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dministrator\Desktop\Datasets\"/>
    </mc:Choice>
  </mc:AlternateContent>
  <xr:revisionPtr revIDLastSave="0" documentId="13_ncr:10000001_{750A2782-1C92-4075-91D2-80E8DF0FB3D8}" xr6:coauthVersionLast="47" xr6:coauthVersionMax="47" xr10:uidLastSave="{00000000-0000-0000-0000-000000000000}"/>
  <bookViews>
    <workbookView xWindow="-120" yWindow="-120" windowWidth="20730" windowHeight="11760" firstSheet="2" activeTab="4" xr2:uid="{FDAD3A40-9851-4115-9B57-FAD861695BCE}"/>
  </bookViews>
  <sheets>
    <sheet name="dashboard" sheetId="5" state="hidden" r:id="rId1"/>
    <sheet name="Sheet1" sheetId="6" state="hidden" r:id="rId2"/>
    <sheet name="MEASURES" sheetId="8" r:id="rId3"/>
    <sheet name="RAW DATA" sheetId="1" r:id="rId4"/>
    <sheet name="DASHBOARD DESIGN" sheetId="10" r:id="rId5"/>
    <sheet name="Pivot" sheetId="2" state="hidden" r:id="rId6"/>
  </sheets>
  <definedNames>
    <definedName name="Slicer_City">#N/A</definedName>
    <definedName name="Slicer_Months__OrderDate">#N/A</definedName>
    <definedName name="Slicer_Months__OrderDate1">#N/A</definedName>
  </definedNames>
  <calcPr calcId="191029"/>
  <pivotCaches>
    <pivotCache cacheId="17" r:id="rId7"/>
  </pivotCaches>
  <fileRecoveryPr repairLoad="1"/>
  <extLst>
    <ext xmlns:x14="http://schemas.microsoft.com/office/spreadsheetml/2009/9/main" uri="{876F7934-8845-4945-9796-88D515C7AA90}">
      <x14:pivotCaches>
        <pivotCache cacheId="0"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8" l="1"/>
  <c r="C10" i="8"/>
  <c r="D10" i="8"/>
  <c r="E10" i="8"/>
  <c r="F10" i="8"/>
  <c r="K10002" i="1"/>
  <c r="J10002" i="1"/>
  <c r="I10002" i="1"/>
  <c r="H10002" i="1"/>
  <c r="F10002" i="1"/>
  <c r="P22" i="1"/>
  <c r="P20" i="1"/>
  <c r="P19" i="1"/>
  <c r="P17" i="1"/>
  <c r="P15" i="1"/>
  <c r="N15" i="1"/>
  <c r="N15" i="1" a="1"/>
  <c r="P14" i="1"/>
  <c r="N12" i="1"/>
  <c r="P11" i="1"/>
  <c r="Q10" i="1"/>
  <c r="N8" i="1"/>
  <c r="R7" i="1" a="1"/>
  <c r="R7" i="1" s="1"/>
  <c r="P7" i="1"/>
  <c r="N5" i="1"/>
  <c r="P3" i="1"/>
  <c r="O2" i="1"/>
  <c r="N2" i="1"/>
  <c r="F27" i="8"/>
  <c r="D21" i="8"/>
  <c r="C5" i="8"/>
  <c r="F5" i="8"/>
  <c r="B21" i="8"/>
  <c r="C21" i="8"/>
  <c r="B5" i="8"/>
  <c r="F21" i="8"/>
  <c r="E5" i="8"/>
  <c r="E21" i="8"/>
  <c r="D5" i="8"/>
  <c r="E22" i="8" l="1"/>
  <c r="F22" i="8"/>
  <c r="C22" i="8"/>
  <c r="B22" i="8"/>
  <c r="D22"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<sst xmlns="http://schemas.openxmlformats.org/spreadsheetml/2006/main" count="60205" uniqueCount="10077">
  <si>
    <t>OrderID</t>
  </si>
  <si>
    <t>Product</t>
  </si>
  <si>
    <t>Category</t>
  </si>
  <si>
    <t>Brand</t>
  </si>
  <si>
    <t>Platform</t>
  </si>
  <si>
    <t>City</t>
  </si>
  <si>
    <t>Price</t>
  </si>
  <si>
    <t>Quantity</t>
  </si>
  <si>
    <t>TotalAmount</t>
  </si>
  <si>
    <t>Rating</t>
  </si>
  <si>
    <t>Reviews</t>
  </si>
  <si>
    <t>OrderDate</t>
  </si>
  <si>
    <t>ORD100000</t>
  </si>
  <si>
    <t>Samsung Galaxy A14</t>
  </si>
  <si>
    <t>Electronics</t>
  </si>
  <si>
    <t>Samsung</t>
  </si>
  <si>
    <t>Souq</t>
  </si>
  <si>
    <t>Cairo</t>
  </si>
  <si>
    <t>ORD100001</t>
  </si>
  <si>
    <t>Nike Air Max</t>
  </si>
  <si>
    <t>Fashion</t>
  </si>
  <si>
    <t>Nike</t>
  </si>
  <si>
    <t>Jumia</t>
  </si>
  <si>
    <t>Alexandria</t>
  </si>
  <si>
    <t>ORD100002</t>
  </si>
  <si>
    <t>Bluetooth Headset</t>
  </si>
  <si>
    <t>Accessories</t>
  </si>
  <si>
    <t>JBL</t>
  </si>
  <si>
    <t>Casablanca</t>
  </si>
  <si>
    <t>ORD100003</t>
  </si>
  <si>
    <t>HP Pavilion Laptop</t>
  </si>
  <si>
    <t>Computers</t>
  </si>
  <si>
    <t>HP</t>
  </si>
  <si>
    <t>Dubai</t>
  </si>
  <si>
    <t>ORD100004</t>
  </si>
  <si>
    <t>iPhone 13</t>
  </si>
  <si>
    <t>Apple</t>
  </si>
  <si>
    <t>ORD100005</t>
  </si>
  <si>
    <t>T-shirt Cotton</t>
  </si>
  <si>
    <t>Generic</t>
  </si>
  <si>
    <t>Riyadh</t>
  </si>
  <si>
    <t>ORD100006</t>
  </si>
  <si>
    <t>ORD100007</t>
  </si>
  <si>
    <t>Smartwatch FitPro</t>
  </si>
  <si>
    <t>Wearables</t>
  </si>
  <si>
    <t>FitPro</t>
  </si>
  <si>
    <t>ORD100008</t>
  </si>
  <si>
    <t>Amazon</t>
  </si>
  <si>
    <t>ORD100009</t>
  </si>
  <si>
    <t>Xiaomi Redmi Note 12</t>
  </si>
  <si>
    <t>Xiaomi</t>
  </si>
  <si>
    <t>ORD100010</t>
  </si>
  <si>
    <t>ORD100011</t>
  </si>
  <si>
    <t>Dell Inspiron 3501</t>
  </si>
  <si>
    <t>Dell</t>
  </si>
  <si>
    <t>ORD100012</t>
  </si>
  <si>
    <t>ORD100013</t>
  </si>
  <si>
    <t>ORD100014</t>
  </si>
  <si>
    <t>ORD100015</t>
  </si>
  <si>
    <t>ORD100016</t>
  </si>
  <si>
    <t>ORD100017</t>
  </si>
  <si>
    <t>ORD100018</t>
  </si>
  <si>
    <t>Giza</t>
  </si>
  <si>
    <t>ORD100019</t>
  </si>
  <si>
    <t>ORD100020</t>
  </si>
  <si>
    <t>Adidas Running Shoes</t>
  </si>
  <si>
    <t>Adidas</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</si>
  <si>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</si>
  <si>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</si>
  <si>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</si>
  <si>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</si>
  <si>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</si>
  <si>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</si>
  <si>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</si>
  <si>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</si>
  <si>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</si>
  <si>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</si>
  <si>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</si>
  <si>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</si>
  <si>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</si>
  <si>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</si>
  <si>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</si>
  <si>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</si>
  <si>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</si>
  <si>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</si>
  <si>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</si>
  <si>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</si>
  <si>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</si>
  <si>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</si>
  <si>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</si>
  <si>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</si>
  <si>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</si>
  <si>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</si>
  <si>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</si>
  <si>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</si>
  <si>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</si>
  <si>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</si>
  <si>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</si>
  <si>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</si>
  <si>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</si>
  <si>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</si>
  <si>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</si>
  <si>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</si>
  <si>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</si>
  <si>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</si>
  <si>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</si>
  <si>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</si>
  <si>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</si>
  <si>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</si>
  <si>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</si>
  <si>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</si>
  <si>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</si>
  <si>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</si>
  <si>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</si>
  <si>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</si>
  <si>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</si>
  <si>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</si>
  <si>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</si>
  <si>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</si>
  <si>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</si>
  <si>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</si>
  <si>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</si>
  <si>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</si>
  <si>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</si>
  <si>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</si>
  <si>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</si>
  <si>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</si>
  <si>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</si>
  <si>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</si>
  <si>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</si>
  <si>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</si>
  <si>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</si>
  <si>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</si>
  <si>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</si>
  <si>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</si>
  <si>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</si>
  <si>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</si>
  <si>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</si>
  <si>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</si>
  <si>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</si>
  <si>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</si>
  <si>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</si>
  <si>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</si>
  <si>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</si>
  <si>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</si>
  <si>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</si>
  <si>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</si>
  <si>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</si>
  <si>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</si>
  <si>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</si>
  <si>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</si>
  <si>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</si>
  <si>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</si>
  <si>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</si>
  <si>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</si>
  <si>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</si>
  <si>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</si>
  <si>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</si>
  <si>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</si>
  <si>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</si>
  <si>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</si>
  <si>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</si>
  <si>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</si>
  <si>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</si>
  <si>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</si>
  <si>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</si>
  <si>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</si>
  <si>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</si>
  <si>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</si>
  <si>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</si>
  <si>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</si>
  <si>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</si>
  <si>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</si>
  <si>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</si>
  <si>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</si>
  <si>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</si>
  <si>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</si>
  <si>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</si>
  <si>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</si>
  <si>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</si>
  <si>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</si>
  <si>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</si>
  <si>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</si>
  <si>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</si>
  <si>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</si>
  <si>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</si>
  <si>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</si>
  <si>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</si>
  <si>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</si>
  <si>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</si>
  <si>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</si>
  <si>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</si>
  <si>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</si>
  <si>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</si>
  <si>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</si>
  <si>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</si>
  <si>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</si>
  <si>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</si>
  <si>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</si>
  <si>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</si>
  <si>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</si>
  <si>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</si>
  <si>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</si>
  <si>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</si>
  <si>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</si>
  <si>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</si>
  <si>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</si>
  <si>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</si>
  <si>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</si>
  <si>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</si>
  <si>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</si>
  <si>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</si>
  <si>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</si>
  <si>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</si>
  <si>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</si>
  <si>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</si>
  <si>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</si>
  <si>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</si>
  <si>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</si>
  <si>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</si>
  <si>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</si>
  <si>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</si>
  <si>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</si>
  <si>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</si>
  <si>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</si>
  <si>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</si>
  <si>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</si>
  <si>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</si>
  <si>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</si>
  <si>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</si>
  <si>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</si>
  <si>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</si>
  <si>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</si>
  <si>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</si>
  <si>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</si>
  <si>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</si>
  <si>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</si>
  <si>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</si>
  <si>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</si>
  <si>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</si>
  <si>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</si>
  <si>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</si>
  <si>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</si>
  <si>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</si>
  <si>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</si>
  <si>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</si>
  <si>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</si>
  <si>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</si>
  <si>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</si>
  <si>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</si>
  <si>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</si>
  <si>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</si>
  <si>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</si>
  <si>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</si>
  <si>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</si>
  <si>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</si>
  <si>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</si>
  <si>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</si>
  <si>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</si>
  <si>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</si>
  <si>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</si>
  <si>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</si>
  <si>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</si>
  <si>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</si>
  <si>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</si>
  <si>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</si>
  <si>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</si>
  <si>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</si>
  <si>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</si>
  <si>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</si>
  <si>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</si>
  <si>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</si>
  <si>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</si>
  <si>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</si>
  <si>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</si>
  <si>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</si>
  <si>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</si>
  <si>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</si>
  <si>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</si>
  <si>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</si>
  <si>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</si>
  <si>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</si>
  <si>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</si>
  <si>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</si>
  <si>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</si>
  <si>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</si>
  <si>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</si>
  <si>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</si>
  <si>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</si>
  <si>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</si>
  <si>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</si>
  <si>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</si>
  <si>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</si>
  <si>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</si>
  <si>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</si>
  <si>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</si>
  <si>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</si>
  <si>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</si>
  <si>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</si>
  <si>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</si>
  <si>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</si>
  <si>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</si>
  <si>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</si>
  <si>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</si>
  <si>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</si>
  <si>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</si>
  <si>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</si>
  <si>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</si>
  <si>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</si>
  <si>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</si>
  <si>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</si>
  <si>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</si>
  <si>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</si>
  <si>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</si>
  <si>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</si>
  <si>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</si>
  <si>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</si>
  <si>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</si>
  <si>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</si>
  <si>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</si>
  <si>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</si>
  <si>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</si>
  <si>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</si>
  <si>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</si>
  <si>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</si>
  <si>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</si>
  <si>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</si>
  <si>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</si>
  <si>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</si>
  <si>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</si>
  <si>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</si>
  <si>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</si>
  <si>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</si>
  <si>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</si>
  <si>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</si>
  <si>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</si>
  <si>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</si>
  <si>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</si>
  <si>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</si>
  <si>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</si>
  <si>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</si>
  <si>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</si>
  <si>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</si>
  <si>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</si>
  <si>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</si>
  <si>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</si>
  <si>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</si>
  <si>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</si>
  <si>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</si>
  <si>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</si>
  <si>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</si>
  <si>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</si>
  <si>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</si>
  <si>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</si>
  <si>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</si>
  <si>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</si>
  <si>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</si>
  <si>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</si>
  <si>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</si>
  <si>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</si>
  <si>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</si>
  <si>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</si>
  <si>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</si>
  <si>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</si>
  <si>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</si>
  <si>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</si>
  <si>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</si>
  <si>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</si>
  <si>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</si>
  <si>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</si>
  <si>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</si>
  <si>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</si>
  <si>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</si>
  <si>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</si>
  <si>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</si>
  <si>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</si>
  <si>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</si>
  <si>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</si>
  <si>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</si>
  <si>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</si>
  <si>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</si>
  <si>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</si>
  <si>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</si>
  <si>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</si>
  <si>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</si>
  <si>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</si>
  <si>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</si>
  <si>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</si>
  <si>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</si>
  <si>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</si>
  <si>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</si>
  <si>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</si>
  <si>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</si>
  <si>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</si>
  <si>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</si>
  <si>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</si>
  <si>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</si>
  <si>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</si>
  <si>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</si>
  <si>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</si>
  <si>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</si>
  <si>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</si>
  <si>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</si>
  <si>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</si>
  <si>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</si>
  <si>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</si>
  <si>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</si>
  <si>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</si>
  <si>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</si>
  <si>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</si>
  <si>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</si>
  <si>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</si>
  <si>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</si>
  <si>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</si>
  <si>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</si>
  <si>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</si>
  <si>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</si>
  <si>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</si>
  <si>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</si>
  <si>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</si>
  <si>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</si>
  <si>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</si>
  <si>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</si>
  <si>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</si>
  <si>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</si>
  <si>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</si>
  <si>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</si>
  <si>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</si>
  <si>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</si>
  <si>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</si>
  <si>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</si>
  <si>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</si>
  <si>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</si>
  <si>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</si>
  <si>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</si>
  <si>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</si>
  <si>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</si>
  <si>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</si>
  <si>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</si>
  <si>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</si>
  <si>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</si>
  <si>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</si>
  <si>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</si>
  <si>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</si>
  <si>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</si>
  <si>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</si>
  <si>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</si>
  <si>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</si>
  <si>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</si>
  <si>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</si>
  <si>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</si>
  <si>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</si>
  <si>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</si>
  <si>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</si>
  <si>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</si>
  <si>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</si>
  <si>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</si>
  <si>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</si>
  <si>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</si>
  <si>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</si>
  <si>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</si>
  <si>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</si>
  <si>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</si>
  <si>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</si>
  <si>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</si>
  <si>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</si>
  <si>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</si>
  <si>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</si>
  <si>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</si>
  <si>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</si>
  <si>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</si>
  <si>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</si>
  <si>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</si>
  <si>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</si>
  <si>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</si>
  <si>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</si>
  <si>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</si>
  <si>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</si>
  <si>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</si>
  <si>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</si>
  <si>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</si>
  <si>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</si>
  <si>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</si>
  <si>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</si>
  <si>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</si>
  <si>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</si>
  <si>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</si>
  <si>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</si>
  <si>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</si>
  <si>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</si>
  <si>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</si>
  <si>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</si>
  <si>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</si>
  <si>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</si>
  <si>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</si>
  <si>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</si>
  <si>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</si>
  <si>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</si>
  <si>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</si>
  <si>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</si>
  <si>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</si>
  <si>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</si>
  <si>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</si>
  <si>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</si>
  <si>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</si>
  <si>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</si>
  <si>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</si>
  <si>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</si>
  <si>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</si>
  <si>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</si>
  <si>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</si>
  <si>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</si>
  <si>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</si>
  <si>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</si>
  <si>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</si>
  <si>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</si>
  <si>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</si>
  <si>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</si>
  <si>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</si>
  <si>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</si>
  <si>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</si>
  <si>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</si>
  <si>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</si>
  <si>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</si>
  <si>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</si>
  <si>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</si>
  <si>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</si>
  <si>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</si>
  <si>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</si>
  <si>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</si>
  <si>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</si>
  <si>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</si>
  <si>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</si>
  <si>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</si>
  <si>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</si>
  <si>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</si>
  <si>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</si>
  <si>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</si>
  <si>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</si>
  <si>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</si>
  <si>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</si>
  <si>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</si>
  <si>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</si>
  <si>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</si>
  <si>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</si>
  <si>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</si>
  <si>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</si>
  <si>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</si>
  <si>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</si>
  <si>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</si>
  <si>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</si>
  <si>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</si>
  <si>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</si>
  <si>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</si>
  <si>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</si>
  <si>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</si>
  <si>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</si>
  <si>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</si>
  <si>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</si>
  <si>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</si>
  <si>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</si>
  <si>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</si>
  <si>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</si>
  <si>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</si>
  <si>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</si>
  <si>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</si>
  <si>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</si>
  <si>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</si>
  <si>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</si>
  <si>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</si>
  <si>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</si>
  <si>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</si>
  <si>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</si>
  <si>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</si>
  <si>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</si>
  <si>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</si>
  <si>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</si>
  <si>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</si>
  <si>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</si>
  <si>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</si>
  <si>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</si>
  <si>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</si>
  <si>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</si>
  <si>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</si>
  <si>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</si>
  <si>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</si>
  <si>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</si>
  <si>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</si>
  <si>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</si>
  <si>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</si>
  <si>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</si>
  <si>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</si>
  <si>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</si>
  <si>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</si>
  <si>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</si>
  <si>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</si>
  <si>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</si>
  <si>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</si>
  <si>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</si>
  <si>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</si>
  <si>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</si>
  <si>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</si>
  <si>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</si>
  <si>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</si>
  <si>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</si>
  <si>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</si>
  <si>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</si>
  <si>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</si>
  <si>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</si>
  <si>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</si>
  <si>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</si>
  <si>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</si>
  <si>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</si>
  <si>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</si>
  <si>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</si>
  <si>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</si>
  <si>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</si>
  <si>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</si>
  <si>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</si>
  <si>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</si>
  <si>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</si>
  <si>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</si>
  <si>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</si>
  <si>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</si>
  <si>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</si>
  <si>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</si>
  <si>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</si>
  <si>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</si>
  <si>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</si>
  <si>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</si>
  <si>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</si>
  <si>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</si>
  <si>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</si>
  <si>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</si>
  <si>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</si>
  <si>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</si>
  <si>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</si>
  <si>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</si>
  <si>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</si>
  <si>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</si>
  <si>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</si>
  <si>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</si>
  <si>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</si>
  <si>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</si>
  <si>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</si>
  <si>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</si>
  <si>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</si>
  <si>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</si>
  <si>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</si>
  <si>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</si>
  <si>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</si>
  <si>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</si>
  <si>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</si>
  <si>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</si>
  <si>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</si>
  <si>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</si>
  <si>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</si>
  <si>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</si>
  <si>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</si>
  <si>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</si>
  <si>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</si>
  <si>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</si>
  <si>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</si>
  <si>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</si>
  <si>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</si>
  <si>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</si>
  <si>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</si>
  <si>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</si>
  <si>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</si>
  <si>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</si>
  <si>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</si>
  <si>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</si>
  <si>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</si>
  <si>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</si>
  <si>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</si>
  <si>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</si>
  <si>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</si>
  <si>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</si>
  <si>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</si>
  <si>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</si>
  <si>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</si>
  <si>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</si>
  <si>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</si>
  <si>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</si>
  <si>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</si>
  <si>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</si>
  <si>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</si>
  <si>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</si>
  <si>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</si>
  <si>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</si>
  <si>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</si>
  <si>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</si>
  <si>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</si>
  <si>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</si>
  <si>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</si>
  <si>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</si>
  <si>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</si>
  <si>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</si>
  <si>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</si>
  <si>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</si>
  <si>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</si>
  <si>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</si>
  <si>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</si>
  <si>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</si>
  <si>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</si>
  <si>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</si>
  <si>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</si>
  <si>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</si>
  <si>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</si>
  <si>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</si>
  <si>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</si>
  <si>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</si>
  <si>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</si>
  <si>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</si>
  <si>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</si>
  <si>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</si>
  <si>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</si>
  <si>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</si>
  <si>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</si>
  <si>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</si>
  <si>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</si>
  <si>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</si>
  <si>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</si>
  <si>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</si>
  <si>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</si>
  <si>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</si>
  <si>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</si>
  <si>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</si>
  <si>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</si>
  <si>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</si>
  <si>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</si>
  <si>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</si>
  <si>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</si>
  <si>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</si>
  <si>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</si>
  <si>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</si>
  <si>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</si>
  <si>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</si>
  <si>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</si>
  <si>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</si>
  <si>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</si>
  <si>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</si>
  <si>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</si>
  <si>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</si>
  <si>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</si>
  <si>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</si>
  <si>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</si>
  <si>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</si>
  <si>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</si>
  <si>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</si>
  <si>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</si>
  <si>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</si>
  <si>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</si>
  <si>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</si>
  <si>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</si>
  <si>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</si>
  <si>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</si>
  <si>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</si>
  <si>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</si>
  <si>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</si>
  <si>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</si>
  <si>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</si>
  <si>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</si>
  <si>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</si>
  <si>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</si>
  <si>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</si>
  <si>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</si>
  <si>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</si>
  <si>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</si>
  <si>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</si>
  <si>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</si>
  <si>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</si>
  <si>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</si>
  <si>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</si>
  <si>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</si>
  <si>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</si>
  <si>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</si>
  <si>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</si>
  <si>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</si>
  <si>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</si>
  <si>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</si>
  <si>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</si>
  <si>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</si>
  <si>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</si>
  <si>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</si>
  <si>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</si>
  <si>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</si>
  <si>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</si>
  <si>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</si>
  <si>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</si>
  <si>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</si>
  <si>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</si>
  <si>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</si>
  <si>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</si>
  <si>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</si>
  <si>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</si>
  <si>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</si>
  <si>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</si>
  <si>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</si>
  <si>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</si>
  <si>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</si>
  <si>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</si>
  <si>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</si>
  <si>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</si>
  <si>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</si>
  <si>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</si>
  <si>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</si>
  <si>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</si>
  <si>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</si>
  <si>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</si>
  <si>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</si>
  <si>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</si>
  <si>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</si>
  <si>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</si>
  <si>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</si>
  <si>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</si>
  <si>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</si>
  <si>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</si>
  <si>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</si>
  <si>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</si>
  <si>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</si>
  <si>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</si>
  <si>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</si>
  <si>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</si>
  <si>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</si>
  <si>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</si>
  <si>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</si>
  <si>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</si>
  <si>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</si>
  <si>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</si>
  <si>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</si>
  <si>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</si>
  <si>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</si>
  <si>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</si>
  <si>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</si>
  <si>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</si>
  <si>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</si>
  <si>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</si>
  <si>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</si>
  <si>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</si>
  <si>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</si>
  <si>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</si>
  <si>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</si>
  <si>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</si>
  <si>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</si>
  <si>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</si>
  <si>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</si>
  <si>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</si>
  <si>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</si>
  <si>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</si>
  <si>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</si>
  <si>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</si>
  <si>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</si>
  <si>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</si>
  <si>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</si>
  <si>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</si>
  <si>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</si>
  <si>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</si>
  <si>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</si>
  <si>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</si>
  <si>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</si>
  <si>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</si>
  <si>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</si>
  <si>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</si>
  <si>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</si>
  <si>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</si>
  <si>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</si>
  <si>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</si>
  <si>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</si>
  <si>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</si>
  <si>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</si>
  <si>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</si>
  <si>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</si>
  <si>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</si>
  <si>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</si>
  <si>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</si>
  <si>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</si>
  <si>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</si>
  <si>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</si>
  <si>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</si>
  <si>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</si>
  <si>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</si>
  <si>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</si>
  <si>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</si>
  <si>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</si>
  <si>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</si>
  <si>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</si>
  <si>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</si>
  <si>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</si>
  <si>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</si>
  <si>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</si>
  <si>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</si>
  <si>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</si>
  <si>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</si>
  <si>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</si>
  <si>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</si>
  <si>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</si>
  <si>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</si>
  <si>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</si>
  <si>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</si>
  <si>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</si>
  <si>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</si>
  <si>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</si>
  <si>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</si>
  <si>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</si>
  <si>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</si>
  <si>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</si>
  <si>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</si>
  <si>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</si>
  <si>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</si>
  <si>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</si>
  <si>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</si>
  <si>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</si>
  <si>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</si>
  <si>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</si>
  <si>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</si>
  <si>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</si>
  <si>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</si>
  <si>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</si>
  <si>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</si>
  <si>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</si>
  <si>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</si>
  <si>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</si>
  <si>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</si>
  <si>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</si>
  <si>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</si>
  <si>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</si>
  <si>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</si>
  <si>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</si>
  <si>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</si>
  <si>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</si>
  <si>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</si>
  <si>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</si>
  <si>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</si>
  <si>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</si>
  <si>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</si>
  <si>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</si>
  <si>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</si>
  <si>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</si>
  <si>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</si>
  <si>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</si>
  <si>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</si>
  <si>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</si>
  <si>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</si>
  <si>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</si>
  <si>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</si>
  <si>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</si>
  <si>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</si>
  <si>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</si>
  <si>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</si>
  <si>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</si>
  <si>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</si>
  <si>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</si>
  <si>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</si>
  <si>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</si>
  <si>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</si>
  <si>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</si>
  <si>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</si>
  <si>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</si>
  <si>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</si>
  <si>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</si>
  <si>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</si>
  <si>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</si>
  <si>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</si>
  <si>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</si>
  <si>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</si>
  <si>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</si>
  <si>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</si>
  <si>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</si>
  <si>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</si>
  <si>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</si>
  <si>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</si>
  <si>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</si>
  <si>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</si>
  <si>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</si>
  <si>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</si>
  <si>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</si>
  <si>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</si>
  <si>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</si>
  <si>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</si>
  <si>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</si>
  <si>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</si>
  <si>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</si>
  <si>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</si>
  <si>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</si>
  <si>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</si>
  <si>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</si>
  <si>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</si>
  <si>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</si>
  <si>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</si>
  <si>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</si>
  <si>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</si>
  <si>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</si>
  <si>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</si>
  <si>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</si>
  <si>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</si>
  <si>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</si>
  <si>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</si>
  <si>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</si>
  <si>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</si>
  <si>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</si>
  <si>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</si>
  <si>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</si>
  <si>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</si>
  <si>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</si>
  <si>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</si>
  <si>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</si>
  <si>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</si>
  <si>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</si>
  <si>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</si>
  <si>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</si>
  <si>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</si>
  <si>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</si>
  <si>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</si>
  <si>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</si>
  <si>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</si>
  <si>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</si>
  <si>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</si>
  <si>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</si>
  <si>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</si>
  <si>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</si>
  <si>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</si>
  <si>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</si>
  <si>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</si>
  <si>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</si>
  <si>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</si>
  <si>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</si>
  <si>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</si>
  <si>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</si>
  <si>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</si>
  <si>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</si>
  <si>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</si>
  <si>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</si>
  <si>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</si>
  <si>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</si>
  <si>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</si>
  <si>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</si>
  <si>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</si>
  <si>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</si>
  <si>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</si>
  <si>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</si>
  <si>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</si>
  <si>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</si>
  <si>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</si>
  <si>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</si>
  <si>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</si>
  <si>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</si>
  <si>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</si>
  <si>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</si>
  <si>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</si>
  <si>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</si>
  <si>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</si>
  <si>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</si>
  <si>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</si>
  <si>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</si>
  <si>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</si>
  <si>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</si>
  <si>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</si>
  <si>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</si>
  <si>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</si>
  <si>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</si>
  <si>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</si>
  <si>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</si>
  <si>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</si>
  <si>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</si>
  <si>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</si>
  <si>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</si>
  <si>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</si>
  <si>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</si>
  <si>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</si>
  <si>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</si>
  <si>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</si>
  <si>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</si>
  <si>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</si>
  <si>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</si>
  <si>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</si>
  <si>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</si>
  <si>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</si>
  <si>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</si>
  <si>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</si>
  <si>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</si>
  <si>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</si>
  <si>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</si>
  <si>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</si>
  <si>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</si>
  <si>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</si>
  <si>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</si>
  <si>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</si>
  <si>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</si>
  <si>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</si>
  <si>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</si>
  <si>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</si>
  <si>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</si>
  <si>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</si>
  <si>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</si>
  <si>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</si>
  <si>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</si>
  <si>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</si>
  <si>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</si>
  <si>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</si>
  <si>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</si>
  <si>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</si>
  <si>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</si>
  <si>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</si>
  <si>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</si>
  <si>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</si>
  <si>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</si>
  <si>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</si>
  <si>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</si>
  <si>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</si>
  <si>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</si>
  <si>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</si>
  <si>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</si>
  <si>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</si>
  <si>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</si>
  <si>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</si>
  <si>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</si>
  <si>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</si>
  <si>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</si>
  <si>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</si>
  <si>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</si>
  <si>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</si>
  <si>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</si>
  <si>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</si>
  <si>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</si>
  <si>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</si>
  <si>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</si>
  <si>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</si>
  <si>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</si>
  <si>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</si>
  <si>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</si>
  <si>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</si>
  <si>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</si>
  <si>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</si>
  <si>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</si>
  <si>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</si>
  <si>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</si>
  <si>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</si>
  <si>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</si>
  <si>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</si>
  <si>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</si>
  <si>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</si>
  <si>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</si>
  <si>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</si>
  <si>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</si>
  <si>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</si>
  <si>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</si>
  <si>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</si>
  <si>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</si>
  <si>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</si>
  <si>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</si>
  <si>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</si>
  <si>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</si>
  <si>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</si>
  <si>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</si>
  <si>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</si>
  <si>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</si>
  <si>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</si>
  <si>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</si>
  <si>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</si>
  <si>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</si>
  <si>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</si>
  <si>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</si>
  <si>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</si>
  <si>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</si>
  <si>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</si>
  <si>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</si>
  <si>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</si>
  <si>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</si>
  <si>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</si>
  <si>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</si>
  <si>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</si>
  <si>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</si>
  <si>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</si>
  <si>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</si>
  <si>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</si>
  <si>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</si>
  <si>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</si>
  <si>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</si>
  <si>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</si>
  <si>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</si>
  <si>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</si>
  <si>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</si>
  <si>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</si>
  <si>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</si>
  <si>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</si>
  <si>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</si>
  <si>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</si>
  <si>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</si>
  <si>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</si>
  <si>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</si>
  <si>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</si>
  <si>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</si>
  <si>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</si>
  <si>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</si>
  <si>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</si>
  <si>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</si>
  <si>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</si>
  <si>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</si>
  <si>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</si>
  <si>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</si>
  <si>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</si>
  <si>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</si>
  <si>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</si>
  <si>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</si>
  <si>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</si>
  <si>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</si>
  <si>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</si>
  <si>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</si>
  <si>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</si>
  <si>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</si>
  <si>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</si>
  <si>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</si>
  <si>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</si>
  <si>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</si>
  <si>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</si>
  <si>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</si>
  <si>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</si>
  <si>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</si>
  <si>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</si>
  <si>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</si>
  <si>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</si>
  <si>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</si>
  <si>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</si>
  <si>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</si>
  <si>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</si>
  <si>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</si>
  <si>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</si>
  <si>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</si>
  <si>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</si>
  <si>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</si>
  <si>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</si>
  <si>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</si>
  <si>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</si>
  <si>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</si>
  <si>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</si>
  <si>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</si>
  <si>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</si>
  <si>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</si>
  <si>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</si>
  <si>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</si>
  <si>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</si>
  <si>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</si>
  <si>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</si>
  <si>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</si>
  <si>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</si>
  <si>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</si>
  <si>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</si>
  <si>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</si>
  <si>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</si>
  <si>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</si>
  <si>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</si>
  <si>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</si>
  <si>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</si>
  <si>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</si>
  <si>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</si>
  <si>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</si>
  <si>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</si>
  <si>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</si>
  <si>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</si>
  <si>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</si>
  <si>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</si>
  <si>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</si>
  <si>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</si>
  <si>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</si>
  <si>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</si>
  <si>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</si>
  <si>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</si>
  <si>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</si>
  <si>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</si>
  <si>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</si>
  <si>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</si>
  <si>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</si>
  <si>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</si>
  <si>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</si>
  <si>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</si>
  <si>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</si>
  <si>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</si>
  <si>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</si>
  <si>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</si>
  <si>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</si>
  <si>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</si>
  <si>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</si>
  <si>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</si>
  <si>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</si>
  <si>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</si>
  <si>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</si>
  <si>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</si>
  <si>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</si>
  <si>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</si>
  <si>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</si>
  <si>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</si>
  <si>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</si>
  <si>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</si>
  <si>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</si>
  <si>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</si>
  <si>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</si>
  <si>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</si>
  <si>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</si>
  <si>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</si>
  <si>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</si>
  <si>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</si>
  <si>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</si>
  <si>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</si>
  <si>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</si>
  <si>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</si>
  <si>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</si>
  <si>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</si>
  <si>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</si>
  <si>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</si>
  <si>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</si>
  <si>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</si>
  <si>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</si>
  <si>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</si>
  <si>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</si>
  <si>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</si>
  <si>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</si>
  <si>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</si>
  <si>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</si>
  <si>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</si>
  <si>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</si>
  <si>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</si>
  <si>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</si>
  <si>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</si>
  <si>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</si>
  <si>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</si>
  <si>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</si>
  <si>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</si>
  <si>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</si>
  <si>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</si>
  <si>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</si>
  <si>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</si>
  <si>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</si>
  <si>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</si>
  <si>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</si>
  <si>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</si>
  <si>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</si>
  <si>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</si>
  <si>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</si>
  <si>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</si>
  <si>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</si>
  <si>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</si>
  <si>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</si>
  <si>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</si>
  <si>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</si>
  <si>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</si>
  <si>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</si>
  <si>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</si>
  <si>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</si>
  <si>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</si>
  <si>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</si>
  <si>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</si>
  <si>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</si>
  <si>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</si>
  <si>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</si>
  <si>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</si>
  <si>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</si>
  <si>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</si>
  <si>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</si>
  <si>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</si>
  <si>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</si>
  <si>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</si>
  <si>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</si>
  <si>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</si>
  <si>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</si>
  <si>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</si>
  <si>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</si>
  <si>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</si>
  <si>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</si>
  <si>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</si>
  <si>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</si>
  <si>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</si>
  <si>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</si>
  <si>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</si>
  <si>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</si>
  <si>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</si>
  <si>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</si>
  <si>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</si>
  <si>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</si>
  <si>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</si>
  <si>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</si>
  <si>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</si>
  <si>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</si>
  <si>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</si>
  <si>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</si>
  <si>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</si>
  <si>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</si>
  <si>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</si>
  <si>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</si>
  <si>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</si>
  <si>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</si>
  <si>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</si>
  <si>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</si>
  <si>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</si>
  <si>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</si>
  <si>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</si>
  <si>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</si>
  <si>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</si>
  <si>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</si>
  <si>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</si>
  <si>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</si>
  <si>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</si>
  <si>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</si>
  <si>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</si>
  <si>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</si>
  <si>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</si>
  <si>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</si>
  <si>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</si>
  <si>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</si>
  <si>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</si>
  <si>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</si>
  <si>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</si>
  <si>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</si>
  <si>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</si>
  <si>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</si>
  <si>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</si>
  <si>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</si>
  <si>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</si>
  <si>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</si>
  <si>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</si>
  <si>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</si>
  <si>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</si>
  <si>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</si>
  <si>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</si>
  <si>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</si>
  <si>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</si>
  <si>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</si>
  <si>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</si>
  <si>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</si>
  <si>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</si>
  <si>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</si>
  <si>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</si>
  <si>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</si>
  <si>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</si>
  <si>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</si>
  <si>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</si>
  <si>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</si>
  <si>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</si>
  <si>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</si>
  <si>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</si>
  <si>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</si>
  <si>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</si>
  <si>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</si>
  <si>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</si>
  <si>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</si>
  <si>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</si>
  <si>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</si>
  <si>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</si>
  <si>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</si>
  <si>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</si>
  <si>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</si>
  <si>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</si>
  <si>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</si>
  <si>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</si>
  <si>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</si>
  <si>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</si>
  <si>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</si>
  <si>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</si>
  <si>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</si>
  <si>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</si>
  <si>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</si>
  <si>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</si>
  <si>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</si>
  <si>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</si>
  <si>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</si>
  <si>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</si>
  <si>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</si>
  <si>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</si>
  <si>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</si>
  <si>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</si>
  <si>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</si>
  <si>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</si>
  <si>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</si>
  <si>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</si>
  <si>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</si>
  <si>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</si>
  <si>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</si>
  <si>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</si>
  <si>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</si>
  <si>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</si>
  <si>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</si>
  <si>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</si>
  <si>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</si>
  <si>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</si>
  <si>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</si>
  <si>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</si>
  <si>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</si>
  <si>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</si>
  <si>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</si>
  <si>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</si>
  <si>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</si>
  <si>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</si>
  <si>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</si>
  <si>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</si>
  <si>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</si>
  <si>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</si>
  <si>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</si>
  <si>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</si>
  <si>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</si>
  <si>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</si>
  <si>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</si>
  <si>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</si>
  <si>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</si>
  <si>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</si>
  <si>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</si>
  <si>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</si>
  <si>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</si>
  <si>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</si>
  <si>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</si>
  <si>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</si>
  <si>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</si>
  <si>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</si>
  <si>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</si>
  <si>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</si>
  <si>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</si>
  <si>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</si>
  <si>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</si>
  <si>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</si>
  <si>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</si>
  <si>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</si>
  <si>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</si>
  <si>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</si>
  <si>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</si>
  <si>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</si>
  <si>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</si>
  <si>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</si>
  <si>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</si>
  <si>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</si>
  <si>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</si>
  <si>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</si>
  <si>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</si>
  <si>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</si>
  <si>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</si>
  <si>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</si>
  <si>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</si>
  <si>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</si>
  <si>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</si>
  <si>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</si>
  <si>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</si>
  <si>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</si>
  <si>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</si>
  <si>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</si>
  <si>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</si>
  <si>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</si>
  <si>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</si>
  <si>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</si>
  <si>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</si>
  <si>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</si>
  <si>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</si>
  <si>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</si>
  <si>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</si>
  <si>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</si>
  <si>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</si>
  <si>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</si>
  <si>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</si>
  <si>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</si>
  <si>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</si>
  <si>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</si>
  <si>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</si>
  <si>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</si>
  <si>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</si>
  <si>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</si>
  <si>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</si>
  <si>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</si>
  <si>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</si>
  <si>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</si>
  <si>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</si>
  <si>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</si>
  <si>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</si>
  <si>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</si>
  <si>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</si>
  <si>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</si>
  <si>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</si>
  <si>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</si>
  <si>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</si>
  <si>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</si>
  <si>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</si>
  <si>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</si>
  <si>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</si>
  <si>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</si>
  <si>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</si>
  <si>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</si>
  <si>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</si>
  <si>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</si>
  <si>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</si>
  <si>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</si>
  <si>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</si>
  <si>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</si>
  <si>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</si>
  <si>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</si>
  <si>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</si>
  <si>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</si>
  <si>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</si>
  <si>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</si>
  <si>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</si>
  <si>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</si>
  <si>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</si>
  <si>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</si>
  <si>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</si>
  <si>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</si>
  <si>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</si>
  <si>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</si>
  <si>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</si>
  <si>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</si>
  <si>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</si>
  <si>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</si>
  <si>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</si>
  <si>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</si>
  <si>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</si>
  <si>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</si>
  <si>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</si>
  <si>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</si>
  <si>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</si>
  <si>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</si>
  <si>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</si>
  <si>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</si>
  <si>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</si>
  <si>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</si>
  <si>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</si>
  <si>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</si>
  <si>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</si>
  <si>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</si>
  <si>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</si>
  <si>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</si>
  <si>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</si>
  <si>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</si>
  <si>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</si>
  <si>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</si>
  <si>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</si>
  <si>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</si>
  <si>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</si>
  <si>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</si>
  <si>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</si>
  <si>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</si>
  <si>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</si>
  <si>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</si>
  <si>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</si>
  <si>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</si>
  <si>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</si>
  <si>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</si>
  <si>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</si>
  <si>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</si>
  <si>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</si>
  <si>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</si>
  <si>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</si>
  <si>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</si>
  <si>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</si>
  <si>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</si>
  <si>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</si>
  <si>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</si>
  <si>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</si>
  <si>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</si>
  <si>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</si>
  <si>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</si>
  <si>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</si>
  <si>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</si>
  <si>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</si>
  <si>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</si>
  <si>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</si>
  <si>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</si>
  <si>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</si>
  <si>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</si>
  <si>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</si>
  <si>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</si>
  <si>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</si>
  <si>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</si>
  <si>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</si>
  <si>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</si>
  <si>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</si>
  <si>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</si>
  <si>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</si>
  <si>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</si>
  <si>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</si>
  <si>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</si>
  <si>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</si>
  <si>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</si>
  <si>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</si>
  <si>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</si>
  <si>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</si>
  <si>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</si>
  <si>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</si>
  <si>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</si>
  <si>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</si>
  <si>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</si>
  <si>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</si>
  <si>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</si>
  <si>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</si>
  <si>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</si>
  <si>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</si>
  <si>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</si>
  <si>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</si>
  <si>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</si>
  <si>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</si>
  <si>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</si>
  <si>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</si>
  <si>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</si>
  <si>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</si>
  <si>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</si>
  <si>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</si>
  <si>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</si>
  <si>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</si>
  <si>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</si>
  <si>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</si>
  <si>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</si>
  <si>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</si>
  <si>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</si>
  <si>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</si>
  <si>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</si>
  <si>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</si>
  <si>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</si>
  <si>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</si>
  <si>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</si>
  <si>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</si>
  <si>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</si>
  <si>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</si>
  <si>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</si>
  <si>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</si>
  <si>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</si>
  <si>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</si>
  <si>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</si>
  <si>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</si>
  <si>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</si>
  <si>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</si>
  <si>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</si>
  <si>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</si>
  <si>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</si>
  <si>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</si>
  <si>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</si>
  <si>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</si>
  <si>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</si>
  <si>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</si>
  <si>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</si>
  <si>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</si>
  <si>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</si>
  <si>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</si>
  <si>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</si>
  <si>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</si>
  <si>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</si>
  <si>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</si>
  <si>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</si>
  <si>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</si>
  <si>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</si>
  <si>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</si>
  <si>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</si>
  <si>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</si>
  <si>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</si>
  <si>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</si>
  <si>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</si>
  <si>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</si>
  <si>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</si>
  <si>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</si>
  <si>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</si>
  <si>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</si>
  <si>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</si>
  <si>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</si>
  <si>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</si>
  <si>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</si>
  <si>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</si>
  <si>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</si>
  <si>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</si>
  <si>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</si>
  <si>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</si>
  <si>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</si>
  <si>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</si>
  <si>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</si>
  <si>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</si>
  <si>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</si>
  <si>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</si>
  <si>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</si>
  <si>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</si>
  <si>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</si>
  <si>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</si>
  <si>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</si>
  <si>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</si>
  <si>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</si>
  <si>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</si>
  <si>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</si>
  <si>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</si>
  <si>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</si>
  <si>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</si>
  <si>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</si>
  <si>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</si>
  <si>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</si>
  <si>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</si>
  <si>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</si>
  <si>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</si>
  <si>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</si>
  <si>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</si>
  <si>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</si>
  <si>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</si>
  <si>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</si>
  <si>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</si>
  <si>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</si>
  <si>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</si>
  <si>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</si>
  <si>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</si>
  <si>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</si>
  <si>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</si>
  <si>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</si>
  <si>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</si>
  <si>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</si>
  <si>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</si>
  <si>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</si>
  <si>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</si>
  <si>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</si>
  <si>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</si>
  <si>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</si>
  <si>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</si>
  <si>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</si>
  <si>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</si>
  <si>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</si>
  <si>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</si>
  <si>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</si>
  <si>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</si>
  <si>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</si>
  <si>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</si>
  <si>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</si>
  <si>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</si>
  <si>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</si>
  <si>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</si>
  <si>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</si>
  <si>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</si>
  <si>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</si>
  <si>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</si>
  <si>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</si>
  <si>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</si>
  <si>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</si>
  <si>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</si>
  <si>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</si>
  <si>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</si>
  <si>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</si>
  <si>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</si>
  <si>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</si>
  <si>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</si>
  <si>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</si>
  <si>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</si>
  <si>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</si>
  <si>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</si>
  <si>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</si>
  <si>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</si>
  <si>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</si>
  <si>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</si>
  <si>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</si>
  <si>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</si>
  <si>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</si>
  <si>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</si>
  <si>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</si>
  <si>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</si>
  <si>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</si>
  <si>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</si>
  <si>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</si>
  <si>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</si>
  <si>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</si>
  <si>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</si>
  <si>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</si>
  <si>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</si>
  <si>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</si>
  <si>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</si>
  <si>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</si>
  <si>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</si>
  <si>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</si>
  <si>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</si>
  <si>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</si>
  <si>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</si>
  <si>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</si>
  <si>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</si>
  <si>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</si>
  <si>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</si>
  <si>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</si>
  <si>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</si>
  <si>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</si>
  <si>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</si>
  <si>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</si>
  <si>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</si>
  <si>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</si>
  <si>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</si>
  <si>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</si>
  <si>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</si>
  <si>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</si>
  <si>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</si>
  <si>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</si>
  <si>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</si>
  <si>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</si>
  <si>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</si>
  <si>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</si>
  <si>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</si>
  <si>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</si>
  <si>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</si>
  <si>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</si>
  <si>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</si>
  <si>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</si>
  <si>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</si>
  <si>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</si>
  <si>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</si>
  <si>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</si>
  <si>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</si>
  <si>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</si>
  <si>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</si>
  <si>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</si>
  <si>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</si>
  <si>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</si>
  <si>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</si>
  <si>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</si>
  <si>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</si>
  <si>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</si>
  <si>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</si>
  <si>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</si>
  <si>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</si>
  <si>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</si>
  <si>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</si>
  <si>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</si>
  <si>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</si>
  <si>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</si>
  <si>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</si>
  <si>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</si>
  <si>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</si>
  <si>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</si>
  <si>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</si>
  <si>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</si>
  <si>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</si>
  <si>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</si>
  <si>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</si>
  <si>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</si>
  <si>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</si>
  <si>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</si>
  <si>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</si>
  <si>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</si>
  <si>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</si>
  <si>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</si>
  <si>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</si>
  <si>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</si>
  <si>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</si>
  <si>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</si>
  <si>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</si>
  <si>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</si>
  <si>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</si>
  <si>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</si>
  <si>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</si>
  <si>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</si>
  <si>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</si>
  <si>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</si>
  <si>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</si>
  <si>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</si>
  <si>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</si>
  <si>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</si>
  <si>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</si>
  <si>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</si>
  <si>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</si>
  <si>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</si>
  <si>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</si>
  <si>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</si>
  <si>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</si>
  <si>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</si>
  <si>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</si>
  <si>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</si>
  <si>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</si>
  <si>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</si>
  <si>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</si>
  <si>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</si>
  <si>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</si>
  <si>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</si>
  <si>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</si>
  <si>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</si>
  <si>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</si>
  <si>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</si>
  <si>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</si>
  <si>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</si>
  <si>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</si>
  <si>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</si>
  <si>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</si>
  <si>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</si>
  <si>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</si>
  <si>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</si>
  <si>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</si>
  <si>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</si>
  <si>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</si>
  <si>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</si>
  <si>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</si>
  <si>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</si>
  <si>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</si>
  <si>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</si>
  <si>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</si>
  <si>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</si>
  <si>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</si>
  <si>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</si>
  <si>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</si>
  <si>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</si>
  <si>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</si>
  <si>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</si>
  <si>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</si>
  <si>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</si>
  <si>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</si>
  <si>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</si>
  <si>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</si>
  <si>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</si>
  <si>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</si>
  <si>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</si>
  <si>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</si>
  <si>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</si>
  <si>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</si>
  <si>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</si>
  <si>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</si>
  <si>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</si>
  <si>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</si>
  <si>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</si>
  <si>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</si>
  <si>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</si>
  <si>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</si>
  <si>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</si>
  <si>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</si>
  <si>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</si>
  <si>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</si>
  <si>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</si>
  <si>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</si>
  <si>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</si>
  <si>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</si>
  <si>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</si>
  <si>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</si>
  <si>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</si>
  <si>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</si>
  <si>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</si>
  <si>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</si>
  <si>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</si>
  <si>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</si>
  <si>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</si>
  <si>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</si>
  <si>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</si>
  <si>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</si>
  <si>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</si>
  <si>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</si>
  <si>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</si>
  <si>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</si>
  <si>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</si>
  <si>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</si>
  <si>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</si>
  <si>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</si>
  <si>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</si>
  <si>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</si>
  <si>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</si>
  <si>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</si>
  <si>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</si>
  <si>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</si>
  <si>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</si>
  <si>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</si>
  <si>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</si>
  <si>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</si>
  <si>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</si>
  <si>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</si>
  <si>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</si>
  <si>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</si>
  <si>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</si>
  <si>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</si>
  <si>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</si>
  <si>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</si>
  <si>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</si>
  <si>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</si>
  <si>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</si>
  <si>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</si>
  <si>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</si>
  <si>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</si>
  <si>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</si>
  <si>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</si>
  <si>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</si>
  <si>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</si>
  <si>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</si>
  <si>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</si>
  <si>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</si>
  <si>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</si>
  <si>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</si>
  <si>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</si>
  <si>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</si>
  <si>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</si>
  <si>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</si>
  <si>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</si>
  <si>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</si>
  <si>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</si>
  <si>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</si>
  <si>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</si>
  <si>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</si>
  <si>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</si>
  <si>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</si>
  <si>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</si>
  <si>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</si>
  <si>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</si>
  <si>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</si>
  <si>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</si>
  <si>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</si>
  <si>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</si>
  <si>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</si>
  <si>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</si>
  <si>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</si>
  <si>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</si>
  <si>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</si>
  <si>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</si>
  <si>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</si>
  <si>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</si>
  <si>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</si>
  <si>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</si>
  <si>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</si>
  <si>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</si>
  <si>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</si>
  <si>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</si>
  <si>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</si>
  <si>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</si>
  <si>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</si>
  <si>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</si>
  <si>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</si>
  <si>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</si>
  <si>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</si>
  <si>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</si>
  <si>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</si>
  <si>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</si>
  <si>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</si>
  <si>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</si>
  <si>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</si>
  <si>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</si>
  <si>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</si>
  <si>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</si>
  <si>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</si>
  <si>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</si>
  <si>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</si>
  <si>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</si>
  <si>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</si>
  <si>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</si>
  <si>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</si>
  <si>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</si>
  <si>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</si>
  <si>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</si>
  <si>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</si>
  <si>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</si>
  <si>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</si>
  <si>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</si>
  <si>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</si>
  <si>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</si>
  <si>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</si>
  <si>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</si>
  <si>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</si>
  <si>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</si>
  <si>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</si>
  <si>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</si>
  <si>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</si>
  <si>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</si>
  <si>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</si>
  <si>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</si>
  <si>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</si>
  <si>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</si>
  <si>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</si>
  <si>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</si>
  <si>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</si>
  <si>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</si>
  <si>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</si>
  <si>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</si>
  <si>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</si>
  <si>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</si>
  <si>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</si>
  <si>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</si>
  <si>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</si>
  <si>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</si>
  <si>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</si>
  <si>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</si>
  <si>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</si>
  <si>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</si>
  <si>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</si>
  <si>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</si>
  <si>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</si>
  <si>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</si>
  <si>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</si>
  <si>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</si>
  <si>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</si>
  <si>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</si>
  <si>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</si>
  <si>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</si>
  <si>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</si>
  <si>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</si>
  <si>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</si>
  <si>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</si>
  <si>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</si>
  <si>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</si>
  <si>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</si>
  <si>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</si>
  <si>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</si>
  <si>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</si>
  <si>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</si>
  <si>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</si>
  <si>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</si>
  <si>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</si>
  <si>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</si>
  <si>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</si>
  <si>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</si>
  <si>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</si>
  <si>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</si>
  <si>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</si>
  <si>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</si>
  <si>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</si>
  <si>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</si>
  <si>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</si>
  <si>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</si>
  <si>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</si>
  <si>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</si>
  <si>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</si>
  <si>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</si>
  <si>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</si>
  <si>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</si>
  <si>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</si>
  <si>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</si>
  <si>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</si>
  <si>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</si>
  <si>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</si>
  <si>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</si>
  <si>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</si>
  <si>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</si>
  <si>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</si>
  <si>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</si>
  <si>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</si>
  <si>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</si>
  <si>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</si>
  <si>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</si>
  <si>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</si>
  <si>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</si>
  <si>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</si>
  <si>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</si>
  <si>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</si>
  <si>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</si>
  <si>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</si>
  <si>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</si>
  <si>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</si>
  <si>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</si>
  <si>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</si>
  <si>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</si>
  <si>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</si>
  <si>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</si>
  <si>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</si>
  <si>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</si>
  <si>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</si>
  <si>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</si>
  <si>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</si>
  <si>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</si>
  <si>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</si>
  <si>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</si>
  <si>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</si>
  <si>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</si>
  <si>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</si>
  <si>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</si>
  <si>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</si>
  <si>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</si>
  <si>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</si>
  <si>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</si>
  <si>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</si>
  <si>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</si>
  <si>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</si>
  <si>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</si>
  <si>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</si>
  <si>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</si>
  <si>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</si>
  <si>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</si>
  <si>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</si>
  <si>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</si>
  <si>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</si>
  <si>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</si>
  <si>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</si>
  <si>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</si>
  <si>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</si>
  <si>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</si>
  <si>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</si>
  <si>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</si>
  <si>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</si>
  <si>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</si>
  <si>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</si>
  <si>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</si>
  <si>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</si>
  <si>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</si>
  <si>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</si>
  <si>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</si>
  <si>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</si>
  <si>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</si>
  <si>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</si>
  <si>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</si>
  <si>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</si>
  <si>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</si>
  <si>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</si>
  <si>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</si>
  <si>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</si>
  <si>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</si>
  <si>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</si>
  <si>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</si>
  <si>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</si>
  <si>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</si>
  <si>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</si>
  <si>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</si>
  <si>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</si>
  <si>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</si>
  <si>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</si>
  <si>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</si>
  <si>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</si>
  <si>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</si>
  <si>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</si>
  <si>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</si>
  <si>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</si>
  <si>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</si>
  <si>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</si>
  <si>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</si>
  <si>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</si>
  <si>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</si>
  <si>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</si>
  <si>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</si>
  <si>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</si>
  <si>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</si>
  <si>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</si>
  <si>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</si>
  <si>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</si>
  <si>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</si>
  <si>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</si>
  <si>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</si>
  <si>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</si>
  <si>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</si>
  <si>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</si>
  <si>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</si>
  <si>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</si>
  <si>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</si>
  <si>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</si>
  <si>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</si>
  <si>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</si>
  <si>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</si>
  <si>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</si>
  <si>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</si>
  <si>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</si>
  <si>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</si>
  <si>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</si>
  <si>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</si>
  <si>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</si>
  <si>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</si>
  <si>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</si>
  <si>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</si>
  <si>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</si>
  <si>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</si>
  <si>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</si>
  <si>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</si>
  <si>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</si>
  <si>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</si>
  <si>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</si>
  <si>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</si>
  <si>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</si>
  <si>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</si>
  <si>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</si>
  <si>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</si>
  <si>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</si>
  <si>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</si>
  <si>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</si>
  <si>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</si>
  <si>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</si>
  <si>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</si>
  <si>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</si>
  <si>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</si>
  <si>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</si>
  <si>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</si>
  <si>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</si>
  <si>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</si>
  <si>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</si>
  <si>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</si>
  <si>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</si>
  <si>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</si>
  <si>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</si>
  <si>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</si>
  <si>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</si>
  <si>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</si>
  <si>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</si>
  <si>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</si>
  <si>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</si>
  <si>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</si>
  <si>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</si>
  <si>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</si>
  <si>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</si>
  <si>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</si>
  <si>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</si>
  <si>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</si>
  <si>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</si>
  <si>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</si>
  <si>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</si>
  <si>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</si>
  <si>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</si>
  <si>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</si>
  <si>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</si>
  <si>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</si>
  <si>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</si>
  <si>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</si>
  <si>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</si>
  <si>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</si>
  <si>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</si>
  <si>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</si>
  <si>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</si>
  <si>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</si>
  <si>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</si>
  <si>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</si>
  <si>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</si>
  <si>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</si>
  <si>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</si>
  <si>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</si>
  <si>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</si>
  <si>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</si>
  <si>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</si>
  <si>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</si>
  <si>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</si>
  <si>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</si>
  <si>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</si>
  <si>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</si>
  <si>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</si>
  <si>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</si>
  <si>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</si>
  <si>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</si>
  <si>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</si>
  <si>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</si>
  <si>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</si>
  <si>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</si>
  <si>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</si>
  <si>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</si>
  <si>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</si>
  <si>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</si>
  <si>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</si>
  <si>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</si>
  <si>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</si>
  <si>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</si>
  <si>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</si>
  <si>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</si>
  <si>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</si>
  <si>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</si>
  <si>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</si>
  <si>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</si>
  <si>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</si>
  <si>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</si>
  <si>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</si>
  <si>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</si>
  <si>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</si>
  <si>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</si>
  <si>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</si>
  <si>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</si>
  <si>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</si>
  <si>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</si>
  <si>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</si>
  <si>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</si>
  <si>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</si>
  <si>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</si>
  <si>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</si>
  <si>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</si>
  <si>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</si>
  <si>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</si>
  <si>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</si>
  <si>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</si>
  <si>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</si>
  <si>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</si>
  <si>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</si>
  <si>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</si>
  <si>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</si>
  <si>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</si>
  <si>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</si>
  <si>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</si>
  <si>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</si>
  <si>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</si>
  <si>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</si>
  <si>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</si>
  <si>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</si>
  <si>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</si>
  <si>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</si>
  <si>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</si>
  <si>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</si>
  <si>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</si>
  <si>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</si>
  <si>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</si>
  <si>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</si>
  <si>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</si>
  <si>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</si>
  <si>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</si>
  <si>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</si>
  <si>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</si>
  <si>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</si>
  <si>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</si>
  <si>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</si>
  <si>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</si>
  <si>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</si>
  <si>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</si>
  <si>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</si>
  <si>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</si>
  <si>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</si>
  <si>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</si>
  <si>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</si>
  <si>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</si>
  <si>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</si>
  <si>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</si>
  <si>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</si>
  <si>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</si>
  <si>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</si>
  <si>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</si>
  <si>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</si>
  <si>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</si>
  <si>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</si>
  <si>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</si>
  <si>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</si>
  <si>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</si>
  <si>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</si>
  <si>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</si>
  <si>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</si>
  <si>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</si>
  <si>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</si>
  <si>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</si>
  <si>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</si>
  <si>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</si>
  <si>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</si>
  <si>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</si>
  <si>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</si>
  <si>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</si>
  <si>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</si>
  <si>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</si>
  <si>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</si>
  <si>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</si>
  <si>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</si>
  <si>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</si>
  <si>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</si>
  <si>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</si>
  <si>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</si>
  <si>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</si>
  <si>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</si>
  <si>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</si>
  <si>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</si>
  <si>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</si>
  <si>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</si>
  <si>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</si>
  <si>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</si>
  <si>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</si>
  <si>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</si>
  <si>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</si>
  <si>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</si>
  <si>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</si>
  <si>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</si>
  <si>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</si>
  <si>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</si>
  <si>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</si>
  <si>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</si>
  <si>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</si>
  <si>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</si>
  <si>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</si>
  <si>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</si>
  <si>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</si>
  <si>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</si>
  <si>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</si>
  <si>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</si>
  <si>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</si>
  <si>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</si>
  <si>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</si>
  <si>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</si>
  <si>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</si>
  <si>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</si>
  <si>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</si>
  <si>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</si>
  <si>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</si>
  <si>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</si>
  <si>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</si>
  <si>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</si>
  <si>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</si>
  <si>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</si>
  <si>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</si>
  <si>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</si>
  <si>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</si>
  <si>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</si>
  <si>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</si>
  <si>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</si>
  <si>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</si>
  <si>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</si>
  <si>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</si>
  <si>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</si>
  <si>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</si>
  <si>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</si>
  <si>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</si>
  <si>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</si>
  <si>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</si>
  <si>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</si>
  <si>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</si>
  <si>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</si>
  <si>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</si>
  <si>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</si>
  <si>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</si>
  <si>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</si>
  <si>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</si>
  <si>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</si>
  <si>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</si>
  <si>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</si>
  <si>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</si>
  <si>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</si>
  <si>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</si>
  <si>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</si>
  <si>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</si>
  <si>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</si>
  <si>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</si>
  <si>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</si>
  <si>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</si>
  <si>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</si>
  <si>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</si>
  <si>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</si>
  <si>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</si>
  <si>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</si>
  <si>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</si>
  <si>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</si>
  <si>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</si>
  <si>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</si>
  <si>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</si>
  <si>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</si>
  <si>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</si>
  <si>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</si>
  <si>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</si>
  <si>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</si>
  <si>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</si>
  <si>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</si>
  <si>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</si>
  <si>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</si>
  <si>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</si>
  <si>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</si>
  <si>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</si>
  <si>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</si>
  <si>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</si>
  <si>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</si>
  <si>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</si>
  <si>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</si>
  <si>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</si>
  <si>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</si>
  <si>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</si>
  <si>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</si>
  <si>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</si>
  <si>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</si>
  <si>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</si>
  <si>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</si>
  <si>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</si>
  <si>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</si>
  <si>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</si>
  <si>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</si>
  <si>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</si>
  <si>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</si>
  <si>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</si>
  <si>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</si>
  <si>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</si>
  <si>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</si>
  <si>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</si>
  <si>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</si>
  <si>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</si>
  <si>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</si>
  <si>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</si>
  <si>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</si>
  <si>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</si>
  <si>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</si>
  <si>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</si>
  <si>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</si>
  <si>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</si>
  <si>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</si>
  <si>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</si>
  <si>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</si>
  <si>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</si>
  <si>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</si>
  <si>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</si>
  <si>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</si>
  <si>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</si>
  <si>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</si>
  <si>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</si>
  <si>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</si>
  <si>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</si>
  <si>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</si>
  <si>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</si>
  <si>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</si>
  <si>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</si>
  <si>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</si>
  <si>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</si>
  <si>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</si>
  <si>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</si>
  <si>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</si>
  <si>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</si>
  <si>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</si>
  <si>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</si>
  <si>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</si>
  <si>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</si>
  <si>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</si>
  <si>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</si>
  <si>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</si>
  <si>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</si>
  <si>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</si>
  <si>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</si>
  <si>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</si>
  <si>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</si>
  <si>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</si>
  <si>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</si>
  <si>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</si>
  <si>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</si>
  <si>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</si>
  <si>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</si>
  <si>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</si>
  <si>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</si>
  <si>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</si>
  <si>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</si>
  <si>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</si>
  <si>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</si>
  <si>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</si>
  <si>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</si>
  <si>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</si>
  <si>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</si>
  <si>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</si>
  <si>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</si>
  <si>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</si>
  <si>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</si>
  <si>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</si>
  <si>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</si>
  <si>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</si>
  <si>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</si>
  <si>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</si>
  <si>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</si>
  <si>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</si>
  <si>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</si>
  <si>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</si>
  <si>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</si>
  <si>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</si>
  <si>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</si>
  <si>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</si>
  <si>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</si>
  <si>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</si>
  <si>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</si>
  <si>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</si>
  <si>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</si>
  <si>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</si>
  <si>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</si>
  <si>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</si>
  <si>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</si>
  <si>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</si>
  <si>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</si>
  <si>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</si>
  <si>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</si>
  <si>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</si>
  <si>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</si>
  <si>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</si>
  <si>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</si>
  <si>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</si>
  <si>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</si>
  <si>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</si>
  <si>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</si>
  <si>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</si>
  <si>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</si>
  <si>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</si>
  <si>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</si>
  <si>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</si>
  <si>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</si>
  <si>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</si>
  <si>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</si>
  <si>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</si>
  <si>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</si>
  <si>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</si>
  <si>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</si>
  <si>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</si>
  <si>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</si>
  <si>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</si>
  <si>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</si>
  <si>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</si>
  <si>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</si>
  <si>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</si>
  <si>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</si>
  <si>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</si>
  <si>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</si>
  <si>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</si>
  <si>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</si>
  <si>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</si>
  <si>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</si>
  <si>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</si>
  <si>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</si>
  <si>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</si>
  <si>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</si>
  <si>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</si>
  <si>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</si>
  <si>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</si>
  <si>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</si>
  <si>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</si>
  <si>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</si>
  <si>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</si>
  <si>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</si>
  <si>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</si>
  <si>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</si>
  <si>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</si>
  <si>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</si>
  <si>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</si>
  <si>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</si>
  <si>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</si>
  <si>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</si>
  <si>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</si>
  <si>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</si>
  <si>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</si>
  <si>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</si>
  <si>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</si>
  <si>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</si>
  <si>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</si>
  <si>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</si>
  <si>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</si>
  <si>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</si>
  <si>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</si>
  <si>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</si>
  <si>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</si>
  <si>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</si>
  <si>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</si>
  <si>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</si>
  <si>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</si>
  <si>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</si>
  <si>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</si>
  <si>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</si>
  <si>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</si>
  <si>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</si>
  <si>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</si>
  <si>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</si>
  <si>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</si>
  <si>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</si>
  <si>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</si>
  <si>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</si>
  <si>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</si>
  <si>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</si>
  <si>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</si>
  <si>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</si>
  <si>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</si>
  <si>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</si>
  <si>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</si>
  <si>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</si>
  <si>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</si>
  <si>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</si>
  <si>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</si>
  <si>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</si>
  <si>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</si>
  <si>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</si>
  <si>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</si>
  <si>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</si>
  <si>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</si>
  <si>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</si>
  <si>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</si>
  <si>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</si>
  <si>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</si>
  <si>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</si>
  <si>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</si>
  <si>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</si>
  <si>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</si>
  <si>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</si>
  <si>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</si>
  <si>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</si>
  <si>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</si>
  <si>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</si>
  <si>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</si>
  <si>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</si>
  <si>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</si>
  <si>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</si>
  <si>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</si>
  <si>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</si>
  <si>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</si>
  <si>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</si>
  <si>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</si>
  <si>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</si>
  <si>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</si>
  <si>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</si>
  <si>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</si>
  <si>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</si>
  <si>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</si>
  <si>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</si>
  <si>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</si>
  <si>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</si>
  <si>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</si>
  <si>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</si>
  <si>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</si>
  <si>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</si>
  <si>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</si>
  <si>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</si>
  <si>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</si>
  <si>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</si>
  <si>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</si>
  <si>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</si>
  <si>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</si>
  <si>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</si>
  <si>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</si>
  <si>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</si>
  <si>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</si>
  <si>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</si>
  <si>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</si>
  <si>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</si>
  <si>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</si>
  <si>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</si>
  <si>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</si>
  <si>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</si>
  <si>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</si>
  <si>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</si>
  <si>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</si>
  <si>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</si>
  <si>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</si>
  <si>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</si>
  <si>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</si>
  <si>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</si>
  <si>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</si>
  <si>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</si>
  <si>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</si>
  <si>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</si>
  <si>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</si>
  <si>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</si>
  <si>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</si>
  <si>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</si>
  <si>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</si>
  <si>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</si>
  <si>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</si>
  <si>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</si>
  <si>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</si>
  <si>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</si>
  <si>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</si>
  <si>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</si>
  <si>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</si>
  <si>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</si>
  <si>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</si>
  <si>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</si>
  <si>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</si>
  <si>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</si>
  <si>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</si>
  <si>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</si>
  <si>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</si>
  <si>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</si>
  <si>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</si>
  <si>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</si>
  <si>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</si>
  <si>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</si>
  <si>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</si>
  <si>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</si>
  <si>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</si>
  <si>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</si>
  <si>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</si>
  <si>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</si>
  <si>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</si>
  <si>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</si>
  <si>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</si>
  <si>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</si>
  <si>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</si>
  <si>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</si>
  <si>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</si>
  <si>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</si>
  <si>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</si>
  <si>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</si>
  <si>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</si>
  <si>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</si>
  <si>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</si>
  <si>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</si>
  <si>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</si>
  <si>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</si>
  <si>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</si>
  <si>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</si>
  <si>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</si>
  <si>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</si>
  <si>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</si>
  <si>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</si>
  <si>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</si>
  <si>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</si>
  <si>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</si>
  <si>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</si>
  <si>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</si>
  <si>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</si>
  <si>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</si>
  <si>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</si>
  <si>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</si>
  <si>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</si>
  <si>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</si>
  <si>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</si>
  <si>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</si>
  <si>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</si>
  <si>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</si>
  <si>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</si>
  <si>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</si>
  <si>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</si>
  <si>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</si>
  <si>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</si>
  <si>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</si>
  <si>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</si>
  <si>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</si>
  <si>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</si>
  <si>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</si>
  <si>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</si>
  <si>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</si>
  <si>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</si>
  <si>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</si>
  <si>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</si>
  <si>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</si>
  <si>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</si>
  <si>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</si>
  <si>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</si>
  <si>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</si>
  <si>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</si>
  <si>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</si>
  <si>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</si>
  <si>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</si>
  <si>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</si>
  <si>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</si>
  <si>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</si>
  <si>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</si>
  <si>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</si>
  <si>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</si>
  <si>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</si>
  <si>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</si>
  <si>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</si>
  <si>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</si>
  <si>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</si>
  <si>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</si>
  <si>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</si>
  <si>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</si>
  <si>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</si>
  <si>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</si>
  <si>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</si>
  <si>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</si>
  <si>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</si>
  <si>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</si>
  <si>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</si>
  <si>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</si>
  <si>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</si>
  <si>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</si>
  <si>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</si>
  <si>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</si>
  <si>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</si>
  <si>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</si>
  <si>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</si>
  <si>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</si>
  <si>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</si>
  <si>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</si>
  <si>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</si>
  <si>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</si>
  <si>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</si>
  <si>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</si>
  <si>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</si>
  <si>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</si>
  <si>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</si>
  <si>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</si>
  <si>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</si>
  <si>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</si>
  <si>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</si>
  <si>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</si>
  <si>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</si>
  <si>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</si>
  <si>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</si>
  <si>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</si>
  <si>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</si>
  <si>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</si>
  <si>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</si>
  <si>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</si>
  <si>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</si>
  <si>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</si>
  <si>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</si>
  <si>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</si>
  <si>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</si>
  <si>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</si>
  <si>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</si>
  <si>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</si>
  <si>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</si>
  <si>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</si>
  <si>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</si>
  <si>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</si>
  <si>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</si>
  <si>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</si>
  <si>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</si>
  <si>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</si>
  <si>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</si>
  <si>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</si>
  <si>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</si>
  <si>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</si>
  <si>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</si>
  <si>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</si>
  <si>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</si>
  <si>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</si>
  <si>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</si>
  <si>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</si>
  <si>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</si>
  <si>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</si>
  <si>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</si>
  <si>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</si>
  <si>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</si>
  <si>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</si>
  <si>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</si>
  <si>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</si>
  <si>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</si>
  <si>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</si>
  <si>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</si>
  <si>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</si>
  <si>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</si>
  <si>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</si>
  <si>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</si>
  <si>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</si>
  <si>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</si>
  <si>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</si>
  <si>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</si>
  <si>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</si>
  <si>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</si>
  <si>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</si>
  <si>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</si>
  <si>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</si>
  <si>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</si>
  <si>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</si>
  <si>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</si>
  <si>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</si>
  <si>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</si>
  <si>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</si>
  <si>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</si>
  <si>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</si>
  <si>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</si>
  <si>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</si>
  <si>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</si>
  <si>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</si>
  <si>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</si>
  <si>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</si>
  <si>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</si>
  <si>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</si>
  <si>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</si>
  <si>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</si>
  <si>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</si>
  <si>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</si>
  <si>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</si>
  <si>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</si>
  <si>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</si>
  <si>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</si>
  <si>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</si>
  <si>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</si>
  <si>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</si>
  <si>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</si>
  <si>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</si>
  <si>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</si>
  <si>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</si>
  <si>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</si>
  <si>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</si>
  <si>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</si>
  <si>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</si>
  <si>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</si>
  <si>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</si>
  <si>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</si>
  <si>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</si>
  <si>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</si>
  <si>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</si>
  <si>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</si>
  <si>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</si>
  <si>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</si>
  <si>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</si>
  <si>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</si>
  <si>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</si>
  <si>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</si>
  <si>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</si>
  <si>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</si>
  <si>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</si>
  <si>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</si>
  <si>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</si>
  <si>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</si>
  <si>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</si>
  <si>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</si>
  <si>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</si>
  <si>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</si>
  <si>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</si>
  <si>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</si>
  <si>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</si>
  <si>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</si>
  <si>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</si>
  <si>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</si>
  <si>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</si>
  <si>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</si>
  <si>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</si>
  <si>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</si>
  <si>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</si>
  <si>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</si>
  <si>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</si>
  <si>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</si>
  <si>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</si>
  <si>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</si>
  <si>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</si>
  <si>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</si>
  <si>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</si>
  <si>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</si>
  <si>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</si>
  <si>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</si>
  <si>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</si>
  <si>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</si>
  <si>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</si>
  <si>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</si>
  <si>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</si>
  <si>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</si>
  <si>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</si>
  <si>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</si>
  <si>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</si>
  <si>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</si>
  <si>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</si>
  <si>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</si>
  <si>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</si>
  <si>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</si>
  <si>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</si>
  <si>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</si>
  <si>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</si>
  <si>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</si>
  <si>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</si>
  <si>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</si>
  <si>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</si>
  <si>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</si>
  <si>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</si>
  <si>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</si>
  <si>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</si>
  <si>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</si>
  <si>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</si>
  <si>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</si>
  <si>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</si>
  <si>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</si>
  <si>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</si>
  <si>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</si>
  <si>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</si>
  <si>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</si>
  <si>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</si>
  <si>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</si>
  <si>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</si>
  <si>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</si>
  <si>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</si>
  <si>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</si>
  <si>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</si>
  <si>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</si>
  <si>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</si>
  <si>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</si>
  <si>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</si>
  <si>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</si>
  <si>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</si>
  <si>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</si>
  <si>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</si>
  <si>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</si>
  <si>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</si>
  <si>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</si>
  <si>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</si>
  <si>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</si>
  <si>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</si>
  <si>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</si>
  <si>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</si>
  <si>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</si>
  <si>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</si>
  <si>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</si>
  <si>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</si>
  <si>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</si>
  <si>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</si>
  <si>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</si>
  <si>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</si>
  <si>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</si>
  <si>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</si>
  <si>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</si>
  <si>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</si>
  <si>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</si>
  <si>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</si>
  <si>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</si>
  <si>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</si>
  <si>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</si>
  <si>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</si>
  <si>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</si>
  <si>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</si>
  <si>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</si>
  <si>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</si>
  <si>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</si>
  <si>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</si>
  <si>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</si>
  <si>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</si>
  <si>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</si>
  <si>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</si>
  <si>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</si>
  <si>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</si>
  <si>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</si>
  <si>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</si>
  <si>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</si>
  <si>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</si>
  <si>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</si>
  <si>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</si>
  <si>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</si>
  <si>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</si>
  <si>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</si>
  <si>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</si>
  <si>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</si>
  <si>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</si>
  <si>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</si>
  <si>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</si>
  <si>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</si>
  <si>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</si>
  <si>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</si>
  <si>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</si>
  <si>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</si>
  <si>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</si>
  <si>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</si>
  <si>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</si>
  <si>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</si>
  <si>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</si>
  <si>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</si>
  <si>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</si>
  <si>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</si>
  <si>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</si>
  <si>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</si>
  <si>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</si>
  <si>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</si>
  <si>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</si>
  <si>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</si>
  <si>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</si>
  <si>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</si>
  <si>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</si>
  <si>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</si>
  <si>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</si>
  <si>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</si>
  <si>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</si>
  <si>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</si>
  <si>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</si>
  <si>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</si>
  <si>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</si>
  <si>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</si>
  <si>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</si>
  <si>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</si>
  <si>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</si>
  <si>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</si>
  <si>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</si>
  <si>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</si>
  <si>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</si>
  <si>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</si>
  <si>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</si>
  <si>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</si>
  <si>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</si>
  <si>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</si>
  <si>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</si>
  <si>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</si>
  <si>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</si>
  <si>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</si>
  <si>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</si>
  <si>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</si>
  <si>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</si>
  <si>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</si>
  <si>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</si>
  <si>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</si>
  <si>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</si>
  <si>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</si>
  <si>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</si>
  <si>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</si>
  <si>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</si>
  <si>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</si>
  <si>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</si>
  <si>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</si>
  <si>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</si>
  <si>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</si>
  <si>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</si>
  <si>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</si>
  <si>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</si>
  <si>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</si>
  <si>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</si>
  <si>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</si>
  <si>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</si>
  <si>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</si>
  <si>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</si>
  <si>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</si>
  <si>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</si>
  <si>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</si>
  <si>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</si>
  <si>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</si>
  <si>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</si>
  <si>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</si>
  <si>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</si>
  <si>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</si>
  <si>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</si>
  <si>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</si>
  <si>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</si>
  <si>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</si>
  <si>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</si>
  <si>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</si>
  <si>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</si>
  <si>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</si>
  <si>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</si>
  <si>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</si>
  <si>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</si>
  <si>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</si>
  <si>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</si>
  <si>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</si>
  <si>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</si>
  <si>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</si>
  <si>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</si>
  <si>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</si>
  <si>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</si>
  <si>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</si>
  <si>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</si>
  <si>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</si>
  <si>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</si>
  <si>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</si>
  <si>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</si>
  <si>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</si>
  <si>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</si>
  <si>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</si>
  <si>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</si>
  <si>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</si>
  <si>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</si>
  <si>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</si>
  <si>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</si>
  <si>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</si>
  <si>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</si>
  <si>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</si>
  <si>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</si>
  <si>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</si>
  <si>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</si>
  <si>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</si>
  <si>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</si>
  <si>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</si>
  <si>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</si>
  <si>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</si>
  <si>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</si>
  <si>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</si>
  <si>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</si>
  <si>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</si>
  <si>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</si>
  <si>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</si>
  <si>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</si>
  <si>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</si>
  <si>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</si>
  <si>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</si>
  <si>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</si>
  <si>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</si>
  <si>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</si>
  <si>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</si>
  <si>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</si>
  <si>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</si>
  <si>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</si>
  <si>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</si>
  <si>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</si>
  <si>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</si>
  <si>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</si>
  <si>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</si>
  <si>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</si>
  <si>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</si>
  <si>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</si>
  <si>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</si>
  <si>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</si>
  <si>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</si>
  <si>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</si>
  <si>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</si>
  <si>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</si>
  <si>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</si>
  <si>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</si>
  <si>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</si>
  <si>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</si>
  <si>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</si>
  <si>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</si>
  <si>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</si>
  <si>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</si>
  <si>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</si>
  <si>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</si>
  <si>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</si>
  <si>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</si>
  <si>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</si>
  <si>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</si>
  <si>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</si>
  <si>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</si>
  <si>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</si>
  <si>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</si>
  <si>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</si>
  <si>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</si>
  <si>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</si>
  <si>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</si>
  <si>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</si>
  <si>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</si>
  <si>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</si>
  <si>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</si>
  <si>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</si>
  <si>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</si>
  <si>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</si>
  <si>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</si>
  <si>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</si>
  <si>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</si>
  <si>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</si>
  <si>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</si>
  <si>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</si>
  <si>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</si>
  <si>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</si>
  <si>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</si>
  <si>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</si>
  <si>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</si>
  <si>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</si>
  <si>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</si>
  <si>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</si>
  <si>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</si>
  <si>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</si>
  <si>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</si>
  <si>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</si>
  <si>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</si>
  <si>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</si>
  <si>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</si>
  <si>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</si>
  <si>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</si>
  <si>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</si>
  <si>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</si>
  <si>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</si>
  <si>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</si>
  <si>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</si>
  <si>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</si>
  <si>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</si>
  <si>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</si>
  <si>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</si>
  <si>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</si>
  <si>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</si>
  <si>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</si>
  <si>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</si>
  <si>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</si>
  <si>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</si>
  <si>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</si>
  <si>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</si>
  <si>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</si>
  <si>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</si>
  <si>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</si>
  <si>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</si>
  <si>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</si>
  <si>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</si>
  <si>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</si>
  <si>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</si>
  <si>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</si>
  <si>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</si>
  <si>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</si>
  <si>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</si>
  <si>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</si>
  <si>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</si>
  <si>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</si>
  <si>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</si>
  <si>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</si>
  <si>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</si>
  <si>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</si>
  <si>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</si>
  <si>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</si>
  <si>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</si>
  <si>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</si>
  <si>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</si>
  <si>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</si>
  <si>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</si>
  <si>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</si>
  <si>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</si>
  <si>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</si>
  <si>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</si>
  <si>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</si>
  <si>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</si>
  <si>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</si>
  <si>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</si>
  <si>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</si>
  <si>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</si>
  <si>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</si>
  <si>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</si>
  <si>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</si>
  <si>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</si>
  <si>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</si>
  <si>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</si>
  <si>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</si>
  <si>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</si>
  <si>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</si>
  <si>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</si>
  <si>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</si>
  <si>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</si>
  <si>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</si>
  <si>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</si>
  <si>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</si>
  <si>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</si>
  <si>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</si>
  <si>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</si>
  <si>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</si>
  <si>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</si>
  <si>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</si>
  <si>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</si>
  <si>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</si>
  <si>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</si>
  <si>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</si>
  <si>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</si>
  <si>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</si>
  <si>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</si>
  <si>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</si>
  <si>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</si>
  <si>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</si>
  <si>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</si>
  <si>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</si>
  <si>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</si>
  <si>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</si>
  <si>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</si>
  <si>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</si>
  <si>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</si>
  <si>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</si>
  <si>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</si>
  <si>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</si>
  <si>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</si>
  <si>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</si>
  <si>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</si>
  <si>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</si>
  <si>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</si>
  <si>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</si>
  <si>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</si>
  <si>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</si>
  <si>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</si>
  <si>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</si>
  <si>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</si>
  <si>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</si>
  <si>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</si>
  <si>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</si>
  <si>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</si>
  <si>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</si>
  <si>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</si>
  <si>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</si>
  <si>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</si>
  <si>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</si>
  <si>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</si>
  <si>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</si>
  <si>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</si>
  <si>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</si>
  <si>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</si>
  <si>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</si>
  <si>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</si>
  <si>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</si>
  <si>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</si>
  <si>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</si>
  <si>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</si>
  <si>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</si>
  <si>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</si>
  <si>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</si>
  <si>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</si>
  <si>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</si>
  <si>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</si>
  <si>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</si>
  <si>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</si>
  <si>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</si>
  <si>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</si>
  <si>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</si>
  <si>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</si>
  <si>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</si>
  <si>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</si>
  <si>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</si>
  <si>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</si>
  <si>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</si>
  <si>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</si>
  <si>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</si>
  <si>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</si>
  <si>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</si>
  <si>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</si>
  <si>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</si>
  <si>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</si>
  <si>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</si>
  <si>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</si>
  <si>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</si>
  <si>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</si>
  <si>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</si>
  <si>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</si>
  <si>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</si>
  <si>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</si>
  <si>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</si>
  <si>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</si>
  <si>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</si>
  <si>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</si>
  <si>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</si>
  <si>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</si>
  <si>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</si>
  <si>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</si>
  <si>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</si>
  <si>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</si>
  <si>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</si>
  <si>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</si>
  <si>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</si>
  <si>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</si>
  <si>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</si>
  <si>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</si>
  <si>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</si>
  <si>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</si>
  <si>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</si>
  <si>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</si>
  <si>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</si>
  <si>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</si>
  <si>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</si>
  <si>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</si>
  <si>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</si>
  <si>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</si>
  <si>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</si>
  <si>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</si>
  <si>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</si>
  <si>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</si>
  <si>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</si>
  <si>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</si>
  <si>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</si>
  <si>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</si>
  <si>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</si>
  <si>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</si>
  <si>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</si>
  <si>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</si>
  <si>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</si>
  <si>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</si>
  <si>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</si>
  <si>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</si>
  <si>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</si>
  <si>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</si>
  <si>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</si>
  <si>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</si>
  <si>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</si>
  <si>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</si>
  <si>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</si>
  <si>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</si>
  <si>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</si>
  <si>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</si>
  <si>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</si>
  <si>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</si>
  <si>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</si>
  <si>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</si>
  <si>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</si>
  <si>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</si>
  <si>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</si>
  <si>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</si>
  <si>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</si>
  <si>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</si>
  <si>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</si>
  <si>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</si>
  <si>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</si>
  <si>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</si>
  <si>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</si>
  <si>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</si>
  <si>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</si>
  <si>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</si>
  <si>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</si>
  <si>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</si>
  <si>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</si>
  <si>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</si>
  <si>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</si>
  <si>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</si>
  <si>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</si>
  <si>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</si>
  <si>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</si>
  <si>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</si>
  <si>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</si>
  <si>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</si>
  <si>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</si>
  <si>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</si>
  <si>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</si>
  <si>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</si>
  <si>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</si>
  <si>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</si>
  <si>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</si>
  <si>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</si>
  <si>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</si>
  <si>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</si>
  <si>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</si>
  <si>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</si>
  <si>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</si>
  <si>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</si>
  <si>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</si>
  <si>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</si>
  <si>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</si>
  <si>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</si>
  <si>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</si>
  <si>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</si>
  <si>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</si>
  <si>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</si>
  <si>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</si>
  <si>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</si>
  <si>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</si>
  <si>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</si>
  <si>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</si>
  <si>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</si>
  <si>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</si>
  <si>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</si>
  <si>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</si>
  <si>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</si>
  <si>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</si>
  <si>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</si>
  <si>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</si>
  <si>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</si>
  <si>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</si>
  <si>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</si>
  <si>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</si>
  <si>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</si>
  <si>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</si>
  <si>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</si>
  <si>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</si>
  <si>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</si>
  <si>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</si>
  <si>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</si>
  <si>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</si>
  <si>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</si>
  <si>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</si>
  <si>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</si>
  <si>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</si>
  <si>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</si>
  <si>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</si>
  <si>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</si>
  <si>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</si>
  <si>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</si>
  <si>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</si>
  <si>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</si>
  <si>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</si>
  <si>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</si>
  <si>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</si>
  <si>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</si>
  <si>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</si>
  <si>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</si>
  <si>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</si>
  <si>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</si>
  <si>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</si>
  <si>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</si>
  <si>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</si>
  <si>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</si>
  <si>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</si>
  <si>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</si>
  <si>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</si>
  <si>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</si>
  <si>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</si>
  <si>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</si>
  <si>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</si>
  <si>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</si>
  <si>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</si>
  <si>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</si>
  <si>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</si>
  <si>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</si>
  <si>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</si>
  <si>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</si>
  <si>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</si>
  <si>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</si>
  <si>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</si>
  <si>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</si>
  <si>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</si>
  <si>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</si>
  <si>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</si>
  <si>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</si>
  <si>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</si>
  <si>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</si>
  <si>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</si>
  <si>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</si>
  <si>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</si>
  <si>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</si>
  <si>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</si>
  <si>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</si>
  <si>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</si>
  <si>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</si>
  <si>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</si>
  <si>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</si>
  <si>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</si>
  <si>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</si>
  <si>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</si>
  <si>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</si>
  <si>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</si>
  <si>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</si>
  <si>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</si>
  <si>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</si>
  <si>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</si>
  <si>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</si>
  <si>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</si>
  <si>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</si>
  <si>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</si>
  <si>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</si>
  <si>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</si>
  <si>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</si>
  <si>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</si>
  <si>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</si>
  <si>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</si>
  <si>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</si>
  <si>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</si>
  <si>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</si>
  <si>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</si>
  <si>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</si>
  <si>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</si>
  <si>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</si>
  <si>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</si>
  <si>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</si>
  <si>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</si>
  <si>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</si>
  <si>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</si>
  <si>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</si>
  <si>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</si>
  <si>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</si>
  <si>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</si>
  <si>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</si>
  <si>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</si>
  <si>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</si>
  <si>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</si>
  <si>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</si>
  <si>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</si>
  <si>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</si>
  <si>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</si>
  <si>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</si>
  <si>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</si>
  <si>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</si>
  <si>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</si>
  <si>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</si>
  <si>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</si>
  <si>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</si>
  <si>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</si>
  <si>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</si>
  <si>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</si>
  <si>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</si>
  <si>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</si>
  <si>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</si>
  <si>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</si>
  <si>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</si>
  <si>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</si>
  <si>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</si>
  <si>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</si>
  <si>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</si>
  <si>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</si>
  <si>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</si>
  <si>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</si>
  <si>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</si>
  <si>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</si>
  <si>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</si>
  <si>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</si>
  <si>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</si>
  <si>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</si>
  <si>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</si>
  <si>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</si>
  <si>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</si>
  <si>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</si>
  <si>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</si>
  <si>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</si>
  <si>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</si>
  <si>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</si>
  <si>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</si>
  <si>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</si>
  <si>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</si>
  <si>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</si>
  <si>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</si>
  <si>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</si>
  <si>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</si>
  <si>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</si>
  <si>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</si>
  <si>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</si>
  <si>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</si>
  <si>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</si>
  <si>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</si>
  <si>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</si>
  <si>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</si>
  <si>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</si>
  <si>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</si>
  <si>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</si>
  <si>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</si>
  <si>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</si>
  <si>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</si>
  <si>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</si>
  <si>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</si>
  <si>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</si>
  <si>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</si>
  <si>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</si>
  <si>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</si>
  <si>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</si>
  <si>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</si>
  <si>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</si>
  <si>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</si>
  <si>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</si>
  <si>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</si>
  <si>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</si>
  <si>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</si>
  <si>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</si>
  <si>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</si>
  <si>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</si>
  <si>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</si>
  <si>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</si>
  <si>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</si>
  <si>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</si>
  <si>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</si>
  <si>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</si>
  <si>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</si>
  <si>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</si>
  <si>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</si>
  <si>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</si>
  <si>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</si>
  <si>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</si>
  <si>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</si>
  <si>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</si>
  <si>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</si>
  <si>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</si>
  <si>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</si>
  <si>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</si>
  <si>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</si>
  <si>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</si>
  <si>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</si>
  <si>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</si>
  <si>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</si>
  <si>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</si>
  <si>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</si>
  <si>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</si>
  <si>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</si>
  <si>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</si>
  <si>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</si>
  <si>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</si>
  <si>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</si>
  <si>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</si>
  <si>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</si>
  <si>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</si>
  <si>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</si>
  <si>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</si>
  <si>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</si>
  <si>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</si>
  <si>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</si>
  <si>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</si>
  <si>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</si>
  <si>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</si>
  <si>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</si>
  <si>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</si>
  <si>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</si>
  <si>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</si>
  <si>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</si>
  <si>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</si>
  <si>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</si>
  <si>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</si>
  <si>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</si>
  <si>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</si>
  <si>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</si>
  <si>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</si>
  <si>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</si>
  <si>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</si>
  <si>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</si>
  <si>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</si>
  <si>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</si>
  <si>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</si>
  <si>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</si>
  <si>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</si>
  <si>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</si>
  <si>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</si>
  <si>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</si>
  <si>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</si>
  <si>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</si>
  <si>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</si>
  <si>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</si>
  <si>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</si>
  <si>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</si>
  <si>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</si>
  <si>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</si>
  <si>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</si>
  <si>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</si>
  <si>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</si>
  <si>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</si>
  <si>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</si>
  <si>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</si>
  <si>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</si>
  <si>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</si>
  <si>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</si>
  <si>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</si>
  <si>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</si>
  <si>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</si>
  <si>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</si>
  <si>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</si>
  <si>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</si>
  <si>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</si>
  <si>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</si>
  <si>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</si>
  <si>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</si>
  <si>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</si>
  <si>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</si>
  <si>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</si>
  <si>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</si>
  <si>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</si>
  <si>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</si>
  <si>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</si>
  <si>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</si>
  <si>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</si>
  <si>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</si>
  <si>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</si>
  <si>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</si>
  <si>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</si>
  <si>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</si>
  <si>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</si>
  <si>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</si>
  <si>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</si>
  <si>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</si>
  <si>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</si>
  <si>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</si>
  <si>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</si>
  <si>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</si>
  <si>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</si>
  <si>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</si>
  <si>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</si>
  <si>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</si>
  <si>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</si>
  <si>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</si>
  <si>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</si>
  <si>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</si>
  <si>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</si>
  <si>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</si>
  <si>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</si>
  <si>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</si>
  <si>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</si>
  <si>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</si>
  <si>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</si>
  <si>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</si>
  <si>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</si>
  <si>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</si>
  <si>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</si>
  <si>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</si>
  <si>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</si>
  <si>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</si>
  <si>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</si>
  <si>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</si>
  <si>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</si>
  <si>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</si>
  <si>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</si>
  <si>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</si>
  <si>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</si>
  <si>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</si>
  <si>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</si>
  <si>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</si>
  <si>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</si>
  <si>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</si>
  <si>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</si>
  <si>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</si>
  <si>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</si>
  <si>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</si>
  <si>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</si>
  <si>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</si>
  <si>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</si>
  <si>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</si>
  <si>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</si>
  <si>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</si>
  <si>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</si>
  <si>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</si>
  <si>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</si>
  <si>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</si>
  <si>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</si>
  <si>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</si>
  <si>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</si>
  <si>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</si>
  <si>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</si>
  <si>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</si>
  <si>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</si>
  <si>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</si>
  <si>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</si>
  <si>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</si>
  <si>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</si>
  <si>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</si>
  <si>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</si>
  <si>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</si>
  <si>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</si>
  <si>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</si>
  <si>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</si>
  <si>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</si>
  <si>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</si>
  <si>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</si>
  <si>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</si>
  <si>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</si>
  <si>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</si>
  <si>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</si>
  <si>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</si>
  <si>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</si>
  <si>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</si>
  <si>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</si>
  <si>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</si>
  <si>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</si>
  <si>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</si>
  <si>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</si>
  <si>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</si>
  <si>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</si>
  <si>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</si>
  <si>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</si>
  <si>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</si>
  <si>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</si>
  <si>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</si>
  <si>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</si>
  <si>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</si>
  <si>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</si>
  <si>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</si>
  <si>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</si>
  <si>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</si>
  <si>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</si>
  <si>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</si>
  <si>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</si>
  <si>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</si>
  <si>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</si>
  <si>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</si>
  <si>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</si>
  <si>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</si>
  <si>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</si>
  <si>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</si>
  <si>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</si>
  <si>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</si>
  <si>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</si>
  <si>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</si>
  <si>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</si>
  <si>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</si>
  <si>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</si>
  <si>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</si>
  <si>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</si>
  <si>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</si>
  <si>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</si>
  <si>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</si>
  <si>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</si>
  <si>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</si>
  <si>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</si>
  <si>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</si>
  <si>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</si>
  <si>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</si>
  <si>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</si>
  <si>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</si>
  <si>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</si>
  <si>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</si>
  <si>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</si>
  <si>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</si>
  <si>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</si>
  <si>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</si>
  <si>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</si>
  <si>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</si>
  <si>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</si>
  <si>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</si>
  <si>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</si>
  <si>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</si>
  <si>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</si>
  <si>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</si>
  <si>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</si>
  <si>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</si>
  <si>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</si>
  <si>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</si>
  <si>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</si>
  <si>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</si>
  <si>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</si>
  <si>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</si>
  <si>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</si>
  <si>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</si>
  <si>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</si>
  <si>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</si>
  <si>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</si>
  <si>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</si>
  <si>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</si>
  <si>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</si>
  <si>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</si>
  <si>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</si>
  <si>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</si>
  <si>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</si>
  <si>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</si>
  <si>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</si>
  <si>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</si>
  <si>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</si>
  <si>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</si>
  <si>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</si>
  <si>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</si>
  <si>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</si>
  <si>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</si>
  <si>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</si>
  <si>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</si>
  <si>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</si>
  <si>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</si>
  <si>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</si>
  <si>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</si>
  <si>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</si>
  <si>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</si>
  <si>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</si>
  <si>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</si>
  <si>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</si>
  <si>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</si>
  <si>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</si>
  <si>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</si>
  <si>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</si>
  <si>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</si>
  <si>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</si>
  <si>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</si>
  <si>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</si>
  <si>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</si>
  <si>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</si>
  <si>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</si>
  <si>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</si>
  <si>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</si>
  <si>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</si>
  <si>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</si>
  <si>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</si>
  <si>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</si>
  <si>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</si>
  <si>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</si>
  <si>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</si>
  <si>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</si>
  <si>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</si>
  <si>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</si>
  <si>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</si>
  <si>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</si>
  <si>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</si>
  <si>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</si>
  <si>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</si>
  <si>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</si>
  <si>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</si>
  <si>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</si>
  <si>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</si>
  <si>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</si>
  <si>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</si>
  <si>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</si>
  <si>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</si>
  <si>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</si>
  <si>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</si>
  <si>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</si>
  <si>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</si>
  <si>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</si>
  <si>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</si>
  <si>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</si>
  <si>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</si>
  <si>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</si>
  <si>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</si>
  <si>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</si>
  <si>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</si>
  <si>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</si>
  <si>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</si>
  <si>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</si>
  <si>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</si>
  <si>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</si>
  <si>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</si>
  <si>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</si>
  <si>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</si>
  <si>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</si>
  <si>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</si>
  <si>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</si>
  <si>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</si>
  <si>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</si>
  <si>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</si>
  <si>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</si>
  <si>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</si>
  <si>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</si>
  <si>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</si>
  <si>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</si>
  <si>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</si>
  <si>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</si>
  <si>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</si>
  <si>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</si>
  <si>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</si>
  <si>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</si>
  <si>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</si>
  <si>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</si>
  <si>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</si>
  <si>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</si>
  <si>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</si>
  <si>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</si>
  <si>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</si>
  <si>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</si>
  <si>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</si>
  <si>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</si>
  <si>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</si>
  <si>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</si>
  <si>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</si>
  <si>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</si>
  <si>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</si>
  <si>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</si>
  <si>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</si>
  <si>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</si>
  <si>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</si>
  <si>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</si>
  <si>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</si>
  <si>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</si>
  <si>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</si>
  <si>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</si>
  <si>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</si>
  <si>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</si>
  <si>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</si>
  <si>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</si>
  <si>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</si>
  <si>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</si>
  <si>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</si>
  <si>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</si>
  <si>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</si>
  <si>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</si>
  <si>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</si>
  <si>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</si>
  <si>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</si>
  <si>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</si>
  <si>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</si>
  <si>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</si>
  <si>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</si>
  <si>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</si>
  <si>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</si>
  <si>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</si>
  <si>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</si>
  <si>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</si>
  <si>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</si>
  <si>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</si>
  <si>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</si>
  <si>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</si>
  <si>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</si>
  <si>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</si>
  <si>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</si>
  <si>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</si>
  <si>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</si>
  <si>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</si>
  <si>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</si>
  <si>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</si>
  <si>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</si>
  <si>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</si>
  <si>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</si>
  <si>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</si>
  <si>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</si>
  <si>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</si>
  <si>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</si>
  <si>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</si>
  <si>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</si>
  <si>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</si>
  <si>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</si>
  <si>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</si>
  <si>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</si>
  <si>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</si>
  <si>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</si>
  <si>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</si>
  <si>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</si>
  <si>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</si>
  <si>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</si>
  <si>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</si>
  <si>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</si>
  <si>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</si>
  <si>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</si>
  <si>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</si>
  <si>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</si>
  <si>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</si>
  <si>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</si>
  <si>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</si>
  <si>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</si>
  <si>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</si>
  <si>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</si>
  <si>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</si>
  <si>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</si>
  <si>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</si>
  <si>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</si>
  <si>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</si>
  <si>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</si>
  <si>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</si>
  <si>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</si>
  <si>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</si>
  <si>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</si>
  <si>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</si>
  <si>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</si>
  <si>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</si>
  <si>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</si>
  <si>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</si>
  <si>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</si>
  <si>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</si>
  <si>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</si>
  <si>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</si>
  <si>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</si>
  <si>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</si>
  <si>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</si>
  <si>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</si>
  <si>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</si>
  <si>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</si>
  <si>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</si>
  <si>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</si>
  <si>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</si>
  <si>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</si>
  <si>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</si>
  <si>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</si>
  <si>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</si>
  <si>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</si>
  <si>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</si>
  <si>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</si>
  <si>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</si>
  <si>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</si>
  <si>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</si>
  <si>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</si>
  <si>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</si>
  <si>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</si>
  <si>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</si>
  <si>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</si>
  <si>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</si>
  <si>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</si>
  <si>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</si>
  <si>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</si>
  <si>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</si>
  <si>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</si>
  <si>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</si>
  <si>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</si>
  <si>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</si>
  <si>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</si>
  <si>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</si>
  <si>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</si>
  <si>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</si>
  <si>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</si>
  <si>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</si>
  <si>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</si>
  <si>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</si>
  <si>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</si>
  <si>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</si>
  <si>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</si>
  <si>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</si>
  <si>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</si>
  <si>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</si>
  <si>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</si>
  <si>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</si>
  <si>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</si>
  <si>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</si>
  <si>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</si>
  <si>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</si>
  <si>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</si>
  <si>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</si>
  <si>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</si>
  <si>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</si>
  <si>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</si>
  <si>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</si>
  <si>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</si>
  <si>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</si>
  <si>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</si>
  <si>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</si>
  <si>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</si>
  <si>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</si>
  <si>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</si>
  <si>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</si>
  <si>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</si>
  <si>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</si>
  <si>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</si>
  <si>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</si>
  <si>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</si>
  <si>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</si>
  <si>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</si>
  <si>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</si>
  <si>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</si>
  <si>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</si>
  <si>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</si>
  <si>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</si>
  <si>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</si>
  <si>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</si>
  <si>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</si>
  <si>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</si>
  <si>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</si>
  <si>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</si>
  <si>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</si>
  <si>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</si>
  <si>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</si>
  <si>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</si>
  <si>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</si>
  <si>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</si>
  <si>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</si>
  <si>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</si>
  <si>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</si>
  <si>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</si>
  <si>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</si>
  <si>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</si>
  <si>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</si>
  <si>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</si>
  <si>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</si>
  <si>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</si>
  <si>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</si>
  <si>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</si>
  <si>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</si>
  <si>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</si>
  <si>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</si>
  <si>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</si>
  <si>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</si>
  <si>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</si>
  <si>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</si>
  <si>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</si>
  <si>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</si>
  <si>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</si>
  <si>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</si>
  <si>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</si>
  <si>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</si>
  <si>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</si>
  <si>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</si>
  <si>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</si>
  <si>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</si>
  <si>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</si>
  <si>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</si>
  <si>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</si>
  <si>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</si>
  <si>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</si>
  <si>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</si>
  <si>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</si>
  <si>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</si>
  <si>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</si>
  <si>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</si>
  <si>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</si>
  <si>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</si>
  <si>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</si>
  <si>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</si>
  <si>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</si>
  <si>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</si>
  <si>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</si>
  <si>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</si>
  <si>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</si>
  <si>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</si>
  <si>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</si>
  <si>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</si>
  <si>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</si>
  <si>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</si>
  <si>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</si>
  <si>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</si>
  <si>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</si>
  <si>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</si>
  <si>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</si>
  <si>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</si>
  <si>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</si>
  <si>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</si>
  <si>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</si>
  <si>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</si>
  <si>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</si>
  <si>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</si>
  <si>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</si>
  <si>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</si>
  <si>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</si>
  <si>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</si>
  <si>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</si>
  <si>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</si>
  <si>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</si>
  <si>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</si>
  <si>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</si>
  <si>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</si>
  <si>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</si>
  <si>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</si>
  <si>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</si>
  <si>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</si>
  <si>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</si>
  <si>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</si>
  <si>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</si>
  <si>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</si>
  <si>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</si>
  <si>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</si>
  <si>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</si>
  <si>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</si>
  <si>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</si>
  <si>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</si>
  <si>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</si>
  <si>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</si>
  <si>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</si>
  <si>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</si>
  <si>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</si>
  <si>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</si>
  <si>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</si>
  <si>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</si>
  <si>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</si>
  <si>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</si>
  <si>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</si>
  <si>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</si>
  <si>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</si>
  <si>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</si>
  <si>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</si>
  <si>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</si>
  <si>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</si>
  <si>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</si>
  <si>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</si>
  <si>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</si>
  <si>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</si>
  <si>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</si>
  <si>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</si>
  <si>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</si>
  <si>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</si>
  <si>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</si>
  <si>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</si>
  <si>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</si>
  <si>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</si>
  <si>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</si>
  <si>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</si>
  <si>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</si>
  <si>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</si>
  <si>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</si>
  <si>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</si>
  <si>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</si>
  <si>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</si>
  <si>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</si>
  <si>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</si>
  <si>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</si>
  <si>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</si>
  <si>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</si>
  <si>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</si>
  <si>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</si>
  <si>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</si>
  <si>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</si>
  <si>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</si>
  <si>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</si>
  <si>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</si>
  <si>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</si>
  <si>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</si>
  <si>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</si>
  <si>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</si>
  <si>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</si>
  <si>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</si>
  <si>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</si>
  <si>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</si>
  <si>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</si>
  <si>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</si>
  <si>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</si>
  <si>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</si>
  <si>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</si>
  <si>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</si>
  <si>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</si>
  <si>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</si>
  <si>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</si>
  <si>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</si>
  <si>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</si>
  <si>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</si>
  <si>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</si>
  <si>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</si>
  <si>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</si>
  <si>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</si>
  <si>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</si>
  <si>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</si>
  <si>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</si>
  <si>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</si>
  <si>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</si>
  <si>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</si>
  <si>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</si>
  <si>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</si>
  <si>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</si>
  <si>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</si>
  <si>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</si>
  <si>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</si>
  <si>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</si>
  <si>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</si>
  <si>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</si>
  <si>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</si>
  <si>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</si>
  <si>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</si>
  <si>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</si>
  <si>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</si>
  <si>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</si>
  <si>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</si>
  <si>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</si>
  <si>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</si>
  <si>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</si>
  <si>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</si>
  <si>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</si>
  <si>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</si>
  <si>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</si>
  <si>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</si>
  <si>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</si>
  <si>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</si>
  <si>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</si>
  <si>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</si>
  <si>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</si>
  <si>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</si>
  <si>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</si>
  <si>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</si>
  <si>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</si>
  <si>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</si>
  <si>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</si>
  <si>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</si>
  <si>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</si>
  <si>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</si>
  <si>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</si>
  <si>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</si>
  <si>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</si>
  <si>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</si>
  <si>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</si>
  <si>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</si>
  <si>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</si>
  <si>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</si>
  <si>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</si>
  <si>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</si>
  <si>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</si>
  <si>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</si>
  <si>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</si>
  <si>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</si>
  <si>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</si>
  <si>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</si>
  <si>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</si>
  <si>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</si>
  <si>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</si>
  <si>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</si>
  <si>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</si>
  <si>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</si>
  <si>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</si>
  <si>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</si>
  <si>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</si>
  <si>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</si>
  <si>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</si>
  <si>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</si>
  <si>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</si>
  <si>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</si>
  <si>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</si>
  <si>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</si>
  <si>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</si>
  <si>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</si>
  <si>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</si>
  <si>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</si>
  <si>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</si>
  <si>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</si>
  <si>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</si>
  <si>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</si>
  <si>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</si>
  <si>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</si>
  <si>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</si>
  <si>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</si>
  <si>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</si>
  <si>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</si>
  <si>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</si>
  <si>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</si>
  <si>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</si>
  <si>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</si>
  <si>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</si>
  <si>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</si>
  <si>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</si>
  <si>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</si>
  <si>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</si>
  <si>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</si>
  <si>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</si>
  <si>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</si>
  <si>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</si>
  <si>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</si>
  <si>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</si>
  <si>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</si>
  <si>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</si>
  <si>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</si>
  <si>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</si>
  <si>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</si>
  <si>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</si>
  <si>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</si>
  <si>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</si>
  <si>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</si>
  <si>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</si>
  <si>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</si>
  <si>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</si>
  <si>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</si>
  <si>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</si>
  <si>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</si>
  <si>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</si>
  <si>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</si>
  <si>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</si>
  <si>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</si>
  <si>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</si>
  <si>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</si>
  <si>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</si>
  <si>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</si>
  <si>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</si>
  <si>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</si>
  <si>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</si>
  <si>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</si>
  <si>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</si>
  <si>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</si>
  <si>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</si>
  <si>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</si>
  <si>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</si>
  <si>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</si>
  <si>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</si>
  <si>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</si>
  <si>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</si>
  <si>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</si>
  <si>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</si>
  <si>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</si>
  <si>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</si>
  <si>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</si>
  <si>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</si>
  <si>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</si>
  <si>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</si>
  <si>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</si>
  <si>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</si>
  <si>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</si>
  <si>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</si>
  <si>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</si>
  <si>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</si>
  <si>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</si>
  <si>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</si>
  <si>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</si>
  <si>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</si>
  <si>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</si>
  <si>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</si>
  <si>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</si>
  <si>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</si>
  <si>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</si>
  <si>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</si>
  <si>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</si>
  <si>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</si>
  <si>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</si>
  <si>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</si>
  <si>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</si>
  <si>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</si>
  <si>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</si>
  <si>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</si>
  <si>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</si>
  <si>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</si>
  <si>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</si>
  <si>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</si>
  <si>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</si>
  <si>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</si>
  <si>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</si>
  <si>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</si>
  <si>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</si>
  <si>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</si>
  <si>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</si>
  <si>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</si>
  <si>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</si>
  <si>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</si>
  <si>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</si>
  <si>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</si>
  <si>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</si>
  <si>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</si>
  <si>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</si>
  <si>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</si>
  <si>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</si>
  <si>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</si>
  <si>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</si>
  <si>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</si>
  <si>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</si>
  <si>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</si>
  <si>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</si>
  <si>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</si>
  <si>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</si>
  <si>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</si>
  <si>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</si>
  <si>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</si>
  <si>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</si>
  <si>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</si>
  <si>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</si>
  <si>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</si>
  <si>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</si>
  <si>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</si>
  <si>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</si>
  <si>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</si>
  <si>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</si>
  <si>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</si>
  <si>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</si>
  <si>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</si>
  <si>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</si>
  <si>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</si>
  <si>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</si>
  <si>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</si>
  <si>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</si>
  <si>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</si>
  <si>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</si>
  <si>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</si>
  <si>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</si>
  <si>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</si>
  <si>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</si>
  <si>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</si>
  <si>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</si>
  <si>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</si>
  <si>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</si>
  <si>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</si>
  <si>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</si>
  <si>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</si>
  <si>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</si>
  <si>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</si>
  <si>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</si>
  <si>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</si>
  <si>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</si>
  <si>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</si>
  <si>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</si>
  <si>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</si>
  <si>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</si>
  <si>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</si>
  <si>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</si>
  <si>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</si>
  <si>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</si>
  <si>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</si>
  <si>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</si>
  <si>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</si>
  <si>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</si>
  <si>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</si>
  <si>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</si>
  <si>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</si>
  <si>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</si>
  <si>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</si>
  <si>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</si>
  <si>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</si>
  <si>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</si>
  <si>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</si>
  <si>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</si>
  <si>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</si>
  <si>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</si>
  <si>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</si>
  <si>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</si>
  <si>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</si>
  <si>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</si>
  <si>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</si>
  <si>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</si>
  <si>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</si>
  <si>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</si>
  <si>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</si>
  <si>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</si>
  <si>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</si>
  <si>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</si>
  <si>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</si>
  <si>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</si>
  <si>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</si>
  <si>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</si>
  <si>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</si>
  <si>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</si>
  <si>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</si>
  <si>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</si>
  <si>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</si>
  <si>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</si>
  <si>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</si>
  <si>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</si>
  <si>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</si>
  <si>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</si>
  <si>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</si>
  <si>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</si>
  <si>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</si>
  <si>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</si>
  <si>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</si>
  <si>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</si>
  <si>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</si>
  <si>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</si>
  <si>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</si>
  <si>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</si>
  <si>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</si>
  <si>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</si>
  <si>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</si>
  <si>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</si>
  <si>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</si>
  <si>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</si>
  <si>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</si>
  <si>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</si>
  <si>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</si>
  <si>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</si>
  <si>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</si>
  <si>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</si>
  <si>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</si>
  <si>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</si>
  <si>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</si>
  <si>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</si>
  <si>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</si>
  <si>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</si>
  <si>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</si>
  <si>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</si>
  <si>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</si>
  <si>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</si>
  <si>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</si>
  <si>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</si>
  <si>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</si>
  <si>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</si>
  <si>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</si>
  <si>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</si>
  <si>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</si>
  <si>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</si>
  <si>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</si>
  <si>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</si>
  <si>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</si>
  <si>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</si>
  <si>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</si>
  <si>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</si>
  <si>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</si>
  <si>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</si>
  <si>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</si>
  <si>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</si>
  <si>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</si>
  <si>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</si>
  <si>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</si>
  <si>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</si>
  <si>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</si>
  <si>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</si>
  <si>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</si>
  <si>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</si>
  <si>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</si>
  <si>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</si>
  <si>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</si>
  <si>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</si>
  <si>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</si>
  <si>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</si>
  <si>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</si>
  <si>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</si>
  <si>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</si>
  <si>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</si>
  <si>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</si>
  <si>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</si>
  <si>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</si>
  <si>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</si>
  <si>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</si>
  <si>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</si>
  <si>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</si>
  <si>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</si>
  <si>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</si>
  <si>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</si>
  <si>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</si>
  <si>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</si>
  <si>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</si>
  <si>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</si>
  <si>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</si>
  <si>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</si>
  <si>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</si>
  <si>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</si>
  <si>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</si>
  <si>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</si>
  <si>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</si>
  <si>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</si>
  <si>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</si>
  <si>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</si>
  <si>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</si>
  <si>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</si>
  <si>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</si>
  <si>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</si>
  <si>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</si>
  <si>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</si>
  <si>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</si>
  <si>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</si>
  <si>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</si>
  <si>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</si>
  <si>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</si>
  <si>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</si>
  <si>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</si>
  <si>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</si>
  <si>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</si>
  <si>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</si>
  <si>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</si>
  <si>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</si>
  <si>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</si>
  <si>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</si>
  <si>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</si>
  <si>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</si>
  <si>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</si>
  <si>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</si>
  <si>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</si>
  <si>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</si>
  <si>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</si>
  <si>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</si>
  <si>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</si>
  <si>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</si>
  <si>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</si>
  <si>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</si>
  <si>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</si>
  <si>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</si>
  <si>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</si>
  <si>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</si>
  <si>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</si>
  <si>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</si>
  <si>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</si>
  <si>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</si>
  <si>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</si>
  <si>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</si>
  <si>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</si>
  <si>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</si>
  <si>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</si>
  <si>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</si>
  <si>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</si>
  <si>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</si>
  <si>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</si>
  <si>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</si>
  <si>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</si>
  <si>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</si>
  <si>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</si>
  <si>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</si>
  <si>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</si>
  <si>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</si>
  <si>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</si>
  <si>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</si>
  <si>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</si>
  <si>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</si>
  <si>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</si>
  <si>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</si>
  <si>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</si>
  <si>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</si>
  <si>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</si>
  <si>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</si>
  <si>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</si>
  <si>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</si>
  <si>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</si>
  <si>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</si>
  <si>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</si>
  <si>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</si>
  <si>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</si>
  <si>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</si>
  <si>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</si>
  <si>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</si>
  <si>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</si>
  <si>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</si>
  <si>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</si>
  <si>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</si>
  <si>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</si>
  <si>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</si>
  <si>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</si>
  <si>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</si>
  <si>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</si>
  <si>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</si>
  <si>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</si>
  <si>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</si>
  <si>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</si>
  <si>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</si>
  <si>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</si>
  <si>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</si>
  <si>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</si>
  <si>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</si>
  <si>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</si>
  <si>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</si>
  <si>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</si>
  <si>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</si>
  <si>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</si>
  <si>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</si>
  <si>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</si>
  <si>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</si>
  <si>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</si>
  <si>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</si>
  <si>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</si>
  <si>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</si>
  <si>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</si>
  <si>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</si>
  <si>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</si>
  <si>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</si>
  <si>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</si>
  <si>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</si>
  <si>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</si>
  <si>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</si>
  <si>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</si>
  <si>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</si>
  <si>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</si>
  <si>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</si>
  <si>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</si>
  <si>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</si>
  <si>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</si>
  <si>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</si>
  <si>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</si>
  <si>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</si>
  <si>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</si>
  <si>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</si>
  <si>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</si>
  <si>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</si>
  <si>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</si>
  <si>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</si>
  <si>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</si>
  <si>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</si>
  <si>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</si>
  <si>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</si>
  <si>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</si>
  <si>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</si>
  <si>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</si>
  <si>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</si>
  <si>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</si>
  <si>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</si>
  <si>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</si>
  <si>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</si>
  <si>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</si>
  <si>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</si>
  <si>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</si>
  <si>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</si>
  <si>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</si>
  <si>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</si>
  <si>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</si>
  <si>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</si>
  <si>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</si>
  <si>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</si>
  <si>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</si>
  <si>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</si>
  <si>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</si>
  <si>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</si>
  <si>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</si>
  <si>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</si>
  <si>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</si>
  <si>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</si>
  <si>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</si>
  <si>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</si>
  <si>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</si>
  <si>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</si>
  <si>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</si>
  <si>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</si>
  <si>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</si>
  <si>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</si>
  <si>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</si>
  <si>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</si>
  <si>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</si>
  <si>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</si>
  <si>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</si>
  <si>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</si>
  <si>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</si>
  <si>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</si>
  <si>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</si>
  <si>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</si>
  <si>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</si>
  <si>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</si>
  <si>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</si>
  <si>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</si>
  <si>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</si>
  <si>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</si>
  <si>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</si>
  <si>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</si>
  <si>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</si>
  <si>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</si>
  <si>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</si>
  <si>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</si>
  <si>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</si>
  <si>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</si>
  <si>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</si>
  <si>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</si>
  <si>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</si>
  <si>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</si>
  <si>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</si>
  <si>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</si>
  <si>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</si>
  <si>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</si>
  <si>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</si>
  <si>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</si>
  <si>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</si>
  <si>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</si>
  <si>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</si>
  <si>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</si>
  <si>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</si>
  <si>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</si>
  <si>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</si>
  <si>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</si>
  <si>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</si>
  <si>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</si>
  <si>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</si>
  <si>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</si>
  <si>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</si>
  <si>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</si>
  <si>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</si>
  <si>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</si>
  <si>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</si>
  <si>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</si>
  <si>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</si>
  <si>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</si>
  <si>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</si>
  <si>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</si>
  <si>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</si>
  <si>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</si>
  <si>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</si>
  <si>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</si>
  <si>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</si>
  <si>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</si>
  <si>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</si>
  <si>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</si>
  <si>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</si>
  <si>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</si>
  <si>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</si>
  <si>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</si>
  <si>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</si>
  <si>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</si>
  <si>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</si>
  <si>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</si>
  <si>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</si>
  <si>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</si>
  <si>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</si>
  <si>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</si>
  <si>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</si>
  <si>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</si>
  <si>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</si>
  <si>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</si>
  <si>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</si>
  <si>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</si>
  <si>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</si>
  <si>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</si>
  <si>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</si>
  <si>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</si>
  <si>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</si>
  <si>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</si>
  <si>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</si>
  <si>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</si>
  <si>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</si>
  <si>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</si>
  <si>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</si>
  <si>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</si>
  <si>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</si>
  <si>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</si>
  <si>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</si>
  <si>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</si>
  <si>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</si>
  <si>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</si>
  <si>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</si>
  <si>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</si>
  <si>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</si>
  <si>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</si>
  <si>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</si>
  <si>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</si>
  <si>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</si>
  <si>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</si>
  <si>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</si>
  <si>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</si>
  <si>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</si>
  <si>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</si>
  <si>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</si>
  <si>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</si>
  <si>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</si>
  <si>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</si>
  <si>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</si>
  <si>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</si>
  <si>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</si>
  <si>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</si>
  <si>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</si>
  <si>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</si>
  <si>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</si>
  <si>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</si>
  <si>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</si>
  <si>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</si>
  <si>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</si>
  <si>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</si>
  <si>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</si>
  <si>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</si>
  <si>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</si>
  <si>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</si>
  <si>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</si>
  <si>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</si>
  <si>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</si>
  <si>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</si>
  <si>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</si>
  <si>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</si>
  <si>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</si>
  <si>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</si>
  <si>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</si>
  <si>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</si>
  <si>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</si>
  <si>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</si>
  <si>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</si>
  <si>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</si>
  <si>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</si>
  <si>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</si>
  <si>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</si>
  <si>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</si>
  <si>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</si>
  <si>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</si>
  <si>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</si>
  <si>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</si>
  <si>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</si>
  <si>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</si>
  <si>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</si>
  <si>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</si>
  <si>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</si>
  <si>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</si>
  <si>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</si>
  <si>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</si>
  <si>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</si>
  <si>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</si>
  <si>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</si>
  <si>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</si>
  <si>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</si>
  <si>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</si>
  <si>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</si>
  <si>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</si>
  <si>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</si>
  <si>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</si>
  <si>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</si>
  <si>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</si>
  <si>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</si>
  <si>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</si>
  <si>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</si>
  <si>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</si>
  <si>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</si>
  <si>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</si>
  <si>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</si>
  <si>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</si>
  <si>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</si>
  <si>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</si>
  <si>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</si>
  <si>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</si>
  <si>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</si>
  <si>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</si>
  <si>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</si>
  <si>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</si>
  <si>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</si>
  <si>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</si>
  <si>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</si>
  <si>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</si>
  <si>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</si>
  <si>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</si>
  <si>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</si>
  <si>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</si>
  <si>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</si>
  <si>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</si>
  <si>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</si>
  <si>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</si>
  <si>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</si>
  <si>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</si>
  <si>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</si>
  <si>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</si>
  <si>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</si>
  <si>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</si>
  <si>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</si>
  <si>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</si>
  <si>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</si>
  <si>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</si>
  <si>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</si>
  <si>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</si>
  <si>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</si>
  <si>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</si>
  <si>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</si>
  <si>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</si>
  <si>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</si>
  <si>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</si>
  <si>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</si>
  <si>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</si>
  <si>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</si>
  <si>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</si>
  <si>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</si>
  <si>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</si>
  <si>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</si>
  <si>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</si>
  <si>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</si>
  <si>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</si>
  <si>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</si>
  <si>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</si>
  <si>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</si>
  <si>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</si>
  <si>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</si>
  <si>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</si>
  <si>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</si>
  <si>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</si>
  <si>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</si>
  <si>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</si>
  <si>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</si>
  <si>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</si>
  <si>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</si>
  <si>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</si>
  <si>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</si>
  <si>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</si>
  <si>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</si>
  <si>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</si>
  <si>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</si>
  <si>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</si>
  <si>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</si>
  <si>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</si>
  <si>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</si>
  <si>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</si>
  <si>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</si>
  <si>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</si>
  <si>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</si>
  <si>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</si>
  <si>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</si>
  <si>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</si>
  <si>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</si>
  <si>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</si>
  <si>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</si>
  <si>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</si>
  <si>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</si>
  <si>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</si>
  <si>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</si>
  <si>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</si>
  <si>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</si>
  <si>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</si>
  <si>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</si>
  <si>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</si>
  <si>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</si>
  <si>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</si>
  <si>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</si>
  <si>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</si>
  <si>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</si>
  <si>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</si>
  <si>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</si>
  <si>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</si>
  <si>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</si>
  <si>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</si>
  <si>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</si>
  <si>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</si>
  <si>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</si>
  <si>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</si>
  <si>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</si>
  <si>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</si>
  <si>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</si>
  <si>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</si>
  <si>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</si>
  <si>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</si>
  <si>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</si>
  <si>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</si>
  <si>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</si>
  <si>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</si>
  <si>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</si>
  <si>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</si>
  <si>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</si>
  <si>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</si>
  <si>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</si>
  <si>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</si>
  <si>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</si>
  <si>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</si>
  <si>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</si>
  <si>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</si>
  <si>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</si>
  <si>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</si>
  <si>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</si>
  <si>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</si>
  <si>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</si>
  <si>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</si>
  <si>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</si>
  <si>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</si>
  <si>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</si>
  <si>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</si>
  <si>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</si>
  <si>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</si>
  <si>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</si>
  <si>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</si>
  <si>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</si>
  <si>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</si>
  <si>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</si>
  <si>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</si>
  <si>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</si>
  <si>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</si>
  <si>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</si>
  <si>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</si>
  <si>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</si>
  <si>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</si>
  <si>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</si>
  <si>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</si>
  <si>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</si>
  <si>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</si>
  <si>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</si>
  <si>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</si>
  <si>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</si>
  <si>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</si>
  <si>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</si>
  <si>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</si>
  <si>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</si>
  <si>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</si>
  <si>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</si>
  <si>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</si>
  <si>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</si>
  <si>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</si>
  <si>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</si>
  <si>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</si>
  <si>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</si>
  <si>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</si>
  <si>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</si>
  <si>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</si>
  <si>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</si>
  <si>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</si>
  <si>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</si>
  <si>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</si>
  <si>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</si>
  <si>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</si>
  <si>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</si>
  <si>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</si>
  <si>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</si>
  <si>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</si>
  <si>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</si>
  <si>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</si>
  <si>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</si>
  <si>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</si>
  <si>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</si>
  <si>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</si>
  <si>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</si>
  <si>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</si>
  <si>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</si>
  <si>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</si>
  <si>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</si>
  <si>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</si>
  <si>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</si>
  <si>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</si>
  <si>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</si>
  <si>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</si>
  <si>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</si>
  <si>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</si>
  <si>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</si>
  <si>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</si>
  <si>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</si>
  <si>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</si>
  <si>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</si>
  <si>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</si>
  <si>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</si>
  <si>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</si>
  <si>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</si>
  <si>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</si>
  <si>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</si>
  <si>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</si>
  <si>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</si>
  <si>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</si>
  <si>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</si>
  <si>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</si>
  <si>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</si>
  <si>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</si>
  <si>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</si>
  <si>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</si>
  <si>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</si>
  <si>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</si>
  <si>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</si>
  <si>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</si>
  <si>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</si>
  <si>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</si>
  <si>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</si>
  <si>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</si>
  <si>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</si>
  <si>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</si>
  <si>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</si>
  <si>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</si>
  <si>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</si>
  <si>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</si>
  <si>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</si>
  <si>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</si>
  <si>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</si>
  <si>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</si>
  <si>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</si>
  <si>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</si>
  <si>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</si>
  <si>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</si>
  <si>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</si>
  <si>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</si>
  <si>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</si>
  <si>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</si>
  <si>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</si>
  <si>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</si>
  <si>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</si>
  <si>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</si>
  <si>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</si>
  <si>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</si>
  <si>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</si>
  <si>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</si>
  <si>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</si>
  <si>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</si>
  <si>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</si>
  <si>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</si>
  <si>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</si>
  <si>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</si>
  <si>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</si>
  <si>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</si>
  <si>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</si>
  <si>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</si>
  <si>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</si>
  <si>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</si>
  <si>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</si>
  <si>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</si>
  <si>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</si>
  <si>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</si>
  <si>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</si>
  <si>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</si>
  <si>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</si>
  <si>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</si>
  <si>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</si>
  <si>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</si>
  <si>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</si>
  <si>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</si>
  <si>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</si>
  <si>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</si>
  <si>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</si>
  <si>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</si>
  <si>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</si>
  <si>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</si>
  <si>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</si>
  <si>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</si>
  <si>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</si>
  <si>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</si>
  <si>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</si>
  <si>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</si>
  <si>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</si>
  <si>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</si>
  <si>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</si>
  <si>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</si>
  <si>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</si>
  <si>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</si>
  <si>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</si>
  <si>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</si>
  <si>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</si>
  <si>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</si>
  <si>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</si>
  <si>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</si>
  <si>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</si>
  <si>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</si>
  <si>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</si>
  <si>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</si>
  <si>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</si>
  <si>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</si>
  <si>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</si>
  <si>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</si>
  <si>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</si>
  <si>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</si>
  <si>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</si>
  <si>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</si>
  <si>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</si>
  <si>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</si>
  <si>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</si>
  <si>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</si>
  <si>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</si>
  <si>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</si>
  <si>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</si>
  <si>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</si>
  <si>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</si>
  <si>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</si>
  <si>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</si>
  <si>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</si>
  <si>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</si>
  <si>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</si>
  <si>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</si>
  <si>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</si>
  <si>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</si>
  <si>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</si>
  <si>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</si>
  <si>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</si>
  <si>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</si>
  <si>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</si>
  <si>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</si>
  <si>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</si>
  <si>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</si>
  <si>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</si>
  <si>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</si>
  <si>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</si>
  <si>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</si>
  <si>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</si>
  <si>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</si>
  <si>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</si>
  <si>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</si>
  <si>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</si>
  <si>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</si>
  <si>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</si>
  <si>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</si>
  <si>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</si>
  <si>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</si>
  <si>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</si>
  <si>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</si>
  <si>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</si>
  <si>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</si>
  <si>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</si>
  <si>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</si>
  <si>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</si>
  <si>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</si>
  <si>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</si>
  <si>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</si>
  <si>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</si>
  <si>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</si>
  <si>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</si>
  <si>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</si>
  <si>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</si>
  <si>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</si>
  <si>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</si>
  <si>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</si>
  <si>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</si>
  <si>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</si>
  <si>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</si>
  <si>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</si>
  <si>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</si>
  <si>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</si>
  <si>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</si>
  <si>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</si>
  <si>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</si>
  <si>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</si>
  <si>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</si>
  <si>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</si>
  <si>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</si>
  <si>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</si>
  <si>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</si>
  <si>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</si>
  <si>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</si>
  <si>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</si>
  <si>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</si>
  <si>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</si>
  <si>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</si>
  <si>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</si>
  <si>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</si>
  <si>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</si>
  <si>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</si>
  <si>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</si>
  <si>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</si>
  <si>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</si>
  <si>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</si>
  <si>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</si>
  <si>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</si>
  <si>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</si>
  <si>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</si>
  <si>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</si>
  <si>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</si>
  <si>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</si>
  <si>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</si>
  <si>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</si>
  <si>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</si>
  <si>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</si>
  <si>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</si>
  <si>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</si>
  <si>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</si>
  <si>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</si>
  <si>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</si>
  <si>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</si>
  <si>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</si>
  <si>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</si>
  <si>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</si>
  <si>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</si>
  <si>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</si>
  <si>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</si>
  <si>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</si>
  <si>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</si>
  <si>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</si>
  <si>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</si>
  <si>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</si>
  <si>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</si>
  <si>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</si>
  <si>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</si>
  <si>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</si>
  <si>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</si>
  <si>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</si>
  <si>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</si>
  <si>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</si>
  <si>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</si>
  <si>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</si>
  <si>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</si>
  <si>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</si>
  <si>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</si>
  <si>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</si>
  <si>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</si>
  <si>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</si>
  <si>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</si>
  <si>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</si>
  <si>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</si>
  <si>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</si>
  <si>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</si>
  <si>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</si>
  <si>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</si>
  <si>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</si>
  <si>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</si>
  <si>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</si>
  <si>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</si>
  <si>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</si>
  <si>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</si>
  <si>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</si>
  <si>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</si>
  <si>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</si>
  <si>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</si>
  <si>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</si>
  <si>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</si>
  <si>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</si>
  <si>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</si>
  <si>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</si>
  <si>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</si>
  <si>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</si>
  <si>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</si>
  <si>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</si>
  <si>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</si>
  <si>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</si>
  <si>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</si>
  <si>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</si>
  <si>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</si>
  <si>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</si>
  <si>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</si>
  <si>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</si>
  <si>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</si>
  <si>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</si>
  <si>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</si>
  <si>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</si>
  <si>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</si>
  <si>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</si>
  <si>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</si>
  <si>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</si>
  <si>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</si>
  <si>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</si>
  <si>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</si>
  <si>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</si>
  <si>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</si>
  <si>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</si>
  <si>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</si>
  <si>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</si>
  <si>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</si>
  <si>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</si>
  <si>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</si>
  <si>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</si>
  <si>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</si>
  <si>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</si>
  <si>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</si>
  <si>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</si>
  <si>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</si>
  <si>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</si>
  <si>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</si>
  <si>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</si>
  <si>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</si>
  <si>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</si>
  <si>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</si>
  <si>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</si>
  <si>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</si>
  <si>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</si>
  <si>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</si>
  <si>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</si>
  <si>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</si>
  <si>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</si>
  <si>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</si>
  <si>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</si>
  <si>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</si>
  <si>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</si>
  <si>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</si>
  <si>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</si>
  <si>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</si>
  <si>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</si>
  <si>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</si>
  <si>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</si>
  <si>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</si>
  <si>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</si>
  <si>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</si>
  <si>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</si>
  <si>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</si>
  <si>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</si>
  <si>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</si>
  <si>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</si>
  <si>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</si>
  <si>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</si>
  <si>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</si>
  <si>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</si>
  <si>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</si>
  <si>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</si>
  <si>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</si>
  <si>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</si>
  <si>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</si>
  <si>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</si>
  <si>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</si>
  <si>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</si>
  <si>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</si>
  <si>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</si>
  <si>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</si>
  <si>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</si>
  <si>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</si>
  <si>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</si>
  <si>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</si>
  <si>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</si>
  <si>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</si>
  <si>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</si>
  <si>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</si>
  <si>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</si>
  <si>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</si>
  <si>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</si>
  <si>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</si>
  <si>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</si>
  <si>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</si>
  <si>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</si>
  <si>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</si>
  <si>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</si>
  <si>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</si>
  <si>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</si>
  <si>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</si>
  <si>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</si>
  <si>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</si>
  <si>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</si>
  <si>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</si>
  <si>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</si>
  <si>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</si>
  <si>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</si>
  <si>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</si>
  <si>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</si>
  <si>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</si>
  <si>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</si>
  <si>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</si>
  <si>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</si>
  <si>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</si>
  <si>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</si>
  <si>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</si>
  <si>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</si>
  <si>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</si>
  <si>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</si>
  <si>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</si>
  <si>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</si>
  <si>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</si>
  <si>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</si>
  <si>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</si>
  <si>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</si>
  <si>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</si>
  <si>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</si>
  <si>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</si>
  <si>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</si>
  <si>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</si>
  <si>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</si>
  <si>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</si>
  <si>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</si>
  <si>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</si>
  <si>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</si>
  <si>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</si>
  <si>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</si>
  <si>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</si>
  <si>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</si>
  <si>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</si>
  <si>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</si>
  <si>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</si>
  <si>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</si>
  <si>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</si>
  <si>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</si>
  <si>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</si>
  <si>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</si>
  <si>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</si>
  <si>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</si>
  <si>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</si>
  <si>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</si>
  <si>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</si>
  <si>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</si>
  <si>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</si>
  <si>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</si>
  <si>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</si>
  <si>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</si>
  <si>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</si>
  <si>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</si>
  <si>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</si>
  <si>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</si>
  <si>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</si>
  <si>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</si>
  <si>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</si>
  <si>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</si>
  <si>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</si>
  <si>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</si>
  <si>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</si>
  <si>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</si>
  <si>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</si>
  <si>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</si>
  <si>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</si>
  <si>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</si>
  <si>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</si>
  <si>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</si>
  <si>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</si>
  <si>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</si>
  <si>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</si>
  <si>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</si>
  <si>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</si>
  <si>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</si>
  <si>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</si>
  <si>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</si>
  <si>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</si>
  <si>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</si>
  <si>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</si>
  <si>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</si>
  <si>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</si>
  <si>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</si>
  <si>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</si>
  <si>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</si>
  <si>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</si>
  <si>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</si>
  <si>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</si>
  <si>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</si>
  <si>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</si>
  <si>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</si>
  <si>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</si>
  <si>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</si>
  <si>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</si>
  <si>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</si>
  <si>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</si>
  <si>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</si>
  <si>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</si>
  <si>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</si>
  <si>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</si>
  <si>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</si>
  <si>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</si>
  <si>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</si>
  <si>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</si>
  <si>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</si>
  <si>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</si>
  <si>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</si>
  <si>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</si>
  <si>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</si>
  <si>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</si>
  <si>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</si>
  <si>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</si>
  <si>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</si>
  <si>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</si>
  <si>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</si>
  <si>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</si>
  <si>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</si>
  <si>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</si>
  <si>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</si>
  <si>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</si>
  <si>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</si>
  <si>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</si>
  <si>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</si>
  <si>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</si>
  <si>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</si>
  <si>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</si>
  <si>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</si>
  <si>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</si>
  <si>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</si>
  <si>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</si>
  <si>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</si>
  <si>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</si>
  <si>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</si>
  <si>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</si>
  <si>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</si>
  <si>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</si>
  <si>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</si>
  <si>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</si>
  <si>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</si>
  <si>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</si>
  <si>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</si>
  <si>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</si>
  <si>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</si>
  <si>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</si>
  <si>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</si>
  <si>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</si>
  <si>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</si>
  <si>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</si>
  <si>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</si>
  <si>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</si>
  <si>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</si>
  <si>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</si>
  <si>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</si>
  <si>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</si>
  <si>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</si>
  <si>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</si>
  <si>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</si>
  <si>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</si>
  <si>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</si>
  <si>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</si>
  <si>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</si>
  <si>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</si>
  <si>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</si>
  <si>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</si>
  <si>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</si>
  <si>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</si>
  <si>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</si>
  <si>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</si>
  <si>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</si>
  <si>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</si>
  <si>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</si>
  <si>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</si>
  <si>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</si>
  <si>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</si>
  <si>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</si>
  <si>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</si>
  <si>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</si>
  <si>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</si>
  <si>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</si>
  <si>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</si>
  <si>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</si>
  <si>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</si>
  <si>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</si>
  <si>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</si>
  <si>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</si>
  <si>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</si>
  <si>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</si>
  <si>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</si>
  <si>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</si>
  <si>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</si>
  <si>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</si>
  <si>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</si>
  <si>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</si>
  <si>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</si>
  <si>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</si>
  <si>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</si>
  <si>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</si>
  <si>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</si>
  <si>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</si>
  <si>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</si>
  <si>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</si>
  <si>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</si>
  <si>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</si>
  <si>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</si>
  <si>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</si>
  <si>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</si>
  <si>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</si>
  <si>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</si>
  <si>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</si>
  <si>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</si>
  <si>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</si>
  <si>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</si>
  <si>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</si>
  <si>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</si>
  <si>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</si>
  <si>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</si>
  <si>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</si>
  <si>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</si>
  <si>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</si>
  <si>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</si>
  <si>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</si>
  <si>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</si>
  <si>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</si>
  <si>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</si>
  <si>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</si>
  <si>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</si>
  <si>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</si>
  <si>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</si>
  <si>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</si>
  <si>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</si>
  <si>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</si>
  <si>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</si>
  <si>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</si>
  <si>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</si>
  <si>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</si>
  <si>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</si>
  <si>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</si>
  <si>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</si>
  <si>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</si>
  <si>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</si>
  <si>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</si>
  <si>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</si>
  <si>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</si>
  <si>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</si>
  <si>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</si>
  <si>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</si>
  <si>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</si>
  <si>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</si>
  <si>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</si>
  <si>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</si>
  <si>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</si>
  <si>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</si>
  <si>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</si>
  <si>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</si>
  <si>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</si>
  <si>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</si>
  <si>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</si>
  <si>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</si>
  <si>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</si>
  <si>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</si>
  <si>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</si>
  <si>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</si>
  <si>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</si>
  <si>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</si>
  <si>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</si>
  <si>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</si>
  <si>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</si>
  <si>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</si>
  <si>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</si>
  <si>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</si>
  <si>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</si>
  <si>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</si>
  <si>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</si>
  <si>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</si>
  <si>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</si>
  <si>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</si>
  <si>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</si>
  <si>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</si>
  <si>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</si>
  <si>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</si>
  <si>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</si>
  <si>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</si>
  <si>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</si>
  <si>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</si>
  <si>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</si>
  <si>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</si>
  <si>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</si>
  <si>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</si>
  <si>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</si>
  <si>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</si>
  <si>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</si>
  <si>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</si>
  <si>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</si>
  <si>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</si>
  <si>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</si>
  <si>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</si>
  <si>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</si>
  <si>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</si>
  <si>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</si>
  <si>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</si>
  <si>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</si>
  <si>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</si>
  <si>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</si>
  <si>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</si>
  <si>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</si>
  <si>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</si>
  <si>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</si>
  <si>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</si>
  <si>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</si>
  <si>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</si>
  <si>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</si>
  <si>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</si>
  <si>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</si>
  <si>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</si>
  <si>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</si>
  <si>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</si>
  <si>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</si>
  <si>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</si>
  <si>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</si>
  <si>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</si>
  <si>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</si>
  <si>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</si>
  <si>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</si>
  <si>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</si>
  <si>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</si>
  <si>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</si>
  <si>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</si>
  <si>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</si>
  <si>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</si>
  <si>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</si>
  <si>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</si>
  <si>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</si>
  <si>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</si>
  <si>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</si>
  <si>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</si>
  <si>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</si>
  <si>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</si>
  <si>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</si>
  <si>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</si>
  <si>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</si>
  <si>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</si>
  <si>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</si>
  <si>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</si>
  <si>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</si>
  <si>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</si>
  <si>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</si>
  <si>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</si>
  <si>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</si>
  <si>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</si>
  <si>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</si>
  <si>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</si>
  <si>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</si>
  <si>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</si>
  <si>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</si>
  <si>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</si>
  <si>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</si>
  <si>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</si>
  <si>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</si>
  <si>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</si>
  <si>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</si>
  <si>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</si>
  <si>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</si>
  <si>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</si>
  <si>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</si>
  <si>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</si>
  <si>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</si>
  <si>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</si>
  <si>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</si>
  <si>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</si>
  <si>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</si>
  <si>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</si>
  <si>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</si>
  <si>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</si>
  <si>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</si>
  <si>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</si>
  <si>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</si>
  <si>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</si>
  <si>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</si>
  <si>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</si>
  <si>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</si>
  <si>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</si>
  <si>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</si>
  <si>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</si>
  <si>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</si>
  <si>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</si>
  <si>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</si>
  <si>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</si>
  <si>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</si>
  <si>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</si>
  <si>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</si>
  <si>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</si>
  <si>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</si>
  <si>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</si>
  <si>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</si>
  <si>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</si>
  <si>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</si>
  <si>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</si>
  <si>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</si>
  <si>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</si>
  <si>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</si>
  <si>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</si>
  <si>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</si>
  <si>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</si>
  <si>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</si>
  <si>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</si>
  <si>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</si>
  <si>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</si>
  <si>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</si>
  <si>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</si>
  <si>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</si>
  <si>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</si>
  <si>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</si>
  <si>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</si>
  <si>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</si>
  <si>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</si>
  <si>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</si>
  <si>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</si>
  <si>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</si>
  <si>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</si>
  <si>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</si>
  <si>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</si>
  <si>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</si>
  <si>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</si>
  <si>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</si>
  <si>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</si>
  <si>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</si>
  <si>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</si>
  <si>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</si>
  <si>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</si>
  <si>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</si>
  <si>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</si>
  <si>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</si>
  <si>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</si>
  <si>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</si>
  <si>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</si>
  <si>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</si>
  <si>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</si>
  <si>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</si>
  <si>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</si>
  <si>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</si>
  <si>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</si>
  <si>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</si>
  <si>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</si>
  <si>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</si>
  <si>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</si>
  <si>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</si>
  <si>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</si>
  <si>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</si>
  <si>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</si>
  <si>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</si>
  <si>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</si>
  <si>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</si>
  <si>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</si>
  <si>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</si>
  <si>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</si>
  <si>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</si>
  <si>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</si>
  <si>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</si>
  <si>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</si>
  <si>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</si>
  <si>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</si>
  <si>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</si>
  <si>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</si>
  <si>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</si>
  <si>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</si>
  <si>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</si>
  <si>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</si>
  <si>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</si>
  <si>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</si>
  <si>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</si>
  <si>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</si>
  <si>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</si>
  <si>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</si>
  <si>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</si>
  <si>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</si>
  <si>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</si>
  <si>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</si>
  <si>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</si>
  <si>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</si>
  <si>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</si>
  <si>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</si>
  <si>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</si>
  <si>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</si>
  <si>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</si>
  <si>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</si>
  <si>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</si>
  <si>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</si>
  <si>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</si>
  <si>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</si>
  <si>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</si>
  <si>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</si>
  <si>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</si>
  <si>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</si>
  <si>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</si>
  <si>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</si>
  <si>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</si>
  <si>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</si>
  <si>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</si>
  <si>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</si>
  <si>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</si>
  <si>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</si>
  <si>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</si>
  <si>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</si>
  <si>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</si>
  <si>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</si>
  <si>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</si>
  <si>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</si>
  <si>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</si>
  <si>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</si>
  <si>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</si>
  <si>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</si>
  <si>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</si>
  <si>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</si>
  <si>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</si>
  <si>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</si>
  <si>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</si>
  <si>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</si>
  <si>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</si>
  <si>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</si>
  <si>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</si>
  <si>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</si>
  <si>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</si>
  <si>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</si>
  <si>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</si>
  <si>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</si>
  <si>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</si>
  <si>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</si>
  <si>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</si>
  <si>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</si>
  <si>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</si>
  <si>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</si>
  <si>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</si>
  <si>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</si>
  <si>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</si>
  <si>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</si>
  <si>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</si>
  <si>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</si>
  <si>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</si>
  <si>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</si>
  <si>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</si>
  <si>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</si>
  <si>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</si>
  <si>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</si>
  <si>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</si>
  <si>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</si>
  <si>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</si>
  <si>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</si>
  <si>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</si>
  <si>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</si>
  <si>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</si>
  <si>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</si>
  <si>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</si>
  <si>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</si>
  <si>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</si>
  <si>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</si>
  <si>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</si>
  <si>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</si>
  <si>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</si>
  <si>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</si>
  <si>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</si>
  <si>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</si>
  <si>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</si>
  <si>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</si>
  <si>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</si>
  <si>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</si>
  <si>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</si>
  <si>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</si>
  <si>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</si>
  <si>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</si>
  <si>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</si>
  <si>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</si>
  <si>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</si>
  <si>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</si>
  <si>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</si>
  <si>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</si>
  <si>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</si>
  <si>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</si>
  <si>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</si>
  <si>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</si>
  <si>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</si>
  <si>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</si>
  <si>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</si>
  <si>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</si>
  <si>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</si>
  <si>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</si>
  <si>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</si>
  <si>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</si>
  <si>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</si>
  <si>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</si>
  <si>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</si>
  <si>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</si>
  <si>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</si>
  <si>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</si>
  <si>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</si>
  <si>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</si>
  <si>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</si>
  <si>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</si>
  <si>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</si>
  <si>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</si>
  <si>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</si>
  <si>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</si>
  <si>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</si>
  <si>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</si>
  <si>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</si>
  <si>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</si>
  <si>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</si>
  <si>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</si>
  <si>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</si>
  <si>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</si>
  <si>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</si>
  <si>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</si>
  <si>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</si>
  <si>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</si>
  <si>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</si>
  <si>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</si>
  <si>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</si>
  <si>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</si>
  <si>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</si>
  <si>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</si>
  <si>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</si>
  <si>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</si>
  <si>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</si>
  <si>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</si>
  <si>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</si>
  <si>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</si>
  <si>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</si>
  <si>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</si>
  <si>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</si>
  <si>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</si>
  <si>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</si>
  <si>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</si>
  <si>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</si>
  <si>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</si>
  <si>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</si>
  <si>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</si>
  <si>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</si>
  <si>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</si>
  <si>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</si>
  <si>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</si>
  <si>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</si>
  <si>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</si>
  <si>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</si>
  <si>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</si>
  <si>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</si>
  <si>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</si>
  <si>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</si>
  <si>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</si>
  <si>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</si>
  <si>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</si>
  <si>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</si>
  <si>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</si>
  <si>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</si>
  <si>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</si>
  <si>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</si>
  <si>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</si>
  <si>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</si>
  <si>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</si>
  <si>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</si>
  <si>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</si>
  <si>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</si>
  <si>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</si>
  <si>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</si>
  <si>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</si>
  <si>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</si>
  <si>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</si>
  <si>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</si>
  <si>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</si>
  <si>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</si>
  <si>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</si>
  <si>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</si>
  <si>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</si>
  <si>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</si>
  <si>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</si>
  <si>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</si>
  <si>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</si>
  <si>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</si>
  <si>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</si>
  <si>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</si>
  <si>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</si>
  <si>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</si>
  <si>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</si>
  <si>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</si>
  <si>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</si>
  <si>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</si>
  <si>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</si>
  <si>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</si>
  <si>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</si>
  <si>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</si>
  <si>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</si>
  <si>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</si>
  <si>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</si>
  <si>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</si>
  <si>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</si>
  <si>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</si>
  <si>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</si>
  <si>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</si>
  <si>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</si>
  <si>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</si>
  <si>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</si>
  <si>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</si>
  <si>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</si>
  <si>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</si>
  <si>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</si>
  <si>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</si>
  <si>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</si>
  <si>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</si>
  <si>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</si>
  <si>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</si>
  <si>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</si>
  <si>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</si>
  <si>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</si>
  <si>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</si>
  <si>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</si>
  <si>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</si>
  <si>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</si>
  <si>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</si>
  <si>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</si>
  <si>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</si>
  <si>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</si>
  <si>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</si>
  <si>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</si>
  <si>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</si>
  <si>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</si>
  <si>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</si>
  <si>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</si>
  <si>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</si>
  <si>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</si>
  <si>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</si>
  <si>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</si>
  <si>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</si>
  <si>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</si>
  <si>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</si>
  <si>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</si>
  <si>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</si>
  <si>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</si>
  <si>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</si>
  <si>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</si>
  <si>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</si>
  <si>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</si>
  <si>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</si>
  <si>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</si>
  <si>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</si>
  <si>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</si>
  <si>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</si>
  <si>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</si>
  <si>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</si>
  <si>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</si>
  <si>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</si>
  <si>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</si>
  <si>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</si>
  <si>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</si>
  <si>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</si>
  <si>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</si>
  <si>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</si>
  <si>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</si>
  <si>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</si>
  <si>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</si>
  <si>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</si>
  <si>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</si>
  <si>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</si>
  <si>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</si>
  <si>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</si>
  <si>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</si>
  <si>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</si>
  <si>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</si>
  <si>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</si>
  <si>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</si>
  <si>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</si>
  <si>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</si>
  <si>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</si>
  <si>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</si>
  <si>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</si>
  <si>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</si>
  <si>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</si>
  <si>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</si>
  <si>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</si>
  <si>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</si>
  <si>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</si>
  <si>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</si>
  <si>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</si>
  <si>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</si>
  <si>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</si>
  <si>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</si>
  <si>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</si>
  <si>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</si>
  <si>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</si>
  <si>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</si>
  <si>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</si>
  <si>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</si>
  <si>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</si>
  <si>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</si>
  <si>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</si>
  <si>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</si>
  <si>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</si>
  <si>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</si>
  <si>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</si>
  <si>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</si>
  <si>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</si>
  <si>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</si>
  <si>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</si>
  <si>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</si>
  <si>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</si>
  <si>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</si>
  <si>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</si>
  <si>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</si>
  <si>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</si>
  <si>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</si>
  <si>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</si>
  <si>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</si>
  <si>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</si>
  <si>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</si>
  <si>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</si>
  <si>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</si>
  <si>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</si>
  <si>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</si>
  <si>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</si>
  <si>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</si>
  <si>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</si>
  <si>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</si>
  <si>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</si>
  <si>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</si>
  <si>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</si>
  <si>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</si>
  <si>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</si>
  <si>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</si>
  <si>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</si>
  <si>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</si>
  <si>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</si>
  <si>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</si>
  <si>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</si>
  <si>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</si>
  <si>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</si>
  <si>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</si>
  <si>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</si>
  <si>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</si>
  <si>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</si>
  <si>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</si>
  <si>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</si>
  <si>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</si>
  <si>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</si>
  <si>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</si>
  <si>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</si>
  <si>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</si>
  <si>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</si>
  <si>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</si>
  <si>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</si>
  <si>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</si>
  <si>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</si>
  <si>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</si>
  <si>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</si>
  <si>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</si>
  <si>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</si>
  <si>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</si>
  <si>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</si>
  <si>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</si>
  <si>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</si>
  <si>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</si>
  <si>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</si>
  <si>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</si>
  <si>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</si>
  <si>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</si>
  <si>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</si>
  <si>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</si>
  <si>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</si>
  <si>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</si>
  <si>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</si>
  <si>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</si>
  <si>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</si>
  <si>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</si>
  <si>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</si>
  <si>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</si>
  <si>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</si>
  <si>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</si>
  <si>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</si>
  <si>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</si>
  <si>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</si>
  <si>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</si>
  <si>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</si>
  <si>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</si>
  <si>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</si>
  <si>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</si>
  <si>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</si>
  <si>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</si>
  <si>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</si>
  <si>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</si>
  <si>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</si>
  <si>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</si>
  <si>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</si>
  <si>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</si>
  <si>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</si>
  <si>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</si>
  <si>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</si>
  <si>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</si>
  <si>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</si>
  <si>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</si>
  <si>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</si>
  <si>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</si>
  <si>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</si>
  <si>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</si>
  <si>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</si>
  <si>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</si>
  <si>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</si>
  <si>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</si>
  <si>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</si>
  <si>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</si>
  <si>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</si>
  <si>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</si>
  <si>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</si>
  <si>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</si>
  <si>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</si>
  <si>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</si>
  <si>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</si>
  <si>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</si>
  <si>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</si>
  <si>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</si>
  <si>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</si>
  <si>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</si>
  <si>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</si>
  <si>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</si>
  <si>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</si>
  <si>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</si>
  <si>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</si>
  <si>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</si>
  <si>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</si>
  <si>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</si>
  <si>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</si>
  <si>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</si>
  <si>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</si>
  <si>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</si>
  <si>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</si>
  <si>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</si>
  <si>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</si>
  <si>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</si>
  <si>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</si>
  <si>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</si>
  <si>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</si>
  <si>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</si>
  <si>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</si>
  <si>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</si>
  <si>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</si>
  <si>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</si>
  <si>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</si>
  <si>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</si>
  <si>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</si>
  <si>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</si>
  <si>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</si>
  <si>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</si>
  <si>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</si>
  <si>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</si>
  <si>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</si>
  <si>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</si>
  <si>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</si>
  <si>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</si>
  <si>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</si>
  <si>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</si>
  <si>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</si>
  <si>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</si>
  <si>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</si>
  <si>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</si>
  <si>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</si>
  <si>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</si>
  <si>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</si>
  <si>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</si>
  <si>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</si>
  <si>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</si>
  <si>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</si>
  <si>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</si>
  <si>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</si>
  <si>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</si>
  <si>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</si>
  <si>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</si>
  <si>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</si>
  <si>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</si>
  <si>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</si>
  <si>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</si>
  <si>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</si>
  <si>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</si>
  <si>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</si>
  <si>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</si>
  <si>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</si>
  <si>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</si>
  <si>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</si>
  <si>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</si>
  <si>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</si>
  <si>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</si>
  <si>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</si>
  <si>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</si>
  <si>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</si>
  <si>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</si>
  <si>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</si>
  <si>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</si>
  <si>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</si>
  <si>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</si>
  <si>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</si>
  <si>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</si>
  <si>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</si>
  <si>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</si>
  <si>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</si>
  <si>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</si>
  <si>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</si>
  <si>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</si>
  <si>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</si>
  <si>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</si>
  <si>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</si>
  <si>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</si>
  <si>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</si>
  <si>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</si>
  <si>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</si>
  <si>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</si>
  <si>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</si>
  <si>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</si>
  <si>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</si>
  <si>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</si>
  <si>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</si>
  <si>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</si>
  <si>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</si>
  <si>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</si>
  <si>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</si>
  <si>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</si>
  <si>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</si>
  <si>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</si>
  <si>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</si>
  <si>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</si>
  <si>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</si>
  <si>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</si>
  <si>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</si>
  <si>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</si>
  <si>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</si>
  <si>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</si>
  <si>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</si>
  <si>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</si>
  <si>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</si>
  <si>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</si>
  <si>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</si>
  <si>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</si>
  <si>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</si>
  <si>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</si>
  <si>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</si>
  <si>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</si>
  <si>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</si>
  <si>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</si>
  <si>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</si>
  <si>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</si>
  <si>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</si>
  <si>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</si>
  <si>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</si>
  <si>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</si>
  <si>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</si>
  <si>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</si>
  <si>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</si>
  <si>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</si>
  <si>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</si>
  <si>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</si>
  <si>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</si>
  <si>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</si>
  <si>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</si>
  <si>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</si>
  <si>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</si>
  <si>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</si>
  <si>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</si>
  <si>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</si>
  <si>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</si>
  <si>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</si>
  <si>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</si>
  <si>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</si>
  <si>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</si>
  <si>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</si>
  <si>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</si>
  <si>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</si>
  <si>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</si>
  <si>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</si>
  <si>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</si>
  <si>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</si>
  <si>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</si>
  <si>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</si>
  <si>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</si>
  <si>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</si>
  <si>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</si>
  <si>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</si>
  <si>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</si>
  <si>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</si>
  <si>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</si>
  <si>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</si>
  <si>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</si>
  <si>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</si>
  <si>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</si>
  <si>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</si>
  <si>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</si>
  <si>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</si>
  <si>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</si>
  <si>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</si>
  <si>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</si>
  <si>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</si>
  <si>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</si>
  <si>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</si>
  <si>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</si>
  <si>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</si>
  <si>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</si>
  <si>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</si>
  <si>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</si>
  <si>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</si>
  <si>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</si>
  <si>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</si>
  <si>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</si>
  <si>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</si>
  <si>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</si>
  <si>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</si>
  <si>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</si>
  <si>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</si>
  <si>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</si>
  <si>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</si>
  <si>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</si>
  <si>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</si>
  <si>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</si>
  <si>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</si>
  <si>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</si>
  <si>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</si>
  <si>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</si>
  <si>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</si>
  <si>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</si>
  <si>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</si>
  <si>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</si>
  <si>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</si>
  <si>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</si>
  <si>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</si>
  <si>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</si>
  <si>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</si>
  <si>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</si>
  <si>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</si>
  <si>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</si>
  <si>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</si>
  <si>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</si>
  <si>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</si>
  <si>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</si>
  <si>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</si>
  <si>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</si>
  <si>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</si>
  <si>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</si>
  <si>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</si>
  <si>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</si>
  <si>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</si>
  <si>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</si>
  <si>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</si>
  <si>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</si>
  <si>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</si>
  <si>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</si>
  <si>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</si>
  <si>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</si>
  <si>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</si>
  <si>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</si>
  <si>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</si>
  <si>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</si>
  <si>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</si>
  <si>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</si>
  <si>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</si>
  <si>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</si>
  <si>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</si>
  <si>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</si>
  <si>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</si>
  <si>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</si>
  <si>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</si>
  <si>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</si>
  <si>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</si>
  <si>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</si>
  <si>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</si>
  <si>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</si>
  <si>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</si>
  <si>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</si>
  <si>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</si>
  <si>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</si>
  <si>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</si>
  <si>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</si>
  <si>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</si>
  <si>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</si>
  <si>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</si>
  <si>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</si>
  <si>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</si>
  <si>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</si>
  <si>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</si>
  <si>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</si>
  <si>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</si>
  <si>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</si>
  <si>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</si>
  <si>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</si>
  <si>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</si>
  <si>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</si>
  <si>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</si>
  <si>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</si>
  <si>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</si>
  <si>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</si>
  <si>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</si>
  <si>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</si>
  <si>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</si>
  <si>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</si>
  <si>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</si>
  <si>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</si>
  <si>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</si>
  <si>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</si>
  <si>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</si>
  <si>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</si>
  <si>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</si>
  <si>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</si>
  <si>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</si>
  <si>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</si>
  <si>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</si>
  <si>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</si>
  <si>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</si>
  <si>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</si>
  <si>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</si>
  <si>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</si>
  <si>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</si>
  <si>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</si>
  <si>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</si>
  <si>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</si>
  <si>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</si>
  <si>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</si>
  <si>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</si>
  <si>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</si>
  <si>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</si>
  <si>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</si>
  <si>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</si>
  <si>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</si>
  <si>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</si>
  <si>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</si>
  <si>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</si>
  <si>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</si>
  <si>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</si>
  <si>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</si>
  <si>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</si>
  <si>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</si>
  <si>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</si>
  <si>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</si>
  <si>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</si>
  <si>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</si>
  <si>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</si>
  <si>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</si>
  <si>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</si>
  <si>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</si>
  <si>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</si>
  <si>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</si>
  <si>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</si>
  <si>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</si>
  <si>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</si>
  <si>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</si>
  <si>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</si>
  <si>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</si>
  <si>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</si>
  <si>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</si>
  <si>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</si>
  <si>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</si>
  <si>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</si>
  <si>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</si>
  <si>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</si>
  <si>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</si>
  <si>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</si>
  <si>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</si>
  <si>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</si>
  <si>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</si>
  <si>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</si>
  <si>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</si>
  <si>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</si>
  <si>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</si>
  <si>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</si>
  <si>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</si>
  <si>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</si>
  <si>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</si>
  <si>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</si>
  <si>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</si>
  <si>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</si>
  <si>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</si>
  <si>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</si>
  <si>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</si>
  <si>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</si>
  <si>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</si>
  <si>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</si>
  <si>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</si>
  <si>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</si>
  <si>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</si>
  <si>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</si>
  <si>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</si>
  <si>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</si>
  <si>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</si>
  <si>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</si>
  <si>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</si>
  <si>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</si>
  <si>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</si>
  <si>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</si>
  <si>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</si>
  <si>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</si>
  <si>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</si>
  <si>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</si>
  <si>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</si>
  <si>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</si>
  <si>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</si>
  <si>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</si>
  <si>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</si>
  <si>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</si>
  <si>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</si>
  <si>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</si>
  <si>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</si>
  <si>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</si>
  <si>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</si>
  <si>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</si>
  <si>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</si>
  <si>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</si>
  <si>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</si>
  <si>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</si>
  <si>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</si>
  <si>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</si>
  <si>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</si>
  <si>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</si>
  <si>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</si>
  <si>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</si>
  <si>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</si>
  <si>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</si>
  <si>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</si>
  <si>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</si>
  <si>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</si>
  <si>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</si>
  <si>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</si>
  <si>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</si>
  <si>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</si>
  <si>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</si>
  <si>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</si>
  <si>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</si>
  <si>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</si>
  <si>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</si>
  <si>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</si>
  <si>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</si>
  <si>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</si>
  <si>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</si>
  <si>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</si>
  <si>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</si>
  <si>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</si>
  <si>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</si>
  <si>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</si>
  <si>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</si>
  <si>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</si>
  <si>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</si>
  <si>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</si>
  <si>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</si>
  <si>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</si>
  <si>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</si>
  <si>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</si>
  <si>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</si>
  <si>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</si>
  <si>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</si>
  <si>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</si>
  <si>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</si>
  <si>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</si>
  <si>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</si>
  <si>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</si>
  <si>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</si>
  <si>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</si>
  <si>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</si>
  <si>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</si>
  <si>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</si>
  <si>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</si>
  <si>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</si>
  <si>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</si>
  <si>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</si>
  <si>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</si>
  <si>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</si>
  <si>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</si>
  <si>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</si>
  <si>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</si>
  <si>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</si>
  <si>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</si>
  <si>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</si>
  <si>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</si>
  <si>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</si>
  <si>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</si>
  <si>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</si>
  <si>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</si>
  <si>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</si>
  <si>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</si>
  <si>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</si>
  <si>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</si>
  <si>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</si>
  <si>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</si>
  <si>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</si>
  <si>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</si>
  <si>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</si>
  <si>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</si>
  <si>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</si>
  <si>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</si>
  <si>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</si>
  <si>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</si>
  <si>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</si>
  <si>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</si>
  <si>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</si>
  <si>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</si>
  <si>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</si>
  <si>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</si>
  <si>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</si>
  <si>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</si>
  <si>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</si>
  <si>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</si>
  <si>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</si>
  <si>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</si>
  <si>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</si>
  <si>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</si>
  <si>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</si>
  <si>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</si>
  <si>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</si>
  <si>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</si>
  <si>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</si>
  <si>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</si>
  <si>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</si>
  <si>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</si>
  <si>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</si>
  <si>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</si>
  <si>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</si>
  <si>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</si>
  <si>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</si>
  <si>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</si>
  <si>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</si>
  <si>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</si>
  <si>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</si>
  <si>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</si>
  <si>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</si>
  <si>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</si>
  <si>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</si>
  <si>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</si>
  <si>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</si>
  <si>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</si>
  <si>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</si>
  <si>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</si>
  <si>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</si>
  <si>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</si>
  <si>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</si>
  <si>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</si>
  <si>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</si>
  <si>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</si>
  <si>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</si>
  <si>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</si>
  <si>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</si>
  <si>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</si>
  <si>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</si>
  <si>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</si>
  <si>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</si>
  <si>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</si>
  <si>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</si>
  <si>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</si>
  <si>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</si>
  <si>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</si>
  <si>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</si>
  <si>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</si>
  <si>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</si>
  <si>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</si>
  <si>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</si>
  <si>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</si>
  <si>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</si>
  <si>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</si>
  <si>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</si>
  <si>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</si>
  <si>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</si>
  <si>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</si>
  <si>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</si>
  <si>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</si>
  <si>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</si>
  <si>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</si>
  <si>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</si>
  <si>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</si>
  <si>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</si>
  <si>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</si>
  <si>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</si>
  <si>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</si>
  <si>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</si>
  <si>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</si>
  <si>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</si>
  <si>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</si>
  <si>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</si>
  <si>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</si>
  <si>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</si>
  <si>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</si>
  <si>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</si>
  <si>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</si>
  <si>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</si>
  <si>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</si>
  <si>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</si>
  <si>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</si>
  <si>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</si>
  <si>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</si>
  <si>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</si>
  <si>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</si>
  <si>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</si>
  <si>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</si>
  <si>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</si>
  <si>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</si>
  <si>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</si>
  <si>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</si>
  <si>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</si>
  <si>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</si>
  <si>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</si>
  <si>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</si>
  <si>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</si>
  <si>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</si>
  <si>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</si>
  <si>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</si>
  <si>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</si>
  <si>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</si>
  <si>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</si>
  <si>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</si>
  <si>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</si>
  <si>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</si>
  <si>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</si>
  <si>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</si>
  <si>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</si>
  <si>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</si>
  <si>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</si>
  <si>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</si>
  <si>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</si>
  <si>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</si>
  <si>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</si>
  <si>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</si>
  <si>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</si>
  <si>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</si>
  <si>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</si>
  <si>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</si>
  <si>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</si>
  <si>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</si>
  <si>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</si>
  <si>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</si>
  <si>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</si>
  <si>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</si>
  <si>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</si>
  <si>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</si>
  <si>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</si>
  <si>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</si>
  <si>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</si>
  <si>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</si>
  <si>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</si>
  <si>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</si>
  <si>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</si>
  <si>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</si>
  <si>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</si>
  <si>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</si>
  <si>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</si>
  <si>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</si>
  <si>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</si>
  <si>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</si>
  <si>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</si>
  <si>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</si>
  <si>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</si>
  <si>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</si>
  <si>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</si>
  <si>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</si>
  <si>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</si>
  <si>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</si>
  <si>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</si>
  <si>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</si>
  <si>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</si>
  <si>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</si>
  <si>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</si>
  <si>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</si>
  <si>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</si>
  <si>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</si>
  <si>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</si>
  <si>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</si>
  <si>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</si>
  <si>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</si>
  <si>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</si>
  <si>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</si>
  <si>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</si>
  <si>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</si>
  <si>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</si>
  <si>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</si>
  <si>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</si>
  <si>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</si>
  <si>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</si>
  <si>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</si>
  <si>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</si>
  <si>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</si>
  <si>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</si>
  <si>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</si>
  <si>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</si>
  <si>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</si>
  <si>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</si>
  <si>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</si>
  <si>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</si>
  <si>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</si>
  <si>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</si>
  <si>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</si>
  <si>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</si>
  <si>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</si>
  <si>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</si>
  <si>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</si>
  <si>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</si>
  <si>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</si>
  <si>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</si>
  <si>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</si>
  <si>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</si>
  <si>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</si>
  <si>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</si>
  <si>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</si>
  <si>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</si>
  <si>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</si>
  <si>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</si>
  <si>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</si>
  <si>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</si>
  <si>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</si>
  <si>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</si>
  <si>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</si>
  <si>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</si>
  <si>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</si>
  <si>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</si>
  <si>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</si>
  <si>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</si>
  <si>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</si>
  <si>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</si>
  <si>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</si>
  <si>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</si>
  <si>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</si>
  <si>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</si>
  <si>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</si>
  <si>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</si>
  <si>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</si>
  <si>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</si>
  <si>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</si>
  <si>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</si>
  <si>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</si>
  <si>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</si>
  <si>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</si>
  <si>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</si>
  <si>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</si>
  <si>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</si>
  <si>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</si>
  <si>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</si>
  <si>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</si>
  <si>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</si>
  <si>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</si>
  <si>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</si>
  <si>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</si>
  <si>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</si>
  <si>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</si>
  <si>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</si>
  <si>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</si>
  <si>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</si>
  <si>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</si>
  <si>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</si>
  <si>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</si>
  <si>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</si>
  <si>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</si>
  <si>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</si>
  <si>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</si>
  <si>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</si>
  <si>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</si>
  <si>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</si>
  <si>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</si>
  <si>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</si>
  <si>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</si>
  <si>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</si>
  <si>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</si>
  <si>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</si>
  <si>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</si>
  <si>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</si>
  <si>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</si>
  <si>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</si>
  <si>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</si>
  <si>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</si>
  <si>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</si>
  <si>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</si>
  <si>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</si>
  <si>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</si>
  <si>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</si>
  <si>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</si>
  <si>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</si>
  <si>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</si>
  <si>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</si>
  <si>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</si>
  <si>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</si>
  <si>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</si>
  <si>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</si>
  <si>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</si>
  <si>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</si>
  <si>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</si>
  <si>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</si>
  <si>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</si>
  <si>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</si>
  <si>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</si>
  <si>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</si>
  <si>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</si>
  <si>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</si>
  <si>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</si>
  <si>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</si>
  <si>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</si>
  <si>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</si>
  <si>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</si>
  <si>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</si>
  <si>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</si>
  <si>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</si>
  <si>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</si>
  <si>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</si>
  <si>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</si>
  <si>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</si>
  <si>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</si>
  <si>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</si>
  <si>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</si>
  <si>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</si>
  <si>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</si>
  <si>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</si>
  <si>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</si>
  <si>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</si>
  <si>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</si>
  <si>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</si>
  <si>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</si>
  <si>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</si>
  <si>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</si>
  <si>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</si>
  <si>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</si>
  <si>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</si>
  <si>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</si>
  <si>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</si>
  <si>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</si>
  <si>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</si>
  <si>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</si>
  <si>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</si>
  <si>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</si>
  <si>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</si>
  <si>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</si>
  <si>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</si>
  <si>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</si>
  <si>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</si>
  <si>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</si>
  <si>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</si>
  <si>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</si>
  <si>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</si>
  <si>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</si>
  <si>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</si>
  <si>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</si>
  <si>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</si>
  <si>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</si>
  <si>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</si>
  <si>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</si>
  <si>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</si>
  <si>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</si>
  <si>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</si>
  <si>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</si>
  <si>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</si>
  <si>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</si>
  <si>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</si>
  <si>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</si>
  <si>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</si>
  <si>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</si>
  <si>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</si>
  <si>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</si>
  <si>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</si>
  <si>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</si>
  <si>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</si>
  <si>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</si>
  <si>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</si>
  <si>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</si>
  <si>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</si>
  <si>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</si>
  <si>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</si>
  <si>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</si>
  <si>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</si>
  <si>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</si>
  <si>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</si>
  <si>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</si>
  <si>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</si>
  <si>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</si>
  <si>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</si>
  <si>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</si>
  <si>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</si>
  <si>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</si>
  <si>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</si>
  <si>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</si>
  <si>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</si>
  <si>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</si>
  <si>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</si>
  <si>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</si>
  <si>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</si>
  <si>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</si>
  <si>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</si>
  <si>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</si>
  <si>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</si>
  <si>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</si>
  <si>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</si>
  <si>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</si>
  <si>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</si>
  <si>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</si>
  <si>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</si>
  <si>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</si>
  <si>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</si>
  <si>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</si>
  <si>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</si>
  <si>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</si>
  <si>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</si>
  <si>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</si>
  <si>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</si>
  <si>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</si>
  <si>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</si>
  <si>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</si>
  <si>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</si>
  <si>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</si>
  <si>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</si>
  <si>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</si>
  <si>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</si>
  <si>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</si>
  <si>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</si>
  <si>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</si>
  <si>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</si>
  <si>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</si>
  <si>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</si>
  <si>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</si>
  <si>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</si>
  <si>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</si>
  <si>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</si>
  <si>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</si>
  <si>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</si>
  <si>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</si>
  <si>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</si>
  <si>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</si>
  <si>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</si>
  <si>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</si>
  <si>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</si>
  <si>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</si>
  <si>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</si>
  <si>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</si>
  <si>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</si>
  <si>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</si>
  <si>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</si>
  <si>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</si>
  <si>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</si>
  <si>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</si>
  <si>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</si>
  <si>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</si>
  <si>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</si>
  <si>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</si>
  <si>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</si>
  <si>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</si>
  <si>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</si>
  <si>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</si>
  <si>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</si>
  <si>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</si>
  <si>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</si>
  <si>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</si>
  <si>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</si>
  <si>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</si>
  <si>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</si>
  <si>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</si>
  <si>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</si>
  <si>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</si>
  <si>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</si>
  <si>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</si>
  <si>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</si>
  <si>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</si>
  <si>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</si>
  <si>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</si>
  <si>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</si>
  <si>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</si>
  <si>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</si>
  <si>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</si>
  <si>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</si>
  <si>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</si>
  <si>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</si>
  <si>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</si>
  <si>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</si>
  <si>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</si>
  <si>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</si>
  <si>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</si>
  <si>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</si>
  <si>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</si>
  <si>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</si>
  <si>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</si>
  <si>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</si>
  <si>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</si>
  <si>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</si>
  <si>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</si>
  <si>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</si>
  <si>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</si>
  <si>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</si>
  <si>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</si>
  <si>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</si>
  <si>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</si>
  <si>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</si>
  <si>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</si>
  <si>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</si>
  <si>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</si>
  <si>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</si>
  <si>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</si>
  <si>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</si>
  <si>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</si>
  <si>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</si>
  <si>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</si>
  <si>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</si>
  <si>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</si>
  <si>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</si>
  <si>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</si>
  <si>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</si>
  <si>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</si>
  <si>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</si>
  <si>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</si>
  <si>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</si>
  <si>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</si>
  <si>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</si>
  <si>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</si>
  <si>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</si>
  <si>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</si>
  <si>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</si>
  <si>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</si>
  <si>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</si>
  <si>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</si>
  <si>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</si>
  <si>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</si>
  <si>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</si>
  <si>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</si>
  <si>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</si>
  <si>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</si>
  <si>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</si>
  <si>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</si>
  <si>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</si>
  <si>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</si>
  <si>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</si>
  <si>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</si>
  <si>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</si>
  <si>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</si>
  <si>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</si>
  <si>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</si>
  <si>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</si>
  <si>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</si>
  <si>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</si>
  <si>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</si>
  <si>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</si>
  <si>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</si>
  <si>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</si>
  <si>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</si>
  <si>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</si>
  <si>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</si>
  <si>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</si>
  <si>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</si>
  <si>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</si>
  <si>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</si>
  <si>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</si>
  <si>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</si>
  <si>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</si>
  <si>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</si>
  <si>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</si>
  <si>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</si>
  <si>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</si>
  <si>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</si>
  <si>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</si>
  <si>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</si>
  <si>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</si>
  <si>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</si>
  <si>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</si>
  <si>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</si>
  <si>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</si>
  <si>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</si>
  <si>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</si>
  <si>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</si>
  <si>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</si>
  <si>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</si>
  <si>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</si>
  <si>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</si>
  <si>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</si>
  <si>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</si>
  <si>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</si>
  <si>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</si>
  <si>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</si>
  <si>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</si>
  <si>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</si>
  <si>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</si>
  <si>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</si>
  <si>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</si>
  <si>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</si>
  <si>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</si>
  <si>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</si>
  <si>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</si>
  <si>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</si>
  <si>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</si>
  <si>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</si>
  <si>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</si>
  <si>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</si>
  <si>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</si>
  <si>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</si>
  <si>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</si>
  <si>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</si>
  <si>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</si>
  <si>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</si>
  <si>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</si>
  <si>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</si>
  <si>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</si>
  <si>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</si>
  <si>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</si>
  <si>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</si>
  <si>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</si>
  <si>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</si>
  <si>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</si>
  <si>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</si>
  <si>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</si>
  <si>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</si>
  <si>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</si>
  <si>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</si>
  <si>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</si>
  <si>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</si>
  <si>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</si>
  <si>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</si>
  <si>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</si>
  <si>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</si>
  <si>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</si>
  <si>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</si>
  <si>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</si>
  <si>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</si>
  <si>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</si>
  <si>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</si>
  <si>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</si>
  <si>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</si>
  <si>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</si>
  <si>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</si>
  <si>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</si>
  <si>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</si>
  <si>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</si>
  <si>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</si>
  <si>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</si>
  <si>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</si>
  <si>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</si>
  <si>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</si>
  <si>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</si>
  <si>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</si>
  <si>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</si>
  <si>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</si>
  <si>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</si>
  <si>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</si>
  <si>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</si>
  <si>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</si>
  <si>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</si>
  <si>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</si>
  <si>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</si>
  <si>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</si>
  <si>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</si>
  <si>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</si>
  <si>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</si>
  <si>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</si>
  <si>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</si>
  <si>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</si>
  <si>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</si>
  <si>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</si>
  <si>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</si>
  <si>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</si>
  <si>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</si>
  <si>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</si>
  <si>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</si>
  <si>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</si>
  <si>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</si>
  <si>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</si>
  <si>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</si>
  <si>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</si>
  <si>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</si>
  <si>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</si>
  <si>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</si>
  <si>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</si>
  <si>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</si>
  <si>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</si>
  <si>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</si>
  <si>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</si>
  <si>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</si>
  <si>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</si>
  <si>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</si>
  <si>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</si>
  <si>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</si>
  <si>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</si>
  <si>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</si>
  <si>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</si>
  <si>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</si>
  <si>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</si>
  <si>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</si>
  <si>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</si>
  <si>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</si>
  <si>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</si>
  <si>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</si>
  <si>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</si>
  <si>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</si>
  <si>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</si>
  <si>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</si>
  <si>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</si>
  <si>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</si>
  <si>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</si>
  <si>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</si>
  <si>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</si>
  <si>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</si>
  <si>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</si>
  <si>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</si>
  <si>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</si>
  <si>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</si>
  <si>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</si>
  <si>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</si>
  <si>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</si>
  <si>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</si>
  <si>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</si>
  <si>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</si>
  <si>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</si>
  <si>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</si>
  <si>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</si>
  <si>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</si>
  <si>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</si>
  <si>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</si>
  <si>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</si>
  <si>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</si>
  <si>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</si>
  <si>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</si>
  <si>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</si>
  <si>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</si>
  <si>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</si>
  <si>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</si>
  <si>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</si>
  <si>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</si>
  <si>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</si>
  <si>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</si>
  <si>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</si>
  <si>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</si>
  <si>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</si>
  <si>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</si>
  <si>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</si>
  <si>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</si>
  <si>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</si>
  <si>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</si>
  <si>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</si>
  <si>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</si>
  <si>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</si>
  <si>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</si>
  <si>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</si>
  <si>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</si>
  <si>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</si>
  <si>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</si>
  <si>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</si>
  <si>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</si>
  <si>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</si>
  <si>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</si>
  <si>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</si>
  <si>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</si>
  <si>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</si>
  <si>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</si>
  <si>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</si>
  <si>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</si>
  <si>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</si>
  <si>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</si>
  <si>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</si>
  <si>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</si>
  <si>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</si>
  <si>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</si>
  <si>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</si>
  <si>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</si>
  <si>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</si>
  <si>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</si>
  <si>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</si>
  <si>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</si>
  <si>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</si>
  <si>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</si>
  <si>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</si>
  <si>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</si>
  <si>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</si>
  <si>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</si>
  <si>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</si>
  <si>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</si>
  <si>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</si>
  <si>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</si>
  <si>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</si>
  <si>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</si>
  <si>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</si>
  <si>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</si>
  <si>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</si>
  <si>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</si>
  <si>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</si>
  <si>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</si>
  <si>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</si>
  <si>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</si>
  <si>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</si>
  <si>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</si>
  <si>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</si>
  <si>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</si>
  <si>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</si>
  <si>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</si>
  <si>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</si>
  <si>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</si>
  <si>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</si>
  <si>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</si>
  <si>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</si>
  <si>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</si>
  <si>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</si>
  <si>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</si>
  <si>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</si>
  <si>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</si>
  <si>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</si>
  <si>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</si>
  <si>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</si>
  <si>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</si>
  <si>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</si>
  <si>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</si>
  <si>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</si>
  <si>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</si>
  <si>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</si>
  <si>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</si>
  <si>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</si>
  <si>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</si>
  <si>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</si>
  <si>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</si>
  <si>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</si>
  <si>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</si>
  <si>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</si>
  <si>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</si>
  <si>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</si>
  <si>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</si>
  <si>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</si>
  <si>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</si>
  <si>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</si>
  <si>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</si>
  <si>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</si>
  <si>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</si>
  <si>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</si>
  <si>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</si>
  <si>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</si>
  <si>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</si>
  <si>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</si>
  <si>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</si>
  <si>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</si>
  <si>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</si>
  <si>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</si>
  <si>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</si>
  <si>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</si>
  <si>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</si>
  <si>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</si>
  <si>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</si>
  <si>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</si>
  <si>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</si>
  <si>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</si>
  <si>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</si>
  <si>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</si>
  <si>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</si>
  <si>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</si>
  <si>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</si>
  <si>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</si>
  <si>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</si>
  <si>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</si>
  <si>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</si>
  <si>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</si>
  <si>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</si>
  <si>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</si>
  <si>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</si>
  <si>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</si>
  <si>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</si>
  <si>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</si>
  <si>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</si>
  <si>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</si>
  <si>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</si>
  <si>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</si>
  <si>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</si>
  <si>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</si>
  <si>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</si>
  <si>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</si>
  <si>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</si>
  <si>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</si>
  <si>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</si>
  <si>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</si>
  <si>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</si>
  <si>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</si>
  <si>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</si>
  <si>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</si>
  <si>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</si>
  <si>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</si>
  <si>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</si>
  <si>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</si>
  <si>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</si>
  <si>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</si>
  <si>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</si>
  <si>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</si>
  <si>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</si>
  <si>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</si>
  <si>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</si>
  <si>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</si>
  <si>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</si>
  <si>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</si>
  <si>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</si>
  <si>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</si>
  <si>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</si>
  <si>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</si>
  <si>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</si>
  <si>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</si>
  <si>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</si>
  <si>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</si>
  <si>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</si>
  <si>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</si>
  <si>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</si>
  <si>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</si>
  <si>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</si>
  <si>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</si>
  <si>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</si>
  <si>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</si>
  <si>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</si>
  <si>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</si>
  <si>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</si>
  <si>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</si>
  <si>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</si>
  <si>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</si>
  <si>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</si>
  <si>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</si>
  <si>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</si>
  <si>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</si>
  <si>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</si>
  <si>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</si>
  <si>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</si>
  <si>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</si>
  <si>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</si>
  <si>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</si>
  <si>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</si>
  <si>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</si>
  <si>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</si>
  <si>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</si>
  <si>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</si>
  <si>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</si>
  <si>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</si>
  <si>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</si>
  <si>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</si>
  <si>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</si>
  <si>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</si>
  <si>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</si>
  <si>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</si>
  <si>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</si>
  <si>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</si>
  <si>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</si>
  <si>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</si>
  <si>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</si>
  <si>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</si>
  <si>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</si>
  <si>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</si>
  <si>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</si>
  <si>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</si>
  <si>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</si>
  <si>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</si>
  <si>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</si>
  <si>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</si>
  <si>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</si>
  <si>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</si>
  <si>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</si>
  <si>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</si>
  <si>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</si>
  <si>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</si>
  <si>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</si>
  <si>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</si>
  <si>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</si>
  <si>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</si>
  <si>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</si>
  <si>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</si>
  <si>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</si>
  <si>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</si>
  <si>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</si>
  <si>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</si>
  <si>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</si>
  <si>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</si>
  <si>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</si>
  <si>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</si>
  <si>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</si>
  <si>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</si>
  <si>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</si>
  <si>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</si>
  <si>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</si>
  <si>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</si>
  <si>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</si>
  <si>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</si>
  <si>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</si>
  <si>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</si>
  <si>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</si>
  <si>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</si>
  <si>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</si>
  <si>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</si>
  <si>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</si>
  <si>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</si>
  <si>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</si>
  <si>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</si>
  <si>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</si>
  <si>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</si>
  <si>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</si>
  <si>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</si>
  <si>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</si>
  <si>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</si>
  <si>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</si>
  <si>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</si>
  <si>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</si>
  <si>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</si>
  <si>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</si>
  <si>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</si>
  <si>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</si>
  <si>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</si>
  <si>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</si>
  <si>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</si>
  <si>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</si>
  <si>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</si>
  <si>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</si>
  <si>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</si>
  <si>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</si>
  <si>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</si>
  <si>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</si>
  <si>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</si>
  <si>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</si>
  <si>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</si>
  <si>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</si>
  <si>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</si>
  <si>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</si>
  <si>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</si>
  <si>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</si>
  <si>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</si>
  <si>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</si>
  <si>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</si>
  <si>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</si>
  <si>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</si>
  <si>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</si>
  <si>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</si>
  <si>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</si>
  <si>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</si>
  <si>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</si>
  <si>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</si>
  <si>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</si>
  <si>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</si>
  <si>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</si>
  <si>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</si>
  <si>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</si>
  <si>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</si>
  <si>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</si>
  <si>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</si>
  <si>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</si>
  <si>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</si>
  <si>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</si>
  <si>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</si>
  <si>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</si>
  <si>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</si>
  <si>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</si>
  <si>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</si>
  <si>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</si>
  <si>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</si>
  <si>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</si>
  <si>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</si>
  <si>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</si>
  <si>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</si>
  <si>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</si>
  <si>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</si>
  <si>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</si>
  <si>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</si>
  <si>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</si>
  <si>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</si>
  <si>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</si>
  <si>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</si>
  <si>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</si>
  <si>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</si>
  <si>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</si>
  <si>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</si>
  <si>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</si>
  <si>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</si>
  <si>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</si>
  <si>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</si>
  <si>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</si>
  <si>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</si>
  <si>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</si>
  <si>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</si>
  <si>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</si>
  <si>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</si>
  <si>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</si>
  <si>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</si>
  <si>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</si>
  <si>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</si>
  <si>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</si>
  <si>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</si>
  <si>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</si>
  <si>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</si>
  <si>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</si>
  <si>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</si>
  <si>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</si>
  <si>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</si>
  <si>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</si>
  <si>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</si>
  <si>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</si>
  <si>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</si>
  <si>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</si>
  <si>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</si>
  <si>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</si>
  <si>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</si>
  <si>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</si>
  <si>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</si>
  <si>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</si>
  <si>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</si>
  <si>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</si>
  <si>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</si>
  <si>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</si>
  <si>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</si>
  <si>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</si>
  <si>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</si>
  <si>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</si>
  <si>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</si>
  <si>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</si>
  <si>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</si>
  <si>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</si>
  <si>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</si>
  <si>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</si>
  <si>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</si>
  <si>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</si>
  <si>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</si>
  <si>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</si>
  <si>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</si>
  <si>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</si>
  <si>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</si>
  <si>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</si>
  <si>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</si>
  <si>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</si>
  <si>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</si>
  <si>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</si>
  <si>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</si>
  <si>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</si>
  <si>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</si>
  <si>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</si>
  <si>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</si>
  <si>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</si>
  <si>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</si>
  <si>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</si>
  <si>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</si>
  <si>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</si>
  <si>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</si>
  <si>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</si>
  <si>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</si>
  <si>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</si>
  <si>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</si>
  <si>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</si>
  <si>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</si>
  <si>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</si>
  <si>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</si>
  <si>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</si>
  <si>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</si>
  <si>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</si>
  <si>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</si>
  <si>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</si>
  <si>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</si>
  <si>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</si>
  <si>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</si>
  <si>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</si>
  <si>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</si>
  <si>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</si>
  <si>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</si>
  <si>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</si>
  <si>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</si>
  <si>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</si>
  <si>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</si>
  <si>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</si>
  <si>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</si>
  <si>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</si>
  <si>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</si>
  <si>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</si>
  <si>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</si>
  <si>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</si>
  <si>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</si>
  <si>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</si>
  <si>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</si>
  <si>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</si>
  <si>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</si>
  <si>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</si>
  <si>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</si>
  <si>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</si>
  <si>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</si>
  <si>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</si>
  <si>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</si>
  <si>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</si>
  <si>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</si>
  <si>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</si>
  <si>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</si>
  <si>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</si>
  <si>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</si>
  <si>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</si>
  <si>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</si>
  <si>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</si>
  <si>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</si>
  <si>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</si>
  <si>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</si>
  <si>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</si>
  <si>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</si>
  <si>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</si>
  <si>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</si>
  <si>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</si>
  <si>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</si>
  <si>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</si>
  <si>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</si>
  <si>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</si>
  <si>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</si>
  <si>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</si>
  <si>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</si>
  <si>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</si>
  <si>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</si>
  <si>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</si>
  <si>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</si>
  <si>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</si>
  <si>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</si>
  <si>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</si>
  <si>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</si>
  <si>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</si>
  <si>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</si>
  <si>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</si>
  <si>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</si>
  <si>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</si>
  <si>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</si>
  <si>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</si>
  <si>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</si>
  <si>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</si>
  <si>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</si>
  <si>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</si>
  <si>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</si>
  <si>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</si>
  <si>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</si>
  <si>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</si>
  <si>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</si>
  <si>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</si>
  <si>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</si>
  <si>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</si>
  <si>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</si>
  <si>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</si>
  <si>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</si>
  <si>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</si>
  <si>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</si>
  <si>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</si>
  <si>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</si>
  <si>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</si>
  <si>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</si>
  <si>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</si>
  <si>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</si>
  <si>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</si>
  <si>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</si>
  <si>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</si>
  <si>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</si>
  <si>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</si>
  <si>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</si>
  <si>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</si>
  <si>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</si>
  <si>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</si>
  <si>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</si>
  <si>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</si>
  <si>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</si>
  <si>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</si>
  <si>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</si>
  <si>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</si>
  <si>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</si>
  <si>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</si>
  <si>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</si>
  <si>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</si>
  <si>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</si>
  <si>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</si>
  <si>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</si>
  <si>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</si>
  <si>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</si>
  <si>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</si>
  <si>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</si>
  <si>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</si>
  <si>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</si>
  <si>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</si>
  <si>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</si>
  <si>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</si>
  <si>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</si>
  <si>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</si>
  <si>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</si>
  <si>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</si>
  <si>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</si>
  <si>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</si>
  <si>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</si>
  <si>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</si>
  <si>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</si>
  <si>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</si>
  <si>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</si>
  <si>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</si>
  <si>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</si>
  <si>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</si>
  <si>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</si>
  <si>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</si>
  <si>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</si>
  <si>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</si>
  <si>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</si>
  <si>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</si>
  <si>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</si>
  <si>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</si>
  <si>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</si>
  <si>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</si>
  <si>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</si>
  <si>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</si>
  <si>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</si>
  <si>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</si>
  <si>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</si>
  <si>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</si>
  <si>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</si>
  <si>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</si>
  <si>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</si>
  <si>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</si>
  <si>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</si>
  <si>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</si>
  <si>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</si>
  <si>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</si>
  <si>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</si>
  <si>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</si>
  <si>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</si>
  <si>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</si>
  <si>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</si>
  <si>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</si>
  <si>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</si>
  <si>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</si>
  <si>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</si>
  <si>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</si>
  <si>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</si>
  <si>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</si>
  <si>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</si>
  <si>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</si>
  <si>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</si>
  <si>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</si>
  <si>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</si>
  <si>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</si>
  <si>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</si>
  <si>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</si>
  <si>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</si>
  <si>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</si>
  <si>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</si>
  <si>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</si>
  <si>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</si>
  <si>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</si>
  <si>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</si>
  <si>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</si>
  <si>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</si>
  <si>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</si>
  <si>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</si>
  <si>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</si>
  <si>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</si>
  <si>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</si>
  <si>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</si>
  <si>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</si>
  <si>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</si>
  <si>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</si>
  <si>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</si>
  <si>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</si>
  <si>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</si>
  <si>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</si>
  <si>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</si>
  <si>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</si>
  <si>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</si>
  <si>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</si>
  <si>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</si>
  <si>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</si>
  <si>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</si>
  <si>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</si>
  <si>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</si>
  <si>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</si>
  <si>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</si>
  <si>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</si>
  <si>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</si>
  <si>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</si>
  <si>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</si>
  <si>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</si>
  <si>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</si>
  <si>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</si>
  <si>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</si>
  <si>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</si>
  <si>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</si>
  <si>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</si>
  <si>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</si>
  <si>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</si>
  <si>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</si>
  <si>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</si>
  <si>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</si>
  <si>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</si>
  <si>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</si>
  <si>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</si>
  <si>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</si>
  <si>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</si>
  <si>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</si>
  <si>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</si>
  <si>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</si>
  <si>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</si>
  <si>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</si>
  <si>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</si>
  <si>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</si>
  <si>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</si>
  <si>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</si>
  <si>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</si>
  <si>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</si>
  <si>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</si>
  <si>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</si>
  <si>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</si>
  <si>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</si>
  <si>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</si>
  <si>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</si>
  <si>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</si>
  <si>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</si>
  <si>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</si>
  <si>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</si>
  <si>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</si>
  <si>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</si>
  <si>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</si>
  <si>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</si>
  <si>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</si>
  <si>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</si>
  <si>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</si>
  <si>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</si>
  <si>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</si>
  <si>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</si>
  <si>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</si>
  <si>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</si>
  <si>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</si>
  <si>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</si>
  <si>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</si>
  <si>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</si>
  <si>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</si>
  <si>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</si>
  <si>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</si>
  <si>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</si>
  <si>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</si>
  <si>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</si>
  <si>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</si>
  <si>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</si>
  <si>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</si>
  <si>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</si>
  <si>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</si>
  <si>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</si>
  <si>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</si>
  <si>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</si>
  <si>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</si>
  <si>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</si>
  <si>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</si>
  <si>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</si>
  <si>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</si>
  <si>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</si>
  <si>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</si>
  <si>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</si>
  <si>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</si>
  <si>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</si>
  <si>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</si>
  <si>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</si>
  <si>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</si>
  <si>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</si>
  <si>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</si>
  <si>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</si>
  <si>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</si>
  <si>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</si>
  <si>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</si>
  <si>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</si>
  <si>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</si>
  <si>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</si>
  <si>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</si>
  <si>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</si>
  <si>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</si>
  <si>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</si>
  <si>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</si>
  <si>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</si>
  <si>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</si>
  <si>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</si>
  <si>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</si>
  <si>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</si>
  <si>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</si>
  <si>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</si>
  <si>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</si>
  <si>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</si>
  <si>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</si>
  <si>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</si>
  <si>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</si>
  <si>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</si>
  <si>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</si>
  <si>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</si>
  <si>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</si>
  <si>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</si>
  <si>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</si>
  <si>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</si>
  <si>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</si>
  <si>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</si>
  <si>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</si>
  <si>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</si>
  <si>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</si>
  <si>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</si>
  <si>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</si>
  <si>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</si>
  <si>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</si>
  <si>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</si>
  <si>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</si>
  <si>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</si>
  <si>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</si>
  <si>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</si>
  <si>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</si>
  <si>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</si>
  <si>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</si>
  <si>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</si>
  <si>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</si>
  <si>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</si>
  <si>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</si>
  <si>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</si>
  <si>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</si>
  <si>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</si>
  <si>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</si>
  <si>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</si>
  <si>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</si>
  <si>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</si>
  <si>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</si>
  <si>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</si>
  <si>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</si>
  <si>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</si>
  <si>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</si>
  <si>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</si>
  <si>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</si>
  <si>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</si>
  <si>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</si>
  <si>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</si>
  <si>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</si>
  <si>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</si>
  <si>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</si>
  <si>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</si>
  <si>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</si>
  <si>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</si>
  <si>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</si>
  <si>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</si>
  <si>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</si>
  <si>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</si>
  <si>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</si>
  <si>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</si>
  <si>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</si>
  <si>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</si>
  <si>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</si>
  <si>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</si>
  <si>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</si>
  <si>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</si>
  <si>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</si>
  <si>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</si>
  <si>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</si>
  <si>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</si>
  <si>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</si>
  <si>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</si>
  <si>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</si>
  <si>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</si>
  <si>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</si>
  <si>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</si>
  <si>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</si>
  <si>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</si>
  <si>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</si>
  <si>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</si>
  <si>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</si>
  <si>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</si>
  <si>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</si>
  <si>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</si>
  <si>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</si>
  <si>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</si>
  <si>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</si>
  <si>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</si>
  <si>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</si>
  <si>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</si>
  <si>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</si>
  <si>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</si>
  <si>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</si>
  <si>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</si>
  <si>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</si>
  <si>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</si>
  <si>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</si>
  <si>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</si>
  <si>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</si>
  <si>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</si>
  <si>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</si>
  <si>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</si>
  <si>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</si>
  <si>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</si>
  <si>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</si>
  <si>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</si>
  <si>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</si>
  <si>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</si>
  <si>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</si>
  <si>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</si>
  <si>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</si>
  <si>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</si>
  <si>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</si>
  <si>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</si>
  <si>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</si>
  <si>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</si>
  <si>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</si>
  <si>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</si>
  <si>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</si>
  <si>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</si>
  <si>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</si>
  <si>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</si>
  <si>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</si>
  <si>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</si>
  <si>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</si>
  <si>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</si>
  <si>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</si>
  <si>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</si>
  <si>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</si>
  <si>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</si>
  <si>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</si>
  <si>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</si>
  <si>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</si>
  <si>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</si>
  <si>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</si>
  <si>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</si>
  <si>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</si>
  <si>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</si>
  <si>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</si>
  <si>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</si>
  <si>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</si>
  <si>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</si>
  <si>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</si>
  <si>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</si>
  <si>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</si>
  <si>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</si>
  <si>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</si>
  <si>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</si>
  <si>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</si>
  <si>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</si>
  <si>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</si>
  <si>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</si>
  <si>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</si>
  <si>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</si>
  <si>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</si>
  <si>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</si>
  <si>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</si>
  <si>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</si>
  <si>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</si>
  <si>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</si>
  <si>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</si>
  <si>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</si>
  <si>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</si>
  <si>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</si>
  <si>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</si>
  <si>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</si>
  <si>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</si>
  <si>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</si>
  <si>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</si>
  <si>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</si>
  <si>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</si>
  <si>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</si>
  <si>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</si>
  <si>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</si>
  <si>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</si>
  <si>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</si>
  <si>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</si>
  <si>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</si>
  <si>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</si>
  <si>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</si>
  <si>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</si>
  <si>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</si>
  <si>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</si>
  <si>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</si>
  <si>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</si>
  <si>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</si>
  <si>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</si>
  <si>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</si>
  <si>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</si>
  <si>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</si>
  <si>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</si>
  <si>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</si>
  <si>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</si>
  <si>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</si>
  <si>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</si>
  <si>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</si>
  <si>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</si>
  <si>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</si>
  <si>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</si>
  <si>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</si>
  <si>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</si>
  <si>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</si>
  <si>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</si>
  <si>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</si>
  <si>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</si>
  <si>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</si>
  <si>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</si>
  <si>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</si>
  <si>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</si>
  <si>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</si>
  <si>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</si>
  <si>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</si>
  <si>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</si>
  <si>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</si>
  <si>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</si>
  <si>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</si>
  <si>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</si>
  <si>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</si>
  <si>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</si>
  <si>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</si>
  <si>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</si>
  <si>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</si>
  <si>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</si>
  <si>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</si>
  <si>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</si>
  <si>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</si>
  <si>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</si>
  <si>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</si>
  <si>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</si>
  <si>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</si>
  <si>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</si>
  <si>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</si>
  <si>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</si>
  <si>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</si>
  <si>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</si>
  <si>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</si>
  <si>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</si>
  <si>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</si>
  <si>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</si>
  <si>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</si>
  <si>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</si>
  <si>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</si>
  <si>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</si>
  <si>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</si>
  <si>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</si>
  <si>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</si>
  <si>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</si>
  <si>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</si>
  <si>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</si>
  <si>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</si>
  <si>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</si>
  <si>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</si>
  <si>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</si>
  <si>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</si>
  <si>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</si>
  <si>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</si>
  <si>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</si>
  <si>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</si>
  <si>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</si>
  <si>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</si>
  <si>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</si>
  <si>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</si>
  <si>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</si>
  <si>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</si>
  <si>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</si>
  <si>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</si>
  <si>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</si>
  <si>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</si>
  <si>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</si>
  <si>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</si>
  <si>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</si>
  <si>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</si>
  <si>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</si>
  <si>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</si>
  <si>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</si>
  <si>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</si>
  <si>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</si>
  <si>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</si>
  <si>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</si>
  <si>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</si>
  <si>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</si>
  <si>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</si>
  <si>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</si>
  <si>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</si>
  <si>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</si>
  <si>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</si>
  <si>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</si>
  <si>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</si>
  <si>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</si>
  <si>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</si>
  <si>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</si>
  <si>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</si>
  <si>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</si>
  <si>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</si>
  <si>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</si>
  <si>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</si>
  <si>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</si>
  <si>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</si>
  <si>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</si>
  <si>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</si>
  <si>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</si>
  <si>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</si>
  <si>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</si>
  <si>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</si>
  <si>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</si>
  <si>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</si>
  <si>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</si>
  <si>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</si>
  <si>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</si>
  <si>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</si>
  <si>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</si>
  <si>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</si>
  <si>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</si>
  <si>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</si>
  <si>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</si>
  <si>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</si>
  <si>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</si>
  <si>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</si>
  <si>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</si>
  <si>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</si>
  <si>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</si>
  <si>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</si>
  <si>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</si>
  <si>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</si>
  <si>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</si>
  <si>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</si>
  <si>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</si>
  <si>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</si>
  <si>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</si>
  <si>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</si>
  <si>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</si>
  <si>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</si>
  <si>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</si>
  <si>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</si>
  <si>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</si>
  <si>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</si>
  <si>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</si>
  <si>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</si>
  <si>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</si>
  <si>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</si>
  <si>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</si>
  <si>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</si>
  <si>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</si>
  <si>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</si>
  <si>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</si>
  <si>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</si>
  <si>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</si>
  <si>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</si>
  <si>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</si>
  <si>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</si>
  <si>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</si>
  <si>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</si>
  <si>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</si>
  <si>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</si>
  <si>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</si>
  <si>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</si>
  <si>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</si>
  <si>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</si>
  <si>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</si>
  <si>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</si>
  <si>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</si>
  <si>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</si>
  <si>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</si>
  <si>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</si>
  <si>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</si>
  <si>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</si>
  <si>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</si>
  <si>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</si>
  <si>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</si>
  <si>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</si>
  <si>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</si>
  <si>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</si>
  <si>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</si>
  <si>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</si>
  <si>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</si>
  <si>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</si>
  <si>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</si>
  <si>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</si>
  <si>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</si>
  <si>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</si>
  <si>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</si>
  <si>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</si>
  <si>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</si>
  <si>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</si>
  <si>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</si>
  <si>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</si>
  <si>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</si>
  <si>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</si>
  <si>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</si>
  <si>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</si>
  <si>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</si>
  <si>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</si>
  <si>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</si>
  <si>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</si>
  <si>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</si>
  <si>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</si>
  <si>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</si>
  <si>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</si>
  <si>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</si>
  <si>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</si>
  <si>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</si>
  <si>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</si>
  <si>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</si>
  <si>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</si>
  <si>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</si>
  <si>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</si>
  <si>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</si>
  <si>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</si>
  <si>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</si>
  <si>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</si>
  <si>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</si>
  <si>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</si>
  <si>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</si>
  <si>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</si>
  <si>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</si>
  <si>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</si>
  <si>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</si>
  <si>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</si>
  <si>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</si>
  <si>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</si>
  <si>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</si>
  <si>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</si>
  <si>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</si>
  <si>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</si>
  <si>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</si>
  <si>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</si>
  <si>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</si>
  <si>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</si>
  <si>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</si>
  <si>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</si>
  <si>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</si>
  <si>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</si>
  <si>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</si>
  <si>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</si>
  <si>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</si>
  <si>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</si>
  <si>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</si>
  <si>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</si>
  <si>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</si>
  <si>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</si>
  <si>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</si>
  <si>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</si>
  <si>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</si>
  <si>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</si>
  <si>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</si>
  <si>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</si>
  <si>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</si>
  <si>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</si>
  <si>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</si>
  <si>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</si>
  <si>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</si>
  <si>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</si>
  <si>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</si>
  <si>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</si>
  <si>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</si>
  <si>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</si>
  <si>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</si>
  <si>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</si>
  <si>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</si>
  <si>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</si>
  <si>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</si>
  <si>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</si>
  <si>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</si>
  <si>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</si>
  <si>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</si>
  <si>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</si>
  <si>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</si>
  <si>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</si>
  <si>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</si>
  <si>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</si>
  <si>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</si>
  <si>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</si>
  <si>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</si>
  <si>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</si>
  <si>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</si>
  <si>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</si>
  <si>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</si>
  <si>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</si>
  <si>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</si>
  <si>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</si>
  <si>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</si>
  <si>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</si>
  <si>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</si>
  <si>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</si>
  <si>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</si>
  <si>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</si>
  <si>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</si>
  <si>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</si>
  <si>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</si>
  <si>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</si>
  <si>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</si>
  <si>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</si>
  <si>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</si>
  <si>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</si>
  <si>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</si>
  <si>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</si>
  <si>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</si>
  <si>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</si>
  <si>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</si>
  <si>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</si>
  <si>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</si>
  <si>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</si>
  <si>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</si>
  <si>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</si>
  <si>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</si>
  <si>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</si>
  <si>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</si>
  <si>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</si>
  <si>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</si>
  <si>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</si>
  <si>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</si>
  <si>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</si>
  <si>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</si>
  <si>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</si>
  <si>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</si>
  <si>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</si>
  <si>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</si>
  <si>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</si>
  <si>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</si>
  <si>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</si>
  <si>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</si>
  <si>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</si>
  <si>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</si>
  <si>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</si>
  <si>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</si>
  <si>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</si>
  <si>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</si>
  <si>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</si>
  <si>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</si>
  <si>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</si>
  <si>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</si>
  <si>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</si>
  <si>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</si>
  <si>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</si>
  <si>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</si>
  <si>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</si>
  <si>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</si>
  <si>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</si>
  <si>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</si>
  <si>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</si>
  <si>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</si>
  <si>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</si>
  <si>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</si>
  <si>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</si>
  <si>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</si>
  <si>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</si>
  <si>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</si>
  <si>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</si>
  <si>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</si>
  <si>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</si>
  <si>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</si>
  <si>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</si>
  <si>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</si>
  <si>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</si>
  <si>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</si>
  <si>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</si>
  <si>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</si>
  <si>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</si>
  <si>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</si>
  <si>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</si>
  <si>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</si>
  <si>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</si>
  <si>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</si>
  <si>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</si>
  <si>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</si>
  <si>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</si>
  <si>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</si>
  <si>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</si>
  <si>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</si>
  <si>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</si>
  <si>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</si>
  <si>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</si>
  <si>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</si>
  <si>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</si>
  <si>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</si>
  <si>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</si>
  <si>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</si>
  <si>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</si>
  <si>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</si>
  <si>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</si>
  <si>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</si>
  <si>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</si>
  <si>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</si>
  <si>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</si>
  <si>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</si>
  <si>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</si>
  <si>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</si>
  <si>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</si>
  <si>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</si>
  <si>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</si>
  <si>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</si>
  <si>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</si>
  <si>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</si>
  <si>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</si>
  <si>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</si>
  <si>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</si>
  <si>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</si>
  <si>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</si>
  <si>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</si>
  <si>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</si>
  <si>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</si>
  <si>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</si>
  <si>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</si>
  <si>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</si>
  <si>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</si>
  <si>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</si>
  <si>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</si>
  <si>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</si>
  <si>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</si>
  <si>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</si>
  <si>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</si>
  <si>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</si>
  <si>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</si>
  <si>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</si>
  <si>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</si>
  <si>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</si>
  <si>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</si>
  <si>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</si>
  <si>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</si>
  <si>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</si>
  <si>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</si>
  <si>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</si>
  <si>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</si>
  <si>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</si>
  <si>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</si>
  <si>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</si>
  <si>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</si>
  <si>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</si>
  <si>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</si>
  <si>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</si>
  <si>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</si>
  <si>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</si>
  <si>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</si>
  <si>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</si>
  <si>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</si>
  <si>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</si>
  <si>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</si>
  <si>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</si>
  <si>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</si>
  <si>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</si>
  <si>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</si>
  <si>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</si>
  <si>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</si>
  <si>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</si>
  <si>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</si>
  <si>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</si>
  <si>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</si>
  <si>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</si>
  <si>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</si>
  <si>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</si>
  <si>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</si>
  <si>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</si>
  <si>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</si>
  <si>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</si>
  <si>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</si>
  <si>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</si>
  <si>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</si>
  <si>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</si>
  <si>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</si>
  <si>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</si>
  <si>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</si>
  <si>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</si>
  <si>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</si>
  <si>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</si>
  <si>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</si>
  <si>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</si>
  <si>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</si>
  <si>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</si>
  <si>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</si>
  <si>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</si>
  <si>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</si>
  <si>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</si>
  <si>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</si>
  <si>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</si>
  <si>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</si>
  <si>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</si>
  <si>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</si>
  <si>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</si>
  <si>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</si>
  <si>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</si>
  <si>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</si>
  <si>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</si>
  <si>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</si>
  <si>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</si>
  <si>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</si>
  <si>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</si>
  <si>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</si>
  <si>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</si>
  <si>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</si>
  <si>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</si>
  <si>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</si>
  <si>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</si>
  <si>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</si>
  <si>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</si>
  <si>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</si>
  <si>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</si>
  <si>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</si>
  <si>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</si>
  <si>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</si>
  <si>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</si>
  <si>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</si>
  <si>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</si>
  <si>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</si>
  <si>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</si>
  <si>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</si>
  <si>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</si>
  <si>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</si>
  <si>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</si>
  <si>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</si>
  <si>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</si>
  <si>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</si>
  <si>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</si>
  <si>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</si>
  <si>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</si>
  <si>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</si>
  <si>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</si>
  <si>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</si>
  <si>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</si>
  <si>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</si>
  <si>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</si>
  <si>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</si>
  <si>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</si>
  <si>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</si>
  <si>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</si>
  <si>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</si>
  <si>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</si>
  <si>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</si>
  <si>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</si>
  <si>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</si>
  <si>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</si>
  <si>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</si>
  <si>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</si>
  <si>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</si>
  <si>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</si>
  <si>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</si>
  <si>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</si>
  <si>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</si>
  <si>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</si>
  <si>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</si>
  <si>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</si>
  <si>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</si>
  <si>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</si>
  <si>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</si>
  <si>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</si>
  <si>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</si>
  <si>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</si>
  <si>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</si>
  <si>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</si>
  <si>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</si>
  <si>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</si>
  <si>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</si>
  <si>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</si>
  <si>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</si>
  <si>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</si>
  <si>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</si>
  <si>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</si>
  <si>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</si>
  <si>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</si>
  <si>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</si>
  <si>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</si>
  <si>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</si>
  <si>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</si>
  <si>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</si>
  <si>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</si>
  <si>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</si>
  <si>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</si>
  <si>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</si>
  <si>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</si>
  <si>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</si>
  <si>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</si>
  <si>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</si>
  <si>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</si>
  <si>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</si>
  <si>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</si>
  <si>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</si>
  <si>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</si>
  <si>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</si>
  <si>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</si>
  <si>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</si>
  <si>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</si>
  <si>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</si>
  <si>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</si>
  <si>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</si>
  <si>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</si>
  <si>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</si>
  <si>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</si>
  <si>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</si>
  <si>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</si>
  <si>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</si>
  <si>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</si>
  <si>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</si>
  <si>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</si>
  <si>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</si>
  <si>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</si>
  <si>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</si>
  <si>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</si>
  <si>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</si>
  <si>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</si>
  <si>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</si>
  <si>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</si>
  <si>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</si>
  <si>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</si>
  <si>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</si>
  <si>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</si>
  <si>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</si>
  <si>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</si>
  <si>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</si>
  <si>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</si>
  <si>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</si>
  <si>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</si>
  <si>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</si>
  <si>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</si>
  <si>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</si>
  <si>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</si>
  <si>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</si>
  <si>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</si>
  <si>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</si>
  <si>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</si>
  <si>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</si>
  <si>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</si>
  <si>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</si>
  <si>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</si>
  <si>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</si>
  <si>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</si>
  <si>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</si>
  <si>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</si>
  <si>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</si>
  <si>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</si>
  <si>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</si>
  <si>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</si>
  <si>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</si>
  <si>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</si>
  <si>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</si>
  <si>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</si>
  <si>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</si>
  <si>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</si>
  <si>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</si>
  <si>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</si>
  <si>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</si>
  <si>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</si>
  <si>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</si>
  <si>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</si>
  <si>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</si>
  <si>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</si>
  <si>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</si>
  <si>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</si>
  <si>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</si>
  <si>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</si>
  <si>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</si>
  <si>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</si>
  <si>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</si>
  <si>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</si>
  <si>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</si>
  <si>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</si>
  <si>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</si>
  <si>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</si>
  <si>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</si>
  <si>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</si>
  <si>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</si>
  <si>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</si>
  <si>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</si>
  <si>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</si>
  <si>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</si>
  <si>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</si>
  <si>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</si>
  <si>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</si>
  <si>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</si>
  <si>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</si>
  <si>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</si>
  <si>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</si>
  <si>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</si>
  <si>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</si>
  <si>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</si>
  <si>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</si>
  <si>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</si>
  <si>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</si>
  <si>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</si>
  <si>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</si>
  <si>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</si>
  <si>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</si>
  <si>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</si>
  <si>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</si>
  <si>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</si>
  <si>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</si>
  <si>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</si>
  <si>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</si>
  <si>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</si>
  <si>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</si>
  <si>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</si>
  <si>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</si>
  <si>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</si>
  <si>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</si>
  <si>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</si>
  <si>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</si>
  <si>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</si>
  <si>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</si>
  <si>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</si>
  <si>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</si>
  <si>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</si>
  <si>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</si>
  <si>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</si>
  <si>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</si>
  <si>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</si>
  <si>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</si>
  <si>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</si>
  <si>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</si>
  <si>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</si>
  <si>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</si>
  <si>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</si>
  <si>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</si>
  <si>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</si>
  <si>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</si>
  <si>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</si>
  <si>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</si>
  <si>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</si>
  <si>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</si>
  <si>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</si>
  <si>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</si>
  <si>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</si>
  <si>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</si>
  <si>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</si>
  <si>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</si>
  <si>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</si>
  <si>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</si>
  <si>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</si>
  <si>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</si>
  <si>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</si>
  <si>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</si>
  <si>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</si>
  <si>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</si>
  <si>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</si>
  <si>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</si>
  <si>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</si>
  <si>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</si>
  <si>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</si>
  <si>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</si>
  <si>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</si>
  <si>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</si>
  <si>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</si>
  <si>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</si>
  <si>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</si>
  <si>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</si>
  <si>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</si>
  <si>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</si>
  <si>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</si>
  <si>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</si>
  <si>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</si>
  <si>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</si>
  <si>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</si>
  <si>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</si>
  <si>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</si>
  <si>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</si>
  <si>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</si>
  <si>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</si>
  <si>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</si>
  <si>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</si>
  <si>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</si>
  <si>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</si>
  <si>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</si>
  <si>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</si>
  <si>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</si>
  <si>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</si>
  <si>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</si>
  <si>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</si>
  <si>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</si>
  <si>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</si>
  <si>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</si>
  <si>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</si>
  <si>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</si>
  <si>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</si>
  <si>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</si>
  <si>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</si>
  <si>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</si>
  <si>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</si>
  <si>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</si>
  <si>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</si>
  <si>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</si>
  <si>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</si>
  <si>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</si>
  <si>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</si>
  <si>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</si>
  <si>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</si>
  <si>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</si>
  <si>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</si>
  <si>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</si>
  <si>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</si>
  <si>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</si>
  <si>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</si>
  <si>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</si>
  <si>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</si>
  <si>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</si>
  <si>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</si>
  <si>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</si>
  <si>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</si>
  <si>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</si>
  <si>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</si>
  <si>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</si>
  <si>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</si>
  <si>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</si>
  <si>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</si>
  <si>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</si>
  <si>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</si>
  <si>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</si>
  <si>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</si>
  <si>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</si>
  <si>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</si>
  <si>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</si>
  <si>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</si>
  <si>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</si>
  <si>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</si>
  <si>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</si>
  <si>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</si>
  <si>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</si>
  <si>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</si>
  <si>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</si>
  <si>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</si>
  <si>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</si>
  <si>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</si>
  <si>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</si>
  <si>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</si>
  <si>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</si>
  <si>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</si>
  <si>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</si>
  <si>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</si>
  <si>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</si>
  <si>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</si>
  <si>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</si>
  <si>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</si>
  <si>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</si>
  <si>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</si>
  <si>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</si>
  <si>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</si>
  <si>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</si>
  <si>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</si>
  <si>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</si>
  <si>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</si>
  <si>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</si>
  <si>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</si>
  <si>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</si>
  <si>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</si>
  <si>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</si>
  <si>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</si>
  <si>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</si>
  <si>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</si>
  <si>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</si>
  <si>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</si>
  <si>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</si>
  <si>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</si>
  <si>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</si>
  <si>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</si>
  <si>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</si>
  <si>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</si>
  <si>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</si>
  <si>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</si>
  <si>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</si>
  <si>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</si>
  <si>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</si>
  <si>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</si>
  <si>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</si>
  <si>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</si>
  <si>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</si>
  <si>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</si>
  <si>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</si>
  <si>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</si>
  <si>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</si>
  <si>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</si>
  <si>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</si>
  <si>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</si>
  <si>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</si>
  <si>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</si>
  <si>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</si>
  <si>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</si>
  <si>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</si>
  <si>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</si>
  <si>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</si>
  <si>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</si>
  <si>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</si>
  <si>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</si>
  <si>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</si>
  <si>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</si>
  <si>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</si>
  <si>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</si>
  <si>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</si>
  <si>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</si>
  <si>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</si>
  <si>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</si>
  <si>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</si>
  <si>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</si>
  <si>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</si>
  <si>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</si>
  <si>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</si>
  <si>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</si>
  <si>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</si>
  <si>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</si>
  <si>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</si>
  <si>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</si>
  <si>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</si>
  <si>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</si>
  <si>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</si>
  <si>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</si>
  <si>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</si>
  <si>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</si>
  <si>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</si>
  <si>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</si>
  <si>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</si>
  <si>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</si>
  <si>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</si>
  <si>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</si>
  <si>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</si>
  <si>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</si>
  <si>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</si>
  <si>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</si>
  <si>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</si>
  <si>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</si>
  <si>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</si>
  <si>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</si>
  <si>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</si>
  <si>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</si>
  <si>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</si>
  <si>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</si>
  <si>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</si>
  <si>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</si>
  <si>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</si>
  <si>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</si>
  <si>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</si>
  <si>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</si>
  <si>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</si>
  <si>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</si>
  <si>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</si>
  <si>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</si>
  <si>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</si>
  <si>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</si>
  <si>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</si>
  <si>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</si>
  <si>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</si>
  <si>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</si>
  <si>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</si>
  <si>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</si>
  <si>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</si>
  <si>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</si>
  <si>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</si>
  <si>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</si>
  <si>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</si>
  <si>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</si>
  <si>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</si>
  <si>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</si>
  <si>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</si>
  <si>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</si>
  <si>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</si>
  <si>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</si>
  <si>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</si>
  <si>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</si>
  <si>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</si>
  <si>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</si>
  <si>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</si>
  <si>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</si>
  <si>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</si>
  <si>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</si>
  <si>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</si>
  <si>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</si>
  <si>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</si>
  <si>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</si>
  <si>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</si>
  <si>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</si>
  <si>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</si>
  <si>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</si>
  <si>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</si>
  <si>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</si>
  <si>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</si>
  <si>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</si>
  <si>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</si>
  <si>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</si>
  <si>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</si>
  <si>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</si>
  <si>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</si>
  <si>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</si>
  <si>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</si>
  <si>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</si>
  <si>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</si>
  <si>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</si>
  <si>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</si>
  <si>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</si>
  <si>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</si>
  <si>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</si>
  <si>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</si>
  <si>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</si>
  <si>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</si>
  <si>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</si>
  <si>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</si>
  <si>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</si>
  <si>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</si>
  <si>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</si>
  <si>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</si>
  <si>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</si>
  <si>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</si>
  <si>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</si>
  <si>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</si>
  <si>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</si>
  <si>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</si>
  <si>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</si>
  <si>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</si>
  <si>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</si>
  <si>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</si>
  <si>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</si>
  <si>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</si>
  <si>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</si>
  <si>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</si>
  <si>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</si>
  <si>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</si>
  <si>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</si>
  <si>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</si>
  <si>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</si>
  <si>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</si>
  <si>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</si>
  <si>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</si>
  <si>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</si>
  <si>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</si>
  <si>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</si>
  <si>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</si>
  <si>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</si>
  <si>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</si>
  <si>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</si>
  <si>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</si>
  <si>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</si>
  <si>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</si>
  <si>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</si>
  <si>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</si>
  <si>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</si>
  <si>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Row Labels</t>
  </si>
  <si>
    <t>Grand Total</t>
  </si>
  <si>
    <t>Average of Rating</t>
  </si>
  <si>
    <t>Sum of TotalAmount</t>
  </si>
  <si>
    <t>Count of Quantity</t>
  </si>
  <si>
    <t>May</t>
  </si>
  <si>
    <t>Nov</t>
  </si>
  <si>
    <t>Dec</t>
  </si>
  <si>
    <t>Total Revenue</t>
  </si>
  <si>
    <t>Total Quantity</t>
  </si>
  <si>
    <t>Average Rating</t>
  </si>
  <si>
    <t>Lowest Amount</t>
  </si>
  <si>
    <t>SUMIF</t>
  </si>
  <si>
    <t>SUMIFS</t>
  </si>
  <si>
    <t>REVENUE OF JUMIA IN CAIRO</t>
  </si>
  <si>
    <t>COUNTIFS</t>
  </si>
  <si>
    <t>AVGIF</t>
  </si>
  <si>
    <t>Sum of Quantity</t>
  </si>
  <si>
    <t>Count of OrderID</t>
  </si>
  <si>
    <t>Average of Price</t>
  </si>
  <si>
    <t>Total Number of Order</t>
  </si>
  <si>
    <t>Total Amount</t>
  </si>
  <si>
    <t>Total Number of Quantity</t>
  </si>
  <si>
    <t>Average Price</t>
  </si>
  <si>
    <t>KPI</t>
  </si>
  <si>
    <t xml:space="preserve"> MTD MEASURES</t>
  </si>
  <si>
    <t>PMTD MEASURES</t>
  </si>
  <si>
    <t>MoM=(MTD-PMTD)/PMTD</t>
  </si>
  <si>
    <t>Count of OrderID2</t>
  </si>
  <si>
    <t>Sum of Price</t>
  </si>
  <si>
    <t>Average of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</si>
</sst>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_(&quot;$&quot;* \(#,##0.00\);_(&quot;$&quot;* &quot;-&quot;??_);_(@_)"/>
    <numFmt numFmtId="43" formatCode="_(* #,##0.00_);_(* \(#,##0.00\);_(* &quot;-&quot;??_);_(@_)"/>
    <numFmt numFmtId="166" formatCode="_(* #,##0_);_(* \(#,##0\);_(* &quot;-&quot;??_);_(@_)"/>
    <numFmt numFmtId="167" formatCode="00,&quot;k&quot;"/>
    <numFmt numFmtId="168" formatCode="_(&quot;$&quot;* #,##0_);_(&quot;$&quot;* \(#,##0\);_(&quot;$&quot;* &quot;-&quot;??_);_(@_)"/>
    <numFmt numFmtId="169" formatCode="0.0,&quot;k&quot;"/>
    <numFmt numFmtId="170" formatCode="&quot;$&quot;0,,&quot;M&quot;"/>
    <numFmt numFmtId="171" formatCode="&quot;$&quot;0,&quot;K&quot;"/>
    <numFmt numFmtId="172" formatCode="0.0%"/>
    <numFmt numFmtId="173" formatCode="0,&quot;K&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1"/>
      <color theme="1"/>
      <name val="Calibri Light"/>
      <family val="2"/>
      <scheme val="maj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bgColor indexed="64"/>
      </patternFill>
    </fill>
    <fill>
      <patternFill patternType="solid">
        <fgColor theme="0" tint="-0.34998626667073579"/>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93">
    <xf numFmtId="0" fontId="0" fillId="0" borderId="0" xfId="0"/>
    <xf numFmtId="14" fontId="0" fillId="0" borderId="0" xfId="0" applyNumberFormat="1"/>
    <xf numFmtId="0" fontId="18" fillId="0" borderId="0" xfId="0" applyFon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1" fontId="0" fillId="0" borderId="0" xfId="0" applyNumberFormat="1"/>
    <xf numFmtId="166" fontId="0" fillId="0" borderId="0" xfId="42" applyNumberFormat="1" applyFont="1"/>
    <xf numFmtId="0" fontId="16" fillId="0" borderId="0" xfId="0" applyFont="1"/>
    <xf numFmtId="44" fontId="0" fillId="0" borderId="0" xfId="43" applyFont="1"/>
    <xf numFmtId="0" fontId="19" fillId="33" borderId="0" xfId="0" applyFont="1" applyFill="1"/>
    <xf numFmtId="167" fontId="0" fillId="0" borderId="0" xfId="0" applyNumberFormat="1"/>
    <xf numFmtId="169" fontId="0" fillId="0" borderId="0" xfId="0" applyNumberFormat="1"/>
    <xf numFmtId="170" fontId="0" fillId="0" borderId="0" xfId="0" applyNumberFormat="1"/>
    <xf numFmtId="171" fontId="0" fillId="0" borderId="0" xfId="0" applyNumberFormat="1"/>
    <xf numFmtId="10" fontId="0" fillId="0" borderId="0" xfId="0" applyNumberFormat="1"/>
    <xf numFmtId="0" fontId="16" fillId="34" borderId="0" xfId="0" applyFont="1" applyFill="1"/>
    <xf numFmtId="0" fontId="16" fillId="34" borderId="10" xfId="0" applyFont="1" applyFill="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3" xfId="0" applyBorder="1" applyAlignment="1">
      <alignment horizontal="left"/>
    </xf>
    <xf numFmtId="0" fontId="16" fillId="34" borderId="13" xfId="0" applyFont="1" applyFill="1" applyBorder="1"/>
    <xf numFmtId="0" fontId="0" fillId="0" borderId="15" xfId="0" applyBorder="1"/>
    <xf numFmtId="0" fontId="0" fillId="0" borderId="16" xfId="0" applyBorder="1"/>
    <xf numFmtId="172" fontId="16" fillId="0" borderId="0" xfId="0" applyNumberFormat="1" applyFont="1"/>
    <xf numFmtId="0" fontId="0" fillId="35" borderId="0" xfId="0" applyFill="1"/>
    <xf numFmtId="168" fontId="0" fillId="0" borderId="0" xfId="43" applyNumberFormat="1" applyFont="1"/>
    <xf numFmtId="170" fontId="0" fillId="0" borderId="0" xfId="42" applyNumberFormat="1" applyFont="1"/>
    <xf numFmtId="37" fontId="0" fillId="0" borderId="0" xfId="42" applyNumberFormat="1" applyFont="1"/>
    <xf numFmtId="173" fontId="0" fillId="0" borderId="0" xfId="0" applyNumberFormat="1"/>
    <xf numFmtId="0" fontId="0" fillId="0" borderId="10" xfId="0" pivotButton="1" applyBorder="1"/>
    <xf numFmtId="0" fontId="0" fillId="0" borderId="15" xfId="0" applyBorder="1" applyAlignment="1">
      <alignment horizontal="left"/>
    </xf>
    <xf numFmtId="168" fontId="0" fillId="0" borderId="10" xfId="0" pivotButton="1" applyNumberFormat="1" applyBorder="1"/>
    <xf numFmtId="168" fontId="0" fillId="0" borderId="12" xfId="0" applyNumberFormat="1" applyBorder="1"/>
    <xf numFmtId="168" fontId="0" fillId="0" borderId="13" xfId="0" applyNumberFormat="1" applyBorder="1" applyAlignment="1">
      <alignment horizontal="left"/>
    </xf>
    <xf numFmtId="168" fontId="0" fillId="0" borderId="17" xfId="0" applyNumberFormat="1" applyBorder="1"/>
    <xf numFmtId="168" fontId="0" fillId="0" borderId="19" xfId="0" applyNumberFormat="1" applyBorder="1"/>
    <xf numFmtId="168" fontId="0" fillId="0" borderId="15" xfId="0" applyNumberFormat="1" applyBorder="1" applyAlignment="1">
      <alignment horizontal="left"/>
    </xf>
    <xf numFmtId="168" fontId="0" fillId="0" borderId="18" xfId="0" applyNumberFormat="1" applyBorder="1"/>
    <xf numFmtId="170" fontId="0" fillId="0" borderId="17" xfId="0" applyNumberFormat="1" applyBorder="1"/>
    <xf numFmtId="170" fontId="0" fillId="0" borderId="19" xfId="0" applyNumberFormat="1" applyBorder="1"/>
    <xf numFmtId="170" fontId="0" fillId="0" borderId="18" xfId="0" applyNumberFormat="1" applyBorder="1"/>
    <xf numFmtId="0" fontId="0" fillId="0" borderId="0" xfId="0" applyNumberFormat="1"/>
    <xf numFmtId="0" fontId="0" fillId="0" borderId="17" xfId="0" applyNumberFormat="1" applyBorder="1"/>
    <xf numFmtId="0" fontId="0" fillId="0" borderId="19" xfId="0" applyNumberFormat="1" applyBorder="1"/>
    <xf numFmtId="0" fontId="0" fillId="0" borderId="18" xfId="0" applyNumberFormat="1" applyBorder="1"/>
    <xf numFmtId="0" fontId="0" fillId="0" borderId="10" xfId="0" pivotButton="1" applyNumberFormat="1" applyBorder="1"/>
    <xf numFmtId="0" fontId="0" fillId="0" borderId="12" xfId="0" applyNumberFormat="1" applyBorder="1"/>
    <xf numFmtId="0" fontId="0" fillId="0" borderId="13" xfId="0" applyNumberFormat="1" applyBorder="1" applyAlignment="1">
      <alignment horizontal="left"/>
    </xf>
    <xf numFmtId="0" fontId="0" fillId="0" borderId="15" xfId="0" applyNumberFormat="1" applyBorder="1" applyAlignment="1">
      <alignment horizontal="left"/>
    </xf>
    <xf numFmtId="2" fontId="0" fillId="0" borderId="10" xfId="0" pivotButton="1" applyNumberFormat="1" applyBorder="1"/>
    <xf numFmtId="2" fontId="0" fillId="0" borderId="12" xfId="0" applyNumberFormat="1" applyBorder="1"/>
    <xf numFmtId="2" fontId="0" fillId="0" borderId="13" xfId="0" applyNumberFormat="1" applyBorder="1" applyAlignment="1">
      <alignment horizontal="left"/>
    </xf>
    <xf numFmtId="2" fontId="0" fillId="0" borderId="17" xfId="0" applyNumberFormat="1" applyBorder="1"/>
    <xf numFmtId="2" fontId="0" fillId="0" borderId="19" xfId="0" applyNumberFormat="1" applyBorder="1"/>
    <xf numFmtId="2" fontId="0" fillId="0" borderId="15" xfId="0" applyNumberFormat="1" applyBorder="1" applyAlignment="1">
      <alignment horizontal="left"/>
    </xf>
    <xf numFmtId="2" fontId="0" fillId="0" borderId="18" xfId="0" applyNumberFormat="1" applyBorder="1"/>
    <xf numFmtId="0" fontId="0" fillId="0" borderId="20" xfId="0" pivotButton="1" applyBorder="1"/>
    <xf numFmtId="1" fontId="0" fillId="0" borderId="20" xfId="0" pivotButton="1" applyNumberFormat="1" applyBorder="1"/>
    <xf numFmtId="1" fontId="0" fillId="0" borderId="12" xfId="0" applyNumberFormat="1" applyBorder="1"/>
    <xf numFmtId="1" fontId="0" fillId="0" borderId="20" xfId="0" applyNumberFormat="1" applyBorder="1"/>
    <xf numFmtId="1" fontId="0" fillId="0" borderId="15" xfId="0" applyNumberFormat="1" applyBorder="1" applyAlignment="1">
      <alignment horizontal="left"/>
    </xf>
    <xf numFmtId="0" fontId="0" fillId="0" borderId="22" xfId="0" applyBorder="1"/>
    <xf numFmtId="166" fontId="0" fillId="0" borderId="10" xfId="0" pivotButton="1" applyNumberFormat="1" applyBorder="1"/>
    <xf numFmtId="166" fontId="0" fillId="0" borderId="12" xfId="0" applyNumberFormat="1" applyBorder="1"/>
    <xf numFmtId="166" fontId="0" fillId="0" borderId="13" xfId="0" applyNumberFormat="1" applyBorder="1" applyAlignment="1">
      <alignment horizontal="left"/>
    </xf>
    <xf numFmtId="166" fontId="0" fillId="0" borderId="15" xfId="0" applyNumberFormat="1" applyBorder="1" applyAlignment="1">
      <alignment horizontal="left"/>
    </xf>
    <xf numFmtId="166" fontId="0" fillId="0" borderId="0" xfId="0" applyNumberFormat="1" applyBorder="1"/>
    <xf numFmtId="166" fontId="0" fillId="0" borderId="23" xfId="0" applyNumberFormat="1" applyBorder="1"/>
    <xf numFmtId="166" fontId="0" fillId="0" borderId="10" xfId="0" applyNumberFormat="1" applyBorder="1"/>
    <xf numFmtId="166" fontId="0" fillId="0" borderId="13" xfId="0" applyNumberFormat="1" applyBorder="1"/>
    <xf numFmtId="166" fontId="0" fillId="0" borderId="15" xfId="0" applyNumberFormat="1" applyBorder="1"/>
    <xf numFmtId="166" fontId="0" fillId="0" borderId="11" xfId="0" applyNumberFormat="1" applyBorder="1"/>
    <xf numFmtId="166" fontId="0" fillId="0" borderId="14" xfId="0" applyNumberFormat="1" applyBorder="1"/>
    <xf numFmtId="166" fontId="0" fillId="0" borderId="16" xfId="0" applyNumberFormat="1" applyBorder="1"/>
    <xf numFmtId="171" fontId="0" fillId="0" borderId="17" xfId="0" applyNumberFormat="1" applyBorder="1"/>
    <xf numFmtId="171" fontId="0" fillId="0" borderId="19" xfId="0" applyNumberFormat="1" applyBorder="1"/>
    <xf numFmtId="171" fontId="0" fillId="0" borderId="18" xfId="0" applyNumberFormat="1" applyBorder="1"/>
    <xf numFmtId="0" fontId="0" fillId="0" borderId="21" xfId="0" applyNumberFormat="1" applyBorder="1"/>
    <xf numFmtId="10" fontId="0" fillId="0" borderId="24" xfId="0" applyNumberFormat="1" applyBorder="1"/>
    <xf numFmtId="171" fontId="0" fillId="0" borderId="24" xfId="0" applyNumberFormat="1" applyBorder="1"/>
    <xf numFmtId="170" fontId="0" fillId="0" borderId="24" xfId="0" applyNumberFormat="1" applyBorder="1"/>
    <xf numFmtId="169" fontId="0" fillId="0" borderId="22" xfId="0" applyNumberFormat="1" applyBorder="1"/>
    <xf numFmtId="0" fontId="0" fillId="0" borderId="20" xfId="0" applyBorder="1" applyAlignment="1">
      <alignment horizontal="left"/>
    </xf>
    <xf numFmtId="0" fontId="0" fillId="0" borderId="21" xfId="0" applyBorder="1"/>
    <xf numFmtId="0" fontId="0" fillId="0" borderId="24" xfId="0" applyBorder="1"/>
    <xf numFmtId="43" fontId="0" fillId="0" borderId="11" xfId="0" applyNumberFormat="1" applyBorder="1"/>
    <xf numFmtId="43" fontId="0" fillId="0" borderId="0" xfId="0" applyNumberFormat="1" applyBorder="1"/>
    <xf numFmtId="43" fontId="0" fillId="0" borderId="23" xfId="0" applyNumberFormat="1" applyBorder="1"/>
    <xf numFmtId="166" fontId="0" fillId="0" borderId="11" xfId="0" pivotButton="1" applyNumberFormat="1"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0">
    <dxf>
      <numFmt numFmtId="19" formatCode="m/d/yyyy"/>
    </dxf>
    <dxf>
      <font>
        <b/>
        <i val="0"/>
      </font>
    </dxf>
    <dxf>
      <font>
        <color rgb="FF9C0006"/>
      </font>
      <fill>
        <patternFill>
          <bgColor rgb="FFFFC7CE"/>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_(* #,##0_);_(* \(#,##0\);_(* &quot;-&quot;??_);_(@_)"/>
    </dxf>
    <dxf>
      <numFmt numFmtId="166" formatCode="_(* #,##0_);_(* \(#,##0\);_(* &quot;-&quot;??_);_(@_)"/>
    </dxf>
    <dxf>
      <numFmt numFmtId="166" formatCode="_(* #,##0_);_(* \(#,##0\);_(* &quot;-&quot;??_);_(@_)"/>
    </dxf>
    <dxf>
      <numFmt numFmtId="166" formatCode="_(* #,##0_);_(* \(#,##0\);_(* &quot;-&quot;??_);_(@_)"/>
    </dxf>
    <dxf>
      <numFmt numFmtId="35" formatCode="_(* #,##0.00_);_(* \(#,##0.00\);_(* &quot;-&quot;??_);_(@_)"/>
    </dxf>
    <dxf>
      <numFmt numFmtId="35" formatCode="_(* #,##0.00_);_(* \(#,##0.0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_(* #,##0_);_(* \(#,##0\);_(* &quot;-&quot;??_);_(@_)"/>
    </dxf>
    <dxf>
      <numFmt numFmtId="166" formatCode="_(* #,##0_);_(* \(#,##0\);_(* &quot;-&quot;??_);_(@_)"/>
    </dxf>
    <dxf>
      <numFmt numFmtId="166" formatCode="_(* #,##0_);_(* \(#,##0\);_(* &quot;-&quot;??_);_(@_)"/>
    </dxf>
    <dxf>
      <numFmt numFmtId="166"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71"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71"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70" formatCode="&quot;$&quot;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34" formatCode="_(&quot;$&quot;* #,##0.00_);_(&quot;$&quot;* \(#,##0.00\);_(&quot;$&quot;* &quot;-&quot;??_);_(@_)"/>
    </dxf>
    <dxf>
      <numFmt numFmtId="34" formatCode="_(&quot;$&quot;* #,##0.00_);_(&quot;$&quot;* \(#,##0.00\);_(&quot;$&quot;* &quot;-&quot;??_);_(@_)"/>
    </dxf>
    <dxf>
      <numFmt numFmtId="166" formatCode="_(* #,##0_);_(* \(#,##0\);_(* &quot;-&quot;??_);_(@_)"/>
    </dxf>
    <dxf>
      <numFmt numFmtId="169" formatCode="0.0,&quot;k&quot;"/>
    </dxf>
    <dxf>
      <numFmt numFmtId="170" formatCode="&quot;$&quot;0,,&quot;M&quot;"/>
    </dxf>
    <dxf>
      <numFmt numFmtId="171" formatCode="&quot;$&quot;0,&quot;K&quot;"/>
    </dxf>
    <dxf>
      <numFmt numFmtId="14" formatCode="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34" formatCode="_(&quot;$&quot;* #,##0.00_);_(&quot;$&quot;* \(#,##0.00\);_(&quot;$&quot;* &quot;-&quot;??_);_(@_)"/>
    </dxf>
    <dxf>
      <numFmt numFmtId="34" formatCode="_(&quot;$&quot;* #,##0.00_);_(&quot;$&quot;* \(#,##0.00\);_(&quot;$&quot;* &quot;-&quot;??_);_(@_)"/>
    </dxf>
    <dxf>
      <numFmt numFmtId="166" formatCode="_(* #,##0_);_(* \(#,##0\);_(* &quot;-&quot;??_);_(@_)"/>
    </dxf>
    <dxf>
      <numFmt numFmtId="169" formatCode="0.0,&quot;k&quot;"/>
    </dxf>
    <dxf>
      <numFmt numFmtId="170" formatCode="&quot;$&quot;0,,&quot;M&quot;"/>
    </dxf>
    <dxf>
      <numFmt numFmtId="171" formatCode="&quot;$&quot;0,&quot;K&quot;"/>
    </dxf>
    <dxf>
      <numFmt numFmtId="14" formatCode="0.00%"/>
    </dxf>
    <dxf>
      <font>
        <b/>
        <i val="0"/>
        <sz val="36"/>
        <name val="Calibri"/>
        <family val="2"/>
        <scheme val="minor"/>
      </font>
      <fill>
        <patternFill>
          <bgColor theme="4" tint="-0.499984740745262"/>
        </patternFill>
      </fill>
      <border>
        <left style="thin">
          <color auto="1"/>
        </left>
        <right style="thin">
          <color auto="1"/>
        </right>
        <top style="thin">
          <color auto="1"/>
        </top>
        <bottom style="thin">
          <color auto="1"/>
        </bottom>
      </border>
    </dxf>
    <dxf>
      <font>
        <sz val="36"/>
        <name val="Calibri"/>
        <family val="2"/>
        <scheme val="minor"/>
      </font>
      <fill>
        <patternFill patternType="solid">
          <bgColor theme="0"/>
        </patternFill>
      </fill>
      <border>
        <left style="thin">
          <color auto="1"/>
        </left>
        <right style="thin">
          <color auto="1"/>
        </right>
        <top style="thin">
          <color auto="1"/>
        </top>
        <bottom style="thin">
          <color auto="1"/>
        </bottom>
      </border>
    </dxf>
    <dxf>
      <numFmt numFmtId="2" formatCode="0.00"/>
    </dxf>
    <dxf>
      <numFmt numFmtId="34" formatCode="_(&quot;$&quot;* #,##0.00_);_(&quot;$&quot;* \(#,##0.00\);_(&quot;$&quot;* &quot;-&quot;??_);_(@_)"/>
    </dxf>
    <dxf>
      <numFmt numFmtId="34" formatCode="_(&quot;$&quot;* #,##0.00_);_(&quot;$&quot;* \(#,##0.00\);_(&quot;$&quot;* &quot;-&quot;??_);_(@_)"/>
    </dxf>
    <dxf>
      <numFmt numFmtId="166" formatCode="_(* #,##0_);_(* \(#,##0\);_(* &quot;-&quot;??_);_(@_)"/>
    </dxf>
    <dxf>
      <numFmt numFmtId="169" formatCode="0.0,&quot;k&quot;"/>
    </dxf>
    <dxf>
      <numFmt numFmtId="170" formatCode="&quot;$&quot;0,,&quot;M&quot;"/>
    </dxf>
    <dxf>
      <numFmt numFmtId="171" formatCode="&quot;$&quot;0,&quot;K&quot;"/>
    </dxf>
    <dxf>
      <numFmt numFmtId="14" formatCode="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m/d/yyyy"/>
    </dxf>
    <dxf>
      <font>
        <b/>
        <i val="0"/>
        <strike val="0"/>
        <condense val="0"/>
        <extend val="0"/>
        <outline val="0"/>
        <shadow val="0"/>
        <u val="none"/>
        <vertAlign val="baseline"/>
        <sz val="14"/>
        <color theme="1"/>
        <name val="Calibri"/>
        <family val="2"/>
        <scheme val="minor"/>
      </font>
    </dxf>
  </dxfs>
  <tableStyles count="1" defaultTableStyle="TableStyleMedium2" defaultPivotStyle="PivotStyleLight16">
    <tableStyle name="Slicer Style 1" pivot="0" table="0" count="10" xr9:uid="{7A551E8A-A201-4777-987C-840710C20930}">
      <tableStyleElement type="wholeTable" dxfId="94"/>
      <tableStyleElement type="headerRow" dxfId="93"/>
    </tableStyle>
  </tableStyles>
  <colors>
    <mruColors>
      <color rgb="FF1D3259"/>
    </mruColors>
  </colors>
  <extLst>
    <ext xmlns:x14="http://schemas.microsoft.com/office/spreadsheetml/2009/9/main" uri="{46F421CA-312F-682f-3DD2-61675219B42D}">
      <x14:dxfs count="8">
        <dxf>
          <font>
            <sz val="36"/>
            <name val="Calibri"/>
            <family val="2"/>
            <scheme val="minor"/>
          </font>
        </dxf>
        <dxf>
          <font>
            <sz val="36"/>
          </font>
        </dxf>
        <dxf>
          <font>
            <sz val="36"/>
            <name val="Calibri"/>
            <family val="2"/>
            <scheme val="minor"/>
          </font>
          <fill>
            <patternFill>
              <bgColor rgb="FFFF0000"/>
            </patternFill>
          </fill>
        </dxf>
        <dxf>
          <font>
            <sz val="36"/>
            <name val="Calibri"/>
            <family val="2"/>
            <scheme val="minor"/>
          </font>
        </dxf>
        <dxf>
          <font>
            <sz val="36"/>
          </font>
        </dxf>
        <dxf>
          <font>
            <sz val="12"/>
            <name val="Calibri"/>
            <family val="2"/>
            <scheme val="minor"/>
          </font>
          <fill>
            <patternFill>
              <bgColor theme="4" tint="0.39994506668294322"/>
            </patternFill>
          </fill>
          <border>
            <left style="thin">
              <color auto="1"/>
            </left>
            <right style="thin">
              <color auto="1"/>
            </right>
            <top style="thin">
              <color auto="1"/>
            </top>
            <bottom style="thin">
              <color auto="1"/>
            </bottom>
          </border>
        </dxf>
        <dxf>
          <font>
            <sz val="36"/>
            <name val="Calibri"/>
            <family val="2"/>
            <scheme val="minor"/>
          </font>
        </dxf>
        <dxf>
          <font>
            <sz val="36"/>
          </font>
          <fill>
            <patternFill>
              <bgColor theme="0"/>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cmpd="sng">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795892981863175"/>
          <c:y val="4.6444121915820029E-2"/>
          <c:w val="0.56088782818229688"/>
          <c:h val="0.90073071780396097"/>
        </c:manualLayout>
      </c:layout>
      <c:barChart>
        <c:barDir val="bar"/>
        <c:grouping val="clustered"/>
        <c:varyColors val="0"/>
        <c:ser>
          <c:idx val="0"/>
          <c:order val="0"/>
          <c:tx>
            <c:v>Series1</c:v>
          </c:tx>
          <c:spPr>
            <a:solidFill>
              <a:srgbClr val="00B0F0"/>
            </a:solidFill>
            <a:ln cmpd="sng">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Nike Air Max</c:v>
              </c:pt>
              <c:pt idx="1">
                <c:v>Adidas Running Shoes</c:v>
              </c:pt>
              <c:pt idx="2">
                <c:v>Dell Inspiron 3501</c:v>
              </c:pt>
              <c:pt idx="3">
                <c:v>T-shirt Cotton</c:v>
              </c:pt>
              <c:pt idx="4">
                <c:v>iPhone 13</c:v>
              </c:pt>
              <c:pt idx="5">
                <c:v>Bluetooth Headset</c:v>
              </c:pt>
              <c:pt idx="6">
                <c:v>HP Pavilion Laptop</c:v>
              </c:pt>
              <c:pt idx="7">
                <c:v>Samsung Galaxy A14</c:v>
              </c:pt>
              <c:pt idx="8">
                <c:v>Xiaomi Redmi Note 12</c:v>
              </c:pt>
              <c:pt idx="9">
                <c:v>Smartwatch FitPro</c:v>
              </c:pt>
            </c:strLit>
          </c:cat>
          <c:val>
            <c:numLit>
              <c:formatCode>General</c:formatCode>
              <c:ptCount val="10"/>
              <c:pt idx="0">
                <c:v>2.9654838709677422</c:v>
              </c:pt>
              <c:pt idx="1">
                <c:v>2.9712857142857141</c:v>
              </c:pt>
              <c:pt idx="2">
                <c:v>2.9750793650793645</c:v>
              </c:pt>
              <c:pt idx="3">
                <c:v>3.0313953488372096</c:v>
              </c:pt>
              <c:pt idx="4">
                <c:v>3.0325333333333342</c:v>
              </c:pt>
              <c:pt idx="5">
                <c:v>3.044328358208956</c:v>
              </c:pt>
              <c:pt idx="6">
                <c:v>3.0719480519480515</c:v>
              </c:pt>
              <c:pt idx="7">
                <c:v>3.0911702127659573</c:v>
              </c:pt>
              <c:pt idx="8">
                <c:v>3.0948275862068964</c:v>
              </c:pt>
              <c:pt idx="9">
                <c:v>3.1827631578947368</c:v>
              </c:pt>
            </c:numLit>
          </c:val>
          <c:extLst>
            <c:ext xmlns:c16="http://schemas.microsoft.com/office/drawing/2014/chart" uri="{C3380CC4-5D6E-409C-BE32-E72D297353CC}">
              <c16:uniqueId val="{00000000-F4CE-45E4-AA95-BEEB8C9F992D}"/>
            </c:ext>
          </c:extLst>
        </c:ser>
        <c:dLbls>
          <c:dLblPos val="outEnd"/>
          <c:showLegendKey val="0"/>
          <c:showVal val="1"/>
          <c:showCatName val="0"/>
          <c:showSerName val="0"/>
          <c:showPercent val="0"/>
          <c:showBubbleSize val="0"/>
        </c:dLbls>
        <c:gapWidth val="182"/>
        <c:axId val="292280608"/>
        <c:axId val="292271008"/>
      </c:barChart>
      <c:catAx>
        <c:axId val="29228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92271008"/>
        <c:crosses val="autoZero"/>
        <c:auto val="1"/>
        <c:lblAlgn val="ctr"/>
        <c:lblOffset val="100"/>
        <c:noMultiLvlLbl val="0"/>
      </c:catAx>
      <c:valAx>
        <c:axId val="292271008"/>
        <c:scaling>
          <c:orientation val="minMax"/>
        </c:scaling>
        <c:delete val="1"/>
        <c:axPos val="b"/>
        <c:numFmt formatCode="General" sourceLinked="1"/>
        <c:majorTickMark val="none"/>
        <c:minorTickMark val="none"/>
        <c:tickLblPos val="nextTo"/>
        <c:crossAx val="29228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579724126714706E-2"/>
          <c:y val="4.48E-2"/>
          <c:w val="0.96742027587328527"/>
          <c:h val="0.89056554330708659"/>
        </c:manualLayout>
      </c:layout>
      <c:barChart>
        <c:barDir val="col"/>
        <c:grouping val="clustered"/>
        <c:varyColors val="0"/>
        <c:ser>
          <c:idx val="0"/>
          <c:order val="0"/>
          <c:tx>
            <c:v>Series1</c:v>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Nike</c:v>
              </c:pt>
              <c:pt idx="1">
                <c:v>Samsung</c:v>
              </c:pt>
              <c:pt idx="2">
                <c:v>Generic</c:v>
              </c:pt>
              <c:pt idx="3">
                <c:v>Xiaomi</c:v>
              </c:pt>
              <c:pt idx="4">
                <c:v>FitPro</c:v>
              </c:pt>
              <c:pt idx="5">
                <c:v>Apple</c:v>
              </c:pt>
              <c:pt idx="6">
                <c:v>Adidas</c:v>
              </c:pt>
              <c:pt idx="7">
                <c:v>HP</c:v>
              </c:pt>
              <c:pt idx="8">
                <c:v>JBL</c:v>
              </c:pt>
              <c:pt idx="9">
                <c:v>Dell</c:v>
              </c:pt>
            </c:strLit>
          </c:cat>
          <c:val>
            <c:numLit>
              <c:formatCode>General</c:formatCode>
              <c:ptCount val="10"/>
              <c:pt idx="0">
                <c:v>2928831.9000000004</c:v>
              </c:pt>
              <c:pt idx="1">
                <c:v>2779802.84</c:v>
              </c:pt>
              <c:pt idx="2">
                <c:v>2768888.78</c:v>
              </c:pt>
              <c:pt idx="3">
                <c:v>2562393.6099999994</c:v>
              </c:pt>
              <c:pt idx="4">
                <c:v>2445403.56</c:v>
              </c:pt>
              <c:pt idx="5">
                <c:v>2308472.17</c:v>
              </c:pt>
              <c:pt idx="6">
                <c:v>2046244.4600000002</c:v>
              </c:pt>
              <c:pt idx="7">
                <c:v>1992415.3300000003</c:v>
              </c:pt>
              <c:pt idx="8">
                <c:v>1946232.3999999997</c:v>
              </c:pt>
              <c:pt idx="9">
                <c:v>1870335.2800000003</c:v>
              </c:pt>
            </c:numLit>
          </c:val>
          <c:extLst>
            <c:ext xmlns:c16="http://schemas.microsoft.com/office/drawing/2014/chart" uri="{C3380CC4-5D6E-409C-BE32-E72D297353CC}">
              <c16:uniqueId val="{00000000-05C7-4893-B00D-7207E902C4FF}"/>
            </c:ext>
          </c:extLst>
        </c:ser>
        <c:dLbls>
          <c:dLblPos val="outEnd"/>
          <c:showLegendKey val="0"/>
          <c:showVal val="1"/>
          <c:showCatName val="0"/>
          <c:showSerName val="0"/>
          <c:showPercent val="0"/>
          <c:showBubbleSize val="0"/>
        </c:dLbls>
        <c:gapWidth val="219"/>
        <c:overlap val="-27"/>
        <c:axId val="421270992"/>
        <c:axId val="421271472"/>
      </c:barChart>
      <c:catAx>
        <c:axId val="421270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1271472"/>
        <c:crosses val="autoZero"/>
        <c:auto val="1"/>
        <c:lblAlgn val="ctr"/>
        <c:lblOffset val="100"/>
        <c:noMultiLvlLbl val="0"/>
      </c:catAx>
      <c:valAx>
        <c:axId val="421271472"/>
        <c:scaling>
          <c:orientation val="minMax"/>
        </c:scaling>
        <c:delete val="1"/>
        <c:axPos val="l"/>
        <c:numFmt formatCode="General" sourceLinked="1"/>
        <c:majorTickMark val="out"/>
        <c:minorTickMark val="none"/>
        <c:tickLblPos val="nextTo"/>
        <c:crossAx val="42127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49451650925468"/>
          <c:y val="1.3888888888888888E-2"/>
          <c:w val="0.65402016238145966"/>
          <c:h val="0.89814814814814814"/>
        </c:manualLayout>
      </c:layout>
      <c:barChart>
        <c:barDir val="bar"/>
        <c:grouping val="clustered"/>
        <c:varyColors val="0"/>
        <c:ser>
          <c:idx val="0"/>
          <c:order val="0"/>
          <c:tx>
            <c:v>Series1</c:v>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Dell Inspiron 3501</c:v>
              </c:pt>
              <c:pt idx="1">
                <c:v>Bluetooth Headset</c:v>
              </c:pt>
              <c:pt idx="2">
                <c:v>Adidas Running Shoes</c:v>
              </c:pt>
              <c:pt idx="3">
                <c:v>iPhone 13</c:v>
              </c:pt>
              <c:pt idx="4">
                <c:v>Smartwatch FitPro</c:v>
              </c:pt>
              <c:pt idx="5">
                <c:v>HP Pavilion Laptop</c:v>
              </c:pt>
              <c:pt idx="6">
                <c:v>T-shirt Cotton</c:v>
              </c:pt>
              <c:pt idx="7">
                <c:v>Xiaomi Redmi Note 12</c:v>
              </c:pt>
              <c:pt idx="8">
                <c:v>Nike Air Max</c:v>
              </c:pt>
              <c:pt idx="9">
                <c:v>Samsung Galaxy A14</c:v>
              </c:pt>
            </c:strLit>
          </c:cat>
          <c:val>
            <c:numLit>
              <c:formatCode>General</c:formatCode>
              <c:ptCount val="10"/>
              <c:pt idx="0">
                <c:v>63</c:v>
              </c:pt>
              <c:pt idx="1">
                <c:v>67</c:v>
              </c:pt>
              <c:pt idx="2">
                <c:v>70</c:v>
              </c:pt>
              <c:pt idx="3">
                <c:v>75</c:v>
              </c:pt>
              <c:pt idx="4">
                <c:v>76</c:v>
              </c:pt>
              <c:pt idx="5">
                <c:v>77</c:v>
              </c:pt>
              <c:pt idx="6">
                <c:v>86</c:v>
              </c:pt>
              <c:pt idx="7">
                <c:v>87</c:v>
              </c:pt>
              <c:pt idx="8">
                <c:v>93</c:v>
              </c:pt>
              <c:pt idx="9">
                <c:v>94</c:v>
              </c:pt>
            </c:numLit>
          </c:val>
          <c:extLst>
            <c:ext xmlns:c16="http://schemas.microsoft.com/office/drawing/2014/chart" uri="{C3380CC4-5D6E-409C-BE32-E72D297353CC}">
              <c16:uniqueId val="{00000000-54F0-4754-B092-623CD3281F89}"/>
            </c:ext>
          </c:extLst>
        </c:ser>
        <c:dLbls>
          <c:dLblPos val="outEnd"/>
          <c:showLegendKey val="0"/>
          <c:showVal val="1"/>
          <c:showCatName val="0"/>
          <c:showSerName val="0"/>
          <c:showPercent val="0"/>
          <c:showBubbleSize val="0"/>
        </c:dLbls>
        <c:gapWidth val="182"/>
        <c:axId val="421226832"/>
        <c:axId val="421231632"/>
      </c:barChart>
      <c:catAx>
        <c:axId val="421226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1231632"/>
        <c:crosses val="autoZero"/>
        <c:auto val="1"/>
        <c:lblAlgn val="ctr"/>
        <c:lblOffset val="100"/>
        <c:noMultiLvlLbl val="0"/>
      </c:catAx>
      <c:valAx>
        <c:axId val="421231632"/>
        <c:scaling>
          <c:orientation val="minMax"/>
        </c:scaling>
        <c:delete val="1"/>
        <c:axPos val="b"/>
        <c:numFmt formatCode="General" sourceLinked="1"/>
        <c:majorTickMark val="none"/>
        <c:minorTickMark val="none"/>
        <c:tickLblPos val="nextTo"/>
        <c:crossAx val="42122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569979355959407E-2"/>
          <c:y val="1.5266381399155812E-3"/>
          <c:w val="0.98667969504367981"/>
          <c:h val="0.8416746864975212"/>
        </c:manualLayout>
      </c:layout>
      <c:barChart>
        <c:barDir val="col"/>
        <c:grouping val="clustered"/>
        <c:varyColors val="0"/>
        <c:ser>
          <c:idx val="0"/>
          <c:order val="0"/>
          <c:tx>
            <c:v>Series1</c:v>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Alexandria</c:v>
              </c:pt>
              <c:pt idx="1">
                <c:v>Cairo</c:v>
              </c:pt>
              <c:pt idx="2">
                <c:v>Casablanca</c:v>
              </c:pt>
              <c:pt idx="3">
                <c:v>Giza</c:v>
              </c:pt>
              <c:pt idx="4">
                <c:v>Dubai</c:v>
              </c:pt>
              <c:pt idx="5">
                <c:v>Riyadh</c:v>
              </c:pt>
            </c:strLit>
          </c:cat>
          <c:val>
            <c:numLit>
              <c:formatCode>General</c:formatCode>
              <c:ptCount val="6"/>
              <c:pt idx="0">
                <c:v>4501154.9899999974</c:v>
              </c:pt>
              <c:pt idx="1">
                <c:v>4134276.3100000019</c:v>
              </c:pt>
              <c:pt idx="2">
                <c:v>4053826.0100000007</c:v>
              </c:pt>
              <c:pt idx="3">
                <c:v>3898512.3400000012</c:v>
              </c:pt>
              <c:pt idx="4">
                <c:v>3640039.1700000009</c:v>
              </c:pt>
              <c:pt idx="5">
                <c:v>3421211.5099999993</c:v>
              </c:pt>
            </c:numLit>
          </c:val>
          <c:extLst>
            <c:ext xmlns:c16="http://schemas.microsoft.com/office/drawing/2014/chart" uri="{C3380CC4-5D6E-409C-BE32-E72D297353CC}">
              <c16:uniqueId val="{00000000-2D0E-494E-8EE0-27BD7CFC7249}"/>
            </c:ext>
          </c:extLst>
        </c:ser>
        <c:dLbls>
          <c:dLblPos val="outEnd"/>
          <c:showLegendKey val="0"/>
          <c:showVal val="1"/>
          <c:showCatName val="0"/>
          <c:showSerName val="0"/>
          <c:showPercent val="0"/>
          <c:showBubbleSize val="0"/>
        </c:dLbls>
        <c:gapWidth val="219"/>
        <c:overlap val="-27"/>
        <c:axId val="796402224"/>
        <c:axId val="796412304"/>
      </c:barChart>
      <c:catAx>
        <c:axId val="79640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3259"/>
                </a:solidFill>
                <a:latin typeface="+mn-lt"/>
                <a:ea typeface="+mn-ea"/>
                <a:cs typeface="+mn-cs"/>
              </a:defRPr>
            </a:pPr>
            <a:endParaRPr lang="en-US"/>
          </a:p>
        </c:txPr>
        <c:crossAx val="796412304"/>
        <c:crosses val="autoZero"/>
        <c:auto val="1"/>
        <c:lblAlgn val="ctr"/>
        <c:lblOffset val="100"/>
        <c:noMultiLvlLbl val="0"/>
      </c:catAx>
      <c:valAx>
        <c:axId val="796412304"/>
        <c:scaling>
          <c:orientation val="minMax"/>
        </c:scaling>
        <c:delete val="1"/>
        <c:axPos val="l"/>
        <c:numFmt formatCode="General" sourceLinked="1"/>
        <c:majorTickMark val="none"/>
        <c:minorTickMark val="none"/>
        <c:tickLblPos val="nextTo"/>
        <c:crossAx val="79640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[ecommerce_10000 (Recovered).xlsx]Sheet1!PivotTable1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B6-4484-9B5B-EEA69640B0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B6-4484-9B5B-EEA69640B0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B6-4484-9B5B-EEA69640B0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B6-4484-9B5B-EEA69640B05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1B6-4484-9B5B-EEA69640B05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1B6-4484-9B5B-EEA69640B05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1B6-4484-9B5B-EEA69640B05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1B6-4484-9B5B-EEA69640B05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1B6-4484-9B5B-EEA69640B05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1B6-4484-9B5B-EEA69640B055}"/>
              </c:ext>
            </c:extLst>
          </c:dPt>
          <c:cat>
            <c:multiLvlStrRef>
              <c:f>Sheet1!$A$4:$A$19</c:f>
              <c:multiLvlStrCache>
                <c:ptCount val="10"/>
                <c:lvl>
                  <c:pt idx="0">
                    <c:v>JBL</c:v>
                  </c:pt>
                  <c:pt idx="1">
                    <c:v>Dell</c:v>
                  </c:pt>
                  <c:pt idx="2">
                    <c:v>HP</c:v>
                  </c:pt>
                  <c:pt idx="3">
                    <c:v>Apple</c:v>
                  </c:pt>
                  <c:pt idx="4">
                    <c:v>Samsung</c:v>
                  </c:pt>
                  <c:pt idx="5">
                    <c:v>Xiaomi</c:v>
                  </c:pt>
                  <c:pt idx="6">
                    <c:v>Adidas</c:v>
                  </c:pt>
                  <c:pt idx="7">
                    <c:v>Generic</c:v>
                  </c:pt>
                  <c:pt idx="8">
                    <c:v>Nike</c:v>
                  </c:pt>
                  <c:pt idx="9">
                    <c:v>FitPro</c:v>
                  </c:pt>
                </c:lvl>
                <c:lvl>
                  <c:pt idx="0">
                    <c:v>Accessories</c:v>
                  </c:pt>
                  <c:pt idx="1">
                    <c:v>Computers</c:v>
                  </c:pt>
                  <c:pt idx="3">
                    <c:v>Electronics</c:v>
                  </c:pt>
                  <c:pt idx="6">
                    <c:v>Fashion</c:v>
                  </c:pt>
                  <c:pt idx="9">
                    <c:v>Wearables</c:v>
                  </c:pt>
                </c:lvl>
              </c:multiLvlStrCache>
            </c:multiLvlStrRef>
          </c:cat>
          <c:val>
            <c:numRef>
              <c:f>Sheet1!$B$4:$B$19</c:f>
              <c:numCache>
                <c:formatCode>General</c:formatCode>
                <c:ptCount val="10"/>
                <c:pt idx="0">
                  <c:v>3043</c:v>
                </c:pt>
                <c:pt idx="1">
                  <c:v>2913</c:v>
                </c:pt>
                <c:pt idx="2">
                  <c:v>2979</c:v>
                </c:pt>
                <c:pt idx="3">
                  <c:v>2793</c:v>
                </c:pt>
                <c:pt idx="4">
                  <c:v>3056</c:v>
                </c:pt>
                <c:pt idx="5">
                  <c:v>3187</c:v>
                </c:pt>
                <c:pt idx="6">
                  <c:v>2904</c:v>
                </c:pt>
                <c:pt idx="7">
                  <c:v>3036</c:v>
                </c:pt>
                <c:pt idx="8">
                  <c:v>3040</c:v>
                </c:pt>
                <c:pt idx="9">
                  <c:v>3111</c:v>
                </c:pt>
              </c:numCache>
            </c:numRef>
          </c:val>
          <c:extLst>
            <c:ext xmlns:c16="http://schemas.microsoft.com/office/drawing/2014/chart" uri="{C3380CC4-5D6E-409C-BE32-E72D297353CC}">
              <c16:uniqueId val="{00000000-FF70-413C-A215-289B1FB626B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[ecommerce_10000 (Recovered).xlsx]MEASURES!PivotTable1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5967104111985999"/>
          <c:y val="9.9808813372012709E-2"/>
          <c:w val="0.44032895888014001"/>
          <c:h val="0.84561403508771926"/>
        </c:manualLayout>
      </c:layout>
      <c:barChart>
        <c:barDir val="bar"/>
        <c:grouping val="clustered"/>
        <c:varyColors val="0"/>
        <c:ser>
          <c:idx val="0"/>
          <c:order val="0"/>
          <c:tx>
            <c:strRef>
              <c:f>MEASURES!$B$25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MEASURES!$A$26:$A$35</c:f>
              <c:strCache>
                <c:ptCount val="10"/>
                <c:pt idx="0">
                  <c:v>iPhone 13</c:v>
                </c:pt>
                <c:pt idx="1">
                  <c:v>Dell Inspiron 3501</c:v>
                </c:pt>
                <c:pt idx="2">
                  <c:v>Adidas Running Shoes</c:v>
                </c:pt>
                <c:pt idx="3">
                  <c:v>HP Pavilion Laptop</c:v>
                </c:pt>
                <c:pt idx="4">
                  <c:v>T-shirt Cotton</c:v>
                </c:pt>
                <c:pt idx="5">
                  <c:v>Nike Air Max</c:v>
                </c:pt>
                <c:pt idx="6">
                  <c:v>Smartwatch FitPro</c:v>
                </c:pt>
                <c:pt idx="7">
                  <c:v>Bluetooth Headset</c:v>
                </c:pt>
                <c:pt idx="8">
                  <c:v>Xiaomi Redmi Note 12</c:v>
                </c:pt>
                <c:pt idx="9">
                  <c:v>Samsung Galaxy A14</c:v>
                </c:pt>
              </c:strCache>
            </c:strRef>
          </c:cat>
          <c:val>
            <c:numRef>
              <c:f>MEASURES!$B$26:$B$35</c:f>
              <c:numCache>
                <c:formatCode>General</c:formatCode>
                <c:ptCount val="10"/>
                <c:pt idx="0">
                  <c:v>955</c:v>
                </c:pt>
                <c:pt idx="1">
                  <c:v>962</c:v>
                </c:pt>
                <c:pt idx="2">
                  <c:v>968</c:v>
                </c:pt>
                <c:pt idx="3">
                  <c:v>991</c:v>
                </c:pt>
                <c:pt idx="4">
                  <c:v>997</c:v>
                </c:pt>
                <c:pt idx="5">
                  <c:v>1005</c:v>
                </c:pt>
                <c:pt idx="6">
                  <c:v>1020</c:v>
                </c:pt>
                <c:pt idx="7">
                  <c:v>1029</c:v>
                </c:pt>
                <c:pt idx="8">
                  <c:v>1030</c:v>
                </c:pt>
                <c:pt idx="9">
                  <c:v>1043</c:v>
                </c:pt>
              </c:numCache>
            </c:numRef>
          </c:val>
          <c:extLst>
            <c:ext xmlns:c16="http://schemas.microsoft.com/office/drawing/2014/chart" uri="{C3380CC4-5D6E-409C-BE32-E72D297353CC}">
              <c16:uniqueId val="{00000000-5C5D-4AD1-B0D8-B82C481A1A17}"/>
            </c:ext>
          </c:extLst>
        </c:ser>
        <c:dLbls>
          <c:dLblPos val="outEnd"/>
          <c:showLegendKey val="0"/>
          <c:showVal val="1"/>
          <c:showCatName val="0"/>
          <c:showSerName val="0"/>
          <c:showPercent val="0"/>
          <c:showBubbleSize val="0"/>
        </c:dLbls>
        <c:gapWidth val="182"/>
        <c:axId val="274011888"/>
        <c:axId val="274012848"/>
      </c:barChart>
      <c:catAx>
        <c:axId val="2740118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012848"/>
        <c:crosses val="autoZero"/>
        <c:auto val="1"/>
        <c:lblAlgn val="ctr"/>
        <c:lblOffset val="100"/>
        <c:noMultiLvlLbl val="0"/>
      </c:catAx>
      <c:valAx>
        <c:axId val="274012848"/>
        <c:scaling>
          <c:orientation val="minMax"/>
        </c:scaling>
        <c:delete val="1"/>
        <c:axPos val="b"/>
        <c:numFmt formatCode="General" sourceLinked="1"/>
        <c:majorTickMark val="none"/>
        <c:minorTickMark val="none"/>
        <c:tickLblPos val="nextTo"/>
        <c:crossAx val="27401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[ecommerce_10000 (Recovered).xlsx]MEASURES!PivotTable2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MEASURES!$A$42:$A$47</c:f>
              <c:strCache>
                <c:ptCount val="6"/>
                <c:pt idx="0">
                  <c:v>Cairo</c:v>
                </c:pt>
                <c:pt idx="1">
                  <c:v>Casablanca</c:v>
                </c:pt>
                <c:pt idx="2">
                  <c:v>Riyadh</c:v>
                </c:pt>
                <c:pt idx="3">
                  <c:v>Giza</c:v>
                </c:pt>
                <c:pt idx="4">
                  <c:v>Dubai</c:v>
                </c:pt>
                <c:pt idx="5">
                  <c:v>Alexandria</c:v>
                </c:pt>
              </c:strCache>
            </c:strRef>
          </c:cat>
          <c:val>
            <c:numRef>
              <c:f>MEASURES!$B$42:$B$47</c:f>
              <c:numCache>
                <c:formatCode>_("$"* #,##0_);_("$"* \(#,##0\);_("$"* "-"??_);_(@_)</c:formatCode>
                <c:ptCount val="6"/>
                <c:pt idx="0">
                  <c:v>17153549.129999969</c:v>
                </c:pt>
                <c:pt idx="1">
                  <c:v>17010146.560000014</c:v>
                </c:pt>
                <c:pt idx="2">
                  <c:v>16829323.709999986</c:v>
                </c:pt>
                <c:pt idx="3">
                  <c:v>16490899.900000002</c:v>
                </c:pt>
                <c:pt idx="4">
                  <c:v>16406914.12999999</c:v>
                </c:pt>
                <c:pt idx="5">
                  <c:v>16389029.880000014</c:v>
                </c:pt>
              </c:numCache>
            </c:numRef>
          </c:val>
          <c:extLst>
            <c:ext xmlns:c16="http://schemas.microsoft.com/office/drawing/2014/chart" uri="{C3380CC4-5D6E-409C-BE32-E72D297353CC}">
              <c16:uniqueId val="{00000000-C306-4309-AA21-51AF2B42CF6C}"/>
            </c:ext>
          </c:extLst>
        </c:ser>
        <c:dLbls>
          <c:dLblPos val="outEnd"/>
          <c:showLegendKey val="0"/>
          <c:showVal val="1"/>
          <c:showCatName val="0"/>
          <c:showSerName val="0"/>
          <c:showPercent val="0"/>
          <c:showBubbleSize val="0"/>
        </c:dLbls>
        <c:gapWidth val="219"/>
        <c:overlap val="-27"/>
        <c:axId val="893239792"/>
        <c:axId val="893237392"/>
      </c:barChart>
      <c:catAx>
        <c:axId val="893239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237392"/>
        <c:crosses val="autoZero"/>
        <c:auto val="1"/>
        <c:lblAlgn val="ctr"/>
        <c:lblOffset val="100"/>
        <c:noMultiLvlLbl val="0"/>
      </c:catAx>
      <c:valAx>
        <c:axId val="893237392"/>
        <c:scaling>
          <c:orientation val="minMax"/>
        </c:scaling>
        <c:delete val="1"/>
        <c:axPos val="l"/>
        <c:numFmt formatCode="_(&quot;$&quot;* #,##0_);_(&quot;$&quot;* \(#,##0\);_(&quot;$&quot;* &quot;-&quot;??_);_(@_)" sourceLinked="1"/>
        <c:majorTickMark val="none"/>
        <c:minorTickMark val="none"/>
        <c:tickLblPos val="nextTo"/>
        <c:crossAx val="8932397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[ecommerce_10000 (Recovered).xlsx]MEASURES!PivotTable4</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36940836940836941"/>
              <c:y val="3.485838779956427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5.29094416956675E-17"/>
              <c:y val="8.714596949891059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8095238095238093"/>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MEASURES!$B$52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B8C-4EDF-AA3C-84B30CD54F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8C-4EDF-AA3C-84B30CD54F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9B8C-4EDF-AA3C-84B30CD54FF4}"/>
              </c:ext>
            </c:extLst>
          </c:dPt>
          <c:dLbls>
            <c:dLbl>
              <c:idx val="0"/>
              <c:layout>
                <c:manualLayout>
                  <c:x val="-0.3809523809523809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8C-4EDF-AA3C-84B30CD54FF4}"/>
                </c:ext>
              </c:extLst>
            </c:dLbl>
            <c:dLbl>
              <c:idx val="1"/>
              <c:layout>
                <c:manualLayout>
                  <c:x val="-5.29094416956675E-17"/>
                  <c:y val="8.71459694989105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8C-4EDF-AA3C-84B30CD54FF4}"/>
                </c:ext>
              </c:extLst>
            </c:dLbl>
            <c:dLbl>
              <c:idx val="2"/>
              <c:layout>
                <c:manualLayout>
                  <c:x val="0.36940836940836941"/>
                  <c:y val="3.48583877995642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B8C-4EDF-AA3C-84B30CD54FF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MEASURES!$A$53:$A$55</c:f>
              <c:strCache>
                <c:ptCount val="3"/>
                <c:pt idx="0">
                  <c:v>Souq</c:v>
                </c:pt>
                <c:pt idx="1">
                  <c:v>Jumia</c:v>
                </c:pt>
                <c:pt idx="2">
                  <c:v>Amazon</c:v>
                </c:pt>
              </c:strCache>
            </c:strRef>
          </c:cat>
          <c:val>
            <c:numRef>
              <c:f>MEASURES!$B$53:$B$55</c:f>
              <c:numCache>
                <c:formatCode>"$"0,,"M"</c:formatCode>
                <c:ptCount val="3"/>
                <c:pt idx="0">
                  <c:v>33948559.579999954</c:v>
                </c:pt>
                <c:pt idx="1">
                  <c:v>33523758.549999993</c:v>
                </c:pt>
                <c:pt idx="2">
                  <c:v>32807545.180000037</c:v>
                </c:pt>
              </c:numCache>
            </c:numRef>
          </c:val>
          <c:extLst>
            <c:ext xmlns:c16="http://schemas.microsoft.com/office/drawing/2014/chart" uri="{C3380CC4-5D6E-409C-BE32-E72D297353CC}">
              <c16:uniqueId val="{00000000-9B8C-4EDF-AA3C-84B30CD54FF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[ecommerce_10000 (Recovered).xlsx]MEASURES!PivotTable5</c:name>
    <c:fmtId val="1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MEASURES!$B$59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MEASURES!$A$60:$A$69</c:f>
              <c:strCache>
                <c:ptCount val="10"/>
                <c:pt idx="0">
                  <c:v>Dell</c:v>
                </c:pt>
                <c:pt idx="1">
                  <c:v>Apple</c:v>
                </c:pt>
                <c:pt idx="2">
                  <c:v>HP</c:v>
                </c:pt>
                <c:pt idx="3">
                  <c:v>JBL</c:v>
                </c:pt>
                <c:pt idx="4">
                  <c:v>Generic</c:v>
                </c:pt>
                <c:pt idx="5">
                  <c:v>Adidas</c:v>
                </c:pt>
                <c:pt idx="6">
                  <c:v>Nike</c:v>
                </c:pt>
                <c:pt idx="7">
                  <c:v>FitPro</c:v>
                </c:pt>
                <c:pt idx="8">
                  <c:v>Samsung</c:v>
                </c:pt>
                <c:pt idx="9">
                  <c:v>Xiaomi</c:v>
                </c:pt>
              </c:strCache>
            </c:strRef>
          </c:cat>
          <c:val>
            <c:numRef>
              <c:f>MEASURES!$B$60:$B$69</c:f>
              <c:numCache>
                <c:formatCode>_("$"* #,##0_);_("$"* \(#,##0\);_("$"* "-"??_);_(@_)</c:formatCode>
                <c:ptCount val="10"/>
                <c:pt idx="0">
                  <c:v>9221239.1000000015</c:v>
                </c:pt>
                <c:pt idx="1">
                  <c:v>9658809.8000000045</c:v>
                </c:pt>
                <c:pt idx="2">
                  <c:v>9922043.890000008</c:v>
                </c:pt>
                <c:pt idx="3">
                  <c:v>9991460.1600000113</c:v>
                </c:pt>
                <c:pt idx="4">
                  <c:v>9999604.0299999975</c:v>
                </c:pt>
                <c:pt idx="5">
                  <c:v>10018460.230000008</c:v>
                </c:pt>
                <c:pt idx="6">
                  <c:v>10157843.000000007</c:v>
                </c:pt>
                <c:pt idx="7">
                  <c:v>10265378.789999999</c:v>
                </c:pt>
                <c:pt idx="8">
                  <c:v>10310698.259999992</c:v>
                </c:pt>
                <c:pt idx="9">
                  <c:v>10734326.050000004</c:v>
                </c:pt>
              </c:numCache>
            </c:numRef>
          </c:val>
          <c:extLst>
            <c:ext xmlns:c16="http://schemas.microsoft.com/office/drawing/2014/chart" uri="{C3380CC4-5D6E-409C-BE32-E72D297353CC}">
              <c16:uniqueId val="{00000000-4B98-4CAB-B107-A165B0226EDA}"/>
            </c:ext>
          </c:extLst>
        </c:ser>
        <c:dLbls>
          <c:dLblPos val="outEnd"/>
          <c:showLegendKey val="0"/>
          <c:showVal val="1"/>
          <c:showCatName val="0"/>
          <c:showSerName val="0"/>
          <c:showPercent val="0"/>
          <c:showBubbleSize val="0"/>
        </c:dLbls>
        <c:gapWidth val="182"/>
        <c:axId val="457616511"/>
        <c:axId val="457639071"/>
      </c:barChart>
      <c:catAx>
        <c:axId val="4576165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57639071"/>
        <c:crosses val="autoZero"/>
        <c:auto val="1"/>
        <c:lblAlgn val="ctr"/>
        <c:lblOffset val="100"/>
        <c:noMultiLvlLbl val="0"/>
      </c:catAx>
      <c:valAx>
        <c:axId val="457639071"/>
        <c:scaling>
          <c:orientation val="minMax"/>
        </c:scaling>
        <c:delete val="1"/>
        <c:axPos val="b"/>
        <c:numFmt formatCode="_(&quot;$&quot;* #,##0_);_(&quot;$&quot;* \(#,##0\);_(&quot;$&quot;* &quot;-&quot;??_);_(@_)" sourceLinked="1"/>
        <c:majorTickMark val="none"/>
        <c:minorTickMark val="none"/>
        <c:tickLblPos val="nextTo"/>
        <c:crossAx val="45761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[ecommerce_10000 (Recovered).xlsx]MEASURES!PivotTable6</c:name>
    <c:fmtId val="15"/>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MEASURES!$B$75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MEASURES!$A$76:$A$80</c:f>
              <c:strCache>
                <c:ptCount val="5"/>
                <c:pt idx="0">
                  <c:v>Electronics</c:v>
                </c:pt>
                <c:pt idx="1">
                  <c:v>Fashion</c:v>
                </c:pt>
                <c:pt idx="2">
                  <c:v>Computers</c:v>
                </c:pt>
                <c:pt idx="3">
                  <c:v>Accessories</c:v>
                </c:pt>
                <c:pt idx="4">
                  <c:v>Wearables</c:v>
                </c:pt>
              </c:strCache>
            </c:strRef>
          </c:cat>
          <c:val>
            <c:numRef>
              <c:f>MEASURES!$B$76:$B$80</c:f>
              <c:numCache>
                <c:formatCode>General</c:formatCode>
                <c:ptCount val="5"/>
                <c:pt idx="0">
                  <c:v>3028</c:v>
                </c:pt>
                <c:pt idx="1">
                  <c:v>2970</c:v>
                </c:pt>
                <c:pt idx="2">
                  <c:v>1953</c:v>
                </c:pt>
                <c:pt idx="3">
                  <c:v>1029</c:v>
                </c:pt>
                <c:pt idx="4">
                  <c:v>1020</c:v>
                </c:pt>
              </c:numCache>
            </c:numRef>
          </c:val>
          <c:extLst>
            <c:ext xmlns:c16="http://schemas.microsoft.com/office/drawing/2014/chart" uri="{C3380CC4-5D6E-409C-BE32-E72D297353CC}">
              <c16:uniqueId val="{00000000-3C2F-4ECC-BF60-7E5641163866}"/>
            </c:ext>
          </c:extLst>
        </c:ser>
        <c:dLbls>
          <c:dLblPos val="outEnd"/>
          <c:showLegendKey val="0"/>
          <c:showVal val="1"/>
          <c:showCatName val="0"/>
          <c:showSerName val="0"/>
          <c:showPercent val="0"/>
          <c:showBubbleSize val="0"/>
        </c:dLbls>
        <c:gapWidth val="219"/>
        <c:overlap val="-27"/>
        <c:axId val="457627551"/>
        <c:axId val="457643871"/>
      </c:barChart>
      <c:catAx>
        <c:axId val="457627551"/>
        <c:scaling>
          <c:orientation val="minMax"/>
        </c:scaling>
        <c:delete val="0"/>
        <c:axPos val="b"/>
        <c:numFmt formatCode="General" sourceLinked="1"/>
        <c:majorTickMark val="none"/>
        <c:minorTickMark val="none"/>
        <c:tickLblPos val="nextTo"/>
        <c:spPr>
          <a:solidFill>
            <a:schemeClr val="bg1"/>
          </a:solidFill>
          <a:ln w="9525" cap="flat" cmpd="sng" algn="ctr">
            <a:noFill/>
            <a:round/>
          </a:ln>
          <a:effectLst/>
        </c:spPr>
        <c:txPr>
          <a:bodyPr rot="-60000000" spcFirstLastPara="1" vertOverflow="ellipsis" vert="horz" wrap="square" anchor="ctr" anchorCtr="1"/>
          <a:lstStyle/>
          <a:p>
            <a:pPr>
              <a:defRPr lang="en-US" sz="1200" b="0" i="0" u="none" strike="noStrike" kern="1200" baseline="0">
                <a:noFill/>
                <a:latin typeface="+mn-lt"/>
                <a:ea typeface="+mn-ea"/>
                <a:cs typeface="+mn-cs"/>
              </a:defRPr>
            </a:pPr>
            <a:endParaRPr lang="en-US"/>
          </a:p>
        </c:txPr>
        <c:crossAx val="457643871"/>
        <c:crosses val="autoZero"/>
        <c:auto val="1"/>
        <c:lblAlgn val="ctr"/>
        <c:lblOffset val="100"/>
        <c:noMultiLvlLbl val="0"/>
      </c:catAx>
      <c:valAx>
        <c:axId val="457643871"/>
        <c:scaling>
          <c:orientation val="minMax"/>
        </c:scaling>
        <c:delete val="1"/>
        <c:axPos val="l"/>
        <c:numFmt formatCode="General" sourceLinked="1"/>
        <c:majorTickMark val="none"/>
        <c:minorTickMark val="none"/>
        <c:tickLblPos val="nextTo"/>
        <c:crossAx val="45762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[ecommerce_10000 (Recovered).xlsx]MEASURES!PivotTable7</c:name>
    <c:fmtId val="21"/>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MEASURES!$B$84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MEASURES!$A$85:$A$94</c:f>
              <c:strCache>
                <c:ptCount val="10"/>
                <c:pt idx="0">
                  <c:v>Generic</c:v>
                </c:pt>
                <c:pt idx="1">
                  <c:v>Nike</c:v>
                </c:pt>
                <c:pt idx="2">
                  <c:v>Adidas</c:v>
                </c:pt>
                <c:pt idx="3">
                  <c:v>Xiaomi</c:v>
                </c:pt>
                <c:pt idx="4">
                  <c:v>Dell</c:v>
                </c:pt>
                <c:pt idx="5">
                  <c:v>JBL</c:v>
                </c:pt>
                <c:pt idx="6">
                  <c:v>FitPro</c:v>
                </c:pt>
                <c:pt idx="7">
                  <c:v>Samsung</c:v>
                </c:pt>
                <c:pt idx="8">
                  <c:v>Apple</c:v>
                </c:pt>
                <c:pt idx="9">
                  <c:v>HP</c:v>
                </c:pt>
              </c:strCache>
            </c:strRef>
          </c:cat>
          <c:val>
            <c:numRef>
              <c:f>MEASURES!$B$85:$B$94</c:f>
              <c:numCache>
                <c:formatCode>0.00</c:formatCode>
                <c:ptCount val="10"/>
                <c:pt idx="0">
                  <c:v>2.9487562688064193</c:v>
                </c:pt>
                <c:pt idx="1">
                  <c:v>2.9573432835820888</c:v>
                </c:pt>
                <c:pt idx="2">
                  <c:v>2.9687396694214852</c:v>
                </c:pt>
                <c:pt idx="3">
                  <c:v>2.9866504854368929</c:v>
                </c:pt>
                <c:pt idx="4">
                  <c:v>2.9921517671517694</c:v>
                </c:pt>
                <c:pt idx="5">
                  <c:v>2.9964625850340192</c:v>
                </c:pt>
                <c:pt idx="6">
                  <c:v>3.0297058823529399</c:v>
                </c:pt>
                <c:pt idx="7">
                  <c:v>3.0456184084372029</c:v>
                </c:pt>
                <c:pt idx="8">
                  <c:v>3.0645968586387444</c:v>
                </c:pt>
                <c:pt idx="9">
                  <c:v>3.0661049445005024</c:v>
                </c:pt>
              </c:numCache>
            </c:numRef>
          </c:val>
          <c:extLst>
            <c:ext xmlns:c16="http://schemas.microsoft.com/office/drawing/2014/chart" uri="{C3380CC4-5D6E-409C-BE32-E72D297353CC}">
              <c16:uniqueId val="{00000000-8348-4307-8F38-C66D3CEBC5D0}"/>
            </c:ext>
          </c:extLst>
        </c:ser>
        <c:dLbls>
          <c:dLblPos val="outEnd"/>
          <c:showLegendKey val="0"/>
          <c:showVal val="1"/>
          <c:showCatName val="0"/>
          <c:showSerName val="0"/>
          <c:showPercent val="0"/>
          <c:showBubbleSize val="0"/>
        </c:dLbls>
        <c:gapWidth val="182"/>
        <c:axId val="457665951"/>
        <c:axId val="457646271"/>
      </c:barChart>
      <c:catAx>
        <c:axId val="4576659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57646271"/>
        <c:crosses val="autoZero"/>
        <c:auto val="1"/>
        <c:lblAlgn val="ctr"/>
        <c:lblOffset val="100"/>
        <c:noMultiLvlLbl val="0"/>
      </c:catAx>
      <c:valAx>
        <c:axId val="45764627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4576659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[ecommerce_10000 (Recovered).xlsx]MEASURES!PivotTable9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MEASURES!$B$120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MEASURES!$A$121:$A$130</c:f>
              <c:strCache>
                <c:ptCount val="10"/>
                <c:pt idx="0">
                  <c:v>Dell</c:v>
                </c:pt>
                <c:pt idx="1">
                  <c:v>Apple</c:v>
                </c:pt>
                <c:pt idx="2">
                  <c:v>HP</c:v>
                </c:pt>
                <c:pt idx="3">
                  <c:v>JBL</c:v>
                </c:pt>
                <c:pt idx="4">
                  <c:v>Generic</c:v>
                </c:pt>
                <c:pt idx="5">
                  <c:v>Adidas</c:v>
                </c:pt>
                <c:pt idx="6">
                  <c:v>Nike</c:v>
                </c:pt>
                <c:pt idx="7">
                  <c:v>FitPro</c:v>
                </c:pt>
                <c:pt idx="8">
                  <c:v>Samsung</c:v>
                </c:pt>
                <c:pt idx="9">
                  <c:v>Xiaomi</c:v>
                </c:pt>
              </c:strCache>
            </c:strRef>
          </c:cat>
          <c:val>
            <c:numRef>
              <c:f>MEASURES!$B$121:$B$130</c:f>
              <c:numCache>
                <c:formatCode>"$"0,"K"</c:formatCode>
                <c:ptCount val="10"/>
                <c:pt idx="0">
                  <c:v>9221239.1000000015</c:v>
                </c:pt>
                <c:pt idx="1">
                  <c:v>9658809.8000000045</c:v>
                </c:pt>
                <c:pt idx="2">
                  <c:v>9922043.890000008</c:v>
                </c:pt>
                <c:pt idx="3">
                  <c:v>9991460.1600000113</c:v>
                </c:pt>
                <c:pt idx="4">
                  <c:v>9999604.0299999975</c:v>
                </c:pt>
                <c:pt idx="5">
                  <c:v>10018460.230000008</c:v>
                </c:pt>
                <c:pt idx="6">
                  <c:v>10157843.000000007</c:v>
                </c:pt>
                <c:pt idx="7">
                  <c:v>10265378.789999999</c:v>
                </c:pt>
                <c:pt idx="8">
                  <c:v>10310698.259999992</c:v>
                </c:pt>
                <c:pt idx="9">
                  <c:v>10734326.050000004</c:v>
                </c:pt>
              </c:numCache>
            </c:numRef>
          </c:val>
          <c:extLst>
            <c:ext xmlns:c16="http://schemas.microsoft.com/office/drawing/2014/chart" uri="{C3380CC4-5D6E-409C-BE32-E72D297353CC}">
              <c16:uniqueId val="{00000003-9C8A-40BC-AC57-8D00F188645F}"/>
            </c:ext>
          </c:extLst>
        </c:ser>
        <c:dLbls>
          <c:showLegendKey val="0"/>
          <c:showVal val="1"/>
          <c:showCatName val="0"/>
          <c:showSerName val="0"/>
          <c:showPercent val="0"/>
          <c:showBubbleSize val="0"/>
        </c:dLbls>
        <c:gapWidth val="219"/>
        <c:axId val="455881503"/>
        <c:axId val="455881983"/>
      </c:barChart>
      <c:catAx>
        <c:axId val="4558815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5881983"/>
        <c:crosses val="autoZero"/>
        <c:auto val="1"/>
        <c:lblAlgn val="ctr"/>
        <c:lblOffset val="100"/>
        <c:noMultiLvlLbl val="0"/>
      </c:catAx>
      <c:valAx>
        <c:axId val="455881983"/>
        <c:scaling>
          <c:orientation val="minMax"/>
        </c:scaling>
        <c:delete val="1"/>
        <c:axPos val="b"/>
        <c:numFmt formatCode="&quot;$&quot;0,&quot;K&quot;" sourceLinked="1"/>
        <c:majorTickMark val="none"/>
        <c:minorTickMark val="none"/>
        <c:tickLblPos val="nextTo"/>
        <c:crossAx val="45588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[ecommerce_10000 (Recovered).xlsx]MEASURES!PivotTable1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MEASURES!$B$25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MEASURES!$A$26:$A$35</c:f>
              <c:strCache>
                <c:ptCount val="10"/>
                <c:pt idx="0">
                  <c:v>iPhone 13</c:v>
                </c:pt>
                <c:pt idx="1">
                  <c:v>Dell Inspiron 3501</c:v>
                </c:pt>
                <c:pt idx="2">
                  <c:v>Adidas Running Shoes</c:v>
                </c:pt>
                <c:pt idx="3">
                  <c:v>HP Pavilion Laptop</c:v>
                </c:pt>
                <c:pt idx="4">
                  <c:v>T-shirt Cotton</c:v>
                </c:pt>
                <c:pt idx="5">
                  <c:v>Nike Air Max</c:v>
                </c:pt>
                <c:pt idx="6">
                  <c:v>Smartwatch FitPro</c:v>
                </c:pt>
                <c:pt idx="7">
                  <c:v>Bluetooth Headset</c:v>
                </c:pt>
                <c:pt idx="8">
                  <c:v>Xiaomi Redmi Note 12</c:v>
                </c:pt>
                <c:pt idx="9">
                  <c:v>Samsung Galaxy A14</c:v>
                </c:pt>
              </c:strCache>
            </c:strRef>
          </c:cat>
          <c:val>
            <c:numRef>
              <c:f>MEASURES!$B$26:$B$35</c:f>
              <c:numCache>
                <c:formatCode>General</c:formatCode>
                <c:ptCount val="10"/>
                <c:pt idx="0">
                  <c:v>955</c:v>
                </c:pt>
                <c:pt idx="1">
                  <c:v>962</c:v>
                </c:pt>
                <c:pt idx="2">
                  <c:v>968</c:v>
                </c:pt>
                <c:pt idx="3">
                  <c:v>991</c:v>
                </c:pt>
                <c:pt idx="4">
                  <c:v>997</c:v>
                </c:pt>
                <c:pt idx="5">
                  <c:v>1005</c:v>
                </c:pt>
                <c:pt idx="6">
                  <c:v>1020</c:v>
                </c:pt>
                <c:pt idx="7">
                  <c:v>1029</c:v>
                </c:pt>
                <c:pt idx="8">
                  <c:v>1030</c:v>
                </c:pt>
                <c:pt idx="9">
                  <c:v>1043</c:v>
                </c:pt>
              </c:numCache>
            </c:numRef>
          </c:val>
          <c:extLst>
            <c:ext xmlns:c16="http://schemas.microsoft.com/office/drawing/2014/chart" uri="{C3380CC4-5D6E-409C-BE32-E72D297353CC}">
              <c16:uniqueId val="{00000004-71FE-4292-BDCF-477CB2F84CCE}"/>
            </c:ext>
          </c:extLst>
        </c:ser>
        <c:dLbls>
          <c:dLblPos val="outEnd"/>
          <c:showLegendKey val="0"/>
          <c:showVal val="1"/>
          <c:showCatName val="0"/>
          <c:showSerName val="0"/>
          <c:showPercent val="0"/>
          <c:showBubbleSize val="0"/>
        </c:dLbls>
        <c:gapWidth val="182"/>
        <c:axId val="274011888"/>
        <c:axId val="274012848"/>
      </c:barChart>
      <c:catAx>
        <c:axId val="2740118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274012848"/>
        <c:crosses val="autoZero"/>
        <c:auto val="1"/>
        <c:lblAlgn val="ctr"/>
        <c:lblOffset val="100"/>
        <c:noMultiLvlLbl val="0"/>
      </c:catAx>
      <c:valAx>
        <c:axId val="274012848"/>
        <c:scaling>
          <c:orientation val="minMax"/>
        </c:scaling>
        <c:delete val="1"/>
        <c:axPos val="b"/>
        <c:numFmt formatCode="General" sourceLinked="1"/>
        <c:majorTickMark val="none"/>
        <c:minorTickMark val="none"/>
        <c:tickLblPos val="nextTo"/>
        <c:crossAx val="27401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[ecommerce_10000 (Recovered).xlsx]MEASURES!PivotTable2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8949927800029021E-2"/>
          <c:w val="0.96689971918072426"/>
          <c:h val="0.87063895202422903"/>
        </c:manualLayout>
      </c:layout>
      <c:barChart>
        <c:barDir val="col"/>
        <c:grouping val="clustered"/>
        <c:varyColors val="0"/>
        <c:ser>
          <c:idx val="0"/>
          <c:order val="0"/>
          <c:tx>
            <c:strRef>
              <c:f>MEASURES!$B$41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MEASURES!$A$42:$A$47</c:f>
              <c:strCache>
                <c:ptCount val="6"/>
                <c:pt idx="0">
                  <c:v>Cairo</c:v>
                </c:pt>
                <c:pt idx="1">
                  <c:v>Casablanca</c:v>
                </c:pt>
                <c:pt idx="2">
                  <c:v>Riyadh</c:v>
                </c:pt>
                <c:pt idx="3">
                  <c:v>Giza</c:v>
                </c:pt>
                <c:pt idx="4">
                  <c:v>Dubai</c:v>
                </c:pt>
                <c:pt idx="5">
                  <c:v>Alexandria</c:v>
                </c:pt>
              </c:strCache>
            </c:strRef>
          </c:cat>
          <c:val>
            <c:numRef>
              <c:f>MEASURES!$B$42:$B$47</c:f>
              <c:numCache>
                <c:formatCode>_("$"* #,##0_);_("$"* \(#,##0\);_("$"* "-"??_);_(@_)</c:formatCode>
                <c:ptCount val="6"/>
                <c:pt idx="0">
                  <c:v>17153549.129999969</c:v>
                </c:pt>
                <c:pt idx="1">
                  <c:v>17010146.560000014</c:v>
                </c:pt>
                <c:pt idx="2">
                  <c:v>16829323.709999986</c:v>
                </c:pt>
                <c:pt idx="3">
                  <c:v>16490899.900000002</c:v>
                </c:pt>
                <c:pt idx="4">
                  <c:v>16406914.12999999</c:v>
                </c:pt>
                <c:pt idx="5">
                  <c:v>16389029.880000014</c:v>
                </c:pt>
              </c:numCache>
            </c:numRef>
          </c:val>
          <c:extLst>
            <c:ext xmlns:c16="http://schemas.microsoft.com/office/drawing/2014/chart" uri="{C3380CC4-5D6E-409C-BE32-E72D297353CC}">
              <c16:uniqueId val="{00000000-3414-43B0-A9CB-E7563CE63C99}"/>
            </c:ext>
          </c:extLst>
        </c:ser>
        <c:dLbls>
          <c:dLblPos val="outEnd"/>
          <c:showLegendKey val="0"/>
          <c:showVal val="1"/>
          <c:showCatName val="0"/>
          <c:showSerName val="0"/>
          <c:showPercent val="0"/>
          <c:showBubbleSize val="0"/>
        </c:dLbls>
        <c:gapWidth val="219"/>
        <c:overlap val="-27"/>
        <c:axId val="893239792"/>
        <c:axId val="893237392"/>
      </c:barChart>
      <c:catAx>
        <c:axId val="89323979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893237392"/>
        <c:crosses val="autoZero"/>
        <c:auto val="1"/>
        <c:lblAlgn val="ctr"/>
        <c:lblOffset val="100"/>
        <c:noMultiLvlLbl val="0"/>
      </c:catAx>
      <c:valAx>
        <c:axId val="893237392"/>
        <c:scaling>
          <c:orientation val="minMax"/>
        </c:scaling>
        <c:delete val="1"/>
        <c:axPos val="l"/>
        <c:numFmt formatCode="_(&quot;$&quot;* #,##0_);_(&quot;$&quot;* \(#,##0\);_(&quot;$&quot;* &quot;-&quot;??_);_(@_)" sourceLinked="1"/>
        <c:majorTickMark val="none"/>
        <c:minorTickMark val="none"/>
        <c:tickLblPos val="nextTo"/>
        <c:crossAx val="8932397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[ecommerce_10000 (Recovered).xlsx]MEASURES!PivotTable4</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36940836940836941"/>
              <c:y val="3.485838779956427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5.29094416956675E-17"/>
              <c:y val="8.714596949891059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8095238095238093"/>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38095238095238093"/>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29094416956675E-17"/>
              <c:y val="8.714596949891059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36940836940836941"/>
              <c:y val="3.485838779956427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bg1"/>
          </a:solidFill>
          <a:ln w="19050">
            <a:noFill/>
          </a:ln>
          <a:effectLst/>
        </c:spPr>
        <c:dLbl>
          <c:idx val="0"/>
          <c:layout>
            <c:manualLayout>
              <c:x val="-0.32532288041981194"/>
              <c:y val="2.3954743229984616E-3"/>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2617697501331107"/>
                  <c:h val="0.1240234607764924"/>
                </c:manualLayout>
              </c15:layout>
            </c:ext>
          </c:extLst>
        </c:dLbl>
      </c:pivotFmt>
      <c:pivotFmt>
        <c:idx val="10"/>
        <c:spPr>
          <a:solidFill>
            <a:srgbClr val="0070C0"/>
          </a:solidFill>
          <a:ln w="19050">
            <a:noFill/>
          </a:ln>
          <a:effectLst/>
        </c:spPr>
        <c:dLbl>
          <c:idx val="0"/>
          <c:layout>
            <c:manualLayout>
              <c:x val="9.3254070656883209E-2"/>
              <c:y val="6.9649419631538964E-2"/>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2036607840120271"/>
                  <c:h val="9.9586653049521093E-2"/>
                </c:manualLayout>
              </c15:layout>
            </c:ext>
          </c:extLst>
        </c:dLbl>
      </c:pivotFmt>
      <c:pivotFmt>
        <c:idx val="11"/>
        <c:spPr>
          <a:solidFill>
            <a:srgbClr val="FFC000"/>
          </a:solidFill>
          <a:ln w="19050">
            <a:noFill/>
          </a:ln>
          <a:effectLst/>
        </c:spPr>
        <c:dLbl>
          <c:idx val="0"/>
          <c:layout>
            <c:manualLayout>
              <c:x val="0.32488406546314152"/>
              <c:y val="1.6884302258005919E-3"/>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1595315068655414"/>
                  <c:h val="0.1599034871176962"/>
                </c:manualLayout>
              </c15:layout>
            </c:ext>
          </c:extLst>
        </c:dLbl>
      </c:pivotFmt>
    </c:pivotFmts>
    <c:plotArea>
      <c:layout>
        <c:manualLayout>
          <c:layoutTarget val="inner"/>
          <c:xMode val="edge"/>
          <c:yMode val="edge"/>
          <c:x val="0.33429190519663032"/>
          <c:y val="0.13216743339523171"/>
          <c:w val="0.3068556058867562"/>
          <c:h val="0.62916392097462559"/>
        </c:manualLayout>
      </c:layout>
      <c:doughnutChart>
        <c:varyColors val="1"/>
        <c:ser>
          <c:idx val="0"/>
          <c:order val="0"/>
          <c:tx>
            <c:strRef>
              <c:f>MEASURES!$B$52</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EA17-4F40-AE37-46AA416FC669}"/>
              </c:ext>
            </c:extLst>
          </c:dPt>
          <c:dPt>
            <c:idx val="1"/>
            <c:bubble3D val="0"/>
            <c:spPr>
              <a:solidFill>
                <a:srgbClr val="0070C0"/>
              </a:solidFill>
              <a:ln w="19050">
                <a:noFill/>
              </a:ln>
              <a:effectLst/>
            </c:spPr>
            <c:extLst>
              <c:ext xmlns:c16="http://schemas.microsoft.com/office/drawing/2014/chart" uri="{C3380CC4-5D6E-409C-BE32-E72D297353CC}">
                <c16:uniqueId val="{00000003-EA17-4F40-AE37-46AA416FC669}"/>
              </c:ext>
            </c:extLst>
          </c:dPt>
          <c:dPt>
            <c:idx val="2"/>
            <c:bubble3D val="0"/>
            <c:spPr>
              <a:solidFill>
                <a:srgbClr val="FFC000"/>
              </a:solidFill>
              <a:ln w="19050">
                <a:noFill/>
              </a:ln>
              <a:effectLst/>
            </c:spPr>
            <c:extLst>
              <c:ext xmlns:c16="http://schemas.microsoft.com/office/drawing/2014/chart" uri="{C3380CC4-5D6E-409C-BE32-E72D297353CC}">
                <c16:uniqueId val="{00000005-EA17-4F40-AE37-46AA416FC669}"/>
              </c:ext>
            </c:extLst>
          </c:dPt>
          <c:dLbls>
            <c:dLbl>
              <c:idx val="0"/>
              <c:layout>
                <c:manualLayout>
                  <c:x val="-0.32532288041981194"/>
                  <c:y val="2.3954743229984616E-3"/>
                </c:manualLayout>
              </c:layout>
              <c:showLegendKey val="0"/>
              <c:showVal val="1"/>
              <c:showCatName val="0"/>
              <c:showSerName val="0"/>
              <c:showPercent val="0"/>
              <c:showBubbleSize val="0"/>
              <c:extLst>
                <c:ext xmlns:c15="http://schemas.microsoft.com/office/drawing/2012/chart" uri="{CE6537A1-D6FC-4f65-9D91-7224C49458BB}">
                  <c15:layout>
                    <c:manualLayout>
                      <c:w val="0.12617697501331107"/>
                      <c:h val="0.1240234607764924"/>
                    </c:manualLayout>
                  </c15:layout>
                </c:ext>
                <c:ext xmlns:c16="http://schemas.microsoft.com/office/drawing/2014/chart" uri="{C3380CC4-5D6E-409C-BE32-E72D297353CC}">
                  <c16:uniqueId val="{00000001-EA17-4F40-AE37-46AA416FC669}"/>
                </c:ext>
              </c:extLst>
            </c:dLbl>
            <c:dLbl>
              <c:idx val="1"/>
              <c:layout>
                <c:manualLayout>
                  <c:x val="9.3254070656883209E-2"/>
                  <c:y val="6.9649419631538964E-2"/>
                </c:manualLayout>
              </c:layout>
              <c:showLegendKey val="0"/>
              <c:showVal val="1"/>
              <c:showCatName val="0"/>
              <c:showSerName val="0"/>
              <c:showPercent val="0"/>
              <c:showBubbleSize val="0"/>
              <c:extLst>
                <c:ext xmlns:c15="http://schemas.microsoft.com/office/drawing/2012/chart" uri="{CE6537A1-D6FC-4f65-9D91-7224C49458BB}">
                  <c15:layout>
                    <c:manualLayout>
                      <c:w val="0.12036607840120271"/>
                      <c:h val="9.9586653049521093E-2"/>
                    </c:manualLayout>
                  </c15:layout>
                </c:ext>
                <c:ext xmlns:c16="http://schemas.microsoft.com/office/drawing/2014/chart" uri="{C3380CC4-5D6E-409C-BE32-E72D297353CC}">
                  <c16:uniqueId val="{00000003-EA17-4F40-AE37-46AA416FC669}"/>
                </c:ext>
              </c:extLst>
            </c:dLbl>
            <c:dLbl>
              <c:idx val="2"/>
              <c:layout>
                <c:manualLayout>
                  <c:x val="0.32488406546314152"/>
                  <c:y val="1.6884302258005919E-3"/>
                </c:manualLayout>
              </c:layout>
              <c:showLegendKey val="0"/>
              <c:showVal val="1"/>
              <c:showCatName val="0"/>
              <c:showSerName val="0"/>
              <c:showPercent val="0"/>
              <c:showBubbleSize val="0"/>
              <c:extLst>
                <c:ext xmlns:c15="http://schemas.microsoft.com/office/drawing/2012/chart" uri="{CE6537A1-D6FC-4f65-9D91-7224C49458BB}">
                  <c15:layout>
                    <c:manualLayout>
                      <c:w val="0.11595315068655414"/>
                      <c:h val="0.1599034871176962"/>
                    </c:manualLayout>
                  </c15:layout>
                </c:ext>
                <c:ext xmlns:c16="http://schemas.microsoft.com/office/drawing/2014/chart" uri="{C3380CC4-5D6E-409C-BE32-E72D297353CC}">
                  <c16:uniqueId val="{00000005-EA17-4F40-AE37-46AA416FC669}"/>
                </c:ext>
              </c:extLst>
            </c:dLbl>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MEASURES!$A$53:$A$55</c:f>
              <c:strCache>
                <c:ptCount val="3"/>
                <c:pt idx="0">
                  <c:v>Souq</c:v>
                </c:pt>
                <c:pt idx="1">
                  <c:v>Jumia</c:v>
                </c:pt>
                <c:pt idx="2">
                  <c:v>Amazon</c:v>
                </c:pt>
              </c:strCache>
            </c:strRef>
          </c:cat>
          <c:val>
            <c:numRef>
              <c:f>MEASURES!$B$53:$B$55</c:f>
              <c:numCache>
                <c:formatCode>"$"0,,"M"</c:formatCode>
                <c:ptCount val="3"/>
                <c:pt idx="0">
                  <c:v>33948559.579999954</c:v>
                </c:pt>
                <c:pt idx="1">
                  <c:v>33523758.549999993</c:v>
                </c:pt>
                <c:pt idx="2">
                  <c:v>32807545.180000037</c:v>
                </c:pt>
              </c:numCache>
            </c:numRef>
          </c:val>
          <c:extLst>
            <c:ext xmlns:c16="http://schemas.microsoft.com/office/drawing/2014/chart" uri="{C3380CC4-5D6E-409C-BE32-E72D297353CC}">
              <c16:uniqueId val="{00000006-EA17-4F40-AE37-46AA416FC66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28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[ecommerce_10000 (Recovered).xlsx]MEASURES!PivotTable6</c:name>
    <c:fmtId val="20"/>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lang="en-US"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503444933560833E-2"/>
          <c:y val="4.6622517528758775E-2"/>
          <c:w val="0.96499311013287836"/>
          <c:h val="0.81925537506920532"/>
        </c:manualLayout>
      </c:layout>
      <c:barChart>
        <c:barDir val="col"/>
        <c:grouping val="clustered"/>
        <c:varyColors val="0"/>
        <c:ser>
          <c:idx val="0"/>
          <c:order val="0"/>
          <c:tx>
            <c:strRef>
              <c:f>MEASURES!$B$75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lang="en-US"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MEASURES!$A$76:$A$80</c:f>
              <c:strCache>
                <c:ptCount val="5"/>
                <c:pt idx="0">
                  <c:v>Electronics</c:v>
                </c:pt>
                <c:pt idx="1">
                  <c:v>Fashion</c:v>
                </c:pt>
                <c:pt idx="2">
                  <c:v>Computers</c:v>
                </c:pt>
                <c:pt idx="3">
                  <c:v>Accessories</c:v>
                </c:pt>
                <c:pt idx="4">
                  <c:v>Wearables</c:v>
                </c:pt>
              </c:strCache>
            </c:strRef>
          </c:cat>
          <c:val>
            <c:numRef>
              <c:f>MEASURES!$B$76:$B$80</c:f>
              <c:numCache>
                <c:formatCode>General</c:formatCode>
                <c:ptCount val="5"/>
                <c:pt idx="0">
                  <c:v>3028</c:v>
                </c:pt>
                <c:pt idx="1">
                  <c:v>2970</c:v>
                </c:pt>
                <c:pt idx="2">
                  <c:v>1953</c:v>
                </c:pt>
                <c:pt idx="3">
                  <c:v>1029</c:v>
                </c:pt>
                <c:pt idx="4">
                  <c:v>1020</c:v>
                </c:pt>
              </c:numCache>
            </c:numRef>
          </c:val>
          <c:extLst>
            <c:ext xmlns:c16="http://schemas.microsoft.com/office/drawing/2014/chart" uri="{C3380CC4-5D6E-409C-BE32-E72D297353CC}">
              <c16:uniqueId val="{00000000-BACE-40CF-A956-7766FE19F3D4}"/>
            </c:ext>
          </c:extLst>
        </c:ser>
        <c:dLbls>
          <c:dLblPos val="outEnd"/>
          <c:showLegendKey val="0"/>
          <c:showVal val="1"/>
          <c:showCatName val="0"/>
          <c:showSerName val="0"/>
          <c:showPercent val="0"/>
          <c:showBubbleSize val="0"/>
        </c:dLbls>
        <c:gapWidth val="219"/>
        <c:overlap val="-27"/>
        <c:axId val="457627551"/>
        <c:axId val="457643871"/>
      </c:barChart>
      <c:catAx>
        <c:axId val="4576275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2400" b="1" i="0" u="none" strike="noStrike" kern="1200" baseline="0">
                <a:solidFill>
                  <a:schemeClr val="bg1"/>
                </a:solidFill>
                <a:latin typeface="+mn-lt"/>
                <a:ea typeface="+mn-ea"/>
                <a:cs typeface="+mn-cs"/>
              </a:defRPr>
            </a:pPr>
            <a:endParaRPr lang="en-US"/>
          </a:p>
        </c:txPr>
        <c:crossAx val="457643871"/>
        <c:crosses val="autoZero"/>
        <c:auto val="1"/>
        <c:lblAlgn val="ctr"/>
        <c:lblOffset val="100"/>
        <c:noMultiLvlLbl val="0"/>
      </c:catAx>
      <c:valAx>
        <c:axId val="457643871"/>
        <c:scaling>
          <c:orientation val="minMax"/>
        </c:scaling>
        <c:delete val="1"/>
        <c:axPos val="l"/>
        <c:numFmt formatCode="General" sourceLinked="1"/>
        <c:majorTickMark val="none"/>
        <c:minorTickMark val="none"/>
        <c:tickLblPos val="nextTo"/>
        <c:crossAx val="45762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[ecommerce_10000 (Recovered).xlsx]MEASURES!PivotTable7</c:name>
    <c:fmtId val="25"/>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MEASURES!$B$84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MEASURES!$A$85:$A$94</c:f>
              <c:strCache>
                <c:ptCount val="10"/>
                <c:pt idx="0">
                  <c:v>Generic</c:v>
                </c:pt>
                <c:pt idx="1">
                  <c:v>Nike</c:v>
                </c:pt>
                <c:pt idx="2">
                  <c:v>Adidas</c:v>
                </c:pt>
                <c:pt idx="3">
                  <c:v>Xiaomi</c:v>
                </c:pt>
                <c:pt idx="4">
                  <c:v>Dell</c:v>
                </c:pt>
                <c:pt idx="5">
                  <c:v>JBL</c:v>
                </c:pt>
                <c:pt idx="6">
                  <c:v>FitPro</c:v>
                </c:pt>
                <c:pt idx="7">
                  <c:v>Samsung</c:v>
                </c:pt>
                <c:pt idx="8">
                  <c:v>Apple</c:v>
                </c:pt>
                <c:pt idx="9">
                  <c:v>HP</c:v>
                </c:pt>
              </c:strCache>
            </c:strRef>
          </c:cat>
          <c:val>
            <c:numRef>
              <c:f>MEASURES!$B$85:$B$94</c:f>
              <c:numCache>
                <c:formatCode>0.00</c:formatCode>
                <c:ptCount val="10"/>
                <c:pt idx="0">
                  <c:v>2.9487562688064193</c:v>
                </c:pt>
                <c:pt idx="1">
                  <c:v>2.9573432835820888</c:v>
                </c:pt>
                <c:pt idx="2">
                  <c:v>2.9687396694214852</c:v>
                </c:pt>
                <c:pt idx="3">
                  <c:v>2.9866504854368929</c:v>
                </c:pt>
                <c:pt idx="4">
                  <c:v>2.9921517671517694</c:v>
                </c:pt>
                <c:pt idx="5">
                  <c:v>2.9964625850340192</c:v>
                </c:pt>
                <c:pt idx="6">
                  <c:v>3.0297058823529399</c:v>
                </c:pt>
                <c:pt idx="7">
                  <c:v>3.0456184084372029</c:v>
                </c:pt>
                <c:pt idx="8">
                  <c:v>3.0645968586387444</c:v>
                </c:pt>
                <c:pt idx="9">
                  <c:v>3.0661049445005024</c:v>
                </c:pt>
              </c:numCache>
            </c:numRef>
          </c:val>
          <c:extLst>
            <c:ext xmlns:c16="http://schemas.microsoft.com/office/drawing/2014/chart" uri="{C3380CC4-5D6E-409C-BE32-E72D297353CC}">
              <c16:uniqueId val="{00000000-E679-42D8-99BF-4356E31F6ED8}"/>
            </c:ext>
          </c:extLst>
        </c:ser>
        <c:dLbls>
          <c:dLblPos val="outEnd"/>
          <c:showLegendKey val="0"/>
          <c:showVal val="1"/>
          <c:showCatName val="0"/>
          <c:showSerName val="0"/>
          <c:showPercent val="0"/>
          <c:showBubbleSize val="0"/>
        </c:dLbls>
        <c:gapWidth val="182"/>
        <c:axId val="457665951"/>
        <c:axId val="457646271"/>
      </c:barChart>
      <c:catAx>
        <c:axId val="4576659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457646271"/>
        <c:crosses val="autoZero"/>
        <c:auto val="1"/>
        <c:lblAlgn val="ctr"/>
        <c:lblOffset val="100"/>
        <c:noMultiLvlLbl val="0"/>
      </c:catAx>
      <c:valAx>
        <c:axId val="45764627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4576659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[ecommerce_10000 (Recovered).xlsx]MEASURES!PivotTable9</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MEASURES!$B$120</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MEASURES!$A$121:$A$130</c:f>
              <c:strCache>
                <c:ptCount val="10"/>
                <c:pt idx="0">
                  <c:v>Dell</c:v>
                </c:pt>
                <c:pt idx="1">
                  <c:v>Apple</c:v>
                </c:pt>
                <c:pt idx="2">
                  <c:v>HP</c:v>
                </c:pt>
                <c:pt idx="3">
                  <c:v>JBL</c:v>
                </c:pt>
                <c:pt idx="4">
                  <c:v>Generic</c:v>
                </c:pt>
                <c:pt idx="5">
                  <c:v>Adidas</c:v>
                </c:pt>
                <c:pt idx="6">
                  <c:v>Nike</c:v>
                </c:pt>
                <c:pt idx="7">
                  <c:v>FitPro</c:v>
                </c:pt>
                <c:pt idx="8">
                  <c:v>Samsung</c:v>
                </c:pt>
                <c:pt idx="9">
                  <c:v>Xiaomi</c:v>
                </c:pt>
              </c:strCache>
            </c:strRef>
          </c:cat>
          <c:val>
            <c:numRef>
              <c:f>MEASURES!$B$121:$B$130</c:f>
              <c:numCache>
                <c:formatCode>"$"0,"K"</c:formatCode>
                <c:ptCount val="10"/>
                <c:pt idx="0">
                  <c:v>9221239.1000000015</c:v>
                </c:pt>
                <c:pt idx="1">
                  <c:v>9658809.8000000045</c:v>
                </c:pt>
                <c:pt idx="2">
                  <c:v>9922043.890000008</c:v>
                </c:pt>
                <c:pt idx="3">
                  <c:v>9991460.1600000113</c:v>
                </c:pt>
                <c:pt idx="4">
                  <c:v>9999604.0299999975</c:v>
                </c:pt>
                <c:pt idx="5">
                  <c:v>10018460.230000008</c:v>
                </c:pt>
                <c:pt idx="6">
                  <c:v>10157843.000000007</c:v>
                </c:pt>
                <c:pt idx="7">
                  <c:v>10265378.789999999</c:v>
                </c:pt>
                <c:pt idx="8">
                  <c:v>10310698.259999992</c:v>
                </c:pt>
                <c:pt idx="9">
                  <c:v>10734326.050000004</c:v>
                </c:pt>
              </c:numCache>
            </c:numRef>
          </c:val>
          <c:extLst>
            <c:ext xmlns:c16="http://schemas.microsoft.com/office/drawing/2014/chart" uri="{C3380CC4-5D6E-409C-BE32-E72D297353CC}">
              <c16:uniqueId val="{00000001-5003-4FDE-930A-467EC6526711}"/>
            </c:ext>
          </c:extLst>
        </c:ser>
        <c:dLbls>
          <c:showLegendKey val="0"/>
          <c:showVal val="1"/>
          <c:showCatName val="0"/>
          <c:showSerName val="0"/>
          <c:showPercent val="0"/>
          <c:showBubbleSize val="0"/>
        </c:dLbls>
        <c:gapWidth val="219"/>
        <c:axId val="455881503"/>
        <c:axId val="455881983"/>
      </c:barChart>
      <c:catAx>
        <c:axId val="4558815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455881983"/>
        <c:crosses val="autoZero"/>
        <c:auto val="1"/>
        <c:lblAlgn val="ctr"/>
        <c:lblOffset val="100"/>
        <c:noMultiLvlLbl val="0"/>
      </c:catAx>
      <c:valAx>
        <c:axId val="455881983"/>
        <c:scaling>
          <c:orientation val="minMax"/>
        </c:scaling>
        <c:delete val="1"/>
        <c:axPos val="b"/>
        <c:numFmt formatCode="&quot;$&quot;0,&quot;K&quot;" sourceLinked="1"/>
        <c:majorTickMark val="none"/>
        <c:minorTickMark val="none"/>
        <c:tickLblPos val="nextTo"/>
        <c:crossAx val="45588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hyperlink" Target="#MEASURES!A1"/><Relationship Id="rId3" Type="http://schemas.openxmlformats.org/officeDocument/2006/relationships/chart" Target="../charts/chart15.xml"/><Relationship Id="rId7" Type="http://schemas.openxmlformats.org/officeDocument/2006/relationships/hyperlink" Target="#'DASHBOARD DESIGN'!A1"/><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image" Target="../media/image2.png"/><Relationship Id="rId5" Type="http://schemas.openxmlformats.org/officeDocument/2006/relationships/chart" Target="../charts/chart17.xml"/><Relationship Id="rId10" Type="http://schemas.openxmlformats.org/officeDocument/2006/relationships/image" Target="../media/image1.png"/><Relationship Id="rId4" Type="http://schemas.openxmlformats.org/officeDocument/2006/relationships/chart" Target="../charts/chart16.xml"/><Relationship Id="rId9" Type="http://schemas.openxmlformats.org/officeDocument/2006/relationships/hyperlink" Target="#'RAW DATA'!A1"/></Relationships>
</file>

<file path=xl/drawings/drawing1.xml><?xml version="1.0" encoding="utf-8"?>
<xdr:wsDr xmlns:xdr="http://schemas.openxmlformats.org/drawingml/2006/spreadsheetDrawing" xmlns:a="http://schemas.openxmlformats.org/drawingml/2006/main">
  <xdr:twoCellAnchor>
    <xdr:from>
      <xdr:col>0</xdr:col>
      <xdr:colOff>333374</xdr:colOff>
      <xdr:row>0</xdr:row>
      <xdr:rowOff>127773</xdr:rowOff>
    </xdr:from>
    <xdr:to>
      <xdr:col>30</xdr:col>
      <xdr:colOff>275167</xdr:colOff>
      <xdr:row>46</xdr:row>
      <xdr:rowOff>84667</xdr:rowOff>
    </xdr:to>
    <xdr:sp macro="" textlink="">
      <xdr:nvSpPr>
        <xdr:cNvPr id="2" name="Rectangle: Rounded Corners 1">
          <a:extLst>
            <a:ext uri="{FF2B5EF4-FFF2-40B4-BE49-F238E27FC236}">
              <a16:creationId xmlns:a16="http://schemas.microsoft.com/office/drawing/2014/main" id="{8E6CCBB8-293A-3DAC-033F-5BFEC67505E8}"/>
            </a:ext>
          </a:extLst>
        </xdr:cNvPr>
        <xdr:cNvSpPr/>
      </xdr:nvSpPr>
      <xdr:spPr>
        <a:xfrm>
          <a:off x="333374" y="127773"/>
          <a:ext cx="18356793" cy="8719894"/>
        </a:xfrm>
        <a:prstGeom prst="roundRect">
          <a:avLst>
            <a:gd name="adj" fmla="val 4280"/>
          </a:avLst>
        </a:prstGeom>
        <a:solidFill>
          <a:schemeClr val="accent1">
            <a:lumMod val="40000"/>
            <a:lumOff val="60000"/>
          </a:schemeClr>
        </a:solidFill>
        <a:ln w="9525">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174626</xdr:colOff>
      <xdr:row>8</xdr:row>
      <xdr:rowOff>31750</xdr:rowOff>
    </xdr:from>
    <xdr:to>
      <xdr:col>30</xdr:col>
      <xdr:colOff>105833</xdr:colOff>
      <xdr:row>45</xdr:row>
      <xdr:rowOff>105833</xdr:rowOff>
    </xdr:to>
    <xdr:sp macro="" textlink="">
      <xdr:nvSpPr>
        <xdr:cNvPr id="4" name="Rectangle: Rounded Corners 3">
          <a:extLst>
            <a:ext uri="{FF2B5EF4-FFF2-40B4-BE49-F238E27FC236}">
              <a16:creationId xmlns:a16="http://schemas.microsoft.com/office/drawing/2014/main" id="{7F9C5D37-9E0A-2D49-7989-E7C752AFA04C}"/>
            </a:ext>
          </a:extLst>
        </xdr:cNvPr>
        <xdr:cNvSpPr/>
      </xdr:nvSpPr>
      <xdr:spPr>
        <a:xfrm>
          <a:off x="11837459" y="1555750"/>
          <a:ext cx="6683374" cy="7122583"/>
        </a:xfrm>
        <a:prstGeom prst="roundRect">
          <a:avLst>
            <a:gd name="adj" fmla="val 4280"/>
          </a:avLst>
        </a:prstGeom>
        <a:solidFill>
          <a:srgbClr val="1D3259"/>
        </a:solidFill>
        <a:ln w="9525">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0</xdr:col>
      <xdr:colOff>411202</xdr:colOff>
      <xdr:row>1</xdr:row>
      <xdr:rowOff>42514</xdr:rowOff>
    </xdr:from>
    <xdr:to>
      <xdr:col>7</xdr:col>
      <xdr:colOff>142876</xdr:colOff>
      <xdr:row>7</xdr:row>
      <xdr:rowOff>161926</xdr:rowOff>
    </xdr:to>
    <xdr:sp macro="" textlink="">
      <xdr:nvSpPr>
        <xdr:cNvPr id="7" name="Rectangle: Rounded Corners 6">
          <a:extLst>
            <a:ext uri="{FF2B5EF4-FFF2-40B4-BE49-F238E27FC236}">
              <a16:creationId xmlns:a16="http://schemas.microsoft.com/office/drawing/2014/main" id="{5287CCCE-056D-3ACC-2CE3-BE2238F9BFCE}"/>
            </a:ext>
          </a:extLst>
        </xdr:cNvPr>
        <xdr:cNvSpPr/>
      </xdr:nvSpPr>
      <xdr:spPr>
        <a:xfrm>
          <a:off x="411202" y="233014"/>
          <a:ext cx="3954424" cy="1262412"/>
        </a:xfrm>
        <a:prstGeom prst="roundRect">
          <a:avLst>
            <a:gd name="adj" fmla="val 4280"/>
          </a:avLst>
        </a:prstGeom>
        <a:solidFill>
          <a:srgbClr val="1D3259"/>
        </a:solidFill>
        <a:ln w="9525">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5</xdr:col>
      <xdr:colOff>247419</xdr:colOff>
      <xdr:row>8</xdr:row>
      <xdr:rowOff>158751</xdr:rowOff>
    </xdr:from>
    <xdr:to>
      <xdr:col>18</xdr:col>
      <xdr:colOff>285750</xdr:colOff>
      <xdr:row>45</xdr:row>
      <xdr:rowOff>97194</xdr:rowOff>
    </xdr:to>
    <xdr:sp macro="" textlink="">
      <xdr:nvSpPr>
        <xdr:cNvPr id="8" name="Rectangle: Rounded Corners 7">
          <a:extLst>
            <a:ext uri="{FF2B5EF4-FFF2-40B4-BE49-F238E27FC236}">
              <a16:creationId xmlns:a16="http://schemas.microsoft.com/office/drawing/2014/main" id="{180442D5-516D-0F8E-592F-B95E1C82A42D}"/>
            </a:ext>
          </a:extLst>
        </xdr:cNvPr>
        <xdr:cNvSpPr/>
      </xdr:nvSpPr>
      <xdr:spPr>
        <a:xfrm>
          <a:off x="3260429" y="1713853"/>
          <a:ext cx="7872158" cy="7130790"/>
        </a:xfrm>
        <a:prstGeom prst="roundRect">
          <a:avLst>
            <a:gd name="adj" fmla="val 4280"/>
          </a:avLst>
        </a:prstGeom>
        <a:solidFill>
          <a:srgbClr val="1D3259"/>
        </a:solidFill>
        <a:ln w="9525">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402994</xdr:colOff>
      <xdr:row>8</xdr:row>
      <xdr:rowOff>47624</xdr:rowOff>
    </xdr:from>
    <xdr:to>
      <xdr:col>4</xdr:col>
      <xdr:colOff>492125</xdr:colOff>
      <xdr:row>45</xdr:row>
      <xdr:rowOff>136070</xdr:rowOff>
    </xdr:to>
    <xdr:sp macro="" textlink="">
      <xdr:nvSpPr>
        <xdr:cNvPr id="10" name="Rectangle: Rounded Corners 9">
          <a:extLst>
            <a:ext uri="{FF2B5EF4-FFF2-40B4-BE49-F238E27FC236}">
              <a16:creationId xmlns:a16="http://schemas.microsoft.com/office/drawing/2014/main" id="{CEEA73C5-5910-06F4-88BC-799AF99F5CFC}"/>
            </a:ext>
          </a:extLst>
        </xdr:cNvPr>
        <xdr:cNvSpPr/>
      </xdr:nvSpPr>
      <xdr:spPr>
        <a:xfrm>
          <a:off x="402994" y="1602726"/>
          <a:ext cx="2499539" cy="7280793"/>
        </a:xfrm>
        <a:prstGeom prst="roundRect">
          <a:avLst>
            <a:gd name="adj" fmla="val 4280"/>
          </a:avLst>
        </a:prstGeom>
        <a:solidFill>
          <a:srgbClr val="1D3259"/>
        </a:solidFill>
        <a:ln w="9525">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25</xdr:col>
      <xdr:colOff>77755</xdr:colOff>
      <xdr:row>1</xdr:row>
      <xdr:rowOff>42514</xdr:rowOff>
    </xdr:from>
    <xdr:to>
      <xdr:col>30</xdr:col>
      <xdr:colOff>12360</xdr:colOff>
      <xdr:row>7</xdr:row>
      <xdr:rowOff>161926</xdr:rowOff>
    </xdr:to>
    <xdr:sp macro="" textlink="">
      <xdr:nvSpPr>
        <xdr:cNvPr id="11" name="Rectangle: Rounded Corners 10">
          <a:extLst>
            <a:ext uri="{FF2B5EF4-FFF2-40B4-BE49-F238E27FC236}">
              <a16:creationId xmlns:a16="http://schemas.microsoft.com/office/drawing/2014/main" id="{076EFE0B-A56D-EE3F-569E-9BA8ACAC888F}"/>
            </a:ext>
          </a:extLst>
        </xdr:cNvPr>
        <xdr:cNvSpPr/>
      </xdr:nvSpPr>
      <xdr:spPr>
        <a:xfrm>
          <a:off x="15142806" y="236902"/>
          <a:ext cx="2947615" cy="1285738"/>
        </a:xfrm>
        <a:prstGeom prst="roundRect">
          <a:avLst>
            <a:gd name="adj" fmla="val 4280"/>
          </a:avLst>
        </a:prstGeom>
        <a:solidFill>
          <a:srgbClr val="1D3259"/>
        </a:solidFill>
        <a:ln w="9525">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46</xdr:col>
      <xdr:colOff>45999</xdr:colOff>
      <xdr:row>0</xdr:row>
      <xdr:rowOff>147289</xdr:rowOff>
    </xdr:from>
    <xdr:to>
      <xdr:col>50</xdr:col>
      <xdr:colOff>257407</xdr:colOff>
      <xdr:row>7</xdr:row>
      <xdr:rowOff>76201</xdr:rowOff>
    </xdr:to>
    <xdr:sp macro="" textlink="">
      <xdr:nvSpPr>
        <xdr:cNvPr id="12" name="Rectangle: Rounded Corners 11">
          <a:extLst>
            <a:ext uri="{FF2B5EF4-FFF2-40B4-BE49-F238E27FC236}">
              <a16:creationId xmlns:a16="http://schemas.microsoft.com/office/drawing/2014/main" id="{E9B021A0-55A3-BDD8-E1B1-EF86654D7D40}"/>
            </a:ext>
          </a:extLst>
        </xdr:cNvPr>
        <xdr:cNvSpPr/>
      </xdr:nvSpPr>
      <xdr:spPr>
        <a:xfrm>
          <a:off x="28087599" y="147289"/>
          <a:ext cx="2649808" cy="1262412"/>
        </a:xfrm>
        <a:prstGeom prst="roundRect">
          <a:avLst>
            <a:gd name="adj" fmla="val 4280"/>
          </a:avLst>
        </a:prstGeom>
        <a:solidFill>
          <a:schemeClr val="bg1"/>
        </a:solidFill>
        <a:ln w="9525">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244930</xdr:colOff>
      <xdr:row>1</xdr:row>
      <xdr:rowOff>42514</xdr:rowOff>
    </xdr:from>
    <xdr:to>
      <xdr:col>24</xdr:col>
      <xdr:colOff>447092</xdr:colOff>
      <xdr:row>7</xdr:row>
      <xdr:rowOff>161926</xdr:rowOff>
    </xdr:to>
    <xdr:sp macro="" textlink="">
      <xdr:nvSpPr>
        <xdr:cNvPr id="13" name="Rectangle: Rounded Corners 12">
          <a:extLst>
            <a:ext uri="{FF2B5EF4-FFF2-40B4-BE49-F238E27FC236}">
              <a16:creationId xmlns:a16="http://schemas.microsoft.com/office/drawing/2014/main" id="{E2833772-AD04-F7F6-19AF-0F008E078190}"/>
            </a:ext>
          </a:extLst>
        </xdr:cNvPr>
        <xdr:cNvSpPr/>
      </xdr:nvSpPr>
      <xdr:spPr>
        <a:xfrm>
          <a:off x="11694369" y="236902"/>
          <a:ext cx="3215172" cy="1285738"/>
        </a:xfrm>
        <a:prstGeom prst="roundRect">
          <a:avLst>
            <a:gd name="adj" fmla="val 4280"/>
          </a:avLst>
        </a:prstGeom>
        <a:solidFill>
          <a:srgbClr val="1D3259"/>
        </a:solidFill>
        <a:ln w="9525">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13</xdr:col>
      <xdr:colOff>533400</xdr:colOff>
      <xdr:row>1</xdr:row>
      <xdr:rowOff>42514</xdr:rowOff>
    </xdr:from>
    <xdr:to>
      <xdr:col>18</xdr:col>
      <xdr:colOff>135208</xdr:colOff>
      <xdr:row>7</xdr:row>
      <xdr:rowOff>161926</xdr:rowOff>
    </xdr:to>
    <xdr:sp macro="" textlink="">
      <xdr:nvSpPr>
        <xdr:cNvPr id="14" name="Rectangle: Rounded Corners 13">
          <a:extLst>
            <a:ext uri="{FF2B5EF4-FFF2-40B4-BE49-F238E27FC236}">
              <a16:creationId xmlns:a16="http://schemas.microsoft.com/office/drawing/2014/main" id="{93B6D55A-6439-2ADE-131E-DEAC4B38950E}"/>
            </a:ext>
          </a:extLst>
        </xdr:cNvPr>
        <xdr:cNvSpPr/>
      </xdr:nvSpPr>
      <xdr:spPr>
        <a:xfrm>
          <a:off x="8458200" y="233014"/>
          <a:ext cx="2649808" cy="1262412"/>
        </a:xfrm>
        <a:prstGeom prst="roundRect">
          <a:avLst>
            <a:gd name="adj" fmla="val 4280"/>
          </a:avLst>
        </a:prstGeom>
        <a:solidFill>
          <a:srgbClr val="1D3259"/>
        </a:solidFill>
        <a:ln w="9525">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7</xdr:col>
      <xdr:colOff>581608</xdr:colOff>
      <xdr:row>1</xdr:row>
      <xdr:rowOff>42514</xdr:rowOff>
    </xdr:from>
    <xdr:to>
      <xdr:col>12</xdr:col>
      <xdr:colOff>190415</xdr:colOff>
      <xdr:row>7</xdr:row>
      <xdr:rowOff>161926</xdr:rowOff>
    </xdr:to>
    <xdr:sp macro="" textlink="">
      <xdr:nvSpPr>
        <xdr:cNvPr id="15" name="Rectangle: Rounded Corners 14">
          <a:extLst>
            <a:ext uri="{FF2B5EF4-FFF2-40B4-BE49-F238E27FC236}">
              <a16:creationId xmlns:a16="http://schemas.microsoft.com/office/drawing/2014/main" id="{D772A38C-BC54-7D65-8001-BF2A08E9C2B9}"/>
            </a:ext>
          </a:extLst>
        </xdr:cNvPr>
        <xdr:cNvSpPr/>
      </xdr:nvSpPr>
      <xdr:spPr>
        <a:xfrm>
          <a:off x="4799822" y="236902"/>
          <a:ext cx="2621817" cy="1285738"/>
        </a:xfrm>
        <a:prstGeom prst="roundRect">
          <a:avLst>
            <a:gd name="adj" fmla="val 4280"/>
          </a:avLst>
        </a:prstGeom>
        <a:solidFill>
          <a:srgbClr val="1D3259"/>
        </a:solidFill>
        <a:ln w="9525">
          <a:solidFill>
            <a:schemeClr val="tx1"/>
          </a:solid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19</xdr:col>
      <xdr:colOff>388775</xdr:colOff>
      <xdr:row>29</xdr:row>
      <xdr:rowOff>0</xdr:rowOff>
    </xdr:from>
    <xdr:to>
      <xdr:col>29</xdr:col>
      <xdr:colOff>579781</xdr:colOff>
      <xdr:row>45</xdr:row>
      <xdr:rowOff>41413</xdr:rowOff>
    </xdr:to>
    <xdr:graphicFrame macro="">
      <xdr:nvGraphicFramePr>
        <xdr:cNvPr id="16" name="Chart 15">
          <a:extLst>
            <a:ext uri="{FF2B5EF4-FFF2-40B4-BE49-F238E27FC236}">
              <a16:creationId xmlns:a16="http://schemas.microsoft.com/office/drawing/2014/main" id="{AAF74167-F0F4-4539-9C6C-8FC687CDA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333374</xdr:colOff>
      <xdr:row>28</xdr:row>
      <xdr:rowOff>155509</xdr:rowOff>
    </xdr:from>
    <xdr:to>
      <xdr:col>18</xdr:col>
      <xdr:colOff>79375</xdr:colOff>
      <xdr:row>44</xdr:row>
      <xdr:rowOff>116632</xdr:rowOff>
    </xdr:to>
    <xdr:graphicFrame macro="">
      <xdr:nvGraphicFramePr>
        <xdr:cNvPr id="20" name="Chart 19">
          <a:extLst>
            <a:ext uri="{FF2B5EF4-FFF2-40B4-BE49-F238E27FC236}">
              <a16:creationId xmlns:a16="http://schemas.microsoft.com/office/drawing/2014/main" id="{2BE36CDC-F13C-499A-8700-40F2BFA63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561095</xdr:colOff>
      <xdr:row>9</xdr:row>
      <xdr:rowOff>57992</xdr:rowOff>
    </xdr:from>
    <xdr:to>
      <xdr:col>27</xdr:col>
      <xdr:colOff>362944</xdr:colOff>
      <xdr:row>25</xdr:row>
      <xdr:rowOff>48581</xdr:rowOff>
    </xdr:to>
    <xdr:graphicFrame macro="">
      <xdr:nvGraphicFramePr>
        <xdr:cNvPr id="22" name="Chart 21">
          <a:extLst>
            <a:ext uri="{FF2B5EF4-FFF2-40B4-BE49-F238E27FC236}">
              <a16:creationId xmlns:a16="http://schemas.microsoft.com/office/drawing/2014/main" id="{FE1EE7FB-D5C0-45C2-A01D-CD33E4615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587144</xdr:colOff>
      <xdr:row>9</xdr:row>
      <xdr:rowOff>142875</xdr:rowOff>
    </xdr:from>
    <xdr:to>
      <xdr:col>4</xdr:col>
      <xdr:colOff>365125</xdr:colOff>
      <xdr:row>30</xdr:row>
      <xdr:rowOff>136071</xdr:rowOff>
    </xdr:to>
    <mc:AlternateContent xmlns:mc="http://schemas.openxmlformats.org/markup-compatibility/2006" xmlns:a14="http://schemas.microsoft.com/office/drawing/2010/main">
      <mc:Choice Requires="a14">
        <xdr:graphicFrame macro="">
          <xdr:nvGraphicFramePr>
            <xdr:cNvPr id="24" name="Revenue By Months">
              <a:extLst>
                <a:ext uri="{FF2B5EF4-FFF2-40B4-BE49-F238E27FC236}">
                  <a16:creationId xmlns:a16="http://schemas.microsoft.com/office/drawing/2014/main" id="{841BA9DA-1183-4BC1-A6CB-B8211C5503C8}"/>
                </a:ext>
              </a:extLst>
            </xdr:cNvPr>
            <xdr:cNvGraphicFramePr/>
          </xdr:nvGraphicFramePr>
          <xdr:xfrm>
            <a:off x="0" y="0"/>
            <a:ext cx="0" cy="0"/>
          </xdr:xfrm>
          <a:graphic>
            <a:graphicData uri="http://schemas.microsoft.com/office/drawing/2010/slicer">
              <sle:slicer xmlns:sle="http://schemas.microsoft.com/office/drawing/2010/slicer" name="Revenue By Months"/>
            </a:graphicData>
          </a:graphic>
        </xdr:graphicFrame>
      </mc:Choice>
      <mc:Fallback xmlns="">
        <xdr:sp macro="" textlink="">
          <xdr:nvSpPr>
            <xdr:cNvPr id="0" name=""/>
            <xdr:cNvSpPr>
              <a:spLocks noTextEdit="1"/>
            </xdr:cNvSpPr>
          </xdr:nvSpPr>
          <xdr:spPr>
            <a:xfrm>
              <a:off x="587144" y="1892365"/>
              <a:ext cx="2188389" cy="4075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174950</xdr:colOff>
      <xdr:row>9</xdr:row>
      <xdr:rowOff>175447</xdr:rowOff>
    </xdr:from>
    <xdr:to>
      <xdr:col>17</xdr:col>
      <xdr:colOff>311021</xdr:colOff>
      <xdr:row>28</xdr:row>
      <xdr:rowOff>77258</xdr:rowOff>
    </xdr:to>
    <xdr:graphicFrame macro="">
      <xdr:nvGraphicFramePr>
        <xdr:cNvPr id="25" name="Chart 24">
          <a:extLst>
            <a:ext uri="{FF2B5EF4-FFF2-40B4-BE49-F238E27FC236}">
              <a16:creationId xmlns:a16="http://schemas.microsoft.com/office/drawing/2014/main" id="{D7E45D44-C5A1-4B26-93AD-753ECBE86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565977</xdr:colOff>
      <xdr:row>27</xdr:row>
      <xdr:rowOff>27609</xdr:rowOff>
    </xdr:from>
    <xdr:to>
      <xdr:col>28</xdr:col>
      <xdr:colOff>427653</xdr:colOff>
      <xdr:row>28</xdr:row>
      <xdr:rowOff>136072</xdr:rowOff>
    </xdr:to>
    <xdr:sp macro="" textlink="">
      <xdr:nvSpPr>
        <xdr:cNvPr id="26" name="TextBox 25">
          <a:extLst>
            <a:ext uri="{FF2B5EF4-FFF2-40B4-BE49-F238E27FC236}">
              <a16:creationId xmlns:a16="http://schemas.microsoft.com/office/drawing/2014/main" id="{6C0E01B6-7B9C-D8C1-44DE-BE9F3D5002D3}"/>
            </a:ext>
          </a:extLst>
        </xdr:cNvPr>
        <xdr:cNvSpPr txBox="1"/>
      </xdr:nvSpPr>
      <xdr:spPr>
        <a:xfrm>
          <a:off x="14425824" y="5276078"/>
          <a:ext cx="2874686" cy="302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latin typeface="Segoe UI Semibold" panose="020B0702040204020203" pitchFamily="34" charset="0"/>
              <a:cs typeface="Segoe UI Semibold" panose="020B0702040204020203" pitchFamily="34" charset="0"/>
            </a:rPr>
            <a:t>Average</a:t>
          </a:r>
          <a:r>
            <a:rPr lang="en-US" sz="1600" b="1" baseline="0">
              <a:latin typeface="Segoe UI Semibold" panose="020B0702040204020203" pitchFamily="34" charset="0"/>
              <a:cs typeface="Segoe UI Semibold" panose="020B0702040204020203" pitchFamily="34" charset="0"/>
            </a:rPr>
            <a:t> ratings By Products</a:t>
          </a:r>
          <a:endParaRPr lang="en-US" sz="1600" b="1">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558504</xdr:colOff>
      <xdr:row>31</xdr:row>
      <xdr:rowOff>125380</xdr:rowOff>
    </xdr:from>
    <xdr:to>
      <xdr:col>4</xdr:col>
      <xdr:colOff>427654</xdr:colOff>
      <xdr:row>42</xdr:row>
      <xdr:rowOff>19439</xdr:rowOff>
    </xdr:to>
    <mc:AlternateContent xmlns:mc="http://schemas.openxmlformats.org/markup-compatibility/2006">
      <mc:Choice xmlns:a14="http://schemas.microsoft.com/office/drawing/2010/main" Requires="a14">
        <xdr:graphicFrame macro="">
          <xdr:nvGraphicFramePr>
            <xdr:cNvPr id="28" name="City 1">
              <a:extLst>
                <a:ext uri="{FF2B5EF4-FFF2-40B4-BE49-F238E27FC236}">
                  <a16:creationId xmlns:a16="http://schemas.microsoft.com/office/drawing/2014/main" id="{594F3C69-5869-44E7-9DA7-C4BE7068F9B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558504" y="6182303"/>
              <a:ext cx="2311458" cy="20432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3</xdr:row>
      <xdr:rowOff>171450</xdr:rowOff>
    </xdr:from>
    <xdr:to>
      <xdr:col>11</xdr:col>
      <xdr:colOff>276225</xdr:colOff>
      <xdr:row>15</xdr:row>
      <xdr:rowOff>152400</xdr:rowOff>
    </xdr:to>
    <xdr:graphicFrame macro="">
      <xdr:nvGraphicFramePr>
        <xdr:cNvPr id="2" name="Chart 1">
          <a:extLst>
            <a:ext uri="{FF2B5EF4-FFF2-40B4-BE49-F238E27FC236}">
              <a16:creationId xmlns:a16="http://schemas.microsoft.com/office/drawing/2014/main" id="{B12BCC61-7677-716D-BDFB-1F3DCA02A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152400</xdr:colOff>
      <xdr:row>29</xdr:row>
      <xdr:rowOff>76200</xdr:rowOff>
    </xdr:from>
    <xdr:to>
      <xdr:col>4</xdr:col>
      <xdr:colOff>114300</xdr:colOff>
      <xdr:row>38</xdr:row>
      <xdr:rowOff>161925</xdr:rowOff>
    </xdr:to>
    <xdr:graphicFrame macro="">
      <xdr:nvGraphicFramePr>
        <xdr:cNvPr id="2" name="Chart 1">
          <a:extLst>
            <a:ext uri="{FF2B5EF4-FFF2-40B4-BE49-F238E27FC236}">
              <a16:creationId xmlns:a16="http://schemas.microsoft.com/office/drawing/2014/main" id="{9F75940D-5E61-8265-34DB-F9DD6FC7B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257175</xdr:colOff>
      <xdr:row>35</xdr:row>
      <xdr:rowOff>161925</xdr:rowOff>
    </xdr:from>
    <xdr:to>
      <xdr:col>6</xdr:col>
      <xdr:colOff>590550</xdr:colOff>
      <xdr:row>50</xdr:row>
      <xdr:rowOff>19050</xdr:rowOff>
    </xdr:to>
    <xdr:graphicFrame macro="">
      <xdr:nvGraphicFramePr>
        <xdr:cNvPr id="3" name="Chart 2">
          <a:extLst>
            <a:ext uri="{FF2B5EF4-FFF2-40B4-BE49-F238E27FC236}">
              <a16:creationId xmlns:a16="http://schemas.microsoft.com/office/drawing/2014/main" id="{C09D01C8-F91C-72A6-2A5F-2E2469FE2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666750</xdr:colOff>
      <xdr:row>50</xdr:row>
      <xdr:rowOff>38100</xdr:rowOff>
    </xdr:from>
    <xdr:to>
      <xdr:col>4</xdr:col>
      <xdr:colOff>685800</xdr:colOff>
      <xdr:row>57</xdr:row>
      <xdr:rowOff>133350</xdr:rowOff>
    </xdr:to>
    <xdr:graphicFrame macro="">
      <xdr:nvGraphicFramePr>
        <xdr:cNvPr id="4" name="Chart 3">
          <a:extLst>
            <a:ext uri="{FF2B5EF4-FFF2-40B4-BE49-F238E27FC236}">
              <a16:creationId xmlns:a16="http://schemas.microsoft.com/office/drawing/2014/main" id="{3EC9D0FF-1568-4E41-0306-528EAD4CE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414336</xdr:colOff>
      <xdr:row>57</xdr:row>
      <xdr:rowOff>171450</xdr:rowOff>
    </xdr:from>
    <xdr:to>
      <xdr:col>7</xdr:col>
      <xdr:colOff>581024</xdr:colOff>
      <xdr:row>72</xdr:row>
      <xdr:rowOff>28575</xdr:rowOff>
    </xdr:to>
    <xdr:graphicFrame macro="">
      <xdr:nvGraphicFramePr>
        <xdr:cNvPr id="5" name="Chart 4">
          <a:extLst>
            <a:ext uri="{FF2B5EF4-FFF2-40B4-BE49-F238E27FC236}">
              <a16:creationId xmlns:a16="http://schemas.microsoft.com/office/drawing/2014/main" id="{B82830B4-4B98-AC81-EDE1-DD00D02C2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742950</xdr:colOff>
      <xdr:row>77</xdr:row>
      <xdr:rowOff>114300</xdr:rowOff>
    </xdr:from>
    <xdr:to>
      <xdr:col>6</xdr:col>
      <xdr:colOff>266700</xdr:colOff>
      <xdr:row>85</xdr:row>
      <xdr:rowOff>123825</xdr:rowOff>
    </xdr:to>
    <xdr:graphicFrame macro="">
      <xdr:nvGraphicFramePr>
        <xdr:cNvPr id="6" name="Chart 5">
          <a:extLst>
            <a:ext uri="{FF2B5EF4-FFF2-40B4-BE49-F238E27FC236}">
              <a16:creationId xmlns:a16="http://schemas.microsoft.com/office/drawing/2014/main" id="{B37DF567-FA56-2690-E817-E4657F913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333375</xdr:colOff>
      <xdr:row>85</xdr:row>
      <xdr:rowOff>152400</xdr:rowOff>
    </xdr:from>
    <xdr:to>
      <xdr:col>7</xdr:col>
      <xdr:colOff>57150</xdr:colOff>
      <xdr:row>100</xdr:row>
      <xdr:rowOff>19050</xdr:rowOff>
    </xdr:to>
    <xdr:graphicFrame macro="">
      <xdr:nvGraphicFramePr>
        <xdr:cNvPr id="7" name="Chart 6">
          <a:extLst>
            <a:ext uri="{FF2B5EF4-FFF2-40B4-BE49-F238E27FC236}">
              <a16:creationId xmlns:a16="http://schemas.microsoft.com/office/drawing/2014/main" id="{8963C724-FFE9-1D97-93DB-32A733870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314324</xdr:colOff>
      <xdr:row>115</xdr:row>
      <xdr:rowOff>114301</xdr:rowOff>
    </xdr:from>
    <xdr:to>
      <xdr:col>7</xdr:col>
      <xdr:colOff>457199</xdr:colOff>
      <xdr:row>127</xdr:row>
      <xdr:rowOff>114301</xdr:rowOff>
    </xdr:to>
    <xdr:graphicFrame macro="">
      <xdr:nvGraphicFramePr>
        <xdr:cNvPr id="11" name="Chart 10">
          <a:extLst>
            <a:ext uri="{FF2B5EF4-FFF2-40B4-BE49-F238E27FC236}">
              <a16:creationId xmlns:a16="http://schemas.microsoft.com/office/drawing/2014/main" id="{DC4DE6B0-8151-1E9F-ADB0-7F12089BC5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704850</xdr:colOff>
      <xdr:row>138</xdr:row>
      <xdr:rowOff>9525</xdr:rowOff>
    </xdr:from>
    <xdr:to>
      <xdr:col>5</xdr:col>
      <xdr:colOff>1314450</xdr:colOff>
      <xdr:row>153</xdr:row>
      <xdr:rowOff>85725</xdr:rowOff>
    </xdr:to>
    <mc:AlternateContent xmlns:mc="http://schemas.openxmlformats.org/markup-compatibility/2006">
      <mc:Choice xmlns:a14="http://schemas.microsoft.com/office/drawing/2010/main" Requires="a14">
        <xdr:graphicFrame macro="">
          <xdr:nvGraphicFramePr>
            <xdr:cNvPr id="13" name="Months (OrderDate)">
              <a:extLst>
                <a:ext uri="{FF2B5EF4-FFF2-40B4-BE49-F238E27FC236}">
                  <a16:creationId xmlns:a16="http://schemas.microsoft.com/office/drawing/2014/main" id="{31B3B545-4685-3B9D-8441-F574D06F5025}"/>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5724525" y="26622375"/>
              <a:ext cx="1828800" cy="2962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291156</xdr:colOff>
      <xdr:row>4</xdr:row>
      <xdr:rowOff>78001</xdr:rowOff>
    </xdr:from>
    <xdr:to>
      <xdr:col>54</xdr:col>
      <xdr:colOff>8882</xdr:colOff>
      <xdr:row>89</xdr:row>
      <xdr:rowOff>151523</xdr:rowOff>
    </xdr:to>
    <xdr:sp macro="" textlink="">
      <xdr:nvSpPr>
        <xdr:cNvPr id="2" name="Rectangle 1">
          <a:extLst>
            <a:ext uri="{FF2B5EF4-FFF2-40B4-BE49-F238E27FC236}">
              <a16:creationId xmlns:a16="http://schemas.microsoft.com/office/drawing/2014/main" id="{598DE8F4-9BAB-2F7E-3206-DE5F738A2457}"/>
            </a:ext>
          </a:extLst>
        </xdr:cNvPr>
        <xdr:cNvSpPr/>
      </xdr:nvSpPr>
      <xdr:spPr>
        <a:xfrm>
          <a:off x="894406" y="840001"/>
          <a:ext cx="31689976" cy="16266022"/>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257432</xdr:colOff>
      <xdr:row>7</xdr:row>
      <xdr:rowOff>51486</xdr:rowOff>
    </xdr:from>
    <xdr:to>
      <xdr:col>53</xdr:col>
      <xdr:colOff>111623</xdr:colOff>
      <xdr:row>14</xdr:row>
      <xdr:rowOff>106803</xdr:rowOff>
    </xdr:to>
    <xdr:sp macro="" textlink="">
      <xdr:nvSpPr>
        <xdr:cNvPr id="3" name="Rectangle 2">
          <a:extLst>
            <a:ext uri="{FF2B5EF4-FFF2-40B4-BE49-F238E27FC236}">
              <a16:creationId xmlns:a16="http://schemas.microsoft.com/office/drawing/2014/main" id="{8B6104AB-11A9-D6C5-A512-9EBC4E543EB0}"/>
            </a:ext>
          </a:extLst>
        </xdr:cNvPr>
        <xdr:cNvSpPr/>
      </xdr:nvSpPr>
      <xdr:spPr>
        <a:xfrm>
          <a:off x="1493108" y="1312905"/>
          <a:ext cx="31363920" cy="1316736"/>
        </a:xfrm>
        <a:prstGeom prst="rect">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255372</xdr:colOff>
      <xdr:row>14</xdr:row>
      <xdr:rowOff>75169</xdr:rowOff>
    </xdr:from>
    <xdr:to>
      <xdr:col>10</xdr:col>
      <xdr:colOff>524750</xdr:colOff>
      <xdr:row>89</xdr:row>
      <xdr:rowOff>51486</xdr:rowOff>
    </xdr:to>
    <xdr:sp macro="" textlink="">
      <xdr:nvSpPr>
        <xdr:cNvPr id="5" name="Rectangle 4">
          <a:extLst>
            <a:ext uri="{FF2B5EF4-FFF2-40B4-BE49-F238E27FC236}">
              <a16:creationId xmlns:a16="http://schemas.microsoft.com/office/drawing/2014/main" id="{57136DDC-82B1-49B6-B4A6-34A977EC81B9}"/>
            </a:ext>
          </a:extLst>
        </xdr:cNvPr>
        <xdr:cNvSpPr/>
      </xdr:nvSpPr>
      <xdr:spPr>
        <a:xfrm>
          <a:off x="1503475" y="2834135"/>
          <a:ext cx="5261792" cy="14756489"/>
        </a:xfrm>
        <a:prstGeom prst="rect">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437632</xdr:colOff>
      <xdr:row>8</xdr:row>
      <xdr:rowOff>25744</xdr:rowOff>
    </xdr:from>
    <xdr:to>
      <xdr:col>42</xdr:col>
      <xdr:colOff>349250</xdr:colOff>
      <xdr:row>13</xdr:row>
      <xdr:rowOff>127000</xdr:rowOff>
    </xdr:to>
    <xdr:sp macro="" textlink="">
      <xdr:nvSpPr>
        <xdr:cNvPr id="6" name="TextBox 5">
          <a:extLst>
            <a:ext uri="{FF2B5EF4-FFF2-40B4-BE49-F238E27FC236}">
              <a16:creationId xmlns:a16="http://schemas.microsoft.com/office/drawing/2014/main" id="{D2F07B91-CEF5-13B8-6397-A8121D50D7DD}"/>
            </a:ext>
          </a:extLst>
        </xdr:cNvPr>
        <xdr:cNvSpPr txBox="1"/>
      </xdr:nvSpPr>
      <xdr:spPr>
        <a:xfrm>
          <a:off x="11296132" y="1549744"/>
          <a:ext cx="14389618" cy="1053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000" b="1">
              <a:solidFill>
                <a:schemeClr val="bg1"/>
              </a:solidFill>
              <a:latin typeface="+mn-lt"/>
              <a:cs typeface="Segoe UI Semibold" panose="020B0702040204020203" pitchFamily="34" charset="0"/>
            </a:rPr>
            <a:t>ECOMMERCE</a:t>
          </a:r>
          <a:r>
            <a:rPr lang="en-US" sz="6000" b="1" baseline="0">
              <a:solidFill>
                <a:schemeClr val="bg1"/>
              </a:solidFill>
              <a:latin typeface="+mn-lt"/>
              <a:cs typeface="Segoe UI Semibold" panose="020B0702040204020203" pitchFamily="34" charset="0"/>
            </a:rPr>
            <a:t> PERFORMANCE DASHBOARD</a:t>
          </a:r>
          <a:endParaRPr lang="en-US" sz="6000" b="1">
            <a:solidFill>
              <a:srgbClr val="FFC000"/>
            </a:solidFill>
            <a:latin typeface="+mn-lt"/>
            <a:cs typeface="Segoe UI Semibold" panose="020B0702040204020203" pitchFamily="34" charset="0"/>
          </a:endParaRPr>
        </a:p>
      </xdr:txBody>
    </xdr:sp>
    <xdr:clientData/>
  </xdr:twoCellAnchor>
  <xdr:twoCellAnchor>
    <xdr:from>
      <xdr:col>19</xdr:col>
      <xdr:colOff>458224</xdr:colOff>
      <xdr:row>15</xdr:row>
      <xdr:rowOff>163002</xdr:rowOff>
    </xdr:from>
    <xdr:to>
      <xdr:col>27</xdr:col>
      <xdr:colOff>405973</xdr:colOff>
      <xdr:row>30</xdr:row>
      <xdr:rowOff>164635</xdr:rowOff>
    </xdr:to>
    <xdr:sp macro="" textlink="">
      <xdr:nvSpPr>
        <xdr:cNvPr id="16" name="Rectangle: Rounded Corners 15">
          <a:extLst>
            <a:ext uri="{FF2B5EF4-FFF2-40B4-BE49-F238E27FC236}">
              <a16:creationId xmlns:a16="http://schemas.microsoft.com/office/drawing/2014/main" id="{8D0E94A4-80B8-4F2C-A71F-76DD3BD97A97}"/>
            </a:ext>
          </a:extLst>
        </xdr:cNvPr>
        <xdr:cNvSpPr/>
      </xdr:nvSpPr>
      <xdr:spPr>
        <a:xfrm>
          <a:off x="11769162" y="3139565"/>
          <a:ext cx="4710249" cy="2978195"/>
        </a:xfrm>
        <a:prstGeom prst="roundRect">
          <a:avLst>
            <a:gd name="adj" fmla="val 5562"/>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459242</xdr:colOff>
      <xdr:row>15</xdr:row>
      <xdr:rowOff>163002</xdr:rowOff>
    </xdr:from>
    <xdr:to>
      <xdr:col>19</xdr:col>
      <xdr:colOff>476250</xdr:colOff>
      <xdr:row>30</xdr:row>
      <xdr:rowOff>164635</xdr:rowOff>
    </xdr:to>
    <xdr:grpSp>
      <xdr:nvGrpSpPr>
        <xdr:cNvPr id="76" name="Group 75">
          <a:extLst>
            <a:ext uri="{FF2B5EF4-FFF2-40B4-BE49-F238E27FC236}">
              <a16:creationId xmlns:a16="http://schemas.microsoft.com/office/drawing/2014/main" id="{6A320675-8D1B-AA94-561F-C3B6E220FD4C}"/>
            </a:ext>
          </a:extLst>
        </xdr:cNvPr>
        <xdr:cNvGrpSpPr/>
      </xdr:nvGrpSpPr>
      <xdr:grpSpPr>
        <a:xfrm>
          <a:off x="6412367" y="2841908"/>
          <a:ext cx="5374821" cy="2680540"/>
          <a:chOff x="6582456" y="3224609"/>
          <a:chExt cx="5527901" cy="3063240"/>
        </a:xfrm>
      </xdr:grpSpPr>
      <xdr:sp macro="" textlink="">
        <xdr:nvSpPr>
          <xdr:cNvPr id="7" name="Rectangle: Rounded Corners 6">
            <a:extLst>
              <a:ext uri="{FF2B5EF4-FFF2-40B4-BE49-F238E27FC236}">
                <a16:creationId xmlns:a16="http://schemas.microsoft.com/office/drawing/2014/main" id="{66C33B8B-AD56-4E0B-50B9-3B25308D4FAC}"/>
              </a:ext>
            </a:extLst>
          </xdr:cNvPr>
          <xdr:cNvSpPr/>
        </xdr:nvSpPr>
        <xdr:spPr>
          <a:xfrm>
            <a:off x="6973661" y="3224609"/>
            <a:ext cx="4846320" cy="3063240"/>
          </a:xfrm>
          <a:prstGeom prst="roundRect">
            <a:avLst>
              <a:gd name="adj" fmla="val 5562"/>
            </a:avLst>
          </a:prstGeom>
          <a:solidFill>
            <a:schemeClr val="accent5">
              <a:lumMod val="50000"/>
              <a:alpha val="9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 name="TextBox 7">
            <a:extLst>
              <a:ext uri="{FF2B5EF4-FFF2-40B4-BE49-F238E27FC236}">
                <a16:creationId xmlns:a16="http://schemas.microsoft.com/office/drawing/2014/main" id="{4090318C-0E3F-E52F-B4CE-0DBAA008C8FF}"/>
              </a:ext>
            </a:extLst>
          </xdr:cNvPr>
          <xdr:cNvSpPr txBox="1"/>
        </xdr:nvSpPr>
        <xdr:spPr>
          <a:xfrm>
            <a:off x="6582456" y="3279888"/>
            <a:ext cx="5527901" cy="697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accent4">
                    <a:lumMod val="20000"/>
                    <a:lumOff val="80000"/>
                  </a:schemeClr>
                </a:solidFill>
              </a:rPr>
              <a:t>Total Number of  Order</a:t>
            </a:r>
          </a:p>
        </xdr:txBody>
      </xdr:sp>
      <xdr:sp macro="" textlink="MEASURES!B5">
        <xdr:nvSpPr>
          <xdr:cNvPr id="11" name="TextBox 10">
            <a:extLst>
              <a:ext uri="{FF2B5EF4-FFF2-40B4-BE49-F238E27FC236}">
                <a16:creationId xmlns:a16="http://schemas.microsoft.com/office/drawing/2014/main" id="{81C9460A-3D0A-4B00-DE8A-B8B122A8F49B}"/>
              </a:ext>
            </a:extLst>
          </xdr:cNvPr>
          <xdr:cNvSpPr txBox="1"/>
        </xdr:nvSpPr>
        <xdr:spPr>
          <a:xfrm>
            <a:off x="8141606" y="3774526"/>
            <a:ext cx="2449285" cy="1317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06A17F1-528C-4625-AB47-7C998732D8F9}" type="TxLink">
              <a:rPr lang="en-US" sz="8000" b="1" i="0" u="none" strike="noStrike">
                <a:solidFill>
                  <a:schemeClr val="bg1">
                    <a:lumMod val="95000"/>
                  </a:schemeClr>
                </a:solidFill>
                <a:latin typeface="Calibri"/>
                <a:ea typeface="+mn-ea"/>
                <a:cs typeface="Calibri"/>
              </a:rPr>
              <a:pPr marL="0" indent="0"/>
              <a:t>10K</a:t>
            </a:fld>
            <a:endParaRPr lang="en-US" sz="8000" b="1" i="0" u="none" strike="noStrike">
              <a:solidFill>
                <a:schemeClr val="bg1">
                  <a:lumMod val="95000"/>
                </a:schemeClr>
              </a:solidFill>
              <a:latin typeface="Calibri"/>
              <a:ea typeface="+mn-ea"/>
              <a:cs typeface="Calibri"/>
            </a:endParaRPr>
          </a:p>
        </xdr:txBody>
      </xdr:sp>
      <xdr:sp macro="" textlink="">
        <xdr:nvSpPr>
          <xdr:cNvPr id="12" name="TextBox 11">
            <a:extLst>
              <a:ext uri="{FF2B5EF4-FFF2-40B4-BE49-F238E27FC236}">
                <a16:creationId xmlns:a16="http://schemas.microsoft.com/office/drawing/2014/main" id="{69F521C7-3563-4F79-82A6-C8CEBAC45BCD}"/>
              </a:ext>
            </a:extLst>
          </xdr:cNvPr>
          <xdr:cNvSpPr txBox="1"/>
        </xdr:nvSpPr>
        <xdr:spPr>
          <a:xfrm>
            <a:off x="6955972" y="4951411"/>
            <a:ext cx="1514475"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rgbClr val="FFC000"/>
                </a:solidFill>
              </a:rPr>
              <a:t>MTD</a:t>
            </a:r>
          </a:p>
        </xdr:txBody>
      </xdr:sp>
      <xdr:sp macro="" textlink="">
        <xdr:nvSpPr>
          <xdr:cNvPr id="13" name="TextBox 12">
            <a:extLst>
              <a:ext uri="{FF2B5EF4-FFF2-40B4-BE49-F238E27FC236}">
                <a16:creationId xmlns:a16="http://schemas.microsoft.com/office/drawing/2014/main" id="{650C2265-A86D-42AC-AFBE-98498C9F34C1}"/>
              </a:ext>
            </a:extLst>
          </xdr:cNvPr>
          <xdr:cNvSpPr txBox="1"/>
        </xdr:nvSpPr>
        <xdr:spPr>
          <a:xfrm>
            <a:off x="9623778" y="4951411"/>
            <a:ext cx="1531485"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rgbClr val="FFC000"/>
                </a:solidFill>
              </a:rPr>
              <a:t>MoM</a:t>
            </a:r>
          </a:p>
        </xdr:txBody>
      </xdr:sp>
      <xdr:sp macro="" textlink="MEASURES!B10">
        <xdr:nvSpPr>
          <xdr:cNvPr id="14" name="TextBox 13">
            <a:extLst>
              <a:ext uri="{FF2B5EF4-FFF2-40B4-BE49-F238E27FC236}">
                <a16:creationId xmlns:a16="http://schemas.microsoft.com/office/drawing/2014/main" id="{E5C16DDF-A883-4C7A-A621-51F647776452}"/>
              </a:ext>
            </a:extLst>
          </xdr:cNvPr>
          <xdr:cNvSpPr txBox="1"/>
        </xdr:nvSpPr>
        <xdr:spPr>
          <a:xfrm>
            <a:off x="6972301" y="5474830"/>
            <a:ext cx="1514475"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39FADA-DC43-4D0E-A987-29B0C33B3144}" type="TxLink">
              <a:rPr lang="en-US" sz="3200" b="1" i="0" u="none" strike="noStrike">
                <a:solidFill>
                  <a:schemeClr val="bg1">
                    <a:lumMod val="95000"/>
                  </a:schemeClr>
                </a:solidFill>
                <a:latin typeface="Calibri"/>
                <a:cs typeface="Calibri"/>
              </a:rPr>
              <a:pPr algn="ctr"/>
              <a:t>726</a:t>
            </a:fld>
            <a:endParaRPr lang="en-US" sz="8000" b="1">
              <a:solidFill>
                <a:schemeClr val="bg1">
                  <a:lumMod val="95000"/>
                </a:schemeClr>
              </a:solidFill>
            </a:endParaRPr>
          </a:p>
        </xdr:txBody>
      </xdr:sp>
      <xdr:sp macro="" textlink="MEASURES!B22">
        <xdr:nvSpPr>
          <xdr:cNvPr id="15" name="TextBox 14">
            <a:extLst>
              <a:ext uri="{FF2B5EF4-FFF2-40B4-BE49-F238E27FC236}">
                <a16:creationId xmlns:a16="http://schemas.microsoft.com/office/drawing/2014/main" id="{CF18367D-BF8D-4E29-BE63-957EA98C4D04}"/>
              </a:ext>
            </a:extLst>
          </xdr:cNvPr>
          <xdr:cNvSpPr txBox="1"/>
        </xdr:nvSpPr>
        <xdr:spPr>
          <a:xfrm>
            <a:off x="9598390" y="5474830"/>
            <a:ext cx="1514475"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46E4088-8D6E-4655-8967-21785EC99255}" type="TxLink">
              <a:rPr lang="en-US" sz="3200" b="1" i="0" u="none" strike="noStrike">
                <a:solidFill>
                  <a:schemeClr val="bg1">
                    <a:lumMod val="95000"/>
                  </a:schemeClr>
                </a:solidFill>
                <a:latin typeface="Calibri"/>
                <a:ea typeface="+mn-ea"/>
                <a:cs typeface="Calibri"/>
              </a:rPr>
              <a:pPr marL="0" indent="0" algn="ctr"/>
              <a:t>-12.2%</a:t>
            </a:fld>
            <a:endParaRPr lang="en-US" sz="3200" b="1" i="0" u="none" strike="noStrike">
              <a:solidFill>
                <a:schemeClr val="bg1">
                  <a:lumMod val="95000"/>
                </a:schemeClr>
              </a:solidFill>
              <a:latin typeface="Calibri"/>
              <a:ea typeface="+mn-ea"/>
              <a:cs typeface="Calibri"/>
            </a:endParaRPr>
          </a:p>
        </xdr:txBody>
      </xdr:sp>
    </xdr:grpSp>
    <xdr:clientData/>
  </xdr:twoCellAnchor>
  <xdr:twoCellAnchor>
    <xdr:from>
      <xdr:col>19</xdr:col>
      <xdr:colOff>201273</xdr:colOff>
      <xdr:row>16</xdr:row>
      <xdr:rowOff>14174</xdr:rowOff>
    </xdr:from>
    <xdr:to>
      <xdr:col>28</xdr:col>
      <xdr:colOff>218282</xdr:colOff>
      <xdr:row>30</xdr:row>
      <xdr:rowOff>151716</xdr:rowOff>
    </xdr:to>
    <xdr:grpSp>
      <xdr:nvGrpSpPr>
        <xdr:cNvPr id="77" name="Group 76">
          <a:extLst>
            <a:ext uri="{FF2B5EF4-FFF2-40B4-BE49-F238E27FC236}">
              <a16:creationId xmlns:a16="http://schemas.microsoft.com/office/drawing/2014/main" id="{2274BA22-46D7-086D-6A01-E203D713BBC3}"/>
            </a:ext>
          </a:extLst>
        </xdr:cNvPr>
        <xdr:cNvGrpSpPr/>
      </xdr:nvGrpSpPr>
      <xdr:grpSpPr>
        <a:xfrm>
          <a:off x="11512211" y="2871674"/>
          <a:ext cx="5374821" cy="2637855"/>
          <a:chOff x="11835380" y="3279888"/>
          <a:chExt cx="5527902" cy="2995042"/>
        </a:xfrm>
      </xdr:grpSpPr>
      <xdr:sp macro="" textlink="">
        <xdr:nvSpPr>
          <xdr:cNvPr id="21" name="TextBox 20">
            <a:extLst>
              <a:ext uri="{FF2B5EF4-FFF2-40B4-BE49-F238E27FC236}">
                <a16:creationId xmlns:a16="http://schemas.microsoft.com/office/drawing/2014/main" id="{1C1F9350-A3B4-8254-30B9-DA4D29A3376A}"/>
              </a:ext>
            </a:extLst>
          </xdr:cNvPr>
          <xdr:cNvSpPr txBox="1"/>
        </xdr:nvSpPr>
        <xdr:spPr>
          <a:xfrm>
            <a:off x="11835380" y="3279888"/>
            <a:ext cx="5527902" cy="697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accent4">
                    <a:lumMod val="20000"/>
                    <a:lumOff val="80000"/>
                  </a:schemeClr>
                </a:solidFill>
              </a:rPr>
              <a:t>Total Amount</a:t>
            </a:r>
          </a:p>
        </xdr:txBody>
      </xdr:sp>
      <xdr:sp macro="" textlink="MEASURES!E5">
        <xdr:nvSpPr>
          <xdr:cNvPr id="25" name="TextBox 24">
            <a:extLst>
              <a:ext uri="{FF2B5EF4-FFF2-40B4-BE49-F238E27FC236}">
                <a16:creationId xmlns:a16="http://schemas.microsoft.com/office/drawing/2014/main" id="{D9591973-4A2D-7C7E-B3DA-43E82383A740}"/>
              </a:ext>
            </a:extLst>
          </xdr:cNvPr>
          <xdr:cNvSpPr txBox="1"/>
        </xdr:nvSpPr>
        <xdr:spPr>
          <a:xfrm>
            <a:off x="12905168" y="3732435"/>
            <a:ext cx="3332332" cy="1119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3B4675D-7AD0-4EFE-8928-D3BD69076D3F}" type="TxLink">
              <a:rPr lang="en-US" sz="8000" b="1" i="0" u="none" strike="noStrike">
                <a:solidFill>
                  <a:schemeClr val="bg1">
                    <a:lumMod val="95000"/>
                  </a:schemeClr>
                </a:solidFill>
                <a:latin typeface="Calibri"/>
                <a:ea typeface="+mn-ea"/>
                <a:cs typeface="Calibri"/>
              </a:rPr>
              <a:pPr marL="0" indent="0"/>
              <a:t>$302M</a:t>
            </a:fld>
            <a:endParaRPr lang="en-US" sz="8000" b="1" i="0" u="none" strike="noStrike">
              <a:solidFill>
                <a:schemeClr val="bg1">
                  <a:lumMod val="95000"/>
                </a:schemeClr>
              </a:solidFill>
              <a:latin typeface="Calibri"/>
              <a:ea typeface="+mn-ea"/>
              <a:cs typeface="Calibri"/>
            </a:endParaRPr>
          </a:p>
        </xdr:txBody>
      </xdr:sp>
      <xdr:sp macro="" textlink="">
        <xdr:nvSpPr>
          <xdr:cNvPr id="29" name="TextBox 28">
            <a:extLst>
              <a:ext uri="{FF2B5EF4-FFF2-40B4-BE49-F238E27FC236}">
                <a16:creationId xmlns:a16="http://schemas.microsoft.com/office/drawing/2014/main" id="{5FEBD00F-7E36-43C5-90B8-24C26891AF48}"/>
              </a:ext>
            </a:extLst>
          </xdr:cNvPr>
          <xdr:cNvSpPr txBox="1"/>
        </xdr:nvSpPr>
        <xdr:spPr>
          <a:xfrm>
            <a:off x="12308595" y="4951411"/>
            <a:ext cx="1514474"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rgbClr val="FFC000"/>
                </a:solidFill>
              </a:rPr>
              <a:t>MTD</a:t>
            </a:r>
          </a:p>
        </xdr:txBody>
      </xdr:sp>
      <xdr:sp macro="" textlink="">
        <xdr:nvSpPr>
          <xdr:cNvPr id="34" name="TextBox 33">
            <a:extLst>
              <a:ext uri="{FF2B5EF4-FFF2-40B4-BE49-F238E27FC236}">
                <a16:creationId xmlns:a16="http://schemas.microsoft.com/office/drawing/2014/main" id="{D03C74D5-D49D-E201-010A-AADD98665A25}"/>
              </a:ext>
            </a:extLst>
          </xdr:cNvPr>
          <xdr:cNvSpPr txBox="1"/>
        </xdr:nvSpPr>
        <xdr:spPr>
          <a:xfrm>
            <a:off x="14976401" y="4951411"/>
            <a:ext cx="1514475"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rgbClr val="FFC000"/>
                </a:solidFill>
              </a:rPr>
              <a:t>MoM</a:t>
            </a:r>
          </a:p>
        </xdr:txBody>
      </xdr:sp>
      <xdr:sp macro="" textlink="MEASURES!E10">
        <xdr:nvSpPr>
          <xdr:cNvPr id="44" name="TextBox 43">
            <a:extLst>
              <a:ext uri="{FF2B5EF4-FFF2-40B4-BE49-F238E27FC236}">
                <a16:creationId xmlns:a16="http://schemas.microsoft.com/office/drawing/2014/main" id="{AD3879B8-C460-1AA3-C2FD-19DDF1F1030C}"/>
              </a:ext>
            </a:extLst>
          </xdr:cNvPr>
          <xdr:cNvSpPr txBox="1"/>
        </xdr:nvSpPr>
        <xdr:spPr>
          <a:xfrm>
            <a:off x="12224479" y="5474830"/>
            <a:ext cx="1531484"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B38B233-E0D9-414B-9ABD-FAE914490CC4}" type="TxLink">
              <a:rPr lang="en-US" sz="3200" b="1" i="0" u="none" strike="noStrike">
                <a:solidFill>
                  <a:schemeClr val="bg1">
                    <a:lumMod val="95000"/>
                  </a:schemeClr>
                </a:solidFill>
                <a:latin typeface="Calibri"/>
                <a:ea typeface="+mn-ea"/>
                <a:cs typeface="Calibri"/>
              </a:rPr>
              <a:pPr marL="0" indent="0" algn="ctr"/>
              <a:t>$22M</a:t>
            </a:fld>
            <a:endParaRPr lang="en-US" sz="3200" b="1" i="0" u="none" strike="noStrike">
              <a:solidFill>
                <a:schemeClr val="bg1">
                  <a:lumMod val="95000"/>
                </a:schemeClr>
              </a:solidFill>
              <a:latin typeface="Calibri"/>
              <a:ea typeface="+mn-ea"/>
              <a:cs typeface="Calibri"/>
            </a:endParaRPr>
          </a:p>
        </xdr:txBody>
      </xdr:sp>
      <xdr:sp macro="" textlink="MEASURES!E22">
        <xdr:nvSpPr>
          <xdr:cNvPr id="45" name="TextBox 44">
            <a:extLst>
              <a:ext uri="{FF2B5EF4-FFF2-40B4-BE49-F238E27FC236}">
                <a16:creationId xmlns:a16="http://schemas.microsoft.com/office/drawing/2014/main" id="{40CAB0C9-7366-D419-D643-C5C6983C6F13}"/>
              </a:ext>
            </a:extLst>
          </xdr:cNvPr>
          <xdr:cNvSpPr txBox="1"/>
        </xdr:nvSpPr>
        <xdr:spPr>
          <a:xfrm>
            <a:off x="14867577" y="5474830"/>
            <a:ext cx="1531484"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5CD0D8B-0B4E-4C2C-9A21-0478BEEABABF}" type="TxLink">
              <a:rPr lang="en-US" sz="3200" b="1" i="0" u="none" strike="noStrike">
                <a:solidFill>
                  <a:schemeClr val="bg1">
                    <a:lumMod val="95000"/>
                  </a:schemeClr>
                </a:solidFill>
                <a:latin typeface="Calibri"/>
                <a:ea typeface="+mn-ea"/>
                <a:cs typeface="Calibri"/>
              </a:rPr>
              <a:pPr marL="0" indent="0" algn="ctr"/>
              <a:t>-14.5%</a:t>
            </a:fld>
            <a:endParaRPr lang="en-US" sz="3200" b="1" i="0" u="none" strike="noStrike">
              <a:solidFill>
                <a:schemeClr val="bg1">
                  <a:lumMod val="95000"/>
                </a:schemeClr>
              </a:solidFill>
              <a:latin typeface="Calibri"/>
              <a:ea typeface="+mn-ea"/>
              <a:cs typeface="Calibri"/>
            </a:endParaRPr>
          </a:p>
        </xdr:txBody>
      </xdr:sp>
    </xdr:grpSp>
    <xdr:clientData/>
  </xdr:twoCellAnchor>
  <xdr:twoCellAnchor>
    <xdr:from>
      <xdr:col>27</xdr:col>
      <xdr:colOff>538617</xdr:colOff>
      <xdr:row>15</xdr:row>
      <xdr:rowOff>163002</xdr:rowOff>
    </xdr:from>
    <xdr:to>
      <xdr:col>36</xdr:col>
      <xdr:colOff>555626</xdr:colOff>
      <xdr:row>30</xdr:row>
      <xdr:rowOff>164635</xdr:rowOff>
    </xdr:to>
    <xdr:grpSp>
      <xdr:nvGrpSpPr>
        <xdr:cNvPr id="78" name="Group 77">
          <a:extLst>
            <a:ext uri="{FF2B5EF4-FFF2-40B4-BE49-F238E27FC236}">
              <a16:creationId xmlns:a16="http://schemas.microsoft.com/office/drawing/2014/main" id="{6CAC028A-34EE-DE41-E5BD-048F4311EAE5}"/>
            </a:ext>
          </a:extLst>
        </xdr:cNvPr>
        <xdr:cNvGrpSpPr/>
      </xdr:nvGrpSpPr>
      <xdr:grpSpPr>
        <a:xfrm>
          <a:off x="16612055" y="2841908"/>
          <a:ext cx="5374821" cy="2680540"/>
          <a:chOff x="17071296" y="3224609"/>
          <a:chExt cx="5527901" cy="3063240"/>
        </a:xfrm>
      </xdr:grpSpPr>
      <xdr:sp macro="" textlink="">
        <xdr:nvSpPr>
          <xdr:cNvPr id="17" name="Rectangle: Rounded Corners 16">
            <a:extLst>
              <a:ext uri="{FF2B5EF4-FFF2-40B4-BE49-F238E27FC236}">
                <a16:creationId xmlns:a16="http://schemas.microsoft.com/office/drawing/2014/main" id="{6B9A4FFF-2299-FCD6-7318-EA730EE32DD3}"/>
              </a:ext>
            </a:extLst>
          </xdr:cNvPr>
          <xdr:cNvSpPr/>
        </xdr:nvSpPr>
        <xdr:spPr>
          <a:xfrm>
            <a:off x="17228011" y="3224609"/>
            <a:ext cx="4846320" cy="3063240"/>
          </a:xfrm>
          <a:prstGeom prst="roundRect">
            <a:avLst>
              <a:gd name="adj" fmla="val 5562"/>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2" name="TextBox 21">
            <a:extLst>
              <a:ext uri="{FF2B5EF4-FFF2-40B4-BE49-F238E27FC236}">
                <a16:creationId xmlns:a16="http://schemas.microsoft.com/office/drawing/2014/main" id="{F6E1211E-C15C-8C85-A73E-A119A17B90DE}"/>
              </a:ext>
            </a:extLst>
          </xdr:cNvPr>
          <xdr:cNvSpPr txBox="1"/>
        </xdr:nvSpPr>
        <xdr:spPr>
          <a:xfrm>
            <a:off x="17071296" y="3279888"/>
            <a:ext cx="5527901" cy="697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accent4">
                    <a:lumMod val="20000"/>
                    <a:lumOff val="80000"/>
                  </a:schemeClr>
                </a:solidFill>
              </a:rPr>
              <a:t>Average Price</a:t>
            </a:r>
          </a:p>
        </xdr:txBody>
      </xdr:sp>
      <xdr:sp macro="" textlink="MEASURES!D5">
        <xdr:nvSpPr>
          <xdr:cNvPr id="26" name="TextBox 25">
            <a:extLst>
              <a:ext uri="{FF2B5EF4-FFF2-40B4-BE49-F238E27FC236}">
                <a16:creationId xmlns:a16="http://schemas.microsoft.com/office/drawing/2014/main" id="{BD4E57BE-E37A-4849-04BD-3BD75647DE74}"/>
              </a:ext>
            </a:extLst>
          </xdr:cNvPr>
          <xdr:cNvSpPr txBox="1"/>
        </xdr:nvSpPr>
        <xdr:spPr>
          <a:xfrm>
            <a:off x="17837399" y="3739126"/>
            <a:ext cx="4016943" cy="1397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3E2E521-F770-4E30-85E5-5C88DAD0ABE9}" type="TxLink">
              <a:rPr lang="en-US" sz="8000" b="1" i="0" u="none" strike="noStrike">
                <a:solidFill>
                  <a:schemeClr val="bg1">
                    <a:lumMod val="95000"/>
                  </a:schemeClr>
                </a:solidFill>
                <a:latin typeface="Calibri"/>
                <a:ea typeface="+mn-ea"/>
                <a:cs typeface="Calibri"/>
              </a:rPr>
              <a:pPr marL="0" indent="0"/>
              <a:t> $10,028 </a:t>
            </a:fld>
            <a:endParaRPr lang="en-US" sz="8000" b="1" i="0" u="none" strike="noStrike">
              <a:solidFill>
                <a:schemeClr val="bg1">
                  <a:lumMod val="95000"/>
                </a:schemeClr>
              </a:solidFill>
              <a:latin typeface="Calibri"/>
              <a:ea typeface="+mn-ea"/>
              <a:cs typeface="Calibri"/>
            </a:endParaRPr>
          </a:p>
        </xdr:txBody>
      </xdr:sp>
      <xdr:sp macro="" textlink="">
        <xdr:nvSpPr>
          <xdr:cNvPr id="31" name="TextBox 30">
            <a:extLst>
              <a:ext uri="{FF2B5EF4-FFF2-40B4-BE49-F238E27FC236}">
                <a16:creationId xmlns:a16="http://schemas.microsoft.com/office/drawing/2014/main" id="{9E23A777-E633-C3AA-E9DF-F54D50CF5600}"/>
              </a:ext>
            </a:extLst>
          </xdr:cNvPr>
          <xdr:cNvSpPr txBox="1"/>
        </xdr:nvSpPr>
        <xdr:spPr>
          <a:xfrm>
            <a:off x="17644208" y="4951411"/>
            <a:ext cx="1531483"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rgbClr val="FFC000"/>
                </a:solidFill>
              </a:rPr>
              <a:t>MTD</a:t>
            </a:r>
          </a:p>
        </xdr:txBody>
      </xdr:sp>
      <xdr:sp macro="" textlink="">
        <xdr:nvSpPr>
          <xdr:cNvPr id="35" name="TextBox 34">
            <a:extLst>
              <a:ext uri="{FF2B5EF4-FFF2-40B4-BE49-F238E27FC236}">
                <a16:creationId xmlns:a16="http://schemas.microsoft.com/office/drawing/2014/main" id="{6C375D96-2472-A0E8-45A7-1CDBA7FE4BFD}"/>
              </a:ext>
            </a:extLst>
          </xdr:cNvPr>
          <xdr:cNvSpPr txBox="1"/>
        </xdr:nvSpPr>
        <xdr:spPr>
          <a:xfrm>
            <a:off x="20329023" y="4951411"/>
            <a:ext cx="1514475"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rgbClr val="FFC000"/>
                </a:solidFill>
              </a:rPr>
              <a:t>MoM</a:t>
            </a:r>
          </a:p>
        </xdr:txBody>
      </xdr:sp>
      <xdr:sp macro="" textlink="MEASURES!D5">
        <xdr:nvSpPr>
          <xdr:cNvPr id="46" name="TextBox 45">
            <a:extLst>
              <a:ext uri="{FF2B5EF4-FFF2-40B4-BE49-F238E27FC236}">
                <a16:creationId xmlns:a16="http://schemas.microsoft.com/office/drawing/2014/main" id="{377869FC-E20F-A789-573B-2850E5EF6934}"/>
              </a:ext>
            </a:extLst>
          </xdr:cNvPr>
          <xdr:cNvSpPr txBox="1"/>
        </xdr:nvSpPr>
        <xdr:spPr>
          <a:xfrm>
            <a:off x="17510675" y="5499661"/>
            <a:ext cx="1748870" cy="750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BF7634F-B81B-4455-9081-1157BF7766F5}" type="TxLink">
              <a:rPr lang="en-US" sz="3200" b="1" i="0" u="none" strike="noStrike">
                <a:solidFill>
                  <a:schemeClr val="bg1">
                    <a:lumMod val="95000"/>
                  </a:schemeClr>
                </a:solidFill>
                <a:latin typeface="Calibri"/>
                <a:ea typeface="+mn-ea"/>
                <a:cs typeface="Calibri"/>
              </a:rPr>
              <a:pPr marL="0" indent="0" algn="ctr"/>
              <a:t> $10,028 </a:t>
            </a:fld>
            <a:endParaRPr lang="en-US" sz="3200" b="1" i="0" u="none" strike="noStrike">
              <a:solidFill>
                <a:schemeClr val="bg1">
                  <a:lumMod val="95000"/>
                </a:schemeClr>
              </a:solidFill>
              <a:latin typeface="Calibri"/>
              <a:ea typeface="+mn-ea"/>
              <a:cs typeface="Calibri"/>
            </a:endParaRPr>
          </a:p>
        </xdr:txBody>
      </xdr:sp>
      <xdr:sp macro="" textlink="MEASURES!D22">
        <xdr:nvSpPr>
          <xdr:cNvPr id="47" name="TextBox 46">
            <a:extLst>
              <a:ext uri="{FF2B5EF4-FFF2-40B4-BE49-F238E27FC236}">
                <a16:creationId xmlns:a16="http://schemas.microsoft.com/office/drawing/2014/main" id="{CC266E13-81DE-AF8E-7DC1-EF609F02A7C8}"/>
              </a:ext>
            </a:extLst>
          </xdr:cNvPr>
          <xdr:cNvSpPr txBox="1"/>
        </xdr:nvSpPr>
        <xdr:spPr>
          <a:xfrm>
            <a:off x="20371159" y="5474830"/>
            <a:ext cx="1514475"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EB5BC0B-B294-499E-9618-369080D89CFF}" type="TxLink">
              <a:rPr lang="en-US" sz="3200" b="1" i="0" u="none" strike="noStrike">
                <a:solidFill>
                  <a:schemeClr val="bg1">
                    <a:lumMod val="95000"/>
                  </a:schemeClr>
                </a:solidFill>
                <a:latin typeface="Calibri"/>
                <a:ea typeface="+mn-ea"/>
                <a:cs typeface="Calibri"/>
              </a:rPr>
              <a:pPr marL="0" indent="0" algn="ctr"/>
              <a:t>-1.7%</a:t>
            </a:fld>
            <a:endParaRPr lang="en-US" sz="3200" b="1" i="0" u="none" strike="noStrike">
              <a:solidFill>
                <a:schemeClr val="bg1">
                  <a:lumMod val="95000"/>
                </a:schemeClr>
              </a:solidFill>
              <a:latin typeface="Calibri"/>
              <a:ea typeface="+mn-ea"/>
              <a:cs typeface="Calibri"/>
            </a:endParaRPr>
          </a:p>
        </xdr:txBody>
      </xdr:sp>
    </xdr:grpSp>
    <xdr:clientData/>
  </xdr:twoCellAnchor>
  <xdr:twoCellAnchor>
    <xdr:from>
      <xdr:col>36</xdr:col>
      <xdr:colOff>161585</xdr:colOff>
      <xdr:row>15</xdr:row>
      <xdr:rowOff>163002</xdr:rowOff>
    </xdr:from>
    <xdr:to>
      <xdr:col>45</xdr:col>
      <xdr:colOff>178593</xdr:colOff>
      <xdr:row>30</xdr:row>
      <xdr:rowOff>164635</xdr:rowOff>
    </xdr:to>
    <xdr:grpSp>
      <xdr:nvGrpSpPr>
        <xdr:cNvPr id="79" name="Group 78">
          <a:extLst>
            <a:ext uri="{FF2B5EF4-FFF2-40B4-BE49-F238E27FC236}">
              <a16:creationId xmlns:a16="http://schemas.microsoft.com/office/drawing/2014/main" id="{BDB7FAAE-FC7D-C924-861F-B9FEB7B4CFB1}"/>
            </a:ext>
          </a:extLst>
        </xdr:cNvPr>
        <xdr:cNvGrpSpPr/>
      </xdr:nvGrpSpPr>
      <xdr:grpSpPr>
        <a:xfrm>
          <a:off x="21592835" y="2841908"/>
          <a:ext cx="5374821" cy="2680540"/>
          <a:chOff x="22205156" y="3224609"/>
          <a:chExt cx="5527901" cy="3063240"/>
        </a:xfrm>
      </xdr:grpSpPr>
      <xdr:sp macro="" textlink="">
        <xdr:nvSpPr>
          <xdr:cNvPr id="18" name="Rectangle: Rounded Corners 17">
            <a:extLst>
              <a:ext uri="{FF2B5EF4-FFF2-40B4-BE49-F238E27FC236}">
                <a16:creationId xmlns:a16="http://schemas.microsoft.com/office/drawing/2014/main" id="{D2E30679-87F1-4554-6F44-3A3A73476E4D}"/>
              </a:ext>
            </a:extLst>
          </xdr:cNvPr>
          <xdr:cNvSpPr/>
        </xdr:nvSpPr>
        <xdr:spPr>
          <a:xfrm>
            <a:off x="22346681" y="3224609"/>
            <a:ext cx="5241589" cy="3063240"/>
          </a:xfrm>
          <a:prstGeom prst="roundRect">
            <a:avLst>
              <a:gd name="adj" fmla="val 5562"/>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3" name="TextBox 22">
            <a:extLst>
              <a:ext uri="{FF2B5EF4-FFF2-40B4-BE49-F238E27FC236}">
                <a16:creationId xmlns:a16="http://schemas.microsoft.com/office/drawing/2014/main" id="{67A8CB8F-D960-31A5-C0C2-CB7D66B00F5B}"/>
              </a:ext>
            </a:extLst>
          </xdr:cNvPr>
          <xdr:cNvSpPr txBox="1"/>
        </xdr:nvSpPr>
        <xdr:spPr>
          <a:xfrm>
            <a:off x="22205156" y="3279888"/>
            <a:ext cx="5527901" cy="697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accent4">
                    <a:lumMod val="20000"/>
                    <a:lumOff val="80000"/>
                  </a:schemeClr>
                </a:solidFill>
              </a:rPr>
              <a:t>Total Number of Quantity</a:t>
            </a:r>
          </a:p>
        </xdr:txBody>
      </xdr:sp>
      <xdr:sp macro="" textlink="MEASURES!F5">
        <xdr:nvSpPr>
          <xdr:cNvPr id="27" name="TextBox 26">
            <a:extLst>
              <a:ext uri="{FF2B5EF4-FFF2-40B4-BE49-F238E27FC236}">
                <a16:creationId xmlns:a16="http://schemas.microsoft.com/office/drawing/2014/main" id="{C418A8CE-0DF8-6422-A3FF-7B217E3243B8}"/>
              </a:ext>
            </a:extLst>
          </xdr:cNvPr>
          <xdr:cNvSpPr txBox="1"/>
        </xdr:nvSpPr>
        <xdr:spPr>
          <a:xfrm>
            <a:off x="23420224" y="3722555"/>
            <a:ext cx="3237367" cy="1430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04CB084-0CDA-4816-9BDF-F7560B840C84}" type="TxLink">
              <a:rPr lang="en-US" sz="8000" b="1" i="0" u="none" strike="noStrike">
                <a:solidFill>
                  <a:schemeClr val="bg1">
                    <a:lumMod val="95000"/>
                  </a:schemeClr>
                </a:solidFill>
                <a:latin typeface="Calibri"/>
                <a:ea typeface="+mn-ea"/>
                <a:cs typeface="Calibri"/>
              </a:rPr>
              <a:pPr marL="0" indent="0"/>
              <a:t>30,062 </a:t>
            </a:fld>
            <a:endParaRPr lang="en-US" sz="8000" b="1" i="0" u="none" strike="noStrike">
              <a:solidFill>
                <a:schemeClr val="bg1">
                  <a:lumMod val="95000"/>
                </a:schemeClr>
              </a:solidFill>
              <a:latin typeface="Calibri"/>
              <a:ea typeface="+mn-ea"/>
              <a:cs typeface="Calibri"/>
            </a:endParaRPr>
          </a:p>
        </xdr:txBody>
      </xdr:sp>
      <xdr:sp macro="" textlink="">
        <xdr:nvSpPr>
          <xdr:cNvPr id="32" name="TextBox 31">
            <a:extLst>
              <a:ext uri="{FF2B5EF4-FFF2-40B4-BE49-F238E27FC236}">
                <a16:creationId xmlns:a16="http://schemas.microsoft.com/office/drawing/2014/main" id="{D699391C-AB8E-ED3A-C5A8-C2EF179A689B}"/>
              </a:ext>
            </a:extLst>
          </xdr:cNvPr>
          <xdr:cNvSpPr txBox="1"/>
        </xdr:nvSpPr>
        <xdr:spPr>
          <a:xfrm>
            <a:off x="22996830" y="4951411"/>
            <a:ext cx="1531484"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rgbClr val="FFC000"/>
                </a:solidFill>
              </a:rPr>
              <a:t>MTD</a:t>
            </a:r>
          </a:p>
        </xdr:txBody>
      </xdr:sp>
      <xdr:sp macro="" textlink="">
        <xdr:nvSpPr>
          <xdr:cNvPr id="36" name="TextBox 35">
            <a:extLst>
              <a:ext uri="{FF2B5EF4-FFF2-40B4-BE49-F238E27FC236}">
                <a16:creationId xmlns:a16="http://schemas.microsoft.com/office/drawing/2014/main" id="{FB7655D1-E55A-83DA-DEDA-AFD66D2083E4}"/>
              </a:ext>
            </a:extLst>
          </xdr:cNvPr>
          <xdr:cNvSpPr txBox="1"/>
        </xdr:nvSpPr>
        <xdr:spPr>
          <a:xfrm>
            <a:off x="25664637" y="4951411"/>
            <a:ext cx="1531484"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rgbClr val="FFC000"/>
                </a:solidFill>
              </a:rPr>
              <a:t>MoM</a:t>
            </a:r>
          </a:p>
        </xdr:txBody>
      </xdr:sp>
      <xdr:sp macro="" textlink="MEASURES!F10">
        <xdr:nvSpPr>
          <xdr:cNvPr id="48" name="TextBox 47">
            <a:extLst>
              <a:ext uri="{FF2B5EF4-FFF2-40B4-BE49-F238E27FC236}">
                <a16:creationId xmlns:a16="http://schemas.microsoft.com/office/drawing/2014/main" id="{AE7E365A-0F71-673F-053A-7B22965E1885}"/>
              </a:ext>
            </a:extLst>
          </xdr:cNvPr>
          <xdr:cNvSpPr txBox="1"/>
        </xdr:nvSpPr>
        <xdr:spPr>
          <a:xfrm>
            <a:off x="22997248" y="5474830"/>
            <a:ext cx="1531484"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B596BFF-4FBC-43C5-8CD5-E16D41D40B91}" type="TxLink">
              <a:rPr lang="en-US" sz="3200" b="1" i="0" u="none" strike="noStrike">
                <a:solidFill>
                  <a:schemeClr val="bg1">
                    <a:lumMod val="95000"/>
                  </a:schemeClr>
                </a:solidFill>
                <a:latin typeface="Calibri"/>
                <a:ea typeface="+mn-ea"/>
                <a:cs typeface="Calibri"/>
              </a:rPr>
              <a:pPr marL="0" indent="0" algn="ctr"/>
              <a:t> 2,196 </a:t>
            </a:fld>
            <a:endParaRPr lang="en-US" sz="3200" b="1" i="0" u="none" strike="noStrike">
              <a:solidFill>
                <a:schemeClr val="bg1">
                  <a:lumMod val="95000"/>
                </a:schemeClr>
              </a:solidFill>
              <a:latin typeface="Calibri"/>
              <a:ea typeface="+mn-ea"/>
              <a:cs typeface="Calibri"/>
            </a:endParaRPr>
          </a:p>
        </xdr:txBody>
      </xdr:sp>
      <xdr:sp macro="" textlink="MEASURES!F22">
        <xdr:nvSpPr>
          <xdr:cNvPr id="49" name="TextBox 48">
            <a:extLst>
              <a:ext uri="{FF2B5EF4-FFF2-40B4-BE49-F238E27FC236}">
                <a16:creationId xmlns:a16="http://schemas.microsoft.com/office/drawing/2014/main" id="{FA312098-0A5C-BCE8-95BA-AF5CE57AA301}"/>
              </a:ext>
            </a:extLst>
          </xdr:cNvPr>
          <xdr:cNvSpPr txBox="1"/>
        </xdr:nvSpPr>
        <xdr:spPr>
          <a:xfrm>
            <a:off x="25640346" y="5474830"/>
            <a:ext cx="1514475"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46A4266-8040-4B5D-B744-FA276260C78A}" type="TxLink">
              <a:rPr lang="en-US" sz="3200" b="1" i="0" u="none" strike="noStrike">
                <a:solidFill>
                  <a:schemeClr val="bg1">
                    <a:lumMod val="95000"/>
                  </a:schemeClr>
                </a:solidFill>
                <a:latin typeface="Calibri"/>
                <a:ea typeface="+mn-ea"/>
                <a:cs typeface="Calibri"/>
              </a:rPr>
              <a:pPr marL="0" indent="0" algn="ctr"/>
              <a:t>-12.4%</a:t>
            </a:fld>
            <a:endParaRPr lang="en-US" sz="3200" b="1" i="0" u="none" strike="noStrike">
              <a:solidFill>
                <a:schemeClr val="bg1">
                  <a:lumMod val="95000"/>
                </a:schemeClr>
              </a:solidFill>
              <a:latin typeface="Calibri"/>
              <a:ea typeface="+mn-ea"/>
              <a:cs typeface="Calibri"/>
            </a:endParaRPr>
          </a:p>
        </xdr:txBody>
      </xdr:sp>
    </xdr:grpSp>
    <xdr:clientData/>
  </xdr:twoCellAnchor>
  <xdr:twoCellAnchor>
    <xdr:from>
      <xdr:col>45</xdr:col>
      <xdr:colOff>22679</xdr:colOff>
      <xdr:row>15</xdr:row>
      <xdr:rowOff>163002</xdr:rowOff>
    </xdr:from>
    <xdr:to>
      <xdr:col>54</xdr:col>
      <xdr:colOff>39688</xdr:colOff>
      <xdr:row>30</xdr:row>
      <xdr:rowOff>164635</xdr:rowOff>
    </xdr:to>
    <xdr:grpSp>
      <xdr:nvGrpSpPr>
        <xdr:cNvPr id="80" name="Group 79">
          <a:extLst>
            <a:ext uri="{FF2B5EF4-FFF2-40B4-BE49-F238E27FC236}">
              <a16:creationId xmlns:a16="http://schemas.microsoft.com/office/drawing/2014/main" id="{EA567375-A1F4-4AF4-D9D3-88403E727914}"/>
            </a:ext>
          </a:extLst>
        </xdr:cNvPr>
        <xdr:cNvGrpSpPr/>
      </xdr:nvGrpSpPr>
      <xdr:grpSpPr>
        <a:xfrm>
          <a:off x="26811742" y="2841908"/>
          <a:ext cx="5374821" cy="2680540"/>
          <a:chOff x="27577143" y="3224609"/>
          <a:chExt cx="5527902" cy="3063240"/>
        </a:xfrm>
      </xdr:grpSpPr>
      <xdr:sp macro="" textlink="">
        <xdr:nvSpPr>
          <xdr:cNvPr id="19" name="Rectangle: Rounded Corners 18">
            <a:extLst>
              <a:ext uri="{FF2B5EF4-FFF2-40B4-BE49-F238E27FC236}">
                <a16:creationId xmlns:a16="http://schemas.microsoft.com/office/drawing/2014/main" id="{71F60045-91AA-0FD8-9F95-C8100332E73B}"/>
              </a:ext>
            </a:extLst>
          </xdr:cNvPr>
          <xdr:cNvSpPr/>
        </xdr:nvSpPr>
        <xdr:spPr>
          <a:xfrm>
            <a:off x="27860621" y="3224609"/>
            <a:ext cx="4846321" cy="3063240"/>
          </a:xfrm>
          <a:prstGeom prst="roundRect">
            <a:avLst>
              <a:gd name="adj" fmla="val 5562"/>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4" name="TextBox 23">
            <a:extLst>
              <a:ext uri="{FF2B5EF4-FFF2-40B4-BE49-F238E27FC236}">
                <a16:creationId xmlns:a16="http://schemas.microsoft.com/office/drawing/2014/main" id="{F00E2893-6721-0F3F-D9B2-92AD738A189A}"/>
              </a:ext>
            </a:extLst>
          </xdr:cNvPr>
          <xdr:cNvSpPr txBox="1"/>
        </xdr:nvSpPr>
        <xdr:spPr>
          <a:xfrm>
            <a:off x="27577143" y="3279888"/>
            <a:ext cx="5527902" cy="697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accent4">
                    <a:lumMod val="20000"/>
                    <a:lumOff val="80000"/>
                  </a:schemeClr>
                </a:solidFill>
              </a:rPr>
              <a:t>Average Rating</a:t>
            </a:r>
          </a:p>
        </xdr:txBody>
      </xdr:sp>
      <xdr:sp macro="" textlink="MEASURES!C5">
        <xdr:nvSpPr>
          <xdr:cNvPr id="28" name="TextBox 27">
            <a:extLst>
              <a:ext uri="{FF2B5EF4-FFF2-40B4-BE49-F238E27FC236}">
                <a16:creationId xmlns:a16="http://schemas.microsoft.com/office/drawing/2014/main" id="{8060A10A-B062-EB08-888B-F64AA65FF580}"/>
              </a:ext>
            </a:extLst>
          </xdr:cNvPr>
          <xdr:cNvSpPr txBox="1"/>
        </xdr:nvSpPr>
        <xdr:spPr>
          <a:xfrm>
            <a:off x="29278031" y="3768892"/>
            <a:ext cx="2120452" cy="1338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013FEFE-EC17-44B1-B1F8-FBC71C4C7312}" type="TxLink">
              <a:rPr lang="en-US" sz="8000" b="1" i="0" u="none" strike="noStrike">
                <a:solidFill>
                  <a:schemeClr val="bg1">
                    <a:lumMod val="95000"/>
                  </a:schemeClr>
                </a:solidFill>
                <a:latin typeface="Calibri"/>
                <a:ea typeface="+mn-ea"/>
                <a:cs typeface="Calibri"/>
              </a:rPr>
              <a:pPr marL="0" indent="0"/>
              <a:t>3.01</a:t>
            </a:fld>
            <a:endParaRPr lang="en-US" sz="8000" b="1" i="0" u="none" strike="noStrike">
              <a:solidFill>
                <a:schemeClr val="bg1">
                  <a:lumMod val="95000"/>
                </a:schemeClr>
              </a:solidFill>
              <a:latin typeface="Calibri"/>
              <a:ea typeface="+mn-ea"/>
              <a:cs typeface="Calibri"/>
            </a:endParaRPr>
          </a:p>
        </xdr:txBody>
      </xdr:sp>
      <xdr:sp macro="" textlink="">
        <xdr:nvSpPr>
          <xdr:cNvPr id="33" name="TextBox 32">
            <a:extLst>
              <a:ext uri="{FF2B5EF4-FFF2-40B4-BE49-F238E27FC236}">
                <a16:creationId xmlns:a16="http://schemas.microsoft.com/office/drawing/2014/main" id="{32FC8BCA-1094-CD08-B2CE-89303B01270A}"/>
              </a:ext>
            </a:extLst>
          </xdr:cNvPr>
          <xdr:cNvSpPr txBox="1"/>
        </xdr:nvSpPr>
        <xdr:spPr>
          <a:xfrm>
            <a:off x="28349453" y="4951411"/>
            <a:ext cx="1514475"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rgbClr val="FFC000"/>
                </a:solidFill>
              </a:rPr>
              <a:t>MTD</a:t>
            </a:r>
          </a:p>
        </xdr:txBody>
      </xdr:sp>
      <xdr:sp macro="" textlink="">
        <xdr:nvSpPr>
          <xdr:cNvPr id="37" name="TextBox 36">
            <a:extLst>
              <a:ext uri="{FF2B5EF4-FFF2-40B4-BE49-F238E27FC236}">
                <a16:creationId xmlns:a16="http://schemas.microsoft.com/office/drawing/2014/main" id="{94D449DC-4555-99CC-4CA9-B1ED324AEFCC}"/>
              </a:ext>
            </a:extLst>
          </xdr:cNvPr>
          <xdr:cNvSpPr txBox="1"/>
        </xdr:nvSpPr>
        <xdr:spPr>
          <a:xfrm>
            <a:off x="31017255" y="4951411"/>
            <a:ext cx="1531484"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rgbClr val="FFC000"/>
                </a:solidFill>
              </a:rPr>
              <a:t>MoM</a:t>
            </a:r>
          </a:p>
        </xdr:txBody>
      </xdr:sp>
      <xdr:sp macro="" textlink="MEASURES!C10">
        <xdr:nvSpPr>
          <xdr:cNvPr id="50" name="TextBox 49">
            <a:extLst>
              <a:ext uri="{FF2B5EF4-FFF2-40B4-BE49-F238E27FC236}">
                <a16:creationId xmlns:a16="http://schemas.microsoft.com/office/drawing/2014/main" id="{78FB78E7-8D83-A400-F5FB-AB5D1D31FF5A}"/>
              </a:ext>
            </a:extLst>
          </xdr:cNvPr>
          <xdr:cNvSpPr txBox="1"/>
        </xdr:nvSpPr>
        <xdr:spPr>
          <a:xfrm>
            <a:off x="28266435" y="5474830"/>
            <a:ext cx="1514475"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8B5C20D-0C2D-4DE2-A53E-AACD8632D90A}" type="TxLink">
              <a:rPr lang="en-US" sz="3200" b="1" i="0" u="none" strike="noStrike">
                <a:solidFill>
                  <a:schemeClr val="bg1">
                    <a:lumMod val="95000"/>
                  </a:schemeClr>
                </a:solidFill>
                <a:latin typeface="Calibri"/>
                <a:ea typeface="+mn-ea"/>
                <a:cs typeface="Calibri"/>
              </a:rPr>
              <a:pPr marL="0" indent="0" algn="ctr"/>
              <a:t>3.00</a:t>
            </a:fld>
            <a:endParaRPr lang="en-US" sz="3200" b="1" i="0" u="none" strike="noStrike">
              <a:solidFill>
                <a:schemeClr val="bg1">
                  <a:lumMod val="95000"/>
                </a:schemeClr>
              </a:solidFill>
              <a:latin typeface="Calibri"/>
              <a:ea typeface="+mn-ea"/>
              <a:cs typeface="Calibri"/>
            </a:endParaRPr>
          </a:p>
        </xdr:txBody>
      </xdr:sp>
      <xdr:sp macro="" textlink="MEASURES!C22">
        <xdr:nvSpPr>
          <xdr:cNvPr id="51" name="TextBox 50">
            <a:extLst>
              <a:ext uri="{FF2B5EF4-FFF2-40B4-BE49-F238E27FC236}">
                <a16:creationId xmlns:a16="http://schemas.microsoft.com/office/drawing/2014/main" id="{A409CD00-D385-3E05-11CC-63330B0A2EEB}"/>
              </a:ext>
            </a:extLst>
          </xdr:cNvPr>
          <xdr:cNvSpPr txBox="1"/>
        </xdr:nvSpPr>
        <xdr:spPr>
          <a:xfrm>
            <a:off x="30892525" y="5474830"/>
            <a:ext cx="1514475"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9869521-294A-47AA-92F6-FC52613EB9EB}" type="TxLink">
              <a:rPr lang="en-US" sz="3200" b="1" i="0" u="none" strike="noStrike">
                <a:solidFill>
                  <a:schemeClr val="bg1">
                    <a:lumMod val="95000"/>
                  </a:schemeClr>
                </a:solidFill>
                <a:latin typeface="Calibri"/>
                <a:ea typeface="+mn-ea"/>
                <a:cs typeface="Calibri"/>
              </a:rPr>
              <a:pPr marL="0" indent="0" algn="ctr"/>
              <a:t>-12.2%</a:t>
            </a:fld>
            <a:endParaRPr lang="en-US" sz="3200" b="1" i="0" u="none" strike="noStrike">
              <a:solidFill>
                <a:schemeClr val="bg1">
                  <a:lumMod val="95000"/>
                </a:schemeClr>
              </a:solidFill>
              <a:latin typeface="Calibri"/>
              <a:ea typeface="+mn-ea"/>
              <a:cs typeface="Calibri"/>
            </a:endParaRPr>
          </a:p>
        </xdr:txBody>
      </xdr:sp>
    </xdr:grpSp>
    <xdr:clientData/>
  </xdr:twoCellAnchor>
  <xdr:twoCellAnchor>
    <xdr:from>
      <xdr:col>11</xdr:col>
      <xdr:colOff>230642</xdr:colOff>
      <xdr:row>32</xdr:row>
      <xdr:rowOff>34906</xdr:rowOff>
    </xdr:from>
    <xdr:to>
      <xdr:col>53</xdr:col>
      <xdr:colOff>349250</xdr:colOff>
      <xdr:row>63</xdr:row>
      <xdr:rowOff>119554</xdr:rowOff>
    </xdr:to>
    <xdr:sp macro="" textlink="">
      <xdr:nvSpPr>
        <xdr:cNvPr id="4" name="Rectangle: Rounded Corners 3">
          <a:extLst>
            <a:ext uri="{FF2B5EF4-FFF2-40B4-BE49-F238E27FC236}">
              <a16:creationId xmlns:a16="http://schemas.microsoft.com/office/drawing/2014/main" id="{2564B135-E8D0-4038-818F-52158026578A}"/>
            </a:ext>
          </a:extLst>
        </xdr:cNvPr>
        <xdr:cNvSpPr/>
      </xdr:nvSpPr>
      <xdr:spPr>
        <a:xfrm>
          <a:off x="7095211" y="6341113"/>
          <a:ext cx="26328780" cy="6193786"/>
        </a:xfrm>
        <a:prstGeom prst="roundRect">
          <a:avLst>
            <a:gd name="adj" fmla="val 5562"/>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224292</xdr:colOff>
      <xdr:row>33</xdr:row>
      <xdr:rowOff>157094</xdr:rowOff>
    </xdr:from>
    <xdr:to>
      <xdr:col>26</xdr:col>
      <xdr:colOff>63500</xdr:colOff>
      <xdr:row>62</xdr:row>
      <xdr:rowOff>43915</xdr:rowOff>
    </xdr:to>
    <xdr:graphicFrame macro="">
      <xdr:nvGraphicFramePr>
        <xdr:cNvPr id="20" name="Chart 19">
          <a:extLst>
            <a:ext uri="{FF2B5EF4-FFF2-40B4-BE49-F238E27FC236}">
              <a16:creationId xmlns:a16="http://schemas.microsoft.com/office/drawing/2014/main" id="{34969732-867D-4366-A7B0-3DA398025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317588</xdr:colOff>
      <xdr:row>31</xdr:row>
      <xdr:rowOff>116418</xdr:rowOff>
    </xdr:from>
    <xdr:to>
      <xdr:col>23</xdr:col>
      <xdr:colOff>457200</xdr:colOff>
      <xdr:row>34</xdr:row>
      <xdr:rowOff>164223</xdr:rowOff>
    </xdr:to>
    <xdr:sp macro="" textlink="">
      <xdr:nvSpPr>
        <xdr:cNvPr id="30" name="TextBox 29">
          <a:extLst>
            <a:ext uri="{FF2B5EF4-FFF2-40B4-BE49-F238E27FC236}">
              <a16:creationId xmlns:a16="http://schemas.microsoft.com/office/drawing/2014/main" id="{A77C0B90-5DFD-457B-9758-399666B7CF26}"/>
            </a:ext>
          </a:extLst>
        </xdr:cNvPr>
        <xdr:cNvSpPr txBox="1"/>
      </xdr:nvSpPr>
      <xdr:spPr>
        <a:xfrm>
          <a:off x="7182157" y="6225556"/>
          <a:ext cx="7628233" cy="639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accent4">
                  <a:lumMod val="20000"/>
                  <a:lumOff val="80000"/>
                </a:schemeClr>
              </a:solidFill>
            </a:rPr>
            <a:t>Units Sold by Products</a:t>
          </a:r>
        </a:p>
      </xdr:txBody>
    </xdr:sp>
    <xdr:clientData/>
  </xdr:twoCellAnchor>
  <xdr:twoCellAnchor>
    <xdr:from>
      <xdr:col>11</xdr:col>
      <xdr:colOff>264833</xdr:colOff>
      <xdr:row>65</xdr:row>
      <xdr:rowOff>0</xdr:rowOff>
    </xdr:from>
    <xdr:to>
      <xdr:col>25</xdr:col>
      <xdr:colOff>198437</xdr:colOff>
      <xdr:row>88</xdr:row>
      <xdr:rowOff>146415</xdr:rowOff>
    </xdr:to>
    <xdr:sp macro="" textlink="">
      <xdr:nvSpPr>
        <xdr:cNvPr id="38" name="Rectangle: Rounded Corners 37">
          <a:extLst>
            <a:ext uri="{FF2B5EF4-FFF2-40B4-BE49-F238E27FC236}">
              <a16:creationId xmlns:a16="http://schemas.microsoft.com/office/drawing/2014/main" id="{32E2F2F1-BDD1-1D0D-C971-B86042D8101C}"/>
            </a:ext>
          </a:extLst>
        </xdr:cNvPr>
        <xdr:cNvSpPr/>
      </xdr:nvSpPr>
      <xdr:spPr>
        <a:xfrm>
          <a:off x="7020063" y="12219572"/>
          <a:ext cx="8531170" cy="4470264"/>
        </a:xfrm>
        <a:prstGeom prst="roundRect">
          <a:avLst>
            <a:gd name="adj" fmla="val 5562"/>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25</xdr:col>
      <xdr:colOff>345142</xdr:colOff>
      <xdr:row>33</xdr:row>
      <xdr:rowOff>188574</xdr:rowOff>
    </xdr:from>
    <xdr:to>
      <xdr:col>39</xdr:col>
      <xdr:colOff>251758</xdr:colOff>
      <xdr:row>62</xdr:row>
      <xdr:rowOff>19003</xdr:rowOff>
    </xdr:to>
    <xdr:graphicFrame macro="">
      <xdr:nvGraphicFramePr>
        <xdr:cNvPr id="39" name="Chart 38">
          <a:extLst>
            <a:ext uri="{FF2B5EF4-FFF2-40B4-BE49-F238E27FC236}">
              <a16:creationId xmlns:a16="http://schemas.microsoft.com/office/drawing/2014/main" id="{BDE3CC1D-86DD-46FB-9117-6A9E364AF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325599</xdr:colOff>
      <xdr:row>64</xdr:row>
      <xdr:rowOff>125329</xdr:rowOff>
    </xdr:from>
    <xdr:to>
      <xdr:col>39</xdr:col>
      <xdr:colOff>259203</xdr:colOff>
      <xdr:row>88</xdr:row>
      <xdr:rowOff>146415</xdr:rowOff>
    </xdr:to>
    <xdr:sp macro="" textlink="">
      <xdr:nvSpPr>
        <xdr:cNvPr id="53" name="Rectangle: Rounded Corners 52">
          <a:extLst>
            <a:ext uri="{FF2B5EF4-FFF2-40B4-BE49-F238E27FC236}">
              <a16:creationId xmlns:a16="http://schemas.microsoft.com/office/drawing/2014/main" id="{7543645E-C6F7-4021-BF5C-E0AB1C9B2A4B}"/>
            </a:ext>
          </a:extLst>
        </xdr:cNvPr>
        <xdr:cNvSpPr/>
      </xdr:nvSpPr>
      <xdr:spPr>
        <a:xfrm>
          <a:off x="15678395" y="12156908"/>
          <a:ext cx="8531170" cy="4532928"/>
        </a:xfrm>
        <a:prstGeom prst="roundRect">
          <a:avLst>
            <a:gd name="adj" fmla="val 5562"/>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29</xdr:col>
      <xdr:colOff>473075</xdr:colOff>
      <xdr:row>31</xdr:row>
      <xdr:rowOff>87906</xdr:rowOff>
    </xdr:from>
    <xdr:to>
      <xdr:col>36</xdr:col>
      <xdr:colOff>164224</xdr:colOff>
      <xdr:row>35</xdr:row>
      <xdr:rowOff>98533</xdr:rowOff>
    </xdr:to>
    <xdr:sp macro="" textlink="">
      <xdr:nvSpPr>
        <xdr:cNvPr id="40" name="TextBox 39">
          <a:extLst>
            <a:ext uri="{FF2B5EF4-FFF2-40B4-BE49-F238E27FC236}">
              <a16:creationId xmlns:a16="http://schemas.microsoft.com/office/drawing/2014/main" id="{34D2E453-F8F1-4FBB-8227-7F99BFED2942}"/>
            </a:ext>
          </a:extLst>
        </xdr:cNvPr>
        <xdr:cNvSpPr txBox="1"/>
      </xdr:nvSpPr>
      <xdr:spPr>
        <a:xfrm>
          <a:off x="18570575" y="6197044"/>
          <a:ext cx="4059511" cy="798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baseline="0">
              <a:solidFill>
                <a:schemeClr val="accent4">
                  <a:lumMod val="20000"/>
                  <a:lumOff val="80000"/>
                </a:schemeClr>
              </a:solidFill>
            </a:rPr>
            <a:t>Total Revenue by City</a:t>
          </a:r>
          <a:endParaRPr lang="en-US" sz="3200" b="1">
            <a:solidFill>
              <a:schemeClr val="accent4">
                <a:lumMod val="20000"/>
                <a:lumOff val="80000"/>
              </a:schemeClr>
            </a:solidFill>
          </a:endParaRPr>
        </a:p>
      </xdr:txBody>
    </xdr:sp>
    <xdr:clientData/>
  </xdr:twoCellAnchor>
  <xdr:twoCellAnchor>
    <xdr:from>
      <xdr:col>25</xdr:col>
      <xdr:colOff>236992</xdr:colOff>
      <xdr:row>65</xdr:row>
      <xdr:rowOff>136135</xdr:rowOff>
    </xdr:from>
    <xdr:to>
      <xdr:col>39</xdr:col>
      <xdr:colOff>114300</xdr:colOff>
      <xdr:row>88</xdr:row>
      <xdr:rowOff>114300</xdr:rowOff>
    </xdr:to>
    <xdr:graphicFrame macro="">
      <xdr:nvGraphicFramePr>
        <xdr:cNvPr id="9" name="Chart 8">
          <a:extLst>
            <a:ext uri="{FF2B5EF4-FFF2-40B4-BE49-F238E27FC236}">
              <a16:creationId xmlns:a16="http://schemas.microsoft.com/office/drawing/2014/main" id="{D0D6FD04-55EE-4539-8AA5-2D1ACB9C0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238175</xdr:colOff>
      <xdr:row>64</xdr:row>
      <xdr:rowOff>59000</xdr:rowOff>
    </xdr:from>
    <xdr:to>
      <xdr:col>37</xdr:col>
      <xdr:colOff>328452</xdr:colOff>
      <xdr:row>67</xdr:row>
      <xdr:rowOff>3025</xdr:rowOff>
    </xdr:to>
    <xdr:sp macro="" textlink="">
      <xdr:nvSpPr>
        <xdr:cNvPr id="10" name="TextBox 9">
          <a:extLst>
            <a:ext uri="{FF2B5EF4-FFF2-40B4-BE49-F238E27FC236}">
              <a16:creationId xmlns:a16="http://schemas.microsoft.com/office/drawing/2014/main" id="{2F953AD5-9B9D-4B90-8C5A-E45908C61869}"/>
            </a:ext>
          </a:extLst>
        </xdr:cNvPr>
        <xdr:cNvSpPr txBox="1"/>
      </xdr:nvSpPr>
      <xdr:spPr>
        <a:xfrm>
          <a:off x="16819195" y="12090579"/>
          <a:ext cx="6231395" cy="508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baseline="0">
              <a:solidFill>
                <a:schemeClr val="accent4">
                  <a:lumMod val="20000"/>
                  <a:lumOff val="80000"/>
                </a:schemeClr>
              </a:solidFill>
            </a:rPr>
            <a:t>Revenue Contribution by</a:t>
          </a:r>
          <a:r>
            <a:rPr lang="en-US" sz="3200" b="1">
              <a:solidFill>
                <a:schemeClr val="accent4">
                  <a:lumMod val="20000"/>
                  <a:lumOff val="80000"/>
                </a:schemeClr>
              </a:solidFill>
            </a:rPr>
            <a:t>  Platform</a:t>
          </a:r>
        </a:p>
      </xdr:txBody>
    </xdr:sp>
    <xdr:clientData/>
  </xdr:twoCellAnchor>
  <xdr:twoCellAnchor>
    <xdr:from>
      <xdr:col>11</xdr:col>
      <xdr:colOff>178242</xdr:colOff>
      <xdr:row>67</xdr:row>
      <xdr:rowOff>28864</xdr:rowOff>
    </xdr:from>
    <xdr:to>
      <xdr:col>24</xdr:col>
      <xdr:colOff>279755</xdr:colOff>
      <xdr:row>88</xdr:row>
      <xdr:rowOff>144318</xdr:rowOff>
    </xdr:to>
    <xdr:graphicFrame macro="">
      <xdr:nvGraphicFramePr>
        <xdr:cNvPr id="42" name="Chart 41">
          <a:extLst>
            <a:ext uri="{FF2B5EF4-FFF2-40B4-BE49-F238E27FC236}">
              <a16:creationId xmlns:a16="http://schemas.microsoft.com/office/drawing/2014/main" id="{A3769F31-1A90-4572-8ACF-786020233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456921</xdr:colOff>
      <xdr:row>64</xdr:row>
      <xdr:rowOff>137862</xdr:rowOff>
    </xdr:from>
    <xdr:to>
      <xdr:col>53</xdr:col>
      <xdr:colOff>390525</xdr:colOff>
      <xdr:row>88</xdr:row>
      <xdr:rowOff>146415</xdr:rowOff>
    </xdr:to>
    <xdr:sp macro="" textlink="">
      <xdr:nvSpPr>
        <xdr:cNvPr id="54" name="Rectangle: Rounded Corners 53">
          <a:extLst>
            <a:ext uri="{FF2B5EF4-FFF2-40B4-BE49-F238E27FC236}">
              <a16:creationId xmlns:a16="http://schemas.microsoft.com/office/drawing/2014/main" id="{DADEF839-0820-D134-BF9A-A17B0B167815}"/>
            </a:ext>
          </a:extLst>
        </xdr:cNvPr>
        <xdr:cNvSpPr/>
      </xdr:nvSpPr>
      <xdr:spPr>
        <a:xfrm>
          <a:off x="24407283" y="12169441"/>
          <a:ext cx="8531170" cy="4520395"/>
        </a:xfrm>
        <a:prstGeom prst="roundRect">
          <a:avLst>
            <a:gd name="adj" fmla="val 5562"/>
          </a:avLst>
        </a:prstGeom>
        <a:solidFill>
          <a:srgbClr val="1D3259">
            <a:alpha val="9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248400</xdr:colOff>
      <xdr:row>64</xdr:row>
      <xdr:rowOff>75346</xdr:rowOff>
    </xdr:from>
    <xdr:to>
      <xdr:col>22</xdr:col>
      <xdr:colOff>175460</xdr:colOff>
      <xdr:row>67</xdr:row>
      <xdr:rowOff>38100</xdr:rowOff>
    </xdr:to>
    <xdr:sp macro="" textlink="">
      <xdr:nvSpPr>
        <xdr:cNvPr id="43" name="TextBox 42">
          <a:extLst>
            <a:ext uri="{FF2B5EF4-FFF2-40B4-BE49-F238E27FC236}">
              <a16:creationId xmlns:a16="http://schemas.microsoft.com/office/drawing/2014/main" id="{D328DD7A-E5BE-4642-B744-D1B25F54B56D}"/>
            </a:ext>
          </a:extLst>
        </xdr:cNvPr>
        <xdr:cNvSpPr txBox="1"/>
      </xdr:nvSpPr>
      <xdr:spPr>
        <a:xfrm>
          <a:off x="8231854" y="12106925"/>
          <a:ext cx="5454067" cy="526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baseline="0">
              <a:solidFill>
                <a:schemeClr val="accent4">
                  <a:lumMod val="20000"/>
                  <a:lumOff val="80000"/>
                </a:schemeClr>
              </a:solidFill>
            </a:rPr>
            <a:t>Units Sold by Product Category</a:t>
          </a:r>
          <a:endParaRPr lang="en-US" sz="3200" b="1">
            <a:solidFill>
              <a:schemeClr val="accent4">
                <a:lumMod val="20000"/>
                <a:lumOff val="80000"/>
              </a:schemeClr>
            </a:solidFill>
          </a:endParaRPr>
        </a:p>
      </xdr:txBody>
    </xdr:sp>
    <xdr:clientData/>
  </xdr:twoCellAnchor>
  <xdr:twoCellAnchor>
    <xdr:from>
      <xdr:col>38</xdr:col>
      <xdr:colOff>533400</xdr:colOff>
      <xdr:row>33</xdr:row>
      <xdr:rowOff>5254</xdr:rowOff>
    </xdr:from>
    <xdr:to>
      <xdr:col>53</xdr:col>
      <xdr:colOff>423861</xdr:colOff>
      <xdr:row>63</xdr:row>
      <xdr:rowOff>5254</xdr:rowOff>
    </xdr:to>
    <xdr:graphicFrame macro="">
      <xdr:nvGraphicFramePr>
        <xdr:cNvPr id="52" name="Chart 51">
          <a:extLst>
            <a:ext uri="{FF2B5EF4-FFF2-40B4-BE49-F238E27FC236}">
              <a16:creationId xmlns:a16="http://schemas.microsoft.com/office/drawing/2014/main" id="{078F66DC-DF5D-4BFB-95BF-0772A15D4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294542</xdr:colOff>
      <xdr:row>31</xdr:row>
      <xdr:rowOff>87907</xdr:rowOff>
    </xdr:from>
    <xdr:to>
      <xdr:col>51</xdr:col>
      <xdr:colOff>361293</xdr:colOff>
      <xdr:row>34</xdr:row>
      <xdr:rowOff>65688</xdr:rowOff>
    </xdr:to>
    <xdr:sp macro="" textlink="">
      <xdr:nvSpPr>
        <xdr:cNvPr id="58" name="TextBox 57">
          <a:extLst>
            <a:ext uri="{FF2B5EF4-FFF2-40B4-BE49-F238E27FC236}">
              <a16:creationId xmlns:a16="http://schemas.microsoft.com/office/drawing/2014/main" id="{7D0A66CB-3C47-44AA-B70C-3D35599B6D72}"/>
            </a:ext>
          </a:extLst>
        </xdr:cNvPr>
        <xdr:cNvSpPr txBox="1"/>
      </xdr:nvSpPr>
      <xdr:spPr>
        <a:xfrm>
          <a:off x="25880663" y="6197045"/>
          <a:ext cx="6307268" cy="568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baseline="0">
              <a:solidFill>
                <a:schemeClr val="accent4">
                  <a:lumMod val="20000"/>
                  <a:lumOff val="80000"/>
                </a:schemeClr>
              </a:solidFill>
            </a:rPr>
            <a:t>Average Customer Rating by Brand</a:t>
          </a:r>
          <a:endParaRPr lang="en-US" sz="3200" b="1">
            <a:solidFill>
              <a:schemeClr val="accent4">
                <a:lumMod val="20000"/>
                <a:lumOff val="80000"/>
              </a:schemeClr>
            </a:solidFill>
          </a:endParaRPr>
        </a:p>
      </xdr:txBody>
    </xdr:sp>
    <xdr:clientData/>
  </xdr:twoCellAnchor>
  <xdr:twoCellAnchor>
    <xdr:from>
      <xdr:col>39</xdr:col>
      <xdr:colOff>318910</xdr:colOff>
      <xdr:row>66</xdr:row>
      <xdr:rowOff>114300</xdr:rowOff>
    </xdr:from>
    <xdr:to>
      <xdr:col>53</xdr:col>
      <xdr:colOff>352778</xdr:colOff>
      <xdr:row>89</xdr:row>
      <xdr:rowOff>76200</xdr:rowOff>
    </xdr:to>
    <xdr:graphicFrame macro="">
      <xdr:nvGraphicFramePr>
        <xdr:cNvPr id="59" name="Chart 58">
          <a:extLst>
            <a:ext uri="{FF2B5EF4-FFF2-40B4-BE49-F238E27FC236}">
              <a16:creationId xmlns:a16="http://schemas.microsoft.com/office/drawing/2014/main" id="{86C5C024-D313-4FCA-8B3D-D0F511198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247029</xdr:colOff>
      <xdr:row>64</xdr:row>
      <xdr:rowOff>45488</xdr:rowOff>
    </xdr:from>
    <xdr:to>
      <xdr:col>51</xdr:col>
      <xdr:colOff>457032</xdr:colOff>
      <xdr:row>67</xdr:row>
      <xdr:rowOff>70185</xdr:rowOff>
    </xdr:to>
    <xdr:sp macro="" textlink="">
      <xdr:nvSpPr>
        <xdr:cNvPr id="60" name="TextBox 59">
          <a:extLst>
            <a:ext uri="{FF2B5EF4-FFF2-40B4-BE49-F238E27FC236}">
              <a16:creationId xmlns:a16="http://schemas.microsoft.com/office/drawing/2014/main" id="{0E7B7D13-F22B-45C2-972C-AB36D7DF40A3}"/>
            </a:ext>
          </a:extLst>
        </xdr:cNvPr>
        <xdr:cNvSpPr txBox="1"/>
      </xdr:nvSpPr>
      <xdr:spPr>
        <a:xfrm>
          <a:off x="26039726" y="12077067"/>
          <a:ext cx="5737010" cy="588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accent4">
                  <a:lumMod val="20000"/>
                  <a:lumOff val="80000"/>
                </a:schemeClr>
              </a:solidFill>
            </a:rPr>
            <a:t>Average</a:t>
          </a:r>
          <a:r>
            <a:rPr lang="en-US" sz="3200" b="1" baseline="0">
              <a:solidFill>
                <a:schemeClr val="accent4">
                  <a:lumMod val="20000"/>
                  <a:lumOff val="80000"/>
                </a:schemeClr>
              </a:solidFill>
            </a:rPr>
            <a:t> Selling Price by</a:t>
          </a:r>
          <a:r>
            <a:rPr lang="en-US" sz="3200" b="1">
              <a:solidFill>
                <a:schemeClr val="accent4">
                  <a:lumMod val="20000"/>
                  <a:lumOff val="80000"/>
                </a:schemeClr>
              </a:solidFill>
            </a:rPr>
            <a:t>  Brand</a:t>
          </a:r>
        </a:p>
      </xdr:txBody>
    </xdr:sp>
    <xdr:clientData/>
  </xdr:twoCellAnchor>
  <xdr:twoCellAnchor>
    <xdr:from>
      <xdr:col>2</xdr:col>
      <xdr:colOff>577219</xdr:colOff>
      <xdr:row>39</xdr:row>
      <xdr:rowOff>10330</xdr:rowOff>
    </xdr:from>
    <xdr:to>
      <xdr:col>10</xdr:col>
      <xdr:colOff>118607</xdr:colOff>
      <xdr:row>44</xdr:row>
      <xdr:rowOff>104981</xdr:rowOff>
    </xdr:to>
    <xdr:sp macro="" textlink="">
      <xdr:nvSpPr>
        <xdr:cNvPr id="68" name="TextBox 67">
          <a:hlinkClick xmlns:r="http://schemas.openxmlformats.org/officeDocument/2006/relationships" r:id="rId7"/>
          <a:extLst>
            <a:ext uri="{FF2B5EF4-FFF2-40B4-BE49-F238E27FC236}">
              <a16:creationId xmlns:a16="http://schemas.microsoft.com/office/drawing/2014/main" id="{0F75A918-A80F-4613-B8EC-6499B551E38B}"/>
            </a:ext>
          </a:extLst>
        </xdr:cNvPr>
        <xdr:cNvSpPr txBox="1"/>
      </xdr:nvSpPr>
      <xdr:spPr>
        <a:xfrm>
          <a:off x="1783719" y="7439830"/>
          <a:ext cx="4367388" cy="104715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baseline="0">
              <a:solidFill>
                <a:srgbClr val="1D3259"/>
              </a:solidFill>
              <a:latin typeface="+mn-lt"/>
              <a:cs typeface="Segoe UI Semibold" panose="020B0702040204020203" pitchFamily="34" charset="0"/>
            </a:rPr>
            <a:t>SUMMARY</a:t>
          </a:r>
          <a:endParaRPr lang="en-US" sz="5400" b="1">
            <a:solidFill>
              <a:srgbClr val="1D3259"/>
            </a:solidFill>
            <a:latin typeface="+mn-lt"/>
            <a:cs typeface="Segoe UI Semibold" panose="020B0702040204020203" pitchFamily="34" charset="0"/>
          </a:endParaRPr>
        </a:p>
      </xdr:txBody>
    </xdr:sp>
    <xdr:clientData/>
  </xdr:twoCellAnchor>
  <xdr:twoCellAnchor>
    <xdr:from>
      <xdr:col>2</xdr:col>
      <xdr:colOff>577219</xdr:colOff>
      <xdr:row>47</xdr:row>
      <xdr:rowOff>7896</xdr:rowOff>
    </xdr:from>
    <xdr:to>
      <xdr:col>10</xdr:col>
      <xdr:colOff>118607</xdr:colOff>
      <xdr:row>52</xdr:row>
      <xdr:rowOff>102548</xdr:rowOff>
    </xdr:to>
    <xdr:sp macro="" textlink="">
      <xdr:nvSpPr>
        <xdr:cNvPr id="69" name="TextBox 68">
          <a:hlinkClick xmlns:r="http://schemas.openxmlformats.org/officeDocument/2006/relationships" r:id="rId8"/>
          <a:extLst>
            <a:ext uri="{FF2B5EF4-FFF2-40B4-BE49-F238E27FC236}">
              <a16:creationId xmlns:a16="http://schemas.microsoft.com/office/drawing/2014/main" id="{0BAD58CF-8535-1C37-2DEB-491A6EB83708}"/>
            </a:ext>
          </a:extLst>
        </xdr:cNvPr>
        <xdr:cNvSpPr txBox="1"/>
      </xdr:nvSpPr>
      <xdr:spPr>
        <a:xfrm>
          <a:off x="1783719" y="8961396"/>
          <a:ext cx="4367388" cy="104715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baseline="0">
              <a:solidFill>
                <a:srgbClr val="1D3259"/>
              </a:solidFill>
              <a:latin typeface="+mn-lt"/>
              <a:cs typeface="Segoe UI Semibold" panose="020B0702040204020203" pitchFamily="34" charset="0"/>
            </a:rPr>
            <a:t>MEASURES</a:t>
          </a:r>
          <a:endParaRPr lang="en-US" sz="5400" b="1">
            <a:solidFill>
              <a:srgbClr val="1D3259"/>
            </a:solidFill>
            <a:latin typeface="+mn-lt"/>
            <a:cs typeface="Segoe UI Semibold" panose="020B0702040204020203" pitchFamily="34" charset="0"/>
          </a:endParaRPr>
        </a:p>
      </xdr:txBody>
    </xdr:sp>
    <xdr:clientData/>
  </xdr:twoCellAnchor>
  <xdr:twoCellAnchor>
    <xdr:from>
      <xdr:col>2</xdr:col>
      <xdr:colOff>511529</xdr:colOff>
      <xdr:row>55</xdr:row>
      <xdr:rowOff>83319</xdr:rowOff>
    </xdr:from>
    <xdr:to>
      <xdr:col>10</xdr:col>
      <xdr:colOff>52917</xdr:colOff>
      <xdr:row>61</xdr:row>
      <xdr:rowOff>8150</xdr:rowOff>
    </xdr:to>
    <xdr:sp macro="" textlink="">
      <xdr:nvSpPr>
        <xdr:cNvPr id="70" name="TextBox 69">
          <a:hlinkClick xmlns:r="http://schemas.openxmlformats.org/officeDocument/2006/relationships" r:id="rId9"/>
          <a:extLst>
            <a:ext uri="{FF2B5EF4-FFF2-40B4-BE49-F238E27FC236}">
              <a16:creationId xmlns:a16="http://schemas.microsoft.com/office/drawing/2014/main" id="{C420887F-9616-B684-3CFF-1DB9F8A7DCCC}"/>
            </a:ext>
          </a:extLst>
        </xdr:cNvPr>
        <xdr:cNvSpPr txBox="1"/>
      </xdr:nvSpPr>
      <xdr:spPr>
        <a:xfrm>
          <a:off x="1718029" y="10560819"/>
          <a:ext cx="4367388" cy="106783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baseline="0">
              <a:solidFill>
                <a:srgbClr val="1D3259"/>
              </a:solidFill>
              <a:latin typeface="+mn-lt"/>
              <a:cs typeface="Segoe UI Semibold" panose="020B0702040204020203" pitchFamily="34" charset="0"/>
            </a:rPr>
            <a:t>RAW DATA</a:t>
          </a:r>
          <a:endParaRPr lang="en-US" sz="5400" b="1">
            <a:solidFill>
              <a:srgbClr val="1D3259"/>
            </a:solidFill>
            <a:latin typeface="+mn-lt"/>
            <a:cs typeface="Segoe UI Semibold" panose="020B0702040204020203" pitchFamily="34" charset="0"/>
          </a:endParaRPr>
        </a:p>
      </xdr:txBody>
    </xdr:sp>
    <xdr:clientData/>
  </xdr:twoCellAnchor>
  <xdr:twoCellAnchor editAs="oneCell">
    <xdr:from>
      <xdr:col>3</xdr:col>
      <xdr:colOff>525517</xdr:colOff>
      <xdr:row>7</xdr:row>
      <xdr:rowOff>166658</xdr:rowOff>
    </xdr:from>
    <xdr:to>
      <xdr:col>10</xdr:col>
      <xdr:colOff>98534</xdr:colOff>
      <xdr:row>29</xdr:row>
      <xdr:rowOff>84066</xdr:rowOff>
    </xdr:to>
    <xdr:pic>
      <xdr:nvPicPr>
        <xdr:cNvPr id="72" name="Picture 71">
          <a:extLst>
            <a:ext uri="{FF2B5EF4-FFF2-40B4-BE49-F238E27FC236}">
              <a16:creationId xmlns:a16="http://schemas.microsoft.com/office/drawing/2014/main" id="{FF509CE0-8D3F-00A6-D481-DF94B8F45FBB}"/>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397672" y="1546141"/>
          <a:ext cx="3941379" cy="4252925"/>
        </a:xfrm>
        <a:prstGeom prst="rect">
          <a:avLst/>
        </a:prstGeom>
      </xdr:spPr>
    </xdr:pic>
    <xdr:clientData/>
  </xdr:twoCellAnchor>
  <xdr:twoCellAnchor editAs="oneCell">
    <xdr:from>
      <xdr:col>4</xdr:col>
      <xdr:colOff>127000</xdr:colOff>
      <xdr:row>68</xdr:row>
      <xdr:rowOff>0</xdr:rowOff>
    </xdr:from>
    <xdr:to>
      <xdr:col>8</xdr:col>
      <xdr:colOff>590951</xdr:colOff>
      <xdr:row>82</xdr:row>
      <xdr:rowOff>171846</xdr:rowOff>
    </xdr:to>
    <xdr:pic>
      <xdr:nvPicPr>
        <xdr:cNvPr id="81" name="Picture 80">
          <a:extLst>
            <a:ext uri="{FF2B5EF4-FFF2-40B4-BE49-F238E27FC236}">
              <a16:creationId xmlns:a16="http://schemas.microsoft.com/office/drawing/2014/main" id="{11D47D44-C408-CA29-FDCB-E7DF71A3995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540000" y="12954000"/>
          <a:ext cx="2876951" cy="2838846"/>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3</xdr:col>
      <xdr:colOff>66335</xdr:colOff>
      <xdr:row>82</xdr:row>
      <xdr:rowOff>36002</xdr:rowOff>
    </xdr:from>
    <xdr:to>
      <xdr:col>10</xdr:col>
      <xdr:colOff>190500</xdr:colOff>
      <xdr:row>87</xdr:row>
      <xdr:rowOff>158750</xdr:rowOff>
    </xdr:to>
    <xdr:sp macro="" textlink="">
      <xdr:nvSpPr>
        <xdr:cNvPr id="82" name="TextBox 81">
          <a:extLst>
            <a:ext uri="{FF2B5EF4-FFF2-40B4-BE49-F238E27FC236}">
              <a16:creationId xmlns:a16="http://schemas.microsoft.com/office/drawing/2014/main" id="{47295C01-826C-4C47-AC2D-5472CF2D9724}"/>
            </a:ext>
          </a:extLst>
        </xdr:cNvPr>
        <xdr:cNvSpPr txBox="1"/>
      </xdr:nvSpPr>
      <xdr:spPr>
        <a:xfrm>
          <a:off x="1876085" y="15657002"/>
          <a:ext cx="4346915" cy="1075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accent4">
                  <a:lumMod val="20000"/>
                  <a:lumOff val="80000"/>
                </a:schemeClr>
              </a:solidFill>
            </a:rPr>
            <a:t>Abdulhamid Abdulwalid Danjuma</a:t>
          </a:r>
        </a:p>
      </xdr:txBody>
    </xdr:sp>
    <xdr:clientData/>
  </xdr:twoCellAnchor>
  <xdr:twoCellAnchor>
    <xdr:from>
      <xdr:col>3</xdr:col>
      <xdr:colOff>567985</xdr:colOff>
      <xdr:row>86</xdr:row>
      <xdr:rowOff>93152</xdr:rowOff>
    </xdr:from>
    <xdr:to>
      <xdr:col>9</xdr:col>
      <xdr:colOff>247650</xdr:colOff>
      <xdr:row>88</xdr:row>
      <xdr:rowOff>95250</xdr:rowOff>
    </xdr:to>
    <xdr:sp macro="" textlink="">
      <xdr:nvSpPr>
        <xdr:cNvPr id="83" name="TextBox 82">
          <a:extLst>
            <a:ext uri="{FF2B5EF4-FFF2-40B4-BE49-F238E27FC236}">
              <a16:creationId xmlns:a16="http://schemas.microsoft.com/office/drawing/2014/main" id="{38438279-E08C-4CD3-AB54-0E54D5C0D4A9}"/>
            </a:ext>
          </a:extLst>
        </xdr:cNvPr>
        <xdr:cNvSpPr txBox="1"/>
      </xdr:nvSpPr>
      <xdr:spPr>
        <a:xfrm>
          <a:off x="2377735" y="16476152"/>
          <a:ext cx="3299165" cy="383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rgbClr val="FFC000"/>
              </a:solidFill>
            </a:rPr>
            <a:t>Data Analyst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bdulwaleedD" refreshedDate="46038.535160879626" createdVersion="8" refreshedVersion="8" minRefreshableVersion="3" recordCount="10000" xr:uid="{6F01474D-4CAF-494C-AB8A-67E6BD3F5D06}">
  <cacheSource type="worksheet">
    <worksheetSource name="Table1"/>
  </cacheSource>
  <cacheFields count="14">
    <cacheField name="OrderID" numFmtId="0">
      <sharedItems count="10000">
        <s v="ORD100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s v="ORD101002"/>
        <s v="ORD101003"/>
        <s v="ORD101004"/>
        <s v="ORD101005"/>
        <s v="ORD101006"/>
        <s v="ORD101007"/>
        <s v="ORD101008"/>
        <s v="ORD101009"/>
        <s v="ORD101010"/>
        <s v="ORD101011"/>
        <s v="ORD101012"/>
        <s v="ORD101013"/>
        <s v="ORD101014"/>
        <s v="ORD101015"/>
        <s v="ORD101016"/>
        <s v="ORD101017"/>
        <s v="ORD101018"/>
        <s v="ORD101019"/>
        <s v="ORD101020"/>
        <s v="ORD101021"/>
        <s v="ORD101022"/>
        <s v="ORD101023"/>
        <s v="ORD101024"/>
        <s v="ORD101025"/>
        <s v="ORD101026"/>
        <s v="ORD101027"/>
        <s v="ORD101028"/>
        <s v="ORD101029"/>
        <s v="ORD101030"/>
        <s v="ORD101031"/>
        <s v="ORD101032"/>
        <s v="ORD101033"/>
        <s v="ORD101034"/>
        <s v="ORD101035"/>
        <s v="ORD101036"/>
        <s v="ORD101037"/>
        <s v="ORD101038"/>
        <s v="ORD101039"/>
        <s v="ORD101040"/>
        <s v="ORD101041"/>
        <s v="ORD101042"/>
        <s v="ORD101043"/>
        <s v="ORD101044"/>
        <s v="ORD101045"/>
        <s v="ORD101046"/>
        <s v="ORD101047"/>
        <s v="ORD101048"/>
        <s v="ORD101049"/>
        <s v="ORD101050"/>
        <s v="ORD101051"/>
        <s v="ORD101052"/>
        <s v="ORD101053"/>
        <s v="ORD101054"/>
        <s v="ORD101055"/>
        <s v="ORD101056"/>
        <s v="ORD101057"/>
        <s v="ORD101058"/>
        <s v="ORD101059"/>
        <s v="ORD101060"/>
        <s v="ORD101061"/>
        <s v="ORD101062"/>
        <s v="ORD101063"/>
        <s v="ORD101064"/>
        <s v="ORD101065"/>
        <s v="ORD101066"/>
        <s v="ORD101067"/>
        <s v="ORD101068"/>
        <s v="ORD101069"/>
        <s v="ORD101070"/>
        <s v="ORD101071"/>
        <s v="ORD101072"/>
        <s v="ORD101073"/>
        <s v="ORD101074"/>
        <s v="ORD101075"/>
        <s v="ORD101076"/>
        <s v="ORD101077"/>
        <s v="ORD101078"/>
        <s v="ORD101079"/>
        <s v="ORD101080"/>
        <s v="ORD101081"/>
        <s v="ORD101082"/>
        <s v="ORD101083"/>
        <s v="ORD101084"/>
        <s v="ORD101085"/>
        <s v="ORD101086"/>
        <s v="ORD101087"/>
        <s v="ORD101088"/>
        <s v="ORD101089"/>
        <s v="ORD101090"/>
        <s v="ORD101091"/>
        <s v="ORD101092"/>
        <s v="ORD101093"/>
        <s v="ORD101094"/>
        <s v="ORD101095"/>
        <s v="ORD101096"/>
        <s v="ORD101097"/>
        <s v="ORD101098"/>
        <s v="ORD101099"/>
        <s v="ORD101100"/>
        <s v="ORD101101"/>
        <s v="ORD101102"/>
        <s v="ORD101103"/>
        <s v="ORD101104"/>
        <s v="ORD101105"/>
        <s v="ORD101106"/>
        <s v="ORD101107"/>
        <s v="ORD101108"/>
        <s v="ORD101109"/>
        <s v="ORD101110"/>
        <s v="ORD101111"/>
        <s v="ORD101112"/>
        <s v="ORD101113"/>
        <s v="ORD101114"/>
        <s v="ORD101115"/>
        <s v="ORD101116"/>
        <s v="ORD101117"/>
        <s v="ORD101118"/>
        <s v="ORD101119"/>
        <s v="ORD101120"/>
        <s v="ORD101121"/>
        <s v="ORD101122"/>
        <s v="ORD101123"/>
        <s v="ORD101124"/>
        <s v="ORD101125"/>
        <s v="ORD101126"/>
        <s v="ORD101127"/>
        <s v="ORD101128"/>
        <s v="ORD101129"/>
        <s v="ORD101130"/>
        <s v="ORD101131"/>
        <s v="ORD101132"/>
        <s v="ORD101133"/>
        <s v="ORD101134"/>
        <s v="ORD101135"/>
        <s v="ORD101136"/>
        <s v="ORD101137"/>
        <s v="ORD101138"/>
        <s v="ORD101139"/>
        <s v="ORD101140"/>
        <s v="ORD101141"/>
        <s v="ORD101142"/>
        <s v="ORD101143"/>
        <s v="ORD101144"/>
        <s v="ORD101145"/>
        <s v="ORD101146"/>
        <s v="ORD101147"/>
        <s v="ORD101148"/>
        <s v="ORD101149"/>
        <s v="ORD101150"/>
        <s v="ORD101151"/>
        <s v="ORD101152"/>
        <s v="ORD101153"/>
        <s v="ORD101154"/>
        <s v="ORD101155"/>
        <s v="ORD101156"/>
        <s v="ORD101157"/>
        <s v="ORD101158"/>
        <s v="ORD101159"/>
        <s v="ORD101160"/>
        <s v="ORD101161"/>
        <s v="ORD101162"/>
        <s v="ORD101163"/>
        <s v="ORD101164"/>
        <s v="ORD101165"/>
        <s v="ORD101166"/>
        <s v="ORD101167"/>
        <s v="ORD101168"/>
        <s v="ORD101169"/>
        <s v="ORD101170"/>
        <s v="ORD101171"/>
        <s v="ORD101172"/>
        <s v="ORD101173"/>
        <s v="ORD101174"/>
        <s v="ORD101175"/>
        <s v="ORD101176"/>
        <s v="ORD101177"/>
        <s v="ORD101178"/>
        <s v="ORD101179"/>
        <s v="ORD101180"/>
        <s v="ORD101181"/>
        <s v="ORD101182"/>
        <s v="ORD101183"/>
        <s v="ORD101184"/>
        <s v="ORD101185"/>
        <s v="ORD101186"/>
        <s v="ORD101187"/>
        <s v="ORD101188"/>
        <s v="ORD101189"/>
        <s v="ORD101190"/>
        <s v="ORD101191"/>
        <s v="ORD101192"/>
        <s v="ORD101193"/>
        <s v="ORD101194"/>
        <s v="ORD101195"/>
        <s v="ORD101196"/>
        <s v="ORD101197"/>
        <s v="ORD101198"/>
        <s v="ORD101199"/>
        <s v="ORD101200"/>
        <s v="ORD101201"/>
        <s v="ORD101202"/>
        <s v="ORD101203"/>
        <s v="ORD101204"/>
        <s v="ORD101205"/>
        <s v="ORD101206"/>
        <s v="ORD101207"/>
        <s v="ORD101208"/>
        <s v="ORD101209"/>
        <s v="ORD101210"/>
        <s v="ORD101211"/>
        <s v="ORD101212"/>
        <s v="ORD101213"/>
        <s v="ORD101214"/>
        <s v="ORD101215"/>
        <s v="ORD101216"/>
        <s v="ORD101217"/>
        <s v="ORD101218"/>
        <s v="ORD101219"/>
        <s v="ORD101220"/>
        <s v="ORD101221"/>
        <s v="ORD101222"/>
        <s v="ORD101223"/>
        <s v="ORD101224"/>
        <s v="ORD101225"/>
        <s v="ORD101226"/>
        <s v="ORD101227"/>
        <s v="ORD101228"/>
        <s v="ORD101229"/>
        <s v="ORD101230"/>
        <s v="ORD101231"/>
        <s v="ORD101232"/>
        <s v="ORD101233"/>
        <s v="ORD101234"/>
        <s v="ORD101235"/>
        <s v="ORD101236"/>
        <s v="ORD101237"/>
        <s v="ORD101238"/>
        <s v="ORD101239"/>
        <s v="ORD101240"/>
        <s v="ORD101241"/>
        <s v="ORD101242"/>
        <s v="ORD101243"/>
        <s v="ORD101244"/>
        <s v="ORD101245"/>
        <s v="ORD101246"/>
        <s v="ORD101247"/>
        <s v="ORD101248"/>
        <s v="ORD101249"/>
        <s v="ORD101250"/>
        <s v="ORD101251"/>
        <s v="ORD101252"/>
        <s v="ORD101253"/>
        <s v="ORD101254"/>
        <s v="ORD101255"/>
        <s v="ORD101256"/>
        <s v="ORD101257"/>
        <s v="ORD101258"/>
        <s v="ORD101259"/>
        <s v="ORD101260"/>
        <s v="ORD101261"/>
        <s v="ORD101262"/>
        <s v="ORD101263"/>
        <s v="ORD101264"/>
        <s v="ORD101265"/>
        <s v="ORD101266"/>
        <s v="ORD101267"/>
        <s v="ORD101268"/>
        <s v="ORD101269"/>
        <s v="ORD101270"/>
        <s v="ORD101271"/>
        <s v="ORD101272"/>
        <s v="ORD101273"/>
        <s v="ORD101274"/>
        <s v="ORD101275"/>
        <s v="ORD101276"/>
        <s v="ORD101277"/>
        <s v="ORD101278"/>
        <s v="ORD101279"/>
        <s v="ORD101280"/>
        <s v="ORD101281"/>
        <s v="ORD101282"/>
        <s v="ORD101283"/>
        <s v="ORD101284"/>
        <s v="ORD101285"/>
        <s v="ORD101286"/>
        <s v="ORD101287"/>
        <s v="ORD101288"/>
        <s v="ORD101289"/>
        <s v="ORD101290"/>
        <s v="ORD101291"/>
        <s v="ORD101292"/>
        <s v="ORD101293"/>
        <s v="ORD101294"/>
        <s v="ORD101295"/>
        <s v="ORD101296"/>
        <s v="ORD101297"/>
        <s v="ORD101298"/>
        <s v="ORD101299"/>
        <s v="ORD101300"/>
        <s v="ORD101301"/>
        <s v="ORD101302"/>
        <s v="ORD101303"/>
        <s v="ORD101304"/>
        <s v="ORD101305"/>
        <s v="ORD101306"/>
        <s v="ORD101307"/>
        <s v="ORD101308"/>
        <s v="ORD101309"/>
        <s v="ORD101310"/>
        <s v="ORD101311"/>
        <s v="ORD101312"/>
        <s v="ORD101313"/>
        <s v="ORD101314"/>
        <s v="ORD101315"/>
        <s v="ORD101316"/>
        <s v="ORD101317"/>
        <s v="ORD101318"/>
        <s v="ORD101319"/>
        <s v="ORD101320"/>
        <s v="ORD101321"/>
        <s v="ORD101322"/>
        <s v="ORD101323"/>
        <s v="ORD101324"/>
        <s v="ORD101325"/>
        <s v="ORD101326"/>
        <s v="ORD101327"/>
        <s v="ORD101328"/>
        <s v="ORD101329"/>
        <s v="ORD101330"/>
        <s v="ORD101331"/>
        <s v="ORD101332"/>
        <s v="ORD101333"/>
        <s v="ORD101334"/>
        <s v="ORD101335"/>
        <s v="ORD101336"/>
        <s v="ORD101337"/>
        <s v="ORD101338"/>
        <s v="ORD101339"/>
        <s v="ORD101340"/>
        <s v="ORD101341"/>
        <s v="ORD101342"/>
        <s v="ORD101343"/>
        <s v="ORD101344"/>
        <s v="ORD101345"/>
        <s v="ORD101346"/>
        <s v="ORD101347"/>
        <s v="ORD101348"/>
        <s v="ORD101349"/>
        <s v="ORD101350"/>
        <s v="ORD101351"/>
        <s v="ORD101352"/>
        <s v="ORD101353"/>
        <s v="ORD101354"/>
        <s v="ORD101355"/>
        <s v="ORD101356"/>
        <s v="ORD101357"/>
        <s v="ORD101358"/>
        <s v="ORD101359"/>
        <s v="ORD101360"/>
        <s v="ORD101361"/>
        <s v="ORD101362"/>
        <s v="ORD101363"/>
        <s v="ORD101364"/>
        <s v="ORD101365"/>
        <s v="ORD101366"/>
        <s v="ORD101367"/>
        <s v="ORD101368"/>
        <s v="ORD101369"/>
        <s v="ORD101370"/>
        <s v="ORD101371"/>
        <s v="ORD101372"/>
        <s v="ORD101373"/>
        <s v="ORD101374"/>
        <s v="ORD101375"/>
        <s v="ORD101376"/>
        <s v="ORD101377"/>
        <s v="ORD101378"/>
        <s v="ORD101379"/>
        <s v="ORD101380"/>
        <s v="ORD101381"/>
        <s v="ORD101382"/>
        <s v="ORD101383"/>
        <s v="ORD101384"/>
        <s v="ORD101385"/>
        <s v="ORD101386"/>
        <s v="ORD101387"/>
        <s v="ORD101388"/>
        <s v="ORD101389"/>
        <s v="ORD101390"/>
        <s v="ORD101391"/>
        <s v="ORD101392"/>
        <s v="ORD101393"/>
        <s v="ORD101394"/>
        <s v="ORD101395"/>
        <s v="ORD101396"/>
        <s v="ORD101397"/>
        <s v="ORD101398"/>
        <s v="ORD101399"/>
        <s v="ORD101400"/>
        <s v="ORD101401"/>
        <s v="ORD101402"/>
        <s v="ORD101403"/>
        <s v="ORD101404"/>
        <s v="ORD101405"/>
        <s v="ORD101406"/>
        <s v="ORD101407"/>
        <s v="ORD101408"/>
        <s v="ORD101409"/>
        <s v="ORD101410"/>
        <s v="ORD101411"/>
        <s v="ORD101412"/>
        <s v="ORD101413"/>
        <s v="ORD101414"/>
        <s v="ORD101415"/>
        <s v="ORD101416"/>
        <s v="ORD101417"/>
        <s v="ORD101418"/>
        <s v="ORD101419"/>
        <s v="ORD101420"/>
        <s v="ORD101421"/>
        <s v="ORD101422"/>
        <s v="ORD101423"/>
        <s v="ORD101424"/>
        <s v="ORD101425"/>
        <s v="ORD101426"/>
        <s v="ORD101427"/>
        <s v="ORD101428"/>
        <s v="ORD101429"/>
        <s v="ORD101430"/>
        <s v="ORD101431"/>
        <s v="ORD101432"/>
        <s v="ORD101433"/>
        <s v="ORD101434"/>
        <s v="ORD101435"/>
        <s v="ORD101436"/>
        <s v="ORD101437"/>
        <s v="ORD101438"/>
        <s v="ORD101439"/>
        <s v="ORD101440"/>
        <s v="ORD101441"/>
        <s v="ORD101442"/>
        <s v="ORD101443"/>
        <s v="ORD101444"/>
        <s v="ORD101445"/>
        <s v="ORD101446"/>
        <s v="ORD101447"/>
        <s v="ORD101448"/>
        <s v="ORD101449"/>
        <s v="ORD101450"/>
        <s v="ORD101451"/>
        <s v="ORD101452"/>
        <s v="ORD101453"/>
        <s v="ORD101454"/>
        <s v="ORD101455"/>
        <s v="ORD101456"/>
        <s v="ORD101457"/>
        <s v="ORD101458"/>
        <s v="ORD101459"/>
        <s v="ORD101460"/>
        <s v="ORD101461"/>
        <s v="ORD101462"/>
        <s v="ORD101463"/>
        <s v="ORD101464"/>
        <s v="ORD101465"/>
        <s v="ORD101466"/>
        <s v="ORD101467"/>
        <s v="ORD101468"/>
        <s v="ORD101469"/>
        <s v="ORD101470"/>
        <s v="ORD101471"/>
        <s v="ORD101472"/>
        <s v="ORD101473"/>
        <s v="ORD101474"/>
        <s v="ORD101475"/>
        <s v="ORD101476"/>
        <s v="ORD101477"/>
        <s v="ORD101478"/>
        <s v="ORD101479"/>
        <s v="ORD101480"/>
        <s v="ORD101481"/>
        <s v="ORD101482"/>
        <s v="ORD101483"/>
        <s v="ORD101484"/>
        <s v="ORD101485"/>
        <s v="ORD101486"/>
        <s v="ORD101487"/>
        <s v="ORD101488"/>
        <s v="ORD101489"/>
        <s v="ORD101490"/>
        <s v="ORD101491"/>
        <s v="ORD101492"/>
        <s v="ORD101493"/>
        <s v="ORD101494"/>
        <s v="ORD101495"/>
        <s v="ORD101496"/>
        <s v="ORD101497"/>
        <s v="ORD101498"/>
        <s v="ORD101499"/>
        <s v="ORD101500"/>
        <s v="ORD101501"/>
        <s v="ORD101502"/>
        <s v="ORD101503"/>
        <s v="ORD101504"/>
        <s v="ORD101505"/>
        <s v="ORD101506"/>
        <s v="ORD101507"/>
        <s v="ORD101508"/>
        <s v="ORD101509"/>
        <s v="ORD101510"/>
        <s v="ORD101511"/>
        <s v="ORD101512"/>
        <s v="ORD101513"/>
        <s v="ORD101514"/>
        <s v="ORD101515"/>
        <s v="ORD101516"/>
        <s v="ORD101517"/>
        <s v="ORD101518"/>
        <s v="ORD101519"/>
        <s v="ORD101520"/>
        <s v="ORD101521"/>
        <s v="ORD101522"/>
        <s v="ORD101523"/>
        <s v="ORD101524"/>
        <s v="ORD101525"/>
        <s v="ORD101526"/>
        <s v="ORD101527"/>
        <s v="ORD101528"/>
        <s v="ORD101529"/>
        <s v="ORD101530"/>
        <s v="ORD101531"/>
        <s v="ORD101532"/>
        <s v="ORD101533"/>
        <s v="ORD101534"/>
        <s v="ORD101535"/>
        <s v="ORD101536"/>
        <s v="ORD101537"/>
        <s v="ORD101538"/>
        <s v="ORD101539"/>
        <s v="ORD101540"/>
        <s v="ORD101541"/>
        <s v="ORD101542"/>
        <s v="ORD101543"/>
        <s v="ORD101544"/>
        <s v="ORD101545"/>
        <s v="ORD101546"/>
        <s v="ORD101547"/>
        <s v="ORD101548"/>
        <s v="ORD101549"/>
        <s v="ORD101550"/>
        <s v="ORD101551"/>
        <s v="ORD101552"/>
        <s v="ORD101553"/>
        <s v="ORD101554"/>
        <s v="ORD101555"/>
        <s v="ORD101556"/>
        <s v="ORD101557"/>
        <s v="ORD101558"/>
        <s v="ORD101559"/>
        <s v="ORD101560"/>
        <s v="ORD101561"/>
        <s v="ORD101562"/>
        <s v="ORD101563"/>
        <s v="ORD101564"/>
        <s v="ORD101565"/>
        <s v="ORD101566"/>
        <s v="ORD101567"/>
        <s v="ORD101568"/>
        <s v="ORD101569"/>
        <s v="ORD101570"/>
        <s v="ORD101571"/>
        <s v="ORD101572"/>
        <s v="ORD101573"/>
        <s v="ORD101574"/>
        <s v="ORD101575"/>
        <s v="ORD101576"/>
        <s v="ORD101577"/>
        <s v="ORD101578"/>
        <s v="ORD101579"/>
        <s v="ORD101580"/>
        <s v="ORD101581"/>
        <s v="ORD101582"/>
        <s v="ORD101583"/>
        <s v="ORD101584"/>
        <s v="ORD101585"/>
        <s v="ORD101586"/>
        <s v="ORD101587"/>
        <s v="ORD101588"/>
        <s v="ORD101589"/>
        <s v="ORD101590"/>
        <s v="ORD101591"/>
        <s v="ORD101592"/>
        <s v="ORD101593"/>
        <s v="ORD101594"/>
        <s v="ORD101595"/>
        <s v="ORD101596"/>
        <s v="ORD101597"/>
        <s v="ORD101598"/>
        <s v="ORD101599"/>
        <s v="ORD101600"/>
        <s v="ORD101601"/>
        <s v="ORD101602"/>
        <s v="ORD101603"/>
        <s v="ORD101604"/>
        <s v="ORD101605"/>
        <s v="ORD101606"/>
        <s v="ORD101607"/>
        <s v="ORD101608"/>
        <s v="ORD101609"/>
        <s v="ORD101610"/>
        <s v="ORD101611"/>
        <s v="ORD101612"/>
        <s v="ORD101613"/>
        <s v="ORD101614"/>
        <s v="ORD101615"/>
        <s v="ORD101616"/>
        <s v="ORD101617"/>
        <s v="ORD101618"/>
        <s v="ORD101619"/>
        <s v="ORD101620"/>
        <s v="ORD101621"/>
        <s v="ORD101622"/>
        <s v="ORD101623"/>
        <s v="ORD101624"/>
        <s v="ORD101625"/>
        <s v="ORD101626"/>
        <s v="ORD101627"/>
        <s v="ORD101628"/>
        <s v="ORD101629"/>
        <s v="ORD101630"/>
        <s v="ORD101631"/>
        <s v="ORD101632"/>
        <s v="ORD101633"/>
        <s v="ORD101634"/>
        <s v="ORD101635"/>
        <s v="ORD101636"/>
        <s v="ORD101637"/>
        <s v="ORD101638"/>
        <s v="ORD101639"/>
        <s v="ORD101640"/>
        <s v="ORD101641"/>
        <s v="ORD101642"/>
        <s v="ORD101643"/>
        <s v="ORD101644"/>
        <s v="ORD101645"/>
        <s v="ORD101646"/>
        <s v="ORD101647"/>
        <s v="ORD101648"/>
        <s v="ORD101649"/>
        <s v="ORD101650"/>
        <s v="ORD101651"/>
        <s v="ORD101652"/>
        <s v="ORD101653"/>
        <s v="ORD101654"/>
        <s v="ORD101655"/>
        <s v="ORD101656"/>
        <s v="ORD101657"/>
        <s v="ORD101658"/>
        <s v="ORD101659"/>
        <s v="ORD101660"/>
        <s v="ORD101661"/>
        <s v="ORD101662"/>
        <s v="ORD101663"/>
        <s v="ORD101664"/>
        <s v="ORD101665"/>
        <s v="ORD101666"/>
        <s v="ORD101667"/>
        <s v="ORD101668"/>
        <s v="ORD101669"/>
        <s v="ORD101670"/>
        <s v="ORD101671"/>
        <s v="ORD101672"/>
        <s v="ORD101673"/>
        <s v="ORD101674"/>
        <s v="ORD101675"/>
        <s v="ORD101676"/>
        <s v="ORD101677"/>
        <s v="ORD101678"/>
        <s v="ORD101679"/>
        <s v="ORD101680"/>
        <s v="ORD101681"/>
        <s v="ORD101682"/>
        <s v="ORD101683"/>
        <s v="ORD101684"/>
        <s v="ORD101685"/>
        <s v="ORD101686"/>
        <s v="ORD101687"/>
        <s v="ORD101688"/>
        <s v="ORD101689"/>
        <s v="ORD101690"/>
        <s v="ORD101691"/>
        <s v="ORD101692"/>
        <s v="ORD101693"/>
        <s v="ORD101694"/>
        <s v="ORD101695"/>
        <s v="ORD101696"/>
        <s v="ORD101697"/>
        <s v="ORD101698"/>
        <s v="ORD101699"/>
        <s v="ORD101700"/>
        <s v="ORD101701"/>
        <s v="ORD101702"/>
        <s v="ORD101703"/>
        <s v="ORD101704"/>
        <s v="ORD101705"/>
        <s v="ORD101706"/>
        <s v="ORD101707"/>
        <s v="ORD101708"/>
        <s v="ORD101709"/>
        <s v="ORD101710"/>
        <s v="ORD101711"/>
        <s v="ORD101712"/>
        <s v="ORD101713"/>
        <s v="ORD101714"/>
        <s v="ORD101715"/>
        <s v="ORD101716"/>
        <s v="ORD101717"/>
        <s v="ORD101718"/>
        <s v="ORD101719"/>
        <s v="ORD101720"/>
        <s v="ORD101721"/>
        <s v="ORD101722"/>
        <s v="ORD101723"/>
        <s v="ORD101724"/>
        <s v="ORD101725"/>
        <s v="ORD101726"/>
        <s v="ORD101727"/>
        <s v="ORD101728"/>
        <s v="ORD101729"/>
        <s v="ORD101730"/>
        <s v="ORD101731"/>
        <s v="ORD101732"/>
        <s v="ORD101733"/>
        <s v="ORD101734"/>
        <s v="ORD101735"/>
        <s v="ORD101736"/>
        <s v="ORD101737"/>
        <s v="ORD101738"/>
        <s v="ORD101739"/>
        <s v="ORD101740"/>
        <s v="ORD101741"/>
        <s v="ORD101742"/>
        <s v="ORD101743"/>
        <s v="ORD101744"/>
        <s v="ORD101745"/>
        <s v="ORD101746"/>
        <s v="ORD101747"/>
        <s v="ORD101748"/>
        <s v="ORD101749"/>
        <s v="ORD101750"/>
        <s v="ORD101751"/>
        <s v="ORD101752"/>
        <s v="ORD101753"/>
        <s v="ORD101754"/>
        <s v="ORD101755"/>
        <s v="ORD101756"/>
        <s v="ORD101757"/>
        <s v="ORD101758"/>
        <s v="ORD101759"/>
        <s v="ORD101760"/>
        <s v="ORD101761"/>
        <s v="ORD101762"/>
        <s v="ORD101763"/>
        <s v="ORD101764"/>
        <s v="ORD101765"/>
        <s v="ORD101766"/>
        <s v="ORD101767"/>
        <s v="ORD101768"/>
        <s v="ORD101769"/>
        <s v="ORD101770"/>
        <s v="ORD101771"/>
        <s v="ORD101772"/>
        <s v="ORD101773"/>
        <s v="ORD101774"/>
        <s v="ORD101775"/>
        <s v="ORD101776"/>
        <s v="ORD101777"/>
        <s v="ORD101778"/>
        <s v="ORD101779"/>
        <s v="ORD101780"/>
        <s v="ORD101781"/>
        <s v="ORD101782"/>
        <s v="ORD101783"/>
        <s v="ORD101784"/>
        <s v="ORD101785"/>
        <s v="ORD101786"/>
        <s v="ORD101787"/>
        <s v="ORD101788"/>
        <s v="ORD101789"/>
        <s v="ORD101790"/>
        <s v="ORD101791"/>
        <s v="ORD101792"/>
        <s v="ORD101793"/>
        <s v="ORD101794"/>
        <s v="ORD101795"/>
        <s v="ORD101796"/>
        <s v="ORD101797"/>
        <s v="ORD101798"/>
        <s v="ORD101799"/>
        <s v="ORD101800"/>
        <s v="ORD101801"/>
        <s v="ORD101802"/>
        <s v="ORD101803"/>
        <s v="ORD101804"/>
        <s v="ORD101805"/>
        <s v="ORD101806"/>
        <s v="ORD101807"/>
        <s v="ORD101808"/>
        <s v="ORD101809"/>
        <s v="ORD101810"/>
        <s v="ORD101811"/>
        <s v="ORD101812"/>
        <s v="ORD101813"/>
        <s v="ORD101814"/>
        <s v="ORD101815"/>
        <s v="ORD101816"/>
        <s v="ORD101817"/>
        <s v="ORD101818"/>
        <s v="ORD101819"/>
        <s v="ORD101820"/>
        <s v="ORD101821"/>
        <s v="ORD101822"/>
        <s v="ORD101823"/>
        <s v="ORD101824"/>
        <s v="ORD101825"/>
        <s v="ORD101826"/>
        <s v="ORD101827"/>
        <s v="ORD101828"/>
        <s v="ORD101829"/>
        <s v="ORD101830"/>
        <s v="ORD101831"/>
        <s v="ORD101832"/>
        <s v="ORD101833"/>
        <s v="ORD101834"/>
        <s v="ORD101835"/>
        <s v="ORD101836"/>
        <s v="ORD101837"/>
        <s v="ORD101838"/>
        <s v="ORD101839"/>
        <s v="ORD101840"/>
        <s v="ORD101841"/>
        <s v="ORD101842"/>
        <s v="ORD101843"/>
        <s v="ORD101844"/>
        <s v="ORD101845"/>
        <s v="ORD101846"/>
        <s v="ORD101847"/>
        <s v="ORD101848"/>
        <s v="ORD101849"/>
        <s v="ORD101850"/>
        <s v="ORD101851"/>
        <s v="ORD101852"/>
        <s v="ORD101853"/>
        <s v="ORD101854"/>
        <s v="ORD101855"/>
        <s v="ORD101856"/>
        <s v="ORD101857"/>
        <s v="ORD101858"/>
        <s v="ORD101859"/>
        <s v="ORD101860"/>
        <s v="ORD101861"/>
        <s v="ORD101862"/>
        <s v="ORD101863"/>
        <s v="ORD101864"/>
        <s v="ORD101865"/>
        <s v="ORD101866"/>
        <s v="ORD101867"/>
        <s v="ORD101868"/>
        <s v="ORD101869"/>
        <s v="ORD101870"/>
        <s v="ORD101871"/>
        <s v="ORD101872"/>
        <s v="ORD101873"/>
        <s v="ORD101874"/>
        <s v="ORD101875"/>
        <s v="ORD101876"/>
        <s v="ORD101877"/>
        <s v="ORD101878"/>
        <s v="ORD101879"/>
        <s v="ORD101880"/>
        <s v="ORD101881"/>
        <s v="ORD101882"/>
        <s v="ORD101883"/>
        <s v="ORD101884"/>
        <s v="ORD101885"/>
        <s v="ORD101886"/>
        <s v="ORD101887"/>
        <s v="ORD101888"/>
        <s v="ORD101889"/>
        <s v="ORD101890"/>
        <s v="ORD101891"/>
        <s v="ORD101892"/>
        <s v="ORD101893"/>
        <s v="ORD101894"/>
        <s v="ORD101895"/>
        <s v="ORD101896"/>
        <s v="ORD101897"/>
        <s v="ORD101898"/>
        <s v="ORD101899"/>
        <s v="ORD101900"/>
        <s v="ORD101901"/>
        <s v="ORD101902"/>
        <s v="ORD101903"/>
        <s v="ORD101904"/>
        <s v="ORD101905"/>
        <s v="ORD101906"/>
        <s v="ORD101907"/>
        <s v="ORD101908"/>
        <s v="ORD101909"/>
        <s v="ORD101910"/>
        <s v="ORD101911"/>
        <s v="ORD101912"/>
        <s v="ORD101913"/>
        <s v="ORD101914"/>
        <s v="ORD101915"/>
        <s v="ORD101916"/>
        <s v="ORD101917"/>
        <s v="ORD101918"/>
        <s v="ORD101919"/>
        <s v="ORD101920"/>
        <s v="ORD101921"/>
        <s v="ORD101922"/>
        <s v="ORD101923"/>
        <s v="ORD101924"/>
        <s v="ORD101925"/>
        <s v="ORD101926"/>
        <s v="ORD101927"/>
        <s v="ORD101928"/>
        <s v="ORD101929"/>
        <s v="ORD101930"/>
        <s v="ORD101931"/>
        <s v="ORD101932"/>
        <s v="ORD101933"/>
        <s v="ORD101934"/>
        <s v="ORD101935"/>
        <s v="ORD101936"/>
        <s v="ORD101937"/>
        <s v="ORD101938"/>
        <s v="ORD101939"/>
        <s v="ORD101940"/>
        <s v="ORD101941"/>
        <s v="ORD101942"/>
        <s v="ORD101943"/>
        <s v="ORD101944"/>
        <s v="ORD101945"/>
        <s v="ORD101946"/>
        <s v="ORD101947"/>
        <s v="ORD101948"/>
        <s v="ORD101949"/>
        <s v="ORD101950"/>
        <s v="ORD101951"/>
        <s v="ORD101952"/>
        <s v="ORD101953"/>
        <s v="ORD101954"/>
        <s v="ORD101955"/>
        <s v="ORD101956"/>
        <s v="ORD101957"/>
        <s v="ORD101958"/>
        <s v="ORD101959"/>
        <s v="ORD101960"/>
        <s v="ORD101961"/>
        <s v="ORD101962"/>
        <s v="ORD101963"/>
        <s v="ORD101964"/>
        <s v="ORD101965"/>
        <s v="ORD101966"/>
        <s v="ORD101967"/>
        <s v="ORD101968"/>
        <s v="ORD101969"/>
        <s v="ORD101970"/>
        <s v="ORD101971"/>
        <s v="ORD101972"/>
        <s v="ORD101973"/>
        <s v="ORD101974"/>
        <s v="ORD101975"/>
        <s v="ORD101976"/>
        <s v="ORD101977"/>
        <s v="ORD101978"/>
        <s v="ORD101979"/>
        <s v="ORD101980"/>
        <s v="ORD101981"/>
        <s v="ORD101982"/>
        <s v="ORD101983"/>
        <s v="ORD101984"/>
        <s v="ORD101985"/>
        <s v="ORD101986"/>
        <s v="ORD101987"/>
        <s v="ORD101988"/>
        <s v="ORD101989"/>
        <s v="ORD101990"/>
        <s v="ORD101991"/>
        <s v="ORD101992"/>
        <s v="ORD101993"/>
        <s v="ORD101994"/>
        <s v="ORD101995"/>
        <s v="ORD101996"/>
        <s v="ORD101997"/>
        <s v="ORD101998"/>
        <s v="ORD101999"/>
        <s v="ORD102000"/>
        <s v="ORD102001"/>
        <s v="ORD102002"/>
        <s v="ORD102003"/>
        <s v="ORD102004"/>
        <s v="ORD102005"/>
        <s v="ORD102006"/>
        <s v="ORD102007"/>
        <s v="ORD102008"/>
        <s v="ORD102009"/>
        <s v="ORD102010"/>
        <s v="ORD102011"/>
        <s v="ORD102012"/>
        <s v="ORD102013"/>
        <s v="ORD102014"/>
        <s v="ORD102015"/>
        <s v="ORD102016"/>
        <s v="ORD102017"/>
        <s v="ORD102018"/>
        <s v="ORD102019"/>
        <s v="ORD102020"/>
        <s v="ORD102021"/>
        <s v="ORD102022"/>
        <s v="ORD102023"/>
        <s v="ORD102024"/>
        <s v="ORD102025"/>
        <s v="ORD102026"/>
        <s v="ORD102027"/>
        <s v="ORD102028"/>
        <s v="ORD102029"/>
        <s v="ORD102030"/>
        <s v="ORD102031"/>
        <s v="ORD102032"/>
        <s v="ORD102033"/>
        <s v="ORD102034"/>
        <s v="ORD102035"/>
        <s v="ORD102036"/>
        <s v="ORD102037"/>
        <s v="ORD102038"/>
        <s v="ORD102039"/>
        <s v="ORD102040"/>
        <s v="ORD102041"/>
        <s v="ORD102042"/>
        <s v="ORD102043"/>
        <s v="ORD102044"/>
        <s v="ORD102045"/>
        <s v="ORD102046"/>
        <s v="ORD102047"/>
        <s v="ORD102048"/>
        <s v="ORD102049"/>
        <s v="ORD102050"/>
        <s v="ORD102051"/>
        <s v="ORD102052"/>
        <s v="ORD102053"/>
        <s v="ORD102054"/>
        <s v="ORD102055"/>
        <s v="ORD102056"/>
        <s v="ORD102057"/>
        <s v="ORD102058"/>
        <s v="ORD102059"/>
        <s v="ORD102060"/>
        <s v="ORD102061"/>
        <s v="ORD102062"/>
        <s v="ORD102063"/>
        <s v="ORD102064"/>
        <s v="ORD102065"/>
        <s v="ORD102066"/>
        <s v="ORD102067"/>
        <s v="ORD102068"/>
        <s v="ORD102069"/>
        <s v="ORD102070"/>
        <s v="ORD102071"/>
        <s v="ORD102072"/>
        <s v="ORD102073"/>
        <s v="ORD102074"/>
        <s v="ORD102075"/>
        <s v="ORD102076"/>
        <s v="ORD102077"/>
        <s v="ORD102078"/>
        <s v="ORD102079"/>
        <s v="ORD102080"/>
        <s v="ORD102081"/>
        <s v="ORD102082"/>
        <s v="ORD102083"/>
        <s v="ORD102084"/>
        <s v="ORD102085"/>
        <s v="ORD102086"/>
        <s v="ORD102087"/>
        <s v="ORD102088"/>
        <s v="ORD102089"/>
        <s v="ORD102090"/>
        <s v="ORD102091"/>
        <s v="ORD102092"/>
        <s v="ORD102093"/>
        <s v="ORD102094"/>
        <s v="ORD102095"/>
        <s v="ORD102096"/>
        <s v="ORD102097"/>
        <s v="ORD102098"/>
        <s v="ORD102099"/>
        <s v="ORD102100"/>
        <s v="ORD102101"/>
        <s v="ORD102102"/>
        <s v="ORD102103"/>
        <s v="ORD102104"/>
        <s v="ORD102105"/>
        <s v="ORD102106"/>
        <s v="ORD102107"/>
        <s v="ORD102108"/>
        <s v="ORD102109"/>
        <s v="ORD102110"/>
        <s v="ORD102111"/>
        <s v="ORD102112"/>
        <s v="ORD102113"/>
        <s v="ORD102114"/>
        <s v="ORD102115"/>
        <s v="ORD102116"/>
        <s v="ORD102117"/>
        <s v="ORD102118"/>
        <s v="ORD102119"/>
        <s v="ORD102120"/>
        <s v="ORD102121"/>
        <s v="ORD102122"/>
        <s v="ORD102123"/>
        <s v="ORD102124"/>
        <s v="ORD102125"/>
        <s v="ORD102126"/>
        <s v="ORD102127"/>
        <s v="ORD102128"/>
        <s v="ORD102129"/>
        <s v="ORD102130"/>
        <s v="ORD102131"/>
        <s v="ORD102132"/>
        <s v="ORD102133"/>
        <s v="ORD102134"/>
        <s v="ORD102135"/>
        <s v="ORD102136"/>
        <s v="ORD102137"/>
        <s v="ORD102138"/>
        <s v="ORD102139"/>
        <s v="ORD102140"/>
        <s v="ORD102141"/>
        <s v="ORD102142"/>
        <s v="ORD102143"/>
        <s v="ORD102144"/>
        <s v="ORD102145"/>
        <s v="ORD102146"/>
        <s v="ORD102147"/>
        <s v="ORD102148"/>
        <s v="ORD102149"/>
        <s v="ORD102150"/>
        <s v="ORD102151"/>
        <s v="ORD102152"/>
        <s v="ORD102153"/>
        <s v="ORD102154"/>
        <s v="ORD102155"/>
        <s v="ORD102156"/>
        <s v="ORD102157"/>
        <s v="ORD102158"/>
        <s v="ORD102159"/>
        <s v="ORD102160"/>
        <s v="ORD102161"/>
        <s v="ORD102162"/>
        <s v="ORD102163"/>
        <s v="ORD102164"/>
        <s v="ORD102165"/>
        <s v="ORD102166"/>
        <s v="ORD102167"/>
        <s v="ORD102168"/>
        <s v="ORD102169"/>
        <s v="ORD102170"/>
        <s v="ORD102171"/>
        <s v="ORD102172"/>
        <s v="ORD102173"/>
        <s v="ORD102174"/>
        <s v="ORD102175"/>
        <s v="ORD102176"/>
        <s v="ORD102177"/>
        <s v="ORD102178"/>
        <s v="ORD102179"/>
        <s v="ORD102180"/>
        <s v="ORD102181"/>
        <s v="ORD102182"/>
        <s v="ORD102183"/>
        <s v="ORD102184"/>
        <s v="ORD102185"/>
        <s v="ORD102186"/>
        <s v="ORD102187"/>
        <s v="ORD102188"/>
        <s v="ORD102189"/>
        <s v="ORD102190"/>
        <s v="ORD102191"/>
        <s v="ORD102192"/>
        <s v="ORD102193"/>
        <s v="ORD102194"/>
        <s v="ORD102195"/>
        <s v="ORD102196"/>
        <s v="ORD102197"/>
        <s v="ORD102198"/>
        <s v="ORD102199"/>
        <s v="ORD102200"/>
        <s v="ORD102201"/>
        <s v="ORD102202"/>
        <s v="ORD102203"/>
        <s v="ORD102204"/>
        <s v="ORD102205"/>
        <s v="ORD102206"/>
        <s v="ORD102207"/>
        <s v="ORD102208"/>
        <s v="ORD102209"/>
        <s v="ORD102210"/>
        <s v="ORD102211"/>
        <s v="ORD102212"/>
        <s v="ORD102213"/>
        <s v="ORD102214"/>
        <s v="ORD102215"/>
        <s v="ORD102216"/>
        <s v="ORD102217"/>
        <s v="ORD102218"/>
        <s v="ORD102219"/>
        <s v="ORD102220"/>
        <s v="ORD102221"/>
        <s v="ORD102222"/>
        <s v="ORD102223"/>
        <s v="ORD102224"/>
        <s v="ORD102225"/>
        <s v="ORD102226"/>
        <s v="ORD102227"/>
        <s v="ORD102228"/>
        <s v="ORD102229"/>
        <s v="ORD102230"/>
        <s v="ORD102231"/>
        <s v="ORD102232"/>
        <s v="ORD102233"/>
        <s v="ORD102234"/>
        <s v="ORD102235"/>
        <s v="ORD102236"/>
        <s v="ORD102237"/>
        <s v="ORD102238"/>
        <s v="ORD102239"/>
        <s v="ORD102240"/>
        <s v="ORD102241"/>
        <s v="ORD102242"/>
        <s v="ORD102243"/>
        <s v="ORD102244"/>
        <s v="ORD102245"/>
        <s v="ORD102246"/>
        <s v="ORD102247"/>
        <s v="ORD102248"/>
        <s v="ORD102249"/>
        <s v="ORD102250"/>
        <s v="ORD102251"/>
        <s v="ORD102252"/>
        <s v="ORD102253"/>
        <s v="ORD102254"/>
        <s v="ORD102255"/>
        <s v="ORD102256"/>
        <s v="ORD102257"/>
        <s v="ORD102258"/>
        <s v="ORD102259"/>
        <s v="ORD102260"/>
        <s v="ORD102261"/>
        <s v="ORD102262"/>
        <s v="ORD102263"/>
        <s v="ORD102264"/>
        <s v="ORD102265"/>
        <s v="ORD102266"/>
        <s v="ORD102267"/>
        <s v="ORD102268"/>
        <s v="ORD102269"/>
        <s v="ORD102270"/>
        <s v="ORD102271"/>
        <s v="ORD102272"/>
        <s v="ORD102273"/>
        <s v="ORD102274"/>
        <s v="ORD102275"/>
        <s v="ORD102276"/>
        <s v="ORD102277"/>
        <s v="ORD102278"/>
        <s v="ORD102279"/>
        <s v="ORD102280"/>
        <s v="ORD102281"/>
        <s v="ORD102282"/>
        <s v="ORD102283"/>
        <s v="ORD102284"/>
        <s v="ORD102285"/>
        <s v="ORD102286"/>
        <s v="ORD102287"/>
        <s v="ORD102288"/>
        <s v="ORD102289"/>
        <s v="ORD102290"/>
        <s v="ORD102291"/>
        <s v="ORD102292"/>
        <s v="ORD102293"/>
        <s v="ORD102294"/>
        <s v="ORD102295"/>
        <s v="ORD102296"/>
        <s v="ORD102297"/>
        <s v="ORD102298"/>
        <s v="ORD102299"/>
        <s v="ORD102300"/>
        <s v="ORD102301"/>
        <s v="ORD102302"/>
        <s v="ORD102303"/>
        <s v="ORD102304"/>
        <s v="ORD102305"/>
        <s v="ORD102306"/>
        <s v="ORD102307"/>
        <s v="ORD102308"/>
        <s v="ORD102309"/>
        <s v="ORD102310"/>
        <s v="ORD102311"/>
        <s v="ORD102312"/>
        <s v="ORD102313"/>
        <s v="ORD102314"/>
        <s v="ORD102315"/>
        <s v="ORD102316"/>
        <s v="ORD102317"/>
        <s v="ORD102318"/>
        <s v="ORD102319"/>
        <s v="ORD102320"/>
        <s v="ORD102321"/>
        <s v="ORD102322"/>
        <s v="ORD102323"/>
        <s v="ORD102324"/>
        <s v="ORD102325"/>
        <s v="ORD102326"/>
        <s v="ORD102327"/>
        <s v="ORD102328"/>
        <s v="ORD102329"/>
        <s v="ORD102330"/>
        <s v="ORD102331"/>
        <s v="ORD102332"/>
        <s v="ORD102333"/>
        <s v="ORD102334"/>
        <s v="ORD102335"/>
        <s v="ORD102336"/>
        <s v="ORD102337"/>
        <s v="ORD102338"/>
        <s v="ORD102339"/>
        <s v="ORD102340"/>
        <s v="ORD102341"/>
        <s v="ORD102342"/>
        <s v="ORD102343"/>
        <s v="ORD102344"/>
        <s v="ORD102345"/>
        <s v="ORD102346"/>
        <s v="ORD102347"/>
        <s v="ORD102348"/>
        <s v="ORD102349"/>
        <s v="ORD102350"/>
        <s v="ORD102351"/>
        <s v="ORD102352"/>
        <s v="ORD102353"/>
        <s v="ORD102354"/>
        <s v="ORD102355"/>
        <s v="ORD102356"/>
        <s v="ORD102357"/>
        <s v="ORD102358"/>
        <s v="ORD102359"/>
        <s v="ORD102360"/>
        <s v="ORD102361"/>
        <s v="ORD102362"/>
        <s v="ORD102363"/>
        <s v="ORD102364"/>
        <s v="ORD102365"/>
        <s v="ORD102366"/>
        <s v="ORD102367"/>
        <s v="ORD102368"/>
        <s v="ORD102369"/>
        <s v="ORD102370"/>
        <s v="ORD102371"/>
        <s v="ORD102372"/>
        <s v="ORD102373"/>
        <s v="ORD102374"/>
        <s v="ORD102375"/>
        <s v="ORD102376"/>
        <s v="ORD102377"/>
        <s v="ORD102378"/>
        <s v="ORD102379"/>
        <s v="ORD102380"/>
        <s v="ORD102381"/>
        <s v="ORD102382"/>
        <s v="ORD102383"/>
        <s v="ORD102384"/>
        <s v="ORD102385"/>
        <s v="ORD102386"/>
        <s v="ORD102387"/>
        <s v="ORD102388"/>
        <s v="ORD102389"/>
        <s v="ORD102390"/>
        <s v="ORD102391"/>
        <s v="ORD102392"/>
        <s v="ORD102393"/>
        <s v="ORD102394"/>
        <s v="ORD102395"/>
        <s v="ORD102396"/>
        <s v="ORD102397"/>
        <s v="ORD102398"/>
        <s v="ORD102399"/>
        <s v="ORD102400"/>
        <s v="ORD102401"/>
        <s v="ORD102402"/>
        <s v="ORD102403"/>
        <s v="ORD102404"/>
        <s v="ORD102405"/>
        <s v="ORD102406"/>
        <s v="ORD102407"/>
        <s v="ORD102408"/>
        <s v="ORD102409"/>
        <s v="ORD102410"/>
        <s v="ORD102411"/>
        <s v="ORD102412"/>
        <s v="ORD102413"/>
        <s v="ORD102414"/>
        <s v="ORD102415"/>
        <s v="ORD102416"/>
        <s v="ORD102417"/>
        <s v="ORD102418"/>
        <s v="ORD102419"/>
        <s v="ORD102420"/>
        <s v="ORD102421"/>
        <s v="ORD102422"/>
        <s v="ORD102423"/>
        <s v="ORD102424"/>
        <s v="ORD102425"/>
        <s v="ORD102426"/>
        <s v="ORD102427"/>
        <s v="ORD102428"/>
        <s v="ORD102429"/>
        <s v="ORD102430"/>
        <s v="ORD102431"/>
        <s v="ORD102432"/>
        <s v="ORD102433"/>
        <s v="ORD102434"/>
        <s v="ORD102435"/>
        <s v="ORD102436"/>
        <s v="ORD102437"/>
        <s v="ORD102438"/>
        <s v="ORD102439"/>
        <s v="ORD102440"/>
        <s v="ORD102441"/>
        <s v="ORD102442"/>
        <s v="ORD102443"/>
        <s v="ORD102444"/>
        <s v="ORD102445"/>
        <s v="ORD102446"/>
        <s v="ORD102447"/>
        <s v="ORD102448"/>
        <s v="ORD102449"/>
        <s v="ORD102450"/>
        <s v="ORD102451"/>
        <s v="ORD102452"/>
        <s v="ORD102453"/>
        <s v="ORD102454"/>
        <s v="ORD102455"/>
        <s v="ORD102456"/>
        <s v="ORD102457"/>
        <s v="ORD102458"/>
        <s v="ORD102459"/>
        <s v="ORD102460"/>
        <s v="ORD102461"/>
        <s v="ORD102462"/>
        <s v="ORD102463"/>
        <s v="ORD102464"/>
        <s v="ORD102465"/>
        <s v="ORD102466"/>
        <s v="ORD102467"/>
        <s v="ORD102468"/>
        <s v="ORD102469"/>
        <s v="ORD102470"/>
        <s v="ORD102471"/>
        <s v="ORD102472"/>
        <s v="ORD102473"/>
        <s v="ORD102474"/>
        <s v="ORD102475"/>
        <s v="ORD102476"/>
        <s v="ORD102477"/>
        <s v="ORD102478"/>
        <s v="ORD102479"/>
        <s v="ORD102480"/>
        <s v="ORD102481"/>
        <s v="ORD102482"/>
        <s v="ORD102483"/>
        <s v="ORD102484"/>
        <s v="ORD102485"/>
        <s v="ORD102486"/>
        <s v="ORD102487"/>
        <s v="ORD102488"/>
        <s v="ORD102489"/>
        <s v="ORD102490"/>
        <s v="ORD102491"/>
        <s v="ORD102492"/>
        <s v="ORD102493"/>
        <s v="ORD102494"/>
        <s v="ORD102495"/>
        <s v="ORD102496"/>
        <s v="ORD102497"/>
        <s v="ORD102498"/>
        <s v="ORD102499"/>
        <s v="ORD102500"/>
        <s v="ORD102501"/>
        <s v="ORD102502"/>
        <s v="ORD102503"/>
        <s v="ORD102504"/>
        <s v="ORD102505"/>
        <s v="ORD102506"/>
        <s v="ORD102507"/>
        <s v="ORD102508"/>
        <s v="ORD102509"/>
        <s v="ORD102510"/>
        <s v="ORD102511"/>
        <s v="ORD102512"/>
        <s v="ORD102513"/>
        <s v="ORD102514"/>
        <s v="ORD102515"/>
        <s v="ORD102516"/>
        <s v="ORD102517"/>
        <s v="ORD102518"/>
        <s v="ORD102519"/>
        <s v="ORD102520"/>
        <s v="ORD102521"/>
        <s v="ORD102522"/>
        <s v="ORD102523"/>
        <s v="ORD102524"/>
        <s v="ORD102525"/>
        <s v="ORD102526"/>
        <s v="ORD102527"/>
        <s v="ORD102528"/>
        <s v="ORD102529"/>
        <s v="ORD102530"/>
        <s v="ORD102531"/>
        <s v="ORD102532"/>
        <s v="ORD102533"/>
        <s v="ORD102534"/>
        <s v="ORD102535"/>
        <s v="ORD102536"/>
        <s v="ORD102537"/>
        <s v="ORD102538"/>
        <s v="ORD102539"/>
        <s v="ORD102540"/>
        <s v="ORD102541"/>
        <s v="ORD102542"/>
        <s v="ORD102543"/>
        <s v="ORD102544"/>
        <s v="ORD102545"/>
        <s v="ORD102546"/>
        <s v="ORD102547"/>
        <s v="ORD102548"/>
        <s v="ORD102549"/>
        <s v="ORD102550"/>
        <s v="ORD102551"/>
        <s v="ORD102552"/>
        <s v="ORD102553"/>
        <s v="ORD102554"/>
        <s v="ORD102555"/>
        <s v="ORD102556"/>
        <s v="ORD102557"/>
        <s v="ORD102558"/>
        <s v="ORD102559"/>
        <s v="ORD102560"/>
        <s v="ORD102561"/>
        <s v="ORD102562"/>
        <s v="ORD102563"/>
        <s v="ORD102564"/>
        <s v="ORD102565"/>
        <s v="ORD102566"/>
        <s v="ORD102567"/>
        <s v="ORD102568"/>
        <s v="ORD102569"/>
        <s v="ORD102570"/>
        <s v="ORD102571"/>
        <s v="ORD102572"/>
        <s v="ORD102573"/>
        <s v="ORD102574"/>
        <s v="ORD102575"/>
        <s v="ORD102576"/>
        <s v="ORD102577"/>
        <s v="ORD102578"/>
        <s v="ORD102579"/>
        <s v="ORD102580"/>
        <s v="ORD102581"/>
        <s v="ORD102582"/>
        <s v="ORD102583"/>
        <s v="ORD102584"/>
        <s v="ORD102585"/>
        <s v="ORD102586"/>
        <s v="ORD102587"/>
        <s v="ORD102588"/>
        <s v="ORD102589"/>
        <s v="ORD102590"/>
        <s v="ORD102591"/>
        <s v="ORD102592"/>
        <s v="ORD102593"/>
        <s v="ORD102594"/>
        <s v="ORD102595"/>
        <s v="ORD102596"/>
        <s v="ORD102597"/>
        <s v="ORD102598"/>
        <s v="ORD102599"/>
        <s v="ORD102600"/>
        <s v="ORD102601"/>
        <s v="ORD102602"/>
        <s v="ORD102603"/>
        <s v="ORD102604"/>
        <s v="ORD102605"/>
        <s v="ORD102606"/>
        <s v="ORD102607"/>
        <s v="ORD102608"/>
        <s v="ORD102609"/>
        <s v="ORD102610"/>
        <s v="ORD102611"/>
        <s v="ORD102612"/>
        <s v="ORD102613"/>
        <s v="ORD102614"/>
        <s v="ORD102615"/>
        <s v="ORD102616"/>
        <s v="ORD102617"/>
        <s v="ORD102618"/>
        <s v="ORD102619"/>
        <s v="ORD102620"/>
        <s v="ORD102621"/>
        <s v="ORD102622"/>
        <s v="ORD102623"/>
        <s v="ORD102624"/>
        <s v="ORD102625"/>
        <s v="ORD102626"/>
        <s v="ORD102627"/>
        <s v="ORD102628"/>
        <s v="ORD102629"/>
        <s v="ORD102630"/>
        <s v="ORD102631"/>
        <s v="ORD102632"/>
        <s v="ORD102633"/>
        <s v="ORD102634"/>
        <s v="ORD102635"/>
        <s v="ORD102636"/>
        <s v="ORD102637"/>
        <s v="ORD102638"/>
        <s v="ORD102639"/>
        <s v="ORD102640"/>
        <s v="ORD102641"/>
        <s v="ORD102642"/>
        <s v="ORD102643"/>
        <s v="ORD102644"/>
        <s v="ORD102645"/>
        <s v="ORD102646"/>
        <s v="ORD102647"/>
        <s v="ORD102648"/>
        <s v="ORD102649"/>
        <s v="ORD102650"/>
        <s v="ORD102651"/>
        <s v="ORD102652"/>
        <s v="ORD102653"/>
        <s v="ORD102654"/>
        <s v="ORD102655"/>
        <s v="ORD102656"/>
        <s v="ORD102657"/>
        <s v="ORD102658"/>
        <s v="ORD102659"/>
        <s v="ORD102660"/>
        <s v="ORD102661"/>
        <s v="ORD102662"/>
        <s v="ORD102663"/>
        <s v="ORD102664"/>
        <s v="ORD102665"/>
        <s v="ORD102666"/>
        <s v="ORD102667"/>
        <s v="ORD102668"/>
        <s v="ORD102669"/>
        <s v="ORD102670"/>
        <s v="ORD102671"/>
        <s v="ORD102672"/>
        <s v="ORD102673"/>
        <s v="ORD102674"/>
        <s v="ORD102675"/>
        <s v="ORD102676"/>
        <s v="ORD102677"/>
        <s v="ORD102678"/>
        <s v="ORD102679"/>
        <s v="ORD102680"/>
        <s v="ORD102681"/>
        <s v="ORD102682"/>
        <s v="ORD102683"/>
        <s v="ORD102684"/>
        <s v="ORD102685"/>
        <s v="ORD102686"/>
        <s v="ORD102687"/>
        <s v="ORD102688"/>
        <s v="ORD102689"/>
        <s v="ORD102690"/>
        <s v="ORD102691"/>
        <s v="ORD102692"/>
        <s v="ORD102693"/>
        <s v="ORD102694"/>
        <s v="ORD102695"/>
        <s v="ORD102696"/>
        <s v="ORD102697"/>
        <s v="ORD102698"/>
        <s v="ORD102699"/>
        <s v="ORD102700"/>
        <s v="ORD102701"/>
        <s v="ORD102702"/>
        <s v="ORD102703"/>
        <s v="ORD102704"/>
        <s v="ORD102705"/>
        <s v="ORD102706"/>
        <s v="ORD102707"/>
        <s v="ORD102708"/>
        <s v="ORD102709"/>
        <s v="ORD102710"/>
        <s v="ORD102711"/>
        <s v="ORD102712"/>
        <s v="ORD102713"/>
        <s v="ORD102714"/>
        <s v="ORD102715"/>
        <s v="ORD102716"/>
        <s v="ORD102717"/>
        <s v="ORD102718"/>
        <s v="ORD102719"/>
        <s v="ORD102720"/>
        <s v="ORD102721"/>
        <s v="ORD102722"/>
        <s v="ORD102723"/>
        <s v="ORD102724"/>
        <s v="ORD102725"/>
        <s v="ORD102726"/>
        <s v="ORD102727"/>
        <s v="ORD102728"/>
        <s v="ORD102729"/>
        <s v="ORD102730"/>
        <s v="ORD102731"/>
        <s v="ORD102732"/>
        <s v="ORD102733"/>
        <s v="ORD102734"/>
        <s v="ORD102735"/>
        <s v="ORD102736"/>
        <s v="ORD102737"/>
        <s v="ORD102738"/>
        <s v="ORD102739"/>
        <s v="ORD102740"/>
        <s v="ORD102741"/>
        <s v="ORD102742"/>
        <s v="ORD102743"/>
        <s v="ORD102744"/>
        <s v="ORD102745"/>
        <s v="ORD102746"/>
        <s v="ORD102747"/>
        <s v="ORD102748"/>
        <s v="ORD102749"/>
        <s v="ORD102750"/>
        <s v="ORD102751"/>
        <s v="ORD102752"/>
        <s v="ORD102753"/>
        <s v="ORD102754"/>
        <s v="ORD102755"/>
        <s v="ORD102756"/>
        <s v="ORD102757"/>
        <s v="ORD102758"/>
        <s v="ORD102759"/>
        <s v="ORD102760"/>
        <s v="ORD102761"/>
        <s v="ORD102762"/>
        <s v="ORD102763"/>
        <s v="ORD102764"/>
        <s v="ORD102765"/>
        <s v="ORD102766"/>
        <s v="ORD102767"/>
        <s v="ORD102768"/>
        <s v="ORD102769"/>
        <s v="ORD102770"/>
        <s v="ORD102771"/>
        <s v="ORD102772"/>
        <s v="ORD102773"/>
        <s v="ORD102774"/>
        <s v="ORD102775"/>
        <s v="ORD102776"/>
        <s v="ORD102777"/>
        <s v="ORD102778"/>
        <s v="ORD102779"/>
        <s v="ORD102780"/>
        <s v="ORD102781"/>
        <s v="ORD102782"/>
        <s v="ORD102783"/>
        <s v="ORD102784"/>
        <s v="ORD102785"/>
        <s v="ORD102786"/>
        <s v="ORD102787"/>
        <s v="ORD102788"/>
        <s v="ORD102789"/>
        <s v="ORD102790"/>
        <s v="ORD102791"/>
        <s v="ORD102792"/>
        <s v="ORD102793"/>
        <s v="ORD102794"/>
        <s v="ORD102795"/>
        <s v="ORD102796"/>
        <s v="ORD102797"/>
        <s v="ORD102798"/>
        <s v="ORD102799"/>
        <s v="ORD102800"/>
        <s v="ORD102801"/>
        <s v="ORD102802"/>
        <s v="ORD102803"/>
        <s v="ORD102804"/>
        <s v="ORD102805"/>
        <s v="ORD102806"/>
        <s v="ORD102807"/>
        <s v="ORD102808"/>
        <s v="ORD102809"/>
        <s v="ORD102810"/>
        <s v="ORD102811"/>
        <s v="ORD102812"/>
        <s v="ORD102813"/>
        <s v="ORD102814"/>
        <s v="ORD102815"/>
        <s v="ORD102816"/>
        <s v="ORD102817"/>
        <s v="ORD102818"/>
        <s v="ORD102819"/>
        <s v="ORD102820"/>
        <s v="ORD102821"/>
        <s v="ORD102822"/>
        <s v="ORD102823"/>
        <s v="ORD102824"/>
        <s v="ORD102825"/>
        <s v="ORD102826"/>
        <s v="ORD102827"/>
        <s v="ORD102828"/>
        <s v="ORD102829"/>
        <s v="ORD102830"/>
        <s v="ORD102831"/>
        <s v="ORD102832"/>
        <s v="ORD102833"/>
        <s v="ORD102834"/>
        <s v="ORD102835"/>
        <s v="ORD102836"/>
        <s v="ORD102837"/>
        <s v="ORD102838"/>
        <s v="ORD102839"/>
        <s v="ORD102840"/>
        <s v="ORD102841"/>
        <s v="ORD102842"/>
        <s v="ORD102843"/>
        <s v="ORD102844"/>
        <s v="ORD102845"/>
        <s v="ORD102846"/>
        <s v="ORD102847"/>
        <s v="ORD102848"/>
        <s v="ORD102849"/>
        <s v="ORD102850"/>
        <s v="ORD102851"/>
        <s v="ORD102852"/>
        <s v="ORD102853"/>
        <s v="ORD102854"/>
        <s v="ORD102855"/>
        <s v="ORD102856"/>
        <s v="ORD102857"/>
        <s v="ORD102858"/>
        <s v="ORD102859"/>
        <s v="ORD102860"/>
        <s v="ORD102861"/>
        <s v="ORD102862"/>
        <s v="ORD102863"/>
        <s v="ORD102864"/>
        <s v="ORD102865"/>
        <s v="ORD102866"/>
        <s v="ORD102867"/>
        <s v="ORD102868"/>
        <s v="ORD102869"/>
        <s v="ORD102870"/>
        <s v="ORD102871"/>
        <s v="ORD102872"/>
        <s v="ORD102873"/>
        <s v="ORD102874"/>
        <s v="ORD102875"/>
        <s v="ORD102876"/>
        <s v="ORD102877"/>
        <s v="ORD102878"/>
        <s v="ORD102879"/>
        <s v="ORD102880"/>
        <s v="ORD102881"/>
        <s v="ORD102882"/>
        <s v="ORD102883"/>
        <s v="ORD102884"/>
        <s v="ORD102885"/>
        <s v="ORD102886"/>
        <s v="ORD102887"/>
        <s v="ORD102888"/>
        <s v="ORD102889"/>
        <s v="ORD102890"/>
        <s v="ORD102891"/>
        <s v="ORD102892"/>
        <s v="ORD102893"/>
        <s v="ORD102894"/>
        <s v="ORD102895"/>
        <s v="ORD102896"/>
        <s v="ORD102897"/>
        <s v="ORD102898"/>
        <s v="ORD102899"/>
        <s v="ORD102900"/>
        <s v="ORD102901"/>
        <s v="ORD102902"/>
        <s v="ORD102903"/>
        <s v="ORD102904"/>
        <s v="ORD102905"/>
        <s v="ORD102906"/>
        <s v="ORD102907"/>
        <s v="ORD102908"/>
        <s v="ORD102909"/>
        <s v="ORD102910"/>
        <s v="ORD102911"/>
        <s v="ORD102912"/>
        <s v="ORD102913"/>
        <s v="ORD102914"/>
        <s v="ORD102915"/>
        <s v="ORD102916"/>
        <s v="ORD102917"/>
        <s v="ORD102918"/>
        <s v="ORD102919"/>
        <s v="ORD102920"/>
        <s v="ORD102921"/>
        <s v="ORD102922"/>
        <s v="ORD102923"/>
        <s v="ORD102924"/>
        <s v="ORD102925"/>
        <s v="ORD102926"/>
        <s v="ORD102927"/>
        <s v="ORD102928"/>
        <s v="ORD102929"/>
        <s v="ORD102930"/>
        <s v="ORD102931"/>
        <s v="ORD102932"/>
        <s v="ORD102933"/>
        <s v="ORD102934"/>
        <s v="ORD102935"/>
        <s v="ORD102936"/>
        <s v="ORD102937"/>
        <s v="ORD102938"/>
        <s v="ORD102939"/>
        <s v="ORD102940"/>
        <s v="ORD102941"/>
        <s v="ORD102942"/>
        <s v="ORD102943"/>
        <s v="ORD102944"/>
        <s v="ORD102945"/>
        <s v="ORD102946"/>
        <s v="ORD102947"/>
        <s v="ORD102948"/>
        <s v="ORD102949"/>
        <s v="ORD102950"/>
        <s v="ORD102951"/>
        <s v="ORD102952"/>
        <s v="ORD102953"/>
        <s v="ORD102954"/>
        <s v="ORD102955"/>
        <s v="ORD102956"/>
        <s v="ORD102957"/>
        <s v="ORD102958"/>
        <s v="ORD102959"/>
        <s v="ORD102960"/>
        <s v="ORD102961"/>
        <s v="ORD102962"/>
        <s v="ORD102963"/>
        <s v="ORD102964"/>
        <s v="ORD102965"/>
        <s v="ORD102966"/>
        <s v="ORD102967"/>
        <s v="ORD102968"/>
        <s v="ORD102969"/>
        <s v="ORD102970"/>
        <s v="ORD102971"/>
        <s v="ORD102972"/>
        <s v="ORD102973"/>
        <s v="ORD102974"/>
        <s v="ORD102975"/>
        <s v="ORD102976"/>
        <s v="ORD102977"/>
        <s v="ORD102978"/>
        <s v="ORD102979"/>
        <s v="ORD102980"/>
        <s v="ORD102981"/>
        <s v="ORD102982"/>
        <s v="ORD102983"/>
        <s v="ORD102984"/>
        <s v="ORD102985"/>
        <s v="ORD102986"/>
        <s v="ORD102987"/>
        <s v="ORD102988"/>
        <s v="ORD102989"/>
        <s v="ORD102990"/>
        <s v="ORD102991"/>
        <s v="ORD102992"/>
        <s v="ORD102993"/>
        <s v="ORD102994"/>
        <s v="ORD102995"/>
        <s v="ORD102996"/>
        <s v="ORD102997"/>
        <s v="ORD102998"/>
        <s v="ORD102999"/>
        <s v="ORD103000"/>
        <s v="ORD103001"/>
        <s v="ORD103002"/>
        <s v="ORD103003"/>
        <s v="ORD103004"/>
        <s v="ORD103005"/>
        <s v="ORD103006"/>
        <s v="ORD103007"/>
        <s v="ORD103008"/>
        <s v="ORD103009"/>
        <s v="ORD103010"/>
        <s v="ORD103011"/>
        <s v="ORD103012"/>
        <s v="ORD103013"/>
        <s v="ORD103014"/>
        <s v="ORD103015"/>
        <s v="ORD103016"/>
        <s v="ORD103017"/>
        <s v="ORD103018"/>
        <s v="ORD103019"/>
        <s v="ORD103020"/>
        <s v="ORD103021"/>
        <s v="ORD103022"/>
        <s v="ORD103023"/>
        <s v="ORD103024"/>
        <s v="ORD103025"/>
        <s v="ORD103026"/>
        <s v="ORD103027"/>
        <s v="ORD103028"/>
        <s v="ORD103029"/>
        <s v="ORD103030"/>
        <s v="ORD103031"/>
        <s v="ORD103032"/>
        <s v="ORD103033"/>
        <s v="ORD103034"/>
        <s v="ORD103035"/>
        <s v="ORD103036"/>
        <s v="ORD103037"/>
        <s v="ORD103038"/>
        <s v="ORD103039"/>
        <s v="ORD103040"/>
        <s v="ORD103041"/>
        <s v="ORD103042"/>
        <s v="ORD103043"/>
        <s v="ORD103044"/>
        <s v="ORD103045"/>
        <s v="ORD103046"/>
        <s v="ORD103047"/>
        <s v="ORD103048"/>
        <s v="ORD103049"/>
        <s v="ORD103050"/>
        <s v="ORD103051"/>
        <s v="ORD103052"/>
        <s v="ORD103053"/>
        <s v="ORD103054"/>
        <s v="ORD103055"/>
        <s v="ORD103056"/>
        <s v="ORD103057"/>
        <s v="ORD103058"/>
        <s v="ORD103059"/>
        <s v="ORD103060"/>
        <s v="ORD103061"/>
        <s v="ORD103062"/>
        <s v="ORD103063"/>
        <s v="ORD103064"/>
        <s v="ORD103065"/>
        <s v="ORD103066"/>
        <s v="ORD103067"/>
        <s v="ORD103068"/>
        <s v="ORD103069"/>
        <s v="ORD103070"/>
        <s v="ORD103071"/>
        <s v="ORD103072"/>
        <s v="ORD103073"/>
        <s v="ORD103074"/>
        <s v="ORD103075"/>
        <s v="ORD103076"/>
        <s v="ORD103077"/>
        <s v="ORD103078"/>
        <s v="ORD103079"/>
        <s v="ORD103080"/>
        <s v="ORD103081"/>
        <s v="ORD103082"/>
        <s v="ORD103083"/>
        <s v="ORD103084"/>
        <s v="ORD103085"/>
        <s v="ORD103086"/>
        <s v="ORD103087"/>
        <s v="ORD103088"/>
        <s v="ORD103089"/>
        <s v="ORD103090"/>
        <s v="ORD103091"/>
        <s v="ORD103092"/>
        <s v="ORD103093"/>
        <s v="ORD103094"/>
        <s v="ORD103095"/>
        <s v="ORD103096"/>
        <s v="ORD103097"/>
        <s v="ORD103098"/>
        <s v="ORD103099"/>
        <s v="ORD103100"/>
        <s v="ORD103101"/>
        <s v="ORD103102"/>
        <s v="ORD103103"/>
        <s v="ORD103104"/>
        <s v="ORD103105"/>
        <s v="ORD103106"/>
        <s v="ORD103107"/>
        <s v="ORD103108"/>
        <s v="ORD103109"/>
        <s v="ORD103110"/>
        <s v="ORD103111"/>
        <s v="ORD103112"/>
        <s v="ORD103113"/>
        <s v="ORD103114"/>
        <s v="ORD103115"/>
        <s v="ORD103116"/>
        <s v="ORD103117"/>
        <s v="ORD103118"/>
        <s v="ORD103119"/>
        <s v="ORD103120"/>
        <s v="ORD103121"/>
        <s v="ORD103122"/>
        <s v="ORD103123"/>
        <s v="ORD103124"/>
        <s v="ORD103125"/>
        <s v="ORD103126"/>
        <s v="ORD103127"/>
        <s v="ORD103128"/>
        <s v="ORD103129"/>
        <s v="ORD103130"/>
        <s v="ORD103131"/>
        <s v="ORD103132"/>
        <s v="ORD103133"/>
        <s v="ORD103134"/>
        <s v="ORD103135"/>
        <s v="ORD103136"/>
        <s v="ORD103137"/>
        <s v="ORD103138"/>
        <s v="ORD103139"/>
        <s v="ORD103140"/>
        <s v="ORD103141"/>
        <s v="ORD103142"/>
        <s v="ORD103143"/>
        <s v="ORD103144"/>
        <s v="ORD103145"/>
        <s v="ORD103146"/>
        <s v="ORD103147"/>
        <s v="ORD103148"/>
        <s v="ORD103149"/>
        <s v="ORD103150"/>
        <s v="ORD103151"/>
        <s v="ORD103152"/>
        <s v="ORD103153"/>
        <s v="ORD103154"/>
        <s v="ORD103155"/>
        <s v="ORD103156"/>
        <s v="ORD103157"/>
        <s v="ORD103158"/>
        <s v="ORD103159"/>
        <s v="ORD103160"/>
        <s v="ORD103161"/>
        <s v="ORD103162"/>
        <s v="ORD103163"/>
        <s v="ORD103164"/>
        <s v="ORD103165"/>
        <s v="ORD103166"/>
        <s v="ORD103167"/>
        <s v="ORD103168"/>
        <s v="ORD103169"/>
        <s v="ORD103170"/>
        <s v="ORD103171"/>
        <s v="ORD103172"/>
        <s v="ORD103173"/>
        <s v="ORD103174"/>
        <s v="ORD103175"/>
        <s v="ORD103176"/>
        <s v="ORD103177"/>
        <s v="ORD103178"/>
        <s v="ORD103179"/>
        <s v="ORD103180"/>
        <s v="ORD103181"/>
        <s v="ORD103182"/>
        <s v="ORD103183"/>
        <s v="ORD103184"/>
        <s v="ORD103185"/>
        <s v="ORD103186"/>
        <s v="ORD103187"/>
        <s v="ORD103188"/>
        <s v="ORD103189"/>
        <s v="ORD103190"/>
        <s v="ORD103191"/>
        <s v="ORD103192"/>
        <s v="ORD103193"/>
        <s v="ORD103194"/>
        <s v="ORD103195"/>
        <s v="ORD103196"/>
        <s v="ORD103197"/>
        <s v="ORD103198"/>
        <s v="ORD103199"/>
        <s v="ORD103200"/>
        <s v="ORD103201"/>
        <s v="ORD103202"/>
        <s v="ORD103203"/>
        <s v="ORD103204"/>
        <s v="ORD103205"/>
        <s v="ORD103206"/>
        <s v="ORD103207"/>
        <s v="ORD103208"/>
        <s v="ORD103209"/>
        <s v="ORD103210"/>
        <s v="ORD103211"/>
        <s v="ORD103212"/>
        <s v="ORD103213"/>
        <s v="ORD103214"/>
        <s v="ORD103215"/>
        <s v="ORD103216"/>
        <s v="ORD103217"/>
        <s v="ORD103218"/>
        <s v="ORD103219"/>
        <s v="ORD103220"/>
        <s v="ORD103221"/>
        <s v="ORD103222"/>
        <s v="ORD103223"/>
        <s v="ORD103224"/>
        <s v="ORD103225"/>
        <s v="ORD103226"/>
        <s v="ORD103227"/>
        <s v="ORD103228"/>
        <s v="ORD103229"/>
        <s v="ORD103230"/>
        <s v="ORD103231"/>
        <s v="ORD103232"/>
        <s v="ORD103233"/>
        <s v="ORD103234"/>
        <s v="ORD103235"/>
        <s v="ORD103236"/>
        <s v="ORD103237"/>
        <s v="ORD103238"/>
        <s v="ORD103239"/>
        <s v="ORD103240"/>
        <s v="ORD103241"/>
        <s v="ORD103242"/>
        <s v="ORD103243"/>
        <s v="ORD103244"/>
        <s v="ORD103245"/>
        <s v="ORD103246"/>
        <s v="ORD103247"/>
        <s v="ORD103248"/>
        <s v="ORD103249"/>
        <s v="ORD103250"/>
        <s v="ORD103251"/>
        <s v="ORD103252"/>
        <s v="ORD103253"/>
        <s v="ORD103254"/>
        <s v="ORD103255"/>
        <s v="ORD103256"/>
        <s v="ORD103257"/>
        <s v="ORD103258"/>
        <s v="ORD103259"/>
        <s v="ORD103260"/>
        <s v="ORD103261"/>
        <s v="ORD103262"/>
        <s v="ORD103263"/>
        <s v="ORD103264"/>
        <s v="ORD103265"/>
        <s v="ORD103266"/>
        <s v="ORD103267"/>
        <s v="ORD103268"/>
        <s v="ORD103269"/>
        <s v="ORD103270"/>
        <s v="ORD103271"/>
        <s v="ORD103272"/>
        <s v="ORD103273"/>
        <s v="ORD103274"/>
        <s v="ORD103275"/>
        <s v="ORD103276"/>
        <s v="ORD103277"/>
        <s v="ORD103278"/>
        <s v="ORD103279"/>
        <s v="ORD103280"/>
        <s v="ORD103281"/>
        <s v="ORD103282"/>
        <s v="ORD103283"/>
        <s v="ORD103284"/>
        <s v="ORD103285"/>
        <s v="ORD103286"/>
        <s v="ORD103287"/>
        <s v="ORD103288"/>
        <s v="ORD103289"/>
        <s v="ORD103290"/>
        <s v="ORD103291"/>
        <s v="ORD103292"/>
        <s v="ORD103293"/>
        <s v="ORD103294"/>
        <s v="ORD103295"/>
        <s v="ORD103296"/>
        <s v="ORD103297"/>
        <s v="ORD103298"/>
        <s v="ORD103299"/>
        <s v="ORD103300"/>
        <s v="ORD103301"/>
        <s v="ORD103302"/>
        <s v="ORD103303"/>
        <s v="ORD103304"/>
        <s v="ORD103305"/>
        <s v="ORD103306"/>
        <s v="ORD103307"/>
        <s v="ORD103308"/>
        <s v="ORD103309"/>
        <s v="ORD103310"/>
        <s v="ORD103311"/>
        <s v="ORD103312"/>
        <s v="ORD103313"/>
        <s v="ORD103314"/>
        <s v="ORD103315"/>
        <s v="ORD103316"/>
        <s v="ORD103317"/>
        <s v="ORD103318"/>
        <s v="ORD103319"/>
        <s v="ORD103320"/>
        <s v="ORD103321"/>
        <s v="ORD103322"/>
        <s v="ORD103323"/>
        <s v="ORD103324"/>
        <s v="ORD103325"/>
        <s v="ORD103326"/>
        <s v="ORD103327"/>
        <s v="ORD103328"/>
        <s v="ORD103329"/>
        <s v="ORD103330"/>
        <s v="ORD103331"/>
        <s v="ORD103332"/>
        <s v="ORD103333"/>
        <s v="ORD103334"/>
        <s v="ORD103335"/>
        <s v="ORD103336"/>
        <s v="ORD103337"/>
        <s v="ORD103338"/>
        <s v="ORD103339"/>
        <s v="ORD103340"/>
        <s v="ORD103341"/>
        <s v="ORD103342"/>
        <s v="ORD103343"/>
        <s v="ORD103344"/>
        <s v="ORD103345"/>
        <s v="ORD103346"/>
        <s v="ORD103347"/>
        <s v="ORD103348"/>
        <s v="ORD103349"/>
        <s v="ORD103350"/>
        <s v="ORD103351"/>
        <s v="ORD103352"/>
        <s v="ORD103353"/>
        <s v="ORD103354"/>
        <s v="ORD103355"/>
        <s v="ORD103356"/>
        <s v="ORD103357"/>
        <s v="ORD103358"/>
        <s v="ORD103359"/>
        <s v="ORD103360"/>
        <s v="ORD103361"/>
        <s v="ORD103362"/>
        <s v="ORD103363"/>
        <s v="ORD103364"/>
        <s v="ORD103365"/>
        <s v="ORD103366"/>
        <s v="ORD103367"/>
        <s v="ORD103368"/>
        <s v="ORD103369"/>
        <s v="ORD103370"/>
        <s v="ORD103371"/>
        <s v="ORD103372"/>
        <s v="ORD103373"/>
        <s v="ORD103374"/>
        <s v="ORD103375"/>
        <s v="ORD103376"/>
        <s v="ORD103377"/>
        <s v="ORD103378"/>
        <s v="ORD103379"/>
        <s v="ORD103380"/>
        <s v="ORD103381"/>
        <s v="ORD103382"/>
        <s v="ORD103383"/>
        <s v="ORD103384"/>
        <s v="ORD103385"/>
        <s v="ORD103386"/>
        <s v="ORD103387"/>
        <s v="ORD103388"/>
        <s v="ORD103389"/>
        <s v="ORD103390"/>
        <s v="ORD103391"/>
        <s v="ORD103392"/>
        <s v="ORD103393"/>
        <s v="ORD103394"/>
        <s v="ORD103395"/>
        <s v="ORD103396"/>
        <s v="ORD103397"/>
        <s v="ORD103398"/>
        <s v="ORD103399"/>
        <s v="ORD103400"/>
        <s v="ORD103401"/>
        <s v="ORD103402"/>
        <s v="ORD103403"/>
        <s v="ORD103404"/>
        <s v="ORD103405"/>
        <s v="ORD103406"/>
        <s v="ORD103407"/>
        <s v="ORD103408"/>
        <s v="ORD103409"/>
        <s v="ORD103410"/>
        <s v="ORD103411"/>
        <s v="ORD103412"/>
        <s v="ORD103413"/>
        <s v="ORD103414"/>
        <s v="ORD103415"/>
        <s v="ORD103416"/>
        <s v="ORD103417"/>
        <s v="ORD103418"/>
        <s v="ORD103419"/>
        <s v="ORD103420"/>
        <s v="ORD103421"/>
        <s v="ORD103422"/>
        <s v="ORD103423"/>
        <s v="ORD103424"/>
        <s v="ORD103425"/>
        <s v="ORD103426"/>
        <s v="ORD103427"/>
        <s v="ORD103428"/>
        <s v="ORD103429"/>
        <s v="ORD103430"/>
        <s v="ORD103431"/>
        <s v="ORD103432"/>
        <s v="ORD103433"/>
        <s v="ORD103434"/>
        <s v="ORD103435"/>
        <s v="ORD103436"/>
        <s v="ORD103437"/>
        <s v="ORD103438"/>
        <s v="ORD103439"/>
        <s v="ORD103440"/>
        <s v="ORD103441"/>
        <s v="ORD103442"/>
        <s v="ORD103443"/>
        <s v="ORD103444"/>
        <s v="ORD103445"/>
        <s v="ORD103446"/>
        <s v="ORD103447"/>
        <s v="ORD103448"/>
        <s v="ORD103449"/>
        <s v="ORD103450"/>
        <s v="ORD103451"/>
        <s v="ORD103452"/>
        <s v="ORD103453"/>
        <s v="ORD103454"/>
        <s v="ORD103455"/>
        <s v="ORD103456"/>
        <s v="ORD103457"/>
        <s v="ORD103458"/>
        <s v="ORD103459"/>
        <s v="ORD103460"/>
        <s v="ORD103461"/>
        <s v="ORD103462"/>
        <s v="ORD103463"/>
        <s v="ORD103464"/>
        <s v="ORD103465"/>
        <s v="ORD103466"/>
        <s v="ORD103467"/>
        <s v="ORD103468"/>
        <s v="ORD103469"/>
        <s v="ORD103470"/>
        <s v="ORD103471"/>
        <s v="ORD103472"/>
        <s v="ORD103473"/>
        <s v="ORD103474"/>
        <s v="ORD103475"/>
        <s v="ORD103476"/>
        <s v="ORD103477"/>
        <s v="ORD103478"/>
        <s v="ORD103479"/>
        <s v="ORD103480"/>
        <s v="ORD103481"/>
        <s v="ORD103482"/>
        <s v="ORD103483"/>
        <s v="ORD103484"/>
        <s v="ORD103485"/>
        <s v="ORD103486"/>
        <s v="ORD103487"/>
        <s v="ORD103488"/>
        <s v="ORD103489"/>
        <s v="ORD103490"/>
        <s v="ORD103491"/>
        <s v="ORD103492"/>
        <s v="ORD103493"/>
        <s v="ORD103494"/>
        <s v="ORD103495"/>
        <s v="ORD103496"/>
        <s v="ORD103497"/>
        <s v="ORD103498"/>
        <s v="ORD103499"/>
        <s v="ORD103500"/>
        <s v="ORD103501"/>
        <s v="ORD103502"/>
        <s v="ORD103503"/>
        <s v="ORD103504"/>
        <s v="ORD103505"/>
        <s v="ORD103506"/>
        <s v="ORD103507"/>
        <s v="ORD103508"/>
        <s v="ORD103509"/>
        <s v="ORD103510"/>
        <s v="ORD103511"/>
        <s v="ORD103512"/>
        <s v="ORD103513"/>
        <s v="ORD103514"/>
        <s v="ORD103515"/>
        <s v="ORD103516"/>
        <s v="ORD103517"/>
        <s v="ORD103518"/>
        <s v="ORD103519"/>
        <s v="ORD103520"/>
        <s v="ORD103521"/>
        <s v="ORD103522"/>
        <s v="ORD103523"/>
        <s v="ORD103524"/>
        <s v="ORD103525"/>
        <s v="ORD103526"/>
        <s v="ORD103527"/>
        <s v="ORD103528"/>
        <s v="ORD103529"/>
        <s v="ORD103530"/>
        <s v="ORD103531"/>
        <s v="ORD103532"/>
        <s v="ORD103533"/>
        <s v="ORD103534"/>
        <s v="ORD103535"/>
        <s v="ORD103536"/>
        <s v="ORD103537"/>
        <s v="ORD103538"/>
        <s v="ORD103539"/>
        <s v="ORD103540"/>
        <s v="ORD103541"/>
        <s v="ORD103542"/>
        <s v="ORD103543"/>
        <s v="ORD103544"/>
        <s v="ORD103545"/>
        <s v="ORD103546"/>
        <s v="ORD103547"/>
        <s v="ORD103548"/>
        <s v="ORD103549"/>
        <s v="ORD103550"/>
        <s v="ORD103551"/>
        <s v="ORD103552"/>
        <s v="ORD103553"/>
        <s v="ORD103554"/>
        <s v="ORD103555"/>
        <s v="ORD103556"/>
        <s v="ORD103557"/>
        <s v="ORD103558"/>
        <s v="ORD103559"/>
        <s v="ORD103560"/>
        <s v="ORD103561"/>
        <s v="ORD103562"/>
        <s v="ORD103563"/>
        <s v="ORD103564"/>
        <s v="ORD103565"/>
        <s v="ORD103566"/>
        <s v="ORD103567"/>
        <s v="ORD103568"/>
        <s v="ORD103569"/>
        <s v="ORD103570"/>
        <s v="ORD103571"/>
        <s v="ORD103572"/>
        <s v="ORD103573"/>
        <s v="ORD103574"/>
        <s v="ORD103575"/>
        <s v="ORD103576"/>
        <s v="ORD103577"/>
        <s v="ORD103578"/>
        <s v="ORD103579"/>
        <s v="ORD103580"/>
        <s v="ORD103581"/>
        <s v="ORD103582"/>
        <s v="ORD103583"/>
        <s v="ORD103584"/>
        <s v="ORD103585"/>
        <s v="ORD103586"/>
        <s v="ORD103587"/>
        <s v="ORD103588"/>
        <s v="ORD103589"/>
        <s v="ORD103590"/>
        <s v="ORD103591"/>
        <s v="ORD103592"/>
        <s v="ORD103593"/>
        <s v="ORD103594"/>
        <s v="ORD103595"/>
        <s v="ORD103596"/>
        <s v="ORD103597"/>
        <s v="ORD103598"/>
        <s v="ORD103599"/>
        <s v="ORD103600"/>
        <s v="ORD103601"/>
        <s v="ORD103602"/>
        <s v="ORD103603"/>
        <s v="ORD103604"/>
        <s v="ORD103605"/>
        <s v="ORD103606"/>
        <s v="ORD103607"/>
        <s v="ORD103608"/>
        <s v="ORD103609"/>
        <s v="ORD103610"/>
        <s v="ORD103611"/>
        <s v="ORD103612"/>
        <s v="ORD103613"/>
        <s v="ORD103614"/>
        <s v="ORD103615"/>
        <s v="ORD103616"/>
        <s v="ORD103617"/>
        <s v="ORD103618"/>
        <s v="ORD103619"/>
        <s v="ORD103620"/>
        <s v="ORD103621"/>
        <s v="ORD103622"/>
        <s v="ORD103623"/>
        <s v="ORD103624"/>
        <s v="ORD103625"/>
        <s v="ORD103626"/>
        <s v="ORD103627"/>
        <s v="ORD103628"/>
        <s v="ORD103629"/>
        <s v="ORD103630"/>
        <s v="ORD103631"/>
        <s v="ORD103632"/>
        <s v="ORD103633"/>
        <s v="ORD103634"/>
        <s v="ORD103635"/>
        <s v="ORD103636"/>
        <s v="ORD103637"/>
        <s v="ORD103638"/>
        <s v="ORD103639"/>
        <s v="ORD103640"/>
        <s v="ORD103641"/>
        <s v="ORD103642"/>
        <s v="ORD103643"/>
        <s v="ORD103644"/>
        <s v="ORD103645"/>
        <s v="ORD103646"/>
        <s v="ORD103647"/>
        <s v="ORD103648"/>
        <s v="ORD103649"/>
        <s v="ORD103650"/>
        <s v="ORD103651"/>
        <s v="ORD103652"/>
        <s v="ORD103653"/>
        <s v="ORD103654"/>
        <s v="ORD103655"/>
        <s v="ORD103656"/>
        <s v="ORD103657"/>
        <s v="ORD103658"/>
        <s v="ORD103659"/>
        <s v="ORD103660"/>
        <s v="ORD103661"/>
        <s v="ORD103662"/>
        <s v="ORD103663"/>
        <s v="ORD103664"/>
        <s v="ORD103665"/>
        <s v="ORD103666"/>
        <s v="ORD103667"/>
        <s v="ORD103668"/>
        <s v="ORD103669"/>
        <s v="ORD103670"/>
        <s v="ORD103671"/>
        <s v="ORD103672"/>
        <s v="ORD103673"/>
        <s v="ORD103674"/>
        <s v="ORD103675"/>
        <s v="ORD103676"/>
        <s v="ORD103677"/>
        <s v="ORD103678"/>
        <s v="ORD103679"/>
        <s v="ORD103680"/>
        <s v="ORD103681"/>
        <s v="ORD103682"/>
        <s v="ORD103683"/>
        <s v="ORD103684"/>
        <s v="ORD103685"/>
        <s v="ORD103686"/>
        <s v="ORD103687"/>
        <s v="ORD103688"/>
        <s v="ORD103689"/>
        <s v="ORD103690"/>
        <s v="ORD103691"/>
        <s v="ORD103692"/>
        <s v="ORD103693"/>
        <s v="ORD103694"/>
        <s v="ORD103695"/>
        <s v="ORD103696"/>
        <s v="ORD103697"/>
        <s v="ORD103698"/>
        <s v="ORD103699"/>
        <s v="ORD103700"/>
        <s v="ORD103701"/>
        <s v="ORD103702"/>
        <s v="ORD103703"/>
        <s v="ORD103704"/>
        <s v="ORD103705"/>
        <s v="ORD103706"/>
        <s v="ORD103707"/>
        <s v="ORD103708"/>
        <s v="ORD103709"/>
        <s v="ORD103710"/>
        <s v="ORD103711"/>
        <s v="ORD103712"/>
        <s v="ORD103713"/>
        <s v="ORD103714"/>
        <s v="ORD103715"/>
        <s v="ORD103716"/>
        <s v="ORD103717"/>
        <s v="ORD103718"/>
        <s v="ORD103719"/>
        <s v="ORD103720"/>
        <s v="ORD103721"/>
        <s v="ORD103722"/>
        <s v="ORD103723"/>
        <s v="ORD103724"/>
        <s v="ORD103725"/>
        <s v="ORD103726"/>
        <s v="ORD103727"/>
        <s v="ORD103728"/>
        <s v="ORD103729"/>
        <s v="ORD103730"/>
        <s v="ORD103731"/>
        <s v="ORD103732"/>
        <s v="ORD103733"/>
        <s v="ORD103734"/>
        <s v="ORD103735"/>
        <s v="ORD103736"/>
        <s v="ORD103737"/>
        <s v="ORD103738"/>
        <s v="ORD103739"/>
        <s v="ORD103740"/>
        <s v="ORD103741"/>
        <s v="ORD103742"/>
        <s v="ORD103743"/>
        <s v="ORD103744"/>
        <s v="ORD103745"/>
        <s v="ORD103746"/>
        <s v="ORD103747"/>
        <s v="ORD103748"/>
        <s v="ORD103749"/>
        <s v="ORD103750"/>
        <s v="ORD103751"/>
        <s v="ORD103752"/>
        <s v="ORD103753"/>
        <s v="ORD103754"/>
        <s v="ORD103755"/>
        <s v="ORD103756"/>
        <s v="ORD103757"/>
        <s v="ORD103758"/>
        <s v="ORD103759"/>
        <s v="ORD103760"/>
        <s v="ORD103761"/>
        <s v="ORD103762"/>
        <s v="ORD103763"/>
        <s v="ORD103764"/>
        <s v="ORD103765"/>
        <s v="ORD103766"/>
        <s v="ORD103767"/>
        <s v="ORD103768"/>
        <s v="ORD103769"/>
        <s v="ORD103770"/>
        <s v="ORD103771"/>
        <s v="ORD103772"/>
        <s v="ORD103773"/>
        <s v="ORD103774"/>
        <s v="ORD103775"/>
        <s v="ORD103776"/>
        <s v="ORD103777"/>
        <s v="ORD103778"/>
        <s v="ORD103779"/>
        <s v="ORD103780"/>
        <s v="ORD103781"/>
        <s v="ORD103782"/>
        <s v="ORD103783"/>
        <s v="ORD103784"/>
        <s v="ORD103785"/>
        <s v="ORD103786"/>
        <s v="ORD103787"/>
        <s v="ORD103788"/>
        <s v="ORD103789"/>
        <s v="ORD103790"/>
        <s v="ORD103791"/>
        <s v="ORD103792"/>
        <s v="ORD103793"/>
        <s v="ORD103794"/>
        <s v="ORD103795"/>
        <s v="ORD103796"/>
        <s v="ORD103797"/>
        <s v="ORD103798"/>
        <s v="ORD103799"/>
        <s v="ORD103800"/>
        <s v="ORD103801"/>
        <s v="ORD103802"/>
        <s v="ORD103803"/>
        <s v="ORD103804"/>
        <s v="ORD103805"/>
        <s v="ORD103806"/>
        <s v="ORD103807"/>
        <s v="ORD103808"/>
        <s v="ORD103809"/>
        <s v="ORD103810"/>
        <s v="ORD103811"/>
        <s v="ORD103812"/>
        <s v="ORD103813"/>
        <s v="ORD103814"/>
        <s v="ORD103815"/>
        <s v="ORD103816"/>
        <s v="ORD103817"/>
        <s v="ORD103818"/>
        <s v="ORD103819"/>
        <s v="ORD103820"/>
        <s v="ORD103821"/>
        <s v="ORD103822"/>
        <s v="ORD103823"/>
        <s v="ORD103824"/>
        <s v="ORD103825"/>
        <s v="ORD103826"/>
        <s v="ORD103827"/>
        <s v="ORD103828"/>
        <s v="ORD103829"/>
        <s v="ORD103830"/>
        <s v="ORD103831"/>
        <s v="ORD103832"/>
        <s v="ORD103833"/>
        <s v="ORD103834"/>
        <s v="ORD103835"/>
        <s v="ORD103836"/>
        <s v="ORD103837"/>
        <s v="ORD103838"/>
        <s v="ORD103839"/>
        <s v="ORD103840"/>
        <s v="ORD103841"/>
        <s v="ORD103842"/>
        <s v="ORD103843"/>
        <s v="ORD103844"/>
        <s v="ORD103845"/>
        <s v="ORD103846"/>
        <s v="ORD103847"/>
        <s v="ORD103848"/>
        <s v="ORD103849"/>
        <s v="ORD103850"/>
        <s v="ORD103851"/>
        <s v="ORD103852"/>
        <s v="ORD103853"/>
        <s v="ORD103854"/>
        <s v="ORD103855"/>
        <s v="ORD103856"/>
        <s v="ORD103857"/>
        <s v="ORD103858"/>
        <s v="ORD103859"/>
        <s v="ORD103860"/>
        <s v="ORD103861"/>
        <s v="ORD103862"/>
        <s v="ORD103863"/>
        <s v="ORD103864"/>
        <s v="ORD103865"/>
        <s v="ORD103866"/>
        <s v="ORD103867"/>
        <s v="ORD103868"/>
        <s v="ORD103869"/>
        <s v="ORD103870"/>
        <s v="ORD103871"/>
        <s v="ORD103872"/>
        <s v="ORD103873"/>
        <s v="ORD103874"/>
        <s v="ORD103875"/>
        <s v="ORD103876"/>
        <s v="ORD103877"/>
        <s v="ORD103878"/>
        <s v="ORD103879"/>
        <s v="ORD103880"/>
        <s v="ORD103881"/>
        <s v="ORD103882"/>
        <s v="ORD103883"/>
        <s v="ORD103884"/>
        <s v="ORD103885"/>
        <s v="ORD103886"/>
        <s v="ORD103887"/>
        <s v="ORD103888"/>
        <s v="ORD103889"/>
        <s v="ORD103890"/>
        <s v="ORD103891"/>
        <s v="ORD103892"/>
        <s v="ORD103893"/>
        <s v="ORD103894"/>
        <s v="ORD103895"/>
        <s v="ORD103896"/>
        <s v="ORD103897"/>
        <s v="ORD103898"/>
        <s v="ORD103899"/>
        <s v="ORD103900"/>
        <s v="ORD103901"/>
        <s v="ORD103902"/>
        <s v="ORD103903"/>
        <s v="ORD103904"/>
        <s v="ORD103905"/>
        <s v="ORD103906"/>
        <s v="ORD103907"/>
        <s v="ORD103908"/>
        <s v="ORD103909"/>
        <s v="ORD103910"/>
        <s v="ORD103911"/>
        <s v="ORD103912"/>
        <s v="ORD103913"/>
        <s v="ORD103914"/>
        <s v="ORD103915"/>
        <s v="ORD103916"/>
        <s v="ORD103917"/>
        <s v="ORD103918"/>
        <s v="ORD103919"/>
        <s v="ORD103920"/>
        <s v="ORD103921"/>
        <s v="ORD103922"/>
        <s v="ORD103923"/>
        <s v="ORD103924"/>
        <s v="ORD103925"/>
        <s v="ORD103926"/>
        <s v="ORD103927"/>
        <s v="ORD103928"/>
        <s v="ORD103929"/>
        <s v="ORD103930"/>
        <s v="ORD103931"/>
        <s v="ORD103932"/>
        <s v="ORD103933"/>
        <s v="ORD103934"/>
        <s v="ORD103935"/>
        <s v="ORD103936"/>
        <s v="ORD103937"/>
        <s v="ORD103938"/>
        <s v="ORD103939"/>
        <s v="ORD103940"/>
        <s v="ORD103941"/>
        <s v="ORD103942"/>
        <s v="ORD103943"/>
        <s v="ORD103944"/>
        <s v="ORD103945"/>
        <s v="ORD103946"/>
        <s v="ORD103947"/>
        <s v="ORD103948"/>
        <s v="ORD103949"/>
        <s v="ORD103950"/>
        <s v="ORD103951"/>
        <s v="ORD103952"/>
        <s v="ORD103953"/>
        <s v="ORD103954"/>
        <s v="ORD103955"/>
        <s v="ORD103956"/>
        <s v="ORD103957"/>
        <s v="ORD103958"/>
        <s v="ORD103959"/>
        <s v="ORD103960"/>
        <s v="ORD103961"/>
        <s v="ORD103962"/>
        <s v="ORD103963"/>
        <s v="ORD103964"/>
        <s v="ORD103965"/>
        <s v="ORD103966"/>
        <s v="ORD103967"/>
        <s v="ORD103968"/>
        <s v="ORD103969"/>
        <s v="ORD103970"/>
        <s v="ORD103971"/>
        <s v="ORD103972"/>
        <s v="ORD103973"/>
        <s v="ORD103974"/>
        <s v="ORD103975"/>
        <s v="ORD103976"/>
        <s v="ORD103977"/>
        <s v="ORD103978"/>
        <s v="ORD103979"/>
        <s v="ORD103980"/>
        <s v="ORD103981"/>
        <s v="ORD103982"/>
        <s v="ORD103983"/>
        <s v="ORD103984"/>
        <s v="ORD103985"/>
        <s v="ORD103986"/>
        <s v="ORD103987"/>
        <s v="ORD103988"/>
        <s v="ORD103989"/>
        <s v="ORD103990"/>
        <s v="ORD103991"/>
        <s v="ORD103992"/>
        <s v="ORD103993"/>
        <s v="ORD103994"/>
        <s v="ORD103995"/>
        <s v="ORD103996"/>
        <s v="ORD103997"/>
        <s v="ORD103998"/>
        <s v="ORD103999"/>
        <s v="ORD104000"/>
        <s v="ORD104001"/>
        <s v="ORD104002"/>
        <s v="ORD104003"/>
        <s v="ORD104004"/>
        <s v="ORD104005"/>
        <s v="ORD104006"/>
        <s v="ORD104007"/>
        <s v="ORD104008"/>
        <s v="ORD104009"/>
        <s v="ORD104010"/>
        <s v="ORD104011"/>
        <s v="ORD104012"/>
        <s v="ORD104013"/>
        <s v="ORD104014"/>
        <s v="ORD104015"/>
        <s v="ORD104016"/>
        <s v="ORD104017"/>
        <s v="ORD104018"/>
        <s v="ORD104019"/>
        <s v="ORD104020"/>
        <s v="ORD104021"/>
        <s v="ORD104022"/>
        <s v="ORD104023"/>
        <s v="ORD104024"/>
        <s v="ORD104025"/>
        <s v="ORD104026"/>
        <s v="ORD104027"/>
        <s v="ORD104028"/>
        <s v="ORD104029"/>
        <s v="ORD104030"/>
        <s v="ORD104031"/>
        <s v="ORD104032"/>
        <s v="ORD104033"/>
        <s v="ORD104034"/>
        <s v="ORD104035"/>
        <s v="ORD104036"/>
        <s v="ORD104037"/>
        <s v="ORD104038"/>
        <s v="ORD104039"/>
        <s v="ORD104040"/>
        <s v="ORD104041"/>
        <s v="ORD104042"/>
        <s v="ORD104043"/>
        <s v="ORD104044"/>
        <s v="ORD104045"/>
        <s v="ORD104046"/>
        <s v="ORD104047"/>
        <s v="ORD104048"/>
        <s v="ORD104049"/>
        <s v="ORD104050"/>
        <s v="ORD104051"/>
        <s v="ORD104052"/>
        <s v="ORD104053"/>
        <s v="ORD104054"/>
        <s v="ORD104055"/>
        <s v="ORD104056"/>
        <s v="ORD104057"/>
        <s v="ORD104058"/>
        <s v="ORD104059"/>
        <s v="ORD104060"/>
        <s v="ORD104061"/>
        <s v="ORD104062"/>
        <s v="ORD104063"/>
        <s v="ORD104064"/>
        <s v="ORD104065"/>
        <s v="ORD104066"/>
        <s v="ORD104067"/>
        <s v="ORD104068"/>
        <s v="ORD104069"/>
        <s v="ORD104070"/>
        <s v="ORD104071"/>
        <s v="ORD104072"/>
        <s v="ORD104073"/>
        <s v="ORD104074"/>
        <s v="ORD104075"/>
        <s v="ORD104076"/>
        <s v="ORD104077"/>
        <s v="ORD104078"/>
        <s v="ORD104079"/>
        <s v="ORD104080"/>
        <s v="ORD104081"/>
        <s v="ORD104082"/>
        <s v="ORD104083"/>
        <s v="ORD104084"/>
        <s v="ORD104085"/>
        <s v="ORD104086"/>
        <s v="ORD104087"/>
        <s v="ORD104088"/>
        <s v="ORD104089"/>
        <s v="ORD104090"/>
        <s v="ORD104091"/>
        <s v="ORD104092"/>
        <s v="ORD104093"/>
        <s v="ORD104094"/>
        <s v="ORD104095"/>
        <s v="ORD104096"/>
        <s v="ORD104097"/>
        <s v="ORD104098"/>
        <s v="ORD104099"/>
        <s v="ORD104100"/>
        <s v="ORD104101"/>
        <s v="ORD104102"/>
        <s v="ORD104103"/>
        <s v="ORD104104"/>
        <s v="ORD104105"/>
        <s v="ORD104106"/>
        <s v="ORD104107"/>
        <s v="ORD104108"/>
        <s v="ORD104109"/>
        <s v="ORD104110"/>
        <s v="ORD104111"/>
        <s v="ORD104112"/>
        <s v="ORD104113"/>
        <s v="ORD104114"/>
        <s v="ORD104115"/>
        <s v="ORD104116"/>
        <s v="ORD104117"/>
        <s v="ORD104118"/>
        <s v="ORD104119"/>
        <s v="ORD104120"/>
        <s v="ORD104121"/>
        <s v="ORD104122"/>
        <s v="ORD104123"/>
        <s v="ORD104124"/>
        <s v="ORD104125"/>
        <s v="ORD104126"/>
        <s v="ORD104127"/>
        <s v="ORD104128"/>
        <s v="ORD104129"/>
        <s v="ORD104130"/>
        <s v="ORD104131"/>
        <s v="ORD104132"/>
        <s v="ORD104133"/>
        <s v="ORD104134"/>
        <s v="ORD104135"/>
        <s v="ORD104136"/>
        <s v="ORD104137"/>
        <s v="ORD104138"/>
        <s v="ORD104139"/>
        <s v="ORD104140"/>
        <s v="ORD104141"/>
        <s v="ORD104142"/>
        <s v="ORD104143"/>
        <s v="ORD104144"/>
        <s v="ORD104145"/>
        <s v="ORD104146"/>
        <s v="ORD104147"/>
        <s v="ORD104148"/>
        <s v="ORD104149"/>
        <s v="ORD104150"/>
        <s v="ORD104151"/>
        <s v="ORD104152"/>
        <s v="ORD104153"/>
        <s v="ORD104154"/>
        <s v="ORD104155"/>
        <s v="ORD104156"/>
        <s v="ORD104157"/>
        <s v="ORD104158"/>
        <s v="ORD104159"/>
        <s v="ORD104160"/>
        <s v="ORD104161"/>
        <s v="ORD104162"/>
        <s v="ORD104163"/>
        <s v="ORD104164"/>
        <s v="ORD104165"/>
        <s v="ORD104166"/>
        <s v="ORD104167"/>
        <s v="ORD104168"/>
        <s v="ORD104169"/>
        <s v="ORD104170"/>
        <s v="ORD104171"/>
        <s v="ORD104172"/>
        <s v="ORD104173"/>
        <s v="ORD104174"/>
        <s v="ORD104175"/>
        <s v="ORD104176"/>
        <s v="ORD104177"/>
        <s v="ORD104178"/>
        <s v="ORD104179"/>
        <s v="ORD104180"/>
        <s v="ORD104181"/>
        <s v="ORD104182"/>
        <s v="ORD104183"/>
        <s v="ORD104184"/>
        <s v="ORD104185"/>
        <s v="ORD104186"/>
        <s v="ORD104187"/>
        <s v="ORD104188"/>
        <s v="ORD104189"/>
        <s v="ORD104190"/>
        <s v="ORD104191"/>
        <s v="ORD104192"/>
        <s v="ORD104193"/>
        <s v="ORD104194"/>
        <s v="ORD104195"/>
        <s v="ORD104196"/>
        <s v="ORD104197"/>
        <s v="ORD104198"/>
        <s v="ORD104199"/>
        <s v="ORD104200"/>
        <s v="ORD104201"/>
        <s v="ORD104202"/>
        <s v="ORD104203"/>
        <s v="ORD104204"/>
        <s v="ORD104205"/>
        <s v="ORD104206"/>
        <s v="ORD104207"/>
        <s v="ORD104208"/>
        <s v="ORD104209"/>
        <s v="ORD104210"/>
        <s v="ORD104211"/>
        <s v="ORD104212"/>
        <s v="ORD104213"/>
        <s v="ORD104214"/>
        <s v="ORD104215"/>
        <s v="ORD104216"/>
        <s v="ORD104217"/>
        <s v="ORD104218"/>
        <s v="ORD104219"/>
        <s v="ORD104220"/>
        <s v="ORD104221"/>
        <s v="ORD104222"/>
        <s v="ORD104223"/>
        <s v="ORD104224"/>
        <s v="ORD104225"/>
        <s v="ORD104226"/>
        <s v="ORD104227"/>
        <s v="ORD104228"/>
        <s v="ORD104229"/>
        <s v="ORD104230"/>
        <s v="ORD104231"/>
        <s v="ORD104232"/>
        <s v="ORD104233"/>
        <s v="ORD104234"/>
        <s v="ORD104235"/>
        <s v="ORD104236"/>
        <s v="ORD104237"/>
        <s v="ORD104238"/>
        <s v="ORD104239"/>
        <s v="ORD104240"/>
        <s v="ORD104241"/>
        <s v="ORD104242"/>
        <s v="ORD104243"/>
        <s v="ORD104244"/>
        <s v="ORD104245"/>
        <s v="ORD104246"/>
        <s v="ORD104247"/>
        <s v="ORD104248"/>
        <s v="ORD104249"/>
        <s v="ORD104250"/>
        <s v="ORD104251"/>
        <s v="ORD104252"/>
        <s v="ORD104253"/>
        <s v="ORD104254"/>
        <s v="ORD104255"/>
        <s v="ORD104256"/>
        <s v="ORD104257"/>
        <s v="ORD104258"/>
        <s v="ORD104259"/>
        <s v="ORD104260"/>
        <s v="ORD104261"/>
        <s v="ORD104262"/>
        <s v="ORD104263"/>
        <s v="ORD104264"/>
        <s v="ORD104265"/>
        <s v="ORD104266"/>
        <s v="ORD104267"/>
        <s v="ORD104268"/>
        <s v="ORD104269"/>
        <s v="ORD104270"/>
        <s v="ORD104271"/>
        <s v="ORD104272"/>
        <s v="ORD104273"/>
        <s v="ORD104274"/>
        <s v="ORD104275"/>
        <s v="ORD104276"/>
        <s v="ORD104277"/>
        <s v="ORD104278"/>
        <s v="ORD104279"/>
        <s v="ORD104280"/>
        <s v="ORD104281"/>
        <s v="ORD104282"/>
        <s v="ORD104283"/>
        <s v="ORD104284"/>
        <s v="ORD104285"/>
        <s v="ORD104286"/>
        <s v="ORD104287"/>
        <s v="ORD104288"/>
        <s v="ORD104289"/>
        <s v="ORD104290"/>
        <s v="ORD104291"/>
        <s v="ORD104292"/>
        <s v="ORD104293"/>
        <s v="ORD104294"/>
        <s v="ORD104295"/>
        <s v="ORD104296"/>
        <s v="ORD104297"/>
        <s v="ORD104298"/>
        <s v="ORD104299"/>
        <s v="ORD104300"/>
        <s v="ORD104301"/>
        <s v="ORD104302"/>
        <s v="ORD104303"/>
        <s v="ORD104304"/>
        <s v="ORD104305"/>
        <s v="ORD104306"/>
        <s v="ORD104307"/>
        <s v="ORD104308"/>
        <s v="ORD104309"/>
        <s v="ORD104310"/>
        <s v="ORD104311"/>
        <s v="ORD104312"/>
        <s v="ORD104313"/>
        <s v="ORD104314"/>
        <s v="ORD104315"/>
        <s v="ORD104316"/>
        <s v="ORD104317"/>
        <s v="ORD104318"/>
        <s v="ORD104319"/>
        <s v="ORD104320"/>
        <s v="ORD104321"/>
        <s v="ORD104322"/>
        <s v="ORD104323"/>
        <s v="ORD104324"/>
        <s v="ORD104325"/>
        <s v="ORD104326"/>
        <s v="ORD104327"/>
        <s v="ORD104328"/>
        <s v="ORD104329"/>
        <s v="ORD104330"/>
        <s v="ORD104331"/>
        <s v="ORD104332"/>
        <s v="ORD104333"/>
        <s v="ORD104334"/>
        <s v="ORD104335"/>
        <s v="ORD104336"/>
        <s v="ORD104337"/>
        <s v="ORD104338"/>
        <s v="ORD104339"/>
        <s v="ORD104340"/>
        <s v="ORD104341"/>
        <s v="ORD104342"/>
        <s v="ORD104343"/>
        <s v="ORD104344"/>
        <s v="ORD104345"/>
        <s v="ORD104346"/>
        <s v="ORD104347"/>
        <s v="ORD104348"/>
        <s v="ORD104349"/>
        <s v="ORD104350"/>
        <s v="ORD104351"/>
        <s v="ORD104352"/>
        <s v="ORD104353"/>
        <s v="ORD104354"/>
        <s v="ORD104355"/>
        <s v="ORD104356"/>
        <s v="ORD104357"/>
        <s v="ORD104358"/>
        <s v="ORD104359"/>
        <s v="ORD104360"/>
        <s v="ORD104361"/>
        <s v="ORD104362"/>
        <s v="ORD104363"/>
        <s v="ORD104364"/>
        <s v="ORD104365"/>
        <s v="ORD104366"/>
        <s v="ORD104367"/>
        <s v="ORD104368"/>
        <s v="ORD104369"/>
        <s v="ORD104370"/>
        <s v="ORD104371"/>
        <s v="ORD104372"/>
        <s v="ORD104373"/>
        <s v="ORD104374"/>
        <s v="ORD104375"/>
        <s v="ORD104376"/>
        <s v="ORD104377"/>
        <s v="ORD104378"/>
        <s v="ORD104379"/>
        <s v="ORD104380"/>
        <s v="ORD104381"/>
        <s v="ORD104382"/>
        <s v="ORD104383"/>
        <s v="ORD104384"/>
        <s v="ORD104385"/>
        <s v="ORD104386"/>
        <s v="ORD104387"/>
        <s v="ORD104388"/>
        <s v="ORD104389"/>
        <s v="ORD104390"/>
        <s v="ORD104391"/>
        <s v="ORD104392"/>
        <s v="ORD104393"/>
        <s v="ORD104394"/>
        <s v="ORD104395"/>
        <s v="ORD104396"/>
        <s v="ORD104397"/>
        <s v="ORD104398"/>
        <s v="ORD104399"/>
        <s v="ORD104400"/>
        <s v="ORD104401"/>
        <s v="ORD104402"/>
        <s v="ORD104403"/>
        <s v="ORD104404"/>
        <s v="ORD104405"/>
        <s v="ORD104406"/>
        <s v="ORD104407"/>
        <s v="ORD104408"/>
        <s v="ORD104409"/>
        <s v="ORD104410"/>
        <s v="ORD104411"/>
        <s v="ORD104412"/>
        <s v="ORD104413"/>
        <s v="ORD104414"/>
        <s v="ORD104415"/>
        <s v="ORD104416"/>
        <s v="ORD104417"/>
        <s v="ORD104418"/>
        <s v="ORD104419"/>
        <s v="ORD104420"/>
        <s v="ORD104421"/>
        <s v="ORD104422"/>
        <s v="ORD104423"/>
        <s v="ORD104424"/>
        <s v="ORD104425"/>
        <s v="ORD104426"/>
        <s v="ORD104427"/>
        <s v="ORD104428"/>
        <s v="ORD104429"/>
        <s v="ORD104430"/>
        <s v="ORD104431"/>
        <s v="ORD104432"/>
        <s v="ORD104433"/>
        <s v="ORD104434"/>
        <s v="ORD104435"/>
        <s v="ORD104436"/>
        <s v="ORD104437"/>
        <s v="ORD104438"/>
        <s v="ORD104439"/>
        <s v="ORD104440"/>
        <s v="ORD104441"/>
        <s v="ORD104442"/>
        <s v="ORD104443"/>
        <s v="ORD104444"/>
        <s v="ORD104445"/>
        <s v="ORD104446"/>
        <s v="ORD104447"/>
        <s v="ORD104448"/>
        <s v="ORD104449"/>
        <s v="ORD104450"/>
        <s v="ORD104451"/>
        <s v="ORD104452"/>
        <s v="ORD104453"/>
        <s v="ORD104454"/>
        <s v="ORD104455"/>
        <s v="ORD104456"/>
        <s v="ORD104457"/>
        <s v="ORD104458"/>
        <s v="ORD104459"/>
        <s v="ORD104460"/>
        <s v="ORD104461"/>
        <s v="ORD104462"/>
        <s v="ORD104463"/>
        <s v="ORD104464"/>
        <s v="ORD104465"/>
        <s v="ORD104466"/>
        <s v="ORD104467"/>
        <s v="ORD104468"/>
        <s v="ORD104469"/>
        <s v="ORD104470"/>
        <s v="ORD104471"/>
        <s v="ORD104472"/>
        <s v="ORD104473"/>
        <s v="ORD104474"/>
        <s v="ORD104475"/>
        <s v="ORD104476"/>
        <s v="ORD104477"/>
        <s v="ORD104478"/>
        <s v="ORD104479"/>
        <s v="ORD104480"/>
        <s v="ORD104481"/>
        <s v="ORD104482"/>
        <s v="ORD104483"/>
        <s v="ORD104484"/>
        <s v="ORD104485"/>
        <s v="ORD104486"/>
        <s v="ORD104487"/>
        <s v="ORD104488"/>
        <s v="ORD104489"/>
        <s v="ORD104490"/>
        <s v="ORD104491"/>
        <s v="ORD104492"/>
        <s v="ORD104493"/>
        <s v="ORD104494"/>
        <s v="ORD104495"/>
        <s v="ORD104496"/>
        <s v="ORD104497"/>
        <s v="ORD104498"/>
        <s v="ORD104499"/>
        <s v="ORD104500"/>
        <s v="ORD104501"/>
        <s v="ORD104502"/>
        <s v="ORD104503"/>
        <s v="ORD104504"/>
        <s v="ORD104505"/>
        <s v="ORD104506"/>
        <s v="ORD104507"/>
        <s v="ORD104508"/>
        <s v="ORD104509"/>
        <s v="ORD104510"/>
        <s v="ORD104511"/>
        <s v="ORD104512"/>
        <s v="ORD104513"/>
        <s v="ORD104514"/>
        <s v="ORD104515"/>
        <s v="ORD104516"/>
        <s v="ORD104517"/>
        <s v="ORD104518"/>
        <s v="ORD104519"/>
        <s v="ORD104520"/>
        <s v="ORD104521"/>
        <s v="ORD104522"/>
        <s v="ORD104523"/>
        <s v="ORD104524"/>
        <s v="ORD104525"/>
        <s v="ORD104526"/>
        <s v="ORD104527"/>
        <s v="ORD104528"/>
        <s v="ORD104529"/>
        <s v="ORD104530"/>
        <s v="ORD104531"/>
        <s v="ORD104532"/>
        <s v="ORD104533"/>
        <s v="ORD104534"/>
        <s v="ORD104535"/>
        <s v="ORD104536"/>
        <s v="ORD104537"/>
        <s v="ORD104538"/>
        <s v="ORD104539"/>
        <s v="ORD104540"/>
        <s v="ORD104541"/>
        <s v="ORD104542"/>
        <s v="ORD104543"/>
        <s v="ORD104544"/>
        <s v="ORD104545"/>
        <s v="ORD104546"/>
        <s v="ORD104547"/>
        <s v="ORD104548"/>
        <s v="ORD104549"/>
        <s v="ORD104550"/>
        <s v="ORD104551"/>
        <s v="ORD104552"/>
        <s v="ORD104553"/>
        <s v="ORD104554"/>
        <s v="ORD104555"/>
        <s v="ORD104556"/>
        <s v="ORD104557"/>
        <s v="ORD104558"/>
        <s v="ORD104559"/>
        <s v="ORD104560"/>
        <s v="ORD104561"/>
        <s v="ORD104562"/>
        <s v="ORD104563"/>
        <s v="ORD104564"/>
        <s v="ORD104565"/>
        <s v="ORD104566"/>
        <s v="ORD104567"/>
        <s v="ORD104568"/>
        <s v="ORD104569"/>
        <s v="ORD104570"/>
        <s v="ORD104571"/>
        <s v="ORD104572"/>
        <s v="ORD104573"/>
        <s v="ORD104574"/>
        <s v="ORD104575"/>
        <s v="ORD104576"/>
        <s v="ORD104577"/>
        <s v="ORD104578"/>
        <s v="ORD104579"/>
        <s v="ORD104580"/>
        <s v="ORD104581"/>
        <s v="ORD104582"/>
        <s v="ORD104583"/>
        <s v="ORD104584"/>
        <s v="ORD104585"/>
        <s v="ORD104586"/>
        <s v="ORD104587"/>
        <s v="ORD104588"/>
        <s v="ORD104589"/>
        <s v="ORD104590"/>
        <s v="ORD104591"/>
        <s v="ORD104592"/>
        <s v="ORD104593"/>
        <s v="ORD104594"/>
        <s v="ORD104595"/>
        <s v="ORD104596"/>
        <s v="ORD104597"/>
        <s v="ORD104598"/>
        <s v="ORD104599"/>
        <s v="ORD104600"/>
        <s v="ORD104601"/>
        <s v="ORD104602"/>
        <s v="ORD104603"/>
        <s v="ORD104604"/>
        <s v="ORD104605"/>
        <s v="ORD104606"/>
        <s v="ORD104607"/>
        <s v="ORD104608"/>
        <s v="ORD104609"/>
        <s v="ORD104610"/>
        <s v="ORD104611"/>
        <s v="ORD104612"/>
        <s v="ORD104613"/>
        <s v="ORD104614"/>
        <s v="ORD104615"/>
        <s v="ORD104616"/>
        <s v="ORD104617"/>
        <s v="ORD104618"/>
        <s v="ORD104619"/>
        <s v="ORD104620"/>
        <s v="ORD104621"/>
        <s v="ORD104622"/>
        <s v="ORD104623"/>
        <s v="ORD104624"/>
        <s v="ORD104625"/>
        <s v="ORD104626"/>
        <s v="ORD104627"/>
        <s v="ORD104628"/>
        <s v="ORD104629"/>
        <s v="ORD104630"/>
        <s v="ORD104631"/>
        <s v="ORD104632"/>
        <s v="ORD104633"/>
        <s v="ORD104634"/>
        <s v="ORD104635"/>
        <s v="ORD104636"/>
        <s v="ORD104637"/>
        <s v="ORD104638"/>
        <s v="ORD104639"/>
        <s v="ORD104640"/>
        <s v="ORD104641"/>
        <s v="ORD104642"/>
        <s v="ORD104643"/>
        <s v="ORD104644"/>
        <s v="ORD104645"/>
        <s v="ORD104646"/>
        <s v="ORD104647"/>
        <s v="ORD104648"/>
        <s v="ORD104649"/>
        <s v="ORD104650"/>
        <s v="ORD104651"/>
        <s v="ORD104652"/>
        <s v="ORD104653"/>
        <s v="ORD104654"/>
        <s v="ORD104655"/>
        <s v="ORD104656"/>
        <s v="ORD104657"/>
        <s v="ORD104658"/>
        <s v="ORD104659"/>
        <s v="ORD104660"/>
        <s v="ORD104661"/>
        <s v="ORD104662"/>
        <s v="ORD104663"/>
        <s v="ORD104664"/>
        <s v="ORD104665"/>
        <s v="ORD104666"/>
        <s v="ORD104667"/>
        <s v="ORD104668"/>
        <s v="ORD104669"/>
        <s v="ORD104670"/>
        <s v="ORD104671"/>
        <s v="ORD104672"/>
        <s v="ORD104673"/>
        <s v="ORD104674"/>
        <s v="ORD104675"/>
        <s v="ORD104676"/>
        <s v="ORD104677"/>
        <s v="ORD104678"/>
        <s v="ORD104679"/>
        <s v="ORD104680"/>
        <s v="ORD104681"/>
        <s v="ORD104682"/>
        <s v="ORD104683"/>
        <s v="ORD104684"/>
        <s v="ORD104685"/>
        <s v="ORD104686"/>
        <s v="ORD104687"/>
        <s v="ORD104688"/>
        <s v="ORD104689"/>
        <s v="ORD104690"/>
        <s v="ORD104691"/>
        <s v="ORD104692"/>
        <s v="ORD104693"/>
        <s v="ORD104694"/>
        <s v="ORD104695"/>
        <s v="ORD104696"/>
        <s v="ORD104697"/>
        <s v="ORD104698"/>
        <s v="ORD104699"/>
        <s v="ORD104700"/>
        <s v="ORD104701"/>
        <s v="ORD104702"/>
        <s v="ORD104703"/>
        <s v="ORD104704"/>
        <s v="ORD104705"/>
        <s v="ORD104706"/>
        <s v="ORD104707"/>
        <s v="ORD104708"/>
        <s v="ORD104709"/>
        <s v="ORD104710"/>
        <s v="ORD104711"/>
        <s v="ORD104712"/>
        <s v="ORD104713"/>
        <s v="ORD104714"/>
        <s v="ORD104715"/>
        <s v="ORD104716"/>
        <s v="ORD104717"/>
        <s v="ORD104718"/>
        <s v="ORD104719"/>
        <s v="ORD104720"/>
        <s v="ORD104721"/>
        <s v="ORD104722"/>
        <s v="ORD104723"/>
        <s v="ORD104724"/>
        <s v="ORD104725"/>
        <s v="ORD104726"/>
        <s v="ORD104727"/>
        <s v="ORD104728"/>
        <s v="ORD104729"/>
        <s v="ORD104730"/>
        <s v="ORD104731"/>
        <s v="ORD104732"/>
        <s v="ORD104733"/>
        <s v="ORD104734"/>
        <s v="ORD104735"/>
        <s v="ORD104736"/>
        <s v="ORD104737"/>
        <s v="ORD104738"/>
        <s v="ORD104739"/>
        <s v="ORD104740"/>
        <s v="ORD104741"/>
        <s v="ORD104742"/>
        <s v="ORD104743"/>
        <s v="ORD104744"/>
        <s v="ORD104745"/>
        <s v="ORD104746"/>
        <s v="ORD104747"/>
        <s v="ORD104748"/>
        <s v="ORD104749"/>
        <s v="ORD104750"/>
        <s v="ORD104751"/>
        <s v="ORD104752"/>
        <s v="ORD104753"/>
        <s v="ORD104754"/>
        <s v="ORD104755"/>
        <s v="ORD104756"/>
        <s v="ORD104757"/>
        <s v="ORD104758"/>
        <s v="ORD104759"/>
        <s v="ORD104760"/>
        <s v="ORD104761"/>
        <s v="ORD104762"/>
        <s v="ORD104763"/>
        <s v="ORD104764"/>
        <s v="ORD104765"/>
        <s v="ORD104766"/>
        <s v="ORD104767"/>
        <s v="ORD104768"/>
        <s v="ORD104769"/>
        <s v="ORD104770"/>
        <s v="ORD104771"/>
        <s v="ORD104772"/>
        <s v="ORD104773"/>
        <s v="ORD104774"/>
        <s v="ORD104775"/>
        <s v="ORD104776"/>
        <s v="ORD104777"/>
        <s v="ORD104778"/>
        <s v="ORD104779"/>
        <s v="ORD104780"/>
        <s v="ORD104781"/>
        <s v="ORD104782"/>
        <s v="ORD104783"/>
        <s v="ORD104784"/>
        <s v="ORD104785"/>
        <s v="ORD104786"/>
        <s v="ORD104787"/>
        <s v="ORD104788"/>
        <s v="ORD104789"/>
        <s v="ORD104790"/>
        <s v="ORD104791"/>
        <s v="ORD104792"/>
        <s v="ORD104793"/>
        <s v="ORD104794"/>
        <s v="ORD104795"/>
        <s v="ORD104796"/>
        <s v="ORD104797"/>
        <s v="ORD104798"/>
        <s v="ORD104799"/>
        <s v="ORD104800"/>
        <s v="ORD104801"/>
        <s v="ORD104802"/>
        <s v="ORD104803"/>
        <s v="ORD104804"/>
        <s v="ORD104805"/>
        <s v="ORD104806"/>
        <s v="ORD104807"/>
        <s v="ORD104808"/>
        <s v="ORD104809"/>
        <s v="ORD104810"/>
        <s v="ORD104811"/>
        <s v="ORD104812"/>
        <s v="ORD104813"/>
        <s v="ORD104814"/>
        <s v="ORD104815"/>
        <s v="ORD104816"/>
        <s v="ORD104817"/>
        <s v="ORD104818"/>
        <s v="ORD104819"/>
        <s v="ORD104820"/>
        <s v="ORD104821"/>
        <s v="ORD104822"/>
        <s v="ORD104823"/>
        <s v="ORD104824"/>
        <s v="ORD104825"/>
        <s v="ORD104826"/>
        <s v="ORD104827"/>
        <s v="ORD104828"/>
        <s v="ORD104829"/>
        <s v="ORD104830"/>
        <s v="ORD104831"/>
        <s v="ORD104832"/>
        <s v="ORD104833"/>
        <s v="ORD104834"/>
        <s v="ORD104835"/>
        <s v="ORD104836"/>
        <s v="ORD104837"/>
        <s v="ORD104838"/>
        <s v="ORD104839"/>
        <s v="ORD104840"/>
        <s v="ORD104841"/>
        <s v="ORD104842"/>
        <s v="ORD104843"/>
        <s v="ORD104844"/>
        <s v="ORD104845"/>
        <s v="ORD104846"/>
        <s v="ORD104847"/>
        <s v="ORD104848"/>
        <s v="ORD104849"/>
        <s v="ORD104850"/>
        <s v="ORD104851"/>
        <s v="ORD104852"/>
        <s v="ORD104853"/>
        <s v="ORD104854"/>
        <s v="ORD104855"/>
        <s v="ORD104856"/>
        <s v="ORD104857"/>
        <s v="ORD104858"/>
        <s v="ORD104859"/>
        <s v="ORD104860"/>
        <s v="ORD104861"/>
        <s v="ORD104862"/>
        <s v="ORD104863"/>
        <s v="ORD104864"/>
        <s v="ORD104865"/>
        <s v="ORD104866"/>
        <s v="ORD104867"/>
        <s v="ORD104868"/>
        <s v="ORD104869"/>
        <s v="ORD104870"/>
        <s v="ORD104871"/>
        <s v="ORD104872"/>
        <s v="ORD104873"/>
        <s v="ORD104874"/>
        <s v="ORD104875"/>
        <s v="ORD104876"/>
        <s v="ORD104877"/>
        <s v="ORD104878"/>
        <s v="ORD104879"/>
        <s v="ORD104880"/>
        <s v="ORD104881"/>
        <s v="ORD104882"/>
        <s v="ORD104883"/>
        <s v="ORD104884"/>
        <s v="ORD104885"/>
        <s v="ORD104886"/>
        <s v="ORD104887"/>
        <s v="ORD104888"/>
        <s v="ORD104889"/>
        <s v="ORD104890"/>
        <s v="ORD104891"/>
        <s v="ORD104892"/>
        <s v="ORD104893"/>
        <s v="ORD104894"/>
        <s v="ORD104895"/>
        <s v="ORD104896"/>
        <s v="ORD104897"/>
        <s v="ORD104898"/>
        <s v="ORD104899"/>
        <s v="ORD104900"/>
        <s v="ORD104901"/>
        <s v="ORD104902"/>
        <s v="ORD104903"/>
        <s v="ORD104904"/>
        <s v="ORD104905"/>
        <s v="ORD104906"/>
        <s v="ORD104907"/>
        <s v="ORD104908"/>
        <s v="ORD104909"/>
        <s v="ORD104910"/>
        <s v="ORD104911"/>
        <s v="ORD104912"/>
        <s v="ORD104913"/>
        <s v="ORD104914"/>
        <s v="ORD104915"/>
        <s v="ORD104916"/>
        <s v="ORD104917"/>
        <s v="ORD104918"/>
        <s v="ORD104919"/>
        <s v="ORD104920"/>
        <s v="ORD104921"/>
        <s v="ORD104922"/>
        <s v="ORD104923"/>
        <s v="ORD104924"/>
        <s v="ORD104925"/>
        <s v="ORD104926"/>
        <s v="ORD104927"/>
        <s v="ORD104928"/>
        <s v="ORD104929"/>
        <s v="ORD104930"/>
        <s v="ORD104931"/>
        <s v="ORD104932"/>
        <s v="ORD104933"/>
        <s v="ORD104934"/>
        <s v="ORD104935"/>
        <s v="ORD104936"/>
        <s v="ORD104937"/>
        <s v="ORD104938"/>
        <s v="ORD104939"/>
        <s v="ORD104940"/>
        <s v="ORD104941"/>
        <s v="ORD104942"/>
        <s v="ORD104943"/>
        <s v="ORD104944"/>
        <s v="ORD104945"/>
        <s v="ORD104946"/>
        <s v="ORD104947"/>
        <s v="ORD104948"/>
        <s v="ORD104949"/>
        <s v="ORD104950"/>
        <s v="ORD104951"/>
        <s v="ORD104952"/>
        <s v="ORD104953"/>
        <s v="ORD104954"/>
        <s v="ORD104955"/>
        <s v="ORD104956"/>
        <s v="ORD104957"/>
        <s v="ORD104958"/>
        <s v="ORD104959"/>
        <s v="ORD104960"/>
        <s v="ORD104961"/>
        <s v="ORD104962"/>
        <s v="ORD104963"/>
        <s v="ORD104964"/>
        <s v="ORD104965"/>
        <s v="ORD104966"/>
        <s v="ORD104967"/>
        <s v="ORD104968"/>
        <s v="ORD104969"/>
        <s v="ORD104970"/>
        <s v="ORD104971"/>
        <s v="ORD104972"/>
        <s v="ORD104973"/>
        <s v="ORD104974"/>
        <s v="ORD104975"/>
        <s v="ORD104976"/>
        <s v="ORD104977"/>
        <s v="ORD104978"/>
        <s v="ORD104979"/>
        <s v="ORD104980"/>
        <s v="ORD104981"/>
        <s v="ORD104982"/>
        <s v="ORD104983"/>
        <s v="ORD104984"/>
        <s v="ORD104985"/>
        <s v="ORD104986"/>
        <s v="ORD104987"/>
        <s v="ORD104988"/>
        <s v="ORD104989"/>
        <s v="ORD104990"/>
        <s v="ORD104991"/>
        <s v="ORD104992"/>
        <s v="ORD104993"/>
        <s v="ORD104994"/>
        <s v="ORD104995"/>
        <s v="ORD104996"/>
        <s v="ORD104997"/>
        <s v="ORD104998"/>
        <s v="ORD104999"/>
        <s v="ORD105000"/>
        <s v="ORD105001"/>
        <s v="ORD105002"/>
        <s v="ORD105003"/>
        <s v="ORD105004"/>
        <s v="ORD105005"/>
        <s v="ORD105006"/>
        <s v="ORD105007"/>
        <s v="ORD105008"/>
        <s v="ORD105009"/>
        <s v="ORD105010"/>
        <s v="ORD105011"/>
        <s v="ORD105012"/>
        <s v="ORD105013"/>
        <s v="ORD105014"/>
        <s v="ORD105015"/>
        <s v="ORD105016"/>
        <s v="ORD105017"/>
        <s v="ORD105018"/>
        <s v="ORD105019"/>
        <s v="ORD105020"/>
        <s v="ORD105021"/>
        <s v="ORD105022"/>
        <s v="ORD105023"/>
        <s v="ORD105024"/>
        <s v="ORD105025"/>
        <s v="ORD105026"/>
        <s v="ORD105027"/>
        <s v="ORD105028"/>
        <s v="ORD105029"/>
        <s v="ORD105030"/>
        <s v="ORD105031"/>
        <s v="ORD105032"/>
        <s v="ORD105033"/>
        <s v="ORD105034"/>
        <s v="ORD105035"/>
        <s v="ORD105036"/>
        <s v="ORD105037"/>
        <s v="ORD105038"/>
        <s v="ORD105039"/>
        <s v="ORD105040"/>
        <s v="ORD105041"/>
        <s v="ORD105042"/>
        <s v="ORD105043"/>
        <s v="ORD105044"/>
        <s v="ORD105045"/>
        <s v="ORD105046"/>
        <s v="ORD105047"/>
        <s v="ORD105048"/>
        <s v="ORD105049"/>
        <s v="ORD105050"/>
        <s v="ORD105051"/>
        <s v="ORD105052"/>
        <s v="ORD105053"/>
        <s v="ORD105054"/>
        <s v="ORD105055"/>
        <s v="ORD105056"/>
        <s v="ORD105057"/>
        <s v="ORD105058"/>
        <s v="ORD105059"/>
        <s v="ORD105060"/>
        <s v="ORD105061"/>
        <s v="ORD105062"/>
        <s v="ORD105063"/>
        <s v="ORD105064"/>
        <s v="ORD105065"/>
        <s v="ORD105066"/>
        <s v="ORD105067"/>
        <s v="ORD105068"/>
        <s v="ORD105069"/>
        <s v="ORD105070"/>
        <s v="ORD105071"/>
        <s v="ORD105072"/>
        <s v="ORD105073"/>
        <s v="ORD105074"/>
        <s v="ORD105075"/>
        <s v="ORD105076"/>
        <s v="ORD105077"/>
        <s v="ORD105078"/>
        <s v="ORD105079"/>
        <s v="ORD105080"/>
        <s v="ORD105081"/>
        <s v="ORD105082"/>
        <s v="ORD105083"/>
        <s v="ORD105084"/>
        <s v="ORD105085"/>
        <s v="ORD105086"/>
        <s v="ORD105087"/>
        <s v="ORD105088"/>
        <s v="ORD105089"/>
        <s v="ORD105090"/>
        <s v="ORD105091"/>
        <s v="ORD105092"/>
        <s v="ORD105093"/>
        <s v="ORD105094"/>
        <s v="ORD105095"/>
        <s v="ORD105096"/>
        <s v="ORD105097"/>
        <s v="ORD105098"/>
        <s v="ORD105099"/>
        <s v="ORD105100"/>
        <s v="ORD105101"/>
        <s v="ORD105102"/>
        <s v="ORD105103"/>
        <s v="ORD105104"/>
        <s v="ORD105105"/>
        <s v="ORD105106"/>
        <s v="ORD105107"/>
        <s v="ORD105108"/>
        <s v="ORD105109"/>
        <s v="ORD105110"/>
        <s v="ORD105111"/>
        <s v="ORD105112"/>
        <s v="ORD105113"/>
        <s v="ORD105114"/>
        <s v="ORD105115"/>
        <s v="ORD105116"/>
        <s v="ORD105117"/>
        <s v="ORD105118"/>
        <s v="ORD105119"/>
        <s v="ORD105120"/>
        <s v="ORD105121"/>
        <s v="ORD105122"/>
        <s v="ORD105123"/>
        <s v="ORD105124"/>
        <s v="ORD105125"/>
        <s v="ORD105126"/>
        <s v="ORD105127"/>
        <s v="ORD105128"/>
        <s v="ORD105129"/>
        <s v="ORD105130"/>
        <s v="ORD105131"/>
        <s v="ORD105132"/>
        <s v="ORD105133"/>
        <s v="ORD105134"/>
        <s v="ORD105135"/>
        <s v="ORD105136"/>
        <s v="ORD105137"/>
        <s v="ORD105138"/>
        <s v="ORD105139"/>
        <s v="ORD105140"/>
        <s v="ORD105141"/>
        <s v="ORD105142"/>
        <s v="ORD105143"/>
        <s v="ORD105144"/>
        <s v="ORD105145"/>
        <s v="ORD105146"/>
        <s v="ORD105147"/>
        <s v="ORD105148"/>
        <s v="ORD105149"/>
        <s v="ORD105150"/>
        <s v="ORD105151"/>
        <s v="ORD105152"/>
        <s v="ORD105153"/>
        <s v="ORD105154"/>
        <s v="ORD105155"/>
        <s v="ORD105156"/>
        <s v="ORD105157"/>
        <s v="ORD105158"/>
        <s v="ORD105159"/>
        <s v="ORD105160"/>
        <s v="ORD105161"/>
        <s v="ORD105162"/>
        <s v="ORD105163"/>
        <s v="ORD105164"/>
        <s v="ORD105165"/>
        <s v="ORD105166"/>
        <s v="ORD105167"/>
        <s v="ORD105168"/>
        <s v="ORD105169"/>
        <s v="ORD105170"/>
        <s v="ORD105171"/>
        <s v="ORD105172"/>
        <s v="ORD105173"/>
        <s v="ORD105174"/>
        <s v="ORD105175"/>
        <s v="ORD105176"/>
        <s v="ORD105177"/>
        <s v="ORD105178"/>
        <s v="ORD105179"/>
        <s v="ORD105180"/>
        <s v="ORD105181"/>
        <s v="ORD105182"/>
        <s v="ORD105183"/>
        <s v="ORD105184"/>
        <s v="ORD105185"/>
        <s v="ORD105186"/>
        <s v="ORD105187"/>
        <s v="ORD105188"/>
        <s v="ORD105189"/>
        <s v="ORD105190"/>
        <s v="ORD105191"/>
        <s v="ORD105192"/>
        <s v="ORD105193"/>
        <s v="ORD105194"/>
        <s v="ORD105195"/>
        <s v="ORD105196"/>
        <s v="ORD105197"/>
        <s v="ORD105198"/>
        <s v="ORD105199"/>
        <s v="ORD105200"/>
        <s v="ORD105201"/>
        <s v="ORD105202"/>
        <s v="ORD105203"/>
        <s v="ORD105204"/>
        <s v="ORD105205"/>
        <s v="ORD105206"/>
        <s v="ORD105207"/>
        <s v="ORD105208"/>
        <s v="ORD105209"/>
        <s v="ORD105210"/>
        <s v="ORD105211"/>
        <s v="ORD105212"/>
        <s v="ORD105213"/>
        <s v="ORD105214"/>
        <s v="ORD105215"/>
        <s v="ORD105216"/>
        <s v="ORD105217"/>
        <s v="ORD105218"/>
        <s v="ORD105219"/>
        <s v="ORD105220"/>
        <s v="ORD105221"/>
        <s v="ORD105222"/>
        <s v="ORD105223"/>
        <s v="ORD105224"/>
        <s v="ORD105225"/>
        <s v="ORD105226"/>
        <s v="ORD105227"/>
        <s v="ORD105228"/>
        <s v="ORD105229"/>
        <s v="ORD105230"/>
        <s v="ORD105231"/>
        <s v="ORD105232"/>
        <s v="ORD105233"/>
        <s v="ORD105234"/>
        <s v="ORD105235"/>
        <s v="ORD105236"/>
        <s v="ORD105237"/>
        <s v="ORD105238"/>
        <s v="ORD105239"/>
        <s v="ORD105240"/>
        <s v="ORD105241"/>
        <s v="ORD105242"/>
        <s v="ORD105243"/>
        <s v="ORD105244"/>
        <s v="ORD105245"/>
        <s v="ORD105246"/>
        <s v="ORD105247"/>
        <s v="ORD105248"/>
        <s v="ORD105249"/>
        <s v="ORD105250"/>
        <s v="ORD105251"/>
        <s v="ORD105252"/>
        <s v="ORD105253"/>
        <s v="ORD105254"/>
        <s v="ORD105255"/>
        <s v="ORD105256"/>
        <s v="ORD105257"/>
        <s v="ORD105258"/>
        <s v="ORD105259"/>
        <s v="ORD105260"/>
        <s v="ORD105261"/>
        <s v="ORD105262"/>
        <s v="ORD105263"/>
        <s v="ORD105264"/>
        <s v="ORD105265"/>
        <s v="ORD105266"/>
        <s v="ORD105267"/>
        <s v="ORD105268"/>
        <s v="ORD105269"/>
        <s v="ORD105270"/>
        <s v="ORD105271"/>
        <s v="ORD105272"/>
        <s v="ORD105273"/>
        <s v="ORD105274"/>
        <s v="ORD105275"/>
        <s v="ORD105276"/>
        <s v="ORD105277"/>
        <s v="ORD105278"/>
        <s v="ORD105279"/>
        <s v="ORD105280"/>
        <s v="ORD105281"/>
        <s v="ORD105282"/>
        <s v="ORD105283"/>
        <s v="ORD105284"/>
        <s v="ORD105285"/>
        <s v="ORD105286"/>
        <s v="ORD105287"/>
        <s v="ORD105288"/>
        <s v="ORD105289"/>
        <s v="ORD105290"/>
        <s v="ORD105291"/>
        <s v="ORD105292"/>
        <s v="ORD105293"/>
        <s v="ORD105294"/>
        <s v="ORD105295"/>
        <s v="ORD105296"/>
        <s v="ORD105297"/>
        <s v="ORD105298"/>
        <s v="ORD105299"/>
        <s v="ORD105300"/>
        <s v="ORD105301"/>
        <s v="ORD105302"/>
        <s v="ORD105303"/>
        <s v="ORD105304"/>
        <s v="ORD105305"/>
        <s v="ORD105306"/>
        <s v="ORD105307"/>
        <s v="ORD105308"/>
        <s v="ORD105309"/>
        <s v="ORD105310"/>
        <s v="ORD105311"/>
        <s v="ORD105312"/>
        <s v="ORD105313"/>
        <s v="ORD105314"/>
        <s v="ORD105315"/>
        <s v="ORD105316"/>
        <s v="ORD105317"/>
        <s v="ORD105318"/>
        <s v="ORD105319"/>
        <s v="ORD105320"/>
        <s v="ORD105321"/>
        <s v="ORD105322"/>
        <s v="ORD105323"/>
        <s v="ORD105324"/>
        <s v="ORD105325"/>
        <s v="ORD105326"/>
        <s v="ORD105327"/>
        <s v="ORD105328"/>
        <s v="ORD105329"/>
        <s v="ORD105330"/>
        <s v="ORD105331"/>
        <s v="ORD105332"/>
        <s v="ORD105333"/>
        <s v="ORD105334"/>
        <s v="ORD105335"/>
        <s v="ORD105336"/>
        <s v="ORD105337"/>
        <s v="ORD105338"/>
        <s v="ORD105339"/>
        <s v="ORD105340"/>
        <s v="ORD105341"/>
        <s v="ORD105342"/>
        <s v="ORD105343"/>
        <s v="ORD105344"/>
        <s v="ORD105345"/>
        <s v="ORD105346"/>
        <s v="ORD105347"/>
        <s v="ORD105348"/>
        <s v="ORD105349"/>
        <s v="ORD105350"/>
        <s v="ORD105351"/>
        <s v="ORD105352"/>
        <s v="ORD105353"/>
        <s v="ORD105354"/>
        <s v="ORD105355"/>
        <s v="ORD105356"/>
        <s v="ORD105357"/>
        <s v="ORD105358"/>
        <s v="ORD105359"/>
        <s v="ORD105360"/>
        <s v="ORD105361"/>
        <s v="ORD105362"/>
        <s v="ORD105363"/>
        <s v="ORD105364"/>
        <s v="ORD105365"/>
        <s v="ORD105366"/>
        <s v="ORD105367"/>
        <s v="ORD105368"/>
        <s v="ORD105369"/>
        <s v="ORD105370"/>
        <s v="ORD105371"/>
        <s v="ORD105372"/>
        <s v="ORD105373"/>
        <s v="ORD105374"/>
        <s v="ORD105375"/>
        <s v="ORD105376"/>
        <s v="ORD105377"/>
        <s v="ORD105378"/>
        <s v="ORD105379"/>
        <s v="ORD105380"/>
        <s v="ORD105381"/>
        <s v="ORD105382"/>
        <s v="ORD105383"/>
        <s v="ORD105384"/>
        <s v="ORD105385"/>
        <s v="ORD105386"/>
        <s v="ORD105387"/>
        <s v="ORD105388"/>
        <s v="ORD105389"/>
        <s v="ORD105390"/>
        <s v="ORD105391"/>
        <s v="ORD105392"/>
        <s v="ORD105393"/>
        <s v="ORD105394"/>
        <s v="ORD105395"/>
        <s v="ORD105396"/>
        <s v="ORD105397"/>
        <s v="ORD105398"/>
        <s v="ORD105399"/>
        <s v="ORD105400"/>
        <s v="ORD105401"/>
        <s v="ORD105402"/>
        <s v="ORD105403"/>
        <s v="ORD105404"/>
        <s v="ORD105405"/>
        <s v="ORD105406"/>
        <s v="ORD105407"/>
        <s v="ORD105408"/>
        <s v="ORD105409"/>
        <s v="ORD105410"/>
        <s v="ORD105411"/>
        <s v="ORD105412"/>
        <s v="ORD105413"/>
        <s v="ORD105414"/>
        <s v="ORD105415"/>
        <s v="ORD105416"/>
        <s v="ORD105417"/>
        <s v="ORD105418"/>
        <s v="ORD105419"/>
        <s v="ORD105420"/>
        <s v="ORD105421"/>
        <s v="ORD105422"/>
        <s v="ORD105423"/>
        <s v="ORD105424"/>
        <s v="ORD105425"/>
        <s v="ORD105426"/>
        <s v="ORD105427"/>
        <s v="ORD105428"/>
        <s v="ORD105429"/>
        <s v="ORD105430"/>
        <s v="ORD105431"/>
        <s v="ORD105432"/>
        <s v="ORD105433"/>
        <s v="ORD105434"/>
        <s v="ORD105435"/>
        <s v="ORD105436"/>
        <s v="ORD105437"/>
        <s v="ORD105438"/>
        <s v="ORD105439"/>
        <s v="ORD105440"/>
        <s v="ORD105441"/>
        <s v="ORD105442"/>
        <s v="ORD105443"/>
        <s v="ORD105444"/>
        <s v="ORD105445"/>
        <s v="ORD105446"/>
        <s v="ORD105447"/>
        <s v="ORD105448"/>
        <s v="ORD105449"/>
        <s v="ORD105450"/>
        <s v="ORD105451"/>
        <s v="ORD105452"/>
        <s v="ORD105453"/>
        <s v="ORD105454"/>
        <s v="ORD105455"/>
        <s v="ORD105456"/>
        <s v="ORD105457"/>
        <s v="ORD105458"/>
        <s v="ORD105459"/>
        <s v="ORD105460"/>
        <s v="ORD105461"/>
        <s v="ORD105462"/>
        <s v="ORD105463"/>
        <s v="ORD105464"/>
        <s v="ORD105465"/>
        <s v="ORD105466"/>
        <s v="ORD105467"/>
        <s v="ORD105468"/>
        <s v="ORD105469"/>
        <s v="ORD105470"/>
        <s v="ORD105471"/>
        <s v="ORD105472"/>
        <s v="ORD105473"/>
        <s v="ORD105474"/>
        <s v="ORD105475"/>
        <s v="ORD105476"/>
        <s v="ORD105477"/>
        <s v="ORD105478"/>
        <s v="ORD105479"/>
        <s v="ORD105480"/>
        <s v="ORD105481"/>
        <s v="ORD105482"/>
        <s v="ORD105483"/>
        <s v="ORD105484"/>
        <s v="ORD105485"/>
        <s v="ORD105486"/>
        <s v="ORD105487"/>
        <s v="ORD105488"/>
        <s v="ORD105489"/>
        <s v="ORD105490"/>
        <s v="ORD105491"/>
        <s v="ORD105492"/>
        <s v="ORD105493"/>
        <s v="ORD105494"/>
        <s v="ORD105495"/>
        <s v="ORD105496"/>
        <s v="ORD105497"/>
        <s v="ORD105498"/>
        <s v="ORD105499"/>
        <s v="ORD105500"/>
        <s v="ORD105501"/>
        <s v="ORD105502"/>
        <s v="ORD105503"/>
        <s v="ORD105504"/>
        <s v="ORD105505"/>
        <s v="ORD105506"/>
        <s v="ORD105507"/>
        <s v="ORD105508"/>
        <s v="ORD105509"/>
        <s v="ORD105510"/>
        <s v="ORD105511"/>
        <s v="ORD105512"/>
        <s v="ORD105513"/>
        <s v="ORD105514"/>
        <s v="ORD105515"/>
        <s v="ORD105516"/>
        <s v="ORD105517"/>
        <s v="ORD105518"/>
        <s v="ORD105519"/>
        <s v="ORD105520"/>
        <s v="ORD105521"/>
        <s v="ORD105522"/>
        <s v="ORD105523"/>
        <s v="ORD105524"/>
        <s v="ORD105525"/>
        <s v="ORD105526"/>
        <s v="ORD105527"/>
        <s v="ORD105528"/>
        <s v="ORD105529"/>
        <s v="ORD105530"/>
        <s v="ORD105531"/>
        <s v="ORD105532"/>
        <s v="ORD105533"/>
        <s v="ORD105534"/>
        <s v="ORD105535"/>
        <s v="ORD105536"/>
        <s v="ORD105537"/>
        <s v="ORD105538"/>
        <s v="ORD105539"/>
        <s v="ORD105540"/>
        <s v="ORD105541"/>
        <s v="ORD105542"/>
        <s v="ORD105543"/>
        <s v="ORD105544"/>
        <s v="ORD105545"/>
        <s v="ORD105546"/>
        <s v="ORD105547"/>
        <s v="ORD105548"/>
        <s v="ORD105549"/>
        <s v="ORD105550"/>
        <s v="ORD105551"/>
        <s v="ORD105552"/>
        <s v="ORD105553"/>
        <s v="ORD105554"/>
        <s v="ORD105555"/>
        <s v="ORD105556"/>
        <s v="ORD105557"/>
        <s v="ORD105558"/>
        <s v="ORD105559"/>
        <s v="ORD105560"/>
        <s v="ORD105561"/>
        <s v="ORD105562"/>
        <s v="ORD105563"/>
        <s v="ORD105564"/>
        <s v="ORD105565"/>
        <s v="ORD105566"/>
        <s v="ORD105567"/>
        <s v="ORD105568"/>
        <s v="ORD105569"/>
        <s v="ORD105570"/>
        <s v="ORD105571"/>
        <s v="ORD105572"/>
        <s v="ORD105573"/>
        <s v="ORD105574"/>
        <s v="ORD105575"/>
        <s v="ORD105576"/>
        <s v="ORD105577"/>
        <s v="ORD105578"/>
        <s v="ORD105579"/>
        <s v="ORD105580"/>
        <s v="ORD105581"/>
        <s v="ORD105582"/>
        <s v="ORD105583"/>
        <s v="ORD105584"/>
        <s v="ORD105585"/>
        <s v="ORD105586"/>
        <s v="ORD105587"/>
        <s v="ORD105588"/>
        <s v="ORD105589"/>
        <s v="ORD105590"/>
        <s v="ORD105591"/>
        <s v="ORD105592"/>
        <s v="ORD105593"/>
        <s v="ORD105594"/>
        <s v="ORD105595"/>
        <s v="ORD105596"/>
        <s v="ORD105597"/>
        <s v="ORD105598"/>
        <s v="ORD105599"/>
        <s v="ORD105600"/>
        <s v="ORD105601"/>
        <s v="ORD105602"/>
        <s v="ORD105603"/>
        <s v="ORD105604"/>
        <s v="ORD105605"/>
        <s v="ORD105606"/>
        <s v="ORD105607"/>
        <s v="ORD105608"/>
        <s v="ORD105609"/>
        <s v="ORD105610"/>
        <s v="ORD105611"/>
        <s v="ORD105612"/>
        <s v="ORD105613"/>
        <s v="ORD105614"/>
        <s v="ORD105615"/>
        <s v="ORD105616"/>
        <s v="ORD105617"/>
        <s v="ORD105618"/>
        <s v="ORD105619"/>
        <s v="ORD105620"/>
        <s v="ORD105621"/>
        <s v="ORD105622"/>
        <s v="ORD105623"/>
        <s v="ORD105624"/>
        <s v="ORD105625"/>
        <s v="ORD105626"/>
        <s v="ORD105627"/>
        <s v="ORD105628"/>
        <s v="ORD105629"/>
        <s v="ORD105630"/>
        <s v="ORD105631"/>
        <s v="ORD105632"/>
        <s v="ORD105633"/>
        <s v="ORD105634"/>
        <s v="ORD105635"/>
        <s v="ORD105636"/>
        <s v="ORD105637"/>
        <s v="ORD105638"/>
        <s v="ORD105639"/>
        <s v="ORD105640"/>
        <s v="ORD105641"/>
        <s v="ORD105642"/>
        <s v="ORD105643"/>
        <s v="ORD105644"/>
        <s v="ORD105645"/>
        <s v="ORD105646"/>
        <s v="ORD105647"/>
        <s v="ORD105648"/>
        <s v="ORD105649"/>
        <s v="ORD105650"/>
        <s v="ORD105651"/>
        <s v="ORD105652"/>
        <s v="ORD105653"/>
        <s v="ORD105654"/>
        <s v="ORD105655"/>
        <s v="ORD105656"/>
        <s v="ORD105657"/>
        <s v="ORD105658"/>
        <s v="ORD105659"/>
        <s v="ORD105660"/>
        <s v="ORD105661"/>
        <s v="ORD105662"/>
        <s v="ORD105663"/>
        <s v="ORD105664"/>
        <s v="ORD105665"/>
        <s v="ORD105666"/>
        <s v="ORD105667"/>
        <s v="ORD105668"/>
        <s v="ORD105669"/>
        <s v="ORD105670"/>
        <s v="ORD105671"/>
        <s v="ORD105672"/>
        <s v="ORD105673"/>
        <s v="ORD105674"/>
        <s v="ORD105675"/>
        <s v="ORD105676"/>
        <s v="ORD105677"/>
        <s v="ORD105678"/>
        <s v="ORD105679"/>
        <s v="ORD105680"/>
        <s v="ORD105681"/>
        <s v="ORD105682"/>
        <s v="ORD105683"/>
        <s v="ORD105684"/>
        <s v="ORD105685"/>
        <s v="ORD105686"/>
        <s v="ORD105687"/>
        <s v="ORD105688"/>
        <s v="ORD105689"/>
        <s v="ORD105690"/>
        <s v="ORD105691"/>
        <s v="ORD105692"/>
        <s v="ORD105693"/>
        <s v="ORD105694"/>
        <s v="ORD105695"/>
        <s v="ORD105696"/>
        <s v="ORD105697"/>
        <s v="ORD105698"/>
        <s v="ORD105699"/>
        <s v="ORD105700"/>
        <s v="ORD105701"/>
        <s v="ORD105702"/>
        <s v="ORD105703"/>
        <s v="ORD105704"/>
        <s v="ORD105705"/>
        <s v="ORD105706"/>
        <s v="ORD105707"/>
        <s v="ORD105708"/>
        <s v="ORD105709"/>
        <s v="ORD105710"/>
        <s v="ORD105711"/>
        <s v="ORD105712"/>
        <s v="ORD105713"/>
        <s v="ORD105714"/>
        <s v="ORD105715"/>
        <s v="ORD105716"/>
        <s v="ORD105717"/>
        <s v="ORD105718"/>
        <s v="ORD105719"/>
        <s v="ORD105720"/>
        <s v="ORD105721"/>
        <s v="ORD105722"/>
        <s v="ORD105723"/>
        <s v="ORD105724"/>
        <s v="ORD105725"/>
        <s v="ORD105726"/>
        <s v="ORD105727"/>
        <s v="ORD105728"/>
        <s v="ORD105729"/>
        <s v="ORD105730"/>
        <s v="ORD105731"/>
        <s v="ORD105732"/>
        <s v="ORD105733"/>
        <s v="ORD105734"/>
        <s v="ORD105735"/>
        <s v="ORD105736"/>
        <s v="ORD105737"/>
        <s v="ORD105738"/>
        <s v="ORD105739"/>
        <s v="ORD105740"/>
        <s v="ORD105741"/>
        <s v="ORD105742"/>
        <s v="ORD105743"/>
        <s v="ORD105744"/>
        <s v="ORD105745"/>
        <s v="ORD105746"/>
        <s v="ORD105747"/>
        <s v="ORD105748"/>
        <s v="ORD105749"/>
        <s v="ORD105750"/>
        <s v="ORD105751"/>
        <s v="ORD105752"/>
        <s v="ORD105753"/>
        <s v="ORD105754"/>
        <s v="ORD105755"/>
        <s v="ORD105756"/>
        <s v="ORD105757"/>
        <s v="ORD105758"/>
        <s v="ORD105759"/>
        <s v="ORD105760"/>
        <s v="ORD105761"/>
        <s v="ORD105762"/>
        <s v="ORD105763"/>
        <s v="ORD105764"/>
        <s v="ORD105765"/>
        <s v="ORD105766"/>
        <s v="ORD105767"/>
        <s v="ORD105768"/>
        <s v="ORD105769"/>
        <s v="ORD105770"/>
        <s v="ORD105771"/>
        <s v="ORD105772"/>
        <s v="ORD105773"/>
        <s v="ORD105774"/>
        <s v="ORD105775"/>
        <s v="ORD105776"/>
        <s v="ORD105777"/>
        <s v="ORD105778"/>
        <s v="ORD105779"/>
        <s v="ORD105780"/>
        <s v="ORD105781"/>
        <s v="ORD105782"/>
        <s v="ORD105783"/>
        <s v="ORD105784"/>
        <s v="ORD105785"/>
        <s v="ORD105786"/>
        <s v="ORD105787"/>
        <s v="ORD105788"/>
        <s v="ORD105789"/>
        <s v="ORD105790"/>
        <s v="ORD105791"/>
        <s v="ORD105792"/>
        <s v="ORD105793"/>
        <s v="ORD105794"/>
        <s v="ORD105795"/>
        <s v="ORD105796"/>
        <s v="ORD105797"/>
        <s v="ORD105798"/>
        <s v="ORD105799"/>
        <s v="ORD105800"/>
        <s v="ORD105801"/>
        <s v="ORD105802"/>
        <s v="ORD105803"/>
        <s v="ORD105804"/>
        <s v="ORD105805"/>
        <s v="ORD105806"/>
        <s v="ORD105807"/>
        <s v="ORD105808"/>
        <s v="ORD105809"/>
        <s v="ORD105810"/>
        <s v="ORD105811"/>
        <s v="ORD105812"/>
        <s v="ORD105813"/>
        <s v="ORD105814"/>
        <s v="ORD105815"/>
        <s v="ORD105816"/>
        <s v="ORD105817"/>
        <s v="ORD105818"/>
        <s v="ORD105819"/>
        <s v="ORD105820"/>
        <s v="ORD105821"/>
        <s v="ORD105822"/>
        <s v="ORD105823"/>
        <s v="ORD105824"/>
        <s v="ORD105825"/>
        <s v="ORD105826"/>
        <s v="ORD105827"/>
        <s v="ORD105828"/>
        <s v="ORD105829"/>
        <s v="ORD105830"/>
        <s v="ORD105831"/>
        <s v="ORD105832"/>
        <s v="ORD105833"/>
        <s v="ORD105834"/>
        <s v="ORD105835"/>
        <s v="ORD105836"/>
        <s v="ORD105837"/>
        <s v="ORD105838"/>
        <s v="ORD105839"/>
        <s v="ORD105840"/>
        <s v="ORD105841"/>
        <s v="ORD105842"/>
        <s v="ORD105843"/>
        <s v="ORD105844"/>
        <s v="ORD105845"/>
        <s v="ORD105846"/>
        <s v="ORD105847"/>
        <s v="ORD105848"/>
        <s v="ORD105849"/>
        <s v="ORD105850"/>
        <s v="ORD105851"/>
        <s v="ORD105852"/>
        <s v="ORD105853"/>
        <s v="ORD105854"/>
        <s v="ORD105855"/>
        <s v="ORD105856"/>
        <s v="ORD105857"/>
        <s v="ORD105858"/>
        <s v="ORD105859"/>
        <s v="ORD105860"/>
        <s v="ORD105861"/>
        <s v="ORD105862"/>
        <s v="ORD105863"/>
        <s v="ORD105864"/>
        <s v="ORD105865"/>
        <s v="ORD105866"/>
        <s v="ORD105867"/>
        <s v="ORD105868"/>
        <s v="ORD105869"/>
        <s v="ORD105870"/>
        <s v="ORD105871"/>
        <s v="ORD105872"/>
        <s v="ORD105873"/>
        <s v="ORD105874"/>
        <s v="ORD105875"/>
        <s v="ORD105876"/>
        <s v="ORD105877"/>
        <s v="ORD105878"/>
        <s v="ORD105879"/>
        <s v="ORD105880"/>
        <s v="ORD105881"/>
        <s v="ORD105882"/>
        <s v="ORD105883"/>
        <s v="ORD105884"/>
        <s v="ORD105885"/>
        <s v="ORD105886"/>
        <s v="ORD105887"/>
        <s v="ORD105888"/>
        <s v="ORD105889"/>
        <s v="ORD105890"/>
        <s v="ORD105891"/>
        <s v="ORD105892"/>
        <s v="ORD105893"/>
        <s v="ORD105894"/>
        <s v="ORD105895"/>
        <s v="ORD105896"/>
        <s v="ORD105897"/>
        <s v="ORD105898"/>
        <s v="ORD105899"/>
        <s v="ORD105900"/>
        <s v="ORD105901"/>
        <s v="ORD105902"/>
        <s v="ORD105903"/>
        <s v="ORD105904"/>
        <s v="ORD105905"/>
        <s v="ORD105906"/>
        <s v="ORD105907"/>
        <s v="ORD105908"/>
        <s v="ORD105909"/>
        <s v="ORD105910"/>
        <s v="ORD105911"/>
        <s v="ORD105912"/>
        <s v="ORD105913"/>
        <s v="ORD105914"/>
        <s v="ORD105915"/>
        <s v="ORD105916"/>
        <s v="ORD105917"/>
        <s v="ORD105918"/>
        <s v="ORD105919"/>
        <s v="ORD105920"/>
        <s v="ORD105921"/>
        <s v="ORD105922"/>
        <s v="ORD105923"/>
        <s v="ORD105924"/>
        <s v="ORD105925"/>
        <s v="ORD105926"/>
        <s v="ORD105927"/>
        <s v="ORD105928"/>
        <s v="ORD105929"/>
        <s v="ORD105930"/>
        <s v="ORD105931"/>
        <s v="ORD105932"/>
        <s v="ORD105933"/>
        <s v="ORD105934"/>
        <s v="ORD105935"/>
        <s v="ORD105936"/>
        <s v="ORD105937"/>
        <s v="ORD105938"/>
        <s v="ORD105939"/>
        <s v="ORD105940"/>
        <s v="ORD105941"/>
        <s v="ORD105942"/>
        <s v="ORD105943"/>
        <s v="ORD105944"/>
        <s v="ORD105945"/>
        <s v="ORD105946"/>
        <s v="ORD105947"/>
        <s v="ORD105948"/>
        <s v="ORD105949"/>
        <s v="ORD105950"/>
        <s v="ORD105951"/>
        <s v="ORD105952"/>
        <s v="ORD105953"/>
        <s v="ORD105954"/>
        <s v="ORD105955"/>
        <s v="ORD105956"/>
        <s v="ORD105957"/>
        <s v="ORD105958"/>
        <s v="ORD105959"/>
        <s v="ORD105960"/>
        <s v="ORD105961"/>
        <s v="ORD105962"/>
        <s v="ORD105963"/>
        <s v="ORD105964"/>
        <s v="ORD105965"/>
        <s v="ORD105966"/>
        <s v="ORD105967"/>
        <s v="ORD105968"/>
        <s v="ORD105969"/>
        <s v="ORD105970"/>
        <s v="ORD105971"/>
        <s v="ORD105972"/>
        <s v="ORD105973"/>
        <s v="ORD105974"/>
        <s v="ORD105975"/>
        <s v="ORD105976"/>
        <s v="ORD105977"/>
        <s v="ORD105978"/>
        <s v="ORD105979"/>
        <s v="ORD105980"/>
        <s v="ORD105981"/>
        <s v="ORD105982"/>
        <s v="ORD105983"/>
        <s v="ORD105984"/>
        <s v="ORD105985"/>
        <s v="ORD105986"/>
        <s v="ORD105987"/>
        <s v="ORD105988"/>
        <s v="ORD105989"/>
        <s v="ORD105990"/>
        <s v="ORD105991"/>
        <s v="ORD105992"/>
        <s v="ORD105993"/>
        <s v="ORD105994"/>
        <s v="ORD105995"/>
        <s v="ORD105996"/>
        <s v="ORD105997"/>
        <s v="ORD105998"/>
        <s v="ORD105999"/>
        <s v="ORD106000"/>
        <s v="ORD106001"/>
        <s v="ORD106002"/>
        <s v="ORD106003"/>
        <s v="ORD106004"/>
        <s v="ORD106005"/>
        <s v="ORD106006"/>
        <s v="ORD106007"/>
        <s v="ORD106008"/>
        <s v="ORD106009"/>
        <s v="ORD106010"/>
        <s v="ORD106011"/>
        <s v="ORD106012"/>
        <s v="ORD106013"/>
        <s v="ORD106014"/>
        <s v="ORD106015"/>
        <s v="ORD106016"/>
        <s v="ORD106017"/>
        <s v="ORD106018"/>
        <s v="ORD106019"/>
        <s v="ORD106020"/>
        <s v="ORD106021"/>
        <s v="ORD106022"/>
        <s v="ORD106023"/>
        <s v="ORD106024"/>
        <s v="ORD106025"/>
        <s v="ORD106026"/>
        <s v="ORD106027"/>
        <s v="ORD106028"/>
        <s v="ORD106029"/>
        <s v="ORD106030"/>
        <s v="ORD106031"/>
        <s v="ORD106032"/>
        <s v="ORD106033"/>
        <s v="ORD106034"/>
        <s v="ORD106035"/>
        <s v="ORD106036"/>
        <s v="ORD106037"/>
        <s v="ORD106038"/>
        <s v="ORD106039"/>
        <s v="ORD106040"/>
        <s v="ORD106041"/>
        <s v="ORD106042"/>
        <s v="ORD106043"/>
        <s v="ORD106044"/>
        <s v="ORD106045"/>
        <s v="ORD106046"/>
        <s v="ORD106047"/>
        <s v="ORD106048"/>
        <s v="ORD106049"/>
        <s v="ORD106050"/>
        <s v="ORD106051"/>
        <s v="ORD106052"/>
        <s v="ORD106053"/>
        <s v="ORD106054"/>
        <s v="ORD106055"/>
        <s v="ORD106056"/>
        <s v="ORD106057"/>
        <s v="ORD106058"/>
        <s v="ORD106059"/>
        <s v="ORD106060"/>
        <s v="ORD106061"/>
        <s v="ORD106062"/>
        <s v="ORD106063"/>
        <s v="ORD106064"/>
        <s v="ORD106065"/>
        <s v="ORD106066"/>
        <s v="ORD106067"/>
        <s v="ORD106068"/>
        <s v="ORD106069"/>
        <s v="ORD106070"/>
        <s v="ORD106071"/>
        <s v="ORD106072"/>
        <s v="ORD106073"/>
        <s v="ORD106074"/>
        <s v="ORD106075"/>
        <s v="ORD106076"/>
        <s v="ORD106077"/>
        <s v="ORD106078"/>
        <s v="ORD106079"/>
        <s v="ORD106080"/>
        <s v="ORD106081"/>
        <s v="ORD106082"/>
        <s v="ORD106083"/>
        <s v="ORD106084"/>
        <s v="ORD106085"/>
        <s v="ORD106086"/>
        <s v="ORD106087"/>
        <s v="ORD106088"/>
        <s v="ORD106089"/>
        <s v="ORD106090"/>
        <s v="ORD106091"/>
        <s v="ORD106092"/>
        <s v="ORD106093"/>
        <s v="ORD106094"/>
        <s v="ORD106095"/>
        <s v="ORD106096"/>
        <s v="ORD106097"/>
        <s v="ORD106098"/>
        <s v="ORD106099"/>
        <s v="ORD106100"/>
        <s v="ORD106101"/>
        <s v="ORD106102"/>
        <s v="ORD106103"/>
        <s v="ORD106104"/>
        <s v="ORD106105"/>
        <s v="ORD106106"/>
        <s v="ORD106107"/>
        <s v="ORD106108"/>
        <s v="ORD106109"/>
        <s v="ORD106110"/>
        <s v="ORD106111"/>
        <s v="ORD106112"/>
        <s v="ORD106113"/>
        <s v="ORD106114"/>
        <s v="ORD106115"/>
        <s v="ORD106116"/>
        <s v="ORD106117"/>
        <s v="ORD106118"/>
        <s v="ORD106119"/>
        <s v="ORD106120"/>
        <s v="ORD106121"/>
        <s v="ORD106122"/>
        <s v="ORD106123"/>
        <s v="ORD106124"/>
        <s v="ORD106125"/>
        <s v="ORD106126"/>
        <s v="ORD106127"/>
        <s v="ORD106128"/>
        <s v="ORD106129"/>
        <s v="ORD106130"/>
        <s v="ORD106131"/>
        <s v="ORD106132"/>
        <s v="ORD106133"/>
        <s v="ORD106134"/>
        <s v="ORD106135"/>
        <s v="ORD106136"/>
        <s v="ORD106137"/>
        <s v="ORD106138"/>
        <s v="ORD106139"/>
        <s v="ORD106140"/>
        <s v="ORD106141"/>
        <s v="ORD106142"/>
        <s v="ORD106143"/>
        <s v="ORD106144"/>
        <s v="ORD106145"/>
        <s v="ORD106146"/>
        <s v="ORD106147"/>
        <s v="ORD106148"/>
        <s v="ORD106149"/>
        <s v="ORD106150"/>
        <s v="ORD106151"/>
        <s v="ORD106152"/>
        <s v="ORD106153"/>
        <s v="ORD106154"/>
        <s v="ORD106155"/>
        <s v="ORD106156"/>
        <s v="ORD106157"/>
        <s v="ORD106158"/>
        <s v="ORD106159"/>
        <s v="ORD106160"/>
        <s v="ORD106161"/>
        <s v="ORD106162"/>
        <s v="ORD106163"/>
        <s v="ORD106164"/>
        <s v="ORD106165"/>
        <s v="ORD106166"/>
        <s v="ORD106167"/>
        <s v="ORD106168"/>
        <s v="ORD106169"/>
        <s v="ORD106170"/>
        <s v="ORD106171"/>
        <s v="ORD106172"/>
        <s v="ORD106173"/>
        <s v="ORD106174"/>
        <s v="ORD106175"/>
        <s v="ORD106176"/>
        <s v="ORD106177"/>
        <s v="ORD106178"/>
        <s v="ORD106179"/>
        <s v="ORD106180"/>
        <s v="ORD106181"/>
        <s v="ORD106182"/>
        <s v="ORD106183"/>
        <s v="ORD106184"/>
        <s v="ORD106185"/>
        <s v="ORD106186"/>
        <s v="ORD106187"/>
        <s v="ORD106188"/>
        <s v="ORD106189"/>
        <s v="ORD106190"/>
        <s v="ORD106191"/>
        <s v="ORD106192"/>
        <s v="ORD106193"/>
        <s v="ORD106194"/>
        <s v="ORD106195"/>
        <s v="ORD106196"/>
        <s v="ORD106197"/>
        <s v="ORD106198"/>
        <s v="ORD106199"/>
        <s v="ORD106200"/>
        <s v="ORD106201"/>
        <s v="ORD106202"/>
        <s v="ORD106203"/>
        <s v="ORD106204"/>
        <s v="ORD106205"/>
        <s v="ORD106206"/>
        <s v="ORD106207"/>
        <s v="ORD106208"/>
        <s v="ORD106209"/>
        <s v="ORD106210"/>
        <s v="ORD106211"/>
        <s v="ORD106212"/>
        <s v="ORD106213"/>
        <s v="ORD106214"/>
        <s v="ORD106215"/>
        <s v="ORD106216"/>
        <s v="ORD106217"/>
        <s v="ORD106218"/>
        <s v="ORD106219"/>
        <s v="ORD106220"/>
        <s v="ORD106221"/>
        <s v="ORD106222"/>
        <s v="ORD106223"/>
        <s v="ORD106224"/>
        <s v="ORD106225"/>
        <s v="ORD106226"/>
        <s v="ORD106227"/>
        <s v="ORD106228"/>
        <s v="ORD106229"/>
        <s v="ORD106230"/>
        <s v="ORD106231"/>
        <s v="ORD106232"/>
        <s v="ORD106233"/>
        <s v="ORD106234"/>
        <s v="ORD106235"/>
        <s v="ORD106236"/>
        <s v="ORD106237"/>
        <s v="ORD106238"/>
        <s v="ORD106239"/>
        <s v="ORD106240"/>
        <s v="ORD106241"/>
        <s v="ORD106242"/>
        <s v="ORD106243"/>
        <s v="ORD106244"/>
        <s v="ORD106245"/>
        <s v="ORD106246"/>
        <s v="ORD106247"/>
        <s v="ORD106248"/>
        <s v="ORD106249"/>
        <s v="ORD106250"/>
        <s v="ORD106251"/>
        <s v="ORD106252"/>
        <s v="ORD106253"/>
        <s v="ORD106254"/>
        <s v="ORD106255"/>
        <s v="ORD106256"/>
        <s v="ORD106257"/>
        <s v="ORD106258"/>
        <s v="ORD106259"/>
        <s v="ORD106260"/>
        <s v="ORD106261"/>
        <s v="ORD106262"/>
        <s v="ORD106263"/>
        <s v="ORD106264"/>
        <s v="ORD106265"/>
        <s v="ORD106266"/>
        <s v="ORD106267"/>
        <s v="ORD106268"/>
        <s v="ORD106269"/>
        <s v="ORD106270"/>
        <s v="ORD106271"/>
        <s v="ORD106272"/>
        <s v="ORD106273"/>
        <s v="ORD106274"/>
        <s v="ORD106275"/>
        <s v="ORD106276"/>
        <s v="ORD106277"/>
        <s v="ORD106278"/>
        <s v="ORD106279"/>
        <s v="ORD106280"/>
        <s v="ORD106281"/>
        <s v="ORD106282"/>
        <s v="ORD106283"/>
        <s v="ORD106284"/>
        <s v="ORD106285"/>
        <s v="ORD106286"/>
        <s v="ORD106287"/>
        <s v="ORD106288"/>
        <s v="ORD106289"/>
        <s v="ORD106290"/>
        <s v="ORD106291"/>
        <s v="ORD106292"/>
        <s v="ORD106293"/>
        <s v="ORD106294"/>
        <s v="ORD106295"/>
        <s v="ORD106296"/>
        <s v="ORD106297"/>
        <s v="ORD106298"/>
        <s v="ORD106299"/>
        <s v="ORD106300"/>
        <s v="ORD106301"/>
        <s v="ORD106302"/>
        <s v="ORD106303"/>
        <s v="ORD106304"/>
        <s v="ORD106305"/>
        <s v="ORD106306"/>
        <s v="ORD106307"/>
        <s v="ORD106308"/>
        <s v="ORD106309"/>
        <s v="ORD106310"/>
        <s v="ORD106311"/>
        <s v="ORD106312"/>
        <s v="ORD106313"/>
        <s v="ORD106314"/>
        <s v="ORD106315"/>
        <s v="ORD106316"/>
        <s v="ORD106317"/>
        <s v="ORD106318"/>
        <s v="ORD106319"/>
        <s v="ORD106320"/>
        <s v="ORD106321"/>
        <s v="ORD106322"/>
        <s v="ORD106323"/>
        <s v="ORD106324"/>
        <s v="ORD106325"/>
        <s v="ORD106326"/>
        <s v="ORD106327"/>
        <s v="ORD106328"/>
        <s v="ORD106329"/>
        <s v="ORD106330"/>
        <s v="ORD106331"/>
        <s v="ORD106332"/>
        <s v="ORD106333"/>
        <s v="ORD106334"/>
        <s v="ORD106335"/>
        <s v="ORD106336"/>
        <s v="ORD106337"/>
        <s v="ORD106338"/>
        <s v="ORD106339"/>
        <s v="ORD106340"/>
        <s v="ORD106341"/>
        <s v="ORD106342"/>
        <s v="ORD106343"/>
        <s v="ORD106344"/>
        <s v="ORD106345"/>
        <s v="ORD106346"/>
        <s v="ORD106347"/>
        <s v="ORD106348"/>
        <s v="ORD106349"/>
        <s v="ORD106350"/>
        <s v="ORD106351"/>
        <s v="ORD106352"/>
        <s v="ORD106353"/>
        <s v="ORD106354"/>
        <s v="ORD106355"/>
        <s v="ORD106356"/>
        <s v="ORD106357"/>
        <s v="ORD106358"/>
        <s v="ORD106359"/>
        <s v="ORD106360"/>
        <s v="ORD106361"/>
        <s v="ORD106362"/>
        <s v="ORD106363"/>
        <s v="ORD106364"/>
        <s v="ORD106365"/>
        <s v="ORD106366"/>
        <s v="ORD106367"/>
        <s v="ORD106368"/>
        <s v="ORD106369"/>
        <s v="ORD106370"/>
        <s v="ORD106371"/>
        <s v="ORD106372"/>
        <s v="ORD106373"/>
        <s v="ORD106374"/>
        <s v="ORD106375"/>
        <s v="ORD106376"/>
        <s v="ORD106377"/>
        <s v="ORD106378"/>
        <s v="ORD106379"/>
        <s v="ORD106380"/>
        <s v="ORD106381"/>
        <s v="ORD106382"/>
        <s v="ORD106383"/>
        <s v="ORD106384"/>
        <s v="ORD106385"/>
        <s v="ORD106386"/>
        <s v="ORD106387"/>
        <s v="ORD106388"/>
        <s v="ORD106389"/>
        <s v="ORD106390"/>
        <s v="ORD106391"/>
        <s v="ORD106392"/>
        <s v="ORD106393"/>
        <s v="ORD106394"/>
        <s v="ORD106395"/>
        <s v="ORD106396"/>
        <s v="ORD106397"/>
        <s v="ORD106398"/>
        <s v="ORD106399"/>
        <s v="ORD106400"/>
        <s v="ORD106401"/>
        <s v="ORD106402"/>
        <s v="ORD106403"/>
        <s v="ORD106404"/>
        <s v="ORD106405"/>
        <s v="ORD106406"/>
        <s v="ORD106407"/>
        <s v="ORD106408"/>
        <s v="ORD106409"/>
        <s v="ORD106410"/>
        <s v="ORD106411"/>
        <s v="ORD106412"/>
        <s v="ORD106413"/>
        <s v="ORD106414"/>
        <s v="ORD106415"/>
        <s v="ORD106416"/>
        <s v="ORD106417"/>
        <s v="ORD106418"/>
        <s v="ORD106419"/>
        <s v="ORD106420"/>
        <s v="ORD106421"/>
        <s v="ORD106422"/>
        <s v="ORD106423"/>
        <s v="ORD106424"/>
        <s v="ORD106425"/>
        <s v="ORD106426"/>
        <s v="ORD106427"/>
        <s v="ORD106428"/>
        <s v="ORD106429"/>
        <s v="ORD106430"/>
        <s v="ORD106431"/>
        <s v="ORD106432"/>
        <s v="ORD106433"/>
        <s v="ORD106434"/>
        <s v="ORD106435"/>
        <s v="ORD106436"/>
        <s v="ORD106437"/>
        <s v="ORD106438"/>
        <s v="ORD106439"/>
        <s v="ORD106440"/>
        <s v="ORD106441"/>
        <s v="ORD106442"/>
        <s v="ORD106443"/>
        <s v="ORD106444"/>
        <s v="ORD106445"/>
        <s v="ORD106446"/>
        <s v="ORD106447"/>
        <s v="ORD106448"/>
        <s v="ORD106449"/>
        <s v="ORD106450"/>
        <s v="ORD106451"/>
        <s v="ORD106452"/>
        <s v="ORD106453"/>
        <s v="ORD106454"/>
        <s v="ORD106455"/>
        <s v="ORD106456"/>
        <s v="ORD106457"/>
        <s v="ORD106458"/>
        <s v="ORD106459"/>
        <s v="ORD106460"/>
        <s v="ORD106461"/>
        <s v="ORD106462"/>
        <s v="ORD106463"/>
        <s v="ORD106464"/>
        <s v="ORD106465"/>
        <s v="ORD106466"/>
        <s v="ORD106467"/>
        <s v="ORD106468"/>
        <s v="ORD106469"/>
        <s v="ORD106470"/>
        <s v="ORD106471"/>
        <s v="ORD106472"/>
        <s v="ORD106473"/>
        <s v="ORD106474"/>
        <s v="ORD106475"/>
        <s v="ORD106476"/>
        <s v="ORD106477"/>
        <s v="ORD106478"/>
        <s v="ORD106479"/>
        <s v="ORD106480"/>
        <s v="ORD106481"/>
        <s v="ORD106482"/>
        <s v="ORD106483"/>
        <s v="ORD106484"/>
        <s v="ORD106485"/>
        <s v="ORD106486"/>
        <s v="ORD106487"/>
        <s v="ORD106488"/>
        <s v="ORD106489"/>
        <s v="ORD106490"/>
        <s v="ORD106491"/>
        <s v="ORD106492"/>
        <s v="ORD106493"/>
        <s v="ORD106494"/>
        <s v="ORD106495"/>
        <s v="ORD106496"/>
        <s v="ORD106497"/>
        <s v="ORD106498"/>
        <s v="ORD106499"/>
        <s v="ORD106500"/>
        <s v="ORD106501"/>
        <s v="ORD106502"/>
        <s v="ORD106503"/>
        <s v="ORD106504"/>
        <s v="ORD106505"/>
        <s v="ORD106506"/>
        <s v="ORD106507"/>
        <s v="ORD106508"/>
        <s v="ORD106509"/>
        <s v="ORD106510"/>
        <s v="ORD106511"/>
        <s v="ORD106512"/>
        <s v="ORD106513"/>
        <s v="ORD106514"/>
        <s v="ORD106515"/>
        <s v="ORD106516"/>
        <s v="ORD106517"/>
        <s v="ORD106518"/>
        <s v="ORD106519"/>
        <s v="ORD106520"/>
        <s v="ORD106521"/>
        <s v="ORD106522"/>
        <s v="ORD106523"/>
        <s v="ORD106524"/>
        <s v="ORD106525"/>
        <s v="ORD106526"/>
        <s v="ORD106527"/>
        <s v="ORD106528"/>
        <s v="ORD106529"/>
        <s v="ORD106530"/>
        <s v="ORD106531"/>
        <s v="ORD106532"/>
        <s v="ORD106533"/>
        <s v="ORD106534"/>
        <s v="ORD106535"/>
        <s v="ORD106536"/>
        <s v="ORD106537"/>
        <s v="ORD106538"/>
        <s v="ORD106539"/>
        <s v="ORD106540"/>
        <s v="ORD106541"/>
        <s v="ORD106542"/>
        <s v="ORD106543"/>
        <s v="ORD106544"/>
        <s v="ORD106545"/>
        <s v="ORD106546"/>
        <s v="ORD106547"/>
        <s v="ORD106548"/>
        <s v="ORD106549"/>
        <s v="ORD106550"/>
        <s v="ORD106551"/>
        <s v="ORD106552"/>
        <s v="ORD106553"/>
        <s v="ORD106554"/>
        <s v="ORD106555"/>
        <s v="ORD106556"/>
        <s v="ORD106557"/>
        <s v="ORD106558"/>
        <s v="ORD106559"/>
        <s v="ORD106560"/>
        <s v="ORD106561"/>
        <s v="ORD106562"/>
        <s v="ORD106563"/>
        <s v="ORD106564"/>
        <s v="ORD106565"/>
        <s v="ORD106566"/>
        <s v="ORD106567"/>
        <s v="ORD106568"/>
        <s v="ORD106569"/>
        <s v="ORD106570"/>
        <s v="ORD106571"/>
        <s v="ORD106572"/>
        <s v="ORD106573"/>
        <s v="ORD106574"/>
        <s v="ORD106575"/>
        <s v="ORD106576"/>
        <s v="ORD106577"/>
        <s v="ORD106578"/>
        <s v="ORD106579"/>
        <s v="ORD106580"/>
        <s v="ORD106581"/>
        <s v="ORD106582"/>
        <s v="ORD106583"/>
        <s v="ORD106584"/>
        <s v="ORD106585"/>
        <s v="ORD106586"/>
        <s v="ORD106587"/>
        <s v="ORD106588"/>
        <s v="ORD106589"/>
        <s v="ORD106590"/>
        <s v="ORD106591"/>
        <s v="ORD106592"/>
        <s v="ORD106593"/>
        <s v="ORD106594"/>
        <s v="ORD106595"/>
        <s v="ORD106596"/>
        <s v="ORD106597"/>
        <s v="ORD106598"/>
        <s v="ORD106599"/>
        <s v="ORD106600"/>
        <s v="ORD106601"/>
        <s v="ORD106602"/>
        <s v="ORD106603"/>
        <s v="ORD106604"/>
        <s v="ORD106605"/>
        <s v="ORD106606"/>
        <s v="ORD106607"/>
        <s v="ORD106608"/>
        <s v="ORD106609"/>
        <s v="ORD106610"/>
        <s v="ORD106611"/>
        <s v="ORD106612"/>
        <s v="ORD106613"/>
        <s v="ORD106614"/>
        <s v="ORD106615"/>
        <s v="ORD106616"/>
        <s v="ORD106617"/>
        <s v="ORD106618"/>
        <s v="ORD106619"/>
        <s v="ORD106620"/>
        <s v="ORD106621"/>
        <s v="ORD106622"/>
        <s v="ORD106623"/>
        <s v="ORD106624"/>
        <s v="ORD106625"/>
        <s v="ORD106626"/>
        <s v="ORD106627"/>
        <s v="ORD106628"/>
        <s v="ORD106629"/>
        <s v="ORD106630"/>
        <s v="ORD106631"/>
        <s v="ORD106632"/>
        <s v="ORD106633"/>
        <s v="ORD106634"/>
        <s v="ORD106635"/>
        <s v="ORD106636"/>
        <s v="ORD106637"/>
        <s v="ORD106638"/>
        <s v="ORD106639"/>
        <s v="ORD106640"/>
        <s v="ORD106641"/>
        <s v="ORD106642"/>
        <s v="ORD106643"/>
        <s v="ORD106644"/>
        <s v="ORD106645"/>
        <s v="ORD106646"/>
        <s v="ORD106647"/>
        <s v="ORD106648"/>
        <s v="ORD106649"/>
        <s v="ORD106650"/>
        <s v="ORD106651"/>
        <s v="ORD106652"/>
        <s v="ORD106653"/>
        <s v="ORD106654"/>
        <s v="ORD106655"/>
        <s v="ORD106656"/>
        <s v="ORD106657"/>
        <s v="ORD106658"/>
        <s v="ORD106659"/>
        <s v="ORD106660"/>
        <s v="ORD106661"/>
        <s v="ORD106662"/>
        <s v="ORD106663"/>
        <s v="ORD106664"/>
        <s v="ORD106665"/>
        <s v="ORD106666"/>
        <s v="ORD106667"/>
        <s v="ORD106668"/>
        <s v="ORD106669"/>
        <s v="ORD106670"/>
        <s v="ORD106671"/>
        <s v="ORD106672"/>
        <s v="ORD106673"/>
        <s v="ORD106674"/>
        <s v="ORD106675"/>
        <s v="ORD106676"/>
        <s v="ORD106677"/>
        <s v="ORD106678"/>
        <s v="ORD106679"/>
        <s v="ORD106680"/>
        <s v="ORD106681"/>
        <s v="ORD106682"/>
        <s v="ORD106683"/>
        <s v="ORD106684"/>
        <s v="ORD106685"/>
        <s v="ORD106686"/>
        <s v="ORD106687"/>
        <s v="ORD106688"/>
        <s v="ORD106689"/>
        <s v="ORD106690"/>
        <s v="ORD106691"/>
        <s v="ORD106692"/>
        <s v="ORD106693"/>
        <s v="ORD106694"/>
        <s v="ORD106695"/>
        <s v="ORD106696"/>
        <s v="ORD106697"/>
        <s v="ORD106698"/>
        <s v="ORD106699"/>
        <s v="ORD106700"/>
        <s v="ORD106701"/>
        <s v="ORD106702"/>
        <s v="ORD106703"/>
        <s v="ORD106704"/>
        <s v="ORD106705"/>
        <s v="ORD106706"/>
        <s v="ORD106707"/>
        <s v="ORD106708"/>
        <s v="ORD106709"/>
        <s v="ORD106710"/>
        <s v="ORD106711"/>
        <s v="ORD106712"/>
        <s v="ORD106713"/>
        <s v="ORD106714"/>
        <s v="ORD106715"/>
        <s v="ORD106716"/>
        <s v="ORD106717"/>
        <s v="ORD106718"/>
        <s v="ORD106719"/>
        <s v="ORD106720"/>
        <s v="ORD106721"/>
        <s v="ORD106722"/>
        <s v="ORD106723"/>
        <s v="ORD106724"/>
        <s v="ORD106725"/>
        <s v="ORD106726"/>
        <s v="ORD106727"/>
        <s v="ORD106728"/>
        <s v="ORD106729"/>
        <s v="ORD106730"/>
        <s v="ORD106731"/>
        <s v="ORD106732"/>
        <s v="ORD106733"/>
        <s v="ORD106734"/>
        <s v="ORD106735"/>
        <s v="ORD106736"/>
        <s v="ORD106737"/>
        <s v="ORD106738"/>
        <s v="ORD106739"/>
        <s v="ORD106740"/>
        <s v="ORD106741"/>
        <s v="ORD106742"/>
        <s v="ORD106743"/>
        <s v="ORD106744"/>
        <s v="ORD106745"/>
        <s v="ORD106746"/>
        <s v="ORD106747"/>
        <s v="ORD106748"/>
        <s v="ORD106749"/>
        <s v="ORD106750"/>
        <s v="ORD106751"/>
        <s v="ORD106752"/>
        <s v="ORD106753"/>
        <s v="ORD106754"/>
        <s v="ORD106755"/>
        <s v="ORD106756"/>
        <s v="ORD106757"/>
        <s v="ORD106758"/>
        <s v="ORD106759"/>
        <s v="ORD106760"/>
        <s v="ORD106761"/>
        <s v="ORD106762"/>
        <s v="ORD106763"/>
        <s v="ORD106764"/>
        <s v="ORD106765"/>
        <s v="ORD106766"/>
        <s v="ORD106767"/>
        <s v="ORD106768"/>
        <s v="ORD106769"/>
        <s v="ORD106770"/>
        <s v="ORD106771"/>
        <s v="ORD106772"/>
        <s v="ORD106773"/>
        <s v="ORD106774"/>
        <s v="ORD106775"/>
        <s v="ORD106776"/>
        <s v="ORD106777"/>
        <s v="ORD106778"/>
        <s v="ORD106779"/>
        <s v="ORD106780"/>
        <s v="ORD106781"/>
        <s v="ORD106782"/>
        <s v="ORD106783"/>
        <s v="ORD106784"/>
        <s v="ORD106785"/>
        <s v="ORD106786"/>
        <s v="ORD106787"/>
        <s v="ORD106788"/>
        <s v="ORD106789"/>
        <s v="ORD106790"/>
        <s v="ORD106791"/>
        <s v="ORD106792"/>
        <s v="ORD106793"/>
        <s v="ORD106794"/>
        <s v="ORD106795"/>
        <s v="ORD106796"/>
        <s v="ORD106797"/>
        <s v="ORD106798"/>
        <s v="ORD106799"/>
        <s v="ORD106800"/>
        <s v="ORD106801"/>
        <s v="ORD106802"/>
        <s v="ORD106803"/>
        <s v="ORD106804"/>
        <s v="ORD106805"/>
        <s v="ORD106806"/>
        <s v="ORD106807"/>
        <s v="ORD106808"/>
        <s v="ORD106809"/>
        <s v="ORD106810"/>
        <s v="ORD106811"/>
        <s v="ORD106812"/>
        <s v="ORD106813"/>
        <s v="ORD106814"/>
        <s v="ORD106815"/>
        <s v="ORD106816"/>
        <s v="ORD106817"/>
        <s v="ORD106818"/>
        <s v="ORD106819"/>
        <s v="ORD106820"/>
        <s v="ORD106821"/>
        <s v="ORD106822"/>
        <s v="ORD106823"/>
        <s v="ORD106824"/>
        <s v="ORD106825"/>
        <s v="ORD106826"/>
        <s v="ORD106827"/>
        <s v="ORD106828"/>
        <s v="ORD106829"/>
        <s v="ORD106830"/>
        <s v="ORD106831"/>
        <s v="ORD106832"/>
        <s v="ORD106833"/>
        <s v="ORD106834"/>
        <s v="ORD106835"/>
        <s v="ORD106836"/>
        <s v="ORD106837"/>
        <s v="ORD106838"/>
        <s v="ORD106839"/>
        <s v="ORD106840"/>
        <s v="ORD106841"/>
        <s v="ORD106842"/>
        <s v="ORD106843"/>
        <s v="ORD106844"/>
        <s v="ORD106845"/>
        <s v="ORD106846"/>
        <s v="ORD106847"/>
        <s v="ORD106848"/>
        <s v="ORD106849"/>
        <s v="ORD106850"/>
        <s v="ORD106851"/>
        <s v="ORD106852"/>
        <s v="ORD106853"/>
        <s v="ORD106854"/>
        <s v="ORD106855"/>
        <s v="ORD106856"/>
        <s v="ORD106857"/>
        <s v="ORD106858"/>
        <s v="ORD106859"/>
        <s v="ORD106860"/>
        <s v="ORD106861"/>
        <s v="ORD106862"/>
        <s v="ORD106863"/>
        <s v="ORD106864"/>
        <s v="ORD106865"/>
        <s v="ORD106866"/>
        <s v="ORD106867"/>
        <s v="ORD106868"/>
        <s v="ORD106869"/>
        <s v="ORD106870"/>
        <s v="ORD106871"/>
        <s v="ORD106872"/>
        <s v="ORD106873"/>
        <s v="ORD106874"/>
        <s v="ORD106875"/>
        <s v="ORD106876"/>
        <s v="ORD106877"/>
        <s v="ORD106878"/>
        <s v="ORD106879"/>
        <s v="ORD106880"/>
        <s v="ORD106881"/>
        <s v="ORD106882"/>
        <s v="ORD106883"/>
        <s v="ORD106884"/>
        <s v="ORD106885"/>
        <s v="ORD106886"/>
        <s v="ORD106887"/>
        <s v="ORD106888"/>
        <s v="ORD106889"/>
        <s v="ORD106890"/>
        <s v="ORD106891"/>
        <s v="ORD106892"/>
        <s v="ORD106893"/>
        <s v="ORD106894"/>
        <s v="ORD106895"/>
        <s v="ORD106896"/>
        <s v="ORD106897"/>
        <s v="ORD106898"/>
        <s v="ORD106899"/>
        <s v="ORD106900"/>
        <s v="ORD106901"/>
        <s v="ORD106902"/>
        <s v="ORD106903"/>
        <s v="ORD106904"/>
        <s v="ORD106905"/>
        <s v="ORD106906"/>
        <s v="ORD106907"/>
        <s v="ORD106908"/>
        <s v="ORD106909"/>
        <s v="ORD106910"/>
        <s v="ORD106911"/>
        <s v="ORD106912"/>
        <s v="ORD106913"/>
        <s v="ORD106914"/>
        <s v="ORD106915"/>
        <s v="ORD106916"/>
        <s v="ORD106917"/>
        <s v="ORD106918"/>
        <s v="ORD106919"/>
        <s v="ORD106920"/>
        <s v="ORD106921"/>
        <s v="ORD106922"/>
        <s v="ORD106923"/>
        <s v="ORD106924"/>
        <s v="ORD106925"/>
        <s v="ORD106926"/>
        <s v="ORD106927"/>
        <s v="ORD106928"/>
        <s v="ORD106929"/>
        <s v="ORD106930"/>
        <s v="ORD106931"/>
        <s v="ORD106932"/>
        <s v="ORD106933"/>
        <s v="ORD106934"/>
        <s v="ORD106935"/>
        <s v="ORD106936"/>
        <s v="ORD106937"/>
        <s v="ORD106938"/>
        <s v="ORD106939"/>
        <s v="ORD106940"/>
        <s v="ORD106941"/>
        <s v="ORD106942"/>
        <s v="ORD106943"/>
        <s v="ORD106944"/>
        <s v="ORD106945"/>
        <s v="ORD106946"/>
        <s v="ORD106947"/>
        <s v="ORD106948"/>
        <s v="ORD106949"/>
        <s v="ORD106950"/>
        <s v="ORD106951"/>
        <s v="ORD106952"/>
        <s v="ORD106953"/>
        <s v="ORD106954"/>
        <s v="ORD106955"/>
        <s v="ORD106956"/>
        <s v="ORD106957"/>
        <s v="ORD106958"/>
        <s v="ORD106959"/>
        <s v="ORD106960"/>
        <s v="ORD106961"/>
        <s v="ORD106962"/>
        <s v="ORD106963"/>
        <s v="ORD106964"/>
        <s v="ORD106965"/>
        <s v="ORD106966"/>
        <s v="ORD106967"/>
        <s v="ORD106968"/>
        <s v="ORD106969"/>
        <s v="ORD106970"/>
        <s v="ORD106971"/>
        <s v="ORD106972"/>
        <s v="ORD106973"/>
        <s v="ORD106974"/>
        <s v="ORD106975"/>
        <s v="ORD106976"/>
        <s v="ORD106977"/>
        <s v="ORD106978"/>
        <s v="ORD106979"/>
        <s v="ORD106980"/>
        <s v="ORD106981"/>
        <s v="ORD106982"/>
        <s v="ORD106983"/>
        <s v="ORD106984"/>
        <s v="ORD106985"/>
        <s v="ORD106986"/>
        <s v="ORD106987"/>
        <s v="ORD106988"/>
        <s v="ORD106989"/>
        <s v="ORD106990"/>
        <s v="ORD106991"/>
        <s v="ORD106992"/>
        <s v="ORD106993"/>
        <s v="ORD106994"/>
        <s v="ORD106995"/>
        <s v="ORD106996"/>
        <s v="ORD106997"/>
        <s v="ORD106998"/>
        <s v="ORD106999"/>
        <s v="ORD107000"/>
        <s v="ORD107001"/>
        <s v="ORD107002"/>
        <s v="ORD107003"/>
        <s v="ORD107004"/>
        <s v="ORD107005"/>
        <s v="ORD107006"/>
        <s v="ORD107007"/>
        <s v="ORD107008"/>
        <s v="ORD107009"/>
        <s v="ORD107010"/>
        <s v="ORD107011"/>
        <s v="ORD107012"/>
        <s v="ORD107013"/>
        <s v="ORD107014"/>
        <s v="ORD107015"/>
        <s v="ORD107016"/>
        <s v="ORD107017"/>
        <s v="ORD107018"/>
        <s v="ORD107019"/>
        <s v="ORD107020"/>
        <s v="ORD107021"/>
        <s v="ORD107022"/>
        <s v="ORD107023"/>
        <s v="ORD107024"/>
        <s v="ORD107025"/>
        <s v="ORD107026"/>
        <s v="ORD107027"/>
        <s v="ORD107028"/>
        <s v="ORD107029"/>
        <s v="ORD107030"/>
        <s v="ORD107031"/>
        <s v="ORD107032"/>
        <s v="ORD107033"/>
        <s v="ORD107034"/>
        <s v="ORD107035"/>
        <s v="ORD107036"/>
        <s v="ORD107037"/>
        <s v="ORD107038"/>
        <s v="ORD107039"/>
        <s v="ORD107040"/>
        <s v="ORD107041"/>
        <s v="ORD107042"/>
        <s v="ORD107043"/>
        <s v="ORD107044"/>
        <s v="ORD107045"/>
        <s v="ORD107046"/>
        <s v="ORD107047"/>
        <s v="ORD107048"/>
        <s v="ORD107049"/>
        <s v="ORD107050"/>
        <s v="ORD107051"/>
        <s v="ORD107052"/>
        <s v="ORD107053"/>
        <s v="ORD107054"/>
        <s v="ORD107055"/>
        <s v="ORD107056"/>
        <s v="ORD107057"/>
        <s v="ORD107058"/>
        <s v="ORD107059"/>
        <s v="ORD107060"/>
        <s v="ORD107061"/>
        <s v="ORD107062"/>
        <s v="ORD107063"/>
        <s v="ORD107064"/>
        <s v="ORD107065"/>
        <s v="ORD107066"/>
        <s v="ORD107067"/>
        <s v="ORD107068"/>
        <s v="ORD107069"/>
        <s v="ORD107070"/>
        <s v="ORD107071"/>
        <s v="ORD107072"/>
        <s v="ORD107073"/>
        <s v="ORD107074"/>
        <s v="ORD107075"/>
        <s v="ORD107076"/>
        <s v="ORD107077"/>
        <s v="ORD107078"/>
        <s v="ORD107079"/>
        <s v="ORD107080"/>
        <s v="ORD107081"/>
        <s v="ORD107082"/>
        <s v="ORD107083"/>
        <s v="ORD107084"/>
        <s v="ORD107085"/>
        <s v="ORD107086"/>
        <s v="ORD107087"/>
        <s v="ORD107088"/>
        <s v="ORD107089"/>
        <s v="ORD107090"/>
        <s v="ORD107091"/>
        <s v="ORD107092"/>
        <s v="ORD107093"/>
        <s v="ORD107094"/>
        <s v="ORD107095"/>
        <s v="ORD107096"/>
        <s v="ORD107097"/>
        <s v="ORD107098"/>
        <s v="ORD107099"/>
        <s v="ORD107100"/>
        <s v="ORD107101"/>
        <s v="ORD107102"/>
        <s v="ORD107103"/>
        <s v="ORD107104"/>
        <s v="ORD107105"/>
        <s v="ORD107106"/>
        <s v="ORD107107"/>
        <s v="ORD107108"/>
        <s v="ORD107109"/>
        <s v="ORD107110"/>
        <s v="ORD107111"/>
        <s v="ORD107112"/>
        <s v="ORD107113"/>
        <s v="ORD107114"/>
        <s v="ORD107115"/>
        <s v="ORD107116"/>
        <s v="ORD107117"/>
        <s v="ORD107118"/>
        <s v="ORD107119"/>
        <s v="ORD107120"/>
        <s v="ORD107121"/>
        <s v="ORD107122"/>
        <s v="ORD107123"/>
        <s v="ORD107124"/>
        <s v="ORD107125"/>
        <s v="ORD107126"/>
        <s v="ORD107127"/>
        <s v="ORD107128"/>
        <s v="ORD107129"/>
        <s v="ORD107130"/>
        <s v="ORD107131"/>
        <s v="ORD107132"/>
        <s v="ORD107133"/>
        <s v="ORD107134"/>
        <s v="ORD107135"/>
        <s v="ORD107136"/>
        <s v="ORD107137"/>
        <s v="ORD107138"/>
        <s v="ORD107139"/>
        <s v="ORD107140"/>
        <s v="ORD107141"/>
        <s v="ORD107142"/>
        <s v="ORD107143"/>
        <s v="ORD107144"/>
        <s v="ORD107145"/>
        <s v="ORD107146"/>
        <s v="ORD107147"/>
        <s v="ORD107148"/>
        <s v="ORD107149"/>
        <s v="ORD107150"/>
        <s v="ORD107151"/>
        <s v="ORD107152"/>
        <s v="ORD107153"/>
        <s v="ORD107154"/>
        <s v="ORD107155"/>
        <s v="ORD107156"/>
        <s v="ORD107157"/>
        <s v="ORD107158"/>
        <s v="ORD107159"/>
        <s v="ORD107160"/>
        <s v="ORD107161"/>
        <s v="ORD107162"/>
        <s v="ORD107163"/>
        <s v="ORD107164"/>
        <s v="ORD107165"/>
        <s v="ORD107166"/>
        <s v="ORD107167"/>
        <s v="ORD107168"/>
        <s v="ORD107169"/>
        <s v="ORD107170"/>
        <s v="ORD107171"/>
        <s v="ORD107172"/>
        <s v="ORD107173"/>
        <s v="ORD107174"/>
        <s v="ORD107175"/>
        <s v="ORD107176"/>
        <s v="ORD107177"/>
        <s v="ORD107178"/>
        <s v="ORD107179"/>
        <s v="ORD107180"/>
        <s v="ORD107181"/>
        <s v="ORD107182"/>
        <s v="ORD107183"/>
        <s v="ORD107184"/>
        <s v="ORD107185"/>
        <s v="ORD107186"/>
        <s v="ORD107187"/>
        <s v="ORD107188"/>
        <s v="ORD107189"/>
        <s v="ORD107190"/>
        <s v="ORD107191"/>
        <s v="ORD107192"/>
        <s v="ORD107193"/>
        <s v="ORD107194"/>
        <s v="ORD107195"/>
        <s v="ORD107196"/>
        <s v="ORD107197"/>
        <s v="ORD107198"/>
        <s v="ORD107199"/>
        <s v="ORD107200"/>
        <s v="ORD107201"/>
        <s v="ORD107202"/>
        <s v="ORD107203"/>
        <s v="ORD107204"/>
        <s v="ORD107205"/>
        <s v="ORD107206"/>
        <s v="ORD107207"/>
        <s v="ORD107208"/>
        <s v="ORD107209"/>
        <s v="ORD107210"/>
        <s v="ORD107211"/>
        <s v="ORD107212"/>
        <s v="ORD107213"/>
        <s v="ORD107214"/>
        <s v="ORD107215"/>
        <s v="ORD107216"/>
        <s v="ORD107217"/>
        <s v="ORD107218"/>
        <s v="ORD107219"/>
        <s v="ORD107220"/>
        <s v="ORD107221"/>
        <s v="ORD107222"/>
        <s v="ORD107223"/>
        <s v="ORD107224"/>
        <s v="ORD107225"/>
        <s v="ORD107226"/>
        <s v="ORD107227"/>
        <s v="ORD107228"/>
        <s v="ORD107229"/>
        <s v="ORD107230"/>
        <s v="ORD107231"/>
        <s v="ORD107232"/>
        <s v="ORD107233"/>
        <s v="ORD107234"/>
        <s v="ORD107235"/>
        <s v="ORD107236"/>
        <s v="ORD107237"/>
        <s v="ORD107238"/>
        <s v="ORD107239"/>
        <s v="ORD107240"/>
        <s v="ORD107241"/>
        <s v="ORD107242"/>
        <s v="ORD107243"/>
        <s v="ORD107244"/>
        <s v="ORD107245"/>
        <s v="ORD107246"/>
        <s v="ORD107247"/>
        <s v="ORD107248"/>
        <s v="ORD107249"/>
        <s v="ORD107250"/>
        <s v="ORD107251"/>
        <s v="ORD107252"/>
        <s v="ORD107253"/>
        <s v="ORD107254"/>
        <s v="ORD107255"/>
        <s v="ORD107256"/>
        <s v="ORD107257"/>
        <s v="ORD107258"/>
        <s v="ORD107259"/>
        <s v="ORD107260"/>
        <s v="ORD107261"/>
        <s v="ORD107262"/>
        <s v="ORD107263"/>
        <s v="ORD107264"/>
        <s v="ORD107265"/>
        <s v="ORD107266"/>
        <s v="ORD107267"/>
        <s v="ORD107268"/>
        <s v="ORD107269"/>
        <s v="ORD107270"/>
        <s v="ORD107271"/>
        <s v="ORD107272"/>
        <s v="ORD107273"/>
        <s v="ORD107274"/>
        <s v="ORD107275"/>
        <s v="ORD107276"/>
        <s v="ORD107277"/>
        <s v="ORD107278"/>
        <s v="ORD107279"/>
        <s v="ORD107280"/>
        <s v="ORD107281"/>
        <s v="ORD107282"/>
        <s v="ORD107283"/>
        <s v="ORD107284"/>
        <s v="ORD107285"/>
        <s v="ORD107286"/>
        <s v="ORD107287"/>
        <s v="ORD107288"/>
        <s v="ORD107289"/>
        <s v="ORD107290"/>
        <s v="ORD107291"/>
        <s v="ORD107292"/>
        <s v="ORD107293"/>
        <s v="ORD107294"/>
        <s v="ORD107295"/>
        <s v="ORD107296"/>
        <s v="ORD107297"/>
        <s v="ORD107298"/>
        <s v="ORD107299"/>
        <s v="ORD107300"/>
        <s v="ORD107301"/>
        <s v="ORD107302"/>
        <s v="ORD107303"/>
        <s v="ORD107304"/>
        <s v="ORD107305"/>
        <s v="ORD107306"/>
        <s v="ORD107307"/>
        <s v="ORD107308"/>
        <s v="ORD107309"/>
        <s v="ORD107310"/>
        <s v="ORD107311"/>
        <s v="ORD107312"/>
        <s v="ORD107313"/>
        <s v="ORD107314"/>
        <s v="ORD107315"/>
        <s v="ORD107316"/>
        <s v="ORD107317"/>
        <s v="ORD107318"/>
        <s v="ORD107319"/>
        <s v="ORD107320"/>
        <s v="ORD107321"/>
        <s v="ORD107322"/>
        <s v="ORD107323"/>
        <s v="ORD107324"/>
        <s v="ORD107325"/>
        <s v="ORD107326"/>
        <s v="ORD107327"/>
        <s v="ORD107328"/>
        <s v="ORD107329"/>
        <s v="ORD107330"/>
        <s v="ORD107331"/>
        <s v="ORD107332"/>
        <s v="ORD107333"/>
        <s v="ORD107334"/>
        <s v="ORD107335"/>
        <s v="ORD107336"/>
        <s v="ORD107337"/>
        <s v="ORD107338"/>
        <s v="ORD107339"/>
        <s v="ORD107340"/>
        <s v="ORD107341"/>
        <s v="ORD107342"/>
        <s v="ORD107343"/>
        <s v="ORD107344"/>
        <s v="ORD107345"/>
        <s v="ORD107346"/>
        <s v="ORD107347"/>
        <s v="ORD107348"/>
        <s v="ORD107349"/>
        <s v="ORD107350"/>
        <s v="ORD107351"/>
        <s v="ORD107352"/>
        <s v="ORD107353"/>
        <s v="ORD107354"/>
        <s v="ORD107355"/>
        <s v="ORD107356"/>
        <s v="ORD107357"/>
        <s v="ORD107358"/>
        <s v="ORD107359"/>
        <s v="ORD107360"/>
        <s v="ORD107361"/>
        <s v="ORD107362"/>
        <s v="ORD107363"/>
        <s v="ORD107364"/>
        <s v="ORD107365"/>
        <s v="ORD107366"/>
        <s v="ORD107367"/>
        <s v="ORD107368"/>
        <s v="ORD107369"/>
        <s v="ORD107370"/>
        <s v="ORD107371"/>
        <s v="ORD107372"/>
        <s v="ORD107373"/>
        <s v="ORD107374"/>
        <s v="ORD107375"/>
        <s v="ORD107376"/>
        <s v="ORD107377"/>
        <s v="ORD107378"/>
        <s v="ORD107379"/>
        <s v="ORD107380"/>
        <s v="ORD107381"/>
        <s v="ORD107382"/>
        <s v="ORD107383"/>
        <s v="ORD107384"/>
        <s v="ORD107385"/>
        <s v="ORD107386"/>
        <s v="ORD107387"/>
        <s v="ORD107388"/>
        <s v="ORD107389"/>
        <s v="ORD107390"/>
        <s v="ORD107391"/>
        <s v="ORD107392"/>
        <s v="ORD107393"/>
        <s v="ORD107394"/>
        <s v="ORD107395"/>
        <s v="ORD107396"/>
        <s v="ORD107397"/>
        <s v="ORD107398"/>
        <s v="ORD107399"/>
        <s v="ORD107400"/>
        <s v="ORD107401"/>
        <s v="ORD107402"/>
        <s v="ORD107403"/>
        <s v="ORD107404"/>
        <s v="ORD107405"/>
        <s v="ORD107406"/>
        <s v="ORD107407"/>
        <s v="ORD107408"/>
        <s v="ORD107409"/>
        <s v="ORD107410"/>
        <s v="ORD107411"/>
        <s v="ORD107412"/>
        <s v="ORD107413"/>
        <s v="ORD107414"/>
        <s v="ORD107415"/>
        <s v="ORD107416"/>
        <s v="ORD107417"/>
        <s v="ORD107418"/>
        <s v="ORD107419"/>
        <s v="ORD107420"/>
        <s v="ORD107421"/>
        <s v="ORD107422"/>
        <s v="ORD107423"/>
        <s v="ORD107424"/>
        <s v="ORD107425"/>
        <s v="ORD107426"/>
        <s v="ORD107427"/>
        <s v="ORD107428"/>
        <s v="ORD107429"/>
        <s v="ORD107430"/>
        <s v="ORD107431"/>
        <s v="ORD107432"/>
        <s v="ORD107433"/>
        <s v="ORD107434"/>
        <s v="ORD107435"/>
        <s v="ORD107436"/>
        <s v="ORD107437"/>
        <s v="ORD107438"/>
        <s v="ORD107439"/>
        <s v="ORD107440"/>
        <s v="ORD107441"/>
        <s v="ORD107442"/>
        <s v="ORD107443"/>
        <s v="ORD107444"/>
        <s v="ORD107445"/>
        <s v="ORD107446"/>
        <s v="ORD107447"/>
        <s v="ORD107448"/>
        <s v="ORD107449"/>
        <s v="ORD107450"/>
        <s v="ORD107451"/>
        <s v="ORD107452"/>
        <s v="ORD107453"/>
        <s v="ORD107454"/>
        <s v="ORD107455"/>
        <s v="ORD107456"/>
        <s v="ORD107457"/>
        <s v="ORD107458"/>
        <s v="ORD107459"/>
        <s v="ORD107460"/>
        <s v="ORD107461"/>
        <s v="ORD107462"/>
        <s v="ORD107463"/>
        <s v="ORD107464"/>
        <s v="ORD107465"/>
        <s v="ORD107466"/>
        <s v="ORD107467"/>
        <s v="ORD107468"/>
        <s v="ORD107469"/>
        <s v="ORD107470"/>
        <s v="ORD107471"/>
        <s v="ORD107472"/>
        <s v="ORD107473"/>
        <s v="ORD107474"/>
        <s v="ORD107475"/>
        <s v="ORD107476"/>
        <s v="ORD107477"/>
        <s v="ORD107478"/>
        <s v="ORD107479"/>
        <s v="ORD107480"/>
        <s v="ORD107481"/>
        <s v="ORD107482"/>
        <s v="ORD107483"/>
        <s v="ORD107484"/>
        <s v="ORD107485"/>
        <s v="ORD107486"/>
        <s v="ORD107487"/>
        <s v="ORD107488"/>
        <s v="ORD107489"/>
        <s v="ORD107490"/>
        <s v="ORD107491"/>
        <s v="ORD107492"/>
        <s v="ORD107493"/>
        <s v="ORD107494"/>
        <s v="ORD107495"/>
        <s v="ORD107496"/>
        <s v="ORD107497"/>
        <s v="ORD107498"/>
        <s v="ORD107499"/>
        <s v="ORD107500"/>
        <s v="ORD107501"/>
        <s v="ORD107502"/>
        <s v="ORD107503"/>
        <s v="ORD107504"/>
        <s v="ORD107505"/>
        <s v="ORD107506"/>
        <s v="ORD107507"/>
        <s v="ORD107508"/>
        <s v="ORD107509"/>
        <s v="ORD107510"/>
        <s v="ORD107511"/>
        <s v="ORD107512"/>
        <s v="ORD107513"/>
        <s v="ORD107514"/>
        <s v="ORD107515"/>
        <s v="ORD107516"/>
        <s v="ORD107517"/>
        <s v="ORD107518"/>
        <s v="ORD107519"/>
        <s v="ORD107520"/>
        <s v="ORD107521"/>
        <s v="ORD107522"/>
        <s v="ORD107523"/>
        <s v="ORD107524"/>
        <s v="ORD107525"/>
        <s v="ORD107526"/>
        <s v="ORD107527"/>
        <s v="ORD107528"/>
        <s v="ORD107529"/>
        <s v="ORD107530"/>
        <s v="ORD107531"/>
        <s v="ORD107532"/>
        <s v="ORD107533"/>
        <s v="ORD107534"/>
        <s v="ORD107535"/>
        <s v="ORD107536"/>
        <s v="ORD107537"/>
        <s v="ORD107538"/>
        <s v="ORD107539"/>
        <s v="ORD107540"/>
        <s v="ORD107541"/>
        <s v="ORD107542"/>
        <s v="ORD107543"/>
        <s v="ORD107544"/>
        <s v="ORD107545"/>
        <s v="ORD107546"/>
        <s v="ORD107547"/>
        <s v="ORD107548"/>
        <s v="ORD107549"/>
        <s v="ORD107550"/>
        <s v="ORD107551"/>
        <s v="ORD107552"/>
        <s v="ORD107553"/>
        <s v="ORD107554"/>
        <s v="ORD107555"/>
        <s v="ORD107556"/>
        <s v="ORD107557"/>
        <s v="ORD107558"/>
        <s v="ORD107559"/>
        <s v="ORD107560"/>
        <s v="ORD107561"/>
        <s v="ORD107562"/>
        <s v="ORD107563"/>
        <s v="ORD107564"/>
        <s v="ORD107565"/>
        <s v="ORD107566"/>
        <s v="ORD107567"/>
        <s v="ORD107568"/>
        <s v="ORD107569"/>
        <s v="ORD107570"/>
        <s v="ORD107571"/>
        <s v="ORD107572"/>
        <s v="ORD107573"/>
        <s v="ORD107574"/>
        <s v="ORD107575"/>
        <s v="ORD107576"/>
        <s v="ORD107577"/>
        <s v="ORD107578"/>
        <s v="ORD107579"/>
        <s v="ORD107580"/>
        <s v="ORD107581"/>
        <s v="ORD107582"/>
        <s v="ORD107583"/>
        <s v="ORD107584"/>
        <s v="ORD107585"/>
        <s v="ORD107586"/>
        <s v="ORD107587"/>
        <s v="ORD107588"/>
        <s v="ORD107589"/>
        <s v="ORD107590"/>
        <s v="ORD107591"/>
        <s v="ORD107592"/>
        <s v="ORD107593"/>
        <s v="ORD107594"/>
        <s v="ORD107595"/>
        <s v="ORD107596"/>
        <s v="ORD107597"/>
        <s v="ORD107598"/>
        <s v="ORD107599"/>
        <s v="ORD107600"/>
        <s v="ORD107601"/>
        <s v="ORD107602"/>
        <s v="ORD107603"/>
        <s v="ORD107604"/>
        <s v="ORD107605"/>
        <s v="ORD107606"/>
        <s v="ORD107607"/>
        <s v="ORD107608"/>
        <s v="ORD107609"/>
        <s v="ORD107610"/>
        <s v="ORD107611"/>
        <s v="ORD107612"/>
        <s v="ORD107613"/>
        <s v="ORD107614"/>
        <s v="ORD107615"/>
        <s v="ORD107616"/>
        <s v="ORD107617"/>
        <s v="ORD107618"/>
        <s v="ORD107619"/>
        <s v="ORD107620"/>
        <s v="ORD107621"/>
        <s v="ORD107622"/>
        <s v="ORD107623"/>
        <s v="ORD107624"/>
        <s v="ORD107625"/>
        <s v="ORD107626"/>
        <s v="ORD107627"/>
        <s v="ORD107628"/>
        <s v="ORD107629"/>
        <s v="ORD107630"/>
        <s v="ORD107631"/>
        <s v="ORD107632"/>
        <s v="ORD107633"/>
        <s v="ORD107634"/>
        <s v="ORD107635"/>
        <s v="ORD107636"/>
        <s v="ORD107637"/>
        <s v="ORD107638"/>
        <s v="ORD107639"/>
        <s v="ORD107640"/>
        <s v="ORD107641"/>
        <s v="ORD107642"/>
        <s v="ORD107643"/>
        <s v="ORD107644"/>
        <s v="ORD107645"/>
        <s v="ORD107646"/>
        <s v="ORD107647"/>
        <s v="ORD107648"/>
        <s v="ORD107649"/>
        <s v="ORD107650"/>
        <s v="ORD107651"/>
        <s v="ORD107652"/>
        <s v="ORD107653"/>
        <s v="ORD107654"/>
        <s v="ORD107655"/>
        <s v="ORD107656"/>
        <s v="ORD107657"/>
        <s v="ORD107658"/>
        <s v="ORD107659"/>
        <s v="ORD107660"/>
        <s v="ORD107661"/>
        <s v="ORD107662"/>
        <s v="ORD107663"/>
        <s v="ORD107664"/>
        <s v="ORD107665"/>
        <s v="ORD107666"/>
        <s v="ORD107667"/>
        <s v="ORD107668"/>
        <s v="ORD107669"/>
        <s v="ORD107670"/>
        <s v="ORD107671"/>
        <s v="ORD107672"/>
        <s v="ORD107673"/>
        <s v="ORD107674"/>
        <s v="ORD107675"/>
        <s v="ORD107676"/>
        <s v="ORD107677"/>
        <s v="ORD107678"/>
        <s v="ORD107679"/>
        <s v="ORD107680"/>
        <s v="ORD107681"/>
        <s v="ORD107682"/>
        <s v="ORD107683"/>
        <s v="ORD107684"/>
        <s v="ORD107685"/>
        <s v="ORD107686"/>
        <s v="ORD107687"/>
        <s v="ORD107688"/>
        <s v="ORD107689"/>
        <s v="ORD107690"/>
        <s v="ORD107691"/>
        <s v="ORD107692"/>
        <s v="ORD107693"/>
        <s v="ORD107694"/>
        <s v="ORD107695"/>
        <s v="ORD107696"/>
        <s v="ORD107697"/>
        <s v="ORD107698"/>
        <s v="ORD107699"/>
        <s v="ORD107700"/>
        <s v="ORD107701"/>
        <s v="ORD107702"/>
        <s v="ORD107703"/>
        <s v="ORD107704"/>
        <s v="ORD107705"/>
        <s v="ORD107706"/>
        <s v="ORD107707"/>
        <s v="ORD107708"/>
        <s v="ORD107709"/>
        <s v="ORD107710"/>
        <s v="ORD107711"/>
        <s v="ORD107712"/>
        <s v="ORD107713"/>
        <s v="ORD107714"/>
        <s v="ORD107715"/>
        <s v="ORD107716"/>
        <s v="ORD107717"/>
        <s v="ORD107718"/>
        <s v="ORD107719"/>
        <s v="ORD107720"/>
        <s v="ORD107721"/>
        <s v="ORD107722"/>
        <s v="ORD107723"/>
        <s v="ORD107724"/>
        <s v="ORD107725"/>
        <s v="ORD107726"/>
        <s v="ORD107727"/>
        <s v="ORD107728"/>
        <s v="ORD107729"/>
        <s v="ORD107730"/>
        <s v="ORD107731"/>
        <s v="ORD107732"/>
        <s v="ORD107733"/>
        <s v="ORD107734"/>
        <s v="ORD107735"/>
        <s v="ORD107736"/>
        <s v="ORD107737"/>
        <s v="ORD107738"/>
        <s v="ORD107739"/>
        <s v="ORD107740"/>
        <s v="ORD107741"/>
        <s v="ORD107742"/>
        <s v="ORD107743"/>
        <s v="ORD107744"/>
        <s v="ORD107745"/>
        <s v="ORD107746"/>
        <s v="ORD107747"/>
        <s v="ORD107748"/>
        <s v="ORD107749"/>
        <s v="ORD107750"/>
        <s v="ORD107751"/>
        <s v="ORD107752"/>
        <s v="ORD107753"/>
        <s v="ORD107754"/>
        <s v="ORD107755"/>
        <s v="ORD107756"/>
        <s v="ORD107757"/>
        <s v="ORD107758"/>
        <s v="ORD107759"/>
        <s v="ORD107760"/>
        <s v="ORD107761"/>
        <s v="ORD107762"/>
        <s v="ORD107763"/>
        <s v="ORD107764"/>
        <s v="ORD107765"/>
        <s v="ORD107766"/>
        <s v="ORD107767"/>
        <s v="ORD107768"/>
        <s v="ORD107769"/>
        <s v="ORD107770"/>
        <s v="ORD107771"/>
        <s v="ORD107772"/>
        <s v="ORD107773"/>
        <s v="ORD107774"/>
        <s v="ORD107775"/>
        <s v="ORD107776"/>
        <s v="ORD107777"/>
        <s v="ORD107778"/>
        <s v="ORD107779"/>
        <s v="ORD107780"/>
        <s v="ORD107781"/>
        <s v="ORD107782"/>
        <s v="ORD107783"/>
        <s v="ORD107784"/>
        <s v="ORD107785"/>
        <s v="ORD107786"/>
        <s v="ORD107787"/>
        <s v="ORD107788"/>
        <s v="ORD107789"/>
        <s v="ORD107790"/>
        <s v="ORD107791"/>
        <s v="ORD107792"/>
        <s v="ORD107793"/>
        <s v="ORD107794"/>
        <s v="ORD107795"/>
        <s v="ORD107796"/>
        <s v="ORD107797"/>
        <s v="ORD107798"/>
        <s v="ORD107799"/>
        <s v="ORD107800"/>
        <s v="ORD107801"/>
        <s v="ORD107802"/>
        <s v="ORD107803"/>
        <s v="ORD107804"/>
        <s v="ORD107805"/>
        <s v="ORD107806"/>
        <s v="ORD107807"/>
        <s v="ORD107808"/>
        <s v="ORD107809"/>
        <s v="ORD107810"/>
        <s v="ORD107811"/>
        <s v="ORD107812"/>
        <s v="ORD107813"/>
        <s v="ORD107814"/>
        <s v="ORD107815"/>
        <s v="ORD107816"/>
        <s v="ORD107817"/>
        <s v="ORD107818"/>
        <s v="ORD107819"/>
        <s v="ORD107820"/>
        <s v="ORD107821"/>
        <s v="ORD107822"/>
        <s v="ORD107823"/>
        <s v="ORD107824"/>
        <s v="ORD107825"/>
        <s v="ORD107826"/>
        <s v="ORD107827"/>
        <s v="ORD107828"/>
        <s v="ORD107829"/>
        <s v="ORD107830"/>
        <s v="ORD107831"/>
        <s v="ORD107832"/>
        <s v="ORD107833"/>
        <s v="ORD107834"/>
        <s v="ORD107835"/>
        <s v="ORD107836"/>
        <s v="ORD107837"/>
        <s v="ORD107838"/>
        <s v="ORD107839"/>
        <s v="ORD107840"/>
        <s v="ORD107841"/>
        <s v="ORD107842"/>
        <s v="ORD107843"/>
        <s v="ORD107844"/>
        <s v="ORD107845"/>
        <s v="ORD107846"/>
        <s v="ORD107847"/>
        <s v="ORD107848"/>
        <s v="ORD107849"/>
        <s v="ORD107850"/>
        <s v="ORD107851"/>
        <s v="ORD107852"/>
        <s v="ORD107853"/>
        <s v="ORD107854"/>
        <s v="ORD107855"/>
        <s v="ORD107856"/>
        <s v="ORD107857"/>
        <s v="ORD107858"/>
        <s v="ORD107859"/>
        <s v="ORD107860"/>
        <s v="ORD107861"/>
        <s v="ORD107862"/>
        <s v="ORD107863"/>
        <s v="ORD107864"/>
        <s v="ORD107865"/>
        <s v="ORD107866"/>
        <s v="ORD107867"/>
        <s v="ORD107868"/>
        <s v="ORD107869"/>
        <s v="ORD107870"/>
        <s v="ORD107871"/>
        <s v="ORD107872"/>
        <s v="ORD107873"/>
        <s v="ORD107874"/>
        <s v="ORD107875"/>
        <s v="ORD107876"/>
        <s v="ORD107877"/>
        <s v="ORD107878"/>
        <s v="ORD107879"/>
        <s v="ORD107880"/>
        <s v="ORD107881"/>
        <s v="ORD107882"/>
        <s v="ORD107883"/>
        <s v="ORD107884"/>
        <s v="ORD107885"/>
        <s v="ORD107886"/>
        <s v="ORD107887"/>
        <s v="ORD107888"/>
        <s v="ORD107889"/>
        <s v="ORD107890"/>
        <s v="ORD107891"/>
        <s v="ORD107892"/>
        <s v="ORD107893"/>
        <s v="ORD107894"/>
        <s v="ORD107895"/>
        <s v="ORD107896"/>
        <s v="ORD107897"/>
        <s v="ORD107898"/>
        <s v="ORD107899"/>
        <s v="ORD107900"/>
        <s v="ORD107901"/>
        <s v="ORD107902"/>
        <s v="ORD107903"/>
        <s v="ORD107904"/>
        <s v="ORD107905"/>
        <s v="ORD107906"/>
        <s v="ORD107907"/>
        <s v="ORD107908"/>
        <s v="ORD107909"/>
        <s v="ORD107910"/>
        <s v="ORD107911"/>
        <s v="ORD107912"/>
        <s v="ORD107913"/>
        <s v="ORD107914"/>
        <s v="ORD107915"/>
        <s v="ORD107916"/>
        <s v="ORD107917"/>
        <s v="ORD107918"/>
        <s v="ORD107919"/>
        <s v="ORD107920"/>
        <s v="ORD107921"/>
        <s v="ORD107922"/>
        <s v="ORD107923"/>
        <s v="ORD107924"/>
        <s v="ORD107925"/>
        <s v="ORD107926"/>
        <s v="ORD107927"/>
        <s v="ORD107928"/>
        <s v="ORD107929"/>
        <s v="ORD107930"/>
        <s v="ORD107931"/>
        <s v="ORD107932"/>
        <s v="ORD107933"/>
        <s v="ORD107934"/>
        <s v="ORD107935"/>
        <s v="ORD107936"/>
        <s v="ORD107937"/>
        <s v="ORD107938"/>
        <s v="ORD107939"/>
        <s v="ORD107940"/>
        <s v="ORD107941"/>
        <s v="ORD107942"/>
        <s v="ORD107943"/>
        <s v="ORD107944"/>
        <s v="ORD107945"/>
        <s v="ORD107946"/>
        <s v="ORD107947"/>
        <s v="ORD107948"/>
        <s v="ORD107949"/>
        <s v="ORD107950"/>
        <s v="ORD107951"/>
        <s v="ORD107952"/>
        <s v="ORD107953"/>
        <s v="ORD107954"/>
        <s v="ORD107955"/>
        <s v="ORD107956"/>
        <s v="ORD107957"/>
        <s v="ORD107958"/>
        <s v="ORD107959"/>
        <s v="ORD107960"/>
        <s v="ORD107961"/>
        <s v="ORD107962"/>
        <s v="ORD107963"/>
        <s v="ORD107964"/>
        <s v="ORD107965"/>
        <s v="ORD107966"/>
        <s v="ORD107967"/>
        <s v="ORD107968"/>
        <s v="ORD107969"/>
        <s v="ORD107970"/>
        <s v="ORD107971"/>
        <s v="ORD107972"/>
        <s v="ORD107973"/>
        <s v="ORD107974"/>
        <s v="ORD107975"/>
        <s v="ORD107976"/>
        <s v="ORD107977"/>
        <s v="ORD107978"/>
        <s v="ORD107979"/>
        <s v="ORD107980"/>
        <s v="ORD107981"/>
        <s v="ORD107982"/>
        <s v="ORD107983"/>
        <s v="ORD107984"/>
        <s v="ORD107985"/>
        <s v="ORD107986"/>
        <s v="ORD107987"/>
        <s v="ORD107988"/>
        <s v="ORD107989"/>
        <s v="ORD107990"/>
        <s v="ORD107991"/>
        <s v="ORD107992"/>
        <s v="ORD107993"/>
        <s v="ORD107994"/>
        <s v="ORD107995"/>
        <s v="ORD107996"/>
        <s v="ORD107997"/>
        <s v="ORD107998"/>
        <s v="ORD107999"/>
        <s v="ORD108000"/>
        <s v="ORD108001"/>
        <s v="ORD108002"/>
        <s v="ORD108003"/>
        <s v="ORD108004"/>
        <s v="ORD108005"/>
        <s v="ORD108006"/>
        <s v="ORD108007"/>
        <s v="ORD108008"/>
        <s v="ORD108009"/>
        <s v="ORD108010"/>
        <s v="ORD108011"/>
        <s v="ORD108012"/>
        <s v="ORD108013"/>
        <s v="ORD108014"/>
        <s v="ORD108015"/>
        <s v="ORD108016"/>
        <s v="ORD108017"/>
        <s v="ORD108018"/>
        <s v="ORD108019"/>
        <s v="ORD108020"/>
        <s v="ORD108021"/>
        <s v="ORD108022"/>
        <s v="ORD108023"/>
        <s v="ORD108024"/>
        <s v="ORD108025"/>
        <s v="ORD108026"/>
        <s v="ORD108027"/>
        <s v="ORD108028"/>
        <s v="ORD108029"/>
        <s v="ORD108030"/>
        <s v="ORD108031"/>
        <s v="ORD108032"/>
        <s v="ORD108033"/>
        <s v="ORD108034"/>
        <s v="ORD108035"/>
        <s v="ORD108036"/>
        <s v="ORD108037"/>
        <s v="ORD108038"/>
        <s v="ORD108039"/>
        <s v="ORD108040"/>
        <s v="ORD108041"/>
        <s v="ORD108042"/>
        <s v="ORD108043"/>
        <s v="ORD108044"/>
        <s v="ORD108045"/>
        <s v="ORD108046"/>
        <s v="ORD108047"/>
        <s v="ORD108048"/>
        <s v="ORD108049"/>
        <s v="ORD108050"/>
        <s v="ORD108051"/>
        <s v="ORD108052"/>
        <s v="ORD108053"/>
        <s v="ORD108054"/>
        <s v="ORD108055"/>
        <s v="ORD108056"/>
        <s v="ORD108057"/>
        <s v="ORD108058"/>
        <s v="ORD108059"/>
        <s v="ORD108060"/>
        <s v="ORD108061"/>
        <s v="ORD108062"/>
        <s v="ORD108063"/>
        <s v="ORD108064"/>
        <s v="ORD108065"/>
        <s v="ORD108066"/>
        <s v="ORD108067"/>
        <s v="ORD108068"/>
        <s v="ORD108069"/>
        <s v="ORD108070"/>
        <s v="ORD108071"/>
        <s v="ORD108072"/>
        <s v="ORD108073"/>
        <s v="ORD108074"/>
        <s v="ORD108075"/>
        <s v="ORD108076"/>
        <s v="ORD108077"/>
        <s v="ORD108078"/>
        <s v="ORD108079"/>
        <s v="ORD108080"/>
        <s v="ORD108081"/>
        <s v="ORD108082"/>
        <s v="ORD108083"/>
        <s v="ORD108084"/>
        <s v="ORD108085"/>
        <s v="ORD108086"/>
        <s v="ORD108087"/>
        <s v="ORD108088"/>
        <s v="ORD108089"/>
        <s v="ORD108090"/>
        <s v="ORD108091"/>
        <s v="ORD108092"/>
        <s v="ORD108093"/>
        <s v="ORD108094"/>
        <s v="ORD108095"/>
        <s v="ORD108096"/>
        <s v="ORD108097"/>
        <s v="ORD108098"/>
        <s v="ORD108099"/>
        <s v="ORD108100"/>
        <s v="ORD108101"/>
        <s v="ORD108102"/>
        <s v="ORD108103"/>
        <s v="ORD108104"/>
        <s v="ORD108105"/>
        <s v="ORD108106"/>
        <s v="ORD108107"/>
        <s v="ORD108108"/>
        <s v="ORD108109"/>
        <s v="ORD108110"/>
        <s v="ORD108111"/>
        <s v="ORD108112"/>
        <s v="ORD108113"/>
        <s v="ORD108114"/>
        <s v="ORD108115"/>
        <s v="ORD108116"/>
        <s v="ORD108117"/>
        <s v="ORD108118"/>
        <s v="ORD108119"/>
        <s v="ORD108120"/>
        <s v="ORD108121"/>
        <s v="ORD108122"/>
        <s v="ORD108123"/>
        <s v="ORD108124"/>
        <s v="ORD108125"/>
        <s v="ORD108126"/>
        <s v="ORD108127"/>
        <s v="ORD108128"/>
        <s v="ORD108129"/>
        <s v="ORD108130"/>
        <s v="ORD108131"/>
        <s v="ORD108132"/>
        <s v="ORD108133"/>
        <s v="ORD108134"/>
        <s v="ORD108135"/>
        <s v="ORD108136"/>
        <s v="ORD108137"/>
        <s v="ORD108138"/>
        <s v="ORD108139"/>
        <s v="ORD108140"/>
        <s v="ORD108141"/>
        <s v="ORD108142"/>
        <s v="ORD108143"/>
        <s v="ORD108144"/>
        <s v="ORD108145"/>
        <s v="ORD108146"/>
        <s v="ORD108147"/>
        <s v="ORD108148"/>
        <s v="ORD108149"/>
        <s v="ORD108150"/>
        <s v="ORD108151"/>
        <s v="ORD108152"/>
        <s v="ORD108153"/>
        <s v="ORD108154"/>
        <s v="ORD108155"/>
        <s v="ORD108156"/>
        <s v="ORD108157"/>
        <s v="ORD108158"/>
        <s v="ORD108159"/>
        <s v="ORD108160"/>
        <s v="ORD108161"/>
        <s v="ORD108162"/>
        <s v="ORD108163"/>
        <s v="ORD108164"/>
        <s v="ORD108165"/>
        <s v="ORD108166"/>
        <s v="ORD108167"/>
        <s v="ORD108168"/>
        <s v="ORD108169"/>
        <s v="ORD108170"/>
        <s v="ORD108171"/>
        <s v="ORD108172"/>
        <s v="ORD108173"/>
        <s v="ORD108174"/>
        <s v="ORD108175"/>
        <s v="ORD108176"/>
        <s v="ORD108177"/>
        <s v="ORD108178"/>
        <s v="ORD108179"/>
        <s v="ORD108180"/>
        <s v="ORD108181"/>
        <s v="ORD108182"/>
        <s v="ORD108183"/>
        <s v="ORD108184"/>
        <s v="ORD108185"/>
        <s v="ORD108186"/>
        <s v="ORD108187"/>
        <s v="ORD108188"/>
        <s v="ORD108189"/>
        <s v="ORD108190"/>
        <s v="ORD108191"/>
        <s v="ORD108192"/>
        <s v="ORD108193"/>
        <s v="ORD108194"/>
        <s v="ORD108195"/>
        <s v="ORD108196"/>
        <s v="ORD108197"/>
        <s v="ORD108198"/>
        <s v="ORD108199"/>
        <s v="ORD108200"/>
        <s v="ORD108201"/>
        <s v="ORD108202"/>
        <s v="ORD108203"/>
        <s v="ORD108204"/>
        <s v="ORD108205"/>
        <s v="ORD108206"/>
        <s v="ORD108207"/>
        <s v="ORD108208"/>
        <s v="ORD108209"/>
        <s v="ORD108210"/>
        <s v="ORD108211"/>
        <s v="ORD108212"/>
        <s v="ORD108213"/>
        <s v="ORD108214"/>
        <s v="ORD108215"/>
        <s v="ORD108216"/>
        <s v="ORD108217"/>
        <s v="ORD108218"/>
        <s v="ORD108219"/>
        <s v="ORD108220"/>
        <s v="ORD108221"/>
        <s v="ORD108222"/>
        <s v="ORD108223"/>
        <s v="ORD108224"/>
        <s v="ORD108225"/>
        <s v="ORD108226"/>
        <s v="ORD108227"/>
        <s v="ORD108228"/>
        <s v="ORD108229"/>
        <s v="ORD108230"/>
        <s v="ORD108231"/>
        <s v="ORD108232"/>
        <s v="ORD108233"/>
        <s v="ORD108234"/>
        <s v="ORD108235"/>
        <s v="ORD108236"/>
        <s v="ORD108237"/>
        <s v="ORD108238"/>
        <s v="ORD108239"/>
        <s v="ORD108240"/>
        <s v="ORD108241"/>
        <s v="ORD108242"/>
        <s v="ORD108243"/>
        <s v="ORD108244"/>
        <s v="ORD108245"/>
        <s v="ORD108246"/>
        <s v="ORD108247"/>
        <s v="ORD108248"/>
        <s v="ORD108249"/>
        <s v="ORD108250"/>
        <s v="ORD108251"/>
        <s v="ORD108252"/>
        <s v="ORD108253"/>
        <s v="ORD108254"/>
        <s v="ORD108255"/>
        <s v="ORD108256"/>
        <s v="ORD108257"/>
        <s v="ORD108258"/>
        <s v="ORD108259"/>
        <s v="ORD108260"/>
        <s v="ORD108261"/>
        <s v="ORD108262"/>
        <s v="ORD108263"/>
        <s v="ORD108264"/>
        <s v="ORD108265"/>
        <s v="ORD108266"/>
        <s v="ORD108267"/>
        <s v="ORD108268"/>
        <s v="ORD108269"/>
        <s v="ORD108270"/>
        <s v="ORD108271"/>
        <s v="ORD108272"/>
        <s v="ORD108273"/>
        <s v="ORD108274"/>
        <s v="ORD108275"/>
        <s v="ORD108276"/>
        <s v="ORD108277"/>
        <s v="ORD108278"/>
        <s v="ORD108279"/>
        <s v="ORD108280"/>
        <s v="ORD108281"/>
        <s v="ORD108282"/>
        <s v="ORD108283"/>
        <s v="ORD108284"/>
        <s v="ORD108285"/>
        <s v="ORD108286"/>
        <s v="ORD108287"/>
        <s v="ORD108288"/>
        <s v="ORD108289"/>
        <s v="ORD108290"/>
        <s v="ORD108291"/>
        <s v="ORD108292"/>
        <s v="ORD108293"/>
        <s v="ORD108294"/>
        <s v="ORD108295"/>
        <s v="ORD108296"/>
        <s v="ORD108297"/>
        <s v="ORD108298"/>
        <s v="ORD108299"/>
        <s v="ORD108300"/>
        <s v="ORD108301"/>
        <s v="ORD108302"/>
        <s v="ORD108303"/>
        <s v="ORD108304"/>
        <s v="ORD108305"/>
        <s v="ORD108306"/>
        <s v="ORD108307"/>
        <s v="ORD108308"/>
        <s v="ORD108309"/>
        <s v="ORD108310"/>
        <s v="ORD108311"/>
        <s v="ORD108312"/>
        <s v="ORD108313"/>
        <s v="ORD108314"/>
        <s v="ORD108315"/>
        <s v="ORD108316"/>
        <s v="ORD108317"/>
        <s v="ORD108318"/>
        <s v="ORD108319"/>
        <s v="ORD108320"/>
        <s v="ORD108321"/>
        <s v="ORD108322"/>
        <s v="ORD108323"/>
        <s v="ORD108324"/>
        <s v="ORD108325"/>
        <s v="ORD108326"/>
        <s v="ORD108327"/>
        <s v="ORD108328"/>
        <s v="ORD108329"/>
        <s v="ORD108330"/>
        <s v="ORD108331"/>
        <s v="ORD108332"/>
        <s v="ORD108333"/>
        <s v="ORD108334"/>
        <s v="ORD108335"/>
        <s v="ORD108336"/>
        <s v="ORD108337"/>
        <s v="ORD108338"/>
        <s v="ORD108339"/>
        <s v="ORD108340"/>
        <s v="ORD108341"/>
        <s v="ORD108342"/>
        <s v="ORD108343"/>
        <s v="ORD108344"/>
        <s v="ORD108345"/>
        <s v="ORD108346"/>
        <s v="ORD108347"/>
        <s v="ORD108348"/>
        <s v="ORD108349"/>
        <s v="ORD108350"/>
        <s v="ORD108351"/>
        <s v="ORD108352"/>
        <s v="ORD108353"/>
        <s v="ORD108354"/>
        <s v="ORD108355"/>
        <s v="ORD108356"/>
        <s v="ORD108357"/>
        <s v="ORD108358"/>
        <s v="ORD108359"/>
        <s v="ORD108360"/>
        <s v="ORD108361"/>
        <s v="ORD108362"/>
        <s v="ORD108363"/>
        <s v="ORD108364"/>
        <s v="ORD108365"/>
        <s v="ORD108366"/>
        <s v="ORD108367"/>
        <s v="ORD108368"/>
        <s v="ORD108369"/>
        <s v="ORD108370"/>
        <s v="ORD108371"/>
        <s v="ORD108372"/>
        <s v="ORD108373"/>
        <s v="ORD108374"/>
        <s v="ORD108375"/>
        <s v="ORD108376"/>
        <s v="ORD108377"/>
        <s v="ORD108378"/>
        <s v="ORD108379"/>
        <s v="ORD108380"/>
        <s v="ORD108381"/>
        <s v="ORD108382"/>
        <s v="ORD108383"/>
        <s v="ORD108384"/>
        <s v="ORD108385"/>
        <s v="ORD108386"/>
        <s v="ORD108387"/>
        <s v="ORD108388"/>
        <s v="ORD108389"/>
        <s v="ORD108390"/>
        <s v="ORD108391"/>
        <s v="ORD108392"/>
        <s v="ORD108393"/>
        <s v="ORD108394"/>
        <s v="ORD108395"/>
        <s v="ORD108396"/>
        <s v="ORD108397"/>
        <s v="ORD108398"/>
        <s v="ORD108399"/>
        <s v="ORD108400"/>
        <s v="ORD108401"/>
        <s v="ORD108402"/>
        <s v="ORD108403"/>
        <s v="ORD108404"/>
        <s v="ORD108405"/>
        <s v="ORD108406"/>
        <s v="ORD108407"/>
        <s v="ORD108408"/>
        <s v="ORD108409"/>
        <s v="ORD108410"/>
        <s v="ORD108411"/>
        <s v="ORD108412"/>
        <s v="ORD108413"/>
        <s v="ORD108414"/>
        <s v="ORD108415"/>
        <s v="ORD108416"/>
        <s v="ORD108417"/>
        <s v="ORD108418"/>
        <s v="ORD108419"/>
        <s v="ORD108420"/>
        <s v="ORD108421"/>
        <s v="ORD108422"/>
        <s v="ORD108423"/>
        <s v="ORD108424"/>
        <s v="ORD108425"/>
        <s v="ORD108426"/>
        <s v="ORD108427"/>
        <s v="ORD108428"/>
        <s v="ORD108429"/>
        <s v="ORD108430"/>
        <s v="ORD108431"/>
        <s v="ORD108432"/>
        <s v="ORD108433"/>
        <s v="ORD108434"/>
        <s v="ORD108435"/>
        <s v="ORD108436"/>
        <s v="ORD108437"/>
        <s v="ORD108438"/>
        <s v="ORD108439"/>
        <s v="ORD108440"/>
        <s v="ORD108441"/>
        <s v="ORD108442"/>
        <s v="ORD108443"/>
        <s v="ORD108444"/>
        <s v="ORD108445"/>
        <s v="ORD108446"/>
        <s v="ORD108447"/>
        <s v="ORD108448"/>
        <s v="ORD108449"/>
        <s v="ORD108450"/>
        <s v="ORD108451"/>
        <s v="ORD108452"/>
        <s v="ORD108453"/>
        <s v="ORD108454"/>
        <s v="ORD108455"/>
        <s v="ORD108456"/>
        <s v="ORD108457"/>
        <s v="ORD108458"/>
        <s v="ORD108459"/>
        <s v="ORD108460"/>
        <s v="ORD108461"/>
        <s v="ORD108462"/>
        <s v="ORD108463"/>
        <s v="ORD108464"/>
        <s v="ORD108465"/>
        <s v="ORD108466"/>
        <s v="ORD108467"/>
        <s v="ORD108468"/>
        <s v="ORD108469"/>
        <s v="ORD108470"/>
        <s v="ORD108471"/>
        <s v="ORD108472"/>
        <s v="ORD108473"/>
        <s v="ORD108474"/>
        <s v="ORD108475"/>
        <s v="ORD108476"/>
        <s v="ORD108477"/>
        <s v="ORD108478"/>
        <s v="ORD108479"/>
        <s v="ORD108480"/>
        <s v="ORD108481"/>
        <s v="ORD108482"/>
        <s v="ORD108483"/>
        <s v="ORD108484"/>
        <s v="ORD108485"/>
        <s v="ORD108486"/>
        <s v="ORD108487"/>
        <s v="ORD108488"/>
        <s v="ORD108489"/>
        <s v="ORD108490"/>
        <s v="ORD108491"/>
        <s v="ORD108492"/>
        <s v="ORD108493"/>
        <s v="ORD108494"/>
        <s v="ORD108495"/>
        <s v="ORD108496"/>
        <s v="ORD108497"/>
        <s v="ORD108498"/>
        <s v="ORD108499"/>
        <s v="ORD108500"/>
        <s v="ORD108501"/>
        <s v="ORD108502"/>
        <s v="ORD108503"/>
        <s v="ORD108504"/>
        <s v="ORD108505"/>
        <s v="ORD108506"/>
        <s v="ORD108507"/>
        <s v="ORD108508"/>
        <s v="ORD108509"/>
        <s v="ORD108510"/>
        <s v="ORD108511"/>
        <s v="ORD108512"/>
        <s v="ORD108513"/>
        <s v="ORD108514"/>
        <s v="ORD108515"/>
        <s v="ORD108516"/>
        <s v="ORD108517"/>
        <s v="ORD108518"/>
        <s v="ORD108519"/>
        <s v="ORD108520"/>
        <s v="ORD108521"/>
        <s v="ORD108522"/>
        <s v="ORD108523"/>
        <s v="ORD108524"/>
        <s v="ORD108525"/>
        <s v="ORD108526"/>
        <s v="ORD108527"/>
        <s v="ORD108528"/>
        <s v="ORD108529"/>
        <s v="ORD108530"/>
        <s v="ORD108531"/>
        <s v="ORD108532"/>
        <s v="ORD108533"/>
        <s v="ORD108534"/>
        <s v="ORD108535"/>
        <s v="ORD108536"/>
        <s v="ORD108537"/>
        <s v="ORD108538"/>
        <s v="ORD108539"/>
        <s v="ORD108540"/>
        <s v="ORD108541"/>
        <s v="ORD108542"/>
        <s v="ORD108543"/>
        <s v="ORD108544"/>
        <s v="ORD108545"/>
        <s v="ORD108546"/>
        <s v="ORD108547"/>
        <s v="ORD108548"/>
        <s v="ORD108549"/>
        <s v="ORD108550"/>
        <s v="ORD108551"/>
        <s v="ORD108552"/>
        <s v="ORD108553"/>
        <s v="ORD108554"/>
        <s v="ORD108555"/>
        <s v="ORD108556"/>
        <s v="ORD108557"/>
        <s v="ORD108558"/>
        <s v="ORD108559"/>
        <s v="ORD108560"/>
        <s v="ORD108561"/>
        <s v="ORD108562"/>
        <s v="ORD108563"/>
        <s v="ORD108564"/>
        <s v="ORD108565"/>
        <s v="ORD108566"/>
        <s v="ORD108567"/>
        <s v="ORD108568"/>
        <s v="ORD108569"/>
        <s v="ORD108570"/>
        <s v="ORD108571"/>
        <s v="ORD108572"/>
        <s v="ORD108573"/>
        <s v="ORD108574"/>
        <s v="ORD108575"/>
        <s v="ORD108576"/>
        <s v="ORD108577"/>
        <s v="ORD108578"/>
        <s v="ORD108579"/>
        <s v="ORD108580"/>
        <s v="ORD108581"/>
        <s v="ORD108582"/>
        <s v="ORD108583"/>
        <s v="ORD108584"/>
        <s v="ORD108585"/>
        <s v="ORD108586"/>
        <s v="ORD108587"/>
        <s v="ORD108588"/>
        <s v="ORD108589"/>
        <s v="ORD108590"/>
        <s v="ORD108591"/>
        <s v="ORD108592"/>
        <s v="ORD108593"/>
        <s v="ORD108594"/>
        <s v="ORD108595"/>
        <s v="ORD108596"/>
        <s v="ORD108597"/>
        <s v="ORD108598"/>
        <s v="ORD108599"/>
        <s v="ORD108600"/>
        <s v="ORD108601"/>
        <s v="ORD108602"/>
        <s v="ORD108603"/>
        <s v="ORD108604"/>
        <s v="ORD108605"/>
        <s v="ORD108606"/>
        <s v="ORD108607"/>
        <s v="ORD108608"/>
        <s v="ORD108609"/>
        <s v="ORD108610"/>
        <s v="ORD108611"/>
        <s v="ORD108612"/>
        <s v="ORD108613"/>
        <s v="ORD108614"/>
        <s v="ORD108615"/>
        <s v="ORD108616"/>
        <s v="ORD108617"/>
        <s v="ORD108618"/>
        <s v="ORD108619"/>
        <s v="ORD108620"/>
        <s v="ORD108621"/>
        <s v="ORD108622"/>
        <s v="ORD108623"/>
        <s v="ORD108624"/>
        <s v="ORD108625"/>
        <s v="ORD108626"/>
        <s v="ORD108627"/>
        <s v="ORD108628"/>
        <s v="ORD108629"/>
        <s v="ORD108630"/>
        <s v="ORD108631"/>
        <s v="ORD108632"/>
        <s v="ORD108633"/>
        <s v="ORD108634"/>
        <s v="ORD108635"/>
        <s v="ORD108636"/>
        <s v="ORD108637"/>
        <s v="ORD108638"/>
        <s v="ORD108639"/>
        <s v="ORD108640"/>
        <s v="ORD108641"/>
        <s v="ORD108642"/>
        <s v="ORD108643"/>
        <s v="ORD108644"/>
        <s v="ORD108645"/>
        <s v="ORD108646"/>
        <s v="ORD108647"/>
        <s v="ORD108648"/>
        <s v="ORD108649"/>
        <s v="ORD108650"/>
        <s v="ORD108651"/>
        <s v="ORD108652"/>
        <s v="ORD108653"/>
        <s v="ORD108654"/>
        <s v="ORD108655"/>
        <s v="ORD108656"/>
        <s v="ORD108657"/>
        <s v="ORD108658"/>
        <s v="ORD108659"/>
        <s v="ORD108660"/>
        <s v="ORD108661"/>
        <s v="ORD108662"/>
        <s v="ORD108663"/>
        <s v="ORD108664"/>
        <s v="ORD108665"/>
        <s v="ORD108666"/>
        <s v="ORD108667"/>
        <s v="ORD108668"/>
        <s v="ORD108669"/>
        <s v="ORD108670"/>
        <s v="ORD108671"/>
        <s v="ORD108672"/>
        <s v="ORD108673"/>
        <s v="ORD108674"/>
        <s v="ORD108675"/>
        <s v="ORD108676"/>
        <s v="ORD108677"/>
        <s v="ORD108678"/>
        <s v="ORD108679"/>
        <s v="ORD108680"/>
        <s v="ORD108681"/>
        <s v="ORD108682"/>
        <s v="ORD108683"/>
        <s v="ORD108684"/>
        <s v="ORD108685"/>
        <s v="ORD108686"/>
        <s v="ORD108687"/>
        <s v="ORD108688"/>
        <s v="ORD108689"/>
        <s v="ORD108690"/>
        <s v="ORD108691"/>
        <s v="ORD108692"/>
        <s v="ORD108693"/>
        <s v="ORD108694"/>
        <s v="ORD108695"/>
        <s v="ORD108696"/>
        <s v="ORD108697"/>
        <s v="ORD108698"/>
        <s v="ORD108699"/>
        <s v="ORD108700"/>
        <s v="ORD108701"/>
        <s v="ORD108702"/>
        <s v="ORD108703"/>
        <s v="ORD108704"/>
        <s v="ORD108705"/>
        <s v="ORD108706"/>
        <s v="ORD108707"/>
        <s v="ORD108708"/>
        <s v="ORD108709"/>
        <s v="ORD108710"/>
        <s v="ORD108711"/>
        <s v="ORD108712"/>
        <s v="ORD108713"/>
        <s v="ORD108714"/>
        <s v="ORD108715"/>
        <s v="ORD108716"/>
        <s v="ORD108717"/>
        <s v="ORD108718"/>
        <s v="ORD108719"/>
        <s v="ORD108720"/>
        <s v="ORD108721"/>
        <s v="ORD108722"/>
        <s v="ORD108723"/>
        <s v="ORD108724"/>
        <s v="ORD108725"/>
        <s v="ORD108726"/>
        <s v="ORD108727"/>
        <s v="ORD108728"/>
        <s v="ORD108729"/>
        <s v="ORD108730"/>
        <s v="ORD108731"/>
        <s v="ORD108732"/>
        <s v="ORD108733"/>
        <s v="ORD108734"/>
        <s v="ORD108735"/>
        <s v="ORD108736"/>
        <s v="ORD108737"/>
        <s v="ORD108738"/>
        <s v="ORD108739"/>
        <s v="ORD108740"/>
        <s v="ORD108741"/>
        <s v="ORD108742"/>
        <s v="ORD108743"/>
        <s v="ORD108744"/>
        <s v="ORD108745"/>
        <s v="ORD108746"/>
        <s v="ORD108747"/>
        <s v="ORD108748"/>
        <s v="ORD108749"/>
        <s v="ORD108750"/>
        <s v="ORD108751"/>
        <s v="ORD108752"/>
        <s v="ORD108753"/>
        <s v="ORD108754"/>
        <s v="ORD108755"/>
        <s v="ORD108756"/>
        <s v="ORD108757"/>
        <s v="ORD108758"/>
        <s v="ORD108759"/>
        <s v="ORD108760"/>
        <s v="ORD108761"/>
        <s v="ORD108762"/>
        <s v="ORD108763"/>
        <s v="ORD108764"/>
        <s v="ORD108765"/>
        <s v="ORD108766"/>
        <s v="ORD108767"/>
        <s v="ORD108768"/>
        <s v="ORD108769"/>
        <s v="ORD108770"/>
        <s v="ORD108771"/>
        <s v="ORD108772"/>
        <s v="ORD108773"/>
        <s v="ORD108774"/>
        <s v="ORD108775"/>
        <s v="ORD108776"/>
        <s v="ORD108777"/>
        <s v="ORD108778"/>
        <s v="ORD108779"/>
        <s v="ORD108780"/>
        <s v="ORD108781"/>
        <s v="ORD108782"/>
        <s v="ORD108783"/>
        <s v="ORD108784"/>
        <s v="ORD108785"/>
        <s v="ORD108786"/>
        <s v="ORD108787"/>
        <s v="ORD108788"/>
        <s v="ORD108789"/>
        <s v="ORD108790"/>
        <s v="ORD108791"/>
        <s v="ORD108792"/>
        <s v="ORD108793"/>
        <s v="ORD108794"/>
        <s v="ORD108795"/>
        <s v="ORD108796"/>
        <s v="ORD108797"/>
        <s v="ORD108798"/>
        <s v="ORD108799"/>
        <s v="ORD108800"/>
        <s v="ORD108801"/>
        <s v="ORD108802"/>
        <s v="ORD108803"/>
        <s v="ORD108804"/>
        <s v="ORD108805"/>
        <s v="ORD108806"/>
        <s v="ORD108807"/>
        <s v="ORD108808"/>
        <s v="ORD108809"/>
        <s v="ORD108810"/>
        <s v="ORD108811"/>
        <s v="ORD108812"/>
        <s v="ORD108813"/>
        <s v="ORD108814"/>
        <s v="ORD108815"/>
        <s v="ORD108816"/>
        <s v="ORD108817"/>
        <s v="ORD108818"/>
        <s v="ORD108819"/>
        <s v="ORD108820"/>
        <s v="ORD108821"/>
        <s v="ORD108822"/>
        <s v="ORD108823"/>
        <s v="ORD108824"/>
        <s v="ORD108825"/>
        <s v="ORD108826"/>
        <s v="ORD108827"/>
        <s v="ORD108828"/>
        <s v="ORD108829"/>
        <s v="ORD108830"/>
        <s v="ORD108831"/>
        <s v="ORD108832"/>
        <s v="ORD108833"/>
        <s v="ORD108834"/>
        <s v="ORD108835"/>
        <s v="ORD108836"/>
        <s v="ORD108837"/>
        <s v="ORD108838"/>
        <s v="ORD108839"/>
        <s v="ORD108840"/>
        <s v="ORD108841"/>
        <s v="ORD108842"/>
        <s v="ORD108843"/>
        <s v="ORD108844"/>
        <s v="ORD108845"/>
        <s v="ORD108846"/>
        <s v="ORD108847"/>
        <s v="ORD108848"/>
        <s v="ORD108849"/>
        <s v="ORD108850"/>
        <s v="ORD108851"/>
        <s v="ORD108852"/>
        <s v="ORD108853"/>
        <s v="ORD108854"/>
        <s v="ORD108855"/>
        <s v="ORD108856"/>
        <s v="ORD108857"/>
        <s v="ORD108858"/>
        <s v="ORD108859"/>
        <s v="ORD108860"/>
        <s v="ORD108861"/>
        <s v="ORD108862"/>
        <s v="ORD108863"/>
        <s v="ORD108864"/>
        <s v="ORD108865"/>
        <s v="ORD108866"/>
        <s v="ORD108867"/>
        <s v="ORD108868"/>
        <s v="ORD108869"/>
        <s v="ORD108870"/>
        <s v="ORD108871"/>
        <s v="ORD108872"/>
        <s v="ORD108873"/>
        <s v="ORD108874"/>
        <s v="ORD108875"/>
        <s v="ORD108876"/>
        <s v="ORD108877"/>
        <s v="ORD108878"/>
        <s v="ORD108879"/>
        <s v="ORD108880"/>
        <s v="ORD108881"/>
        <s v="ORD108882"/>
        <s v="ORD108883"/>
        <s v="ORD108884"/>
        <s v="ORD108885"/>
        <s v="ORD108886"/>
        <s v="ORD108887"/>
        <s v="ORD108888"/>
        <s v="ORD108889"/>
        <s v="ORD108890"/>
        <s v="ORD108891"/>
        <s v="ORD108892"/>
        <s v="ORD108893"/>
        <s v="ORD108894"/>
        <s v="ORD108895"/>
        <s v="ORD108896"/>
        <s v="ORD108897"/>
        <s v="ORD108898"/>
        <s v="ORD108899"/>
        <s v="ORD108900"/>
        <s v="ORD108901"/>
        <s v="ORD108902"/>
        <s v="ORD108903"/>
        <s v="ORD108904"/>
        <s v="ORD108905"/>
        <s v="ORD108906"/>
        <s v="ORD108907"/>
        <s v="ORD108908"/>
        <s v="ORD108909"/>
        <s v="ORD108910"/>
        <s v="ORD108911"/>
        <s v="ORD108912"/>
        <s v="ORD108913"/>
        <s v="ORD108914"/>
        <s v="ORD108915"/>
        <s v="ORD108916"/>
        <s v="ORD108917"/>
        <s v="ORD108918"/>
        <s v="ORD108919"/>
        <s v="ORD108920"/>
        <s v="ORD108921"/>
        <s v="ORD108922"/>
        <s v="ORD108923"/>
        <s v="ORD108924"/>
        <s v="ORD108925"/>
        <s v="ORD108926"/>
        <s v="ORD108927"/>
        <s v="ORD108928"/>
        <s v="ORD108929"/>
        <s v="ORD108930"/>
        <s v="ORD108931"/>
        <s v="ORD108932"/>
        <s v="ORD108933"/>
        <s v="ORD108934"/>
        <s v="ORD108935"/>
        <s v="ORD108936"/>
        <s v="ORD108937"/>
        <s v="ORD108938"/>
        <s v="ORD108939"/>
        <s v="ORD108940"/>
        <s v="ORD108941"/>
        <s v="ORD108942"/>
        <s v="ORD108943"/>
        <s v="ORD108944"/>
        <s v="ORD108945"/>
        <s v="ORD108946"/>
        <s v="ORD108947"/>
        <s v="ORD108948"/>
        <s v="ORD108949"/>
        <s v="ORD108950"/>
        <s v="ORD108951"/>
        <s v="ORD108952"/>
        <s v="ORD108953"/>
        <s v="ORD108954"/>
        <s v="ORD108955"/>
        <s v="ORD108956"/>
        <s v="ORD108957"/>
        <s v="ORD108958"/>
        <s v="ORD108959"/>
        <s v="ORD108960"/>
        <s v="ORD108961"/>
        <s v="ORD108962"/>
        <s v="ORD108963"/>
        <s v="ORD108964"/>
        <s v="ORD108965"/>
        <s v="ORD108966"/>
        <s v="ORD108967"/>
        <s v="ORD108968"/>
        <s v="ORD108969"/>
        <s v="ORD108970"/>
        <s v="ORD108971"/>
        <s v="ORD108972"/>
        <s v="ORD108973"/>
        <s v="ORD108974"/>
        <s v="ORD108975"/>
        <s v="ORD108976"/>
        <s v="ORD108977"/>
        <s v="ORD108978"/>
        <s v="ORD108979"/>
        <s v="ORD108980"/>
        <s v="ORD108981"/>
        <s v="ORD108982"/>
        <s v="ORD108983"/>
        <s v="ORD108984"/>
        <s v="ORD108985"/>
        <s v="ORD108986"/>
        <s v="ORD108987"/>
        <s v="ORD108988"/>
        <s v="ORD108989"/>
        <s v="ORD108990"/>
        <s v="ORD108991"/>
        <s v="ORD108992"/>
        <s v="ORD108993"/>
        <s v="ORD108994"/>
        <s v="ORD108995"/>
        <s v="ORD108996"/>
        <s v="ORD108997"/>
        <s v="ORD108998"/>
        <s v="ORD108999"/>
        <s v="ORD109000"/>
        <s v="ORD109001"/>
        <s v="ORD109002"/>
        <s v="ORD109003"/>
        <s v="ORD109004"/>
        <s v="ORD109005"/>
        <s v="ORD109006"/>
        <s v="ORD109007"/>
        <s v="ORD109008"/>
        <s v="ORD109009"/>
        <s v="ORD109010"/>
        <s v="ORD109011"/>
        <s v="ORD109012"/>
        <s v="ORD109013"/>
        <s v="ORD109014"/>
        <s v="ORD109015"/>
        <s v="ORD109016"/>
        <s v="ORD109017"/>
        <s v="ORD109018"/>
        <s v="ORD109019"/>
        <s v="ORD109020"/>
        <s v="ORD109021"/>
        <s v="ORD109022"/>
        <s v="ORD109023"/>
        <s v="ORD109024"/>
        <s v="ORD109025"/>
        <s v="ORD109026"/>
        <s v="ORD109027"/>
        <s v="ORD109028"/>
        <s v="ORD109029"/>
        <s v="ORD109030"/>
        <s v="ORD109031"/>
        <s v="ORD109032"/>
        <s v="ORD109033"/>
        <s v="ORD109034"/>
        <s v="ORD109035"/>
        <s v="ORD109036"/>
        <s v="ORD109037"/>
        <s v="ORD109038"/>
        <s v="ORD109039"/>
        <s v="ORD109040"/>
        <s v="ORD109041"/>
        <s v="ORD109042"/>
        <s v="ORD109043"/>
        <s v="ORD109044"/>
        <s v="ORD109045"/>
        <s v="ORD109046"/>
        <s v="ORD109047"/>
        <s v="ORD109048"/>
        <s v="ORD109049"/>
        <s v="ORD109050"/>
        <s v="ORD109051"/>
        <s v="ORD109052"/>
        <s v="ORD109053"/>
        <s v="ORD109054"/>
        <s v="ORD109055"/>
        <s v="ORD109056"/>
        <s v="ORD109057"/>
        <s v="ORD109058"/>
        <s v="ORD109059"/>
        <s v="ORD109060"/>
        <s v="ORD109061"/>
        <s v="ORD109062"/>
        <s v="ORD109063"/>
        <s v="ORD109064"/>
        <s v="ORD109065"/>
        <s v="ORD109066"/>
        <s v="ORD109067"/>
        <s v="ORD109068"/>
        <s v="ORD109069"/>
        <s v="ORD109070"/>
        <s v="ORD109071"/>
        <s v="ORD109072"/>
        <s v="ORD109073"/>
        <s v="ORD109074"/>
        <s v="ORD109075"/>
        <s v="ORD109076"/>
        <s v="ORD109077"/>
        <s v="ORD109078"/>
        <s v="ORD109079"/>
        <s v="ORD109080"/>
        <s v="ORD109081"/>
        <s v="ORD109082"/>
        <s v="ORD109083"/>
        <s v="ORD109084"/>
        <s v="ORD109085"/>
        <s v="ORD109086"/>
        <s v="ORD109087"/>
        <s v="ORD109088"/>
        <s v="ORD109089"/>
        <s v="ORD109090"/>
        <s v="ORD109091"/>
        <s v="ORD109092"/>
        <s v="ORD109093"/>
        <s v="ORD109094"/>
        <s v="ORD109095"/>
        <s v="ORD109096"/>
        <s v="ORD109097"/>
        <s v="ORD109098"/>
        <s v="ORD109099"/>
        <s v="ORD109100"/>
        <s v="ORD109101"/>
        <s v="ORD109102"/>
        <s v="ORD109103"/>
        <s v="ORD109104"/>
        <s v="ORD109105"/>
        <s v="ORD109106"/>
        <s v="ORD109107"/>
        <s v="ORD109108"/>
        <s v="ORD109109"/>
        <s v="ORD109110"/>
        <s v="ORD109111"/>
        <s v="ORD109112"/>
        <s v="ORD109113"/>
        <s v="ORD109114"/>
        <s v="ORD109115"/>
        <s v="ORD109116"/>
        <s v="ORD109117"/>
        <s v="ORD109118"/>
        <s v="ORD109119"/>
        <s v="ORD109120"/>
        <s v="ORD109121"/>
        <s v="ORD109122"/>
        <s v="ORD109123"/>
        <s v="ORD109124"/>
        <s v="ORD109125"/>
        <s v="ORD109126"/>
        <s v="ORD109127"/>
        <s v="ORD109128"/>
        <s v="ORD109129"/>
        <s v="ORD109130"/>
        <s v="ORD109131"/>
        <s v="ORD109132"/>
        <s v="ORD109133"/>
        <s v="ORD109134"/>
        <s v="ORD109135"/>
        <s v="ORD109136"/>
        <s v="ORD109137"/>
        <s v="ORD109138"/>
        <s v="ORD109139"/>
        <s v="ORD109140"/>
        <s v="ORD109141"/>
        <s v="ORD109142"/>
        <s v="ORD109143"/>
        <s v="ORD109144"/>
        <s v="ORD109145"/>
        <s v="ORD109146"/>
        <s v="ORD109147"/>
        <s v="ORD109148"/>
        <s v="ORD109149"/>
        <s v="ORD109150"/>
        <s v="ORD109151"/>
        <s v="ORD109152"/>
        <s v="ORD109153"/>
        <s v="ORD109154"/>
        <s v="ORD109155"/>
        <s v="ORD109156"/>
        <s v="ORD109157"/>
        <s v="ORD109158"/>
        <s v="ORD109159"/>
        <s v="ORD109160"/>
        <s v="ORD109161"/>
        <s v="ORD109162"/>
        <s v="ORD109163"/>
        <s v="ORD109164"/>
        <s v="ORD109165"/>
        <s v="ORD109166"/>
        <s v="ORD109167"/>
        <s v="ORD109168"/>
        <s v="ORD109169"/>
        <s v="ORD109170"/>
        <s v="ORD109171"/>
        <s v="ORD109172"/>
        <s v="ORD109173"/>
        <s v="ORD109174"/>
        <s v="ORD109175"/>
        <s v="ORD109176"/>
        <s v="ORD109177"/>
        <s v="ORD109178"/>
        <s v="ORD109179"/>
        <s v="ORD109180"/>
        <s v="ORD109181"/>
        <s v="ORD109182"/>
        <s v="ORD109183"/>
        <s v="ORD109184"/>
        <s v="ORD109185"/>
        <s v="ORD109186"/>
        <s v="ORD109187"/>
        <s v="ORD109188"/>
        <s v="ORD109189"/>
        <s v="ORD109190"/>
        <s v="ORD109191"/>
        <s v="ORD109192"/>
        <s v="ORD109193"/>
        <s v="ORD109194"/>
        <s v="ORD109195"/>
        <s v="ORD109196"/>
        <s v="ORD109197"/>
        <s v="ORD109198"/>
        <s v="ORD109199"/>
        <s v="ORD109200"/>
        <s v="ORD109201"/>
        <s v="ORD109202"/>
        <s v="ORD109203"/>
        <s v="ORD109204"/>
        <s v="ORD109205"/>
        <s v="ORD109206"/>
        <s v="ORD109207"/>
        <s v="ORD109208"/>
        <s v="ORD109209"/>
        <s v="ORD109210"/>
        <s v="ORD109211"/>
        <s v="ORD109212"/>
        <s v="ORD109213"/>
        <s v="ORD109214"/>
        <s v="ORD109215"/>
        <s v="ORD109216"/>
        <s v="ORD109217"/>
        <s v="ORD109218"/>
        <s v="ORD109219"/>
        <s v="ORD109220"/>
        <s v="ORD109221"/>
        <s v="ORD109222"/>
        <s v="ORD109223"/>
        <s v="ORD109224"/>
        <s v="ORD109225"/>
        <s v="ORD109226"/>
        <s v="ORD109227"/>
        <s v="ORD109228"/>
        <s v="ORD109229"/>
        <s v="ORD109230"/>
        <s v="ORD109231"/>
        <s v="ORD109232"/>
        <s v="ORD109233"/>
        <s v="ORD109234"/>
        <s v="ORD109235"/>
        <s v="ORD109236"/>
        <s v="ORD109237"/>
        <s v="ORD109238"/>
        <s v="ORD109239"/>
        <s v="ORD109240"/>
        <s v="ORD109241"/>
        <s v="ORD109242"/>
        <s v="ORD109243"/>
        <s v="ORD109244"/>
        <s v="ORD109245"/>
        <s v="ORD109246"/>
        <s v="ORD109247"/>
        <s v="ORD109248"/>
        <s v="ORD109249"/>
        <s v="ORD109250"/>
        <s v="ORD109251"/>
        <s v="ORD109252"/>
        <s v="ORD109253"/>
        <s v="ORD109254"/>
        <s v="ORD109255"/>
        <s v="ORD109256"/>
        <s v="ORD109257"/>
        <s v="ORD109258"/>
        <s v="ORD109259"/>
        <s v="ORD109260"/>
        <s v="ORD109261"/>
        <s v="ORD109262"/>
        <s v="ORD109263"/>
        <s v="ORD109264"/>
        <s v="ORD109265"/>
        <s v="ORD109266"/>
        <s v="ORD109267"/>
        <s v="ORD109268"/>
        <s v="ORD109269"/>
        <s v="ORD109270"/>
        <s v="ORD109271"/>
        <s v="ORD109272"/>
        <s v="ORD109273"/>
        <s v="ORD109274"/>
        <s v="ORD109275"/>
        <s v="ORD109276"/>
        <s v="ORD109277"/>
        <s v="ORD109278"/>
        <s v="ORD109279"/>
        <s v="ORD109280"/>
        <s v="ORD109281"/>
        <s v="ORD109282"/>
        <s v="ORD109283"/>
        <s v="ORD109284"/>
        <s v="ORD109285"/>
        <s v="ORD109286"/>
        <s v="ORD109287"/>
        <s v="ORD109288"/>
        <s v="ORD109289"/>
        <s v="ORD109290"/>
        <s v="ORD109291"/>
        <s v="ORD109292"/>
        <s v="ORD109293"/>
        <s v="ORD109294"/>
        <s v="ORD109295"/>
        <s v="ORD109296"/>
        <s v="ORD109297"/>
        <s v="ORD109298"/>
        <s v="ORD109299"/>
        <s v="ORD109300"/>
        <s v="ORD109301"/>
        <s v="ORD109302"/>
        <s v="ORD109303"/>
        <s v="ORD109304"/>
        <s v="ORD109305"/>
        <s v="ORD109306"/>
        <s v="ORD109307"/>
        <s v="ORD109308"/>
        <s v="ORD109309"/>
        <s v="ORD109310"/>
        <s v="ORD109311"/>
        <s v="ORD109312"/>
        <s v="ORD109313"/>
        <s v="ORD109314"/>
        <s v="ORD109315"/>
        <s v="ORD109316"/>
        <s v="ORD109317"/>
        <s v="ORD109318"/>
        <s v="ORD109319"/>
        <s v="ORD109320"/>
        <s v="ORD109321"/>
        <s v="ORD109322"/>
        <s v="ORD109323"/>
        <s v="ORD109324"/>
        <s v="ORD109325"/>
        <s v="ORD109326"/>
        <s v="ORD109327"/>
        <s v="ORD109328"/>
        <s v="ORD109329"/>
        <s v="ORD109330"/>
        <s v="ORD109331"/>
        <s v="ORD109332"/>
        <s v="ORD109333"/>
        <s v="ORD109334"/>
        <s v="ORD109335"/>
        <s v="ORD109336"/>
        <s v="ORD109337"/>
        <s v="ORD109338"/>
        <s v="ORD109339"/>
        <s v="ORD109340"/>
        <s v="ORD109341"/>
        <s v="ORD109342"/>
        <s v="ORD109343"/>
        <s v="ORD109344"/>
        <s v="ORD109345"/>
        <s v="ORD109346"/>
        <s v="ORD109347"/>
        <s v="ORD109348"/>
        <s v="ORD109349"/>
        <s v="ORD109350"/>
        <s v="ORD109351"/>
        <s v="ORD109352"/>
        <s v="ORD109353"/>
        <s v="ORD109354"/>
        <s v="ORD109355"/>
        <s v="ORD109356"/>
        <s v="ORD109357"/>
        <s v="ORD109358"/>
        <s v="ORD109359"/>
        <s v="ORD109360"/>
        <s v="ORD109361"/>
        <s v="ORD109362"/>
        <s v="ORD109363"/>
        <s v="ORD109364"/>
        <s v="ORD109365"/>
        <s v="ORD109366"/>
        <s v="ORD109367"/>
        <s v="ORD109368"/>
        <s v="ORD109369"/>
        <s v="ORD109370"/>
        <s v="ORD109371"/>
        <s v="ORD109372"/>
        <s v="ORD109373"/>
        <s v="ORD109374"/>
        <s v="ORD109375"/>
        <s v="ORD109376"/>
        <s v="ORD109377"/>
        <s v="ORD109378"/>
        <s v="ORD109379"/>
        <s v="ORD109380"/>
        <s v="ORD109381"/>
        <s v="ORD109382"/>
        <s v="ORD109383"/>
        <s v="ORD109384"/>
        <s v="ORD109385"/>
        <s v="ORD109386"/>
        <s v="ORD109387"/>
        <s v="ORD109388"/>
        <s v="ORD109389"/>
        <s v="ORD109390"/>
        <s v="ORD109391"/>
        <s v="ORD109392"/>
        <s v="ORD109393"/>
        <s v="ORD109394"/>
        <s v="ORD109395"/>
        <s v="ORD109396"/>
        <s v="ORD109397"/>
        <s v="ORD109398"/>
        <s v="ORD109399"/>
        <s v="ORD109400"/>
        <s v="ORD109401"/>
        <s v="ORD109402"/>
        <s v="ORD109403"/>
        <s v="ORD109404"/>
        <s v="ORD109405"/>
        <s v="ORD109406"/>
        <s v="ORD109407"/>
        <s v="ORD109408"/>
        <s v="ORD109409"/>
        <s v="ORD109410"/>
        <s v="ORD109411"/>
        <s v="ORD109412"/>
        <s v="ORD109413"/>
        <s v="ORD109414"/>
        <s v="ORD109415"/>
        <s v="ORD109416"/>
        <s v="ORD109417"/>
        <s v="ORD109418"/>
        <s v="ORD109419"/>
        <s v="ORD109420"/>
        <s v="ORD109421"/>
        <s v="ORD109422"/>
        <s v="ORD109423"/>
        <s v="ORD109424"/>
        <s v="ORD109425"/>
        <s v="ORD109426"/>
        <s v="ORD109427"/>
        <s v="ORD109428"/>
        <s v="ORD109429"/>
        <s v="ORD109430"/>
        <s v="ORD109431"/>
        <s v="ORD109432"/>
        <s v="ORD109433"/>
        <s v="ORD109434"/>
        <s v="ORD109435"/>
        <s v="ORD109436"/>
        <s v="ORD109437"/>
        <s v="ORD109438"/>
        <s v="ORD109439"/>
        <s v="ORD109440"/>
        <s v="ORD109441"/>
        <s v="ORD109442"/>
        <s v="ORD109443"/>
        <s v="ORD109444"/>
        <s v="ORD109445"/>
        <s v="ORD109446"/>
        <s v="ORD109447"/>
        <s v="ORD109448"/>
        <s v="ORD109449"/>
        <s v="ORD109450"/>
        <s v="ORD109451"/>
        <s v="ORD109452"/>
        <s v="ORD109453"/>
        <s v="ORD109454"/>
        <s v="ORD109455"/>
        <s v="ORD109456"/>
        <s v="ORD109457"/>
        <s v="ORD109458"/>
        <s v="ORD109459"/>
        <s v="ORD109460"/>
        <s v="ORD109461"/>
        <s v="ORD109462"/>
        <s v="ORD109463"/>
        <s v="ORD109464"/>
        <s v="ORD109465"/>
        <s v="ORD109466"/>
        <s v="ORD109467"/>
        <s v="ORD109468"/>
        <s v="ORD109469"/>
        <s v="ORD109470"/>
        <s v="ORD109471"/>
        <s v="ORD109472"/>
        <s v="ORD109473"/>
        <s v="ORD109474"/>
        <s v="ORD109475"/>
        <s v="ORD109476"/>
        <s v="ORD109477"/>
        <s v="ORD109478"/>
        <s v="ORD109479"/>
        <s v="ORD109480"/>
        <s v="ORD109481"/>
        <s v="ORD109482"/>
        <s v="ORD109483"/>
        <s v="ORD109484"/>
        <s v="ORD109485"/>
        <s v="ORD109486"/>
        <s v="ORD109487"/>
        <s v="ORD109488"/>
        <s v="ORD109489"/>
        <s v="ORD109490"/>
        <s v="ORD109491"/>
        <s v="ORD109492"/>
        <s v="ORD109493"/>
        <s v="ORD109494"/>
        <s v="ORD109495"/>
        <s v="ORD109496"/>
        <s v="ORD109497"/>
        <s v="ORD109498"/>
        <s v="ORD109499"/>
        <s v="ORD109500"/>
        <s v="ORD109501"/>
        <s v="ORD109502"/>
        <s v="ORD109503"/>
        <s v="ORD109504"/>
        <s v="ORD109505"/>
        <s v="ORD109506"/>
        <s v="ORD109507"/>
        <s v="ORD109508"/>
        <s v="ORD109509"/>
        <s v="ORD109510"/>
        <s v="ORD109511"/>
        <s v="ORD109512"/>
        <s v="ORD109513"/>
        <s v="ORD109514"/>
        <s v="ORD109515"/>
        <s v="ORD109516"/>
        <s v="ORD109517"/>
        <s v="ORD109518"/>
        <s v="ORD109519"/>
        <s v="ORD109520"/>
        <s v="ORD109521"/>
        <s v="ORD109522"/>
        <s v="ORD109523"/>
        <s v="ORD109524"/>
        <s v="ORD109525"/>
        <s v="ORD109526"/>
        <s v="ORD109527"/>
        <s v="ORD109528"/>
        <s v="ORD109529"/>
        <s v="ORD109530"/>
        <s v="ORD109531"/>
        <s v="ORD109532"/>
        <s v="ORD109533"/>
        <s v="ORD109534"/>
        <s v="ORD109535"/>
        <s v="ORD109536"/>
        <s v="ORD109537"/>
        <s v="ORD109538"/>
        <s v="ORD109539"/>
        <s v="ORD109540"/>
        <s v="ORD109541"/>
        <s v="ORD109542"/>
        <s v="ORD109543"/>
        <s v="ORD109544"/>
        <s v="ORD109545"/>
        <s v="ORD109546"/>
        <s v="ORD109547"/>
        <s v="ORD109548"/>
        <s v="ORD109549"/>
        <s v="ORD109550"/>
        <s v="ORD109551"/>
        <s v="ORD109552"/>
        <s v="ORD109553"/>
        <s v="ORD109554"/>
        <s v="ORD109555"/>
        <s v="ORD109556"/>
        <s v="ORD109557"/>
        <s v="ORD109558"/>
        <s v="ORD109559"/>
        <s v="ORD109560"/>
        <s v="ORD109561"/>
        <s v="ORD109562"/>
        <s v="ORD109563"/>
        <s v="ORD109564"/>
        <s v="ORD109565"/>
        <s v="ORD109566"/>
        <s v="ORD109567"/>
        <s v="ORD109568"/>
        <s v="ORD109569"/>
        <s v="ORD109570"/>
        <s v="ORD109571"/>
        <s v="ORD109572"/>
        <s v="ORD109573"/>
        <s v="ORD109574"/>
        <s v="ORD109575"/>
        <s v="ORD109576"/>
        <s v="ORD109577"/>
        <s v="ORD109578"/>
        <s v="ORD109579"/>
        <s v="ORD109580"/>
        <s v="ORD109581"/>
        <s v="ORD109582"/>
        <s v="ORD109583"/>
        <s v="ORD109584"/>
        <s v="ORD109585"/>
        <s v="ORD109586"/>
        <s v="ORD109587"/>
        <s v="ORD109588"/>
        <s v="ORD109589"/>
        <s v="ORD109590"/>
        <s v="ORD109591"/>
        <s v="ORD109592"/>
        <s v="ORD109593"/>
        <s v="ORD109594"/>
        <s v="ORD109595"/>
        <s v="ORD109596"/>
        <s v="ORD109597"/>
        <s v="ORD109598"/>
        <s v="ORD109599"/>
        <s v="ORD109600"/>
        <s v="ORD109601"/>
        <s v="ORD109602"/>
        <s v="ORD109603"/>
        <s v="ORD109604"/>
        <s v="ORD109605"/>
        <s v="ORD109606"/>
        <s v="ORD109607"/>
        <s v="ORD109608"/>
        <s v="ORD109609"/>
        <s v="ORD109610"/>
        <s v="ORD109611"/>
        <s v="ORD109612"/>
        <s v="ORD109613"/>
        <s v="ORD109614"/>
        <s v="ORD109615"/>
        <s v="ORD109616"/>
        <s v="ORD109617"/>
        <s v="ORD109618"/>
        <s v="ORD109619"/>
        <s v="ORD109620"/>
        <s v="ORD109621"/>
        <s v="ORD109622"/>
        <s v="ORD109623"/>
        <s v="ORD109624"/>
        <s v="ORD109625"/>
        <s v="ORD109626"/>
        <s v="ORD109627"/>
        <s v="ORD109628"/>
        <s v="ORD109629"/>
        <s v="ORD109630"/>
        <s v="ORD109631"/>
        <s v="ORD109632"/>
        <s v="ORD109633"/>
        <s v="ORD109634"/>
        <s v="ORD109635"/>
        <s v="ORD109636"/>
        <s v="ORD109637"/>
        <s v="ORD109638"/>
        <s v="ORD109639"/>
        <s v="ORD109640"/>
        <s v="ORD109641"/>
        <s v="ORD109642"/>
        <s v="ORD109643"/>
        <s v="ORD109644"/>
        <s v="ORD109645"/>
        <s v="ORD109646"/>
        <s v="ORD109647"/>
        <s v="ORD109648"/>
        <s v="ORD109649"/>
        <s v="ORD109650"/>
        <s v="ORD109651"/>
        <s v="ORD109652"/>
        <s v="ORD109653"/>
        <s v="ORD109654"/>
        <s v="ORD109655"/>
        <s v="ORD109656"/>
        <s v="ORD109657"/>
        <s v="ORD109658"/>
        <s v="ORD109659"/>
        <s v="ORD109660"/>
        <s v="ORD109661"/>
        <s v="ORD109662"/>
        <s v="ORD109663"/>
        <s v="ORD109664"/>
        <s v="ORD109665"/>
        <s v="ORD109666"/>
        <s v="ORD109667"/>
        <s v="ORD109668"/>
        <s v="ORD109669"/>
        <s v="ORD109670"/>
        <s v="ORD109671"/>
        <s v="ORD109672"/>
        <s v="ORD109673"/>
        <s v="ORD109674"/>
        <s v="ORD109675"/>
        <s v="ORD109676"/>
        <s v="ORD109677"/>
        <s v="ORD109678"/>
        <s v="ORD109679"/>
        <s v="ORD109680"/>
        <s v="ORD109681"/>
        <s v="ORD109682"/>
        <s v="ORD109683"/>
        <s v="ORD109684"/>
        <s v="ORD109685"/>
        <s v="ORD109686"/>
        <s v="ORD109687"/>
        <s v="ORD109688"/>
        <s v="ORD109689"/>
        <s v="ORD109690"/>
        <s v="ORD109691"/>
        <s v="ORD109692"/>
        <s v="ORD109693"/>
        <s v="ORD109694"/>
        <s v="ORD109695"/>
        <s v="ORD109696"/>
        <s v="ORD109697"/>
        <s v="ORD109698"/>
        <s v="ORD109699"/>
        <s v="ORD109700"/>
        <s v="ORD109701"/>
        <s v="ORD109702"/>
        <s v="ORD109703"/>
        <s v="ORD109704"/>
        <s v="ORD109705"/>
        <s v="ORD109706"/>
        <s v="ORD109707"/>
        <s v="ORD109708"/>
        <s v="ORD109709"/>
        <s v="ORD109710"/>
        <s v="ORD109711"/>
        <s v="ORD109712"/>
        <s v="ORD109713"/>
        <s v="ORD109714"/>
        <s v="ORD109715"/>
        <s v="ORD109716"/>
        <s v="ORD109717"/>
        <s v="ORD109718"/>
        <s v="ORD109719"/>
        <s v="ORD109720"/>
        <s v="ORD109721"/>
        <s v="ORD109722"/>
        <s v="ORD109723"/>
        <s v="ORD109724"/>
        <s v="ORD109725"/>
        <s v="ORD109726"/>
        <s v="ORD109727"/>
        <s v="ORD109728"/>
        <s v="ORD109729"/>
        <s v="ORD109730"/>
        <s v="ORD109731"/>
        <s v="ORD109732"/>
        <s v="ORD109733"/>
        <s v="ORD109734"/>
        <s v="ORD109735"/>
        <s v="ORD109736"/>
        <s v="ORD109737"/>
        <s v="ORD109738"/>
        <s v="ORD109739"/>
        <s v="ORD109740"/>
        <s v="ORD109741"/>
        <s v="ORD109742"/>
        <s v="ORD109743"/>
        <s v="ORD109744"/>
        <s v="ORD109745"/>
        <s v="ORD109746"/>
        <s v="ORD109747"/>
        <s v="ORD109748"/>
        <s v="ORD109749"/>
        <s v="ORD109750"/>
        <s v="ORD109751"/>
        <s v="ORD109752"/>
        <s v="ORD109753"/>
        <s v="ORD109754"/>
        <s v="ORD109755"/>
        <s v="ORD109756"/>
        <s v="ORD109757"/>
        <s v="ORD109758"/>
        <s v="ORD109759"/>
        <s v="ORD109760"/>
        <s v="ORD109761"/>
        <s v="ORD109762"/>
        <s v="ORD109763"/>
        <s v="ORD109764"/>
        <s v="ORD109765"/>
        <s v="ORD109766"/>
        <s v="ORD109767"/>
        <s v="ORD109768"/>
        <s v="ORD109769"/>
        <s v="ORD109770"/>
        <s v="ORD109771"/>
        <s v="ORD109772"/>
        <s v="ORD109773"/>
        <s v="ORD109774"/>
        <s v="ORD109775"/>
        <s v="ORD109776"/>
        <s v="ORD109777"/>
        <s v="ORD109778"/>
        <s v="ORD109779"/>
        <s v="ORD109780"/>
        <s v="ORD109781"/>
        <s v="ORD109782"/>
        <s v="ORD109783"/>
        <s v="ORD109784"/>
        <s v="ORD109785"/>
        <s v="ORD109786"/>
        <s v="ORD109787"/>
        <s v="ORD109788"/>
        <s v="ORD109789"/>
        <s v="ORD109790"/>
        <s v="ORD109791"/>
        <s v="ORD109792"/>
        <s v="ORD109793"/>
        <s v="ORD109794"/>
        <s v="ORD109795"/>
        <s v="ORD109796"/>
        <s v="ORD109797"/>
        <s v="ORD109798"/>
        <s v="ORD109799"/>
        <s v="ORD109800"/>
        <s v="ORD109801"/>
        <s v="ORD109802"/>
        <s v="ORD109803"/>
        <s v="ORD109804"/>
        <s v="ORD109805"/>
        <s v="ORD109806"/>
        <s v="ORD109807"/>
        <s v="ORD109808"/>
        <s v="ORD109809"/>
        <s v="ORD109810"/>
        <s v="ORD109811"/>
        <s v="ORD109812"/>
        <s v="ORD109813"/>
        <s v="ORD109814"/>
        <s v="ORD109815"/>
        <s v="ORD109816"/>
        <s v="ORD109817"/>
        <s v="ORD109818"/>
        <s v="ORD109819"/>
        <s v="ORD109820"/>
        <s v="ORD109821"/>
        <s v="ORD109822"/>
        <s v="ORD109823"/>
        <s v="ORD109824"/>
        <s v="ORD109825"/>
        <s v="ORD109826"/>
        <s v="ORD109827"/>
        <s v="ORD109828"/>
        <s v="ORD109829"/>
        <s v="ORD109830"/>
        <s v="ORD109831"/>
        <s v="ORD109832"/>
        <s v="ORD109833"/>
        <s v="ORD109834"/>
        <s v="ORD109835"/>
        <s v="ORD109836"/>
        <s v="ORD109837"/>
        <s v="ORD109838"/>
        <s v="ORD109839"/>
        <s v="ORD109840"/>
        <s v="ORD109841"/>
        <s v="ORD109842"/>
        <s v="ORD109843"/>
        <s v="ORD109844"/>
        <s v="ORD109845"/>
        <s v="ORD109846"/>
        <s v="ORD109847"/>
        <s v="ORD109848"/>
        <s v="ORD109849"/>
        <s v="ORD109850"/>
        <s v="ORD109851"/>
        <s v="ORD109852"/>
        <s v="ORD109853"/>
        <s v="ORD109854"/>
        <s v="ORD109855"/>
        <s v="ORD109856"/>
        <s v="ORD109857"/>
        <s v="ORD109858"/>
        <s v="ORD109859"/>
        <s v="ORD109860"/>
        <s v="ORD109861"/>
        <s v="ORD109862"/>
        <s v="ORD109863"/>
        <s v="ORD109864"/>
        <s v="ORD109865"/>
        <s v="ORD109866"/>
        <s v="ORD109867"/>
        <s v="ORD109868"/>
        <s v="ORD109869"/>
        <s v="ORD109870"/>
        <s v="ORD109871"/>
        <s v="ORD109872"/>
        <s v="ORD109873"/>
        <s v="ORD109874"/>
        <s v="ORD109875"/>
        <s v="ORD109876"/>
        <s v="ORD109877"/>
        <s v="ORD109878"/>
        <s v="ORD109879"/>
        <s v="ORD109880"/>
        <s v="ORD109881"/>
        <s v="ORD109882"/>
        <s v="ORD109883"/>
        <s v="ORD109884"/>
        <s v="ORD109885"/>
        <s v="ORD109886"/>
        <s v="ORD109887"/>
        <s v="ORD109888"/>
        <s v="ORD109889"/>
        <s v="ORD109890"/>
        <s v="ORD109891"/>
        <s v="ORD109892"/>
        <s v="ORD109893"/>
        <s v="ORD109894"/>
        <s v="ORD109895"/>
        <s v="ORD109896"/>
        <s v="ORD109897"/>
        <s v="ORD109898"/>
        <s v="ORD109899"/>
        <s v="ORD109900"/>
        <s v="ORD109901"/>
        <s v="ORD109902"/>
        <s v="ORD109903"/>
        <s v="ORD109904"/>
        <s v="ORD109905"/>
        <s v="ORD109906"/>
        <s v="ORD109907"/>
        <s v="ORD109908"/>
        <s v="ORD109909"/>
        <s v="ORD109910"/>
        <s v="ORD109911"/>
        <s v="ORD109912"/>
        <s v="ORD109913"/>
        <s v="ORD109914"/>
        <s v="ORD109915"/>
        <s v="ORD109916"/>
        <s v="ORD109917"/>
        <s v="ORD109918"/>
        <s v="ORD109919"/>
        <s v="ORD109920"/>
        <s v="ORD109921"/>
        <s v="ORD109922"/>
        <s v="ORD109923"/>
        <s v="ORD109924"/>
        <s v="ORD109925"/>
        <s v="ORD109926"/>
        <s v="ORD109927"/>
        <s v="ORD109928"/>
        <s v="ORD109929"/>
        <s v="ORD109930"/>
        <s v="ORD109931"/>
        <s v="ORD109932"/>
        <s v="ORD109933"/>
        <s v="ORD109934"/>
        <s v="ORD109935"/>
        <s v="ORD109936"/>
        <s v="ORD109937"/>
        <s v="ORD109938"/>
        <s v="ORD109939"/>
        <s v="ORD109940"/>
        <s v="ORD109941"/>
        <s v="ORD109942"/>
        <s v="ORD109943"/>
        <s v="ORD109944"/>
        <s v="ORD109945"/>
        <s v="ORD109946"/>
        <s v="ORD109947"/>
        <s v="ORD109948"/>
        <s v="ORD109949"/>
        <s v="ORD109950"/>
        <s v="ORD109951"/>
        <s v="ORD109952"/>
        <s v="ORD109953"/>
        <s v="ORD109954"/>
        <s v="ORD109955"/>
        <s v="ORD109956"/>
        <s v="ORD109957"/>
        <s v="ORD109958"/>
        <s v="ORD109959"/>
        <s v="ORD109960"/>
        <s v="ORD109961"/>
        <s v="ORD109962"/>
        <s v="ORD109963"/>
        <s v="ORD109964"/>
        <s v="ORD109965"/>
        <s v="ORD109966"/>
        <s v="ORD109967"/>
        <s v="ORD109968"/>
        <s v="ORD109969"/>
        <s v="ORD109970"/>
        <s v="ORD109971"/>
        <s v="ORD109972"/>
        <s v="ORD109973"/>
        <s v="ORD109974"/>
        <s v="ORD109975"/>
        <s v="ORD109976"/>
        <s v="ORD109977"/>
        <s v="ORD109978"/>
        <s v="ORD109979"/>
        <s v="ORD109980"/>
        <s v="ORD109981"/>
        <s v="ORD109982"/>
        <s v="ORD109983"/>
        <s v="ORD109984"/>
        <s v="ORD109985"/>
        <s v="ORD109986"/>
        <s v="ORD109987"/>
        <s v="ORD109988"/>
        <s v="ORD109989"/>
        <s v="ORD109990"/>
        <s v="ORD109991"/>
        <s v="ORD109992"/>
        <s v="ORD109993"/>
        <s v="ORD109994"/>
        <s v="ORD109995"/>
        <s v="ORD109996"/>
        <s v="ORD109997"/>
        <s v="ORD109998"/>
        <s v="ORD109999"/>
      </sharedItems>
    </cacheField>
    <cacheField name="Product" numFmtId="0">
      <sharedItems count="10">
        <s v="Samsung Galaxy A14"/>
        <s v="Nike Air Max"/>
        <s v="Bluetooth Headset"/>
        <s v="HP Pavilion Laptop"/>
        <s v="iPhone 13"/>
        <s v="T-shirt Cotton"/>
        <s v="Smartwatch FitPro"/>
        <s v="Xiaomi Redmi Note 12"/>
        <s v="Dell Inspiron 3501"/>
        <s v="Adidas Running Shoes"/>
      </sharedItems>
    </cacheField>
    <cacheField name="Category" numFmtId="0">
      <sharedItems count="5">
        <s v="Electronics"/>
        <s v="Fashion"/>
        <s v="Accessories"/>
        <s v="Computers"/>
        <s v="Wearables"/>
      </sharedItems>
    </cacheField>
    <cacheField name="Brand" numFmtId="0">
      <sharedItems count="10">
        <s v="Samsung"/>
        <s v="Nike"/>
        <s v="JBL"/>
        <s v="HP"/>
        <s v="Apple"/>
        <s v="Generic"/>
        <s v="FitPro"/>
        <s v="Xiaomi"/>
        <s v="Dell"/>
        <s v="Adidas"/>
      </sharedItems>
    </cacheField>
    <cacheField name="Platform" numFmtId="0">
      <sharedItems count="3">
        <s v="Souq"/>
        <s v="Jumia"/>
        <s v="Amazon"/>
      </sharedItems>
    </cacheField>
    <cacheField name="City" numFmtId="0">
      <sharedItems count="6">
        <s v="Cairo"/>
        <s v="Alexandria"/>
        <s v="Casablanca"/>
        <s v="Dubai"/>
        <s v="Riyadh"/>
        <s v="Giza"/>
      </sharedItems>
    </cacheField>
    <cacheField name="Price" numFmtId="0">
      <sharedItems containsSemiMixedTypes="0" containsString="0" containsNumber="1" minValue="105.59" maxValue="19999.34"/>
    </cacheField>
    <cacheField name="Quantity" numFmtId="0">
      <sharedItems containsSemiMixedTypes="0" containsString="0" containsNumber="1" containsInteger="1" minValue="1" maxValue="5"/>
    </cacheField>
    <cacheField name="TotalAmount" numFmtId="0">
      <sharedItems containsSemiMixedTypes="0" containsString="0" containsNumber="1" minValue="113.55" maxValue="99993.8"/>
    </cacheField>
    <cacheField name="Rating" numFmtId="0">
      <sharedItems containsSemiMixedTypes="0" containsString="0" containsNumber="1" minValue="1" maxValue="5"/>
    </cacheField>
    <cacheField name="Reviews" numFmtId="0">
      <sharedItems containsSemiMixedTypes="0" containsString="0" containsNumber="1" containsInteger="1" minValue="0" maxValue="5000"/>
    </cacheField>
    <cacheField name="OrderDate" numFmtId="14">
      <sharedItems containsSemiMixedTypes="0" containsNonDate="0" containsDate="1" containsString="0" minDate="2024-01-01T00:00:00" maxDate="2024-12-27T00:00:00" count="361">
        <d v="2024-11-11T00:00:00"/>
        <d v="2024-06-22T00:00:00"/>
        <d v="2024-05-27T00:00:00"/>
        <d v="2024-07-25T00:00:00"/>
        <d v="2024-02-19T00:00:00"/>
        <d v="2024-09-28T00:00:00"/>
        <d v="2024-07-02T00:00:00"/>
        <d v="2024-01-30T00:00:00"/>
        <d v="2024-09-21T00:00:00"/>
        <d v="2024-09-26T00:00:00"/>
        <d v="2024-02-20T00:00:00"/>
        <d v="2024-05-18T00:00:00"/>
        <d v="2024-08-09T00:00:00"/>
        <d v="2024-04-06T00:00:00"/>
        <d v="2024-07-11T00:00:00"/>
        <d v="2024-02-02T00:00:00"/>
        <d v="2024-05-09T00:00:00"/>
        <d v="2024-12-17T00:00:00"/>
        <d v="2024-01-24T00:00:00"/>
        <d v="2024-03-12T00:00:00"/>
        <d v="2024-06-28T00:00:00"/>
        <d v="2024-01-28T00:00:00"/>
        <d v="2024-04-07T00:00:00"/>
        <d v="2024-01-07T00:00:00"/>
        <d v="2024-02-08T00:00:00"/>
        <d v="2024-01-02T00:00:00"/>
        <d v="2024-05-26T00:00:00"/>
        <d v="2024-12-22T00:00:00"/>
        <d v="2024-08-28T00:00:00"/>
        <d v="2024-09-23T00:00:00"/>
        <d v="2024-09-07T00:00:00"/>
        <d v="2024-05-04T00:00:00"/>
        <d v="2024-08-08T00:00:00"/>
        <d v="2024-11-26T00:00:00"/>
        <d v="2024-04-26T00:00:00"/>
        <d v="2024-09-05T00:00:00"/>
        <d v="2024-10-16T00:00:00"/>
        <d v="2024-09-08T00:00:00"/>
        <d v="2024-03-24T00:00:00"/>
        <d v="2024-06-24T00:00:00"/>
        <d v="2024-11-28T00:00:00"/>
        <d v="2024-01-23T00:00:00"/>
        <d v="2024-10-15T00:00:00"/>
        <d v="2024-01-03T00:00:00"/>
        <d v="2024-07-24T00:00:00"/>
        <d v="2024-11-24T00:00:00"/>
        <d v="2024-11-29T00:00:00"/>
        <d v="2024-05-10T00:00:00"/>
        <d v="2024-01-13T00:00:00"/>
        <d v="2024-12-23T00:00:00"/>
        <d v="2024-10-01T00:00:00"/>
        <d v="2024-04-09T00:00:00"/>
        <d v="2024-07-03T00:00:00"/>
        <d v="2024-02-05T00:00:00"/>
        <d v="2024-11-30T00:00:00"/>
        <d v="2024-09-10T00:00:00"/>
        <d v="2024-03-15T00:00:00"/>
        <d v="2024-05-05T00:00:00"/>
        <d v="2024-03-05T00:00:00"/>
        <d v="2024-01-04T00:00:00"/>
        <d v="2024-02-26T00:00:00"/>
        <d v="2024-04-18T00:00:00"/>
        <d v="2024-05-06T00:00:00"/>
        <d v="2024-12-02T00:00:00"/>
        <d v="2024-08-30T00:00:00"/>
        <d v="2024-01-16T00:00:00"/>
        <d v="2024-03-27T00:00:00"/>
        <d v="2024-10-29T00:00:00"/>
        <d v="2024-05-22T00:00:00"/>
        <d v="2024-11-04T00:00:00"/>
        <d v="2024-12-26T00:00:00"/>
        <d v="2024-07-18T00:00:00"/>
        <d v="2024-10-04T00:00:00"/>
        <d v="2024-02-11T00:00:00"/>
        <d v="2024-11-22T00:00:00"/>
        <d v="2024-06-07T00:00:00"/>
        <d v="2024-04-17T00:00:00"/>
        <d v="2024-01-15T00:00:00"/>
        <d v="2024-11-09T00:00:00"/>
        <d v="2024-10-19T00:00:00"/>
        <d v="2024-06-27T00:00:00"/>
        <d v="2024-10-02T00:00:00"/>
        <d v="2024-08-19T00:00:00"/>
        <d v="2024-04-01T00:00:00"/>
        <d v="2024-03-26T00:00:00"/>
        <d v="2024-10-23T00:00:00"/>
        <d v="2024-09-16T00:00:00"/>
        <d v="2024-10-28T00:00:00"/>
        <d v="2024-08-15T00:00:00"/>
        <d v="2024-05-03T00:00:00"/>
        <d v="2024-04-29T00:00:00"/>
        <d v="2024-04-21T00:00:00"/>
        <d v="2024-09-22T00:00:00"/>
        <d v="2024-08-10T00:00:00"/>
        <d v="2024-10-06T00:00:00"/>
        <d v="2024-03-29T00:00:00"/>
        <d v="2024-06-20T00:00:00"/>
        <d v="2024-11-01T00:00:00"/>
        <d v="2024-04-23T00:00:00"/>
        <d v="2024-12-04T00:00:00"/>
        <d v="2024-10-07T00:00:00"/>
        <d v="2024-05-19T00:00:00"/>
        <d v="2024-07-10T00:00:00"/>
        <d v="2024-03-17T00:00:00"/>
        <d v="2024-11-27T00:00:00"/>
        <d v="2024-08-07T00:00:00"/>
        <d v="2024-07-22T00:00:00"/>
        <d v="2024-03-01T00:00:00"/>
        <d v="2024-02-03T00:00:00"/>
        <d v="2024-10-18T00:00:00"/>
        <d v="2024-04-20T00:00:00"/>
        <d v="2024-01-06T00:00:00"/>
        <d v="2024-12-12T00:00:00"/>
        <d v="2024-04-19T00:00:00"/>
        <d v="2024-07-01T00:00:00"/>
        <d v="2024-05-30T00:00:00"/>
        <d v="2024-07-07T00:00:00"/>
        <d v="2024-07-08T00:00:00"/>
        <d v="2024-08-20T00:00:00"/>
        <d v="2024-03-08T00:00:00"/>
        <d v="2024-07-19T00:00:00"/>
        <d v="2024-04-13T00:00:00"/>
        <d v="2024-08-22T00:00:00"/>
        <d v="2024-04-24T00:00:00"/>
        <d v="2024-10-03T00:00:00"/>
        <d v="2024-05-07T00:00:00"/>
        <d v="2024-09-03T00:00:00"/>
        <d v="2024-01-11T00:00:00"/>
        <d v="2024-07-31T00:00:00"/>
        <d v="2024-08-29T00:00:00"/>
        <d v="2024-02-12T00:00:00"/>
        <d v="2024-10-27T00:00:00"/>
        <d v="2024-01-21T00:00:00"/>
        <d v="2024-03-31T00:00:00"/>
        <d v="2024-04-15T00:00:00"/>
        <d v="2024-12-03T00:00:00"/>
        <d v="2024-11-14T00:00:00"/>
        <d v="2024-08-12T00:00:00"/>
        <d v="2024-11-21T00:00:00"/>
        <d v="2024-09-18T00:00:00"/>
        <d v="2024-06-15T00:00:00"/>
        <d v="2024-11-13T00:00:00"/>
        <d v="2024-04-14T00:00:00"/>
        <d v="2024-04-30T00:00:00"/>
        <d v="2024-09-06T00:00:00"/>
        <d v="2024-08-04T00:00:00"/>
        <d v="2024-02-01T00:00:00"/>
        <d v="2024-02-15T00:00:00"/>
        <d v="2024-05-02T00:00:00"/>
        <d v="2024-01-05T00:00:00"/>
        <d v="2024-04-02T00:00:00"/>
        <d v="2024-03-18T00:00:00"/>
        <d v="2024-07-14T00:00:00"/>
        <d v="2024-03-06T00:00:00"/>
        <d v="2024-05-24T00:00:00"/>
        <d v="2024-05-25T00:00:00"/>
        <d v="2024-03-21T00:00:00"/>
        <d v="2024-08-26T00:00:00"/>
        <d v="2024-04-22T00:00:00"/>
        <d v="2024-08-23T00:00:00"/>
        <d v="2024-09-09T00:00:00"/>
        <d v="2024-03-22T00:00:00"/>
        <d v="2024-11-17T00:00:00"/>
        <d v="2024-07-29T00:00:00"/>
        <d v="2024-04-11T00:00:00"/>
        <d v="2024-08-05T00:00:00"/>
        <d v="2024-11-20T00:00:00"/>
        <d v="2024-04-05T00:00:00"/>
        <d v="2024-10-14T00:00:00"/>
        <d v="2024-03-23T00:00:00"/>
        <d v="2024-12-15T00:00:00"/>
        <d v="2024-09-15T00:00:00"/>
        <d v="2024-11-15T00:00:00"/>
        <d v="2024-09-25T00:00:00"/>
        <d v="2024-06-23T00:00:00"/>
        <d v="2024-07-26T00:00:00"/>
        <d v="2024-01-26T00:00:00"/>
        <d v="2024-04-04T00:00:00"/>
        <d v="2024-04-28T00:00:00"/>
        <d v="2024-01-08T00:00:00"/>
        <d v="2024-03-07T00:00:00"/>
        <d v="2024-02-29T00:00:00"/>
        <d v="2024-12-14T00:00:00"/>
        <d v="2024-10-17T00:00:00"/>
        <d v="2024-03-20T00:00:00"/>
        <d v="2024-11-02T00:00:00"/>
        <d v="2024-06-19T00:00:00"/>
        <d v="2024-07-05T00:00:00"/>
        <d v="2024-10-22T00:00:00"/>
        <d v="2024-10-26T00:00:00"/>
        <d v="2024-09-04T00:00:00"/>
        <d v="2024-06-14T00:00:00"/>
        <d v="2024-06-01T00:00:00"/>
        <d v="2024-08-27T00:00:00"/>
        <d v="2024-05-31T00:00:00"/>
        <d v="2024-06-08T00:00:00"/>
        <d v="2024-06-18T00:00:00"/>
        <d v="2024-06-29T00:00:00"/>
        <d v="2024-12-25T00:00:00"/>
        <d v="2024-12-21T00:00:00"/>
        <d v="2024-05-23T00:00:00"/>
        <d v="2024-05-21T00:00:00"/>
        <d v="2024-12-13T00:00:00"/>
        <d v="2024-09-02T00:00:00"/>
        <d v="2024-10-08T00:00:00"/>
        <d v="2024-06-13T00:00:00"/>
        <d v="2024-01-25T00:00:00"/>
        <d v="2024-12-05T00:00:00"/>
        <d v="2024-11-10T00:00:00"/>
        <d v="2024-08-06T00:00:00"/>
        <d v="2024-12-11T00:00:00"/>
        <d v="2024-05-17T00:00:00"/>
        <d v="2024-03-04T00:00:00"/>
        <d v="2024-07-09T00:00:00"/>
        <d v="2024-03-13T00:00:00"/>
        <d v="2024-01-18T00:00:00"/>
        <d v="2024-10-31T00:00:00"/>
        <d v="2024-03-16T00:00:00"/>
        <d v="2024-10-20T00:00:00"/>
        <d v="2024-11-19T00:00:00"/>
        <d v="2024-02-09T00:00:00"/>
        <d v="2024-08-18T00:00:00"/>
        <d v="2024-12-06T00:00:00"/>
        <d v="2024-05-12T00:00:00"/>
        <d v="2024-06-16T00:00:00"/>
        <d v="2024-09-17T00:00:00"/>
        <d v="2024-02-25T00:00:00"/>
        <d v="2024-09-11T00:00:00"/>
        <d v="2024-07-21T00:00:00"/>
        <d v="2024-05-16T00:00:00"/>
        <d v="2024-08-21T00:00:00"/>
        <d v="2024-06-21T00:00:00"/>
        <d v="2024-01-29T00:00:00"/>
        <d v="2024-11-18T00:00:00"/>
        <d v="2024-06-02T00:00:00"/>
        <d v="2024-06-10T00:00:00"/>
        <d v="2024-02-27T00:00:00"/>
        <d v="2024-02-07T00:00:00"/>
        <d v="2024-06-17T00:00:00"/>
        <d v="2024-09-12T00:00:00"/>
        <d v="2024-05-01T00:00:00"/>
        <d v="2024-12-08T00:00:00"/>
        <d v="2024-01-14T00:00:00"/>
        <d v="2024-09-13T00:00:00"/>
        <d v="2024-07-16T00:00:00"/>
        <d v="2024-11-08T00:00:00"/>
        <d v="2024-03-09T00:00:00"/>
        <d v="2024-07-04T00:00:00"/>
        <d v="2024-06-30T00:00:00"/>
        <d v="2024-03-14T00:00:00"/>
        <d v="2024-07-13T00:00:00"/>
        <d v="2024-02-24T00:00:00"/>
        <d v="2024-06-09T00:00:00"/>
        <d v="2024-01-20T00:00:00"/>
        <d v="2024-10-13T00:00:00"/>
        <d v="2024-08-25T00:00:00"/>
        <d v="2024-07-30T00:00:00"/>
        <d v="2024-08-14T00:00:00"/>
        <d v="2024-03-19T00:00:00"/>
        <d v="2024-02-14T00:00:00"/>
        <d v="2024-02-22T00:00:00"/>
        <d v="2024-08-31T00:00:00"/>
        <d v="2024-10-10T00:00:00"/>
        <d v="2024-06-04T00:00:00"/>
        <d v="2024-06-26T00:00:00"/>
        <d v="2024-01-01T00:00:00"/>
        <d v="2024-03-03T00:00:00"/>
        <d v="2024-05-15T00:00:00"/>
        <d v="2024-02-04T00:00:00"/>
        <d v="2024-07-28T00:00:00"/>
        <d v="2024-12-10T00:00:00"/>
        <d v="2024-01-10T00:00:00"/>
        <d v="2024-08-03T00:00:00"/>
        <d v="2024-10-12T00:00:00"/>
        <d v="2024-09-30T00:00:00"/>
        <d v="2024-05-13T00:00:00"/>
        <d v="2024-09-19T00:00:00"/>
        <d v="2024-08-01T00:00:00"/>
        <d v="2024-01-22T00:00:00"/>
        <d v="2024-04-25T00:00:00"/>
        <d v="2024-10-30T00:00:00"/>
        <d v="2024-06-06T00:00:00"/>
        <d v="2024-04-08T00:00:00"/>
        <d v="2024-11-25T00:00:00"/>
        <d v="2024-05-14T00:00:00"/>
        <d v="2024-12-20T00:00:00"/>
        <d v="2024-09-20T00:00:00"/>
        <d v="2024-01-09T00:00:00"/>
        <d v="2024-02-17T00:00:00"/>
        <d v="2024-07-15T00:00:00"/>
        <d v="2024-07-12T00:00:00"/>
        <d v="2024-06-05T00:00:00"/>
        <d v="2024-04-16T00:00:00"/>
        <d v="2024-12-01T00:00:00"/>
        <d v="2024-08-16T00:00:00"/>
        <d v="2024-08-02T00:00:00"/>
        <d v="2024-11-07T00:00:00"/>
        <d v="2024-08-11T00:00:00"/>
        <d v="2024-05-11T00:00:00"/>
        <d v="2024-11-06T00:00:00"/>
        <d v="2024-02-06T00:00:00"/>
        <d v="2024-04-12T00:00:00"/>
        <d v="2024-05-28T00:00:00"/>
        <d v="2024-11-03T00:00:00"/>
        <d v="2024-03-11T00:00:00"/>
        <d v="2024-07-23T00:00:00"/>
        <d v="2024-06-11T00:00:00"/>
        <d v="2024-05-20T00:00:00"/>
        <d v="2024-10-21T00:00:00"/>
        <d v="2024-06-03T00:00:00"/>
        <d v="2024-05-29T00:00:00"/>
        <d v="2024-09-29T00:00:00"/>
        <d v="2024-02-16T00:00:00"/>
        <d v="2024-02-10T00:00:00"/>
        <d v="2024-03-10T00:00:00"/>
        <d v="2024-03-25T00:00:00"/>
        <d v="2024-01-31T00:00:00"/>
        <d v="2024-12-18T00:00:00"/>
        <d v="2024-02-13T00:00:00"/>
        <d v="2024-07-17T00:00:00"/>
        <d v="2024-03-28T00:00:00"/>
        <d v="2024-09-14T00:00:00"/>
        <d v="2024-09-24T00:00:00"/>
        <d v="2024-06-12T00:00:00"/>
        <d v="2024-09-27T00:00:00"/>
        <d v="2024-11-16T00:00:00"/>
        <d v="2024-03-30T00:00:00"/>
        <d v="2024-02-28T00:00:00"/>
        <d v="2024-08-13T00:00:00"/>
        <d v="2024-01-19T00:00:00"/>
        <d v="2024-05-08T00:00:00"/>
        <d v="2024-04-27T00:00:00"/>
        <d v="2024-09-01T00:00:00"/>
        <d v="2024-04-10T00:00:00"/>
        <d v="2024-11-12T00:00:00"/>
        <d v="2024-11-05T00:00:00"/>
        <d v="2024-08-24T00:00:00"/>
        <d v="2024-12-07T00:00:00"/>
        <d v="2024-01-27T00:00:00"/>
        <d v="2024-10-09T00:00:00"/>
        <d v="2024-07-06T00:00:00"/>
        <d v="2024-11-23T00:00:00"/>
        <d v="2024-10-24T00:00:00"/>
        <d v="2024-07-20T00:00:00"/>
        <d v="2024-08-17T00:00:00"/>
        <d v="2024-02-21T00:00:00"/>
        <d v="2024-12-09T00:00:00"/>
        <d v="2024-06-25T00:00:00"/>
        <d v="2024-12-16T00:00:00"/>
        <d v="2024-12-24T00:00:00"/>
        <d v="2024-01-17T00:00:00"/>
        <d v="2024-10-25T00:00:00"/>
        <d v="2024-07-27T00:00:00"/>
        <d v="2024-10-11T00:00:00"/>
        <d v="2024-01-12T00:00:00"/>
        <d v="2024-03-02T00:00:00"/>
        <d v="2024-04-03T00:00:00"/>
        <d v="2024-12-19T00:00:00"/>
        <d v="2024-10-05T00:00:00"/>
        <d v="2024-02-23T00:00:00"/>
        <d v="2024-02-18T00:00:00"/>
      </sharedItems>
      <fieldGroup par="13"/>
    </cacheField>
    <cacheField name="Days (OrderDate)" numFmtId="0" databaseField="0">
      <fieldGroup base="11">
        <rangePr groupBy="days" startDate="2024-01-01T00:00:00" endDate="2024-12-27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7/2024"/>
        </groupItems>
      </fieldGroup>
    </cacheField>
    <cacheField name="Months (OrderDate)" numFmtId="0" databaseField="0">
      <fieldGroup base="11">
        <rangePr groupBy="months" startDate="2024-01-01T00:00:00" endDate="2024-12-27T00:00:00"/>
        <groupItems count="14">
          <s v="&lt;1/1/2024"/>
          <s v="Jan"/>
          <s v="Feb"/>
          <s v="Mar"/>
          <s v="Apr"/>
          <s v="May"/>
          <s v="Jun"/>
          <s v="Jul"/>
          <s v="Aug"/>
          <s v="Sep"/>
          <s v="Oct"/>
          <s v="Nov"/>
          <s v="Dec"/>
          <s v="&gt;12/27/2024"/>
        </groupItems>
      </fieldGroup>
    </cacheField>
  </cacheFields>
  <extLst>
    <ext xmlns:x14="http://schemas.microsoft.com/office/spreadsheetml/2009/9/main" uri="{725AE2AE-9491-48be-B2B4-4EB974FC3084}">
      <x14:pivotCacheDefinition pivotCacheId="1614305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bdulwaleedD" refreshedDate="46025.504332986115" createdVersion="8" refreshedVersion="8" minRefreshableVersion="3" recordCount="10000" xr:uid="{60421FB9-1C4E-4DEF-94F3-B7C683D650DE}">
  <cacheSource type="worksheet">
    <worksheetSource ref="A1:L10001" sheet="RAW DATA"/>
  </cacheSource>
  <cacheFields count="14">
    <cacheField name="OrderID" numFmtId="0">
      <sharedItems/>
    </cacheField>
    <cacheField name="Product" numFmtId="0">
      <sharedItems count="10">
        <s v="Samsung Galaxy A14"/>
        <s v="Nike Air Max"/>
        <s v="Bluetooth Headset"/>
        <s v="HP Pavilion Laptop"/>
        <s v="iPhone 13"/>
        <s v="T-shirt Cotton"/>
        <s v="Smartwatch FitPro"/>
        <s v="Xiaomi Redmi Note 12"/>
        <s v="Dell Inspiron 3501"/>
        <s v="Adidas Running Shoes"/>
      </sharedItems>
    </cacheField>
    <cacheField name="Category" numFmtId="0">
      <sharedItems count="5">
        <s v="Electronics"/>
        <s v="Fashion"/>
        <s v="Accessories"/>
        <s v="Computers"/>
        <s v="Wearables"/>
      </sharedItems>
    </cacheField>
    <cacheField name="Brand" numFmtId="0">
      <sharedItems count="10">
        <s v="Samsung"/>
        <s v="Nike"/>
        <s v="JBL"/>
        <s v="HP"/>
        <s v="Apple"/>
        <s v="Generic"/>
        <s v="FitPro"/>
        <s v="Xiaomi"/>
        <s v="Dell"/>
        <s v="Adidas"/>
      </sharedItems>
    </cacheField>
    <cacheField name="Platform" numFmtId="0">
      <sharedItems/>
    </cacheField>
    <cacheField name="City" numFmtId="0">
      <sharedItems count="6">
        <s v="Cairo"/>
        <s v="Alexandria"/>
        <s v="Casablanca"/>
        <s v="Dubai"/>
        <s v="Riyadh"/>
        <s v="Giza"/>
      </sharedItems>
    </cacheField>
    <cacheField name="Price" numFmtId="0">
      <sharedItems containsSemiMixedTypes="0" containsString="0" containsNumber="1" minValue="105.59" maxValue="19999.34"/>
    </cacheField>
    <cacheField name="Quantity" numFmtId="0">
      <sharedItems containsSemiMixedTypes="0" containsString="0" containsNumber="1" containsInteger="1" minValue="1" maxValue="5"/>
    </cacheField>
    <cacheField name="TotalAmount" numFmtId="0">
      <sharedItems containsSemiMixedTypes="0" containsString="0" containsNumber="1" minValue="113.55" maxValue="99993.8"/>
    </cacheField>
    <cacheField name="Rating" numFmtId="0">
      <sharedItems containsSemiMixedTypes="0" containsString="0" containsNumber="1" minValue="1" maxValue="5"/>
    </cacheField>
    <cacheField name="Reviews" numFmtId="0">
      <sharedItems containsSemiMixedTypes="0" containsString="0" containsNumber="1" containsInteger="1" minValue="0" maxValue="5000"/>
    </cacheField>
    <cacheField name="OrderDate" numFmtId="14">
      <sharedItems containsSemiMixedTypes="0" containsNonDate="0" containsDate="1" containsString="0" minDate="2024-01-01T00:00:00" maxDate="2024-12-27T00:00:00" count="361">
        <d v="2024-11-11T00:00:00"/>
        <d v="2024-06-22T00:00:00"/>
        <d v="2024-05-27T00:00:00"/>
        <d v="2024-07-25T00:00:00"/>
        <d v="2024-02-19T00:00:00"/>
        <d v="2024-09-28T00:00:00"/>
        <d v="2024-07-02T00:00:00"/>
        <d v="2024-01-30T00:00:00"/>
        <d v="2024-09-21T00:00:00"/>
        <d v="2024-09-26T00:00:00"/>
        <d v="2024-02-20T00:00:00"/>
        <d v="2024-05-18T00:00:00"/>
        <d v="2024-08-09T00:00:00"/>
        <d v="2024-04-06T00:00:00"/>
        <d v="2024-07-11T00:00:00"/>
        <d v="2024-02-02T00:00:00"/>
        <d v="2024-05-09T00:00:00"/>
        <d v="2024-12-17T00:00:00"/>
        <d v="2024-01-24T00:00:00"/>
        <d v="2024-03-12T00:00:00"/>
        <d v="2024-06-28T00:00:00"/>
        <d v="2024-01-28T00:00:00"/>
        <d v="2024-04-07T00:00:00"/>
        <d v="2024-01-07T00:00:00"/>
        <d v="2024-02-08T00:00:00"/>
        <d v="2024-01-02T00:00:00"/>
        <d v="2024-05-26T00:00:00"/>
        <d v="2024-12-22T00:00:00"/>
        <d v="2024-08-28T00:00:00"/>
        <d v="2024-09-23T00:00:00"/>
        <d v="2024-09-07T00:00:00"/>
        <d v="2024-05-04T00:00:00"/>
        <d v="2024-08-08T00:00:00"/>
        <d v="2024-11-26T00:00:00"/>
        <d v="2024-04-26T00:00:00"/>
        <d v="2024-09-05T00:00:00"/>
        <d v="2024-10-16T00:00:00"/>
        <d v="2024-09-08T00:00:00"/>
        <d v="2024-03-24T00:00:00"/>
        <d v="2024-06-24T00:00:00"/>
        <d v="2024-11-28T00:00:00"/>
        <d v="2024-01-23T00:00:00"/>
        <d v="2024-10-15T00:00:00"/>
        <d v="2024-01-03T00:00:00"/>
        <d v="2024-07-24T00:00:00"/>
        <d v="2024-11-24T00:00:00"/>
        <d v="2024-11-29T00:00:00"/>
        <d v="2024-05-10T00:00:00"/>
        <d v="2024-01-13T00:00:00"/>
        <d v="2024-12-23T00:00:00"/>
        <d v="2024-10-01T00:00:00"/>
        <d v="2024-04-09T00:00:00"/>
        <d v="2024-07-03T00:00:00"/>
        <d v="2024-02-05T00:00:00"/>
        <d v="2024-11-30T00:00:00"/>
        <d v="2024-09-10T00:00:00"/>
        <d v="2024-03-15T00:00:00"/>
        <d v="2024-05-05T00:00:00"/>
        <d v="2024-03-05T00:00:00"/>
        <d v="2024-01-04T00:00:00"/>
        <d v="2024-02-26T00:00:00"/>
        <d v="2024-04-18T00:00:00"/>
        <d v="2024-05-06T00:00:00"/>
        <d v="2024-12-02T00:00:00"/>
        <d v="2024-08-30T00:00:00"/>
        <d v="2024-01-16T00:00:00"/>
        <d v="2024-03-27T00:00:00"/>
        <d v="2024-10-29T00:00:00"/>
        <d v="2024-05-22T00:00:00"/>
        <d v="2024-11-04T00:00:00"/>
        <d v="2024-12-26T00:00:00"/>
        <d v="2024-07-18T00:00:00"/>
        <d v="2024-10-04T00:00:00"/>
        <d v="2024-02-11T00:00:00"/>
        <d v="2024-11-22T00:00:00"/>
        <d v="2024-06-07T00:00:00"/>
        <d v="2024-04-17T00:00:00"/>
        <d v="2024-01-15T00:00:00"/>
        <d v="2024-11-09T00:00:00"/>
        <d v="2024-10-19T00:00:00"/>
        <d v="2024-06-27T00:00:00"/>
        <d v="2024-10-02T00:00:00"/>
        <d v="2024-08-19T00:00:00"/>
        <d v="2024-04-01T00:00:00"/>
        <d v="2024-03-26T00:00:00"/>
        <d v="2024-10-23T00:00:00"/>
        <d v="2024-09-16T00:00:00"/>
        <d v="2024-10-28T00:00:00"/>
        <d v="2024-08-15T00:00:00"/>
        <d v="2024-05-03T00:00:00"/>
        <d v="2024-04-29T00:00:00"/>
        <d v="2024-04-21T00:00:00"/>
        <d v="2024-09-22T00:00:00"/>
        <d v="2024-08-10T00:00:00"/>
        <d v="2024-10-06T00:00:00"/>
        <d v="2024-03-29T00:00:00"/>
        <d v="2024-06-20T00:00:00"/>
        <d v="2024-11-01T00:00:00"/>
        <d v="2024-04-23T00:00:00"/>
        <d v="2024-12-04T00:00:00"/>
        <d v="2024-10-07T00:00:00"/>
        <d v="2024-05-19T00:00:00"/>
        <d v="2024-07-10T00:00:00"/>
        <d v="2024-03-17T00:00:00"/>
        <d v="2024-11-27T00:00:00"/>
        <d v="2024-08-07T00:00:00"/>
        <d v="2024-07-22T00:00:00"/>
        <d v="2024-03-01T00:00:00"/>
        <d v="2024-02-03T00:00:00"/>
        <d v="2024-10-18T00:00:00"/>
        <d v="2024-04-20T00:00:00"/>
        <d v="2024-01-06T00:00:00"/>
        <d v="2024-12-12T00:00:00"/>
        <d v="2024-04-19T00:00:00"/>
        <d v="2024-07-01T00:00:00"/>
        <d v="2024-05-30T00:00:00"/>
        <d v="2024-07-07T00:00:00"/>
        <d v="2024-07-08T00:00:00"/>
        <d v="2024-08-20T00:00:00"/>
        <d v="2024-03-08T00:00:00"/>
        <d v="2024-07-19T00:00:00"/>
        <d v="2024-04-13T00:00:00"/>
        <d v="2024-08-22T00:00:00"/>
        <d v="2024-04-24T00:00:00"/>
        <d v="2024-10-03T00:00:00"/>
        <d v="2024-05-07T00:00:00"/>
        <d v="2024-09-03T00:00:00"/>
        <d v="2024-01-11T00:00:00"/>
        <d v="2024-07-31T00:00:00"/>
        <d v="2024-08-29T00:00:00"/>
        <d v="2024-02-12T00:00:00"/>
        <d v="2024-10-27T00:00:00"/>
        <d v="2024-01-21T00:00:00"/>
        <d v="2024-03-31T00:00:00"/>
        <d v="2024-04-15T00:00:00"/>
        <d v="2024-12-03T00:00:00"/>
        <d v="2024-11-14T00:00:00"/>
        <d v="2024-08-12T00:00:00"/>
        <d v="2024-11-21T00:00:00"/>
        <d v="2024-09-18T00:00:00"/>
        <d v="2024-06-15T00:00:00"/>
        <d v="2024-11-13T00:00:00"/>
        <d v="2024-04-14T00:00:00"/>
        <d v="2024-04-30T00:00:00"/>
        <d v="2024-09-06T00:00:00"/>
        <d v="2024-08-04T00:00:00"/>
        <d v="2024-02-01T00:00:00"/>
        <d v="2024-02-15T00:00:00"/>
        <d v="2024-05-02T00:00:00"/>
        <d v="2024-01-05T00:00:00"/>
        <d v="2024-04-02T00:00:00"/>
        <d v="2024-03-18T00:00:00"/>
        <d v="2024-07-14T00:00:00"/>
        <d v="2024-03-06T00:00:00"/>
        <d v="2024-05-24T00:00:00"/>
        <d v="2024-05-25T00:00:00"/>
        <d v="2024-03-21T00:00:00"/>
        <d v="2024-08-26T00:00:00"/>
        <d v="2024-04-22T00:00:00"/>
        <d v="2024-08-23T00:00:00"/>
        <d v="2024-09-09T00:00:00"/>
        <d v="2024-03-22T00:00:00"/>
        <d v="2024-11-17T00:00:00"/>
        <d v="2024-07-29T00:00:00"/>
        <d v="2024-04-11T00:00:00"/>
        <d v="2024-08-05T00:00:00"/>
        <d v="2024-11-20T00:00:00"/>
        <d v="2024-04-05T00:00:00"/>
        <d v="2024-10-14T00:00:00"/>
        <d v="2024-03-23T00:00:00"/>
        <d v="2024-12-15T00:00:00"/>
        <d v="2024-09-15T00:00:00"/>
        <d v="2024-11-15T00:00:00"/>
        <d v="2024-09-25T00:00:00"/>
        <d v="2024-06-23T00:00:00"/>
        <d v="2024-07-26T00:00:00"/>
        <d v="2024-01-26T00:00:00"/>
        <d v="2024-04-04T00:00:00"/>
        <d v="2024-04-28T00:00:00"/>
        <d v="2024-01-08T00:00:00"/>
        <d v="2024-03-07T00:00:00"/>
        <d v="2024-02-29T00:00:00"/>
        <d v="2024-12-14T00:00:00"/>
        <d v="2024-10-17T00:00:00"/>
        <d v="2024-03-20T00:00:00"/>
        <d v="2024-11-02T00:00:00"/>
        <d v="2024-06-19T00:00:00"/>
        <d v="2024-07-05T00:00:00"/>
        <d v="2024-10-22T00:00:00"/>
        <d v="2024-10-26T00:00:00"/>
        <d v="2024-09-04T00:00:00"/>
        <d v="2024-06-14T00:00:00"/>
        <d v="2024-06-01T00:00:00"/>
        <d v="2024-08-27T00:00:00"/>
        <d v="2024-05-31T00:00:00"/>
        <d v="2024-06-08T00:00:00"/>
        <d v="2024-06-18T00:00:00"/>
        <d v="2024-06-29T00:00:00"/>
        <d v="2024-12-25T00:00:00"/>
        <d v="2024-12-21T00:00:00"/>
        <d v="2024-05-23T00:00:00"/>
        <d v="2024-05-21T00:00:00"/>
        <d v="2024-12-13T00:00:00"/>
        <d v="2024-09-02T00:00:00"/>
        <d v="2024-10-08T00:00:00"/>
        <d v="2024-06-13T00:00:00"/>
        <d v="2024-01-25T00:00:00"/>
        <d v="2024-12-05T00:00:00"/>
        <d v="2024-11-10T00:00:00"/>
        <d v="2024-08-06T00:00:00"/>
        <d v="2024-12-11T00:00:00"/>
        <d v="2024-05-17T00:00:00"/>
        <d v="2024-03-04T00:00:00"/>
        <d v="2024-07-09T00:00:00"/>
        <d v="2024-03-13T00:00:00"/>
        <d v="2024-01-18T00:00:00"/>
        <d v="2024-10-31T00:00:00"/>
        <d v="2024-03-16T00:00:00"/>
        <d v="2024-10-20T00:00:00"/>
        <d v="2024-11-19T00:00:00"/>
        <d v="2024-02-09T00:00:00"/>
        <d v="2024-08-18T00:00:00"/>
        <d v="2024-12-06T00:00:00"/>
        <d v="2024-05-12T00:00:00"/>
        <d v="2024-06-16T00:00:00"/>
        <d v="2024-09-17T00:00:00"/>
        <d v="2024-02-25T00:00:00"/>
        <d v="2024-09-11T00:00:00"/>
        <d v="2024-07-21T00:00:00"/>
        <d v="2024-05-16T00:00:00"/>
        <d v="2024-08-21T00:00:00"/>
        <d v="2024-06-21T00:00:00"/>
        <d v="2024-01-29T00:00:00"/>
        <d v="2024-11-18T00:00:00"/>
        <d v="2024-06-02T00:00:00"/>
        <d v="2024-06-10T00:00:00"/>
        <d v="2024-02-27T00:00:00"/>
        <d v="2024-02-07T00:00:00"/>
        <d v="2024-06-17T00:00:00"/>
        <d v="2024-09-12T00:00:00"/>
        <d v="2024-05-01T00:00:00"/>
        <d v="2024-12-08T00:00:00"/>
        <d v="2024-01-14T00:00:00"/>
        <d v="2024-09-13T00:00:00"/>
        <d v="2024-07-16T00:00:00"/>
        <d v="2024-11-08T00:00:00"/>
        <d v="2024-03-09T00:00:00"/>
        <d v="2024-07-04T00:00:00"/>
        <d v="2024-06-30T00:00:00"/>
        <d v="2024-03-14T00:00:00"/>
        <d v="2024-07-13T00:00:00"/>
        <d v="2024-02-24T00:00:00"/>
        <d v="2024-06-09T00:00:00"/>
        <d v="2024-01-20T00:00:00"/>
        <d v="2024-10-13T00:00:00"/>
        <d v="2024-08-25T00:00:00"/>
        <d v="2024-07-30T00:00:00"/>
        <d v="2024-08-14T00:00:00"/>
        <d v="2024-03-19T00:00:00"/>
        <d v="2024-02-14T00:00:00"/>
        <d v="2024-02-22T00:00:00"/>
        <d v="2024-08-31T00:00:00"/>
        <d v="2024-10-10T00:00:00"/>
        <d v="2024-06-04T00:00:00"/>
        <d v="2024-06-26T00:00:00"/>
        <d v="2024-01-01T00:00:00"/>
        <d v="2024-03-03T00:00:00"/>
        <d v="2024-05-15T00:00:00"/>
        <d v="2024-02-04T00:00:00"/>
        <d v="2024-07-28T00:00:00"/>
        <d v="2024-12-10T00:00:00"/>
        <d v="2024-01-10T00:00:00"/>
        <d v="2024-08-03T00:00:00"/>
        <d v="2024-10-12T00:00:00"/>
        <d v="2024-09-30T00:00:00"/>
        <d v="2024-05-13T00:00:00"/>
        <d v="2024-09-19T00:00:00"/>
        <d v="2024-08-01T00:00:00"/>
        <d v="2024-01-22T00:00:00"/>
        <d v="2024-04-25T00:00:00"/>
        <d v="2024-10-30T00:00:00"/>
        <d v="2024-06-06T00:00:00"/>
        <d v="2024-04-08T00:00:00"/>
        <d v="2024-11-25T00:00:00"/>
        <d v="2024-05-14T00:00:00"/>
        <d v="2024-12-20T00:00:00"/>
        <d v="2024-09-20T00:00:00"/>
        <d v="2024-01-09T00:00:00"/>
        <d v="2024-02-17T00:00:00"/>
        <d v="2024-07-15T00:00:00"/>
        <d v="2024-07-12T00:00:00"/>
        <d v="2024-06-05T00:00:00"/>
        <d v="2024-04-16T00:00:00"/>
        <d v="2024-12-01T00:00:00"/>
        <d v="2024-08-16T00:00:00"/>
        <d v="2024-08-02T00:00:00"/>
        <d v="2024-11-07T00:00:00"/>
        <d v="2024-08-11T00:00:00"/>
        <d v="2024-05-11T00:00:00"/>
        <d v="2024-11-06T00:00:00"/>
        <d v="2024-02-06T00:00:00"/>
        <d v="2024-04-12T00:00:00"/>
        <d v="2024-05-28T00:00:00"/>
        <d v="2024-11-03T00:00:00"/>
        <d v="2024-03-11T00:00:00"/>
        <d v="2024-07-23T00:00:00"/>
        <d v="2024-06-11T00:00:00"/>
        <d v="2024-05-20T00:00:00"/>
        <d v="2024-10-21T00:00:00"/>
        <d v="2024-06-03T00:00:00"/>
        <d v="2024-05-29T00:00:00"/>
        <d v="2024-09-29T00:00:00"/>
        <d v="2024-02-16T00:00:00"/>
        <d v="2024-02-10T00:00:00"/>
        <d v="2024-03-10T00:00:00"/>
        <d v="2024-03-25T00:00:00"/>
        <d v="2024-01-31T00:00:00"/>
        <d v="2024-12-18T00:00:00"/>
        <d v="2024-02-13T00:00:00"/>
        <d v="2024-07-17T00:00:00"/>
        <d v="2024-03-28T00:00:00"/>
        <d v="2024-09-14T00:00:00"/>
        <d v="2024-09-24T00:00:00"/>
        <d v="2024-06-12T00:00:00"/>
        <d v="2024-09-27T00:00:00"/>
        <d v="2024-11-16T00:00:00"/>
        <d v="2024-03-30T00:00:00"/>
        <d v="2024-02-28T00:00:00"/>
        <d v="2024-08-13T00:00:00"/>
        <d v="2024-01-19T00:00:00"/>
        <d v="2024-05-08T00:00:00"/>
        <d v="2024-04-27T00:00:00"/>
        <d v="2024-09-01T00:00:00"/>
        <d v="2024-04-10T00:00:00"/>
        <d v="2024-11-12T00:00:00"/>
        <d v="2024-11-05T00:00:00"/>
        <d v="2024-08-24T00:00:00"/>
        <d v="2024-12-07T00:00:00"/>
        <d v="2024-01-27T00:00:00"/>
        <d v="2024-10-09T00:00:00"/>
        <d v="2024-07-06T00:00:00"/>
        <d v="2024-11-23T00:00:00"/>
        <d v="2024-10-24T00:00:00"/>
        <d v="2024-07-20T00:00:00"/>
        <d v="2024-08-17T00:00:00"/>
        <d v="2024-02-21T00:00:00"/>
        <d v="2024-12-09T00:00:00"/>
        <d v="2024-06-25T00:00:00"/>
        <d v="2024-12-16T00:00:00"/>
        <d v="2024-12-24T00:00:00"/>
        <d v="2024-01-17T00:00:00"/>
        <d v="2024-10-25T00:00:00"/>
        <d v="2024-07-27T00:00:00"/>
        <d v="2024-10-11T00:00:00"/>
        <d v="2024-01-12T00:00:00"/>
        <d v="2024-03-02T00:00:00"/>
        <d v="2024-04-03T00:00:00"/>
        <d v="2024-12-19T00:00:00"/>
        <d v="2024-10-05T00:00:00"/>
        <d v="2024-02-23T00:00:00"/>
        <d v="2024-02-18T00:00:00"/>
      </sharedItems>
      <fieldGroup par="13"/>
    </cacheField>
    <cacheField name="Days (OrderDate)" numFmtId="0" databaseField="0">
      <fieldGroup base="11">
        <rangePr groupBy="days" startDate="2024-01-01T00:00:00" endDate="2024-12-27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7/2024"/>
        </groupItems>
      </fieldGroup>
    </cacheField>
    <cacheField name="Months (OrderDate)" numFmtId="0" databaseField="0">
      <fieldGroup base="11">
        <rangePr groupBy="months" startDate="2024-01-01T00:00:00" endDate="2024-12-27T00:00:00"/>
        <groupItems count="14">
          <s v="&lt;1/1/2024"/>
          <s v="Jan"/>
          <s v="Feb"/>
          <s v="Mar"/>
          <s v="Apr"/>
          <s v="May"/>
          <s v="Jun"/>
          <s v="Jul"/>
          <s v="Aug"/>
          <s v="Sep"/>
          <s v="Oct"/>
          <s v="Nov"/>
          <s v="Dec"/>
          <s v="&gt;12/27/2024"/>
        </groupItems>
      </fieldGroup>
    </cacheField>
  </cacheFields>
  <extLst>
    <ext xmlns:x14="http://schemas.microsoft.com/office/spreadsheetml/2009/9/main" uri="{725AE2AE-9491-48be-B2B4-4EB974FC3084}">
      <x14:pivotCacheDefinition pivotCacheId="1806969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n v="16284.02"/>
    <n v="1"/>
    <n v="16284.02"/>
    <n v="1.39"/>
    <n v="1684"/>
    <x v="0"/>
  </r>
  <r>
    <x v="1"/>
    <x v="1"/>
    <x v="1"/>
    <x v="1"/>
    <x v="1"/>
    <x v="1"/>
    <n v="6645.2"/>
    <n v="2"/>
    <n v="13290.4"/>
    <n v="2.56"/>
    <n v="3604"/>
    <x v="1"/>
  </r>
  <r>
    <x v="2"/>
    <x v="2"/>
    <x v="2"/>
    <x v="2"/>
    <x v="1"/>
    <x v="2"/>
    <n v="8882.92"/>
    <n v="3"/>
    <n v="26648.76"/>
    <n v="4.9800000000000004"/>
    <n v="1257"/>
    <x v="2"/>
  </r>
  <r>
    <x v="3"/>
    <x v="3"/>
    <x v="3"/>
    <x v="3"/>
    <x v="0"/>
    <x v="3"/>
    <n v="3665.44"/>
    <n v="1"/>
    <n v="3665.44"/>
    <n v="1.44"/>
    <n v="662"/>
    <x v="3"/>
  </r>
  <r>
    <x v="4"/>
    <x v="4"/>
    <x v="0"/>
    <x v="4"/>
    <x v="0"/>
    <x v="2"/>
    <n v="5210.37"/>
    <n v="2"/>
    <n v="10420.74"/>
    <n v="3.73"/>
    <n v="2424"/>
    <x v="4"/>
  </r>
  <r>
    <x v="5"/>
    <x v="5"/>
    <x v="1"/>
    <x v="5"/>
    <x v="0"/>
    <x v="4"/>
    <n v="19869.86"/>
    <n v="5"/>
    <n v="99349.3"/>
    <n v="3.91"/>
    <n v="2154"/>
    <x v="5"/>
  </r>
  <r>
    <x v="6"/>
    <x v="5"/>
    <x v="1"/>
    <x v="5"/>
    <x v="0"/>
    <x v="2"/>
    <n v="17796.11"/>
    <n v="2"/>
    <n v="35592.22"/>
    <n v="4.18"/>
    <n v="4309"/>
    <x v="6"/>
  </r>
  <r>
    <x v="7"/>
    <x v="6"/>
    <x v="4"/>
    <x v="6"/>
    <x v="0"/>
    <x v="2"/>
    <n v="13081.14"/>
    <n v="3"/>
    <n v="39243.42"/>
    <n v="2.98"/>
    <n v="3504"/>
    <x v="7"/>
  </r>
  <r>
    <x v="8"/>
    <x v="5"/>
    <x v="1"/>
    <x v="5"/>
    <x v="2"/>
    <x v="3"/>
    <n v="510.3"/>
    <n v="5"/>
    <n v="2551.5"/>
    <n v="1.17"/>
    <n v="178"/>
    <x v="8"/>
  </r>
  <r>
    <x v="9"/>
    <x v="7"/>
    <x v="0"/>
    <x v="7"/>
    <x v="1"/>
    <x v="4"/>
    <n v="6326.57"/>
    <n v="3"/>
    <n v="18979.71"/>
    <n v="2.0499999999999998"/>
    <n v="4589"/>
    <x v="9"/>
  </r>
  <r>
    <x v="10"/>
    <x v="0"/>
    <x v="0"/>
    <x v="0"/>
    <x v="1"/>
    <x v="4"/>
    <n v="10283.51"/>
    <n v="1"/>
    <n v="10283.51"/>
    <n v="3.05"/>
    <n v="4702"/>
    <x v="10"/>
  </r>
  <r>
    <x v="11"/>
    <x v="8"/>
    <x v="3"/>
    <x v="8"/>
    <x v="1"/>
    <x v="2"/>
    <n v="451.79"/>
    <n v="2"/>
    <n v="903.58"/>
    <n v="4.28"/>
    <n v="618"/>
    <x v="11"/>
  </r>
  <r>
    <x v="12"/>
    <x v="3"/>
    <x v="3"/>
    <x v="3"/>
    <x v="0"/>
    <x v="3"/>
    <n v="5904.49"/>
    <n v="3"/>
    <n v="17713.47"/>
    <n v="2.6"/>
    <n v="1215"/>
    <x v="12"/>
  </r>
  <r>
    <x v="13"/>
    <x v="3"/>
    <x v="3"/>
    <x v="3"/>
    <x v="1"/>
    <x v="3"/>
    <n v="19853.189999999999"/>
    <n v="4"/>
    <n v="79412.759999999995"/>
    <n v="3.46"/>
    <n v="2143"/>
    <x v="13"/>
  </r>
  <r>
    <x v="14"/>
    <x v="3"/>
    <x v="3"/>
    <x v="3"/>
    <x v="1"/>
    <x v="1"/>
    <n v="17920.82"/>
    <n v="4"/>
    <n v="71683.28"/>
    <n v="4.84"/>
    <n v="2166"/>
    <x v="14"/>
  </r>
  <r>
    <x v="15"/>
    <x v="7"/>
    <x v="0"/>
    <x v="7"/>
    <x v="2"/>
    <x v="0"/>
    <n v="15802.27"/>
    <n v="5"/>
    <n v="79011.350000000006"/>
    <n v="1.75"/>
    <n v="1853"/>
    <x v="15"/>
  </r>
  <r>
    <x v="16"/>
    <x v="0"/>
    <x v="0"/>
    <x v="0"/>
    <x v="0"/>
    <x v="1"/>
    <n v="3529.77"/>
    <n v="5"/>
    <n v="17648.849999999999"/>
    <n v="2.06"/>
    <n v="717"/>
    <x v="16"/>
  </r>
  <r>
    <x v="17"/>
    <x v="8"/>
    <x v="3"/>
    <x v="8"/>
    <x v="2"/>
    <x v="0"/>
    <n v="13247.77"/>
    <n v="3"/>
    <n v="39743.31"/>
    <n v="3.86"/>
    <n v="4403"/>
    <x v="17"/>
  </r>
  <r>
    <x v="18"/>
    <x v="4"/>
    <x v="0"/>
    <x v="4"/>
    <x v="2"/>
    <x v="5"/>
    <n v="13936.49"/>
    <n v="2"/>
    <n v="27872.98"/>
    <n v="1.42"/>
    <n v="153"/>
    <x v="18"/>
  </r>
  <r>
    <x v="19"/>
    <x v="5"/>
    <x v="1"/>
    <x v="5"/>
    <x v="0"/>
    <x v="0"/>
    <n v="5953.25"/>
    <n v="3"/>
    <n v="17859.75"/>
    <n v="1.99"/>
    <n v="3079"/>
    <x v="19"/>
  </r>
  <r>
    <x v="20"/>
    <x v="9"/>
    <x v="1"/>
    <x v="9"/>
    <x v="2"/>
    <x v="3"/>
    <n v="9716.9500000000007"/>
    <n v="4"/>
    <n v="38867.800000000003"/>
    <n v="1.76"/>
    <n v="60"/>
    <x v="20"/>
  </r>
  <r>
    <x v="21"/>
    <x v="0"/>
    <x v="0"/>
    <x v="0"/>
    <x v="1"/>
    <x v="2"/>
    <n v="12134.55"/>
    <n v="4"/>
    <n v="48538.2"/>
    <n v="4.6100000000000003"/>
    <n v="2413"/>
    <x v="21"/>
  </r>
  <r>
    <x v="22"/>
    <x v="4"/>
    <x v="0"/>
    <x v="4"/>
    <x v="1"/>
    <x v="1"/>
    <n v="3597.29"/>
    <n v="1"/>
    <n v="3597.29"/>
    <n v="4.63"/>
    <n v="2559"/>
    <x v="22"/>
  </r>
  <r>
    <x v="23"/>
    <x v="8"/>
    <x v="3"/>
    <x v="8"/>
    <x v="1"/>
    <x v="2"/>
    <n v="17087.439999999999"/>
    <n v="3"/>
    <n v="51262.32"/>
    <n v="4.75"/>
    <n v="2187"/>
    <x v="23"/>
  </r>
  <r>
    <x v="24"/>
    <x v="0"/>
    <x v="0"/>
    <x v="0"/>
    <x v="0"/>
    <x v="3"/>
    <n v="7396.38"/>
    <n v="2"/>
    <n v="14792.76"/>
    <n v="4.34"/>
    <n v="1123"/>
    <x v="24"/>
  </r>
  <r>
    <x v="25"/>
    <x v="7"/>
    <x v="0"/>
    <x v="7"/>
    <x v="0"/>
    <x v="2"/>
    <n v="15915.39"/>
    <n v="5"/>
    <n v="79576.95"/>
    <n v="1.73"/>
    <n v="534"/>
    <x v="25"/>
  </r>
  <r>
    <x v="26"/>
    <x v="4"/>
    <x v="0"/>
    <x v="4"/>
    <x v="0"/>
    <x v="3"/>
    <n v="14633.56"/>
    <n v="4"/>
    <n v="58534.239999999998"/>
    <n v="3"/>
    <n v="4444"/>
    <x v="26"/>
  </r>
  <r>
    <x v="27"/>
    <x v="3"/>
    <x v="3"/>
    <x v="3"/>
    <x v="0"/>
    <x v="5"/>
    <n v="19624.3"/>
    <n v="1"/>
    <n v="19624.3"/>
    <n v="4.55"/>
    <n v="3542"/>
    <x v="27"/>
  </r>
  <r>
    <x v="28"/>
    <x v="2"/>
    <x v="2"/>
    <x v="2"/>
    <x v="2"/>
    <x v="5"/>
    <n v="12094.71"/>
    <n v="2"/>
    <n v="24189.42"/>
    <n v="3.37"/>
    <n v="628"/>
    <x v="28"/>
  </r>
  <r>
    <x v="29"/>
    <x v="6"/>
    <x v="4"/>
    <x v="6"/>
    <x v="1"/>
    <x v="3"/>
    <n v="1682.41"/>
    <n v="2"/>
    <n v="3364.82"/>
    <n v="2.35"/>
    <n v="3355"/>
    <x v="29"/>
  </r>
  <r>
    <x v="30"/>
    <x v="0"/>
    <x v="0"/>
    <x v="0"/>
    <x v="1"/>
    <x v="5"/>
    <n v="6584.51"/>
    <n v="3"/>
    <n v="19753.53"/>
    <n v="1.02"/>
    <n v="4582"/>
    <x v="30"/>
  </r>
  <r>
    <x v="31"/>
    <x v="3"/>
    <x v="3"/>
    <x v="3"/>
    <x v="0"/>
    <x v="5"/>
    <n v="3760.61"/>
    <n v="2"/>
    <n v="7521.22"/>
    <n v="3.05"/>
    <n v="2947"/>
    <x v="31"/>
  </r>
  <r>
    <x v="32"/>
    <x v="8"/>
    <x v="3"/>
    <x v="8"/>
    <x v="2"/>
    <x v="1"/>
    <n v="15781.15"/>
    <n v="4"/>
    <n v="63124.6"/>
    <n v="2.04"/>
    <n v="4325"/>
    <x v="32"/>
  </r>
  <r>
    <x v="33"/>
    <x v="9"/>
    <x v="1"/>
    <x v="9"/>
    <x v="0"/>
    <x v="1"/>
    <n v="9205.93"/>
    <n v="2"/>
    <n v="18411.86"/>
    <n v="1.53"/>
    <n v="4684"/>
    <x v="33"/>
  </r>
  <r>
    <x v="34"/>
    <x v="9"/>
    <x v="1"/>
    <x v="9"/>
    <x v="0"/>
    <x v="4"/>
    <n v="8827.9599999999991"/>
    <n v="5"/>
    <n v="44139.8"/>
    <n v="2.2200000000000002"/>
    <n v="1653"/>
    <x v="34"/>
  </r>
  <r>
    <x v="35"/>
    <x v="4"/>
    <x v="0"/>
    <x v="4"/>
    <x v="0"/>
    <x v="2"/>
    <n v="3698.12"/>
    <n v="4"/>
    <n v="14792.48"/>
    <n v="4"/>
    <n v="4028"/>
    <x v="1"/>
  </r>
  <r>
    <x v="36"/>
    <x v="4"/>
    <x v="0"/>
    <x v="4"/>
    <x v="0"/>
    <x v="0"/>
    <n v="19025.22"/>
    <n v="2"/>
    <n v="38050.44"/>
    <n v="1.07"/>
    <n v="2108"/>
    <x v="35"/>
  </r>
  <r>
    <x v="37"/>
    <x v="2"/>
    <x v="2"/>
    <x v="2"/>
    <x v="2"/>
    <x v="1"/>
    <n v="7460.49"/>
    <n v="5"/>
    <n v="37302.449999999997"/>
    <n v="1.76"/>
    <n v="967"/>
    <x v="36"/>
  </r>
  <r>
    <x v="38"/>
    <x v="8"/>
    <x v="3"/>
    <x v="8"/>
    <x v="1"/>
    <x v="3"/>
    <n v="8959.0499999999993"/>
    <n v="3"/>
    <n v="26877.15"/>
    <n v="3.54"/>
    <n v="3816"/>
    <x v="37"/>
  </r>
  <r>
    <x v="39"/>
    <x v="7"/>
    <x v="0"/>
    <x v="7"/>
    <x v="1"/>
    <x v="3"/>
    <n v="16159.36"/>
    <n v="4"/>
    <n v="64637.440000000002"/>
    <n v="2.66"/>
    <n v="1433"/>
    <x v="38"/>
  </r>
  <r>
    <x v="40"/>
    <x v="3"/>
    <x v="3"/>
    <x v="3"/>
    <x v="0"/>
    <x v="5"/>
    <n v="14053.17"/>
    <n v="5"/>
    <n v="70265.850000000006"/>
    <n v="2.92"/>
    <n v="2252"/>
    <x v="4"/>
  </r>
  <r>
    <x v="41"/>
    <x v="8"/>
    <x v="3"/>
    <x v="8"/>
    <x v="2"/>
    <x v="2"/>
    <n v="5551.93"/>
    <n v="5"/>
    <n v="27759.65"/>
    <n v="3.65"/>
    <n v="4041"/>
    <x v="39"/>
  </r>
  <r>
    <x v="42"/>
    <x v="7"/>
    <x v="0"/>
    <x v="7"/>
    <x v="0"/>
    <x v="3"/>
    <n v="12852.91"/>
    <n v="4"/>
    <n v="51411.64"/>
    <n v="1.38"/>
    <n v="4551"/>
    <x v="40"/>
  </r>
  <r>
    <x v="43"/>
    <x v="1"/>
    <x v="1"/>
    <x v="1"/>
    <x v="0"/>
    <x v="0"/>
    <n v="8129.36"/>
    <n v="5"/>
    <n v="40646.800000000003"/>
    <n v="4.28"/>
    <n v="1636"/>
    <x v="41"/>
  </r>
  <r>
    <x v="44"/>
    <x v="4"/>
    <x v="0"/>
    <x v="4"/>
    <x v="1"/>
    <x v="2"/>
    <n v="8545.16"/>
    <n v="2"/>
    <n v="17090.32"/>
    <n v="1.57"/>
    <n v="3430"/>
    <x v="42"/>
  </r>
  <r>
    <x v="45"/>
    <x v="1"/>
    <x v="1"/>
    <x v="1"/>
    <x v="1"/>
    <x v="3"/>
    <n v="12387.97"/>
    <n v="4"/>
    <n v="49551.88"/>
    <n v="2.3199999999999998"/>
    <n v="1568"/>
    <x v="43"/>
  </r>
  <r>
    <x v="46"/>
    <x v="5"/>
    <x v="1"/>
    <x v="5"/>
    <x v="2"/>
    <x v="5"/>
    <n v="10278.34"/>
    <n v="1"/>
    <n v="10278.34"/>
    <n v="4.3899999999999997"/>
    <n v="3827"/>
    <x v="44"/>
  </r>
  <r>
    <x v="47"/>
    <x v="1"/>
    <x v="1"/>
    <x v="1"/>
    <x v="1"/>
    <x v="5"/>
    <n v="11576.04"/>
    <n v="5"/>
    <n v="57880.2"/>
    <n v="3.97"/>
    <n v="2789"/>
    <x v="45"/>
  </r>
  <r>
    <x v="48"/>
    <x v="7"/>
    <x v="0"/>
    <x v="7"/>
    <x v="1"/>
    <x v="2"/>
    <n v="12112.14"/>
    <n v="3"/>
    <n v="36336.42"/>
    <n v="3.7"/>
    <n v="2088"/>
    <x v="46"/>
  </r>
  <r>
    <x v="49"/>
    <x v="7"/>
    <x v="0"/>
    <x v="7"/>
    <x v="0"/>
    <x v="2"/>
    <n v="2211.64"/>
    <n v="4"/>
    <n v="8846.56"/>
    <n v="1.88"/>
    <n v="1320"/>
    <x v="47"/>
  </r>
  <r>
    <x v="50"/>
    <x v="3"/>
    <x v="3"/>
    <x v="3"/>
    <x v="1"/>
    <x v="0"/>
    <n v="3124.84"/>
    <n v="5"/>
    <n v="15624.2"/>
    <n v="4.13"/>
    <n v="2304"/>
    <x v="48"/>
  </r>
  <r>
    <x v="51"/>
    <x v="4"/>
    <x v="0"/>
    <x v="4"/>
    <x v="2"/>
    <x v="4"/>
    <n v="756.73"/>
    <n v="2"/>
    <n v="1513.46"/>
    <n v="4.57"/>
    <n v="3465"/>
    <x v="49"/>
  </r>
  <r>
    <x v="52"/>
    <x v="4"/>
    <x v="0"/>
    <x v="4"/>
    <x v="0"/>
    <x v="4"/>
    <n v="14895.57"/>
    <n v="1"/>
    <n v="14895.57"/>
    <n v="3.73"/>
    <n v="4267"/>
    <x v="50"/>
  </r>
  <r>
    <x v="53"/>
    <x v="8"/>
    <x v="3"/>
    <x v="8"/>
    <x v="1"/>
    <x v="3"/>
    <n v="18273.23"/>
    <n v="1"/>
    <n v="18273.23"/>
    <n v="1.46"/>
    <n v="1062"/>
    <x v="51"/>
  </r>
  <r>
    <x v="54"/>
    <x v="9"/>
    <x v="1"/>
    <x v="9"/>
    <x v="2"/>
    <x v="1"/>
    <n v="10005.530000000001"/>
    <n v="5"/>
    <n v="50027.65"/>
    <n v="1.1399999999999999"/>
    <n v="2537"/>
    <x v="52"/>
  </r>
  <r>
    <x v="55"/>
    <x v="3"/>
    <x v="3"/>
    <x v="3"/>
    <x v="2"/>
    <x v="1"/>
    <n v="4126.25"/>
    <n v="4"/>
    <n v="16505"/>
    <n v="3.27"/>
    <n v="1716"/>
    <x v="12"/>
  </r>
  <r>
    <x v="56"/>
    <x v="9"/>
    <x v="1"/>
    <x v="9"/>
    <x v="2"/>
    <x v="5"/>
    <n v="19815.580000000002"/>
    <n v="5"/>
    <n v="99077.9"/>
    <n v="3.93"/>
    <n v="635"/>
    <x v="53"/>
  </r>
  <r>
    <x v="57"/>
    <x v="9"/>
    <x v="1"/>
    <x v="9"/>
    <x v="2"/>
    <x v="2"/>
    <n v="2256.7399999999998"/>
    <n v="3"/>
    <n v="6770.22"/>
    <n v="3.45"/>
    <n v="1109"/>
    <x v="26"/>
  </r>
  <r>
    <x v="58"/>
    <x v="3"/>
    <x v="3"/>
    <x v="3"/>
    <x v="2"/>
    <x v="5"/>
    <n v="1482.74"/>
    <n v="4"/>
    <n v="5930.96"/>
    <n v="3.64"/>
    <n v="3180"/>
    <x v="6"/>
  </r>
  <r>
    <x v="59"/>
    <x v="4"/>
    <x v="0"/>
    <x v="4"/>
    <x v="0"/>
    <x v="1"/>
    <n v="7877.19"/>
    <n v="1"/>
    <n v="7877.19"/>
    <n v="4.33"/>
    <n v="74"/>
    <x v="54"/>
  </r>
  <r>
    <x v="60"/>
    <x v="4"/>
    <x v="0"/>
    <x v="4"/>
    <x v="0"/>
    <x v="4"/>
    <n v="12970.41"/>
    <n v="3"/>
    <n v="38911.230000000003"/>
    <n v="4.71"/>
    <n v="382"/>
    <x v="55"/>
  </r>
  <r>
    <x v="61"/>
    <x v="7"/>
    <x v="0"/>
    <x v="7"/>
    <x v="1"/>
    <x v="2"/>
    <n v="12669.24"/>
    <n v="2"/>
    <n v="25338.48"/>
    <n v="1.04"/>
    <n v="541"/>
    <x v="56"/>
  </r>
  <r>
    <x v="62"/>
    <x v="2"/>
    <x v="2"/>
    <x v="2"/>
    <x v="2"/>
    <x v="4"/>
    <n v="13550.34"/>
    <n v="4"/>
    <n v="54201.36"/>
    <n v="4.62"/>
    <n v="1604"/>
    <x v="57"/>
  </r>
  <r>
    <x v="63"/>
    <x v="6"/>
    <x v="4"/>
    <x v="6"/>
    <x v="1"/>
    <x v="5"/>
    <n v="18610.55"/>
    <n v="2"/>
    <n v="37221.1"/>
    <n v="1.2"/>
    <n v="23"/>
    <x v="58"/>
  </r>
  <r>
    <x v="64"/>
    <x v="5"/>
    <x v="1"/>
    <x v="5"/>
    <x v="1"/>
    <x v="3"/>
    <n v="12309.76"/>
    <n v="3"/>
    <n v="36929.279999999999"/>
    <n v="3.85"/>
    <n v="3862"/>
    <x v="59"/>
  </r>
  <r>
    <x v="65"/>
    <x v="8"/>
    <x v="3"/>
    <x v="8"/>
    <x v="0"/>
    <x v="4"/>
    <n v="10538.13"/>
    <n v="2"/>
    <n v="21076.26"/>
    <n v="4.28"/>
    <n v="2757"/>
    <x v="60"/>
  </r>
  <r>
    <x v="66"/>
    <x v="2"/>
    <x v="2"/>
    <x v="2"/>
    <x v="2"/>
    <x v="3"/>
    <n v="2059.56"/>
    <n v="1"/>
    <n v="2059.56"/>
    <n v="2.2599999999999998"/>
    <n v="4608"/>
    <x v="61"/>
  </r>
  <r>
    <x v="67"/>
    <x v="9"/>
    <x v="1"/>
    <x v="9"/>
    <x v="2"/>
    <x v="4"/>
    <n v="867.36"/>
    <n v="1"/>
    <n v="867.36"/>
    <n v="4.51"/>
    <n v="1725"/>
    <x v="52"/>
  </r>
  <r>
    <x v="68"/>
    <x v="2"/>
    <x v="2"/>
    <x v="2"/>
    <x v="0"/>
    <x v="2"/>
    <n v="19518.009999999998"/>
    <n v="2"/>
    <n v="39036.019999999997"/>
    <n v="3.57"/>
    <n v="4164"/>
    <x v="62"/>
  </r>
  <r>
    <x v="69"/>
    <x v="4"/>
    <x v="0"/>
    <x v="4"/>
    <x v="0"/>
    <x v="3"/>
    <n v="5639.27"/>
    <n v="1"/>
    <n v="5639.27"/>
    <n v="3.45"/>
    <n v="2458"/>
    <x v="63"/>
  </r>
  <r>
    <x v="70"/>
    <x v="7"/>
    <x v="0"/>
    <x v="7"/>
    <x v="0"/>
    <x v="5"/>
    <n v="5338.3"/>
    <n v="5"/>
    <n v="26691.5"/>
    <n v="2.98"/>
    <n v="3744"/>
    <x v="64"/>
  </r>
  <r>
    <x v="71"/>
    <x v="8"/>
    <x v="3"/>
    <x v="8"/>
    <x v="2"/>
    <x v="3"/>
    <n v="15596.39"/>
    <n v="2"/>
    <n v="31192.78"/>
    <n v="4.72"/>
    <n v="5000"/>
    <x v="65"/>
  </r>
  <r>
    <x v="72"/>
    <x v="1"/>
    <x v="1"/>
    <x v="1"/>
    <x v="1"/>
    <x v="0"/>
    <n v="3963.43"/>
    <n v="4"/>
    <n v="15853.72"/>
    <n v="1.22"/>
    <n v="4677"/>
    <x v="66"/>
  </r>
  <r>
    <x v="73"/>
    <x v="0"/>
    <x v="0"/>
    <x v="0"/>
    <x v="2"/>
    <x v="3"/>
    <n v="7881.58"/>
    <n v="4"/>
    <n v="31526.32"/>
    <n v="3.73"/>
    <n v="1747"/>
    <x v="67"/>
  </r>
  <r>
    <x v="74"/>
    <x v="9"/>
    <x v="1"/>
    <x v="9"/>
    <x v="2"/>
    <x v="0"/>
    <n v="8551.18"/>
    <n v="1"/>
    <n v="8551.18"/>
    <n v="4.5599999999999996"/>
    <n v="4219"/>
    <x v="68"/>
  </r>
  <r>
    <x v="75"/>
    <x v="4"/>
    <x v="0"/>
    <x v="4"/>
    <x v="0"/>
    <x v="1"/>
    <n v="13558.27"/>
    <n v="1"/>
    <n v="13558.27"/>
    <n v="2.5299999999999998"/>
    <n v="931"/>
    <x v="69"/>
  </r>
  <r>
    <x v="76"/>
    <x v="1"/>
    <x v="1"/>
    <x v="1"/>
    <x v="0"/>
    <x v="3"/>
    <n v="17105.39"/>
    <n v="3"/>
    <n v="51316.17"/>
    <n v="2.68"/>
    <n v="4192"/>
    <x v="70"/>
  </r>
  <r>
    <x v="77"/>
    <x v="6"/>
    <x v="4"/>
    <x v="6"/>
    <x v="2"/>
    <x v="2"/>
    <n v="15288.47"/>
    <n v="2"/>
    <n v="30576.94"/>
    <n v="4.57"/>
    <n v="2309"/>
    <x v="71"/>
  </r>
  <r>
    <x v="78"/>
    <x v="7"/>
    <x v="0"/>
    <x v="7"/>
    <x v="0"/>
    <x v="0"/>
    <n v="19086.5"/>
    <n v="5"/>
    <n v="95432.5"/>
    <n v="3.75"/>
    <n v="4431"/>
    <x v="72"/>
  </r>
  <r>
    <x v="79"/>
    <x v="2"/>
    <x v="2"/>
    <x v="2"/>
    <x v="0"/>
    <x v="5"/>
    <n v="7564.18"/>
    <n v="4"/>
    <n v="30256.720000000001"/>
    <n v="1.79"/>
    <n v="445"/>
    <x v="47"/>
  </r>
  <r>
    <x v="80"/>
    <x v="1"/>
    <x v="1"/>
    <x v="1"/>
    <x v="0"/>
    <x v="1"/>
    <n v="7919.88"/>
    <n v="2"/>
    <n v="15839.76"/>
    <n v="3.03"/>
    <n v="1652"/>
    <x v="73"/>
  </r>
  <r>
    <x v="81"/>
    <x v="9"/>
    <x v="1"/>
    <x v="9"/>
    <x v="0"/>
    <x v="5"/>
    <n v="17787.919999999998"/>
    <n v="3"/>
    <n v="53363.76"/>
    <n v="4.92"/>
    <n v="3648"/>
    <x v="74"/>
  </r>
  <r>
    <x v="82"/>
    <x v="6"/>
    <x v="4"/>
    <x v="6"/>
    <x v="2"/>
    <x v="5"/>
    <n v="4894.12"/>
    <n v="4"/>
    <n v="19576.48"/>
    <n v="1.3"/>
    <n v="3235"/>
    <x v="31"/>
  </r>
  <r>
    <x v="83"/>
    <x v="5"/>
    <x v="1"/>
    <x v="5"/>
    <x v="1"/>
    <x v="2"/>
    <n v="9574.8799999999992"/>
    <n v="2"/>
    <n v="19149.759999999998"/>
    <n v="4.5999999999999996"/>
    <n v="2288"/>
    <x v="75"/>
  </r>
  <r>
    <x v="84"/>
    <x v="5"/>
    <x v="1"/>
    <x v="5"/>
    <x v="0"/>
    <x v="3"/>
    <n v="11226.5"/>
    <n v="4"/>
    <n v="44906"/>
    <n v="3.09"/>
    <n v="4662"/>
    <x v="76"/>
  </r>
  <r>
    <x v="85"/>
    <x v="9"/>
    <x v="1"/>
    <x v="9"/>
    <x v="1"/>
    <x v="2"/>
    <n v="1569.06"/>
    <n v="4"/>
    <n v="6276.24"/>
    <n v="4.92"/>
    <n v="4342"/>
    <x v="8"/>
  </r>
  <r>
    <x v="86"/>
    <x v="4"/>
    <x v="0"/>
    <x v="4"/>
    <x v="2"/>
    <x v="5"/>
    <n v="5492.13"/>
    <n v="5"/>
    <n v="27460.65"/>
    <n v="4.13"/>
    <n v="4175"/>
    <x v="77"/>
  </r>
  <r>
    <x v="87"/>
    <x v="7"/>
    <x v="0"/>
    <x v="7"/>
    <x v="2"/>
    <x v="0"/>
    <n v="1052.6300000000001"/>
    <n v="2"/>
    <n v="2105.2600000000002"/>
    <n v="4.3600000000000003"/>
    <n v="499"/>
    <x v="70"/>
  </r>
  <r>
    <x v="88"/>
    <x v="6"/>
    <x v="4"/>
    <x v="6"/>
    <x v="1"/>
    <x v="0"/>
    <n v="14714.58"/>
    <n v="4"/>
    <n v="58858.32"/>
    <n v="4.21"/>
    <n v="9"/>
    <x v="78"/>
  </r>
  <r>
    <x v="89"/>
    <x v="0"/>
    <x v="0"/>
    <x v="0"/>
    <x v="0"/>
    <x v="2"/>
    <n v="5026.21"/>
    <n v="1"/>
    <n v="5026.21"/>
    <n v="3.36"/>
    <n v="3909"/>
    <x v="79"/>
  </r>
  <r>
    <x v="90"/>
    <x v="8"/>
    <x v="3"/>
    <x v="8"/>
    <x v="0"/>
    <x v="0"/>
    <n v="14164.14"/>
    <n v="4"/>
    <n v="56656.56"/>
    <n v="2.0099999999999998"/>
    <n v="969"/>
    <x v="80"/>
  </r>
  <r>
    <x v="91"/>
    <x v="2"/>
    <x v="2"/>
    <x v="2"/>
    <x v="0"/>
    <x v="3"/>
    <n v="1603.38"/>
    <n v="5"/>
    <n v="8016.9"/>
    <n v="3.61"/>
    <n v="3419"/>
    <x v="81"/>
  </r>
  <r>
    <x v="92"/>
    <x v="3"/>
    <x v="3"/>
    <x v="3"/>
    <x v="2"/>
    <x v="2"/>
    <n v="2604.4"/>
    <n v="1"/>
    <n v="2604.4"/>
    <n v="3.07"/>
    <n v="2237"/>
    <x v="82"/>
  </r>
  <r>
    <x v="93"/>
    <x v="6"/>
    <x v="4"/>
    <x v="6"/>
    <x v="1"/>
    <x v="1"/>
    <n v="8923.17"/>
    <n v="3"/>
    <n v="26769.51"/>
    <n v="1.63"/>
    <n v="504"/>
    <x v="44"/>
  </r>
  <r>
    <x v="94"/>
    <x v="6"/>
    <x v="4"/>
    <x v="6"/>
    <x v="0"/>
    <x v="2"/>
    <n v="6220.11"/>
    <n v="1"/>
    <n v="6220.11"/>
    <n v="1.76"/>
    <n v="1992"/>
    <x v="83"/>
  </r>
  <r>
    <x v="95"/>
    <x v="7"/>
    <x v="0"/>
    <x v="7"/>
    <x v="0"/>
    <x v="4"/>
    <n v="3129.59"/>
    <n v="4"/>
    <n v="12518.36"/>
    <n v="3.73"/>
    <n v="741"/>
    <x v="84"/>
  </r>
  <r>
    <x v="96"/>
    <x v="0"/>
    <x v="0"/>
    <x v="0"/>
    <x v="2"/>
    <x v="5"/>
    <n v="358.74"/>
    <n v="3"/>
    <n v="1076.22"/>
    <n v="1.97"/>
    <n v="4382"/>
    <x v="84"/>
  </r>
  <r>
    <x v="97"/>
    <x v="0"/>
    <x v="0"/>
    <x v="0"/>
    <x v="0"/>
    <x v="5"/>
    <n v="18847.29"/>
    <n v="1"/>
    <n v="18847.29"/>
    <n v="2.99"/>
    <n v="3252"/>
    <x v="61"/>
  </r>
  <r>
    <x v="98"/>
    <x v="6"/>
    <x v="4"/>
    <x v="6"/>
    <x v="0"/>
    <x v="3"/>
    <n v="6558.5"/>
    <n v="2"/>
    <n v="13117"/>
    <n v="1.01"/>
    <n v="1446"/>
    <x v="85"/>
  </r>
  <r>
    <x v="99"/>
    <x v="5"/>
    <x v="1"/>
    <x v="5"/>
    <x v="0"/>
    <x v="2"/>
    <n v="17649.86"/>
    <n v="5"/>
    <n v="88249.3"/>
    <n v="3.88"/>
    <n v="1667"/>
    <x v="84"/>
  </r>
  <r>
    <x v="100"/>
    <x v="7"/>
    <x v="0"/>
    <x v="7"/>
    <x v="1"/>
    <x v="0"/>
    <n v="9543.5300000000007"/>
    <n v="1"/>
    <n v="9543.5300000000007"/>
    <n v="1.8"/>
    <n v="2183"/>
    <x v="86"/>
  </r>
  <r>
    <x v="101"/>
    <x v="9"/>
    <x v="1"/>
    <x v="9"/>
    <x v="0"/>
    <x v="0"/>
    <n v="12553.72"/>
    <n v="5"/>
    <n v="62768.6"/>
    <n v="4.03"/>
    <n v="3718"/>
    <x v="87"/>
  </r>
  <r>
    <x v="102"/>
    <x v="6"/>
    <x v="4"/>
    <x v="6"/>
    <x v="0"/>
    <x v="4"/>
    <n v="2784.77"/>
    <n v="2"/>
    <n v="5569.54"/>
    <n v="4.92"/>
    <n v="3568"/>
    <x v="88"/>
  </r>
  <r>
    <x v="103"/>
    <x v="3"/>
    <x v="3"/>
    <x v="3"/>
    <x v="1"/>
    <x v="0"/>
    <n v="19025.43"/>
    <n v="5"/>
    <n v="95127.15"/>
    <n v="1.54"/>
    <n v="1385"/>
    <x v="74"/>
  </r>
  <r>
    <x v="104"/>
    <x v="2"/>
    <x v="2"/>
    <x v="2"/>
    <x v="2"/>
    <x v="5"/>
    <n v="18642.22"/>
    <n v="3"/>
    <n v="55926.66"/>
    <n v="4.33"/>
    <n v="1641"/>
    <x v="89"/>
  </r>
  <r>
    <x v="105"/>
    <x v="2"/>
    <x v="2"/>
    <x v="2"/>
    <x v="2"/>
    <x v="2"/>
    <n v="15360.28"/>
    <n v="1"/>
    <n v="15360.28"/>
    <n v="2.5099999999999998"/>
    <n v="1082"/>
    <x v="90"/>
  </r>
  <r>
    <x v="106"/>
    <x v="4"/>
    <x v="0"/>
    <x v="4"/>
    <x v="0"/>
    <x v="4"/>
    <n v="8008.52"/>
    <n v="4"/>
    <n v="32034.080000000002"/>
    <n v="2.97"/>
    <n v="951"/>
    <x v="91"/>
  </r>
  <r>
    <x v="107"/>
    <x v="9"/>
    <x v="1"/>
    <x v="9"/>
    <x v="2"/>
    <x v="1"/>
    <n v="4120.3599999999997"/>
    <n v="2"/>
    <n v="8240.7199999999993"/>
    <n v="3.97"/>
    <n v="3836"/>
    <x v="92"/>
  </r>
  <r>
    <x v="108"/>
    <x v="0"/>
    <x v="0"/>
    <x v="0"/>
    <x v="0"/>
    <x v="0"/>
    <n v="8125.12"/>
    <n v="1"/>
    <n v="8125.12"/>
    <n v="1.71"/>
    <n v="2684"/>
    <x v="93"/>
  </r>
  <r>
    <x v="109"/>
    <x v="3"/>
    <x v="3"/>
    <x v="3"/>
    <x v="0"/>
    <x v="5"/>
    <n v="7572.32"/>
    <n v="3"/>
    <n v="22716.959999999999"/>
    <n v="3.62"/>
    <n v="3468"/>
    <x v="94"/>
  </r>
  <r>
    <x v="110"/>
    <x v="4"/>
    <x v="0"/>
    <x v="4"/>
    <x v="2"/>
    <x v="0"/>
    <n v="8188.88"/>
    <n v="5"/>
    <n v="40944.400000000001"/>
    <n v="3.45"/>
    <n v="1119"/>
    <x v="89"/>
  </r>
  <r>
    <x v="111"/>
    <x v="7"/>
    <x v="0"/>
    <x v="7"/>
    <x v="0"/>
    <x v="0"/>
    <n v="459.64"/>
    <n v="3"/>
    <n v="1378.92"/>
    <n v="3.74"/>
    <n v="381"/>
    <x v="54"/>
  </r>
  <r>
    <x v="112"/>
    <x v="0"/>
    <x v="0"/>
    <x v="0"/>
    <x v="2"/>
    <x v="5"/>
    <n v="269.18"/>
    <n v="2"/>
    <n v="538.36"/>
    <n v="2.46"/>
    <n v="3168"/>
    <x v="95"/>
  </r>
  <r>
    <x v="113"/>
    <x v="3"/>
    <x v="3"/>
    <x v="3"/>
    <x v="1"/>
    <x v="2"/>
    <n v="2071.3200000000002"/>
    <n v="4"/>
    <n v="8285.2800000000007"/>
    <n v="3.9"/>
    <n v="4771"/>
    <x v="96"/>
  </r>
  <r>
    <x v="114"/>
    <x v="0"/>
    <x v="0"/>
    <x v="0"/>
    <x v="0"/>
    <x v="0"/>
    <n v="5317.74"/>
    <n v="2"/>
    <n v="10635.48"/>
    <n v="1.87"/>
    <n v="1596"/>
    <x v="97"/>
  </r>
  <r>
    <x v="115"/>
    <x v="9"/>
    <x v="1"/>
    <x v="9"/>
    <x v="2"/>
    <x v="3"/>
    <n v="17786.64"/>
    <n v="2"/>
    <n v="35573.279999999999"/>
    <n v="1.94"/>
    <n v="3216"/>
    <x v="98"/>
  </r>
  <r>
    <x v="116"/>
    <x v="9"/>
    <x v="1"/>
    <x v="9"/>
    <x v="2"/>
    <x v="3"/>
    <n v="18219.13"/>
    <n v="5"/>
    <n v="91095.65"/>
    <n v="4.8099999999999996"/>
    <n v="390"/>
    <x v="3"/>
  </r>
  <r>
    <x v="117"/>
    <x v="8"/>
    <x v="3"/>
    <x v="8"/>
    <x v="1"/>
    <x v="3"/>
    <n v="12941.86"/>
    <n v="1"/>
    <n v="12941.86"/>
    <n v="2.33"/>
    <n v="2527"/>
    <x v="99"/>
  </r>
  <r>
    <x v="118"/>
    <x v="2"/>
    <x v="2"/>
    <x v="2"/>
    <x v="0"/>
    <x v="5"/>
    <n v="8397.24"/>
    <n v="3"/>
    <n v="25191.72"/>
    <n v="4.5999999999999996"/>
    <n v="3546"/>
    <x v="100"/>
  </r>
  <r>
    <x v="119"/>
    <x v="6"/>
    <x v="4"/>
    <x v="6"/>
    <x v="1"/>
    <x v="2"/>
    <n v="11119.45"/>
    <n v="5"/>
    <n v="55597.25"/>
    <n v="2.88"/>
    <n v="2220"/>
    <x v="101"/>
  </r>
  <r>
    <x v="120"/>
    <x v="8"/>
    <x v="3"/>
    <x v="8"/>
    <x v="0"/>
    <x v="5"/>
    <n v="912.15"/>
    <n v="5"/>
    <n v="4560.75"/>
    <n v="2.42"/>
    <n v="3827"/>
    <x v="102"/>
  </r>
  <r>
    <x v="121"/>
    <x v="5"/>
    <x v="1"/>
    <x v="5"/>
    <x v="1"/>
    <x v="5"/>
    <n v="3352.72"/>
    <n v="3"/>
    <n v="10058.16"/>
    <n v="1.47"/>
    <n v="698"/>
    <x v="103"/>
  </r>
  <r>
    <x v="122"/>
    <x v="3"/>
    <x v="3"/>
    <x v="3"/>
    <x v="0"/>
    <x v="0"/>
    <n v="9574.2099999999991"/>
    <n v="4"/>
    <n v="38296.839999999997"/>
    <n v="4.99"/>
    <n v="1678"/>
    <x v="104"/>
  </r>
  <r>
    <x v="123"/>
    <x v="1"/>
    <x v="1"/>
    <x v="1"/>
    <x v="0"/>
    <x v="5"/>
    <n v="17035.28"/>
    <n v="2"/>
    <n v="34070.559999999998"/>
    <n v="4.6399999999999997"/>
    <n v="571"/>
    <x v="105"/>
  </r>
  <r>
    <x v="124"/>
    <x v="1"/>
    <x v="1"/>
    <x v="1"/>
    <x v="2"/>
    <x v="2"/>
    <n v="2582.44"/>
    <n v="4"/>
    <n v="10329.76"/>
    <n v="3.82"/>
    <n v="4296"/>
    <x v="37"/>
  </r>
  <r>
    <x v="125"/>
    <x v="2"/>
    <x v="2"/>
    <x v="2"/>
    <x v="2"/>
    <x v="2"/>
    <n v="16774.22"/>
    <n v="2"/>
    <n v="33548.44"/>
    <n v="4.8499999999999996"/>
    <n v="766"/>
    <x v="98"/>
  </r>
  <r>
    <x v="126"/>
    <x v="9"/>
    <x v="1"/>
    <x v="9"/>
    <x v="1"/>
    <x v="0"/>
    <n v="1178.25"/>
    <n v="2"/>
    <n v="2356.5"/>
    <n v="2.2400000000000002"/>
    <n v="4167"/>
    <x v="100"/>
  </r>
  <r>
    <x v="127"/>
    <x v="3"/>
    <x v="3"/>
    <x v="3"/>
    <x v="0"/>
    <x v="4"/>
    <n v="10953.53"/>
    <n v="5"/>
    <n v="54767.65"/>
    <n v="1.78"/>
    <n v="3621"/>
    <x v="106"/>
  </r>
  <r>
    <x v="128"/>
    <x v="7"/>
    <x v="0"/>
    <x v="7"/>
    <x v="0"/>
    <x v="1"/>
    <n v="9516.2099999999991"/>
    <n v="2"/>
    <n v="19032.419999999998"/>
    <n v="3.89"/>
    <n v="229"/>
    <x v="107"/>
  </r>
  <r>
    <x v="129"/>
    <x v="7"/>
    <x v="0"/>
    <x v="7"/>
    <x v="0"/>
    <x v="2"/>
    <n v="10082.76"/>
    <n v="4"/>
    <n v="40331.040000000001"/>
    <n v="3.53"/>
    <n v="3577"/>
    <x v="108"/>
  </r>
  <r>
    <x v="130"/>
    <x v="8"/>
    <x v="3"/>
    <x v="8"/>
    <x v="0"/>
    <x v="4"/>
    <n v="15389.49"/>
    <n v="4"/>
    <n v="61557.96"/>
    <n v="4.71"/>
    <n v="225"/>
    <x v="41"/>
  </r>
  <r>
    <x v="131"/>
    <x v="3"/>
    <x v="3"/>
    <x v="3"/>
    <x v="0"/>
    <x v="5"/>
    <n v="15054.63"/>
    <n v="1"/>
    <n v="15054.63"/>
    <n v="2.29"/>
    <n v="212"/>
    <x v="109"/>
  </r>
  <r>
    <x v="132"/>
    <x v="9"/>
    <x v="1"/>
    <x v="9"/>
    <x v="0"/>
    <x v="1"/>
    <n v="17344.22"/>
    <n v="2"/>
    <n v="34688.44"/>
    <n v="4.5"/>
    <n v="4390"/>
    <x v="110"/>
  </r>
  <r>
    <x v="133"/>
    <x v="9"/>
    <x v="1"/>
    <x v="9"/>
    <x v="0"/>
    <x v="1"/>
    <n v="3563.05"/>
    <n v="2"/>
    <n v="7126.1"/>
    <n v="4.6399999999999997"/>
    <n v="2442"/>
    <x v="111"/>
  </r>
  <r>
    <x v="134"/>
    <x v="9"/>
    <x v="1"/>
    <x v="9"/>
    <x v="1"/>
    <x v="3"/>
    <n v="17832.84"/>
    <n v="5"/>
    <n v="89164.2"/>
    <n v="3.86"/>
    <n v="596"/>
    <x v="112"/>
  </r>
  <r>
    <x v="135"/>
    <x v="3"/>
    <x v="3"/>
    <x v="3"/>
    <x v="2"/>
    <x v="4"/>
    <n v="18294.37"/>
    <n v="3"/>
    <n v="54883.11"/>
    <n v="4.54"/>
    <n v="4734"/>
    <x v="113"/>
  </r>
  <r>
    <x v="136"/>
    <x v="3"/>
    <x v="3"/>
    <x v="3"/>
    <x v="1"/>
    <x v="4"/>
    <n v="13555.2"/>
    <n v="1"/>
    <n v="13555.2"/>
    <n v="4.33"/>
    <n v="4809"/>
    <x v="114"/>
  </r>
  <r>
    <x v="137"/>
    <x v="0"/>
    <x v="0"/>
    <x v="0"/>
    <x v="1"/>
    <x v="3"/>
    <n v="10513.34"/>
    <n v="3"/>
    <n v="31540.02"/>
    <n v="3.89"/>
    <n v="3265"/>
    <x v="115"/>
  </r>
  <r>
    <x v="138"/>
    <x v="2"/>
    <x v="2"/>
    <x v="2"/>
    <x v="1"/>
    <x v="5"/>
    <n v="16569.599999999999"/>
    <n v="4"/>
    <n v="66278.399999999994"/>
    <n v="3.71"/>
    <n v="1008"/>
    <x v="91"/>
  </r>
  <r>
    <x v="139"/>
    <x v="4"/>
    <x v="0"/>
    <x v="4"/>
    <x v="1"/>
    <x v="5"/>
    <n v="4358.05"/>
    <n v="5"/>
    <n v="21790.25"/>
    <n v="1.38"/>
    <n v="1933"/>
    <x v="116"/>
  </r>
  <r>
    <x v="140"/>
    <x v="7"/>
    <x v="0"/>
    <x v="7"/>
    <x v="1"/>
    <x v="1"/>
    <n v="10373.700000000001"/>
    <n v="4"/>
    <n v="41494.800000000003"/>
    <n v="4.74"/>
    <n v="1044"/>
    <x v="117"/>
  </r>
  <r>
    <x v="141"/>
    <x v="2"/>
    <x v="2"/>
    <x v="2"/>
    <x v="0"/>
    <x v="1"/>
    <n v="425.23"/>
    <n v="5"/>
    <n v="2126.15"/>
    <n v="3.1"/>
    <n v="2441"/>
    <x v="118"/>
  </r>
  <r>
    <x v="142"/>
    <x v="2"/>
    <x v="2"/>
    <x v="2"/>
    <x v="0"/>
    <x v="3"/>
    <n v="8713.4599999999991"/>
    <n v="2"/>
    <n v="17426.919999999998"/>
    <n v="1.2"/>
    <n v="209"/>
    <x v="119"/>
  </r>
  <r>
    <x v="143"/>
    <x v="7"/>
    <x v="0"/>
    <x v="7"/>
    <x v="1"/>
    <x v="1"/>
    <n v="3092.83"/>
    <n v="4"/>
    <n v="12371.32"/>
    <n v="4.71"/>
    <n v="3811"/>
    <x v="47"/>
  </r>
  <r>
    <x v="144"/>
    <x v="2"/>
    <x v="2"/>
    <x v="2"/>
    <x v="1"/>
    <x v="2"/>
    <n v="15434.38"/>
    <n v="4"/>
    <n v="61737.52"/>
    <n v="4.47"/>
    <n v="4246"/>
    <x v="120"/>
  </r>
  <r>
    <x v="145"/>
    <x v="8"/>
    <x v="3"/>
    <x v="8"/>
    <x v="2"/>
    <x v="5"/>
    <n v="6983.31"/>
    <n v="3"/>
    <n v="20949.93"/>
    <n v="1.23"/>
    <n v="1500"/>
    <x v="121"/>
  </r>
  <r>
    <x v="146"/>
    <x v="5"/>
    <x v="1"/>
    <x v="5"/>
    <x v="1"/>
    <x v="5"/>
    <n v="3964.13"/>
    <n v="5"/>
    <n v="19820.650000000001"/>
    <n v="2.95"/>
    <n v="758"/>
    <x v="110"/>
  </r>
  <r>
    <x v="147"/>
    <x v="2"/>
    <x v="2"/>
    <x v="2"/>
    <x v="0"/>
    <x v="3"/>
    <n v="5830.08"/>
    <n v="3"/>
    <n v="17490.240000000002"/>
    <n v="2.25"/>
    <n v="31"/>
    <x v="76"/>
  </r>
  <r>
    <x v="148"/>
    <x v="7"/>
    <x v="0"/>
    <x v="7"/>
    <x v="0"/>
    <x v="0"/>
    <n v="15019.37"/>
    <n v="1"/>
    <n v="15019.37"/>
    <n v="4.7"/>
    <n v="757"/>
    <x v="122"/>
  </r>
  <r>
    <x v="149"/>
    <x v="0"/>
    <x v="0"/>
    <x v="0"/>
    <x v="0"/>
    <x v="5"/>
    <n v="1128.05"/>
    <n v="1"/>
    <n v="1128.05"/>
    <n v="4.59"/>
    <n v="213"/>
    <x v="123"/>
  </r>
  <r>
    <x v="150"/>
    <x v="3"/>
    <x v="3"/>
    <x v="3"/>
    <x v="0"/>
    <x v="2"/>
    <n v="19703.54"/>
    <n v="4"/>
    <n v="78814.16"/>
    <n v="3.27"/>
    <n v="4255"/>
    <x v="124"/>
  </r>
  <r>
    <x v="151"/>
    <x v="9"/>
    <x v="1"/>
    <x v="9"/>
    <x v="1"/>
    <x v="1"/>
    <n v="6654.77"/>
    <n v="4"/>
    <n v="26619.08"/>
    <n v="4.62"/>
    <n v="766"/>
    <x v="125"/>
  </r>
  <r>
    <x v="152"/>
    <x v="9"/>
    <x v="1"/>
    <x v="9"/>
    <x v="1"/>
    <x v="2"/>
    <n v="4081.63"/>
    <n v="1"/>
    <n v="4081.63"/>
    <n v="4.3600000000000003"/>
    <n v="1562"/>
    <x v="126"/>
  </r>
  <r>
    <x v="153"/>
    <x v="9"/>
    <x v="1"/>
    <x v="9"/>
    <x v="2"/>
    <x v="2"/>
    <n v="13224.65"/>
    <n v="5"/>
    <n v="66123.25"/>
    <n v="3.82"/>
    <n v="4050"/>
    <x v="96"/>
  </r>
  <r>
    <x v="154"/>
    <x v="2"/>
    <x v="2"/>
    <x v="2"/>
    <x v="1"/>
    <x v="3"/>
    <n v="4003.94"/>
    <n v="2"/>
    <n v="8007.88"/>
    <n v="4.16"/>
    <n v="3565"/>
    <x v="127"/>
  </r>
  <r>
    <x v="155"/>
    <x v="0"/>
    <x v="0"/>
    <x v="0"/>
    <x v="1"/>
    <x v="0"/>
    <n v="13243.22"/>
    <n v="2"/>
    <n v="26486.44"/>
    <n v="3.4"/>
    <n v="3233"/>
    <x v="65"/>
  </r>
  <r>
    <x v="156"/>
    <x v="0"/>
    <x v="0"/>
    <x v="0"/>
    <x v="1"/>
    <x v="4"/>
    <n v="5594.32"/>
    <n v="1"/>
    <n v="5594.32"/>
    <n v="2.3199999999999998"/>
    <n v="1537"/>
    <x v="128"/>
  </r>
  <r>
    <x v="157"/>
    <x v="5"/>
    <x v="1"/>
    <x v="5"/>
    <x v="0"/>
    <x v="2"/>
    <n v="816.2"/>
    <n v="2"/>
    <n v="1632.4"/>
    <n v="4.54"/>
    <n v="3541"/>
    <x v="129"/>
  </r>
  <r>
    <x v="158"/>
    <x v="7"/>
    <x v="0"/>
    <x v="7"/>
    <x v="0"/>
    <x v="2"/>
    <n v="18802.41"/>
    <n v="5"/>
    <n v="94012.05"/>
    <n v="4.49"/>
    <n v="1979"/>
    <x v="63"/>
  </r>
  <r>
    <x v="159"/>
    <x v="3"/>
    <x v="3"/>
    <x v="3"/>
    <x v="1"/>
    <x v="3"/>
    <n v="9759.3799999999992"/>
    <n v="5"/>
    <n v="48796.9"/>
    <n v="2.1"/>
    <n v="1765"/>
    <x v="64"/>
  </r>
  <r>
    <x v="160"/>
    <x v="0"/>
    <x v="0"/>
    <x v="0"/>
    <x v="1"/>
    <x v="3"/>
    <n v="11172.49"/>
    <n v="5"/>
    <n v="55862.45"/>
    <n v="4.38"/>
    <n v="4830"/>
    <x v="20"/>
  </r>
  <r>
    <x v="161"/>
    <x v="8"/>
    <x v="3"/>
    <x v="8"/>
    <x v="2"/>
    <x v="1"/>
    <n v="18763.55"/>
    <n v="4"/>
    <n v="75054.2"/>
    <n v="3.58"/>
    <n v="808"/>
    <x v="130"/>
  </r>
  <r>
    <x v="162"/>
    <x v="6"/>
    <x v="4"/>
    <x v="6"/>
    <x v="1"/>
    <x v="0"/>
    <n v="3815.32"/>
    <n v="3"/>
    <n v="11445.96"/>
    <n v="3.34"/>
    <n v="1954"/>
    <x v="131"/>
  </r>
  <r>
    <x v="163"/>
    <x v="0"/>
    <x v="0"/>
    <x v="0"/>
    <x v="2"/>
    <x v="3"/>
    <n v="4144.58"/>
    <n v="1"/>
    <n v="4144.58"/>
    <n v="3.97"/>
    <n v="4557"/>
    <x v="118"/>
  </r>
  <r>
    <x v="164"/>
    <x v="8"/>
    <x v="3"/>
    <x v="8"/>
    <x v="0"/>
    <x v="4"/>
    <n v="5591.69"/>
    <n v="2"/>
    <n v="11183.38"/>
    <n v="2.58"/>
    <n v="4293"/>
    <x v="132"/>
  </r>
  <r>
    <x v="165"/>
    <x v="4"/>
    <x v="0"/>
    <x v="4"/>
    <x v="0"/>
    <x v="5"/>
    <n v="16855.68"/>
    <n v="1"/>
    <n v="16855.68"/>
    <n v="2.59"/>
    <n v="1749"/>
    <x v="133"/>
  </r>
  <r>
    <x v="166"/>
    <x v="2"/>
    <x v="2"/>
    <x v="2"/>
    <x v="2"/>
    <x v="4"/>
    <n v="9869.5300000000007"/>
    <n v="5"/>
    <n v="49347.65"/>
    <n v="4.2699999999999996"/>
    <n v="79"/>
    <x v="134"/>
  </r>
  <r>
    <x v="167"/>
    <x v="0"/>
    <x v="0"/>
    <x v="0"/>
    <x v="1"/>
    <x v="3"/>
    <n v="13646.15"/>
    <n v="2"/>
    <n v="27292.3"/>
    <n v="4.24"/>
    <n v="2638"/>
    <x v="135"/>
  </r>
  <r>
    <x v="168"/>
    <x v="1"/>
    <x v="1"/>
    <x v="1"/>
    <x v="1"/>
    <x v="1"/>
    <n v="8140.53"/>
    <n v="2"/>
    <n v="16281.06"/>
    <n v="2.31"/>
    <n v="3972"/>
    <x v="136"/>
  </r>
  <r>
    <x v="169"/>
    <x v="1"/>
    <x v="1"/>
    <x v="1"/>
    <x v="2"/>
    <x v="2"/>
    <n v="4310.63"/>
    <n v="2"/>
    <n v="8621.26"/>
    <n v="1.78"/>
    <n v="3311"/>
    <x v="54"/>
  </r>
  <r>
    <x v="170"/>
    <x v="1"/>
    <x v="1"/>
    <x v="1"/>
    <x v="1"/>
    <x v="1"/>
    <n v="11982.84"/>
    <n v="1"/>
    <n v="11982.84"/>
    <n v="2.99"/>
    <n v="2887"/>
    <x v="137"/>
  </r>
  <r>
    <x v="171"/>
    <x v="6"/>
    <x v="4"/>
    <x v="6"/>
    <x v="2"/>
    <x v="1"/>
    <n v="9065.42"/>
    <n v="5"/>
    <n v="45327.1"/>
    <n v="3.98"/>
    <n v="2575"/>
    <x v="138"/>
  </r>
  <r>
    <x v="172"/>
    <x v="2"/>
    <x v="2"/>
    <x v="2"/>
    <x v="2"/>
    <x v="3"/>
    <n v="18705.82"/>
    <n v="1"/>
    <n v="18705.82"/>
    <n v="1.9"/>
    <n v="4321"/>
    <x v="53"/>
  </r>
  <r>
    <x v="173"/>
    <x v="4"/>
    <x v="0"/>
    <x v="4"/>
    <x v="0"/>
    <x v="4"/>
    <n v="2903.55"/>
    <n v="3"/>
    <n v="8710.65"/>
    <n v="1.03"/>
    <n v="1132"/>
    <x v="139"/>
  </r>
  <r>
    <x v="174"/>
    <x v="1"/>
    <x v="1"/>
    <x v="1"/>
    <x v="0"/>
    <x v="2"/>
    <n v="19212.240000000002"/>
    <n v="4"/>
    <n v="76848.960000000006"/>
    <n v="3.82"/>
    <n v="3515"/>
    <x v="115"/>
  </r>
  <r>
    <x v="175"/>
    <x v="5"/>
    <x v="1"/>
    <x v="5"/>
    <x v="2"/>
    <x v="2"/>
    <n v="14572.72"/>
    <n v="5"/>
    <n v="72863.600000000006"/>
    <n v="1"/>
    <n v="398"/>
    <x v="140"/>
  </r>
  <r>
    <x v="176"/>
    <x v="3"/>
    <x v="3"/>
    <x v="3"/>
    <x v="1"/>
    <x v="5"/>
    <n v="17068.37"/>
    <n v="3"/>
    <n v="51205.11"/>
    <n v="4.4000000000000004"/>
    <n v="4481"/>
    <x v="31"/>
  </r>
  <r>
    <x v="177"/>
    <x v="4"/>
    <x v="0"/>
    <x v="4"/>
    <x v="0"/>
    <x v="0"/>
    <n v="15494.89"/>
    <n v="5"/>
    <n v="77474.45"/>
    <n v="3.92"/>
    <n v="216"/>
    <x v="141"/>
  </r>
  <r>
    <x v="178"/>
    <x v="5"/>
    <x v="1"/>
    <x v="5"/>
    <x v="2"/>
    <x v="0"/>
    <n v="15204.36"/>
    <n v="1"/>
    <n v="15204.36"/>
    <n v="4.68"/>
    <n v="1259"/>
    <x v="5"/>
  </r>
  <r>
    <x v="179"/>
    <x v="5"/>
    <x v="1"/>
    <x v="5"/>
    <x v="1"/>
    <x v="0"/>
    <n v="11422.05"/>
    <n v="3"/>
    <n v="34266.15"/>
    <n v="2.29"/>
    <n v="2750"/>
    <x v="142"/>
  </r>
  <r>
    <x v="180"/>
    <x v="5"/>
    <x v="1"/>
    <x v="5"/>
    <x v="2"/>
    <x v="2"/>
    <n v="10811.24"/>
    <n v="4"/>
    <n v="43244.959999999999"/>
    <n v="2.2599999999999998"/>
    <n v="2671"/>
    <x v="143"/>
  </r>
  <r>
    <x v="181"/>
    <x v="9"/>
    <x v="1"/>
    <x v="9"/>
    <x v="0"/>
    <x v="4"/>
    <n v="3783.73"/>
    <n v="3"/>
    <n v="11351.19"/>
    <n v="4.21"/>
    <n v="1064"/>
    <x v="20"/>
  </r>
  <r>
    <x v="182"/>
    <x v="1"/>
    <x v="1"/>
    <x v="1"/>
    <x v="2"/>
    <x v="4"/>
    <n v="5063.71"/>
    <n v="3"/>
    <n v="15191.13"/>
    <n v="4.32"/>
    <n v="62"/>
    <x v="144"/>
  </r>
  <r>
    <x v="183"/>
    <x v="7"/>
    <x v="0"/>
    <x v="7"/>
    <x v="1"/>
    <x v="1"/>
    <n v="3667.22"/>
    <n v="1"/>
    <n v="3667.22"/>
    <n v="1.95"/>
    <n v="4730"/>
    <x v="145"/>
  </r>
  <r>
    <x v="184"/>
    <x v="7"/>
    <x v="0"/>
    <x v="7"/>
    <x v="0"/>
    <x v="5"/>
    <n v="4520.58"/>
    <n v="1"/>
    <n v="4520.58"/>
    <n v="1.99"/>
    <n v="2854"/>
    <x v="146"/>
  </r>
  <r>
    <x v="185"/>
    <x v="3"/>
    <x v="3"/>
    <x v="3"/>
    <x v="2"/>
    <x v="5"/>
    <n v="10944.66"/>
    <n v="2"/>
    <n v="21889.32"/>
    <n v="3.32"/>
    <n v="3404"/>
    <x v="30"/>
  </r>
  <r>
    <x v="186"/>
    <x v="4"/>
    <x v="0"/>
    <x v="4"/>
    <x v="1"/>
    <x v="4"/>
    <n v="7164.15"/>
    <n v="1"/>
    <n v="7164.15"/>
    <n v="3.64"/>
    <n v="1774"/>
    <x v="36"/>
  </r>
  <r>
    <x v="187"/>
    <x v="0"/>
    <x v="0"/>
    <x v="0"/>
    <x v="2"/>
    <x v="3"/>
    <n v="7141.58"/>
    <n v="4"/>
    <n v="28566.32"/>
    <n v="3.64"/>
    <n v="2773"/>
    <x v="142"/>
  </r>
  <r>
    <x v="188"/>
    <x v="2"/>
    <x v="2"/>
    <x v="2"/>
    <x v="0"/>
    <x v="1"/>
    <n v="7070.15"/>
    <n v="5"/>
    <n v="35350.75"/>
    <n v="3.65"/>
    <n v="2089"/>
    <x v="147"/>
  </r>
  <r>
    <x v="189"/>
    <x v="0"/>
    <x v="0"/>
    <x v="0"/>
    <x v="2"/>
    <x v="5"/>
    <n v="2258.04"/>
    <n v="3"/>
    <n v="6774.12"/>
    <n v="4.03"/>
    <n v="3749"/>
    <x v="148"/>
  </r>
  <r>
    <x v="190"/>
    <x v="9"/>
    <x v="1"/>
    <x v="9"/>
    <x v="0"/>
    <x v="1"/>
    <n v="1018"/>
    <n v="2"/>
    <n v="2036"/>
    <n v="2.69"/>
    <n v="598"/>
    <x v="149"/>
  </r>
  <r>
    <x v="191"/>
    <x v="9"/>
    <x v="1"/>
    <x v="9"/>
    <x v="1"/>
    <x v="1"/>
    <n v="16575.349999999999"/>
    <n v="5"/>
    <n v="82876.75"/>
    <n v="4.4800000000000004"/>
    <n v="372"/>
    <x v="150"/>
  </r>
  <r>
    <x v="192"/>
    <x v="2"/>
    <x v="2"/>
    <x v="2"/>
    <x v="0"/>
    <x v="1"/>
    <n v="19772.849999999999"/>
    <n v="1"/>
    <n v="19772.849999999999"/>
    <n v="1.1599999999999999"/>
    <n v="3234"/>
    <x v="151"/>
  </r>
  <r>
    <x v="193"/>
    <x v="8"/>
    <x v="3"/>
    <x v="8"/>
    <x v="0"/>
    <x v="3"/>
    <n v="4941.8100000000004"/>
    <n v="1"/>
    <n v="4941.8100000000004"/>
    <n v="2.88"/>
    <n v="1214"/>
    <x v="152"/>
  </r>
  <r>
    <x v="194"/>
    <x v="5"/>
    <x v="1"/>
    <x v="5"/>
    <x v="0"/>
    <x v="2"/>
    <n v="11811.63"/>
    <n v="3"/>
    <n v="35434.89"/>
    <n v="4.88"/>
    <n v="3698"/>
    <x v="41"/>
  </r>
  <r>
    <x v="195"/>
    <x v="6"/>
    <x v="4"/>
    <x v="6"/>
    <x v="2"/>
    <x v="2"/>
    <n v="6402.17"/>
    <n v="1"/>
    <n v="6402.17"/>
    <n v="4.9800000000000004"/>
    <n v="2247"/>
    <x v="153"/>
  </r>
  <r>
    <x v="196"/>
    <x v="6"/>
    <x v="4"/>
    <x v="6"/>
    <x v="1"/>
    <x v="0"/>
    <n v="19852.759999999998"/>
    <n v="5"/>
    <n v="99263.8"/>
    <n v="2.21"/>
    <n v="1341"/>
    <x v="135"/>
  </r>
  <r>
    <x v="197"/>
    <x v="5"/>
    <x v="1"/>
    <x v="5"/>
    <x v="1"/>
    <x v="2"/>
    <n v="11547.96"/>
    <n v="4"/>
    <n v="46191.839999999997"/>
    <n v="2.2400000000000002"/>
    <n v="1394"/>
    <x v="113"/>
  </r>
  <r>
    <x v="198"/>
    <x v="7"/>
    <x v="0"/>
    <x v="7"/>
    <x v="2"/>
    <x v="5"/>
    <n v="11678.62"/>
    <n v="5"/>
    <n v="58393.1"/>
    <n v="2.79"/>
    <n v="160"/>
    <x v="113"/>
  </r>
  <r>
    <x v="199"/>
    <x v="2"/>
    <x v="2"/>
    <x v="2"/>
    <x v="2"/>
    <x v="0"/>
    <n v="12591.67"/>
    <n v="2"/>
    <n v="25183.34"/>
    <n v="1.32"/>
    <n v="655"/>
    <x v="154"/>
  </r>
  <r>
    <x v="200"/>
    <x v="0"/>
    <x v="0"/>
    <x v="0"/>
    <x v="1"/>
    <x v="4"/>
    <n v="16574.13"/>
    <n v="2"/>
    <n v="33148.26"/>
    <n v="1.26"/>
    <n v="3641"/>
    <x v="86"/>
  </r>
  <r>
    <x v="201"/>
    <x v="5"/>
    <x v="1"/>
    <x v="5"/>
    <x v="1"/>
    <x v="1"/>
    <n v="14808.65"/>
    <n v="1"/>
    <n v="14808.65"/>
    <n v="4.92"/>
    <n v="1511"/>
    <x v="27"/>
  </r>
  <r>
    <x v="202"/>
    <x v="3"/>
    <x v="3"/>
    <x v="3"/>
    <x v="0"/>
    <x v="3"/>
    <n v="6882.75"/>
    <n v="5"/>
    <n v="34413.75"/>
    <n v="3.7"/>
    <n v="4073"/>
    <x v="155"/>
  </r>
  <r>
    <x v="203"/>
    <x v="6"/>
    <x v="4"/>
    <x v="6"/>
    <x v="1"/>
    <x v="3"/>
    <n v="17609.55"/>
    <n v="5"/>
    <n v="88047.75"/>
    <n v="4.76"/>
    <n v="1162"/>
    <x v="24"/>
  </r>
  <r>
    <x v="204"/>
    <x v="4"/>
    <x v="0"/>
    <x v="4"/>
    <x v="0"/>
    <x v="1"/>
    <n v="15832.54"/>
    <n v="3"/>
    <n v="47497.62"/>
    <n v="4.91"/>
    <n v="3753"/>
    <x v="156"/>
  </r>
  <r>
    <x v="205"/>
    <x v="8"/>
    <x v="3"/>
    <x v="8"/>
    <x v="1"/>
    <x v="2"/>
    <n v="5920.8"/>
    <n v="3"/>
    <n v="17762.400000000001"/>
    <n v="4.1399999999999997"/>
    <n v="3065"/>
    <x v="7"/>
  </r>
  <r>
    <x v="206"/>
    <x v="2"/>
    <x v="2"/>
    <x v="2"/>
    <x v="0"/>
    <x v="5"/>
    <n v="9725.77"/>
    <n v="1"/>
    <n v="9725.77"/>
    <n v="4.9000000000000004"/>
    <n v="2431"/>
    <x v="157"/>
  </r>
  <r>
    <x v="207"/>
    <x v="2"/>
    <x v="2"/>
    <x v="2"/>
    <x v="2"/>
    <x v="0"/>
    <n v="11305.18"/>
    <n v="1"/>
    <n v="11305.18"/>
    <n v="4.7300000000000004"/>
    <n v="3975"/>
    <x v="158"/>
  </r>
  <r>
    <x v="208"/>
    <x v="8"/>
    <x v="3"/>
    <x v="8"/>
    <x v="1"/>
    <x v="3"/>
    <n v="4760.8599999999997"/>
    <n v="1"/>
    <n v="4760.8599999999997"/>
    <n v="1.01"/>
    <n v="2717"/>
    <x v="146"/>
  </r>
  <r>
    <x v="209"/>
    <x v="6"/>
    <x v="4"/>
    <x v="6"/>
    <x v="1"/>
    <x v="3"/>
    <n v="11259.08"/>
    <n v="4"/>
    <n v="45036.32"/>
    <n v="4.3499999999999996"/>
    <n v="925"/>
    <x v="143"/>
  </r>
  <r>
    <x v="210"/>
    <x v="6"/>
    <x v="4"/>
    <x v="6"/>
    <x v="2"/>
    <x v="0"/>
    <n v="17811.95"/>
    <n v="1"/>
    <n v="17811.95"/>
    <n v="4.7"/>
    <n v="2682"/>
    <x v="48"/>
  </r>
  <r>
    <x v="211"/>
    <x v="1"/>
    <x v="1"/>
    <x v="1"/>
    <x v="2"/>
    <x v="4"/>
    <n v="5956.97"/>
    <n v="1"/>
    <n v="5956.97"/>
    <n v="4.18"/>
    <n v="4905"/>
    <x v="9"/>
  </r>
  <r>
    <x v="212"/>
    <x v="1"/>
    <x v="1"/>
    <x v="1"/>
    <x v="0"/>
    <x v="3"/>
    <n v="2547.77"/>
    <n v="5"/>
    <n v="12738.85"/>
    <n v="1.38"/>
    <n v="4752"/>
    <x v="118"/>
  </r>
  <r>
    <x v="213"/>
    <x v="4"/>
    <x v="0"/>
    <x v="4"/>
    <x v="0"/>
    <x v="1"/>
    <n v="15258.29"/>
    <n v="1"/>
    <n v="15258.29"/>
    <n v="3.74"/>
    <n v="2427"/>
    <x v="159"/>
  </r>
  <r>
    <x v="214"/>
    <x v="0"/>
    <x v="0"/>
    <x v="0"/>
    <x v="1"/>
    <x v="3"/>
    <n v="12359.28"/>
    <n v="3"/>
    <n v="37077.839999999997"/>
    <n v="3.74"/>
    <n v="1841"/>
    <x v="135"/>
  </r>
  <r>
    <x v="215"/>
    <x v="7"/>
    <x v="0"/>
    <x v="7"/>
    <x v="0"/>
    <x v="2"/>
    <n v="3720.33"/>
    <n v="3"/>
    <n v="11160.99"/>
    <n v="3.96"/>
    <n v="4609"/>
    <x v="160"/>
  </r>
  <r>
    <x v="216"/>
    <x v="7"/>
    <x v="0"/>
    <x v="7"/>
    <x v="2"/>
    <x v="2"/>
    <n v="1741.6"/>
    <n v="5"/>
    <n v="8708"/>
    <n v="4.7300000000000004"/>
    <n v="3626"/>
    <x v="57"/>
  </r>
  <r>
    <x v="217"/>
    <x v="4"/>
    <x v="0"/>
    <x v="4"/>
    <x v="0"/>
    <x v="0"/>
    <n v="13390.76"/>
    <n v="2"/>
    <n v="26781.52"/>
    <n v="3.15"/>
    <n v="4892"/>
    <x v="161"/>
  </r>
  <r>
    <x v="218"/>
    <x v="3"/>
    <x v="3"/>
    <x v="3"/>
    <x v="0"/>
    <x v="5"/>
    <n v="9957.25"/>
    <n v="3"/>
    <n v="29871.75"/>
    <n v="3.33"/>
    <n v="581"/>
    <x v="104"/>
  </r>
  <r>
    <x v="219"/>
    <x v="6"/>
    <x v="4"/>
    <x v="6"/>
    <x v="2"/>
    <x v="3"/>
    <n v="3373.56"/>
    <n v="3"/>
    <n v="10120.68"/>
    <n v="1.64"/>
    <n v="2431"/>
    <x v="106"/>
  </r>
  <r>
    <x v="220"/>
    <x v="6"/>
    <x v="4"/>
    <x v="6"/>
    <x v="2"/>
    <x v="4"/>
    <n v="15325.33"/>
    <n v="4"/>
    <n v="61301.32"/>
    <n v="4.4800000000000004"/>
    <n v="437"/>
    <x v="14"/>
  </r>
  <r>
    <x v="221"/>
    <x v="4"/>
    <x v="0"/>
    <x v="4"/>
    <x v="2"/>
    <x v="1"/>
    <n v="14632.09"/>
    <n v="5"/>
    <n v="73160.45"/>
    <n v="3.65"/>
    <n v="3614"/>
    <x v="162"/>
  </r>
  <r>
    <x v="222"/>
    <x v="2"/>
    <x v="2"/>
    <x v="2"/>
    <x v="2"/>
    <x v="5"/>
    <n v="18331.509999999998"/>
    <n v="3"/>
    <n v="54994.53"/>
    <n v="1.1000000000000001"/>
    <n v="3047"/>
    <x v="82"/>
  </r>
  <r>
    <x v="223"/>
    <x v="2"/>
    <x v="2"/>
    <x v="2"/>
    <x v="1"/>
    <x v="2"/>
    <n v="8611.48"/>
    <n v="5"/>
    <n v="43057.4"/>
    <n v="2.35"/>
    <n v="1234"/>
    <x v="42"/>
  </r>
  <r>
    <x v="224"/>
    <x v="4"/>
    <x v="0"/>
    <x v="4"/>
    <x v="0"/>
    <x v="2"/>
    <n v="9120.2800000000007"/>
    <n v="5"/>
    <n v="45601.4"/>
    <n v="3.49"/>
    <n v="3953"/>
    <x v="163"/>
  </r>
  <r>
    <x v="225"/>
    <x v="6"/>
    <x v="4"/>
    <x v="6"/>
    <x v="1"/>
    <x v="3"/>
    <n v="17738.689999999999"/>
    <n v="4"/>
    <n v="70954.759999999995"/>
    <n v="4.67"/>
    <n v="2465"/>
    <x v="164"/>
  </r>
  <r>
    <x v="226"/>
    <x v="9"/>
    <x v="1"/>
    <x v="9"/>
    <x v="0"/>
    <x v="2"/>
    <n v="6336.78"/>
    <n v="1"/>
    <n v="6336.78"/>
    <n v="3.8"/>
    <n v="364"/>
    <x v="165"/>
  </r>
  <r>
    <x v="227"/>
    <x v="4"/>
    <x v="0"/>
    <x v="4"/>
    <x v="1"/>
    <x v="1"/>
    <n v="17652.060000000001"/>
    <n v="3"/>
    <n v="52956.18"/>
    <n v="1.06"/>
    <n v="4460"/>
    <x v="58"/>
  </r>
  <r>
    <x v="228"/>
    <x v="0"/>
    <x v="0"/>
    <x v="0"/>
    <x v="1"/>
    <x v="4"/>
    <n v="9154"/>
    <n v="4"/>
    <n v="36616"/>
    <n v="4.79"/>
    <n v="1745"/>
    <x v="26"/>
  </r>
  <r>
    <x v="229"/>
    <x v="7"/>
    <x v="0"/>
    <x v="7"/>
    <x v="0"/>
    <x v="5"/>
    <n v="1408.94"/>
    <n v="2"/>
    <n v="2817.88"/>
    <n v="3.65"/>
    <n v="3784"/>
    <x v="166"/>
  </r>
  <r>
    <x v="230"/>
    <x v="0"/>
    <x v="0"/>
    <x v="0"/>
    <x v="2"/>
    <x v="3"/>
    <n v="5782.53"/>
    <n v="1"/>
    <n v="5782.53"/>
    <n v="2.85"/>
    <n v="3476"/>
    <x v="25"/>
  </r>
  <r>
    <x v="231"/>
    <x v="9"/>
    <x v="1"/>
    <x v="9"/>
    <x v="1"/>
    <x v="4"/>
    <n v="17208.740000000002"/>
    <n v="2"/>
    <n v="34417.480000000003"/>
    <n v="1.29"/>
    <n v="1399"/>
    <x v="25"/>
  </r>
  <r>
    <x v="232"/>
    <x v="2"/>
    <x v="2"/>
    <x v="2"/>
    <x v="1"/>
    <x v="3"/>
    <n v="3348.83"/>
    <n v="2"/>
    <n v="6697.66"/>
    <n v="4.78"/>
    <n v="2796"/>
    <x v="167"/>
  </r>
  <r>
    <x v="233"/>
    <x v="8"/>
    <x v="3"/>
    <x v="8"/>
    <x v="1"/>
    <x v="4"/>
    <n v="16348.42"/>
    <n v="4"/>
    <n v="65393.68"/>
    <n v="3.96"/>
    <n v="3973"/>
    <x v="168"/>
  </r>
  <r>
    <x v="234"/>
    <x v="2"/>
    <x v="2"/>
    <x v="2"/>
    <x v="2"/>
    <x v="4"/>
    <n v="3383.51"/>
    <n v="4"/>
    <n v="13534.04"/>
    <n v="3.5"/>
    <n v="4453"/>
    <x v="134"/>
  </r>
  <r>
    <x v="235"/>
    <x v="4"/>
    <x v="0"/>
    <x v="4"/>
    <x v="1"/>
    <x v="0"/>
    <n v="7502.69"/>
    <n v="2"/>
    <n v="15005.38"/>
    <n v="1.06"/>
    <n v="1212"/>
    <x v="38"/>
  </r>
  <r>
    <x v="236"/>
    <x v="3"/>
    <x v="3"/>
    <x v="3"/>
    <x v="2"/>
    <x v="1"/>
    <n v="9309.31"/>
    <n v="5"/>
    <n v="46546.55"/>
    <n v="4.97"/>
    <n v="2390"/>
    <x v="169"/>
  </r>
  <r>
    <x v="237"/>
    <x v="3"/>
    <x v="3"/>
    <x v="3"/>
    <x v="0"/>
    <x v="4"/>
    <n v="7187.55"/>
    <n v="5"/>
    <n v="35937.75"/>
    <n v="2.09"/>
    <n v="3397"/>
    <x v="170"/>
  </r>
  <r>
    <x v="238"/>
    <x v="2"/>
    <x v="2"/>
    <x v="2"/>
    <x v="1"/>
    <x v="5"/>
    <n v="11996.17"/>
    <n v="3"/>
    <n v="35988.51"/>
    <n v="3.75"/>
    <n v="2725"/>
    <x v="171"/>
  </r>
  <r>
    <x v="239"/>
    <x v="0"/>
    <x v="0"/>
    <x v="0"/>
    <x v="2"/>
    <x v="0"/>
    <n v="12041.72"/>
    <n v="2"/>
    <n v="24083.439999999999"/>
    <n v="4.45"/>
    <n v="1597"/>
    <x v="29"/>
  </r>
  <r>
    <x v="240"/>
    <x v="8"/>
    <x v="3"/>
    <x v="8"/>
    <x v="0"/>
    <x v="5"/>
    <n v="2227.34"/>
    <n v="2"/>
    <n v="4454.68"/>
    <n v="4.75"/>
    <n v="1649"/>
    <x v="17"/>
  </r>
  <r>
    <x v="241"/>
    <x v="0"/>
    <x v="0"/>
    <x v="0"/>
    <x v="1"/>
    <x v="5"/>
    <n v="13692.53"/>
    <n v="1"/>
    <n v="13692.53"/>
    <n v="4.45"/>
    <n v="2301"/>
    <x v="172"/>
  </r>
  <r>
    <x v="242"/>
    <x v="8"/>
    <x v="3"/>
    <x v="8"/>
    <x v="1"/>
    <x v="0"/>
    <n v="2258.84"/>
    <n v="2"/>
    <n v="4517.68"/>
    <n v="2.2400000000000002"/>
    <n v="4867"/>
    <x v="11"/>
  </r>
  <r>
    <x v="243"/>
    <x v="5"/>
    <x v="1"/>
    <x v="5"/>
    <x v="2"/>
    <x v="2"/>
    <n v="619.04"/>
    <n v="5"/>
    <n v="3095.2"/>
    <n v="1.52"/>
    <n v="359"/>
    <x v="173"/>
  </r>
  <r>
    <x v="244"/>
    <x v="5"/>
    <x v="1"/>
    <x v="5"/>
    <x v="1"/>
    <x v="0"/>
    <n v="9249.34"/>
    <n v="1"/>
    <n v="9249.34"/>
    <n v="2.76"/>
    <n v="3530"/>
    <x v="0"/>
  </r>
  <r>
    <x v="245"/>
    <x v="9"/>
    <x v="1"/>
    <x v="9"/>
    <x v="2"/>
    <x v="5"/>
    <n v="3051.34"/>
    <n v="5"/>
    <n v="15256.7"/>
    <n v="3.78"/>
    <n v="2073"/>
    <x v="174"/>
  </r>
  <r>
    <x v="246"/>
    <x v="8"/>
    <x v="3"/>
    <x v="8"/>
    <x v="1"/>
    <x v="3"/>
    <n v="8458.06"/>
    <n v="1"/>
    <n v="8458.06"/>
    <n v="2.34"/>
    <n v="137"/>
    <x v="175"/>
  </r>
  <r>
    <x v="247"/>
    <x v="8"/>
    <x v="3"/>
    <x v="8"/>
    <x v="0"/>
    <x v="2"/>
    <n v="7200.36"/>
    <n v="1"/>
    <n v="7200.36"/>
    <n v="2.56"/>
    <n v="3382"/>
    <x v="176"/>
  </r>
  <r>
    <x v="248"/>
    <x v="4"/>
    <x v="0"/>
    <x v="4"/>
    <x v="1"/>
    <x v="0"/>
    <n v="9932.89"/>
    <n v="2"/>
    <n v="19865.78"/>
    <n v="1.97"/>
    <n v="3953"/>
    <x v="138"/>
  </r>
  <r>
    <x v="249"/>
    <x v="4"/>
    <x v="0"/>
    <x v="4"/>
    <x v="2"/>
    <x v="2"/>
    <n v="19134.64"/>
    <n v="1"/>
    <n v="19134.64"/>
    <n v="4.4800000000000004"/>
    <n v="2275"/>
    <x v="47"/>
  </r>
  <r>
    <x v="250"/>
    <x v="2"/>
    <x v="2"/>
    <x v="2"/>
    <x v="2"/>
    <x v="0"/>
    <n v="3948.53"/>
    <n v="3"/>
    <n v="11845.59"/>
    <n v="4.47"/>
    <n v="4176"/>
    <x v="177"/>
  </r>
  <r>
    <x v="251"/>
    <x v="6"/>
    <x v="4"/>
    <x v="6"/>
    <x v="1"/>
    <x v="0"/>
    <n v="10842.37"/>
    <n v="5"/>
    <n v="54211.85"/>
    <n v="1.28"/>
    <n v="4287"/>
    <x v="99"/>
  </r>
  <r>
    <x v="252"/>
    <x v="6"/>
    <x v="4"/>
    <x v="6"/>
    <x v="2"/>
    <x v="5"/>
    <n v="4860.08"/>
    <n v="4"/>
    <n v="19440.32"/>
    <n v="1.19"/>
    <n v="1105"/>
    <x v="126"/>
  </r>
  <r>
    <x v="253"/>
    <x v="5"/>
    <x v="1"/>
    <x v="5"/>
    <x v="2"/>
    <x v="1"/>
    <n v="3928.58"/>
    <n v="3"/>
    <n v="11785.74"/>
    <n v="3.17"/>
    <n v="3350"/>
    <x v="140"/>
  </r>
  <r>
    <x v="254"/>
    <x v="2"/>
    <x v="2"/>
    <x v="2"/>
    <x v="1"/>
    <x v="1"/>
    <n v="10531.86"/>
    <n v="5"/>
    <n v="52659.3"/>
    <n v="2.0299999999999998"/>
    <n v="4340"/>
    <x v="104"/>
  </r>
  <r>
    <x v="255"/>
    <x v="7"/>
    <x v="0"/>
    <x v="7"/>
    <x v="0"/>
    <x v="4"/>
    <n v="18234.36"/>
    <n v="2"/>
    <n v="36468.720000000001"/>
    <n v="4.8600000000000003"/>
    <n v="3768"/>
    <x v="152"/>
  </r>
  <r>
    <x v="256"/>
    <x v="3"/>
    <x v="3"/>
    <x v="3"/>
    <x v="1"/>
    <x v="1"/>
    <n v="3800.17"/>
    <n v="4"/>
    <n v="15200.68"/>
    <n v="4.2300000000000004"/>
    <n v="1325"/>
    <x v="128"/>
  </r>
  <r>
    <x v="257"/>
    <x v="6"/>
    <x v="4"/>
    <x v="6"/>
    <x v="2"/>
    <x v="1"/>
    <n v="13409.13"/>
    <n v="3"/>
    <n v="40227.39"/>
    <n v="1.86"/>
    <n v="1168"/>
    <x v="178"/>
  </r>
  <r>
    <x v="258"/>
    <x v="0"/>
    <x v="0"/>
    <x v="0"/>
    <x v="0"/>
    <x v="4"/>
    <n v="9011.19"/>
    <n v="5"/>
    <n v="45055.95"/>
    <n v="1.99"/>
    <n v="838"/>
    <x v="137"/>
  </r>
  <r>
    <x v="259"/>
    <x v="5"/>
    <x v="1"/>
    <x v="5"/>
    <x v="1"/>
    <x v="3"/>
    <n v="18094.91"/>
    <n v="5"/>
    <n v="90474.55"/>
    <n v="2.62"/>
    <n v="2659"/>
    <x v="82"/>
  </r>
  <r>
    <x v="260"/>
    <x v="8"/>
    <x v="3"/>
    <x v="8"/>
    <x v="2"/>
    <x v="4"/>
    <n v="19923.16"/>
    <n v="3"/>
    <n v="59769.48"/>
    <n v="1.56"/>
    <n v="2230"/>
    <x v="116"/>
  </r>
  <r>
    <x v="261"/>
    <x v="5"/>
    <x v="1"/>
    <x v="5"/>
    <x v="2"/>
    <x v="0"/>
    <n v="17113.45"/>
    <n v="1"/>
    <n v="17113.45"/>
    <n v="1.58"/>
    <n v="139"/>
    <x v="137"/>
  </r>
  <r>
    <x v="262"/>
    <x v="1"/>
    <x v="1"/>
    <x v="1"/>
    <x v="1"/>
    <x v="5"/>
    <n v="14313.63"/>
    <n v="5"/>
    <n v="71568.149999999994"/>
    <n v="4.75"/>
    <n v="3722"/>
    <x v="179"/>
  </r>
  <r>
    <x v="263"/>
    <x v="1"/>
    <x v="1"/>
    <x v="1"/>
    <x v="1"/>
    <x v="2"/>
    <n v="14809.18"/>
    <n v="3"/>
    <n v="44427.54"/>
    <n v="3.18"/>
    <n v="4774"/>
    <x v="180"/>
  </r>
  <r>
    <x v="264"/>
    <x v="2"/>
    <x v="2"/>
    <x v="2"/>
    <x v="1"/>
    <x v="2"/>
    <n v="18290.169999999998"/>
    <n v="1"/>
    <n v="18290.169999999998"/>
    <n v="3.98"/>
    <n v="1961"/>
    <x v="181"/>
  </r>
  <r>
    <x v="265"/>
    <x v="2"/>
    <x v="2"/>
    <x v="2"/>
    <x v="2"/>
    <x v="1"/>
    <n v="15588.91"/>
    <n v="3"/>
    <n v="46766.73"/>
    <n v="4.37"/>
    <n v="4727"/>
    <x v="27"/>
  </r>
  <r>
    <x v="266"/>
    <x v="9"/>
    <x v="1"/>
    <x v="9"/>
    <x v="1"/>
    <x v="3"/>
    <n v="10506.9"/>
    <n v="3"/>
    <n v="31520.7"/>
    <n v="1.29"/>
    <n v="115"/>
    <x v="182"/>
  </r>
  <r>
    <x v="267"/>
    <x v="2"/>
    <x v="2"/>
    <x v="2"/>
    <x v="0"/>
    <x v="1"/>
    <n v="10753.1"/>
    <n v="2"/>
    <n v="21506.2"/>
    <n v="2.63"/>
    <n v="1840"/>
    <x v="169"/>
  </r>
  <r>
    <x v="268"/>
    <x v="8"/>
    <x v="3"/>
    <x v="8"/>
    <x v="0"/>
    <x v="5"/>
    <n v="7238.02"/>
    <n v="4"/>
    <n v="28952.080000000002"/>
    <n v="2.56"/>
    <n v="2061"/>
    <x v="183"/>
  </r>
  <r>
    <x v="269"/>
    <x v="7"/>
    <x v="0"/>
    <x v="7"/>
    <x v="2"/>
    <x v="2"/>
    <n v="9267.52"/>
    <n v="3"/>
    <n v="27802.560000000001"/>
    <n v="1.89"/>
    <n v="857"/>
    <x v="25"/>
  </r>
  <r>
    <x v="270"/>
    <x v="7"/>
    <x v="0"/>
    <x v="7"/>
    <x v="1"/>
    <x v="1"/>
    <n v="17521.48"/>
    <n v="5"/>
    <n v="87607.4"/>
    <n v="2.68"/>
    <n v="1968"/>
    <x v="184"/>
  </r>
  <r>
    <x v="271"/>
    <x v="0"/>
    <x v="0"/>
    <x v="0"/>
    <x v="1"/>
    <x v="1"/>
    <n v="17023.759999999998"/>
    <n v="4"/>
    <n v="68095.039999999994"/>
    <n v="3.65"/>
    <n v="2343"/>
    <x v="185"/>
  </r>
  <r>
    <x v="272"/>
    <x v="3"/>
    <x v="3"/>
    <x v="3"/>
    <x v="1"/>
    <x v="2"/>
    <n v="12853.49"/>
    <n v="1"/>
    <n v="12853.49"/>
    <n v="1.25"/>
    <n v="2056"/>
    <x v="186"/>
  </r>
  <r>
    <x v="273"/>
    <x v="1"/>
    <x v="1"/>
    <x v="1"/>
    <x v="2"/>
    <x v="5"/>
    <n v="17660.77"/>
    <n v="5"/>
    <n v="88303.85"/>
    <n v="4.04"/>
    <n v="3836"/>
    <x v="110"/>
  </r>
  <r>
    <x v="274"/>
    <x v="7"/>
    <x v="0"/>
    <x v="7"/>
    <x v="2"/>
    <x v="4"/>
    <n v="9607.4500000000007"/>
    <n v="3"/>
    <n v="28822.35"/>
    <n v="1.53"/>
    <n v="2115"/>
    <x v="187"/>
  </r>
  <r>
    <x v="275"/>
    <x v="0"/>
    <x v="0"/>
    <x v="0"/>
    <x v="1"/>
    <x v="4"/>
    <n v="8661.86"/>
    <n v="1"/>
    <n v="8661.86"/>
    <n v="3.95"/>
    <n v="4134"/>
    <x v="114"/>
  </r>
  <r>
    <x v="276"/>
    <x v="8"/>
    <x v="3"/>
    <x v="8"/>
    <x v="0"/>
    <x v="2"/>
    <n v="113.55"/>
    <n v="1"/>
    <n v="113.55"/>
    <n v="1.88"/>
    <n v="4056"/>
    <x v="82"/>
  </r>
  <r>
    <x v="277"/>
    <x v="4"/>
    <x v="0"/>
    <x v="4"/>
    <x v="1"/>
    <x v="0"/>
    <n v="806.86"/>
    <n v="3"/>
    <n v="2420.58"/>
    <n v="1.97"/>
    <n v="1734"/>
    <x v="188"/>
  </r>
  <r>
    <x v="278"/>
    <x v="3"/>
    <x v="3"/>
    <x v="3"/>
    <x v="1"/>
    <x v="4"/>
    <n v="3995.12"/>
    <n v="3"/>
    <n v="11985.36"/>
    <n v="4.08"/>
    <n v="968"/>
    <x v="110"/>
  </r>
  <r>
    <x v="279"/>
    <x v="2"/>
    <x v="2"/>
    <x v="2"/>
    <x v="1"/>
    <x v="2"/>
    <n v="12784.54"/>
    <n v="1"/>
    <n v="12784.54"/>
    <n v="2.66"/>
    <n v="2954"/>
    <x v="65"/>
  </r>
  <r>
    <x v="280"/>
    <x v="0"/>
    <x v="0"/>
    <x v="0"/>
    <x v="1"/>
    <x v="1"/>
    <n v="9514.76"/>
    <n v="2"/>
    <n v="19029.52"/>
    <n v="1.22"/>
    <n v="2449"/>
    <x v="21"/>
  </r>
  <r>
    <x v="281"/>
    <x v="0"/>
    <x v="0"/>
    <x v="0"/>
    <x v="1"/>
    <x v="1"/>
    <n v="2334.8000000000002"/>
    <n v="3"/>
    <n v="7004.4"/>
    <n v="2.0099999999999998"/>
    <n v="3101"/>
    <x v="40"/>
  </r>
  <r>
    <x v="282"/>
    <x v="6"/>
    <x v="4"/>
    <x v="6"/>
    <x v="2"/>
    <x v="4"/>
    <n v="2094.9699999999998"/>
    <n v="5"/>
    <n v="10474.85"/>
    <n v="2.63"/>
    <n v="4115"/>
    <x v="132"/>
  </r>
  <r>
    <x v="283"/>
    <x v="2"/>
    <x v="2"/>
    <x v="2"/>
    <x v="2"/>
    <x v="0"/>
    <n v="18524.830000000002"/>
    <n v="1"/>
    <n v="18524.830000000002"/>
    <n v="3.55"/>
    <n v="3852"/>
    <x v="82"/>
  </r>
  <r>
    <x v="284"/>
    <x v="3"/>
    <x v="3"/>
    <x v="3"/>
    <x v="1"/>
    <x v="4"/>
    <n v="3214.88"/>
    <n v="1"/>
    <n v="3214.88"/>
    <n v="1.41"/>
    <n v="2487"/>
    <x v="189"/>
  </r>
  <r>
    <x v="285"/>
    <x v="4"/>
    <x v="0"/>
    <x v="4"/>
    <x v="0"/>
    <x v="0"/>
    <n v="12262.74"/>
    <n v="3"/>
    <n v="36788.22"/>
    <n v="4.03"/>
    <n v="1379"/>
    <x v="190"/>
  </r>
  <r>
    <x v="286"/>
    <x v="0"/>
    <x v="0"/>
    <x v="0"/>
    <x v="0"/>
    <x v="0"/>
    <n v="17175.560000000001"/>
    <n v="4"/>
    <n v="68702.240000000005"/>
    <n v="2.04"/>
    <n v="3230"/>
    <x v="5"/>
  </r>
  <r>
    <x v="287"/>
    <x v="3"/>
    <x v="3"/>
    <x v="3"/>
    <x v="2"/>
    <x v="0"/>
    <n v="3819.06"/>
    <n v="4"/>
    <n v="15276.24"/>
    <n v="4.41"/>
    <n v="565"/>
    <x v="42"/>
  </r>
  <r>
    <x v="288"/>
    <x v="7"/>
    <x v="0"/>
    <x v="7"/>
    <x v="1"/>
    <x v="3"/>
    <n v="11829.61"/>
    <n v="2"/>
    <n v="23659.22"/>
    <n v="2.85"/>
    <n v="4174"/>
    <x v="191"/>
  </r>
  <r>
    <x v="289"/>
    <x v="7"/>
    <x v="0"/>
    <x v="7"/>
    <x v="2"/>
    <x v="5"/>
    <n v="14598.17"/>
    <n v="1"/>
    <n v="14598.17"/>
    <n v="2.94"/>
    <n v="4204"/>
    <x v="192"/>
  </r>
  <r>
    <x v="290"/>
    <x v="4"/>
    <x v="0"/>
    <x v="4"/>
    <x v="2"/>
    <x v="2"/>
    <n v="13950.41"/>
    <n v="5"/>
    <n v="69752.05"/>
    <n v="2.98"/>
    <n v="2554"/>
    <x v="175"/>
  </r>
  <r>
    <x v="291"/>
    <x v="4"/>
    <x v="0"/>
    <x v="4"/>
    <x v="0"/>
    <x v="4"/>
    <n v="16949.919999999998"/>
    <n v="5"/>
    <n v="84749.6"/>
    <n v="4.6100000000000003"/>
    <n v="89"/>
    <x v="193"/>
  </r>
  <r>
    <x v="292"/>
    <x v="3"/>
    <x v="3"/>
    <x v="3"/>
    <x v="1"/>
    <x v="0"/>
    <n v="12267.61"/>
    <n v="4"/>
    <n v="49070.44"/>
    <n v="3.28"/>
    <n v="4273"/>
    <x v="194"/>
  </r>
  <r>
    <x v="293"/>
    <x v="0"/>
    <x v="0"/>
    <x v="0"/>
    <x v="2"/>
    <x v="5"/>
    <n v="11541.02"/>
    <n v="3"/>
    <n v="34623.06"/>
    <n v="3.28"/>
    <n v="2623"/>
    <x v="113"/>
  </r>
  <r>
    <x v="294"/>
    <x v="4"/>
    <x v="0"/>
    <x v="4"/>
    <x v="1"/>
    <x v="4"/>
    <n v="1473.5"/>
    <n v="3"/>
    <n v="4420.5"/>
    <n v="3.05"/>
    <n v="3929"/>
    <x v="147"/>
  </r>
  <r>
    <x v="295"/>
    <x v="0"/>
    <x v="0"/>
    <x v="0"/>
    <x v="2"/>
    <x v="2"/>
    <n v="3830.2"/>
    <n v="5"/>
    <n v="19151"/>
    <n v="4.51"/>
    <n v="3395"/>
    <x v="195"/>
  </r>
  <r>
    <x v="296"/>
    <x v="5"/>
    <x v="1"/>
    <x v="5"/>
    <x v="2"/>
    <x v="3"/>
    <n v="10934.94"/>
    <n v="2"/>
    <n v="21869.88"/>
    <n v="1.18"/>
    <n v="1245"/>
    <x v="175"/>
  </r>
  <r>
    <x v="297"/>
    <x v="9"/>
    <x v="1"/>
    <x v="9"/>
    <x v="0"/>
    <x v="4"/>
    <n v="3951.31"/>
    <n v="4"/>
    <n v="15805.24"/>
    <n v="2.8"/>
    <n v="1560"/>
    <x v="93"/>
  </r>
  <r>
    <x v="298"/>
    <x v="5"/>
    <x v="1"/>
    <x v="5"/>
    <x v="1"/>
    <x v="1"/>
    <n v="13794.76"/>
    <n v="3"/>
    <n v="41384.28"/>
    <n v="3.48"/>
    <n v="769"/>
    <x v="196"/>
  </r>
  <r>
    <x v="299"/>
    <x v="4"/>
    <x v="0"/>
    <x v="4"/>
    <x v="0"/>
    <x v="3"/>
    <n v="9791.67"/>
    <n v="2"/>
    <n v="19583.34"/>
    <n v="2.69"/>
    <n v="2379"/>
    <x v="111"/>
  </r>
  <r>
    <x v="300"/>
    <x v="8"/>
    <x v="3"/>
    <x v="8"/>
    <x v="0"/>
    <x v="4"/>
    <n v="18013.14"/>
    <n v="1"/>
    <n v="18013.14"/>
    <n v="2.71"/>
    <n v="2275"/>
    <x v="40"/>
  </r>
  <r>
    <x v="301"/>
    <x v="4"/>
    <x v="0"/>
    <x v="4"/>
    <x v="1"/>
    <x v="3"/>
    <n v="4411.57"/>
    <n v="5"/>
    <n v="22057.85"/>
    <n v="3.83"/>
    <n v="1159"/>
    <x v="166"/>
  </r>
  <r>
    <x v="302"/>
    <x v="2"/>
    <x v="2"/>
    <x v="2"/>
    <x v="2"/>
    <x v="0"/>
    <n v="11879.15"/>
    <n v="3"/>
    <n v="35637.449999999997"/>
    <n v="2.97"/>
    <n v="1211"/>
    <x v="197"/>
  </r>
  <r>
    <x v="303"/>
    <x v="8"/>
    <x v="3"/>
    <x v="8"/>
    <x v="1"/>
    <x v="4"/>
    <n v="10134.299999999999"/>
    <n v="1"/>
    <n v="10134.299999999999"/>
    <n v="2.52"/>
    <n v="1212"/>
    <x v="89"/>
  </r>
  <r>
    <x v="304"/>
    <x v="1"/>
    <x v="1"/>
    <x v="1"/>
    <x v="0"/>
    <x v="5"/>
    <n v="11319.16"/>
    <n v="5"/>
    <n v="56595.8"/>
    <n v="1.74"/>
    <n v="4506"/>
    <x v="123"/>
  </r>
  <r>
    <x v="305"/>
    <x v="9"/>
    <x v="1"/>
    <x v="9"/>
    <x v="1"/>
    <x v="4"/>
    <n v="10554.4"/>
    <n v="1"/>
    <n v="10554.4"/>
    <n v="3.67"/>
    <n v="3020"/>
    <x v="96"/>
  </r>
  <r>
    <x v="306"/>
    <x v="6"/>
    <x v="4"/>
    <x v="6"/>
    <x v="1"/>
    <x v="1"/>
    <n v="6270.53"/>
    <n v="3"/>
    <n v="18811.59"/>
    <n v="2.36"/>
    <n v="4692"/>
    <x v="17"/>
  </r>
  <r>
    <x v="307"/>
    <x v="8"/>
    <x v="3"/>
    <x v="8"/>
    <x v="2"/>
    <x v="5"/>
    <n v="5446.73"/>
    <n v="3"/>
    <n v="16340.19"/>
    <n v="1.7"/>
    <n v="2104"/>
    <x v="198"/>
  </r>
  <r>
    <x v="308"/>
    <x v="0"/>
    <x v="0"/>
    <x v="0"/>
    <x v="1"/>
    <x v="2"/>
    <n v="16012.01"/>
    <n v="4"/>
    <n v="64048.04"/>
    <n v="3.26"/>
    <n v="3027"/>
    <x v="199"/>
  </r>
  <r>
    <x v="309"/>
    <x v="6"/>
    <x v="4"/>
    <x v="6"/>
    <x v="2"/>
    <x v="2"/>
    <n v="7448.45"/>
    <n v="5"/>
    <n v="37242.25"/>
    <n v="4.4400000000000004"/>
    <n v="4746"/>
    <x v="200"/>
  </r>
  <r>
    <x v="310"/>
    <x v="5"/>
    <x v="1"/>
    <x v="5"/>
    <x v="1"/>
    <x v="5"/>
    <n v="16909.71"/>
    <n v="2"/>
    <n v="33819.42"/>
    <n v="3.93"/>
    <n v="34"/>
    <x v="201"/>
  </r>
  <r>
    <x v="311"/>
    <x v="3"/>
    <x v="3"/>
    <x v="3"/>
    <x v="0"/>
    <x v="3"/>
    <n v="9408.66"/>
    <n v="3"/>
    <n v="28225.98"/>
    <n v="1.91"/>
    <n v="566"/>
    <x v="202"/>
  </r>
  <r>
    <x v="312"/>
    <x v="4"/>
    <x v="0"/>
    <x v="4"/>
    <x v="2"/>
    <x v="1"/>
    <n v="3529.62"/>
    <n v="1"/>
    <n v="3529.62"/>
    <n v="3.73"/>
    <n v="804"/>
    <x v="203"/>
  </r>
  <r>
    <x v="313"/>
    <x v="2"/>
    <x v="2"/>
    <x v="2"/>
    <x v="1"/>
    <x v="0"/>
    <n v="13429.1"/>
    <n v="2"/>
    <n v="26858.2"/>
    <n v="2.86"/>
    <n v="3290"/>
    <x v="8"/>
  </r>
  <r>
    <x v="314"/>
    <x v="4"/>
    <x v="0"/>
    <x v="4"/>
    <x v="1"/>
    <x v="2"/>
    <n v="4688.59"/>
    <n v="1"/>
    <n v="4688.59"/>
    <n v="3.67"/>
    <n v="3258"/>
    <x v="152"/>
  </r>
  <r>
    <x v="315"/>
    <x v="3"/>
    <x v="3"/>
    <x v="3"/>
    <x v="1"/>
    <x v="5"/>
    <n v="10150.9"/>
    <n v="2"/>
    <n v="20301.8"/>
    <n v="4.45"/>
    <n v="1184"/>
    <x v="204"/>
  </r>
  <r>
    <x v="316"/>
    <x v="5"/>
    <x v="1"/>
    <x v="5"/>
    <x v="2"/>
    <x v="4"/>
    <n v="3778.65"/>
    <n v="4"/>
    <n v="15114.6"/>
    <n v="3.12"/>
    <n v="445"/>
    <x v="42"/>
  </r>
  <r>
    <x v="317"/>
    <x v="3"/>
    <x v="3"/>
    <x v="3"/>
    <x v="1"/>
    <x v="5"/>
    <n v="19158.310000000001"/>
    <n v="1"/>
    <n v="19158.310000000001"/>
    <n v="2.4300000000000002"/>
    <n v="4628"/>
    <x v="173"/>
  </r>
  <r>
    <x v="318"/>
    <x v="3"/>
    <x v="3"/>
    <x v="3"/>
    <x v="2"/>
    <x v="3"/>
    <n v="18693.849999999999"/>
    <n v="1"/>
    <n v="18693.849999999999"/>
    <n v="1.3"/>
    <n v="3828"/>
    <x v="205"/>
  </r>
  <r>
    <x v="319"/>
    <x v="7"/>
    <x v="0"/>
    <x v="7"/>
    <x v="0"/>
    <x v="2"/>
    <n v="7361.8"/>
    <n v="4"/>
    <n v="29447.200000000001"/>
    <n v="3"/>
    <n v="4779"/>
    <x v="206"/>
  </r>
  <r>
    <x v="320"/>
    <x v="8"/>
    <x v="3"/>
    <x v="8"/>
    <x v="1"/>
    <x v="2"/>
    <n v="8305.08"/>
    <n v="1"/>
    <n v="8305.08"/>
    <n v="4.8"/>
    <n v="982"/>
    <x v="207"/>
  </r>
  <r>
    <x v="321"/>
    <x v="1"/>
    <x v="1"/>
    <x v="1"/>
    <x v="1"/>
    <x v="5"/>
    <n v="11441.73"/>
    <n v="4"/>
    <n v="45766.92"/>
    <n v="3.26"/>
    <n v="23"/>
    <x v="8"/>
  </r>
  <r>
    <x v="322"/>
    <x v="9"/>
    <x v="1"/>
    <x v="9"/>
    <x v="2"/>
    <x v="1"/>
    <n v="10229.26"/>
    <n v="5"/>
    <n v="51146.3"/>
    <n v="4.25"/>
    <n v="2798"/>
    <x v="111"/>
  </r>
  <r>
    <x v="323"/>
    <x v="9"/>
    <x v="1"/>
    <x v="9"/>
    <x v="2"/>
    <x v="3"/>
    <n v="8400.8700000000008"/>
    <n v="5"/>
    <n v="42004.35"/>
    <n v="1.77"/>
    <n v="4425"/>
    <x v="207"/>
  </r>
  <r>
    <x v="324"/>
    <x v="6"/>
    <x v="4"/>
    <x v="6"/>
    <x v="2"/>
    <x v="5"/>
    <n v="10137.11"/>
    <n v="1"/>
    <n v="10137.11"/>
    <n v="1.81"/>
    <n v="2640"/>
    <x v="80"/>
  </r>
  <r>
    <x v="325"/>
    <x v="6"/>
    <x v="4"/>
    <x v="6"/>
    <x v="0"/>
    <x v="4"/>
    <n v="9632.51"/>
    <n v="4"/>
    <n v="38530.04"/>
    <n v="3.95"/>
    <n v="4259"/>
    <x v="21"/>
  </r>
  <r>
    <x v="326"/>
    <x v="0"/>
    <x v="0"/>
    <x v="0"/>
    <x v="2"/>
    <x v="1"/>
    <n v="2032.29"/>
    <n v="4"/>
    <n v="8129.16"/>
    <n v="2.94"/>
    <n v="2834"/>
    <x v="208"/>
  </r>
  <r>
    <x v="327"/>
    <x v="3"/>
    <x v="3"/>
    <x v="3"/>
    <x v="0"/>
    <x v="0"/>
    <n v="9412.4500000000007"/>
    <n v="5"/>
    <n v="47062.25"/>
    <n v="2.54"/>
    <n v="2003"/>
    <x v="143"/>
  </r>
  <r>
    <x v="328"/>
    <x v="7"/>
    <x v="0"/>
    <x v="7"/>
    <x v="1"/>
    <x v="5"/>
    <n v="17969.12"/>
    <n v="5"/>
    <n v="89845.6"/>
    <n v="2.46"/>
    <n v="2693"/>
    <x v="209"/>
  </r>
  <r>
    <x v="329"/>
    <x v="1"/>
    <x v="1"/>
    <x v="1"/>
    <x v="2"/>
    <x v="4"/>
    <n v="133.61000000000001"/>
    <n v="4"/>
    <n v="534.44000000000005"/>
    <n v="4.1100000000000003"/>
    <n v="4880"/>
    <x v="28"/>
  </r>
  <r>
    <x v="330"/>
    <x v="3"/>
    <x v="3"/>
    <x v="3"/>
    <x v="0"/>
    <x v="3"/>
    <n v="19376.72"/>
    <n v="4"/>
    <n v="77506.880000000005"/>
    <n v="3.81"/>
    <n v="1959"/>
    <x v="204"/>
  </r>
  <r>
    <x v="331"/>
    <x v="9"/>
    <x v="1"/>
    <x v="9"/>
    <x v="2"/>
    <x v="1"/>
    <n v="7726.28"/>
    <n v="5"/>
    <n v="38631.4"/>
    <n v="4.83"/>
    <n v="4291"/>
    <x v="210"/>
  </r>
  <r>
    <x v="332"/>
    <x v="4"/>
    <x v="0"/>
    <x v="4"/>
    <x v="0"/>
    <x v="5"/>
    <n v="6392.7"/>
    <n v="3"/>
    <n v="19178.099999999999"/>
    <n v="1.1599999999999999"/>
    <n v="612"/>
    <x v="82"/>
  </r>
  <r>
    <x v="333"/>
    <x v="3"/>
    <x v="3"/>
    <x v="3"/>
    <x v="2"/>
    <x v="2"/>
    <n v="10870.25"/>
    <n v="1"/>
    <n v="10870.25"/>
    <n v="4.03"/>
    <n v="2306"/>
    <x v="211"/>
  </r>
  <r>
    <x v="334"/>
    <x v="7"/>
    <x v="0"/>
    <x v="7"/>
    <x v="0"/>
    <x v="5"/>
    <n v="719.86"/>
    <n v="3"/>
    <n v="2159.58"/>
    <n v="2.7"/>
    <n v="3585"/>
    <x v="30"/>
  </r>
  <r>
    <x v="335"/>
    <x v="1"/>
    <x v="1"/>
    <x v="1"/>
    <x v="1"/>
    <x v="2"/>
    <n v="11970.89"/>
    <n v="5"/>
    <n v="59854.45"/>
    <n v="2.04"/>
    <n v="1682"/>
    <x v="120"/>
  </r>
  <r>
    <x v="336"/>
    <x v="0"/>
    <x v="0"/>
    <x v="0"/>
    <x v="1"/>
    <x v="5"/>
    <n v="19211.38"/>
    <n v="1"/>
    <n v="19211.38"/>
    <n v="1.84"/>
    <n v="981"/>
    <x v="154"/>
  </r>
  <r>
    <x v="337"/>
    <x v="7"/>
    <x v="0"/>
    <x v="7"/>
    <x v="0"/>
    <x v="3"/>
    <n v="17880.400000000001"/>
    <n v="3"/>
    <n v="53641.2"/>
    <n v="3.91"/>
    <n v="2780"/>
    <x v="171"/>
  </r>
  <r>
    <x v="338"/>
    <x v="3"/>
    <x v="3"/>
    <x v="3"/>
    <x v="0"/>
    <x v="1"/>
    <n v="1621.88"/>
    <n v="2"/>
    <n v="3243.76"/>
    <n v="4.76"/>
    <n v="2400"/>
    <x v="212"/>
  </r>
  <r>
    <x v="339"/>
    <x v="6"/>
    <x v="4"/>
    <x v="6"/>
    <x v="0"/>
    <x v="0"/>
    <n v="3540.22"/>
    <n v="2"/>
    <n v="7080.44"/>
    <n v="2.56"/>
    <n v="4071"/>
    <x v="158"/>
  </r>
  <r>
    <x v="340"/>
    <x v="3"/>
    <x v="3"/>
    <x v="3"/>
    <x v="1"/>
    <x v="2"/>
    <n v="1931.82"/>
    <n v="5"/>
    <n v="9659.1"/>
    <n v="1.01"/>
    <n v="2536"/>
    <x v="112"/>
  </r>
  <r>
    <x v="341"/>
    <x v="4"/>
    <x v="0"/>
    <x v="4"/>
    <x v="2"/>
    <x v="5"/>
    <n v="14010.82"/>
    <n v="3"/>
    <n v="42032.46"/>
    <n v="3.11"/>
    <n v="1062"/>
    <x v="213"/>
  </r>
  <r>
    <x v="342"/>
    <x v="9"/>
    <x v="1"/>
    <x v="9"/>
    <x v="0"/>
    <x v="5"/>
    <n v="17861.400000000001"/>
    <n v="1"/>
    <n v="17861.400000000001"/>
    <n v="3.27"/>
    <n v="4855"/>
    <x v="73"/>
  </r>
  <r>
    <x v="343"/>
    <x v="9"/>
    <x v="1"/>
    <x v="9"/>
    <x v="1"/>
    <x v="4"/>
    <n v="8788.27"/>
    <n v="1"/>
    <n v="8788.27"/>
    <n v="4.95"/>
    <n v="2954"/>
    <x v="44"/>
  </r>
  <r>
    <x v="344"/>
    <x v="7"/>
    <x v="0"/>
    <x v="7"/>
    <x v="0"/>
    <x v="5"/>
    <n v="12241.4"/>
    <n v="5"/>
    <n v="61207"/>
    <n v="2.86"/>
    <n v="1482"/>
    <x v="214"/>
  </r>
  <r>
    <x v="345"/>
    <x v="3"/>
    <x v="3"/>
    <x v="3"/>
    <x v="0"/>
    <x v="4"/>
    <n v="4758.87"/>
    <n v="5"/>
    <n v="23794.35"/>
    <n v="4.62"/>
    <n v="2275"/>
    <x v="215"/>
  </r>
  <r>
    <x v="346"/>
    <x v="5"/>
    <x v="1"/>
    <x v="5"/>
    <x v="1"/>
    <x v="3"/>
    <n v="12801.38"/>
    <n v="5"/>
    <n v="64006.9"/>
    <n v="1.24"/>
    <n v="1899"/>
    <x v="128"/>
  </r>
  <r>
    <x v="347"/>
    <x v="3"/>
    <x v="3"/>
    <x v="3"/>
    <x v="1"/>
    <x v="4"/>
    <n v="6050.3"/>
    <n v="4"/>
    <n v="24201.200000000001"/>
    <n v="4.3899999999999997"/>
    <n v="2845"/>
    <x v="216"/>
  </r>
  <r>
    <x v="348"/>
    <x v="8"/>
    <x v="3"/>
    <x v="8"/>
    <x v="2"/>
    <x v="4"/>
    <n v="5074.08"/>
    <n v="3"/>
    <n v="15222.24"/>
    <n v="4.2"/>
    <n v="4400"/>
    <x v="106"/>
  </r>
  <r>
    <x v="349"/>
    <x v="1"/>
    <x v="1"/>
    <x v="1"/>
    <x v="2"/>
    <x v="4"/>
    <n v="288.68"/>
    <n v="5"/>
    <n v="1443.4"/>
    <n v="3.01"/>
    <n v="3544"/>
    <x v="136"/>
  </r>
  <r>
    <x v="350"/>
    <x v="1"/>
    <x v="1"/>
    <x v="1"/>
    <x v="0"/>
    <x v="2"/>
    <n v="15002.43"/>
    <n v="2"/>
    <n v="30004.86"/>
    <n v="1.01"/>
    <n v="2726"/>
    <x v="182"/>
  </r>
  <r>
    <x v="351"/>
    <x v="7"/>
    <x v="0"/>
    <x v="7"/>
    <x v="1"/>
    <x v="1"/>
    <n v="10887.28"/>
    <n v="3"/>
    <n v="32661.84"/>
    <n v="1.94"/>
    <n v="2106"/>
    <x v="217"/>
  </r>
  <r>
    <x v="352"/>
    <x v="2"/>
    <x v="2"/>
    <x v="2"/>
    <x v="2"/>
    <x v="5"/>
    <n v="4235.07"/>
    <n v="2"/>
    <n v="8470.14"/>
    <n v="2.25"/>
    <n v="1490"/>
    <x v="180"/>
  </r>
  <r>
    <x v="353"/>
    <x v="7"/>
    <x v="0"/>
    <x v="7"/>
    <x v="0"/>
    <x v="3"/>
    <n v="3578.64"/>
    <n v="1"/>
    <n v="3578.64"/>
    <n v="3.79"/>
    <n v="4990"/>
    <x v="218"/>
  </r>
  <r>
    <x v="354"/>
    <x v="5"/>
    <x v="1"/>
    <x v="5"/>
    <x v="2"/>
    <x v="3"/>
    <n v="16066.49"/>
    <n v="1"/>
    <n v="16066.49"/>
    <n v="1.59"/>
    <n v="3606"/>
    <x v="74"/>
  </r>
  <r>
    <x v="355"/>
    <x v="1"/>
    <x v="1"/>
    <x v="1"/>
    <x v="1"/>
    <x v="5"/>
    <n v="14637.57"/>
    <n v="2"/>
    <n v="29275.14"/>
    <n v="2.87"/>
    <n v="1058"/>
    <x v="19"/>
  </r>
  <r>
    <x v="356"/>
    <x v="2"/>
    <x v="2"/>
    <x v="2"/>
    <x v="1"/>
    <x v="4"/>
    <n v="11857.65"/>
    <n v="2"/>
    <n v="23715.3"/>
    <n v="1.19"/>
    <n v="3818"/>
    <x v="219"/>
  </r>
  <r>
    <x v="357"/>
    <x v="8"/>
    <x v="3"/>
    <x v="8"/>
    <x v="1"/>
    <x v="3"/>
    <n v="16708.48"/>
    <n v="1"/>
    <n v="16708.48"/>
    <n v="2.16"/>
    <n v="283"/>
    <x v="10"/>
  </r>
  <r>
    <x v="358"/>
    <x v="1"/>
    <x v="1"/>
    <x v="1"/>
    <x v="0"/>
    <x v="0"/>
    <n v="16846.13"/>
    <n v="1"/>
    <n v="16846.13"/>
    <n v="1.82"/>
    <n v="422"/>
    <x v="69"/>
  </r>
  <r>
    <x v="359"/>
    <x v="8"/>
    <x v="3"/>
    <x v="8"/>
    <x v="0"/>
    <x v="0"/>
    <n v="16702.13"/>
    <n v="1"/>
    <n v="16702.13"/>
    <n v="4.99"/>
    <n v="4462"/>
    <x v="140"/>
  </r>
  <r>
    <x v="360"/>
    <x v="7"/>
    <x v="0"/>
    <x v="7"/>
    <x v="1"/>
    <x v="5"/>
    <n v="15436.65"/>
    <n v="3"/>
    <n v="46309.95"/>
    <n v="4.29"/>
    <n v="3693"/>
    <x v="11"/>
  </r>
  <r>
    <x v="361"/>
    <x v="8"/>
    <x v="3"/>
    <x v="8"/>
    <x v="0"/>
    <x v="5"/>
    <n v="2853.64"/>
    <n v="1"/>
    <n v="2853.64"/>
    <n v="3.88"/>
    <n v="662"/>
    <x v="128"/>
  </r>
  <r>
    <x v="362"/>
    <x v="4"/>
    <x v="0"/>
    <x v="4"/>
    <x v="0"/>
    <x v="0"/>
    <n v="640.66999999999996"/>
    <n v="4"/>
    <n v="2562.6799999999998"/>
    <n v="3.92"/>
    <n v="2689"/>
    <x v="220"/>
  </r>
  <r>
    <x v="363"/>
    <x v="2"/>
    <x v="2"/>
    <x v="2"/>
    <x v="1"/>
    <x v="5"/>
    <n v="18851.650000000001"/>
    <n v="2"/>
    <n v="37703.300000000003"/>
    <n v="2.81"/>
    <n v="296"/>
    <x v="221"/>
  </r>
  <r>
    <x v="364"/>
    <x v="1"/>
    <x v="1"/>
    <x v="1"/>
    <x v="0"/>
    <x v="3"/>
    <n v="3043.11"/>
    <n v="5"/>
    <n v="15215.55"/>
    <n v="4.54"/>
    <n v="4548"/>
    <x v="55"/>
  </r>
  <r>
    <x v="365"/>
    <x v="9"/>
    <x v="1"/>
    <x v="9"/>
    <x v="1"/>
    <x v="3"/>
    <n v="8023.96"/>
    <n v="3"/>
    <n v="24071.88"/>
    <n v="4.88"/>
    <n v="3526"/>
    <x v="222"/>
  </r>
  <r>
    <x v="366"/>
    <x v="8"/>
    <x v="3"/>
    <x v="8"/>
    <x v="0"/>
    <x v="0"/>
    <n v="6225.82"/>
    <n v="4"/>
    <n v="24903.279999999999"/>
    <n v="2.27"/>
    <n v="3665"/>
    <x v="223"/>
  </r>
  <r>
    <x v="367"/>
    <x v="1"/>
    <x v="1"/>
    <x v="1"/>
    <x v="1"/>
    <x v="0"/>
    <n v="6370.33"/>
    <n v="3"/>
    <n v="19110.990000000002"/>
    <n v="1.85"/>
    <n v="763"/>
    <x v="41"/>
  </r>
  <r>
    <x v="368"/>
    <x v="1"/>
    <x v="1"/>
    <x v="1"/>
    <x v="1"/>
    <x v="4"/>
    <n v="10164.69"/>
    <n v="3"/>
    <n v="30494.07"/>
    <n v="3.92"/>
    <n v="3059"/>
    <x v="224"/>
  </r>
  <r>
    <x v="369"/>
    <x v="4"/>
    <x v="0"/>
    <x v="4"/>
    <x v="0"/>
    <x v="2"/>
    <n v="225.46"/>
    <n v="5"/>
    <n v="1127.3"/>
    <n v="1.98"/>
    <n v="2748"/>
    <x v="43"/>
  </r>
  <r>
    <x v="370"/>
    <x v="2"/>
    <x v="2"/>
    <x v="2"/>
    <x v="0"/>
    <x v="0"/>
    <n v="10165.120000000001"/>
    <n v="3"/>
    <n v="30495.360000000001"/>
    <n v="3"/>
    <n v="2255"/>
    <x v="137"/>
  </r>
  <r>
    <x v="371"/>
    <x v="2"/>
    <x v="2"/>
    <x v="2"/>
    <x v="2"/>
    <x v="0"/>
    <n v="6436.71"/>
    <n v="1"/>
    <n v="6436.71"/>
    <n v="4.6500000000000004"/>
    <n v="240"/>
    <x v="225"/>
  </r>
  <r>
    <x v="372"/>
    <x v="9"/>
    <x v="1"/>
    <x v="9"/>
    <x v="2"/>
    <x v="0"/>
    <n v="15476.55"/>
    <n v="2"/>
    <n v="30953.1"/>
    <n v="1.21"/>
    <n v="4025"/>
    <x v="12"/>
  </r>
  <r>
    <x v="373"/>
    <x v="5"/>
    <x v="1"/>
    <x v="5"/>
    <x v="1"/>
    <x v="0"/>
    <n v="10811.37"/>
    <n v="2"/>
    <n v="21622.74"/>
    <n v="4.0599999999999996"/>
    <n v="3723"/>
    <x v="226"/>
  </r>
  <r>
    <x v="374"/>
    <x v="7"/>
    <x v="0"/>
    <x v="7"/>
    <x v="0"/>
    <x v="3"/>
    <n v="11911.3"/>
    <n v="5"/>
    <n v="59556.5"/>
    <n v="4.37"/>
    <n v="458"/>
    <x v="24"/>
  </r>
  <r>
    <x v="375"/>
    <x v="3"/>
    <x v="3"/>
    <x v="3"/>
    <x v="2"/>
    <x v="1"/>
    <n v="9015.9699999999993"/>
    <n v="2"/>
    <n v="18031.939999999999"/>
    <n v="1.38"/>
    <n v="1076"/>
    <x v="227"/>
  </r>
  <r>
    <x v="376"/>
    <x v="3"/>
    <x v="3"/>
    <x v="3"/>
    <x v="0"/>
    <x v="4"/>
    <n v="16066.23"/>
    <n v="4"/>
    <n v="64264.92"/>
    <n v="3.88"/>
    <n v="215"/>
    <x v="162"/>
  </r>
  <r>
    <x v="377"/>
    <x v="1"/>
    <x v="1"/>
    <x v="1"/>
    <x v="1"/>
    <x v="2"/>
    <n v="15573.22"/>
    <n v="4"/>
    <n v="62292.88"/>
    <n v="2.62"/>
    <n v="3644"/>
    <x v="228"/>
  </r>
  <r>
    <x v="378"/>
    <x v="5"/>
    <x v="1"/>
    <x v="5"/>
    <x v="1"/>
    <x v="0"/>
    <n v="13641.94"/>
    <n v="3"/>
    <n v="40925.82"/>
    <n v="2.14"/>
    <n v="2610"/>
    <x v="32"/>
  </r>
  <r>
    <x v="379"/>
    <x v="3"/>
    <x v="3"/>
    <x v="3"/>
    <x v="0"/>
    <x v="5"/>
    <n v="16654.91"/>
    <n v="4"/>
    <n v="66619.64"/>
    <n v="2.2200000000000002"/>
    <n v="1359"/>
    <x v="86"/>
  </r>
  <r>
    <x v="380"/>
    <x v="2"/>
    <x v="2"/>
    <x v="2"/>
    <x v="2"/>
    <x v="0"/>
    <n v="11868.86"/>
    <n v="4"/>
    <n v="47475.44"/>
    <n v="3.25"/>
    <n v="4088"/>
    <x v="67"/>
  </r>
  <r>
    <x v="381"/>
    <x v="1"/>
    <x v="1"/>
    <x v="1"/>
    <x v="0"/>
    <x v="1"/>
    <n v="3831.68"/>
    <n v="1"/>
    <n v="3831.68"/>
    <n v="2.4300000000000002"/>
    <n v="89"/>
    <x v="118"/>
  </r>
  <r>
    <x v="382"/>
    <x v="7"/>
    <x v="0"/>
    <x v="7"/>
    <x v="0"/>
    <x v="3"/>
    <n v="9957.56"/>
    <n v="1"/>
    <n v="9957.56"/>
    <n v="1.6"/>
    <n v="1201"/>
    <x v="144"/>
  </r>
  <r>
    <x v="383"/>
    <x v="5"/>
    <x v="1"/>
    <x v="5"/>
    <x v="0"/>
    <x v="0"/>
    <n v="3286.82"/>
    <n v="1"/>
    <n v="3286.82"/>
    <n v="4.7699999999999996"/>
    <n v="4088"/>
    <x v="229"/>
  </r>
  <r>
    <x v="384"/>
    <x v="6"/>
    <x v="4"/>
    <x v="6"/>
    <x v="2"/>
    <x v="2"/>
    <n v="15743.97"/>
    <n v="2"/>
    <n v="31487.94"/>
    <n v="3.11"/>
    <n v="3719"/>
    <x v="115"/>
  </r>
  <r>
    <x v="385"/>
    <x v="9"/>
    <x v="1"/>
    <x v="9"/>
    <x v="0"/>
    <x v="0"/>
    <n v="2897.69"/>
    <n v="5"/>
    <n v="14488.45"/>
    <n v="3.89"/>
    <n v="3265"/>
    <x v="188"/>
  </r>
  <r>
    <x v="386"/>
    <x v="5"/>
    <x v="1"/>
    <x v="5"/>
    <x v="0"/>
    <x v="2"/>
    <n v="3343.36"/>
    <n v="4"/>
    <n v="13373.44"/>
    <n v="2.87"/>
    <n v="3743"/>
    <x v="66"/>
  </r>
  <r>
    <x v="387"/>
    <x v="2"/>
    <x v="2"/>
    <x v="2"/>
    <x v="1"/>
    <x v="1"/>
    <n v="10992.72"/>
    <n v="1"/>
    <n v="10992.72"/>
    <n v="3.41"/>
    <n v="735"/>
    <x v="211"/>
  </r>
  <r>
    <x v="388"/>
    <x v="7"/>
    <x v="0"/>
    <x v="7"/>
    <x v="0"/>
    <x v="4"/>
    <n v="15133.89"/>
    <n v="2"/>
    <n v="30267.78"/>
    <n v="1.62"/>
    <n v="2818"/>
    <x v="230"/>
  </r>
  <r>
    <x v="389"/>
    <x v="5"/>
    <x v="1"/>
    <x v="5"/>
    <x v="1"/>
    <x v="1"/>
    <n v="8409.42"/>
    <n v="1"/>
    <n v="8409.42"/>
    <n v="4.59"/>
    <n v="973"/>
    <x v="174"/>
  </r>
  <r>
    <x v="390"/>
    <x v="6"/>
    <x v="4"/>
    <x v="6"/>
    <x v="0"/>
    <x v="2"/>
    <n v="15515.07"/>
    <n v="3"/>
    <n v="46545.21"/>
    <n v="2.69"/>
    <n v="1168"/>
    <x v="231"/>
  </r>
  <r>
    <x v="391"/>
    <x v="9"/>
    <x v="1"/>
    <x v="9"/>
    <x v="1"/>
    <x v="4"/>
    <n v="13957.88"/>
    <n v="2"/>
    <n v="27915.759999999998"/>
    <n v="4.7699999999999996"/>
    <n v="4921"/>
    <x v="151"/>
  </r>
  <r>
    <x v="392"/>
    <x v="3"/>
    <x v="3"/>
    <x v="3"/>
    <x v="1"/>
    <x v="5"/>
    <n v="7052.52"/>
    <n v="1"/>
    <n v="7052.52"/>
    <n v="1.81"/>
    <n v="356"/>
    <x v="232"/>
  </r>
  <r>
    <x v="393"/>
    <x v="7"/>
    <x v="0"/>
    <x v="7"/>
    <x v="1"/>
    <x v="0"/>
    <n v="12575.83"/>
    <n v="1"/>
    <n v="12575.83"/>
    <n v="2.72"/>
    <n v="1145"/>
    <x v="149"/>
  </r>
  <r>
    <x v="394"/>
    <x v="5"/>
    <x v="1"/>
    <x v="5"/>
    <x v="0"/>
    <x v="3"/>
    <n v="5953.35"/>
    <n v="4"/>
    <n v="23813.4"/>
    <n v="2.44"/>
    <n v="2682"/>
    <x v="233"/>
  </r>
  <r>
    <x v="395"/>
    <x v="9"/>
    <x v="1"/>
    <x v="9"/>
    <x v="0"/>
    <x v="4"/>
    <n v="19232.259999999998"/>
    <n v="2"/>
    <n v="38464.519999999997"/>
    <n v="2.97"/>
    <n v="2571"/>
    <x v="180"/>
  </r>
  <r>
    <x v="396"/>
    <x v="2"/>
    <x v="2"/>
    <x v="2"/>
    <x v="1"/>
    <x v="2"/>
    <n v="3475.06"/>
    <n v="4"/>
    <n v="13900.24"/>
    <n v="2.25"/>
    <n v="4089"/>
    <x v="18"/>
  </r>
  <r>
    <x v="397"/>
    <x v="9"/>
    <x v="1"/>
    <x v="9"/>
    <x v="0"/>
    <x v="5"/>
    <n v="5681.05"/>
    <n v="4"/>
    <n v="22724.2"/>
    <n v="1.23"/>
    <n v="2805"/>
    <x v="111"/>
  </r>
  <r>
    <x v="398"/>
    <x v="7"/>
    <x v="0"/>
    <x v="7"/>
    <x v="2"/>
    <x v="4"/>
    <n v="2477.75"/>
    <n v="1"/>
    <n v="2477.75"/>
    <n v="2.19"/>
    <n v="2088"/>
    <x v="174"/>
  </r>
  <r>
    <x v="399"/>
    <x v="6"/>
    <x v="4"/>
    <x v="6"/>
    <x v="2"/>
    <x v="0"/>
    <n v="12017.65"/>
    <n v="4"/>
    <n v="48070.6"/>
    <n v="3.79"/>
    <n v="4128"/>
    <x v="137"/>
  </r>
  <r>
    <x v="400"/>
    <x v="6"/>
    <x v="4"/>
    <x v="6"/>
    <x v="1"/>
    <x v="4"/>
    <n v="16672.91"/>
    <n v="2"/>
    <n v="33345.82"/>
    <n v="3.62"/>
    <n v="4000"/>
    <x v="29"/>
  </r>
  <r>
    <x v="401"/>
    <x v="3"/>
    <x v="3"/>
    <x v="3"/>
    <x v="2"/>
    <x v="5"/>
    <n v="3050.01"/>
    <n v="5"/>
    <n v="15250.05"/>
    <n v="1.01"/>
    <n v="2373"/>
    <x v="143"/>
  </r>
  <r>
    <x v="402"/>
    <x v="8"/>
    <x v="3"/>
    <x v="8"/>
    <x v="0"/>
    <x v="2"/>
    <n v="13433.76"/>
    <n v="5"/>
    <n v="67168.800000000003"/>
    <n v="2.84"/>
    <n v="2429"/>
    <x v="190"/>
  </r>
  <r>
    <x v="403"/>
    <x v="5"/>
    <x v="1"/>
    <x v="5"/>
    <x v="1"/>
    <x v="2"/>
    <n v="14557.88"/>
    <n v="5"/>
    <n v="72789.399999999994"/>
    <n v="3.04"/>
    <n v="4955"/>
    <x v="144"/>
  </r>
  <r>
    <x v="404"/>
    <x v="9"/>
    <x v="1"/>
    <x v="9"/>
    <x v="2"/>
    <x v="3"/>
    <n v="13181.51"/>
    <n v="4"/>
    <n v="52726.04"/>
    <n v="1.72"/>
    <n v="3360"/>
    <x v="173"/>
  </r>
  <r>
    <x v="405"/>
    <x v="0"/>
    <x v="0"/>
    <x v="0"/>
    <x v="2"/>
    <x v="1"/>
    <n v="510.03"/>
    <n v="3"/>
    <n v="1530.09"/>
    <n v="3.99"/>
    <n v="541"/>
    <x v="36"/>
  </r>
  <r>
    <x v="406"/>
    <x v="0"/>
    <x v="0"/>
    <x v="0"/>
    <x v="0"/>
    <x v="3"/>
    <n v="18474.849999999999"/>
    <n v="2"/>
    <n v="36949.699999999997"/>
    <n v="4.3499999999999996"/>
    <n v="3692"/>
    <x v="234"/>
  </r>
  <r>
    <x v="407"/>
    <x v="3"/>
    <x v="3"/>
    <x v="3"/>
    <x v="1"/>
    <x v="3"/>
    <n v="17988.62"/>
    <n v="4"/>
    <n v="71954.48"/>
    <n v="1.62"/>
    <n v="4010"/>
    <x v="150"/>
  </r>
  <r>
    <x v="408"/>
    <x v="7"/>
    <x v="0"/>
    <x v="7"/>
    <x v="2"/>
    <x v="0"/>
    <n v="16680.82"/>
    <n v="5"/>
    <n v="83404.100000000006"/>
    <n v="1.33"/>
    <n v="1472"/>
    <x v="17"/>
  </r>
  <r>
    <x v="409"/>
    <x v="7"/>
    <x v="0"/>
    <x v="7"/>
    <x v="0"/>
    <x v="4"/>
    <n v="11203.49"/>
    <n v="5"/>
    <n v="56017.45"/>
    <n v="3.26"/>
    <n v="1680"/>
    <x v="235"/>
  </r>
  <r>
    <x v="410"/>
    <x v="3"/>
    <x v="3"/>
    <x v="3"/>
    <x v="0"/>
    <x v="5"/>
    <n v="19944.849999999999"/>
    <n v="3"/>
    <n v="59834.55"/>
    <n v="2.66"/>
    <n v="4480"/>
    <x v="66"/>
  </r>
  <r>
    <x v="411"/>
    <x v="8"/>
    <x v="3"/>
    <x v="8"/>
    <x v="2"/>
    <x v="1"/>
    <n v="14396.56"/>
    <n v="2"/>
    <n v="28793.119999999999"/>
    <n v="1.88"/>
    <n v="3854"/>
    <x v="236"/>
  </r>
  <r>
    <x v="412"/>
    <x v="1"/>
    <x v="1"/>
    <x v="1"/>
    <x v="2"/>
    <x v="1"/>
    <n v="6688.64"/>
    <n v="4"/>
    <n v="26754.560000000001"/>
    <n v="1.05"/>
    <n v="4294"/>
    <x v="164"/>
  </r>
  <r>
    <x v="413"/>
    <x v="8"/>
    <x v="3"/>
    <x v="8"/>
    <x v="1"/>
    <x v="5"/>
    <n v="4153.08"/>
    <n v="4"/>
    <n v="16612.32"/>
    <n v="2.2999999999999998"/>
    <n v="2838"/>
    <x v="136"/>
  </r>
  <r>
    <x v="414"/>
    <x v="4"/>
    <x v="0"/>
    <x v="4"/>
    <x v="0"/>
    <x v="1"/>
    <n v="11087.98"/>
    <n v="4"/>
    <n v="44351.92"/>
    <n v="2.94"/>
    <n v="3648"/>
    <x v="55"/>
  </r>
  <r>
    <x v="415"/>
    <x v="7"/>
    <x v="0"/>
    <x v="7"/>
    <x v="1"/>
    <x v="1"/>
    <n v="4908"/>
    <n v="5"/>
    <n v="24540"/>
    <n v="2.5499999999999998"/>
    <n v="832"/>
    <x v="35"/>
  </r>
  <r>
    <x v="416"/>
    <x v="3"/>
    <x v="3"/>
    <x v="3"/>
    <x v="1"/>
    <x v="0"/>
    <n v="9322.42"/>
    <n v="5"/>
    <n v="46612.1"/>
    <n v="1.28"/>
    <n v="4580"/>
    <x v="39"/>
  </r>
  <r>
    <x v="417"/>
    <x v="9"/>
    <x v="1"/>
    <x v="9"/>
    <x v="2"/>
    <x v="4"/>
    <n v="9170.02"/>
    <n v="4"/>
    <n v="36680.080000000002"/>
    <n v="3.08"/>
    <n v="83"/>
    <x v="105"/>
  </r>
  <r>
    <x v="418"/>
    <x v="3"/>
    <x v="3"/>
    <x v="3"/>
    <x v="0"/>
    <x v="1"/>
    <n v="13461.35"/>
    <n v="4"/>
    <n v="53845.4"/>
    <n v="4.72"/>
    <n v="1625"/>
    <x v="36"/>
  </r>
  <r>
    <x v="419"/>
    <x v="4"/>
    <x v="0"/>
    <x v="4"/>
    <x v="1"/>
    <x v="4"/>
    <n v="18863.57"/>
    <n v="3"/>
    <n v="56590.71"/>
    <n v="2.11"/>
    <n v="2341"/>
    <x v="61"/>
  </r>
  <r>
    <x v="420"/>
    <x v="9"/>
    <x v="1"/>
    <x v="9"/>
    <x v="2"/>
    <x v="2"/>
    <n v="14243.59"/>
    <n v="2"/>
    <n v="28487.18"/>
    <n v="1.1200000000000001"/>
    <n v="2432"/>
    <x v="186"/>
  </r>
  <r>
    <x v="421"/>
    <x v="9"/>
    <x v="1"/>
    <x v="9"/>
    <x v="0"/>
    <x v="3"/>
    <n v="12143.84"/>
    <n v="3"/>
    <n v="36431.519999999997"/>
    <n v="2.58"/>
    <n v="1873"/>
    <x v="237"/>
  </r>
  <r>
    <x v="422"/>
    <x v="7"/>
    <x v="0"/>
    <x v="7"/>
    <x v="2"/>
    <x v="2"/>
    <n v="9931.1"/>
    <n v="3"/>
    <n v="29793.3"/>
    <n v="3.89"/>
    <n v="2586"/>
    <x v="238"/>
  </r>
  <r>
    <x v="423"/>
    <x v="6"/>
    <x v="4"/>
    <x v="6"/>
    <x v="2"/>
    <x v="3"/>
    <n v="10408.52"/>
    <n v="1"/>
    <n v="10408.52"/>
    <n v="1.04"/>
    <n v="4113"/>
    <x v="11"/>
  </r>
  <r>
    <x v="424"/>
    <x v="1"/>
    <x v="1"/>
    <x v="1"/>
    <x v="1"/>
    <x v="5"/>
    <n v="13229.82"/>
    <n v="4"/>
    <n v="52919.28"/>
    <n v="2.19"/>
    <n v="206"/>
    <x v="239"/>
  </r>
  <r>
    <x v="425"/>
    <x v="6"/>
    <x v="4"/>
    <x v="6"/>
    <x v="2"/>
    <x v="0"/>
    <n v="17096.95"/>
    <n v="5"/>
    <n v="85484.75"/>
    <n v="1.69"/>
    <n v="1722"/>
    <x v="240"/>
  </r>
  <r>
    <x v="426"/>
    <x v="1"/>
    <x v="1"/>
    <x v="1"/>
    <x v="1"/>
    <x v="0"/>
    <n v="3260.31"/>
    <n v="1"/>
    <n v="3260.31"/>
    <n v="3.11"/>
    <n v="3969"/>
    <x v="65"/>
  </r>
  <r>
    <x v="427"/>
    <x v="9"/>
    <x v="1"/>
    <x v="9"/>
    <x v="1"/>
    <x v="2"/>
    <n v="18883.009999999998"/>
    <n v="4"/>
    <n v="75532.039999999994"/>
    <n v="1.66"/>
    <n v="4890"/>
    <x v="190"/>
  </r>
  <r>
    <x v="428"/>
    <x v="0"/>
    <x v="0"/>
    <x v="0"/>
    <x v="1"/>
    <x v="3"/>
    <n v="3572.43"/>
    <n v="3"/>
    <n v="10717.29"/>
    <n v="4.8099999999999996"/>
    <n v="1356"/>
    <x v="36"/>
  </r>
  <r>
    <x v="429"/>
    <x v="7"/>
    <x v="0"/>
    <x v="7"/>
    <x v="0"/>
    <x v="1"/>
    <n v="3830.61"/>
    <n v="5"/>
    <n v="19153.05"/>
    <n v="4.96"/>
    <n v="863"/>
    <x v="150"/>
  </r>
  <r>
    <x v="430"/>
    <x v="3"/>
    <x v="3"/>
    <x v="3"/>
    <x v="0"/>
    <x v="2"/>
    <n v="3801.85"/>
    <n v="3"/>
    <n v="11405.55"/>
    <n v="1.87"/>
    <n v="3741"/>
    <x v="151"/>
  </r>
  <r>
    <x v="431"/>
    <x v="2"/>
    <x v="2"/>
    <x v="2"/>
    <x v="2"/>
    <x v="2"/>
    <n v="3771.94"/>
    <n v="5"/>
    <n v="18859.7"/>
    <n v="4.03"/>
    <n v="2594"/>
    <x v="32"/>
  </r>
  <r>
    <x v="432"/>
    <x v="8"/>
    <x v="3"/>
    <x v="8"/>
    <x v="2"/>
    <x v="4"/>
    <n v="17698.919999999998"/>
    <n v="3"/>
    <n v="53096.76"/>
    <n v="4.82"/>
    <n v="1918"/>
    <x v="29"/>
  </r>
  <r>
    <x v="433"/>
    <x v="1"/>
    <x v="1"/>
    <x v="1"/>
    <x v="1"/>
    <x v="5"/>
    <n v="15187.69"/>
    <n v="5"/>
    <n v="75938.45"/>
    <n v="2.57"/>
    <n v="769"/>
    <x v="241"/>
  </r>
  <r>
    <x v="434"/>
    <x v="0"/>
    <x v="0"/>
    <x v="0"/>
    <x v="2"/>
    <x v="4"/>
    <n v="13458.7"/>
    <n v="2"/>
    <n v="26917.4"/>
    <n v="4.63"/>
    <n v="493"/>
    <x v="75"/>
  </r>
  <r>
    <x v="435"/>
    <x v="1"/>
    <x v="1"/>
    <x v="1"/>
    <x v="0"/>
    <x v="1"/>
    <n v="2307.4499999999998"/>
    <n v="4"/>
    <n v="9229.7999999999993"/>
    <n v="1.3"/>
    <n v="4810"/>
    <x v="131"/>
  </r>
  <r>
    <x v="436"/>
    <x v="1"/>
    <x v="1"/>
    <x v="1"/>
    <x v="1"/>
    <x v="2"/>
    <n v="3664.91"/>
    <n v="4"/>
    <n v="14659.64"/>
    <n v="4.5999999999999996"/>
    <n v="3822"/>
    <x v="134"/>
  </r>
  <r>
    <x v="437"/>
    <x v="2"/>
    <x v="2"/>
    <x v="2"/>
    <x v="1"/>
    <x v="3"/>
    <n v="1453.21"/>
    <n v="3"/>
    <n v="4359.63"/>
    <n v="4.2300000000000004"/>
    <n v="2192"/>
    <x v="99"/>
  </r>
  <r>
    <x v="438"/>
    <x v="5"/>
    <x v="1"/>
    <x v="5"/>
    <x v="2"/>
    <x v="4"/>
    <n v="8997.84"/>
    <n v="3"/>
    <n v="26993.52"/>
    <n v="4.2300000000000004"/>
    <n v="3089"/>
    <x v="44"/>
  </r>
  <r>
    <x v="439"/>
    <x v="5"/>
    <x v="1"/>
    <x v="5"/>
    <x v="1"/>
    <x v="4"/>
    <n v="13826.8"/>
    <n v="3"/>
    <n v="41480.400000000001"/>
    <n v="4.04"/>
    <n v="4098"/>
    <x v="144"/>
  </r>
  <r>
    <x v="440"/>
    <x v="2"/>
    <x v="2"/>
    <x v="2"/>
    <x v="2"/>
    <x v="1"/>
    <n v="9502.33"/>
    <n v="1"/>
    <n v="9502.33"/>
    <n v="2.16"/>
    <n v="3444"/>
    <x v="206"/>
  </r>
  <r>
    <x v="441"/>
    <x v="3"/>
    <x v="3"/>
    <x v="3"/>
    <x v="2"/>
    <x v="1"/>
    <n v="19638.28"/>
    <n v="3"/>
    <n v="58914.84"/>
    <n v="1.1299999999999999"/>
    <n v="1134"/>
    <x v="90"/>
  </r>
  <r>
    <x v="442"/>
    <x v="3"/>
    <x v="3"/>
    <x v="3"/>
    <x v="1"/>
    <x v="1"/>
    <n v="19973.63"/>
    <n v="5"/>
    <n v="99868.15"/>
    <n v="3.55"/>
    <n v="1465"/>
    <x v="242"/>
  </r>
  <r>
    <x v="443"/>
    <x v="5"/>
    <x v="1"/>
    <x v="5"/>
    <x v="0"/>
    <x v="2"/>
    <n v="11805.34"/>
    <n v="5"/>
    <n v="59026.7"/>
    <n v="3.88"/>
    <n v="1465"/>
    <x v="243"/>
  </r>
  <r>
    <x v="444"/>
    <x v="0"/>
    <x v="0"/>
    <x v="0"/>
    <x v="1"/>
    <x v="1"/>
    <n v="16640.97"/>
    <n v="3"/>
    <n v="49922.91"/>
    <n v="1.37"/>
    <n v="444"/>
    <x v="232"/>
  </r>
  <r>
    <x v="445"/>
    <x v="7"/>
    <x v="0"/>
    <x v="7"/>
    <x v="0"/>
    <x v="3"/>
    <n v="4049.44"/>
    <n v="3"/>
    <n v="12148.32"/>
    <n v="1.1499999999999999"/>
    <n v="3535"/>
    <x v="63"/>
  </r>
  <r>
    <x v="446"/>
    <x v="1"/>
    <x v="1"/>
    <x v="1"/>
    <x v="1"/>
    <x v="0"/>
    <n v="5210"/>
    <n v="4"/>
    <n v="20840"/>
    <n v="4.54"/>
    <n v="1666"/>
    <x v="244"/>
  </r>
  <r>
    <x v="447"/>
    <x v="1"/>
    <x v="1"/>
    <x v="1"/>
    <x v="1"/>
    <x v="4"/>
    <n v="1852.45"/>
    <n v="2"/>
    <n v="3704.9"/>
    <n v="2.91"/>
    <n v="2004"/>
    <x v="142"/>
  </r>
  <r>
    <x v="448"/>
    <x v="8"/>
    <x v="3"/>
    <x v="8"/>
    <x v="2"/>
    <x v="0"/>
    <n v="10781.66"/>
    <n v="4"/>
    <n v="43126.64"/>
    <n v="2.6"/>
    <n v="2380"/>
    <x v="170"/>
  </r>
  <r>
    <x v="449"/>
    <x v="4"/>
    <x v="0"/>
    <x v="4"/>
    <x v="0"/>
    <x v="4"/>
    <n v="4042.91"/>
    <n v="1"/>
    <n v="4042.91"/>
    <n v="1.47"/>
    <n v="1013"/>
    <x v="245"/>
  </r>
  <r>
    <x v="450"/>
    <x v="0"/>
    <x v="0"/>
    <x v="0"/>
    <x v="0"/>
    <x v="2"/>
    <n v="2218.9"/>
    <n v="5"/>
    <n v="11094.5"/>
    <n v="2.35"/>
    <n v="4041"/>
    <x v="202"/>
  </r>
  <r>
    <x v="451"/>
    <x v="3"/>
    <x v="3"/>
    <x v="3"/>
    <x v="1"/>
    <x v="3"/>
    <n v="2253.75"/>
    <n v="5"/>
    <n v="11268.75"/>
    <n v="3.77"/>
    <n v="2672"/>
    <x v="16"/>
  </r>
  <r>
    <x v="452"/>
    <x v="3"/>
    <x v="3"/>
    <x v="3"/>
    <x v="0"/>
    <x v="1"/>
    <n v="19978.64"/>
    <n v="1"/>
    <n v="19978.64"/>
    <n v="4.54"/>
    <n v="4420"/>
    <x v="141"/>
  </r>
  <r>
    <x v="453"/>
    <x v="1"/>
    <x v="1"/>
    <x v="1"/>
    <x v="0"/>
    <x v="3"/>
    <n v="10845.38"/>
    <n v="4"/>
    <n v="43381.52"/>
    <n v="2.38"/>
    <n v="1699"/>
    <x v="246"/>
  </r>
  <r>
    <x v="454"/>
    <x v="7"/>
    <x v="0"/>
    <x v="7"/>
    <x v="1"/>
    <x v="3"/>
    <n v="18992.27"/>
    <n v="4"/>
    <n v="75969.08"/>
    <n v="1.81"/>
    <n v="4960"/>
    <x v="237"/>
  </r>
  <r>
    <x v="455"/>
    <x v="0"/>
    <x v="0"/>
    <x v="0"/>
    <x v="1"/>
    <x v="0"/>
    <n v="8378.99"/>
    <n v="1"/>
    <n v="8378.99"/>
    <n v="1.95"/>
    <n v="4734"/>
    <x v="116"/>
  </r>
  <r>
    <x v="456"/>
    <x v="0"/>
    <x v="0"/>
    <x v="0"/>
    <x v="0"/>
    <x v="2"/>
    <n v="12270.86"/>
    <n v="3"/>
    <n v="36812.58"/>
    <n v="2.0699999999999998"/>
    <n v="1374"/>
    <x v="160"/>
  </r>
  <r>
    <x v="457"/>
    <x v="1"/>
    <x v="1"/>
    <x v="1"/>
    <x v="2"/>
    <x v="4"/>
    <n v="18178.009999999998"/>
    <n v="4"/>
    <n v="72712.039999999994"/>
    <n v="3.25"/>
    <n v="4562"/>
    <x v="114"/>
  </r>
  <r>
    <x v="458"/>
    <x v="9"/>
    <x v="1"/>
    <x v="9"/>
    <x v="2"/>
    <x v="1"/>
    <n v="3174.89"/>
    <n v="3"/>
    <n v="9524.67"/>
    <n v="1.1499999999999999"/>
    <n v="4089"/>
    <x v="26"/>
  </r>
  <r>
    <x v="459"/>
    <x v="9"/>
    <x v="1"/>
    <x v="9"/>
    <x v="1"/>
    <x v="4"/>
    <n v="14200.86"/>
    <n v="2"/>
    <n v="28401.72"/>
    <n v="4.72"/>
    <n v="2820"/>
    <x v="247"/>
  </r>
  <r>
    <x v="460"/>
    <x v="6"/>
    <x v="4"/>
    <x v="6"/>
    <x v="0"/>
    <x v="0"/>
    <n v="16422.82"/>
    <n v="1"/>
    <n v="16422.82"/>
    <n v="1.1200000000000001"/>
    <n v="2119"/>
    <x v="109"/>
  </r>
  <r>
    <x v="461"/>
    <x v="5"/>
    <x v="1"/>
    <x v="5"/>
    <x v="2"/>
    <x v="2"/>
    <n v="14565.84"/>
    <n v="2"/>
    <n v="29131.68"/>
    <n v="3.65"/>
    <n v="3981"/>
    <x v="248"/>
  </r>
  <r>
    <x v="462"/>
    <x v="3"/>
    <x v="3"/>
    <x v="3"/>
    <x v="1"/>
    <x v="3"/>
    <n v="6021.64"/>
    <n v="2"/>
    <n v="12043.28"/>
    <n v="4.42"/>
    <n v="1108"/>
    <x v="249"/>
  </r>
  <r>
    <x v="463"/>
    <x v="1"/>
    <x v="1"/>
    <x v="1"/>
    <x v="0"/>
    <x v="2"/>
    <n v="5027.0600000000004"/>
    <n v="4"/>
    <n v="20108.240000000002"/>
    <n v="2.6"/>
    <n v="3323"/>
    <x v="223"/>
  </r>
  <r>
    <x v="464"/>
    <x v="7"/>
    <x v="0"/>
    <x v="7"/>
    <x v="2"/>
    <x v="2"/>
    <n v="1674.8"/>
    <n v="4"/>
    <n v="6699.2"/>
    <n v="4.74"/>
    <n v="444"/>
    <x v="250"/>
  </r>
  <r>
    <x v="465"/>
    <x v="0"/>
    <x v="0"/>
    <x v="0"/>
    <x v="2"/>
    <x v="3"/>
    <n v="10671.95"/>
    <n v="2"/>
    <n v="21343.9"/>
    <n v="4.97"/>
    <n v="4093"/>
    <x v="190"/>
  </r>
  <r>
    <x v="466"/>
    <x v="0"/>
    <x v="0"/>
    <x v="0"/>
    <x v="1"/>
    <x v="0"/>
    <n v="16185.45"/>
    <n v="3"/>
    <n v="48556.35"/>
    <n v="1.8"/>
    <n v="4754"/>
    <x v="81"/>
  </r>
  <r>
    <x v="467"/>
    <x v="3"/>
    <x v="3"/>
    <x v="3"/>
    <x v="2"/>
    <x v="0"/>
    <n v="364.77"/>
    <n v="5"/>
    <n v="1823.85"/>
    <n v="4.76"/>
    <n v="4873"/>
    <x v="251"/>
  </r>
  <r>
    <x v="468"/>
    <x v="8"/>
    <x v="3"/>
    <x v="8"/>
    <x v="0"/>
    <x v="1"/>
    <n v="6664.37"/>
    <n v="5"/>
    <n v="33321.85"/>
    <n v="2.96"/>
    <n v="398"/>
    <x v="252"/>
  </r>
  <r>
    <x v="469"/>
    <x v="5"/>
    <x v="1"/>
    <x v="5"/>
    <x v="1"/>
    <x v="0"/>
    <n v="11249.5"/>
    <n v="1"/>
    <n v="11249.5"/>
    <n v="2.14"/>
    <n v="2410"/>
    <x v="157"/>
  </r>
  <r>
    <x v="470"/>
    <x v="2"/>
    <x v="2"/>
    <x v="2"/>
    <x v="0"/>
    <x v="5"/>
    <n v="2431.37"/>
    <n v="1"/>
    <n v="2431.37"/>
    <n v="2.69"/>
    <n v="547"/>
    <x v="131"/>
  </r>
  <r>
    <x v="471"/>
    <x v="1"/>
    <x v="1"/>
    <x v="1"/>
    <x v="2"/>
    <x v="1"/>
    <n v="17346.080000000002"/>
    <n v="5"/>
    <n v="86730.4"/>
    <n v="3"/>
    <n v="2027"/>
    <x v="96"/>
  </r>
  <r>
    <x v="472"/>
    <x v="1"/>
    <x v="1"/>
    <x v="1"/>
    <x v="1"/>
    <x v="5"/>
    <n v="169.2"/>
    <n v="1"/>
    <n v="169.2"/>
    <n v="3.62"/>
    <n v="293"/>
    <x v="81"/>
  </r>
  <r>
    <x v="473"/>
    <x v="4"/>
    <x v="0"/>
    <x v="4"/>
    <x v="0"/>
    <x v="0"/>
    <n v="1225.08"/>
    <n v="3"/>
    <n v="3675.24"/>
    <n v="4.8600000000000003"/>
    <n v="1234"/>
    <x v="85"/>
  </r>
  <r>
    <x v="474"/>
    <x v="8"/>
    <x v="3"/>
    <x v="8"/>
    <x v="2"/>
    <x v="5"/>
    <n v="11279.42"/>
    <n v="5"/>
    <n v="56397.1"/>
    <n v="3.91"/>
    <n v="4349"/>
    <x v="124"/>
  </r>
  <r>
    <x v="475"/>
    <x v="6"/>
    <x v="4"/>
    <x v="6"/>
    <x v="0"/>
    <x v="5"/>
    <n v="1325.62"/>
    <n v="5"/>
    <n v="6628.1"/>
    <n v="1.64"/>
    <n v="491"/>
    <x v="121"/>
  </r>
  <r>
    <x v="476"/>
    <x v="5"/>
    <x v="1"/>
    <x v="5"/>
    <x v="1"/>
    <x v="3"/>
    <n v="11522.44"/>
    <n v="1"/>
    <n v="11522.44"/>
    <n v="4.9800000000000004"/>
    <n v="2906"/>
    <x v="178"/>
  </r>
  <r>
    <x v="477"/>
    <x v="6"/>
    <x v="4"/>
    <x v="6"/>
    <x v="2"/>
    <x v="5"/>
    <n v="11383.86"/>
    <n v="3"/>
    <n v="34151.58"/>
    <n v="2.79"/>
    <n v="4569"/>
    <x v="227"/>
  </r>
  <r>
    <x v="478"/>
    <x v="1"/>
    <x v="1"/>
    <x v="1"/>
    <x v="0"/>
    <x v="5"/>
    <n v="5124.09"/>
    <n v="1"/>
    <n v="5124.09"/>
    <n v="4.1500000000000004"/>
    <n v="2343"/>
    <x v="1"/>
  </r>
  <r>
    <x v="479"/>
    <x v="5"/>
    <x v="1"/>
    <x v="5"/>
    <x v="1"/>
    <x v="3"/>
    <n v="9069.5"/>
    <n v="2"/>
    <n v="18139"/>
    <n v="4.54"/>
    <n v="1189"/>
    <x v="130"/>
  </r>
  <r>
    <x v="480"/>
    <x v="9"/>
    <x v="1"/>
    <x v="9"/>
    <x v="1"/>
    <x v="4"/>
    <n v="14927.88"/>
    <n v="3"/>
    <n v="44783.64"/>
    <n v="1.08"/>
    <n v="1067"/>
    <x v="156"/>
  </r>
  <r>
    <x v="481"/>
    <x v="3"/>
    <x v="3"/>
    <x v="3"/>
    <x v="1"/>
    <x v="1"/>
    <n v="2871.12"/>
    <n v="4"/>
    <n v="11484.48"/>
    <n v="1.71"/>
    <n v="4973"/>
    <x v="26"/>
  </r>
  <r>
    <x v="482"/>
    <x v="1"/>
    <x v="1"/>
    <x v="1"/>
    <x v="1"/>
    <x v="4"/>
    <n v="19397.87"/>
    <n v="2"/>
    <n v="38795.74"/>
    <n v="2.4700000000000002"/>
    <n v="167"/>
    <x v="252"/>
  </r>
  <r>
    <x v="483"/>
    <x v="5"/>
    <x v="1"/>
    <x v="5"/>
    <x v="2"/>
    <x v="0"/>
    <n v="105.59"/>
    <n v="2"/>
    <n v="211.18"/>
    <n v="1.41"/>
    <n v="3837"/>
    <x v="253"/>
  </r>
  <r>
    <x v="484"/>
    <x v="6"/>
    <x v="4"/>
    <x v="6"/>
    <x v="2"/>
    <x v="1"/>
    <n v="12211.13"/>
    <n v="4"/>
    <n v="48844.52"/>
    <n v="4.45"/>
    <n v="3031"/>
    <x v="254"/>
  </r>
  <r>
    <x v="485"/>
    <x v="6"/>
    <x v="4"/>
    <x v="6"/>
    <x v="0"/>
    <x v="4"/>
    <n v="1535.57"/>
    <n v="3"/>
    <n v="4606.71"/>
    <n v="4.12"/>
    <n v="4258"/>
    <x v="174"/>
  </r>
  <r>
    <x v="486"/>
    <x v="2"/>
    <x v="2"/>
    <x v="2"/>
    <x v="0"/>
    <x v="4"/>
    <n v="2365.88"/>
    <n v="2"/>
    <n v="4731.76"/>
    <n v="2.71"/>
    <n v="720"/>
    <x v="255"/>
  </r>
  <r>
    <x v="487"/>
    <x v="3"/>
    <x v="3"/>
    <x v="3"/>
    <x v="0"/>
    <x v="2"/>
    <n v="4378.0200000000004"/>
    <n v="2"/>
    <n v="8756.0400000000009"/>
    <n v="1.21"/>
    <n v="2107"/>
    <x v="141"/>
  </r>
  <r>
    <x v="488"/>
    <x v="0"/>
    <x v="0"/>
    <x v="0"/>
    <x v="0"/>
    <x v="0"/>
    <n v="2311.7600000000002"/>
    <n v="4"/>
    <n v="9247.0400000000009"/>
    <n v="4.26"/>
    <n v="1181"/>
    <x v="114"/>
  </r>
  <r>
    <x v="489"/>
    <x v="4"/>
    <x v="0"/>
    <x v="4"/>
    <x v="1"/>
    <x v="2"/>
    <n v="19952.41"/>
    <n v="3"/>
    <n v="59857.23"/>
    <n v="2.34"/>
    <n v="1696"/>
    <x v="256"/>
  </r>
  <r>
    <x v="490"/>
    <x v="8"/>
    <x v="3"/>
    <x v="8"/>
    <x v="0"/>
    <x v="4"/>
    <n v="2811.81"/>
    <n v="1"/>
    <n v="2811.81"/>
    <n v="4.17"/>
    <n v="3509"/>
    <x v="61"/>
  </r>
  <r>
    <x v="491"/>
    <x v="3"/>
    <x v="3"/>
    <x v="3"/>
    <x v="1"/>
    <x v="4"/>
    <n v="14430.19"/>
    <n v="4"/>
    <n v="57720.76"/>
    <n v="1.22"/>
    <n v="3201"/>
    <x v="176"/>
  </r>
  <r>
    <x v="492"/>
    <x v="3"/>
    <x v="3"/>
    <x v="3"/>
    <x v="1"/>
    <x v="1"/>
    <n v="18868"/>
    <n v="4"/>
    <n v="75472"/>
    <n v="2.2000000000000002"/>
    <n v="60"/>
    <x v="15"/>
  </r>
  <r>
    <x v="493"/>
    <x v="6"/>
    <x v="4"/>
    <x v="6"/>
    <x v="1"/>
    <x v="1"/>
    <n v="3637.41"/>
    <n v="4"/>
    <n v="14549.64"/>
    <n v="2.4300000000000002"/>
    <n v="3629"/>
    <x v="183"/>
  </r>
  <r>
    <x v="494"/>
    <x v="5"/>
    <x v="1"/>
    <x v="5"/>
    <x v="2"/>
    <x v="4"/>
    <n v="14567.37"/>
    <n v="4"/>
    <n v="58269.48"/>
    <n v="1.55"/>
    <n v="620"/>
    <x v="55"/>
  </r>
  <r>
    <x v="495"/>
    <x v="8"/>
    <x v="3"/>
    <x v="8"/>
    <x v="1"/>
    <x v="1"/>
    <n v="2778.7"/>
    <n v="4"/>
    <n v="11114.8"/>
    <n v="2.06"/>
    <n v="34"/>
    <x v="221"/>
  </r>
  <r>
    <x v="496"/>
    <x v="4"/>
    <x v="0"/>
    <x v="4"/>
    <x v="0"/>
    <x v="0"/>
    <n v="12683.17"/>
    <n v="2"/>
    <n v="25366.34"/>
    <n v="1.38"/>
    <n v="687"/>
    <x v="239"/>
  </r>
  <r>
    <x v="497"/>
    <x v="4"/>
    <x v="0"/>
    <x v="4"/>
    <x v="0"/>
    <x v="4"/>
    <n v="6577.75"/>
    <n v="3"/>
    <n v="19733.25"/>
    <n v="2.02"/>
    <n v="112"/>
    <x v="244"/>
  </r>
  <r>
    <x v="498"/>
    <x v="7"/>
    <x v="0"/>
    <x v="7"/>
    <x v="1"/>
    <x v="4"/>
    <n v="4605.92"/>
    <n v="3"/>
    <n v="13817.76"/>
    <n v="3.55"/>
    <n v="474"/>
    <x v="257"/>
  </r>
  <r>
    <x v="499"/>
    <x v="8"/>
    <x v="3"/>
    <x v="8"/>
    <x v="1"/>
    <x v="0"/>
    <n v="6246.81"/>
    <n v="2"/>
    <n v="12493.62"/>
    <n v="2.93"/>
    <n v="3849"/>
    <x v="194"/>
  </r>
  <r>
    <x v="500"/>
    <x v="9"/>
    <x v="1"/>
    <x v="9"/>
    <x v="2"/>
    <x v="3"/>
    <n v="10260.59"/>
    <n v="1"/>
    <n v="10260.59"/>
    <n v="1.1599999999999999"/>
    <n v="4363"/>
    <x v="114"/>
  </r>
  <r>
    <x v="501"/>
    <x v="3"/>
    <x v="3"/>
    <x v="3"/>
    <x v="1"/>
    <x v="4"/>
    <n v="15939.42"/>
    <n v="2"/>
    <n v="31878.84"/>
    <n v="4.3899999999999997"/>
    <n v="3705"/>
    <x v="258"/>
  </r>
  <r>
    <x v="502"/>
    <x v="3"/>
    <x v="3"/>
    <x v="3"/>
    <x v="2"/>
    <x v="1"/>
    <n v="5512.01"/>
    <n v="5"/>
    <n v="27560.05"/>
    <n v="2.7"/>
    <n v="4389"/>
    <x v="259"/>
  </r>
  <r>
    <x v="503"/>
    <x v="4"/>
    <x v="0"/>
    <x v="4"/>
    <x v="0"/>
    <x v="0"/>
    <n v="5042.1899999999996"/>
    <n v="4"/>
    <n v="20168.759999999998"/>
    <n v="2.09"/>
    <n v="3661"/>
    <x v="107"/>
  </r>
  <r>
    <x v="504"/>
    <x v="6"/>
    <x v="4"/>
    <x v="6"/>
    <x v="2"/>
    <x v="2"/>
    <n v="5233.74"/>
    <n v="5"/>
    <n v="26168.7"/>
    <n v="1.1200000000000001"/>
    <n v="489"/>
    <x v="251"/>
  </r>
  <r>
    <x v="505"/>
    <x v="1"/>
    <x v="1"/>
    <x v="1"/>
    <x v="1"/>
    <x v="1"/>
    <n v="14364.98"/>
    <n v="2"/>
    <n v="28729.96"/>
    <n v="4.71"/>
    <n v="1526"/>
    <x v="260"/>
  </r>
  <r>
    <x v="506"/>
    <x v="2"/>
    <x v="2"/>
    <x v="2"/>
    <x v="1"/>
    <x v="1"/>
    <n v="128.21"/>
    <n v="5"/>
    <n v="641.04999999999995"/>
    <n v="3.33"/>
    <n v="1435"/>
    <x v="261"/>
  </r>
  <r>
    <x v="507"/>
    <x v="1"/>
    <x v="1"/>
    <x v="1"/>
    <x v="0"/>
    <x v="5"/>
    <n v="1458.76"/>
    <n v="1"/>
    <n v="1458.76"/>
    <n v="3.59"/>
    <n v="4822"/>
    <x v="70"/>
  </r>
  <r>
    <x v="508"/>
    <x v="1"/>
    <x v="1"/>
    <x v="1"/>
    <x v="1"/>
    <x v="0"/>
    <n v="16344.35"/>
    <n v="2"/>
    <n v="32688.7"/>
    <n v="4.7699999999999996"/>
    <n v="3913"/>
    <x v="216"/>
  </r>
  <r>
    <x v="509"/>
    <x v="8"/>
    <x v="3"/>
    <x v="8"/>
    <x v="1"/>
    <x v="5"/>
    <n v="2415.96"/>
    <n v="3"/>
    <n v="7247.88"/>
    <n v="3.43"/>
    <n v="2917"/>
    <x v="221"/>
  </r>
  <r>
    <x v="510"/>
    <x v="6"/>
    <x v="4"/>
    <x v="6"/>
    <x v="2"/>
    <x v="3"/>
    <n v="17439.8"/>
    <n v="2"/>
    <n v="34879.599999999999"/>
    <n v="4.8899999999999997"/>
    <n v="2724"/>
    <x v="135"/>
  </r>
  <r>
    <x v="511"/>
    <x v="0"/>
    <x v="0"/>
    <x v="0"/>
    <x v="2"/>
    <x v="0"/>
    <n v="16648.599999999999"/>
    <n v="3"/>
    <n v="49945.8"/>
    <n v="4.29"/>
    <n v="1415"/>
    <x v="102"/>
  </r>
  <r>
    <x v="512"/>
    <x v="3"/>
    <x v="3"/>
    <x v="3"/>
    <x v="1"/>
    <x v="5"/>
    <n v="14497.38"/>
    <n v="2"/>
    <n v="28994.76"/>
    <n v="3.65"/>
    <n v="1803"/>
    <x v="175"/>
  </r>
  <r>
    <x v="513"/>
    <x v="3"/>
    <x v="3"/>
    <x v="3"/>
    <x v="0"/>
    <x v="3"/>
    <n v="979.15"/>
    <n v="4"/>
    <n v="3916.6"/>
    <n v="1.38"/>
    <n v="3215"/>
    <x v="262"/>
  </r>
  <r>
    <x v="514"/>
    <x v="8"/>
    <x v="3"/>
    <x v="8"/>
    <x v="2"/>
    <x v="0"/>
    <n v="13841.21"/>
    <n v="4"/>
    <n v="55364.84"/>
    <n v="3.79"/>
    <n v="1668"/>
    <x v="263"/>
  </r>
  <r>
    <x v="515"/>
    <x v="7"/>
    <x v="0"/>
    <x v="7"/>
    <x v="1"/>
    <x v="1"/>
    <n v="14061.75"/>
    <n v="3"/>
    <n v="42185.25"/>
    <n v="4.72"/>
    <n v="2976"/>
    <x v="264"/>
  </r>
  <r>
    <x v="516"/>
    <x v="4"/>
    <x v="0"/>
    <x v="4"/>
    <x v="1"/>
    <x v="5"/>
    <n v="4656.88"/>
    <n v="5"/>
    <n v="23284.400000000001"/>
    <n v="2.19"/>
    <n v="1825"/>
    <x v="182"/>
  </r>
  <r>
    <x v="517"/>
    <x v="1"/>
    <x v="1"/>
    <x v="1"/>
    <x v="2"/>
    <x v="2"/>
    <n v="7533"/>
    <n v="5"/>
    <n v="37665"/>
    <n v="4.9800000000000004"/>
    <n v="547"/>
    <x v="265"/>
  </r>
  <r>
    <x v="518"/>
    <x v="9"/>
    <x v="1"/>
    <x v="9"/>
    <x v="2"/>
    <x v="5"/>
    <n v="1501.58"/>
    <n v="3"/>
    <n v="4504.74"/>
    <n v="3.79"/>
    <n v="679"/>
    <x v="266"/>
  </r>
  <r>
    <x v="519"/>
    <x v="3"/>
    <x v="3"/>
    <x v="3"/>
    <x v="0"/>
    <x v="0"/>
    <n v="5498.55"/>
    <n v="5"/>
    <n v="27492.75"/>
    <n v="1.2"/>
    <n v="3446"/>
    <x v="267"/>
  </r>
  <r>
    <x v="520"/>
    <x v="2"/>
    <x v="2"/>
    <x v="2"/>
    <x v="2"/>
    <x v="3"/>
    <n v="5895.23"/>
    <n v="3"/>
    <n v="17685.689999999999"/>
    <n v="2.14"/>
    <n v="4748"/>
    <x v="268"/>
  </r>
  <r>
    <x v="521"/>
    <x v="0"/>
    <x v="0"/>
    <x v="0"/>
    <x v="1"/>
    <x v="3"/>
    <n v="14059.71"/>
    <n v="3"/>
    <n v="42179.13"/>
    <n v="2.62"/>
    <n v="2366"/>
    <x v="39"/>
  </r>
  <r>
    <x v="522"/>
    <x v="2"/>
    <x v="2"/>
    <x v="2"/>
    <x v="2"/>
    <x v="2"/>
    <n v="18343.28"/>
    <n v="5"/>
    <n v="91716.4"/>
    <n v="4.95"/>
    <n v="163"/>
    <x v="269"/>
  </r>
  <r>
    <x v="523"/>
    <x v="0"/>
    <x v="0"/>
    <x v="0"/>
    <x v="0"/>
    <x v="1"/>
    <n v="13318.98"/>
    <n v="3"/>
    <n v="39956.94"/>
    <n v="2.57"/>
    <n v="1350"/>
    <x v="270"/>
  </r>
  <r>
    <x v="524"/>
    <x v="0"/>
    <x v="0"/>
    <x v="0"/>
    <x v="1"/>
    <x v="0"/>
    <n v="12201.68"/>
    <n v="2"/>
    <n v="24403.360000000001"/>
    <n v="2.57"/>
    <n v="3643"/>
    <x v="271"/>
  </r>
  <r>
    <x v="525"/>
    <x v="1"/>
    <x v="1"/>
    <x v="1"/>
    <x v="1"/>
    <x v="5"/>
    <n v="2547.54"/>
    <n v="3"/>
    <n v="7642.62"/>
    <n v="2.12"/>
    <n v="4805"/>
    <x v="146"/>
  </r>
  <r>
    <x v="526"/>
    <x v="1"/>
    <x v="1"/>
    <x v="1"/>
    <x v="2"/>
    <x v="5"/>
    <n v="18091.060000000001"/>
    <n v="4"/>
    <n v="72364.240000000005"/>
    <n v="4.93"/>
    <n v="4899"/>
    <x v="272"/>
  </r>
  <r>
    <x v="527"/>
    <x v="8"/>
    <x v="3"/>
    <x v="8"/>
    <x v="2"/>
    <x v="5"/>
    <n v="13931.67"/>
    <n v="3"/>
    <n v="41795.01"/>
    <n v="2.09"/>
    <n v="4886"/>
    <x v="90"/>
  </r>
  <r>
    <x v="528"/>
    <x v="5"/>
    <x v="1"/>
    <x v="5"/>
    <x v="2"/>
    <x v="1"/>
    <n v="378.51"/>
    <n v="5"/>
    <n v="1892.55"/>
    <n v="4.6500000000000004"/>
    <n v="1403"/>
    <x v="260"/>
  </r>
  <r>
    <x v="529"/>
    <x v="4"/>
    <x v="0"/>
    <x v="4"/>
    <x v="0"/>
    <x v="5"/>
    <n v="10120.219999999999"/>
    <n v="1"/>
    <n v="10120.219999999999"/>
    <n v="2.2799999999999998"/>
    <n v="294"/>
    <x v="143"/>
  </r>
  <r>
    <x v="530"/>
    <x v="9"/>
    <x v="1"/>
    <x v="9"/>
    <x v="1"/>
    <x v="1"/>
    <n v="17042.849999999999"/>
    <n v="1"/>
    <n v="17042.849999999999"/>
    <n v="3.95"/>
    <n v="3645"/>
    <x v="35"/>
  </r>
  <r>
    <x v="531"/>
    <x v="4"/>
    <x v="0"/>
    <x v="4"/>
    <x v="2"/>
    <x v="3"/>
    <n v="13365.14"/>
    <n v="5"/>
    <n v="66825.7"/>
    <n v="1.69"/>
    <n v="1085"/>
    <x v="273"/>
  </r>
  <r>
    <x v="532"/>
    <x v="6"/>
    <x v="4"/>
    <x v="6"/>
    <x v="0"/>
    <x v="4"/>
    <n v="1816.87"/>
    <n v="5"/>
    <n v="9084.35"/>
    <n v="1.96"/>
    <n v="646"/>
    <x v="274"/>
  </r>
  <r>
    <x v="533"/>
    <x v="4"/>
    <x v="0"/>
    <x v="4"/>
    <x v="1"/>
    <x v="2"/>
    <n v="13484.29"/>
    <n v="4"/>
    <n v="53937.16"/>
    <n v="2.5299999999999998"/>
    <n v="3884"/>
    <x v="132"/>
  </r>
  <r>
    <x v="534"/>
    <x v="2"/>
    <x v="2"/>
    <x v="2"/>
    <x v="2"/>
    <x v="4"/>
    <n v="13426.18"/>
    <n v="3"/>
    <n v="40278.54"/>
    <n v="4.75"/>
    <n v="3504"/>
    <x v="262"/>
  </r>
  <r>
    <x v="535"/>
    <x v="6"/>
    <x v="4"/>
    <x v="6"/>
    <x v="1"/>
    <x v="3"/>
    <n v="17358.28"/>
    <n v="5"/>
    <n v="86791.4"/>
    <n v="4.34"/>
    <n v="1972"/>
    <x v="75"/>
  </r>
  <r>
    <x v="536"/>
    <x v="7"/>
    <x v="0"/>
    <x v="7"/>
    <x v="2"/>
    <x v="4"/>
    <n v="4949.21"/>
    <n v="1"/>
    <n v="4949.21"/>
    <n v="3.47"/>
    <n v="2942"/>
    <x v="275"/>
  </r>
  <r>
    <x v="537"/>
    <x v="3"/>
    <x v="3"/>
    <x v="3"/>
    <x v="1"/>
    <x v="3"/>
    <n v="2279.25"/>
    <n v="3"/>
    <n v="6837.75"/>
    <n v="3.79"/>
    <n v="1277"/>
    <x v="164"/>
  </r>
  <r>
    <x v="538"/>
    <x v="8"/>
    <x v="3"/>
    <x v="8"/>
    <x v="2"/>
    <x v="2"/>
    <n v="6733.77"/>
    <n v="1"/>
    <n v="6733.77"/>
    <n v="3.39"/>
    <n v="181"/>
    <x v="271"/>
  </r>
  <r>
    <x v="539"/>
    <x v="9"/>
    <x v="1"/>
    <x v="9"/>
    <x v="0"/>
    <x v="0"/>
    <n v="15093.32"/>
    <n v="2"/>
    <n v="30186.639999999999"/>
    <n v="1.59"/>
    <n v="652"/>
    <x v="73"/>
  </r>
  <r>
    <x v="540"/>
    <x v="7"/>
    <x v="0"/>
    <x v="7"/>
    <x v="1"/>
    <x v="4"/>
    <n v="909.41"/>
    <n v="5"/>
    <n v="4547.05"/>
    <n v="1.78"/>
    <n v="4240"/>
    <x v="54"/>
  </r>
  <r>
    <x v="541"/>
    <x v="8"/>
    <x v="3"/>
    <x v="8"/>
    <x v="1"/>
    <x v="5"/>
    <n v="19483.71"/>
    <n v="4"/>
    <n v="77934.84"/>
    <n v="1.19"/>
    <n v="1291"/>
    <x v="169"/>
  </r>
  <r>
    <x v="542"/>
    <x v="9"/>
    <x v="1"/>
    <x v="9"/>
    <x v="1"/>
    <x v="0"/>
    <n v="14757.28"/>
    <n v="5"/>
    <n v="73786.399999999994"/>
    <n v="1.1000000000000001"/>
    <n v="2406"/>
    <x v="262"/>
  </r>
  <r>
    <x v="543"/>
    <x v="4"/>
    <x v="0"/>
    <x v="4"/>
    <x v="0"/>
    <x v="5"/>
    <n v="4444.1499999999996"/>
    <n v="2"/>
    <n v="8888.2999999999993"/>
    <n v="3.36"/>
    <n v="2540"/>
    <x v="122"/>
  </r>
  <r>
    <x v="544"/>
    <x v="0"/>
    <x v="0"/>
    <x v="0"/>
    <x v="2"/>
    <x v="1"/>
    <n v="18289.3"/>
    <n v="2"/>
    <n v="36578.6"/>
    <n v="1.77"/>
    <n v="4224"/>
    <x v="27"/>
  </r>
  <r>
    <x v="545"/>
    <x v="6"/>
    <x v="4"/>
    <x v="6"/>
    <x v="0"/>
    <x v="0"/>
    <n v="15260.63"/>
    <n v="4"/>
    <n v="61042.52"/>
    <n v="1.68"/>
    <n v="333"/>
    <x v="185"/>
  </r>
  <r>
    <x v="546"/>
    <x v="1"/>
    <x v="1"/>
    <x v="1"/>
    <x v="2"/>
    <x v="5"/>
    <n v="17672.8"/>
    <n v="2"/>
    <n v="35345.599999999999"/>
    <n v="3.65"/>
    <n v="3549"/>
    <x v="104"/>
  </r>
  <r>
    <x v="547"/>
    <x v="5"/>
    <x v="1"/>
    <x v="5"/>
    <x v="2"/>
    <x v="0"/>
    <n v="2944.59"/>
    <n v="1"/>
    <n v="2944.59"/>
    <n v="4.79"/>
    <n v="1248"/>
    <x v="78"/>
  </r>
  <r>
    <x v="548"/>
    <x v="1"/>
    <x v="1"/>
    <x v="1"/>
    <x v="2"/>
    <x v="3"/>
    <n v="16016.71"/>
    <n v="4"/>
    <n v="64066.84"/>
    <n v="3.37"/>
    <n v="3995"/>
    <x v="276"/>
  </r>
  <r>
    <x v="549"/>
    <x v="7"/>
    <x v="0"/>
    <x v="7"/>
    <x v="0"/>
    <x v="0"/>
    <n v="13880.93"/>
    <n v="3"/>
    <n v="41642.79"/>
    <n v="2.21"/>
    <n v="620"/>
    <x v="159"/>
  </r>
  <r>
    <x v="550"/>
    <x v="4"/>
    <x v="0"/>
    <x v="4"/>
    <x v="2"/>
    <x v="4"/>
    <n v="1989.96"/>
    <n v="2"/>
    <n v="3979.92"/>
    <n v="3.31"/>
    <n v="2942"/>
    <x v="33"/>
  </r>
  <r>
    <x v="551"/>
    <x v="5"/>
    <x v="1"/>
    <x v="5"/>
    <x v="0"/>
    <x v="2"/>
    <n v="265.95999999999998"/>
    <n v="4"/>
    <n v="1063.8399999999999"/>
    <n v="3.77"/>
    <n v="3709"/>
    <x v="277"/>
  </r>
  <r>
    <x v="552"/>
    <x v="0"/>
    <x v="0"/>
    <x v="0"/>
    <x v="0"/>
    <x v="4"/>
    <n v="14533.1"/>
    <n v="4"/>
    <n v="58132.4"/>
    <n v="1.41"/>
    <n v="2000"/>
    <x v="43"/>
  </r>
  <r>
    <x v="553"/>
    <x v="4"/>
    <x v="0"/>
    <x v="4"/>
    <x v="1"/>
    <x v="1"/>
    <n v="12468.52"/>
    <n v="4"/>
    <n v="49874.080000000002"/>
    <n v="3.45"/>
    <n v="3646"/>
    <x v="278"/>
  </r>
  <r>
    <x v="554"/>
    <x v="4"/>
    <x v="0"/>
    <x v="4"/>
    <x v="1"/>
    <x v="4"/>
    <n v="16730.86"/>
    <n v="3"/>
    <n v="50192.58"/>
    <n v="2.33"/>
    <n v="4357"/>
    <x v="171"/>
  </r>
  <r>
    <x v="555"/>
    <x v="4"/>
    <x v="0"/>
    <x v="4"/>
    <x v="1"/>
    <x v="4"/>
    <n v="18972.32"/>
    <n v="5"/>
    <n v="94861.6"/>
    <n v="2.67"/>
    <n v="2685"/>
    <x v="138"/>
  </r>
  <r>
    <x v="556"/>
    <x v="9"/>
    <x v="1"/>
    <x v="9"/>
    <x v="0"/>
    <x v="4"/>
    <n v="4595.83"/>
    <n v="4"/>
    <n v="18383.32"/>
    <n v="2.71"/>
    <n v="2336"/>
    <x v="15"/>
  </r>
  <r>
    <x v="557"/>
    <x v="4"/>
    <x v="0"/>
    <x v="4"/>
    <x v="1"/>
    <x v="3"/>
    <n v="9171.1200000000008"/>
    <n v="2"/>
    <n v="18342.240000000002"/>
    <n v="1.79"/>
    <n v="834"/>
    <x v="24"/>
  </r>
  <r>
    <x v="558"/>
    <x v="0"/>
    <x v="0"/>
    <x v="0"/>
    <x v="2"/>
    <x v="3"/>
    <n v="7562.47"/>
    <n v="3"/>
    <n v="22687.41"/>
    <n v="2.08"/>
    <n v="3647"/>
    <x v="27"/>
  </r>
  <r>
    <x v="559"/>
    <x v="3"/>
    <x v="3"/>
    <x v="3"/>
    <x v="0"/>
    <x v="0"/>
    <n v="4753.45"/>
    <n v="4"/>
    <n v="19013.8"/>
    <n v="4.7"/>
    <n v="3599"/>
    <x v="47"/>
  </r>
  <r>
    <x v="560"/>
    <x v="3"/>
    <x v="3"/>
    <x v="3"/>
    <x v="0"/>
    <x v="5"/>
    <n v="16327.43"/>
    <n v="3"/>
    <n v="48982.29"/>
    <n v="4.68"/>
    <n v="1432"/>
    <x v="62"/>
  </r>
  <r>
    <x v="561"/>
    <x v="7"/>
    <x v="0"/>
    <x v="7"/>
    <x v="1"/>
    <x v="2"/>
    <n v="7422.19"/>
    <n v="1"/>
    <n v="7422.19"/>
    <n v="4.2"/>
    <n v="2699"/>
    <x v="279"/>
  </r>
  <r>
    <x v="562"/>
    <x v="7"/>
    <x v="0"/>
    <x v="7"/>
    <x v="2"/>
    <x v="0"/>
    <n v="9978.09"/>
    <n v="2"/>
    <n v="19956.18"/>
    <n v="1.49"/>
    <n v="4683"/>
    <x v="206"/>
  </r>
  <r>
    <x v="563"/>
    <x v="4"/>
    <x v="0"/>
    <x v="4"/>
    <x v="2"/>
    <x v="4"/>
    <n v="11466.7"/>
    <n v="5"/>
    <n v="57333.5"/>
    <n v="3.42"/>
    <n v="383"/>
    <x v="280"/>
  </r>
  <r>
    <x v="564"/>
    <x v="8"/>
    <x v="3"/>
    <x v="8"/>
    <x v="1"/>
    <x v="2"/>
    <n v="4272.93"/>
    <n v="4"/>
    <n v="17091.72"/>
    <n v="3.89"/>
    <n v="4612"/>
    <x v="80"/>
  </r>
  <r>
    <x v="565"/>
    <x v="8"/>
    <x v="3"/>
    <x v="8"/>
    <x v="0"/>
    <x v="2"/>
    <n v="12371.37"/>
    <n v="5"/>
    <n v="61856.85"/>
    <n v="1.18"/>
    <n v="4773"/>
    <x v="61"/>
  </r>
  <r>
    <x v="566"/>
    <x v="1"/>
    <x v="1"/>
    <x v="1"/>
    <x v="2"/>
    <x v="4"/>
    <n v="2346.7600000000002"/>
    <n v="4"/>
    <n v="9387.0400000000009"/>
    <n v="2.0099999999999998"/>
    <n v="563"/>
    <x v="4"/>
  </r>
  <r>
    <x v="567"/>
    <x v="6"/>
    <x v="4"/>
    <x v="6"/>
    <x v="1"/>
    <x v="1"/>
    <n v="2323.8200000000002"/>
    <n v="1"/>
    <n v="2323.8200000000002"/>
    <n v="2.87"/>
    <n v="3065"/>
    <x v="16"/>
  </r>
  <r>
    <x v="568"/>
    <x v="6"/>
    <x v="4"/>
    <x v="6"/>
    <x v="2"/>
    <x v="0"/>
    <n v="14106.05"/>
    <n v="2"/>
    <n v="28212.1"/>
    <n v="2.3199999999999998"/>
    <n v="1959"/>
    <x v="234"/>
  </r>
  <r>
    <x v="569"/>
    <x v="5"/>
    <x v="1"/>
    <x v="5"/>
    <x v="1"/>
    <x v="2"/>
    <n v="11014.75"/>
    <n v="4"/>
    <n v="44059"/>
    <n v="1.05"/>
    <n v="2407"/>
    <x v="281"/>
  </r>
  <r>
    <x v="570"/>
    <x v="9"/>
    <x v="1"/>
    <x v="9"/>
    <x v="2"/>
    <x v="1"/>
    <n v="12394.93"/>
    <n v="1"/>
    <n v="12394.93"/>
    <n v="4.71"/>
    <n v="4894"/>
    <x v="191"/>
  </r>
  <r>
    <x v="571"/>
    <x v="8"/>
    <x v="3"/>
    <x v="8"/>
    <x v="0"/>
    <x v="5"/>
    <n v="7007.89"/>
    <n v="4"/>
    <n v="28031.56"/>
    <n v="4.01"/>
    <n v="574"/>
    <x v="282"/>
  </r>
  <r>
    <x v="572"/>
    <x v="3"/>
    <x v="3"/>
    <x v="3"/>
    <x v="2"/>
    <x v="5"/>
    <n v="11946.98"/>
    <n v="3"/>
    <n v="35840.94"/>
    <n v="1.76"/>
    <n v="3970"/>
    <x v="237"/>
  </r>
  <r>
    <x v="573"/>
    <x v="4"/>
    <x v="0"/>
    <x v="4"/>
    <x v="0"/>
    <x v="3"/>
    <n v="3807.48"/>
    <n v="3"/>
    <n v="11422.44"/>
    <n v="3.34"/>
    <n v="1530"/>
    <x v="280"/>
  </r>
  <r>
    <x v="574"/>
    <x v="7"/>
    <x v="0"/>
    <x v="7"/>
    <x v="0"/>
    <x v="4"/>
    <n v="4543.82"/>
    <n v="4"/>
    <n v="18175.28"/>
    <n v="2.15"/>
    <n v="4479"/>
    <x v="64"/>
  </r>
  <r>
    <x v="575"/>
    <x v="7"/>
    <x v="0"/>
    <x v="7"/>
    <x v="1"/>
    <x v="1"/>
    <n v="17311.810000000001"/>
    <n v="3"/>
    <n v="51935.43"/>
    <n v="3.02"/>
    <n v="3477"/>
    <x v="170"/>
  </r>
  <r>
    <x v="576"/>
    <x v="7"/>
    <x v="0"/>
    <x v="7"/>
    <x v="2"/>
    <x v="1"/>
    <n v="4244.3900000000003"/>
    <n v="4"/>
    <n v="16977.560000000001"/>
    <n v="1.91"/>
    <n v="2181"/>
    <x v="14"/>
  </r>
  <r>
    <x v="577"/>
    <x v="5"/>
    <x v="1"/>
    <x v="5"/>
    <x v="0"/>
    <x v="1"/>
    <n v="7346.62"/>
    <n v="3"/>
    <n v="22039.86"/>
    <n v="3.41"/>
    <n v="974"/>
    <x v="23"/>
  </r>
  <r>
    <x v="578"/>
    <x v="6"/>
    <x v="4"/>
    <x v="6"/>
    <x v="0"/>
    <x v="2"/>
    <n v="14939.54"/>
    <n v="3"/>
    <n v="44818.62"/>
    <n v="1.52"/>
    <n v="1242"/>
    <x v="77"/>
  </r>
  <r>
    <x v="579"/>
    <x v="5"/>
    <x v="1"/>
    <x v="5"/>
    <x v="2"/>
    <x v="3"/>
    <n v="9299.64"/>
    <n v="1"/>
    <n v="9299.64"/>
    <n v="1.32"/>
    <n v="1756"/>
    <x v="283"/>
  </r>
  <r>
    <x v="580"/>
    <x v="6"/>
    <x v="4"/>
    <x v="6"/>
    <x v="0"/>
    <x v="0"/>
    <n v="19679.759999999998"/>
    <n v="1"/>
    <n v="19679.759999999998"/>
    <n v="3.33"/>
    <n v="813"/>
    <x v="67"/>
  </r>
  <r>
    <x v="581"/>
    <x v="0"/>
    <x v="0"/>
    <x v="0"/>
    <x v="0"/>
    <x v="4"/>
    <n v="9841.01"/>
    <n v="4"/>
    <n v="39364.04"/>
    <n v="2.64"/>
    <n v="2847"/>
    <x v="120"/>
  </r>
  <r>
    <x v="582"/>
    <x v="6"/>
    <x v="4"/>
    <x v="6"/>
    <x v="1"/>
    <x v="2"/>
    <n v="13916.67"/>
    <n v="2"/>
    <n v="27833.34"/>
    <n v="4.1900000000000004"/>
    <n v="1854"/>
    <x v="226"/>
  </r>
  <r>
    <x v="583"/>
    <x v="4"/>
    <x v="0"/>
    <x v="4"/>
    <x v="1"/>
    <x v="2"/>
    <n v="4570.0200000000004"/>
    <n v="2"/>
    <n v="9140.0400000000009"/>
    <n v="1.19"/>
    <n v="4290"/>
    <x v="284"/>
  </r>
  <r>
    <x v="584"/>
    <x v="5"/>
    <x v="1"/>
    <x v="5"/>
    <x v="2"/>
    <x v="3"/>
    <n v="13676.46"/>
    <n v="3"/>
    <n v="41029.379999999997"/>
    <n v="2.38"/>
    <n v="4338"/>
    <x v="85"/>
  </r>
  <r>
    <x v="585"/>
    <x v="0"/>
    <x v="0"/>
    <x v="0"/>
    <x v="2"/>
    <x v="5"/>
    <n v="845.45"/>
    <n v="3"/>
    <n v="2536.35"/>
    <n v="2.62"/>
    <n v="3163"/>
    <x v="20"/>
  </r>
  <r>
    <x v="586"/>
    <x v="9"/>
    <x v="1"/>
    <x v="9"/>
    <x v="2"/>
    <x v="5"/>
    <n v="11900.56"/>
    <n v="1"/>
    <n v="11900.56"/>
    <n v="3.36"/>
    <n v="4698"/>
    <x v="134"/>
  </r>
  <r>
    <x v="587"/>
    <x v="7"/>
    <x v="0"/>
    <x v="7"/>
    <x v="0"/>
    <x v="4"/>
    <n v="15094.86"/>
    <n v="5"/>
    <n v="75474.3"/>
    <n v="3.18"/>
    <n v="3114"/>
    <x v="154"/>
  </r>
  <r>
    <x v="588"/>
    <x v="1"/>
    <x v="1"/>
    <x v="1"/>
    <x v="2"/>
    <x v="3"/>
    <n v="8438.9500000000007"/>
    <n v="5"/>
    <n v="42194.75"/>
    <n v="3.74"/>
    <n v="4832"/>
    <x v="285"/>
  </r>
  <r>
    <x v="589"/>
    <x v="3"/>
    <x v="3"/>
    <x v="3"/>
    <x v="1"/>
    <x v="0"/>
    <n v="12686.17"/>
    <n v="1"/>
    <n v="12686.17"/>
    <n v="2.38"/>
    <n v="4371"/>
    <x v="286"/>
  </r>
  <r>
    <x v="590"/>
    <x v="0"/>
    <x v="0"/>
    <x v="0"/>
    <x v="2"/>
    <x v="5"/>
    <n v="17707.59"/>
    <n v="5"/>
    <n v="88537.95"/>
    <n v="1.1000000000000001"/>
    <n v="906"/>
    <x v="246"/>
  </r>
  <r>
    <x v="591"/>
    <x v="6"/>
    <x v="4"/>
    <x v="6"/>
    <x v="0"/>
    <x v="5"/>
    <n v="2382.84"/>
    <n v="2"/>
    <n v="4765.68"/>
    <n v="1.52"/>
    <n v="4328"/>
    <x v="156"/>
  </r>
  <r>
    <x v="592"/>
    <x v="4"/>
    <x v="0"/>
    <x v="4"/>
    <x v="0"/>
    <x v="2"/>
    <n v="11401.25"/>
    <n v="3"/>
    <n v="34203.75"/>
    <n v="2.1800000000000002"/>
    <n v="2140"/>
    <x v="287"/>
  </r>
  <r>
    <x v="593"/>
    <x v="1"/>
    <x v="1"/>
    <x v="1"/>
    <x v="0"/>
    <x v="1"/>
    <n v="2905.23"/>
    <n v="1"/>
    <n v="2905.23"/>
    <n v="3.33"/>
    <n v="4547"/>
    <x v="288"/>
  </r>
  <r>
    <x v="594"/>
    <x v="0"/>
    <x v="0"/>
    <x v="0"/>
    <x v="2"/>
    <x v="2"/>
    <n v="5282.81"/>
    <n v="1"/>
    <n v="5282.81"/>
    <n v="3.86"/>
    <n v="3868"/>
    <x v="132"/>
  </r>
  <r>
    <x v="595"/>
    <x v="8"/>
    <x v="3"/>
    <x v="8"/>
    <x v="2"/>
    <x v="3"/>
    <n v="5444.11"/>
    <n v="2"/>
    <n v="10888.22"/>
    <n v="1.26"/>
    <n v="1234"/>
    <x v="198"/>
  </r>
  <r>
    <x v="596"/>
    <x v="1"/>
    <x v="1"/>
    <x v="1"/>
    <x v="0"/>
    <x v="5"/>
    <n v="3063.93"/>
    <n v="4"/>
    <n v="12255.72"/>
    <n v="1.87"/>
    <n v="4524"/>
    <x v="172"/>
  </r>
  <r>
    <x v="597"/>
    <x v="3"/>
    <x v="3"/>
    <x v="3"/>
    <x v="1"/>
    <x v="3"/>
    <n v="6989.41"/>
    <n v="2"/>
    <n v="13978.82"/>
    <n v="3.66"/>
    <n v="3964"/>
    <x v="79"/>
  </r>
  <r>
    <x v="598"/>
    <x v="8"/>
    <x v="3"/>
    <x v="8"/>
    <x v="1"/>
    <x v="5"/>
    <n v="5634.87"/>
    <n v="3"/>
    <n v="16904.61"/>
    <n v="1.34"/>
    <n v="1413"/>
    <x v="152"/>
  </r>
  <r>
    <x v="599"/>
    <x v="5"/>
    <x v="1"/>
    <x v="5"/>
    <x v="1"/>
    <x v="5"/>
    <n v="5248"/>
    <n v="2"/>
    <n v="10496"/>
    <n v="3.58"/>
    <n v="4241"/>
    <x v="186"/>
  </r>
  <r>
    <x v="600"/>
    <x v="7"/>
    <x v="0"/>
    <x v="7"/>
    <x v="1"/>
    <x v="5"/>
    <n v="16971.07"/>
    <n v="3"/>
    <n v="50913.21"/>
    <n v="3.38"/>
    <n v="4656"/>
    <x v="289"/>
  </r>
  <r>
    <x v="601"/>
    <x v="9"/>
    <x v="1"/>
    <x v="9"/>
    <x v="1"/>
    <x v="2"/>
    <n v="18019.04"/>
    <n v="2"/>
    <n v="36038.080000000002"/>
    <n v="1.84"/>
    <n v="343"/>
    <x v="122"/>
  </r>
  <r>
    <x v="602"/>
    <x v="0"/>
    <x v="0"/>
    <x v="0"/>
    <x v="0"/>
    <x v="3"/>
    <n v="4256.37"/>
    <n v="5"/>
    <n v="21281.85"/>
    <n v="1.55"/>
    <n v="388"/>
    <x v="280"/>
  </r>
  <r>
    <x v="603"/>
    <x v="6"/>
    <x v="4"/>
    <x v="6"/>
    <x v="1"/>
    <x v="2"/>
    <n v="8656.98"/>
    <n v="5"/>
    <n v="43284.9"/>
    <n v="4.57"/>
    <n v="2533"/>
    <x v="185"/>
  </r>
  <r>
    <x v="604"/>
    <x v="0"/>
    <x v="0"/>
    <x v="0"/>
    <x v="2"/>
    <x v="0"/>
    <n v="5388.11"/>
    <n v="3"/>
    <n v="16164.33"/>
    <n v="2.2000000000000002"/>
    <n v="608"/>
    <x v="139"/>
  </r>
  <r>
    <x v="605"/>
    <x v="5"/>
    <x v="1"/>
    <x v="5"/>
    <x v="0"/>
    <x v="5"/>
    <n v="17451.259999999998"/>
    <n v="4"/>
    <n v="69805.039999999994"/>
    <n v="2.2200000000000002"/>
    <n v="2197"/>
    <x v="101"/>
  </r>
  <r>
    <x v="606"/>
    <x v="4"/>
    <x v="0"/>
    <x v="4"/>
    <x v="2"/>
    <x v="0"/>
    <n v="4147.54"/>
    <n v="1"/>
    <n v="4147.54"/>
    <n v="4.95"/>
    <n v="1274"/>
    <x v="16"/>
  </r>
  <r>
    <x v="607"/>
    <x v="1"/>
    <x v="1"/>
    <x v="1"/>
    <x v="2"/>
    <x v="1"/>
    <n v="15788.29"/>
    <n v="5"/>
    <n v="78941.45"/>
    <n v="4.51"/>
    <n v="185"/>
    <x v="255"/>
  </r>
  <r>
    <x v="608"/>
    <x v="8"/>
    <x v="3"/>
    <x v="8"/>
    <x v="0"/>
    <x v="2"/>
    <n v="6145.6"/>
    <n v="5"/>
    <n v="30728"/>
    <n v="2.27"/>
    <n v="1684"/>
    <x v="288"/>
  </r>
  <r>
    <x v="609"/>
    <x v="6"/>
    <x v="4"/>
    <x v="6"/>
    <x v="0"/>
    <x v="4"/>
    <n v="5721.59"/>
    <n v="3"/>
    <n v="17164.77"/>
    <n v="4.9800000000000004"/>
    <n v="364"/>
    <x v="253"/>
  </r>
  <r>
    <x v="610"/>
    <x v="7"/>
    <x v="0"/>
    <x v="7"/>
    <x v="1"/>
    <x v="0"/>
    <n v="19399.34"/>
    <n v="3"/>
    <n v="58198.02"/>
    <n v="4.79"/>
    <n v="4143"/>
    <x v="43"/>
  </r>
  <r>
    <x v="611"/>
    <x v="4"/>
    <x v="0"/>
    <x v="4"/>
    <x v="1"/>
    <x v="1"/>
    <n v="1757.45"/>
    <n v="4"/>
    <n v="7029.8"/>
    <n v="3.29"/>
    <n v="52"/>
    <x v="28"/>
  </r>
  <r>
    <x v="612"/>
    <x v="1"/>
    <x v="1"/>
    <x v="1"/>
    <x v="1"/>
    <x v="2"/>
    <n v="11191.91"/>
    <n v="5"/>
    <n v="55959.55"/>
    <n v="3.51"/>
    <n v="3795"/>
    <x v="137"/>
  </r>
  <r>
    <x v="613"/>
    <x v="9"/>
    <x v="1"/>
    <x v="9"/>
    <x v="0"/>
    <x v="4"/>
    <n v="5592.38"/>
    <n v="3"/>
    <n v="16777.14"/>
    <n v="1.22"/>
    <n v="2586"/>
    <x v="91"/>
  </r>
  <r>
    <x v="614"/>
    <x v="9"/>
    <x v="1"/>
    <x v="9"/>
    <x v="2"/>
    <x v="5"/>
    <n v="18157.93"/>
    <n v="5"/>
    <n v="90789.65"/>
    <n v="1.73"/>
    <n v="4063"/>
    <x v="90"/>
  </r>
  <r>
    <x v="615"/>
    <x v="8"/>
    <x v="3"/>
    <x v="8"/>
    <x v="2"/>
    <x v="0"/>
    <n v="19097.05"/>
    <n v="1"/>
    <n v="19097.05"/>
    <n v="3.55"/>
    <n v="3781"/>
    <x v="57"/>
  </r>
  <r>
    <x v="616"/>
    <x v="0"/>
    <x v="0"/>
    <x v="0"/>
    <x v="2"/>
    <x v="4"/>
    <n v="6594.49"/>
    <n v="1"/>
    <n v="6594.49"/>
    <n v="2.46"/>
    <n v="315"/>
    <x v="10"/>
  </r>
  <r>
    <x v="617"/>
    <x v="1"/>
    <x v="1"/>
    <x v="1"/>
    <x v="0"/>
    <x v="4"/>
    <n v="18936.669999999998"/>
    <n v="4"/>
    <n v="75746.679999999993"/>
    <n v="3.77"/>
    <n v="631"/>
    <x v="224"/>
  </r>
  <r>
    <x v="618"/>
    <x v="1"/>
    <x v="1"/>
    <x v="1"/>
    <x v="1"/>
    <x v="3"/>
    <n v="15216.87"/>
    <n v="4"/>
    <n v="60867.48"/>
    <n v="2.39"/>
    <n v="3899"/>
    <x v="41"/>
  </r>
  <r>
    <x v="619"/>
    <x v="7"/>
    <x v="0"/>
    <x v="7"/>
    <x v="0"/>
    <x v="2"/>
    <n v="10779.44"/>
    <n v="2"/>
    <n v="21558.880000000001"/>
    <n v="3.52"/>
    <n v="4764"/>
    <x v="141"/>
  </r>
  <r>
    <x v="620"/>
    <x v="3"/>
    <x v="3"/>
    <x v="3"/>
    <x v="0"/>
    <x v="4"/>
    <n v="18698.7"/>
    <n v="1"/>
    <n v="18698.7"/>
    <n v="2.75"/>
    <n v="3151"/>
    <x v="290"/>
  </r>
  <r>
    <x v="621"/>
    <x v="0"/>
    <x v="0"/>
    <x v="0"/>
    <x v="2"/>
    <x v="1"/>
    <n v="14026.83"/>
    <n v="5"/>
    <n v="70134.149999999994"/>
    <n v="2.66"/>
    <n v="3797"/>
    <x v="291"/>
  </r>
  <r>
    <x v="622"/>
    <x v="1"/>
    <x v="1"/>
    <x v="1"/>
    <x v="2"/>
    <x v="1"/>
    <n v="8110.1"/>
    <n v="1"/>
    <n v="8110.1"/>
    <n v="3.49"/>
    <n v="4321"/>
    <x v="105"/>
  </r>
  <r>
    <x v="623"/>
    <x v="6"/>
    <x v="4"/>
    <x v="6"/>
    <x v="2"/>
    <x v="3"/>
    <n v="5266.58"/>
    <n v="3"/>
    <n v="15799.74"/>
    <n v="4.7300000000000004"/>
    <n v="4537"/>
    <x v="95"/>
  </r>
  <r>
    <x v="624"/>
    <x v="8"/>
    <x v="3"/>
    <x v="8"/>
    <x v="1"/>
    <x v="3"/>
    <n v="14246"/>
    <n v="3"/>
    <n v="42738"/>
    <n v="1.55"/>
    <n v="3789"/>
    <x v="292"/>
  </r>
  <r>
    <x v="625"/>
    <x v="5"/>
    <x v="1"/>
    <x v="5"/>
    <x v="2"/>
    <x v="0"/>
    <n v="4581.84"/>
    <n v="5"/>
    <n v="22909.200000000001"/>
    <n v="2.29"/>
    <n v="4051"/>
    <x v="91"/>
  </r>
  <r>
    <x v="626"/>
    <x v="1"/>
    <x v="1"/>
    <x v="1"/>
    <x v="2"/>
    <x v="4"/>
    <n v="5615.51"/>
    <n v="3"/>
    <n v="16846.53"/>
    <n v="2.71"/>
    <n v="229"/>
    <x v="293"/>
  </r>
  <r>
    <x v="627"/>
    <x v="3"/>
    <x v="3"/>
    <x v="3"/>
    <x v="1"/>
    <x v="0"/>
    <n v="4717.53"/>
    <n v="2"/>
    <n v="9435.06"/>
    <n v="4.6100000000000003"/>
    <n v="2575"/>
    <x v="138"/>
  </r>
  <r>
    <x v="628"/>
    <x v="5"/>
    <x v="1"/>
    <x v="5"/>
    <x v="0"/>
    <x v="5"/>
    <n v="17679.04"/>
    <n v="2"/>
    <n v="35358.080000000002"/>
    <n v="4.1900000000000004"/>
    <n v="4998"/>
    <x v="105"/>
  </r>
  <r>
    <x v="629"/>
    <x v="9"/>
    <x v="1"/>
    <x v="9"/>
    <x v="1"/>
    <x v="4"/>
    <n v="12996.47"/>
    <n v="4"/>
    <n v="51985.88"/>
    <n v="2.35"/>
    <n v="2467"/>
    <x v="250"/>
  </r>
  <r>
    <x v="630"/>
    <x v="9"/>
    <x v="1"/>
    <x v="9"/>
    <x v="0"/>
    <x v="3"/>
    <n v="11951.4"/>
    <n v="3"/>
    <n v="35854.199999999997"/>
    <n v="1.1200000000000001"/>
    <n v="3345"/>
    <x v="294"/>
  </r>
  <r>
    <x v="631"/>
    <x v="7"/>
    <x v="0"/>
    <x v="7"/>
    <x v="2"/>
    <x v="3"/>
    <n v="9180.7999999999993"/>
    <n v="2"/>
    <n v="18361.599999999999"/>
    <n v="2.93"/>
    <n v="3113"/>
    <x v="131"/>
  </r>
  <r>
    <x v="632"/>
    <x v="1"/>
    <x v="1"/>
    <x v="1"/>
    <x v="1"/>
    <x v="4"/>
    <n v="12350.94"/>
    <n v="5"/>
    <n v="61754.7"/>
    <n v="3.95"/>
    <n v="3260"/>
    <x v="45"/>
  </r>
  <r>
    <x v="633"/>
    <x v="5"/>
    <x v="1"/>
    <x v="5"/>
    <x v="2"/>
    <x v="1"/>
    <n v="10740.57"/>
    <n v="4"/>
    <n v="42962.28"/>
    <n v="3.99"/>
    <n v="1063"/>
    <x v="192"/>
  </r>
  <r>
    <x v="634"/>
    <x v="5"/>
    <x v="1"/>
    <x v="5"/>
    <x v="0"/>
    <x v="0"/>
    <n v="17018.22"/>
    <n v="5"/>
    <n v="85091.1"/>
    <n v="1.27"/>
    <n v="3174"/>
    <x v="210"/>
  </r>
  <r>
    <x v="635"/>
    <x v="5"/>
    <x v="1"/>
    <x v="5"/>
    <x v="2"/>
    <x v="4"/>
    <n v="18090.509999999998"/>
    <n v="5"/>
    <n v="90452.55"/>
    <n v="2.75"/>
    <n v="908"/>
    <x v="212"/>
  </r>
  <r>
    <x v="636"/>
    <x v="9"/>
    <x v="1"/>
    <x v="9"/>
    <x v="2"/>
    <x v="5"/>
    <n v="5006.17"/>
    <n v="4"/>
    <n v="20024.68"/>
    <n v="3.16"/>
    <n v="2281"/>
    <x v="279"/>
  </r>
  <r>
    <x v="637"/>
    <x v="2"/>
    <x v="2"/>
    <x v="2"/>
    <x v="0"/>
    <x v="2"/>
    <n v="1994.58"/>
    <n v="1"/>
    <n v="1994.58"/>
    <n v="1.32"/>
    <n v="1885"/>
    <x v="259"/>
  </r>
  <r>
    <x v="638"/>
    <x v="0"/>
    <x v="0"/>
    <x v="0"/>
    <x v="2"/>
    <x v="3"/>
    <n v="3520.6"/>
    <n v="4"/>
    <n v="14082.4"/>
    <n v="4.9400000000000004"/>
    <n v="55"/>
    <x v="13"/>
  </r>
  <r>
    <x v="639"/>
    <x v="9"/>
    <x v="1"/>
    <x v="9"/>
    <x v="1"/>
    <x v="4"/>
    <n v="8991.99"/>
    <n v="1"/>
    <n v="8991.99"/>
    <n v="1.33"/>
    <n v="3230"/>
    <x v="295"/>
  </r>
  <r>
    <x v="640"/>
    <x v="0"/>
    <x v="0"/>
    <x v="0"/>
    <x v="1"/>
    <x v="2"/>
    <n v="17554.95"/>
    <n v="3"/>
    <n v="52664.85"/>
    <n v="2.0299999999999998"/>
    <n v="3072"/>
    <x v="188"/>
  </r>
  <r>
    <x v="641"/>
    <x v="6"/>
    <x v="4"/>
    <x v="6"/>
    <x v="0"/>
    <x v="4"/>
    <n v="2394.66"/>
    <n v="3"/>
    <n v="7183.98"/>
    <n v="3.76"/>
    <n v="1054"/>
    <x v="226"/>
  </r>
  <r>
    <x v="642"/>
    <x v="8"/>
    <x v="3"/>
    <x v="8"/>
    <x v="2"/>
    <x v="3"/>
    <n v="4733.34"/>
    <n v="3"/>
    <n v="14200.02"/>
    <n v="2.44"/>
    <n v="3942"/>
    <x v="190"/>
  </r>
  <r>
    <x v="643"/>
    <x v="2"/>
    <x v="2"/>
    <x v="2"/>
    <x v="0"/>
    <x v="1"/>
    <n v="3948.49"/>
    <n v="1"/>
    <n v="3948.49"/>
    <n v="4.8499999999999996"/>
    <n v="1520"/>
    <x v="295"/>
  </r>
  <r>
    <x v="644"/>
    <x v="0"/>
    <x v="0"/>
    <x v="0"/>
    <x v="0"/>
    <x v="1"/>
    <n v="9332.07"/>
    <n v="5"/>
    <n v="46660.35"/>
    <n v="3.53"/>
    <n v="1557"/>
    <x v="296"/>
  </r>
  <r>
    <x v="645"/>
    <x v="0"/>
    <x v="0"/>
    <x v="0"/>
    <x v="1"/>
    <x v="4"/>
    <n v="13006.47"/>
    <n v="3"/>
    <n v="39019.410000000003"/>
    <n v="2.35"/>
    <n v="2368"/>
    <x v="220"/>
  </r>
  <r>
    <x v="646"/>
    <x v="6"/>
    <x v="4"/>
    <x v="6"/>
    <x v="1"/>
    <x v="1"/>
    <n v="13552.27"/>
    <n v="3"/>
    <n v="40656.81"/>
    <n v="3.51"/>
    <n v="4155"/>
    <x v="297"/>
  </r>
  <r>
    <x v="647"/>
    <x v="8"/>
    <x v="3"/>
    <x v="8"/>
    <x v="1"/>
    <x v="1"/>
    <n v="4112.72"/>
    <n v="4"/>
    <n v="16450.88"/>
    <n v="2.15"/>
    <n v="4174"/>
    <x v="197"/>
  </r>
  <r>
    <x v="648"/>
    <x v="0"/>
    <x v="0"/>
    <x v="0"/>
    <x v="0"/>
    <x v="0"/>
    <n v="3115.35"/>
    <n v="4"/>
    <n v="12461.4"/>
    <n v="1.59"/>
    <n v="4534"/>
    <x v="253"/>
  </r>
  <r>
    <x v="649"/>
    <x v="7"/>
    <x v="0"/>
    <x v="7"/>
    <x v="2"/>
    <x v="4"/>
    <n v="1834.8"/>
    <n v="1"/>
    <n v="1834.8"/>
    <n v="2.95"/>
    <n v="3909"/>
    <x v="31"/>
  </r>
  <r>
    <x v="650"/>
    <x v="4"/>
    <x v="0"/>
    <x v="4"/>
    <x v="1"/>
    <x v="2"/>
    <n v="18132.09"/>
    <n v="4"/>
    <n v="72528.36"/>
    <n v="3.73"/>
    <n v="97"/>
    <x v="175"/>
  </r>
  <r>
    <x v="651"/>
    <x v="2"/>
    <x v="2"/>
    <x v="2"/>
    <x v="1"/>
    <x v="2"/>
    <n v="19308.169999999998"/>
    <n v="4"/>
    <n v="77232.679999999993"/>
    <n v="1.87"/>
    <n v="962"/>
    <x v="298"/>
  </r>
  <r>
    <x v="652"/>
    <x v="2"/>
    <x v="2"/>
    <x v="2"/>
    <x v="1"/>
    <x v="0"/>
    <n v="9622.26"/>
    <n v="1"/>
    <n v="9622.26"/>
    <n v="3.52"/>
    <n v="4918"/>
    <x v="184"/>
  </r>
  <r>
    <x v="653"/>
    <x v="4"/>
    <x v="0"/>
    <x v="4"/>
    <x v="2"/>
    <x v="2"/>
    <n v="6221.99"/>
    <n v="1"/>
    <n v="6221.99"/>
    <n v="3.69"/>
    <n v="3172"/>
    <x v="197"/>
  </r>
  <r>
    <x v="654"/>
    <x v="7"/>
    <x v="0"/>
    <x v="7"/>
    <x v="0"/>
    <x v="4"/>
    <n v="13160.09"/>
    <n v="1"/>
    <n v="13160.09"/>
    <n v="3.45"/>
    <n v="3795"/>
    <x v="155"/>
  </r>
  <r>
    <x v="655"/>
    <x v="4"/>
    <x v="0"/>
    <x v="4"/>
    <x v="0"/>
    <x v="3"/>
    <n v="8709.64"/>
    <n v="1"/>
    <n v="8709.64"/>
    <n v="1.79"/>
    <n v="5"/>
    <x v="227"/>
  </r>
  <r>
    <x v="656"/>
    <x v="2"/>
    <x v="2"/>
    <x v="2"/>
    <x v="1"/>
    <x v="0"/>
    <n v="6179.05"/>
    <n v="5"/>
    <n v="30895.25"/>
    <n v="3.79"/>
    <n v="2673"/>
    <x v="44"/>
  </r>
  <r>
    <x v="657"/>
    <x v="6"/>
    <x v="4"/>
    <x v="6"/>
    <x v="0"/>
    <x v="3"/>
    <n v="18722.22"/>
    <n v="3"/>
    <n v="56166.66"/>
    <n v="3.41"/>
    <n v="1001"/>
    <x v="48"/>
  </r>
  <r>
    <x v="658"/>
    <x v="0"/>
    <x v="0"/>
    <x v="0"/>
    <x v="0"/>
    <x v="0"/>
    <n v="1219.83"/>
    <n v="4"/>
    <n v="4879.32"/>
    <n v="4.9000000000000004"/>
    <n v="699"/>
    <x v="89"/>
  </r>
  <r>
    <x v="659"/>
    <x v="4"/>
    <x v="0"/>
    <x v="4"/>
    <x v="0"/>
    <x v="5"/>
    <n v="4361.9399999999996"/>
    <n v="1"/>
    <n v="4361.9399999999996"/>
    <n v="2.19"/>
    <n v="702"/>
    <x v="299"/>
  </r>
  <r>
    <x v="660"/>
    <x v="5"/>
    <x v="1"/>
    <x v="5"/>
    <x v="2"/>
    <x v="4"/>
    <n v="11247.49"/>
    <n v="3"/>
    <n v="33742.47"/>
    <n v="3.73"/>
    <n v="1253"/>
    <x v="2"/>
  </r>
  <r>
    <x v="661"/>
    <x v="6"/>
    <x v="4"/>
    <x v="6"/>
    <x v="1"/>
    <x v="3"/>
    <n v="8135.84"/>
    <n v="2"/>
    <n v="16271.68"/>
    <n v="2.5499999999999998"/>
    <n v="1737"/>
    <x v="39"/>
  </r>
  <r>
    <x v="662"/>
    <x v="8"/>
    <x v="3"/>
    <x v="8"/>
    <x v="2"/>
    <x v="1"/>
    <n v="14509.37"/>
    <n v="5"/>
    <n v="72546.850000000006"/>
    <n v="4.96"/>
    <n v="248"/>
    <x v="295"/>
  </r>
  <r>
    <x v="663"/>
    <x v="4"/>
    <x v="0"/>
    <x v="4"/>
    <x v="0"/>
    <x v="0"/>
    <n v="17798.48"/>
    <n v="3"/>
    <n v="53395.44"/>
    <n v="1.03"/>
    <n v="809"/>
    <x v="300"/>
  </r>
  <r>
    <x v="664"/>
    <x v="3"/>
    <x v="3"/>
    <x v="3"/>
    <x v="1"/>
    <x v="5"/>
    <n v="5743.85"/>
    <n v="5"/>
    <n v="28719.25"/>
    <n v="2.65"/>
    <n v="1536"/>
    <x v="301"/>
  </r>
  <r>
    <x v="665"/>
    <x v="1"/>
    <x v="1"/>
    <x v="1"/>
    <x v="0"/>
    <x v="0"/>
    <n v="17601.150000000001"/>
    <n v="2"/>
    <n v="35202.300000000003"/>
    <n v="1.72"/>
    <n v="346"/>
    <x v="132"/>
  </r>
  <r>
    <x v="666"/>
    <x v="3"/>
    <x v="3"/>
    <x v="3"/>
    <x v="1"/>
    <x v="0"/>
    <n v="18972.86"/>
    <n v="4"/>
    <n v="75891.44"/>
    <n v="4.2300000000000004"/>
    <n v="918"/>
    <x v="25"/>
  </r>
  <r>
    <x v="667"/>
    <x v="8"/>
    <x v="3"/>
    <x v="8"/>
    <x v="1"/>
    <x v="4"/>
    <n v="12914.62"/>
    <n v="3"/>
    <n v="38743.86"/>
    <n v="1.71"/>
    <n v="1673"/>
    <x v="235"/>
  </r>
  <r>
    <x v="668"/>
    <x v="3"/>
    <x v="3"/>
    <x v="3"/>
    <x v="1"/>
    <x v="4"/>
    <n v="15612.39"/>
    <n v="4"/>
    <n v="62449.56"/>
    <n v="4.5"/>
    <n v="57"/>
    <x v="240"/>
  </r>
  <r>
    <x v="669"/>
    <x v="3"/>
    <x v="3"/>
    <x v="3"/>
    <x v="2"/>
    <x v="0"/>
    <n v="2299.13"/>
    <n v="3"/>
    <n v="6897.39"/>
    <n v="2.79"/>
    <n v="2235"/>
    <x v="302"/>
  </r>
  <r>
    <x v="670"/>
    <x v="3"/>
    <x v="3"/>
    <x v="3"/>
    <x v="0"/>
    <x v="1"/>
    <n v="17949.63"/>
    <n v="2"/>
    <n v="35899.26"/>
    <n v="4.8899999999999997"/>
    <n v="3044"/>
    <x v="23"/>
  </r>
  <r>
    <x v="671"/>
    <x v="8"/>
    <x v="3"/>
    <x v="8"/>
    <x v="2"/>
    <x v="3"/>
    <n v="9865.99"/>
    <n v="5"/>
    <n v="49329.95"/>
    <n v="4.8899999999999997"/>
    <n v="1395"/>
    <x v="108"/>
  </r>
  <r>
    <x v="672"/>
    <x v="1"/>
    <x v="1"/>
    <x v="1"/>
    <x v="2"/>
    <x v="5"/>
    <n v="3979.45"/>
    <n v="3"/>
    <n v="11938.35"/>
    <n v="4.6500000000000004"/>
    <n v="2136"/>
    <x v="303"/>
  </r>
  <r>
    <x v="673"/>
    <x v="0"/>
    <x v="0"/>
    <x v="0"/>
    <x v="2"/>
    <x v="2"/>
    <n v="11283.86"/>
    <n v="4"/>
    <n v="45135.44"/>
    <n v="1.38"/>
    <n v="1157"/>
    <x v="125"/>
  </r>
  <r>
    <x v="674"/>
    <x v="4"/>
    <x v="0"/>
    <x v="4"/>
    <x v="2"/>
    <x v="0"/>
    <n v="13255.83"/>
    <n v="1"/>
    <n v="13255.83"/>
    <n v="2.73"/>
    <n v="2594"/>
    <x v="216"/>
  </r>
  <r>
    <x v="675"/>
    <x v="0"/>
    <x v="0"/>
    <x v="0"/>
    <x v="2"/>
    <x v="1"/>
    <n v="1693.88"/>
    <n v="5"/>
    <n v="8469.4"/>
    <n v="1.33"/>
    <n v="727"/>
    <x v="44"/>
  </r>
  <r>
    <x v="676"/>
    <x v="0"/>
    <x v="0"/>
    <x v="0"/>
    <x v="1"/>
    <x v="4"/>
    <n v="6416.12"/>
    <n v="4"/>
    <n v="25664.48"/>
    <n v="4.49"/>
    <n v="2776"/>
    <x v="49"/>
  </r>
  <r>
    <x v="677"/>
    <x v="2"/>
    <x v="2"/>
    <x v="2"/>
    <x v="1"/>
    <x v="0"/>
    <n v="11123.71"/>
    <n v="5"/>
    <n v="55618.55"/>
    <n v="2.56"/>
    <n v="2603"/>
    <x v="193"/>
  </r>
  <r>
    <x v="678"/>
    <x v="5"/>
    <x v="1"/>
    <x v="5"/>
    <x v="1"/>
    <x v="1"/>
    <n v="5038.78"/>
    <n v="2"/>
    <n v="10077.56"/>
    <n v="2.67"/>
    <n v="4463"/>
    <x v="249"/>
  </r>
  <r>
    <x v="679"/>
    <x v="0"/>
    <x v="0"/>
    <x v="0"/>
    <x v="0"/>
    <x v="4"/>
    <n v="8663.7000000000007"/>
    <n v="4"/>
    <n v="34654.800000000003"/>
    <n v="3.13"/>
    <n v="4868"/>
    <x v="39"/>
  </r>
  <r>
    <x v="680"/>
    <x v="9"/>
    <x v="1"/>
    <x v="9"/>
    <x v="2"/>
    <x v="5"/>
    <n v="12351.81"/>
    <n v="2"/>
    <n v="24703.62"/>
    <n v="2.16"/>
    <n v="959"/>
    <x v="304"/>
  </r>
  <r>
    <x v="681"/>
    <x v="1"/>
    <x v="1"/>
    <x v="1"/>
    <x v="2"/>
    <x v="0"/>
    <n v="14702.26"/>
    <n v="1"/>
    <n v="14702.26"/>
    <n v="1.51"/>
    <n v="2869"/>
    <x v="305"/>
  </r>
  <r>
    <x v="682"/>
    <x v="6"/>
    <x v="4"/>
    <x v="6"/>
    <x v="0"/>
    <x v="2"/>
    <n v="18692.47"/>
    <n v="5"/>
    <n v="93462.35"/>
    <n v="3.79"/>
    <n v="848"/>
    <x v="306"/>
  </r>
  <r>
    <x v="683"/>
    <x v="9"/>
    <x v="1"/>
    <x v="9"/>
    <x v="1"/>
    <x v="0"/>
    <n v="14934.19"/>
    <n v="3"/>
    <n v="44802.57"/>
    <n v="2.2999999999999998"/>
    <n v="3234"/>
    <x v="12"/>
  </r>
  <r>
    <x v="684"/>
    <x v="5"/>
    <x v="1"/>
    <x v="5"/>
    <x v="2"/>
    <x v="5"/>
    <n v="10892.9"/>
    <n v="1"/>
    <n v="10892.9"/>
    <n v="3.16"/>
    <n v="4492"/>
    <x v="157"/>
  </r>
  <r>
    <x v="685"/>
    <x v="1"/>
    <x v="1"/>
    <x v="1"/>
    <x v="0"/>
    <x v="4"/>
    <n v="17933.61"/>
    <n v="4"/>
    <n v="71734.44"/>
    <n v="1.59"/>
    <n v="978"/>
    <x v="152"/>
  </r>
  <r>
    <x v="686"/>
    <x v="9"/>
    <x v="1"/>
    <x v="9"/>
    <x v="1"/>
    <x v="0"/>
    <n v="18579.93"/>
    <n v="2"/>
    <n v="37159.86"/>
    <n v="3.34"/>
    <n v="1999"/>
    <x v="251"/>
  </r>
  <r>
    <x v="687"/>
    <x v="0"/>
    <x v="0"/>
    <x v="0"/>
    <x v="0"/>
    <x v="3"/>
    <n v="2724.48"/>
    <n v="3"/>
    <n v="8173.44"/>
    <n v="4.8600000000000003"/>
    <n v="2879"/>
    <x v="199"/>
  </r>
  <r>
    <x v="688"/>
    <x v="0"/>
    <x v="0"/>
    <x v="0"/>
    <x v="1"/>
    <x v="2"/>
    <n v="4144.6899999999996"/>
    <n v="2"/>
    <n v="8289.3799999999992"/>
    <n v="4.32"/>
    <n v="749"/>
    <x v="258"/>
  </r>
  <r>
    <x v="689"/>
    <x v="7"/>
    <x v="0"/>
    <x v="7"/>
    <x v="0"/>
    <x v="4"/>
    <n v="15805.57"/>
    <n v="4"/>
    <n v="63222.28"/>
    <n v="2.34"/>
    <n v="568"/>
    <x v="307"/>
  </r>
  <r>
    <x v="690"/>
    <x v="3"/>
    <x v="3"/>
    <x v="3"/>
    <x v="1"/>
    <x v="0"/>
    <n v="16288.79"/>
    <n v="1"/>
    <n v="16288.79"/>
    <n v="4.37"/>
    <n v="1501"/>
    <x v="250"/>
  </r>
  <r>
    <x v="691"/>
    <x v="4"/>
    <x v="0"/>
    <x v="4"/>
    <x v="2"/>
    <x v="0"/>
    <n v="14579.15"/>
    <n v="1"/>
    <n v="14579.15"/>
    <n v="2.3199999999999998"/>
    <n v="1076"/>
    <x v="71"/>
  </r>
  <r>
    <x v="692"/>
    <x v="8"/>
    <x v="3"/>
    <x v="8"/>
    <x v="2"/>
    <x v="4"/>
    <n v="7146.74"/>
    <n v="5"/>
    <n v="35733.699999999997"/>
    <n v="1.1399999999999999"/>
    <n v="1439"/>
    <x v="298"/>
  </r>
  <r>
    <x v="693"/>
    <x v="5"/>
    <x v="1"/>
    <x v="5"/>
    <x v="2"/>
    <x v="3"/>
    <n v="3100.46"/>
    <n v="1"/>
    <n v="3100.46"/>
    <n v="3.31"/>
    <n v="3654"/>
    <x v="132"/>
  </r>
  <r>
    <x v="694"/>
    <x v="5"/>
    <x v="1"/>
    <x v="5"/>
    <x v="2"/>
    <x v="1"/>
    <n v="13882.41"/>
    <n v="4"/>
    <n v="55529.64"/>
    <n v="2.2799999999999998"/>
    <n v="4143"/>
    <x v="139"/>
  </r>
  <r>
    <x v="695"/>
    <x v="0"/>
    <x v="0"/>
    <x v="0"/>
    <x v="2"/>
    <x v="0"/>
    <n v="16683.04"/>
    <n v="3"/>
    <n v="50049.120000000003"/>
    <n v="1.45"/>
    <n v="2056"/>
    <x v="308"/>
  </r>
  <r>
    <x v="696"/>
    <x v="4"/>
    <x v="0"/>
    <x v="4"/>
    <x v="2"/>
    <x v="1"/>
    <n v="6871.93"/>
    <n v="3"/>
    <n v="20615.79"/>
    <n v="4.3600000000000003"/>
    <n v="825"/>
    <x v="100"/>
  </r>
  <r>
    <x v="697"/>
    <x v="2"/>
    <x v="2"/>
    <x v="2"/>
    <x v="2"/>
    <x v="2"/>
    <n v="9949.0499999999993"/>
    <n v="1"/>
    <n v="9949.0499999999993"/>
    <n v="1.02"/>
    <n v="2864"/>
    <x v="309"/>
  </r>
  <r>
    <x v="698"/>
    <x v="2"/>
    <x v="2"/>
    <x v="2"/>
    <x v="1"/>
    <x v="2"/>
    <n v="11621.12"/>
    <n v="1"/>
    <n v="11621.12"/>
    <n v="2.16"/>
    <n v="1595"/>
    <x v="119"/>
  </r>
  <r>
    <x v="699"/>
    <x v="4"/>
    <x v="0"/>
    <x v="4"/>
    <x v="2"/>
    <x v="5"/>
    <n v="14421.44"/>
    <n v="5"/>
    <n v="72107.199999999997"/>
    <n v="2.61"/>
    <n v="3466"/>
    <x v="195"/>
  </r>
  <r>
    <x v="700"/>
    <x v="2"/>
    <x v="2"/>
    <x v="2"/>
    <x v="2"/>
    <x v="3"/>
    <n v="12496.42"/>
    <n v="4"/>
    <n v="49985.68"/>
    <n v="1.1000000000000001"/>
    <n v="4668"/>
    <x v="304"/>
  </r>
  <r>
    <x v="701"/>
    <x v="5"/>
    <x v="1"/>
    <x v="5"/>
    <x v="0"/>
    <x v="2"/>
    <n v="9335.49"/>
    <n v="1"/>
    <n v="9335.49"/>
    <n v="3.11"/>
    <n v="3132"/>
    <x v="181"/>
  </r>
  <r>
    <x v="702"/>
    <x v="5"/>
    <x v="1"/>
    <x v="5"/>
    <x v="1"/>
    <x v="5"/>
    <n v="9112.9699999999993"/>
    <n v="2"/>
    <n v="18225.939999999999"/>
    <n v="2.54"/>
    <n v="2547"/>
    <x v="2"/>
  </r>
  <r>
    <x v="703"/>
    <x v="7"/>
    <x v="0"/>
    <x v="7"/>
    <x v="2"/>
    <x v="2"/>
    <n v="17793.66"/>
    <n v="5"/>
    <n v="88968.3"/>
    <n v="2.66"/>
    <n v="604"/>
    <x v="173"/>
  </r>
  <r>
    <x v="704"/>
    <x v="3"/>
    <x v="3"/>
    <x v="3"/>
    <x v="0"/>
    <x v="1"/>
    <n v="13982.62"/>
    <n v="1"/>
    <n v="13982.62"/>
    <n v="2.52"/>
    <n v="2892"/>
    <x v="156"/>
  </r>
  <r>
    <x v="705"/>
    <x v="6"/>
    <x v="4"/>
    <x v="6"/>
    <x v="2"/>
    <x v="5"/>
    <n v="19717.25"/>
    <n v="4"/>
    <n v="78869"/>
    <n v="4.42"/>
    <n v="1040"/>
    <x v="97"/>
  </r>
  <r>
    <x v="706"/>
    <x v="3"/>
    <x v="3"/>
    <x v="3"/>
    <x v="1"/>
    <x v="0"/>
    <n v="1561.3"/>
    <n v="2"/>
    <n v="3122.6"/>
    <n v="2.5099999999999998"/>
    <n v="2437"/>
    <x v="251"/>
  </r>
  <r>
    <x v="707"/>
    <x v="4"/>
    <x v="0"/>
    <x v="4"/>
    <x v="0"/>
    <x v="4"/>
    <n v="17996.61"/>
    <n v="2"/>
    <n v="35993.22"/>
    <n v="4.28"/>
    <n v="3304"/>
    <x v="310"/>
  </r>
  <r>
    <x v="708"/>
    <x v="3"/>
    <x v="3"/>
    <x v="3"/>
    <x v="2"/>
    <x v="1"/>
    <n v="16806.64"/>
    <n v="2"/>
    <n v="33613.279999999999"/>
    <n v="2.61"/>
    <n v="3781"/>
    <x v="143"/>
  </r>
  <r>
    <x v="709"/>
    <x v="0"/>
    <x v="0"/>
    <x v="0"/>
    <x v="1"/>
    <x v="2"/>
    <n v="2876.34"/>
    <n v="4"/>
    <n v="11505.36"/>
    <n v="3.75"/>
    <n v="1313"/>
    <x v="73"/>
  </r>
  <r>
    <x v="710"/>
    <x v="5"/>
    <x v="1"/>
    <x v="5"/>
    <x v="1"/>
    <x v="5"/>
    <n v="8289.67"/>
    <n v="1"/>
    <n v="8289.67"/>
    <n v="4.53"/>
    <n v="1641"/>
    <x v="194"/>
  </r>
  <r>
    <x v="711"/>
    <x v="7"/>
    <x v="0"/>
    <x v="7"/>
    <x v="1"/>
    <x v="1"/>
    <n v="6059.8"/>
    <n v="2"/>
    <n v="12119.6"/>
    <n v="4.33"/>
    <n v="3661"/>
    <x v="112"/>
  </r>
  <r>
    <x v="712"/>
    <x v="5"/>
    <x v="1"/>
    <x v="5"/>
    <x v="2"/>
    <x v="3"/>
    <n v="10375.81"/>
    <n v="1"/>
    <n v="10375.81"/>
    <n v="2.02"/>
    <n v="3084"/>
    <x v="217"/>
  </r>
  <r>
    <x v="713"/>
    <x v="3"/>
    <x v="3"/>
    <x v="3"/>
    <x v="2"/>
    <x v="1"/>
    <n v="10908.84"/>
    <n v="2"/>
    <n v="21817.68"/>
    <n v="4.63"/>
    <n v="1538"/>
    <x v="129"/>
  </r>
  <r>
    <x v="714"/>
    <x v="1"/>
    <x v="1"/>
    <x v="1"/>
    <x v="0"/>
    <x v="5"/>
    <n v="13455.37"/>
    <n v="1"/>
    <n v="13455.37"/>
    <n v="3.25"/>
    <n v="3066"/>
    <x v="209"/>
  </r>
  <r>
    <x v="715"/>
    <x v="3"/>
    <x v="3"/>
    <x v="3"/>
    <x v="1"/>
    <x v="2"/>
    <n v="6475.03"/>
    <n v="4"/>
    <n v="25900.12"/>
    <n v="4.3499999999999996"/>
    <n v="417"/>
    <x v="264"/>
  </r>
  <r>
    <x v="716"/>
    <x v="0"/>
    <x v="0"/>
    <x v="0"/>
    <x v="0"/>
    <x v="0"/>
    <n v="6218.19"/>
    <n v="5"/>
    <n v="31090.95"/>
    <n v="2.08"/>
    <n v="1862"/>
    <x v="180"/>
  </r>
  <r>
    <x v="717"/>
    <x v="7"/>
    <x v="0"/>
    <x v="7"/>
    <x v="0"/>
    <x v="2"/>
    <n v="11003.05"/>
    <n v="3"/>
    <n v="33009.15"/>
    <n v="3.8"/>
    <n v="890"/>
    <x v="19"/>
  </r>
  <r>
    <x v="718"/>
    <x v="2"/>
    <x v="2"/>
    <x v="2"/>
    <x v="0"/>
    <x v="4"/>
    <n v="16813.54"/>
    <n v="2"/>
    <n v="33627.08"/>
    <n v="1.77"/>
    <n v="86"/>
    <x v="157"/>
  </r>
  <r>
    <x v="719"/>
    <x v="4"/>
    <x v="0"/>
    <x v="4"/>
    <x v="1"/>
    <x v="4"/>
    <n v="11921.63"/>
    <n v="5"/>
    <n v="59608.15"/>
    <n v="2.99"/>
    <n v="303"/>
    <x v="311"/>
  </r>
  <r>
    <x v="720"/>
    <x v="6"/>
    <x v="4"/>
    <x v="6"/>
    <x v="2"/>
    <x v="2"/>
    <n v="16795.330000000002"/>
    <n v="1"/>
    <n v="16795.330000000002"/>
    <n v="4.82"/>
    <n v="2653"/>
    <x v="232"/>
  </r>
  <r>
    <x v="721"/>
    <x v="0"/>
    <x v="0"/>
    <x v="0"/>
    <x v="2"/>
    <x v="3"/>
    <n v="11810.64"/>
    <n v="2"/>
    <n v="23621.279999999999"/>
    <n v="4.62"/>
    <n v="4873"/>
    <x v="242"/>
  </r>
  <r>
    <x v="722"/>
    <x v="9"/>
    <x v="1"/>
    <x v="9"/>
    <x v="0"/>
    <x v="4"/>
    <n v="15957.36"/>
    <n v="5"/>
    <n v="79786.8"/>
    <n v="4.29"/>
    <n v="4703"/>
    <x v="139"/>
  </r>
  <r>
    <x v="723"/>
    <x v="0"/>
    <x v="0"/>
    <x v="0"/>
    <x v="1"/>
    <x v="2"/>
    <n v="19845.78"/>
    <n v="1"/>
    <n v="19845.78"/>
    <n v="4.26"/>
    <n v="351"/>
    <x v="72"/>
  </r>
  <r>
    <x v="724"/>
    <x v="5"/>
    <x v="1"/>
    <x v="5"/>
    <x v="2"/>
    <x v="1"/>
    <n v="2164.83"/>
    <n v="5"/>
    <n v="10824.15"/>
    <n v="4.33"/>
    <n v="953"/>
    <x v="140"/>
  </r>
  <r>
    <x v="725"/>
    <x v="6"/>
    <x v="4"/>
    <x v="6"/>
    <x v="1"/>
    <x v="2"/>
    <n v="9389.08"/>
    <n v="1"/>
    <n v="9389.08"/>
    <n v="1.59"/>
    <n v="3254"/>
    <x v="41"/>
  </r>
  <r>
    <x v="726"/>
    <x v="3"/>
    <x v="3"/>
    <x v="3"/>
    <x v="0"/>
    <x v="3"/>
    <n v="322.05"/>
    <n v="2"/>
    <n v="644.1"/>
    <n v="1.1100000000000001"/>
    <n v="3549"/>
    <x v="201"/>
  </r>
  <r>
    <x v="727"/>
    <x v="7"/>
    <x v="0"/>
    <x v="7"/>
    <x v="2"/>
    <x v="1"/>
    <n v="18585.259999999998"/>
    <n v="3"/>
    <n v="55755.78"/>
    <n v="4.13"/>
    <n v="4303"/>
    <x v="155"/>
  </r>
  <r>
    <x v="728"/>
    <x v="8"/>
    <x v="3"/>
    <x v="8"/>
    <x v="1"/>
    <x v="3"/>
    <n v="10132.82"/>
    <n v="5"/>
    <n v="50664.1"/>
    <n v="2.5"/>
    <n v="2592"/>
    <x v="158"/>
  </r>
  <r>
    <x v="729"/>
    <x v="9"/>
    <x v="1"/>
    <x v="9"/>
    <x v="2"/>
    <x v="1"/>
    <n v="1677.26"/>
    <n v="1"/>
    <n v="1677.26"/>
    <n v="4.49"/>
    <n v="3495"/>
    <x v="39"/>
  </r>
  <r>
    <x v="730"/>
    <x v="6"/>
    <x v="4"/>
    <x v="6"/>
    <x v="1"/>
    <x v="5"/>
    <n v="5337.89"/>
    <n v="3"/>
    <n v="16013.67"/>
    <n v="2.77"/>
    <n v="4630"/>
    <x v="218"/>
  </r>
  <r>
    <x v="731"/>
    <x v="2"/>
    <x v="2"/>
    <x v="2"/>
    <x v="1"/>
    <x v="5"/>
    <n v="15646.98"/>
    <n v="3"/>
    <n v="46940.94"/>
    <n v="4.08"/>
    <n v="3756"/>
    <x v="312"/>
  </r>
  <r>
    <x v="732"/>
    <x v="6"/>
    <x v="4"/>
    <x v="6"/>
    <x v="1"/>
    <x v="1"/>
    <n v="8677.3799999999992"/>
    <n v="5"/>
    <n v="43386.9"/>
    <n v="4.25"/>
    <n v="1671"/>
    <x v="313"/>
  </r>
  <r>
    <x v="733"/>
    <x v="8"/>
    <x v="3"/>
    <x v="8"/>
    <x v="0"/>
    <x v="5"/>
    <n v="11829.33"/>
    <n v="5"/>
    <n v="59146.65"/>
    <n v="1.53"/>
    <n v="621"/>
    <x v="92"/>
  </r>
  <r>
    <x v="734"/>
    <x v="7"/>
    <x v="0"/>
    <x v="7"/>
    <x v="0"/>
    <x v="2"/>
    <n v="17310.57"/>
    <n v="4"/>
    <n v="69242.28"/>
    <n v="4.42"/>
    <n v="2285"/>
    <x v="36"/>
  </r>
  <r>
    <x v="735"/>
    <x v="6"/>
    <x v="4"/>
    <x v="6"/>
    <x v="0"/>
    <x v="1"/>
    <n v="2183.06"/>
    <n v="3"/>
    <n v="6549.18"/>
    <n v="1.96"/>
    <n v="171"/>
    <x v="104"/>
  </r>
  <r>
    <x v="736"/>
    <x v="3"/>
    <x v="3"/>
    <x v="3"/>
    <x v="1"/>
    <x v="4"/>
    <n v="17782.77"/>
    <n v="2"/>
    <n v="35565.54"/>
    <n v="4.1900000000000004"/>
    <n v="4262"/>
    <x v="224"/>
  </r>
  <r>
    <x v="737"/>
    <x v="9"/>
    <x v="1"/>
    <x v="9"/>
    <x v="0"/>
    <x v="0"/>
    <n v="10456.030000000001"/>
    <n v="3"/>
    <n v="31368.09"/>
    <n v="2.2000000000000002"/>
    <n v="3879"/>
    <x v="156"/>
  </r>
  <r>
    <x v="738"/>
    <x v="2"/>
    <x v="2"/>
    <x v="2"/>
    <x v="0"/>
    <x v="5"/>
    <n v="11515.83"/>
    <n v="3"/>
    <n v="34547.49"/>
    <n v="3.8"/>
    <n v="910"/>
    <x v="267"/>
  </r>
  <r>
    <x v="739"/>
    <x v="8"/>
    <x v="3"/>
    <x v="8"/>
    <x v="1"/>
    <x v="2"/>
    <n v="3950.83"/>
    <n v="1"/>
    <n v="3950.83"/>
    <n v="4.63"/>
    <n v="3018"/>
    <x v="0"/>
  </r>
  <r>
    <x v="740"/>
    <x v="7"/>
    <x v="0"/>
    <x v="7"/>
    <x v="0"/>
    <x v="4"/>
    <n v="3210.3"/>
    <n v="1"/>
    <n v="3210.3"/>
    <n v="3.89"/>
    <n v="1634"/>
    <x v="91"/>
  </r>
  <r>
    <x v="741"/>
    <x v="9"/>
    <x v="1"/>
    <x v="9"/>
    <x v="2"/>
    <x v="1"/>
    <n v="2915.65"/>
    <n v="3"/>
    <n v="8746.9500000000007"/>
    <n v="4.91"/>
    <n v="95"/>
    <x v="61"/>
  </r>
  <r>
    <x v="742"/>
    <x v="5"/>
    <x v="1"/>
    <x v="5"/>
    <x v="2"/>
    <x v="1"/>
    <n v="5272.9"/>
    <n v="3"/>
    <n v="15818.7"/>
    <n v="1.9"/>
    <n v="2097"/>
    <x v="314"/>
  </r>
  <r>
    <x v="743"/>
    <x v="3"/>
    <x v="3"/>
    <x v="3"/>
    <x v="2"/>
    <x v="3"/>
    <n v="6369.35"/>
    <n v="5"/>
    <n v="31846.75"/>
    <n v="2.9"/>
    <n v="1267"/>
    <x v="206"/>
  </r>
  <r>
    <x v="744"/>
    <x v="1"/>
    <x v="1"/>
    <x v="1"/>
    <x v="1"/>
    <x v="3"/>
    <n v="18147.71"/>
    <n v="5"/>
    <n v="90738.55"/>
    <n v="1.61"/>
    <n v="740"/>
    <x v="315"/>
  </r>
  <r>
    <x v="745"/>
    <x v="9"/>
    <x v="1"/>
    <x v="9"/>
    <x v="1"/>
    <x v="5"/>
    <n v="6413.02"/>
    <n v="2"/>
    <n v="12826.04"/>
    <n v="4.01"/>
    <n v="2478"/>
    <x v="68"/>
  </r>
  <r>
    <x v="746"/>
    <x v="0"/>
    <x v="0"/>
    <x v="0"/>
    <x v="0"/>
    <x v="5"/>
    <n v="2452.62"/>
    <n v="2"/>
    <n v="4905.24"/>
    <n v="3.82"/>
    <n v="3118"/>
    <x v="316"/>
  </r>
  <r>
    <x v="747"/>
    <x v="4"/>
    <x v="0"/>
    <x v="4"/>
    <x v="1"/>
    <x v="0"/>
    <n v="8106.78"/>
    <n v="2"/>
    <n v="16213.56"/>
    <n v="3.37"/>
    <n v="4464"/>
    <x v="183"/>
  </r>
  <r>
    <x v="748"/>
    <x v="6"/>
    <x v="4"/>
    <x v="6"/>
    <x v="1"/>
    <x v="2"/>
    <n v="15381.69"/>
    <n v="2"/>
    <n v="30763.38"/>
    <n v="3.45"/>
    <n v="1584"/>
    <x v="150"/>
  </r>
  <r>
    <x v="749"/>
    <x v="3"/>
    <x v="3"/>
    <x v="3"/>
    <x v="2"/>
    <x v="5"/>
    <n v="10639.4"/>
    <n v="1"/>
    <n v="10639.4"/>
    <n v="1.61"/>
    <n v="3291"/>
    <x v="17"/>
  </r>
  <r>
    <x v="750"/>
    <x v="1"/>
    <x v="1"/>
    <x v="1"/>
    <x v="0"/>
    <x v="1"/>
    <n v="5561.22"/>
    <n v="1"/>
    <n v="5561.22"/>
    <n v="3.3"/>
    <n v="957"/>
    <x v="116"/>
  </r>
  <r>
    <x v="751"/>
    <x v="3"/>
    <x v="3"/>
    <x v="3"/>
    <x v="2"/>
    <x v="3"/>
    <n v="4678.96"/>
    <n v="4"/>
    <n v="18715.84"/>
    <n v="2.67"/>
    <n v="252"/>
    <x v="258"/>
  </r>
  <r>
    <x v="752"/>
    <x v="0"/>
    <x v="0"/>
    <x v="0"/>
    <x v="1"/>
    <x v="5"/>
    <n v="13072.25"/>
    <n v="2"/>
    <n v="26144.5"/>
    <n v="1.51"/>
    <n v="4658"/>
    <x v="317"/>
  </r>
  <r>
    <x v="753"/>
    <x v="3"/>
    <x v="3"/>
    <x v="3"/>
    <x v="1"/>
    <x v="5"/>
    <n v="510.72"/>
    <n v="2"/>
    <n v="1021.44"/>
    <n v="1.07"/>
    <n v="4611"/>
    <x v="93"/>
  </r>
  <r>
    <x v="754"/>
    <x v="3"/>
    <x v="3"/>
    <x v="3"/>
    <x v="0"/>
    <x v="4"/>
    <n v="19507.259999999998"/>
    <n v="1"/>
    <n v="19507.259999999998"/>
    <n v="2.0299999999999998"/>
    <n v="1353"/>
    <x v="104"/>
  </r>
  <r>
    <x v="755"/>
    <x v="9"/>
    <x v="1"/>
    <x v="9"/>
    <x v="1"/>
    <x v="5"/>
    <n v="3293.39"/>
    <n v="3"/>
    <n v="9880.17"/>
    <n v="3.86"/>
    <n v="2061"/>
    <x v="168"/>
  </r>
  <r>
    <x v="756"/>
    <x v="9"/>
    <x v="1"/>
    <x v="9"/>
    <x v="1"/>
    <x v="0"/>
    <n v="7724.8"/>
    <n v="4"/>
    <n v="30899.200000000001"/>
    <n v="4.6399999999999997"/>
    <n v="4941"/>
    <x v="23"/>
  </r>
  <r>
    <x v="757"/>
    <x v="7"/>
    <x v="0"/>
    <x v="7"/>
    <x v="1"/>
    <x v="4"/>
    <n v="19304.580000000002"/>
    <n v="4"/>
    <n v="77218.320000000007"/>
    <n v="4.16"/>
    <n v="4235"/>
    <x v="141"/>
  </r>
  <r>
    <x v="758"/>
    <x v="0"/>
    <x v="0"/>
    <x v="0"/>
    <x v="1"/>
    <x v="5"/>
    <n v="18419.73"/>
    <n v="3"/>
    <n v="55259.19"/>
    <n v="3.13"/>
    <n v="2624"/>
    <x v="230"/>
  </r>
  <r>
    <x v="759"/>
    <x v="7"/>
    <x v="0"/>
    <x v="7"/>
    <x v="1"/>
    <x v="3"/>
    <n v="18691.8"/>
    <n v="2"/>
    <n v="37383.599999999999"/>
    <n v="3.18"/>
    <n v="3925"/>
    <x v="200"/>
  </r>
  <r>
    <x v="760"/>
    <x v="4"/>
    <x v="0"/>
    <x v="4"/>
    <x v="0"/>
    <x v="1"/>
    <n v="4058.49"/>
    <n v="1"/>
    <n v="4058.49"/>
    <n v="4.26"/>
    <n v="3241"/>
    <x v="223"/>
  </r>
  <r>
    <x v="761"/>
    <x v="9"/>
    <x v="1"/>
    <x v="9"/>
    <x v="1"/>
    <x v="2"/>
    <n v="6422.64"/>
    <n v="4"/>
    <n v="25690.560000000001"/>
    <n v="4.76"/>
    <n v="4866"/>
    <x v="214"/>
  </r>
  <r>
    <x v="762"/>
    <x v="0"/>
    <x v="0"/>
    <x v="0"/>
    <x v="0"/>
    <x v="0"/>
    <n v="17561.73"/>
    <n v="4"/>
    <n v="70246.92"/>
    <n v="1.77"/>
    <n v="1249"/>
    <x v="151"/>
  </r>
  <r>
    <x v="763"/>
    <x v="9"/>
    <x v="1"/>
    <x v="9"/>
    <x v="1"/>
    <x v="5"/>
    <n v="17360.599999999999"/>
    <n v="4"/>
    <n v="69442.399999999994"/>
    <n v="3.13"/>
    <n v="4768"/>
    <x v="82"/>
  </r>
  <r>
    <x v="764"/>
    <x v="7"/>
    <x v="0"/>
    <x v="7"/>
    <x v="2"/>
    <x v="3"/>
    <n v="17594.5"/>
    <n v="3"/>
    <n v="52783.5"/>
    <n v="1.18"/>
    <n v="294"/>
    <x v="36"/>
  </r>
  <r>
    <x v="765"/>
    <x v="8"/>
    <x v="3"/>
    <x v="8"/>
    <x v="0"/>
    <x v="5"/>
    <n v="8520.09"/>
    <n v="3"/>
    <n v="25560.27"/>
    <n v="3.84"/>
    <n v="2280"/>
    <x v="318"/>
  </r>
  <r>
    <x v="766"/>
    <x v="8"/>
    <x v="3"/>
    <x v="8"/>
    <x v="0"/>
    <x v="4"/>
    <n v="3138.25"/>
    <n v="5"/>
    <n v="15691.25"/>
    <n v="4.38"/>
    <n v="3196"/>
    <x v="249"/>
  </r>
  <r>
    <x v="767"/>
    <x v="2"/>
    <x v="2"/>
    <x v="2"/>
    <x v="0"/>
    <x v="4"/>
    <n v="18354.43"/>
    <n v="4"/>
    <n v="73417.72"/>
    <n v="4.4000000000000004"/>
    <n v="2187"/>
    <x v="116"/>
  </r>
  <r>
    <x v="768"/>
    <x v="0"/>
    <x v="0"/>
    <x v="0"/>
    <x v="2"/>
    <x v="3"/>
    <n v="15173.24"/>
    <n v="4"/>
    <n v="60692.959999999999"/>
    <n v="4.32"/>
    <n v="1631"/>
    <x v="319"/>
  </r>
  <r>
    <x v="769"/>
    <x v="3"/>
    <x v="3"/>
    <x v="3"/>
    <x v="2"/>
    <x v="0"/>
    <n v="16655.669999999998"/>
    <n v="2"/>
    <n v="33311.339999999997"/>
    <n v="3.96"/>
    <n v="3444"/>
    <x v="164"/>
  </r>
  <r>
    <x v="770"/>
    <x v="4"/>
    <x v="0"/>
    <x v="4"/>
    <x v="0"/>
    <x v="5"/>
    <n v="1516.78"/>
    <n v="3"/>
    <n v="4550.34"/>
    <n v="1.45"/>
    <n v="4385"/>
    <x v="161"/>
  </r>
  <r>
    <x v="771"/>
    <x v="8"/>
    <x v="3"/>
    <x v="8"/>
    <x v="1"/>
    <x v="1"/>
    <n v="5381.34"/>
    <n v="1"/>
    <n v="5381.34"/>
    <n v="3.88"/>
    <n v="769"/>
    <x v="86"/>
  </r>
  <r>
    <x v="772"/>
    <x v="9"/>
    <x v="1"/>
    <x v="9"/>
    <x v="1"/>
    <x v="0"/>
    <n v="8685.6"/>
    <n v="1"/>
    <n v="8685.6"/>
    <n v="1.94"/>
    <n v="94"/>
    <x v="34"/>
  </r>
  <r>
    <x v="773"/>
    <x v="3"/>
    <x v="3"/>
    <x v="3"/>
    <x v="1"/>
    <x v="5"/>
    <n v="601.70000000000005"/>
    <n v="5"/>
    <n v="3008.5"/>
    <n v="3.88"/>
    <n v="1330"/>
    <x v="28"/>
  </r>
  <r>
    <x v="774"/>
    <x v="9"/>
    <x v="1"/>
    <x v="9"/>
    <x v="0"/>
    <x v="4"/>
    <n v="19150.97"/>
    <n v="1"/>
    <n v="19150.97"/>
    <n v="3.79"/>
    <n v="2543"/>
    <x v="86"/>
  </r>
  <r>
    <x v="775"/>
    <x v="5"/>
    <x v="1"/>
    <x v="5"/>
    <x v="1"/>
    <x v="5"/>
    <n v="5483.26"/>
    <n v="3"/>
    <n v="16449.78"/>
    <n v="4.97"/>
    <n v="2140"/>
    <x v="263"/>
  </r>
  <r>
    <x v="776"/>
    <x v="0"/>
    <x v="0"/>
    <x v="0"/>
    <x v="0"/>
    <x v="5"/>
    <n v="14025.27"/>
    <n v="4"/>
    <n v="56101.08"/>
    <n v="3.88"/>
    <n v="1224"/>
    <x v="104"/>
  </r>
  <r>
    <x v="777"/>
    <x v="3"/>
    <x v="3"/>
    <x v="3"/>
    <x v="0"/>
    <x v="2"/>
    <n v="19199.830000000002"/>
    <n v="1"/>
    <n v="19199.830000000002"/>
    <n v="2.66"/>
    <n v="3741"/>
    <x v="140"/>
  </r>
  <r>
    <x v="778"/>
    <x v="7"/>
    <x v="0"/>
    <x v="7"/>
    <x v="2"/>
    <x v="3"/>
    <n v="1173.46"/>
    <n v="4"/>
    <n v="4693.84"/>
    <n v="3.42"/>
    <n v="163"/>
    <x v="320"/>
  </r>
  <r>
    <x v="779"/>
    <x v="4"/>
    <x v="0"/>
    <x v="4"/>
    <x v="2"/>
    <x v="1"/>
    <n v="12248.34"/>
    <n v="2"/>
    <n v="24496.68"/>
    <n v="1.43"/>
    <n v="2888"/>
    <x v="39"/>
  </r>
  <r>
    <x v="780"/>
    <x v="5"/>
    <x v="1"/>
    <x v="5"/>
    <x v="1"/>
    <x v="4"/>
    <n v="7182.08"/>
    <n v="4"/>
    <n v="28728.32"/>
    <n v="4.5"/>
    <n v="4986"/>
    <x v="86"/>
  </r>
  <r>
    <x v="781"/>
    <x v="0"/>
    <x v="0"/>
    <x v="0"/>
    <x v="1"/>
    <x v="1"/>
    <n v="19600.650000000001"/>
    <n v="3"/>
    <n v="58801.95"/>
    <n v="4.84"/>
    <n v="2900"/>
    <x v="166"/>
  </r>
  <r>
    <x v="782"/>
    <x v="9"/>
    <x v="1"/>
    <x v="9"/>
    <x v="1"/>
    <x v="4"/>
    <n v="19023.13"/>
    <n v="2"/>
    <n v="38046.26"/>
    <n v="2.73"/>
    <n v="2695"/>
    <x v="40"/>
  </r>
  <r>
    <x v="783"/>
    <x v="5"/>
    <x v="1"/>
    <x v="5"/>
    <x v="0"/>
    <x v="2"/>
    <n v="2958.05"/>
    <n v="1"/>
    <n v="2958.05"/>
    <n v="4.22"/>
    <n v="4949"/>
    <x v="33"/>
  </r>
  <r>
    <x v="784"/>
    <x v="2"/>
    <x v="2"/>
    <x v="2"/>
    <x v="2"/>
    <x v="1"/>
    <n v="7111.2"/>
    <n v="5"/>
    <n v="35556"/>
    <n v="2.23"/>
    <n v="4286"/>
    <x v="258"/>
  </r>
  <r>
    <x v="785"/>
    <x v="2"/>
    <x v="2"/>
    <x v="2"/>
    <x v="2"/>
    <x v="0"/>
    <n v="18258.79"/>
    <n v="3"/>
    <n v="54776.37"/>
    <n v="3.05"/>
    <n v="603"/>
    <x v="207"/>
  </r>
  <r>
    <x v="786"/>
    <x v="3"/>
    <x v="3"/>
    <x v="3"/>
    <x v="1"/>
    <x v="4"/>
    <n v="3435.11"/>
    <n v="2"/>
    <n v="6870.22"/>
    <n v="1.54"/>
    <n v="4713"/>
    <x v="71"/>
  </r>
  <r>
    <x v="787"/>
    <x v="7"/>
    <x v="0"/>
    <x v="7"/>
    <x v="2"/>
    <x v="3"/>
    <n v="11437.5"/>
    <n v="3"/>
    <n v="34312.5"/>
    <n v="2.95"/>
    <n v="2978"/>
    <x v="15"/>
  </r>
  <r>
    <x v="788"/>
    <x v="3"/>
    <x v="3"/>
    <x v="3"/>
    <x v="1"/>
    <x v="4"/>
    <n v="1930.98"/>
    <n v="4"/>
    <n v="7723.92"/>
    <n v="3.34"/>
    <n v="3608"/>
    <x v="52"/>
  </r>
  <r>
    <x v="789"/>
    <x v="5"/>
    <x v="1"/>
    <x v="5"/>
    <x v="2"/>
    <x v="3"/>
    <n v="13385.52"/>
    <n v="5"/>
    <n v="66927.600000000006"/>
    <n v="1.36"/>
    <n v="3651"/>
    <x v="117"/>
  </r>
  <r>
    <x v="790"/>
    <x v="9"/>
    <x v="1"/>
    <x v="9"/>
    <x v="2"/>
    <x v="4"/>
    <n v="12448.82"/>
    <n v="4"/>
    <n v="49795.28"/>
    <n v="3.33"/>
    <n v="869"/>
    <x v="238"/>
  </r>
  <r>
    <x v="791"/>
    <x v="3"/>
    <x v="3"/>
    <x v="3"/>
    <x v="1"/>
    <x v="4"/>
    <n v="14075.26"/>
    <n v="2"/>
    <n v="28150.52"/>
    <n v="4.83"/>
    <n v="1599"/>
    <x v="75"/>
  </r>
  <r>
    <x v="792"/>
    <x v="2"/>
    <x v="2"/>
    <x v="2"/>
    <x v="2"/>
    <x v="1"/>
    <n v="1161.23"/>
    <n v="3"/>
    <n v="3483.69"/>
    <n v="3.87"/>
    <n v="3896"/>
    <x v="239"/>
  </r>
  <r>
    <x v="793"/>
    <x v="5"/>
    <x v="1"/>
    <x v="5"/>
    <x v="0"/>
    <x v="1"/>
    <n v="9446.2900000000009"/>
    <n v="3"/>
    <n v="28338.87"/>
    <n v="1.17"/>
    <n v="3343"/>
    <x v="255"/>
  </r>
  <r>
    <x v="794"/>
    <x v="8"/>
    <x v="3"/>
    <x v="8"/>
    <x v="2"/>
    <x v="0"/>
    <n v="5729.76"/>
    <n v="2"/>
    <n v="11459.52"/>
    <n v="2.27"/>
    <n v="4566"/>
    <x v="114"/>
  </r>
  <r>
    <x v="795"/>
    <x v="4"/>
    <x v="0"/>
    <x v="4"/>
    <x v="0"/>
    <x v="2"/>
    <n v="12441.48"/>
    <n v="4"/>
    <n v="49765.919999999998"/>
    <n v="2.31"/>
    <n v="1258"/>
    <x v="178"/>
  </r>
  <r>
    <x v="796"/>
    <x v="1"/>
    <x v="1"/>
    <x v="1"/>
    <x v="1"/>
    <x v="5"/>
    <n v="3392.63"/>
    <n v="4"/>
    <n v="13570.52"/>
    <n v="2.83"/>
    <n v="2146"/>
    <x v="266"/>
  </r>
  <r>
    <x v="797"/>
    <x v="1"/>
    <x v="1"/>
    <x v="1"/>
    <x v="1"/>
    <x v="4"/>
    <n v="13801.39"/>
    <n v="1"/>
    <n v="13801.39"/>
    <n v="1.63"/>
    <n v="774"/>
    <x v="321"/>
  </r>
  <r>
    <x v="798"/>
    <x v="8"/>
    <x v="3"/>
    <x v="8"/>
    <x v="2"/>
    <x v="5"/>
    <n v="9859.99"/>
    <n v="3"/>
    <n v="29579.97"/>
    <n v="2.38"/>
    <n v="3136"/>
    <x v="293"/>
  </r>
  <r>
    <x v="799"/>
    <x v="8"/>
    <x v="3"/>
    <x v="8"/>
    <x v="2"/>
    <x v="0"/>
    <n v="2332.81"/>
    <n v="3"/>
    <n v="6998.43"/>
    <n v="4.67"/>
    <n v="2867"/>
    <x v="322"/>
  </r>
  <r>
    <x v="800"/>
    <x v="5"/>
    <x v="1"/>
    <x v="5"/>
    <x v="2"/>
    <x v="5"/>
    <n v="3616.66"/>
    <n v="1"/>
    <n v="3616.66"/>
    <n v="3.37"/>
    <n v="3103"/>
    <x v="152"/>
  </r>
  <r>
    <x v="801"/>
    <x v="0"/>
    <x v="0"/>
    <x v="0"/>
    <x v="0"/>
    <x v="0"/>
    <n v="4157.8900000000003"/>
    <n v="1"/>
    <n v="4157.8900000000003"/>
    <n v="3.43"/>
    <n v="678"/>
    <x v="234"/>
  </r>
  <r>
    <x v="802"/>
    <x v="1"/>
    <x v="1"/>
    <x v="1"/>
    <x v="0"/>
    <x v="1"/>
    <n v="12552.79"/>
    <n v="2"/>
    <n v="25105.58"/>
    <n v="3.22"/>
    <n v="1441"/>
    <x v="85"/>
  </r>
  <r>
    <x v="803"/>
    <x v="3"/>
    <x v="3"/>
    <x v="3"/>
    <x v="1"/>
    <x v="2"/>
    <n v="5690.91"/>
    <n v="2"/>
    <n v="11381.82"/>
    <n v="2.0499999999999998"/>
    <n v="1739"/>
    <x v="163"/>
  </r>
  <r>
    <x v="804"/>
    <x v="4"/>
    <x v="0"/>
    <x v="4"/>
    <x v="0"/>
    <x v="5"/>
    <n v="7550.17"/>
    <n v="5"/>
    <n v="37750.85"/>
    <n v="1.82"/>
    <n v="294"/>
    <x v="290"/>
  </r>
  <r>
    <x v="805"/>
    <x v="2"/>
    <x v="2"/>
    <x v="2"/>
    <x v="0"/>
    <x v="2"/>
    <n v="10854.19"/>
    <n v="2"/>
    <n v="21708.38"/>
    <n v="5"/>
    <n v="628"/>
    <x v="19"/>
  </r>
  <r>
    <x v="806"/>
    <x v="5"/>
    <x v="1"/>
    <x v="5"/>
    <x v="0"/>
    <x v="1"/>
    <n v="5758.22"/>
    <n v="5"/>
    <n v="28791.1"/>
    <n v="1.55"/>
    <n v="2013"/>
    <x v="263"/>
  </r>
  <r>
    <x v="807"/>
    <x v="7"/>
    <x v="0"/>
    <x v="7"/>
    <x v="0"/>
    <x v="3"/>
    <n v="10352.969999999999"/>
    <n v="4"/>
    <n v="41411.879999999997"/>
    <n v="1.31"/>
    <n v="509"/>
    <x v="113"/>
  </r>
  <r>
    <x v="808"/>
    <x v="0"/>
    <x v="0"/>
    <x v="0"/>
    <x v="2"/>
    <x v="5"/>
    <n v="19951.93"/>
    <n v="3"/>
    <n v="59855.79"/>
    <n v="2.2400000000000002"/>
    <n v="3179"/>
    <x v="91"/>
  </r>
  <r>
    <x v="809"/>
    <x v="7"/>
    <x v="0"/>
    <x v="7"/>
    <x v="2"/>
    <x v="3"/>
    <n v="8369.92"/>
    <n v="5"/>
    <n v="41849.599999999999"/>
    <n v="1.82"/>
    <n v="2104"/>
    <x v="223"/>
  </r>
  <r>
    <x v="810"/>
    <x v="2"/>
    <x v="2"/>
    <x v="2"/>
    <x v="2"/>
    <x v="3"/>
    <n v="821.62"/>
    <n v="2"/>
    <n v="1643.24"/>
    <n v="4.33"/>
    <n v="1516"/>
    <x v="115"/>
  </r>
  <r>
    <x v="811"/>
    <x v="4"/>
    <x v="0"/>
    <x v="4"/>
    <x v="2"/>
    <x v="3"/>
    <n v="962.68"/>
    <n v="1"/>
    <n v="962.68"/>
    <n v="3.08"/>
    <n v="2787"/>
    <x v="158"/>
  </r>
  <r>
    <x v="812"/>
    <x v="7"/>
    <x v="0"/>
    <x v="7"/>
    <x v="1"/>
    <x v="1"/>
    <n v="5757.07"/>
    <n v="4"/>
    <n v="23028.28"/>
    <n v="1.88"/>
    <n v="249"/>
    <x v="323"/>
  </r>
  <r>
    <x v="813"/>
    <x v="2"/>
    <x v="2"/>
    <x v="2"/>
    <x v="0"/>
    <x v="4"/>
    <n v="9997.32"/>
    <n v="5"/>
    <n v="49986.6"/>
    <n v="2.76"/>
    <n v="2054"/>
    <x v="279"/>
  </r>
  <r>
    <x v="814"/>
    <x v="8"/>
    <x v="3"/>
    <x v="8"/>
    <x v="0"/>
    <x v="4"/>
    <n v="5560.83"/>
    <n v="1"/>
    <n v="5560.83"/>
    <n v="2.3199999999999998"/>
    <n v="2418"/>
    <x v="82"/>
  </r>
  <r>
    <x v="815"/>
    <x v="6"/>
    <x v="4"/>
    <x v="6"/>
    <x v="1"/>
    <x v="4"/>
    <n v="15464.3"/>
    <n v="4"/>
    <n v="61857.2"/>
    <n v="3.17"/>
    <n v="4676"/>
    <x v="24"/>
  </r>
  <r>
    <x v="816"/>
    <x v="1"/>
    <x v="1"/>
    <x v="1"/>
    <x v="0"/>
    <x v="5"/>
    <n v="4288.49"/>
    <n v="1"/>
    <n v="4288.49"/>
    <n v="3.43"/>
    <n v="364"/>
    <x v="320"/>
  </r>
  <r>
    <x v="817"/>
    <x v="6"/>
    <x v="4"/>
    <x v="6"/>
    <x v="2"/>
    <x v="0"/>
    <n v="2514.5500000000002"/>
    <n v="4"/>
    <n v="10058.200000000001"/>
    <n v="3.09"/>
    <n v="4135"/>
    <x v="237"/>
  </r>
  <r>
    <x v="818"/>
    <x v="0"/>
    <x v="0"/>
    <x v="0"/>
    <x v="0"/>
    <x v="5"/>
    <n v="8997.8799999999992"/>
    <n v="2"/>
    <n v="17995.759999999998"/>
    <n v="4.3899999999999997"/>
    <n v="2677"/>
    <x v="247"/>
  </r>
  <r>
    <x v="819"/>
    <x v="3"/>
    <x v="3"/>
    <x v="3"/>
    <x v="0"/>
    <x v="0"/>
    <n v="13531.7"/>
    <n v="4"/>
    <n v="54126.8"/>
    <n v="4.9400000000000004"/>
    <n v="4044"/>
    <x v="250"/>
  </r>
  <r>
    <x v="820"/>
    <x v="5"/>
    <x v="1"/>
    <x v="5"/>
    <x v="2"/>
    <x v="0"/>
    <n v="18837.419999999998"/>
    <n v="2"/>
    <n v="37674.839999999997"/>
    <n v="2.64"/>
    <n v="1662"/>
    <x v="213"/>
  </r>
  <r>
    <x v="821"/>
    <x v="0"/>
    <x v="0"/>
    <x v="0"/>
    <x v="2"/>
    <x v="2"/>
    <n v="15509.13"/>
    <n v="5"/>
    <n v="77545.649999999994"/>
    <n v="1.56"/>
    <n v="3689"/>
    <x v="19"/>
  </r>
  <r>
    <x v="822"/>
    <x v="5"/>
    <x v="1"/>
    <x v="5"/>
    <x v="1"/>
    <x v="2"/>
    <n v="7795.74"/>
    <n v="1"/>
    <n v="7795.74"/>
    <n v="1.4"/>
    <n v="3095"/>
    <x v="127"/>
  </r>
  <r>
    <x v="823"/>
    <x v="8"/>
    <x v="3"/>
    <x v="8"/>
    <x v="2"/>
    <x v="2"/>
    <n v="19708.47"/>
    <n v="4"/>
    <n v="78833.88"/>
    <n v="1.96"/>
    <n v="2395"/>
    <x v="324"/>
  </r>
  <r>
    <x v="824"/>
    <x v="2"/>
    <x v="2"/>
    <x v="2"/>
    <x v="0"/>
    <x v="3"/>
    <n v="12651.4"/>
    <n v="5"/>
    <n v="63257"/>
    <n v="2.96"/>
    <n v="2279"/>
    <x v="136"/>
  </r>
  <r>
    <x v="825"/>
    <x v="4"/>
    <x v="0"/>
    <x v="4"/>
    <x v="2"/>
    <x v="2"/>
    <n v="17095.689999999999"/>
    <n v="5"/>
    <n v="85478.45"/>
    <n v="2.31"/>
    <n v="73"/>
    <x v="271"/>
  </r>
  <r>
    <x v="826"/>
    <x v="4"/>
    <x v="0"/>
    <x v="4"/>
    <x v="2"/>
    <x v="3"/>
    <n v="9293.92"/>
    <n v="3"/>
    <n v="27881.759999999998"/>
    <n v="3.21"/>
    <n v="407"/>
    <x v="209"/>
  </r>
  <r>
    <x v="827"/>
    <x v="6"/>
    <x v="4"/>
    <x v="6"/>
    <x v="1"/>
    <x v="0"/>
    <n v="19017.25"/>
    <n v="3"/>
    <n v="57051.75"/>
    <n v="2.67"/>
    <n v="715"/>
    <x v="43"/>
  </r>
  <r>
    <x v="828"/>
    <x v="6"/>
    <x v="4"/>
    <x v="6"/>
    <x v="2"/>
    <x v="5"/>
    <n v="10817.44"/>
    <n v="3"/>
    <n v="32452.32"/>
    <n v="3.11"/>
    <n v="828"/>
    <x v="157"/>
  </r>
  <r>
    <x v="829"/>
    <x v="2"/>
    <x v="2"/>
    <x v="2"/>
    <x v="0"/>
    <x v="1"/>
    <n v="12273.83"/>
    <n v="1"/>
    <n v="12273.83"/>
    <n v="4.37"/>
    <n v="3682"/>
    <x v="52"/>
  </r>
  <r>
    <x v="830"/>
    <x v="3"/>
    <x v="3"/>
    <x v="3"/>
    <x v="2"/>
    <x v="2"/>
    <n v="5437.17"/>
    <n v="3"/>
    <n v="16311.51"/>
    <n v="3.85"/>
    <n v="275"/>
    <x v="180"/>
  </r>
  <r>
    <x v="831"/>
    <x v="6"/>
    <x v="4"/>
    <x v="6"/>
    <x v="0"/>
    <x v="4"/>
    <n v="19610.689999999999"/>
    <n v="2"/>
    <n v="39221.379999999997"/>
    <n v="2.67"/>
    <n v="876"/>
    <x v="70"/>
  </r>
  <r>
    <x v="832"/>
    <x v="1"/>
    <x v="1"/>
    <x v="1"/>
    <x v="2"/>
    <x v="5"/>
    <n v="17317.2"/>
    <n v="4"/>
    <n v="69268.800000000003"/>
    <n v="4.3099999999999996"/>
    <n v="2565"/>
    <x v="158"/>
  </r>
  <r>
    <x v="833"/>
    <x v="6"/>
    <x v="4"/>
    <x v="6"/>
    <x v="0"/>
    <x v="1"/>
    <n v="7479.26"/>
    <n v="4"/>
    <n v="29917.040000000001"/>
    <n v="2.2599999999999998"/>
    <n v="1826"/>
    <x v="150"/>
  </r>
  <r>
    <x v="834"/>
    <x v="9"/>
    <x v="1"/>
    <x v="9"/>
    <x v="2"/>
    <x v="0"/>
    <n v="3859.16"/>
    <n v="1"/>
    <n v="3859.16"/>
    <n v="4.91"/>
    <n v="3330"/>
    <x v="205"/>
  </r>
  <r>
    <x v="835"/>
    <x v="5"/>
    <x v="1"/>
    <x v="5"/>
    <x v="1"/>
    <x v="2"/>
    <n v="3032.55"/>
    <n v="4"/>
    <n v="12130.2"/>
    <n v="3.67"/>
    <n v="2127"/>
    <x v="325"/>
  </r>
  <r>
    <x v="836"/>
    <x v="3"/>
    <x v="3"/>
    <x v="3"/>
    <x v="2"/>
    <x v="3"/>
    <n v="13856.47"/>
    <n v="2"/>
    <n v="27712.94"/>
    <n v="4.26"/>
    <n v="3370"/>
    <x v="75"/>
  </r>
  <r>
    <x v="837"/>
    <x v="8"/>
    <x v="3"/>
    <x v="8"/>
    <x v="1"/>
    <x v="3"/>
    <n v="3373.48"/>
    <n v="4"/>
    <n v="13493.92"/>
    <n v="3.54"/>
    <n v="4178"/>
    <x v="187"/>
  </r>
  <r>
    <x v="838"/>
    <x v="3"/>
    <x v="3"/>
    <x v="3"/>
    <x v="2"/>
    <x v="4"/>
    <n v="12926.37"/>
    <n v="4"/>
    <n v="51705.48"/>
    <n v="3.44"/>
    <n v="3631"/>
    <x v="107"/>
  </r>
  <r>
    <x v="839"/>
    <x v="3"/>
    <x v="3"/>
    <x v="3"/>
    <x v="0"/>
    <x v="1"/>
    <n v="2551.1799999999998"/>
    <n v="2"/>
    <n v="5102.3599999999997"/>
    <n v="2.08"/>
    <n v="1605"/>
    <x v="326"/>
  </r>
  <r>
    <x v="840"/>
    <x v="5"/>
    <x v="1"/>
    <x v="5"/>
    <x v="0"/>
    <x v="1"/>
    <n v="4053.5"/>
    <n v="5"/>
    <n v="20267.5"/>
    <n v="3"/>
    <n v="3057"/>
    <x v="182"/>
  </r>
  <r>
    <x v="841"/>
    <x v="7"/>
    <x v="0"/>
    <x v="7"/>
    <x v="1"/>
    <x v="5"/>
    <n v="3295.12"/>
    <n v="4"/>
    <n v="13180.48"/>
    <n v="1.04"/>
    <n v="3382"/>
    <x v="327"/>
  </r>
  <r>
    <x v="842"/>
    <x v="9"/>
    <x v="1"/>
    <x v="9"/>
    <x v="0"/>
    <x v="5"/>
    <n v="19126.009999999998"/>
    <n v="1"/>
    <n v="19126.009999999998"/>
    <n v="3.68"/>
    <n v="3209"/>
    <x v="206"/>
  </r>
  <r>
    <x v="843"/>
    <x v="6"/>
    <x v="4"/>
    <x v="6"/>
    <x v="0"/>
    <x v="1"/>
    <n v="16771.66"/>
    <n v="1"/>
    <n v="16771.66"/>
    <n v="4.5"/>
    <n v="1623"/>
    <x v="258"/>
  </r>
  <r>
    <x v="844"/>
    <x v="7"/>
    <x v="0"/>
    <x v="7"/>
    <x v="0"/>
    <x v="4"/>
    <n v="1216.48"/>
    <n v="4"/>
    <n v="4865.92"/>
    <n v="3.16"/>
    <n v="4471"/>
    <x v="81"/>
  </r>
  <r>
    <x v="845"/>
    <x v="7"/>
    <x v="0"/>
    <x v="7"/>
    <x v="0"/>
    <x v="5"/>
    <n v="4792.21"/>
    <n v="3"/>
    <n v="14376.63"/>
    <n v="3.71"/>
    <n v="152"/>
    <x v="328"/>
  </r>
  <r>
    <x v="846"/>
    <x v="7"/>
    <x v="0"/>
    <x v="7"/>
    <x v="2"/>
    <x v="3"/>
    <n v="15839.39"/>
    <n v="5"/>
    <n v="79196.95"/>
    <n v="2.66"/>
    <n v="2714"/>
    <x v="288"/>
  </r>
  <r>
    <x v="847"/>
    <x v="3"/>
    <x v="3"/>
    <x v="3"/>
    <x v="0"/>
    <x v="4"/>
    <n v="18656.8"/>
    <n v="1"/>
    <n v="18656.8"/>
    <n v="3.18"/>
    <n v="1153"/>
    <x v="329"/>
  </r>
  <r>
    <x v="848"/>
    <x v="4"/>
    <x v="0"/>
    <x v="4"/>
    <x v="2"/>
    <x v="2"/>
    <n v="11389.67"/>
    <n v="4"/>
    <n v="45558.68"/>
    <n v="2.35"/>
    <n v="1685"/>
    <x v="189"/>
  </r>
  <r>
    <x v="849"/>
    <x v="4"/>
    <x v="0"/>
    <x v="4"/>
    <x v="2"/>
    <x v="1"/>
    <n v="4442.53"/>
    <n v="4"/>
    <n v="17770.12"/>
    <n v="2.78"/>
    <n v="118"/>
    <x v="300"/>
  </r>
  <r>
    <x v="850"/>
    <x v="8"/>
    <x v="3"/>
    <x v="8"/>
    <x v="2"/>
    <x v="1"/>
    <n v="6074.45"/>
    <n v="5"/>
    <n v="30372.25"/>
    <n v="1.08"/>
    <n v="3298"/>
    <x v="318"/>
  </r>
  <r>
    <x v="851"/>
    <x v="2"/>
    <x v="2"/>
    <x v="2"/>
    <x v="0"/>
    <x v="4"/>
    <n v="2618.6799999999998"/>
    <n v="1"/>
    <n v="2618.6799999999998"/>
    <n v="2.89"/>
    <n v="3493"/>
    <x v="52"/>
  </r>
  <r>
    <x v="852"/>
    <x v="3"/>
    <x v="3"/>
    <x v="3"/>
    <x v="2"/>
    <x v="0"/>
    <n v="19229.36"/>
    <n v="1"/>
    <n v="19229.36"/>
    <n v="1.34"/>
    <n v="328"/>
    <x v="330"/>
  </r>
  <r>
    <x v="853"/>
    <x v="6"/>
    <x v="4"/>
    <x v="6"/>
    <x v="0"/>
    <x v="5"/>
    <n v="9344.8700000000008"/>
    <n v="5"/>
    <n v="46724.35"/>
    <n v="4.32"/>
    <n v="1378"/>
    <x v="170"/>
  </r>
  <r>
    <x v="854"/>
    <x v="5"/>
    <x v="1"/>
    <x v="5"/>
    <x v="0"/>
    <x v="4"/>
    <n v="19748.27"/>
    <n v="5"/>
    <n v="98741.35"/>
    <n v="3.3"/>
    <n v="334"/>
    <x v="286"/>
  </r>
  <r>
    <x v="855"/>
    <x v="6"/>
    <x v="4"/>
    <x v="6"/>
    <x v="2"/>
    <x v="3"/>
    <n v="2509.56"/>
    <n v="1"/>
    <n v="2509.56"/>
    <n v="2.73"/>
    <n v="1631"/>
    <x v="34"/>
  </r>
  <r>
    <x v="856"/>
    <x v="0"/>
    <x v="0"/>
    <x v="0"/>
    <x v="0"/>
    <x v="0"/>
    <n v="14694.79"/>
    <n v="2"/>
    <n v="29389.58"/>
    <n v="3.38"/>
    <n v="1819"/>
    <x v="159"/>
  </r>
  <r>
    <x v="857"/>
    <x v="5"/>
    <x v="1"/>
    <x v="5"/>
    <x v="1"/>
    <x v="1"/>
    <n v="15851.24"/>
    <n v="3"/>
    <n v="47553.72"/>
    <n v="4.3499999999999996"/>
    <n v="1763"/>
    <x v="265"/>
  </r>
  <r>
    <x v="858"/>
    <x v="1"/>
    <x v="1"/>
    <x v="1"/>
    <x v="0"/>
    <x v="3"/>
    <n v="1072.01"/>
    <n v="2"/>
    <n v="2144.02"/>
    <n v="3.15"/>
    <n v="3090"/>
    <x v="268"/>
  </r>
  <r>
    <x v="859"/>
    <x v="0"/>
    <x v="0"/>
    <x v="0"/>
    <x v="1"/>
    <x v="0"/>
    <n v="18844.41"/>
    <n v="5"/>
    <n v="94222.05"/>
    <n v="2.94"/>
    <n v="878"/>
    <x v="119"/>
  </r>
  <r>
    <x v="860"/>
    <x v="9"/>
    <x v="1"/>
    <x v="9"/>
    <x v="2"/>
    <x v="5"/>
    <n v="16344.42"/>
    <n v="4"/>
    <n v="65377.68"/>
    <n v="1.88"/>
    <n v="37"/>
    <x v="250"/>
  </r>
  <r>
    <x v="861"/>
    <x v="9"/>
    <x v="1"/>
    <x v="9"/>
    <x v="0"/>
    <x v="0"/>
    <n v="9183.6200000000008"/>
    <n v="4"/>
    <n v="36734.480000000003"/>
    <n v="1.08"/>
    <n v="101"/>
    <x v="102"/>
  </r>
  <r>
    <x v="862"/>
    <x v="2"/>
    <x v="2"/>
    <x v="2"/>
    <x v="0"/>
    <x v="0"/>
    <n v="3051.64"/>
    <n v="5"/>
    <n v="15258.2"/>
    <n v="1.1100000000000001"/>
    <n v="4998"/>
    <x v="310"/>
  </r>
  <r>
    <x v="863"/>
    <x v="9"/>
    <x v="1"/>
    <x v="9"/>
    <x v="1"/>
    <x v="3"/>
    <n v="18798.39"/>
    <n v="2"/>
    <n v="37596.78"/>
    <n v="4.78"/>
    <n v="1372"/>
    <x v="166"/>
  </r>
  <r>
    <x v="864"/>
    <x v="8"/>
    <x v="3"/>
    <x v="8"/>
    <x v="2"/>
    <x v="1"/>
    <n v="2245.23"/>
    <n v="2"/>
    <n v="4490.46"/>
    <n v="1.06"/>
    <n v="428"/>
    <x v="41"/>
  </r>
  <r>
    <x v="865"/>
    <x v="1"/>
    <x v="1"/>
    <x v="1"/>
    <x v="1"/>
    <x v="5"/>
    <n v="14137.81"/>
    <n v="5"/>
    <n v="70689.05"/>
    <n v="2.81"/>
    <n v="1983"/>
    <x v="127"/>
  </r>
  <r>
    <x v="866"/>
    <x v="3"/>
    <x v="3"/>
    <x v="3"/>
    <x v="1"/>
    <x v="2"/>
    <n v="19701.27"/>
    <n v="1"/>
    <n v="19701.27"/>
    <n v="4.4000000000000004"/>
    <n v="1266"/>
    <x v="19"/>
  </r>
  <r>
    <x v="867"/>
    <x v="0"/>
    <x v="0"/>
    <x v="0"/>
    <x v="2"/>
    <x v="5"/>
    <n v="5140.29"/>
    <n v="5"/>
    <n v="25701.45"/>
    <n v="3.85"/>
    <n v="2934"/>
    <x v="180"/>
  </r>
  <r>
    <x v="868"/>
    <x v="7"/>
    <x v="0"/>
    <x v="7"/>
    <x v="1"/>
    <x v="2"/>
    <n v="18330.990000000002"/>
    <n v="4"/>
    <n v="73323.960000000006"/>
    <n v="2.34"/>
    <n v="511"/>
    <x v="230"/>
  </r>
  <r>
    <x v="869"/>
    <x v="5"/>
    <x v="1"/>
    <x v="5"/>
    <x v="1"/>
    <x v="3"/>
    <n v="8525.44"/>
    <n v="5"/>
    <n v="42627.199999999997"/>
    <n v="2.97"/>
    <n v="3496"/>
    <x v="66"/>
  </r>
  <r>
    <x v="870"/>
    <x v="1"/>
    <x v="1"/>
    <x v="1"/>
    <x v="0"/>
    <x v="0"/>
    <n v="2888.14"/>
    <n v="2"/>
    <n v="5776.28"/>
    <n v="2.19"/>
    <n v="4175"/>
    <x v="331"/>
  </r>
  <r>
    <x v="871"/>
    <x v="9"/>
    <x v="1"/>
    <x v="9"/>
    <x v="1"/>
    <x v="2"/>
    <n v="11361.02"/>
    <n v="3"/>
    <n v="34083.06"/>
    <n v="1.95"/>
    <n v="1160"/>
    <x v="306"/>
  </r>
  <r>
    <x v="872"/>
    <x v="7"/>
    <x v="0"/>
    <x v="7"/>
    <x v="1"/>
    <x v="0"/>
    <n v="5020.25"/>
    <n v="2"/>
    <n v="10040.5"/>
    <n v="1.91"/>
    <n v="3507"/>
    <x v="6"/>
  </r>
  <r>
    <x v="873"/>
    <x v="1"/>
    <x v="1"/>
    <x v="1"/>
    <x v="2"/>
    <x v="0"/>
    <n v="9330.5300000000007"/>
    <n v="1"/>
    <n v="9330.5300000000007"/>
    <n v="2.56"/>
    <n v="3056"/>
    <x v="139"/>
  </r>
  <r>
    <x v="874"/>
    <x v="2"/>
    <x v="2"/>
    <x v="2"/>
    <x v="2"/>
    <x v="3"/>
    <n v="5605.11"/>
    <n v="3"/>
    <n v="16815.330000000002"/>
    <n v="4.09"/>
    <n v="4275"/>
    <x v="95"/>
  </r>
  <r>
    <x v="875"/>
    <x v="2"/>
    <x v="2"/>
    <x v="2"/>
    <x v="2"/>
    <x v="0"/>
    <n v="3504.61"/>
    <n v="5"/>
    <n v="17523.05"/>
    <n v="3.15"/>
    <n v="2268"/>
    <x v="141"/>
  </r>
  <r>
    <x v="876"/>
    <x v="0"/>
    <x v="0"/>
    <x v="0"/>
    <x v="2"/>
    <x v="0"/>
    <n v="5963.07"/>
    <n v="2"/>
    <n v="11926.14"/>
    <n v="3.12"/>
    <n v="132"/>
    <x v="58"/>
  </r>
  <r>
    <x v="877"/>
    <x v="5"/>
    <x v="1"/>
    <x v="5"/>
    <x v="0"/>
    <x v="5"/>
    <n v="16738.919999999998"/>
    <n v="4"/>
    <n v="66955.679999999993"/>
    <n v="2.63"/>
    <n v="3130"/>
    <x v="309"/>
  </r>
  <r>
    <x v="878"/>
    <x v="7"/>
    <x v="0"/>
    <x v="7"/>
    <x v="1"/>
    <x v="4"/>
    <n v="18635.03"/>
    <n v="1"/>
    <n v="18635.03"/>
    <n v="1.22"/>
    <n v="89"/>
    <x v="8"/>
  </r>
  <r>
    <x v="879"/>
    <x v="8"/>
    <x v="3"/>
    <x v="8"/>
    <x v="1"/>
    <x v="2"/>
    <n v="14218.88"/>
    <n v="3"/>
    <n v="42656.639999999999"/>
    <n v="2.13"/>
    <n v="4349"/>
    <x v="110"/>
  </r>
  <r>
    <x v="880"/>
    <x v="0"/>
    <x v="0"/>
    <x v="0"/>
    <x v="2"/>
    <x v="0"/>
    <n v="17078.68"/>
    <n v="2"/>
    <n v="34157.360000000001"/>
    <n v="3.8"/>
    <n v="1064"/>
    <x v="332"/>
  </r>
  <r>
    <x v="881"/>
    <x v="0"/>
    <x v="0"/>
    <x v="0"/>
    <x v="2"/>
    <x v="3"/>
    <n v="3004.01"/>
    <n v="2"/>
    <n v="6008.02"/>
    <n v="4.6399999999999997"/>
    <n v="2477"/>
    <x v="140"/>
  </r>
  <r>
    <x v="882"/>
    <x v="5"/>
    <x v="1"/>
    <x v="5"/>
    <x v="0"/>
    <x v="2"/>
    <n v="16457.04"/>
    <n v="5"/>
    <n v="82285.2"/>
    <n v="4.16"/>
    <n v="4954"/>
    <x v="130"/>
  </r>
  <r>
    <x v="883"/>
    <x v="4"/>
    <x v="0"/>
    <x v="4"/>
    <x v="2"/>
    <x v="4"/>
    <n v="17913.88"/>
    <n v="4"/>
    <n v="71655.520000000004"/>
    <n v="4.3099999999999996"/>
    <n v="999"/>
    <x v="124"/>
  </r>
  <r>
    <x v="884"/>
    <x v="3"/>
    <x v="3"/>
    <x v="3"/>
    <x v="2"/>
    <x v="5"/>
    <n v="4283.2299999999996"/>
    <n v="1"/>
    <n v="4283.2299999999996"/>
    <n v="4.72"/>
    <n v="4474"/>
    <x v="308"/>
  </r>
  <r>
    <x v="885"/>
    <x v="3"/>
    <x v="3"/>
    <x v="3"/>
    <x v="2"/>
    <x v="3"/>
    <n v="12309.01"/>
    <n v="1"/>
    <n v="12309.01"/>
    <n v="4.09"/>
    <n v="4629"/>
    <x v="326"/>
  </r>
  <r>
    <x v="886"/>
    <x v="4"/>
    <x v="0"/>
    <x v="4"/>
    <x v="0"/>
    <x v="0"/>
    <n v="13648.26"/>
    <n v="4"/>
    <n v="54593.04"/>
    <n v="3.87"/>
    <n v="4006"/>
    <x v="233"/>
  </r>
  <r>
    <x v="887"/>
    <x v="9"/>
    <x v="1"/>
    <x v="9"/>
    <x v="2"/>
    <x v="2"/>
    <n v="18076.64"/>
    <n v="2"/>
    <n v="36153.279999999999"/>
    <n v="1.3"/>
    <n v="4985"/>
    <x v="9"/>
  </r>
  <r>
    <x v="888"/>
    <x v="8"/>
    <x v="3"/>
    <x v="8"/>
    <x v="0"/>
    <x v="5"/>
    <n v="5486.77"/>
    <n v="2"/>
    <n v="10973.54"/>
    <n v="4.18"/>
    <n v="2995"/>
    <x v="6"/>
  </r>
  <r>
    <x v="889"/>
    <x v="1"/>
    <x v="1"/>
    <x v="1"/>
    <x v="1"/>
    <x v="1"/>
    <n v="6044.38"/>
    <n v="1"/>
    <n v="6044.38"/>
    <n v="4.1399999999999997"/>
    <n v="2544"/>
    <x v="9"/>
  </r>
  <r>
    <x v="890"/>
    <x v="0"/>
    <x v="0"/>
    <x v="0"/>
    <x v="2"/>
    <x v="2"/>
    <n v="19710.75"/>
    <n v="5"/>
    <n v="98553.75"/>
    <n v="3.47"/>
    <n v="2000"/>
    <x v="161"/>
  </r>
  <r>
    <x v="891"/>
    <x v="7"/>
    <x v="0"/>
    <x v="7"/>
    <x v="0"/>
    <x v="5"/>
    <n v="14630.92"/>
    <n v="4"/>
    <n v="58523.68"/>
    <n v="3.5"/>
    <n v="3759"/>
    <x v="271"/>
  </r>
  <r>
    <x v="892"/>
    <x v="8"/>
    <x v="3"/>
    <x v="8"/>
    <x v="2"/>
    <x v="2"/>
    <n v="5504.42"/>
    <n v="5"/>
    <n v="27522.1"/>
    <n v="4.97"/>
    <n v="2409"/>
    <x v="152"/>
  </r>
  <r>
    <x v="893"/>
    <x v="8"/>
    <x v="3"/>
    <x v="8"/>
    <x v="2"/>
    <x v="1"/>
    <n v="4032.84"/>
    <n v="2"/>
    <n v="8065.68"/>
    <n v="4.79"/>
    <n v="1075"/>
    <x v="288"/>
  </r>
  <r>
    <x v="894"/>
    <x v="1"/>
    <x v="1"/>
    <x v="1"/>
    <x v="0"/>
    <x v="4"/>
    <n v="8329.85"/>
    <n v="1"/>
    <n v="8329.85"/>
    <n v="4.08"/>
    <n v="3486"/>
    <x v="236"/>
  </r>
  <r>
    <x v="895"/>
    <x v="5"/>
    <x v="1"/>
    <x v="5"/>
    <x v="0"/>
    <x v="0"/>
    <n v="5126.92"/>
    <n v="5"/>
    <n v="25634.6"/>
    <n v="3.69"/>
    <n v="920"/>
    <x v="258"/>
  </r>
  <r>
    <x v="896"/>
    <x v="4"/>
    <x v="0"/>
    <x v="4"/>
    <x v="2"/>
    <x v="4"/>
    <n v="11548.93"/>
    <n v="4"/>
    <n v="46195.72"/>
    <n v="4.47"/>
    <n v="4437"/>
    <x v="211"/>
  </r>
  <r>
    <x v="897"/>
    <x v="3"/>
    <x v="3"/>
    <x v="3"/>
    <x v="2"/>
    <x v="3"/>
    <n v="4273.58"/>
    <n v="5"/>
    <n v="21367.9"/>
    <n v="2.4500000000000002"/>
    <n v="1217"/>
    <x v="333"/>
  </r>
  <r>
    <x v="898"/>
    <x v="9"/>
    <x v="1"/>
    <x v="9"/>
    <x v="0"/>
    <x v="5"/>
    <n v="15312.38"/>
    <n v="5"/>
    <n v="76561.899999999994"/>
    <n v="2.4700000000000002"/>
    <n v="2023"/>
    <x v="316"/>
  </r>
  <r>
    <x v="899"/>
    <x v="4"/>
    <x v="0"/>
    <x v="4"/>
    <x v="1"/>
    <x v="0"/>
    <n v="5477.18"/>
    <n v="2"/>
    <n v="10954.36"/>
    <n v="2.73"/>
    <n v="3469"/>
    <x v="48"/>
  </r>
  <r>
    <x v="900"/>
    <x v="8"/>
    <x v="3"/>
    <x v="8"/>
    <x v="0"/>
    <x v="2"/>
    <n v="9807.15"/>
    <n v="2"/>
    <n v="19614.3"/>
    <n v="3.39"/>
    <n v="4011"/>
    <x v="332"/>
  </r>
  <r>
    <x v="901"/>
    <x v="6"/>
    <x v="4"/>
    <x v="6"/>
    <x v="0"/>
    <x v="1"/>
    <n v="17212.98"/>
    <n v="5"/>
    <n v="86064.9"/>
    <n v="3.86"/>
    <n v="2530"/>
    <x v="327"/>
  </r>
  <r>
    <x v="902"/>
    <x v="2"/>
    <x v="2"/>
    <x v="2"/>
    <x v="0"/>
    <x v="3"/>
    <n v="16688.5"/>
    <n v="1"/>
    <n v="16688.5"/>
    <n v="3.43"/>
    <n v="1328"/>
    <x v="27"/>
  </r>
  <r>
    <x v="903"/>
    <x v="0"/>
    <x v="0"/>
    <x v="0"/>
    <x v="0"/>
    <x v="1"/>
    <n v="12344.31"/>
    <n v="2"/>
    <n v="24688.62"/>
    <n v="4.42"/>
    <n v="2172"/>
    <x v="288"/>
  </r>
  <r>
    <x v="904"/>
    <x v="7"/>
    <x v="0"/>
    <x v="7"/>
    <x v="1"/>
    <x v="4"/>
    <n v="9002.9500000000007"/>
    <n v="3"/>
    <n v="27008.85"/>
    <n v="4.45"/>
    <n v="4861"/>
    <x v="164"/>
  </r>
  <r>
    <x v="905"/>
    <x v="7"/>
    <x v="0"/>
    <x v="7"/>
    <x v="0"/>
    <x v="2"/>
    <n v="17476.099999999999"/>
    <n v="4"/>
    <n v="69904.399999999994"/>
    <n v="2.41"/>
    <n v="2126"/>
    <x v="267"/>
  </r>
  <r>
    <x v="906"/>
    <x v="8"/>
    <x v="3"/>
    <x v="8"/>
    <x v="1"/>
    <x v="0"/>
    <n v="12067.86"/>
    <n v="1"/>
    <n v="12067.86"/>
    <n v="2.66"/>
    <n v="4086"/>
    <x v="137"/>
  </r>
  <r>
    <x v="907"/>
    <x v="4"/>
    <x v="0"/>
    <x v="4"/>
    <x v="1"/>
    <x v="4"/>
    <n v="3208.88"/>
    <n v="2"/>
    <n v="6417.76"/>
    <n v="4.92"/>
    <n v="2134"/>
    <x v="334"/>
  </r>
  <r>
    <x v="908"/>
    <x v="7"/>
    <x v="0"/>
    <x v="7"/>
    <x v="1"/>
    <x v="4"/>
    <n v="6942.68"/>
    <n v="5"/>
    <n v="34713.4"/>
    <n v="2.56"/>
    <n v="3894"/>
    <x v="335"/>
  </r>
  <r>
    <x v="909"/>
    <x v="4"/>
    <x v="0"/>
    <x v="4"/>
    <x v="2"/>
    <x v="4"/>
    <n v="4292.37"/>
    <n v="1"/>
    <n v="4292.37"/>
    <n v="2.5299999999999998"/>
    <n v="2553"/>
    <x v="216"/>
  </r>
  <r>
    <x v="910"/>
    <x v="0"/>
    <x v="0"/>
    <x v="0"/>
    <x v="1"/>
    <x v="5"/>
    <n v="5441.7"/>
    <n v="2"/>
    <n v="10883.4"/>
    <n v="2.06"/>
    <n v="1438"/>
    <x v="196"/>
  </r>
  <r>
    <x v="911"/>
    <x v="4"/>
    <x v="0"/>
    <x v="4"/>
    <x v="0"/>
    <x v="1"/>
    <n v="6032.72"/>
    <n v="2"/>
    <n v="12065.44"/>
    <n v="4.1500000000000004"/>
    <n v="2555"/>
    <x v="204"/>
  </r>
  <r>
    <x v="912"/>
    <x v="9"/>
    <x v="1"/>
    <x v="9"/>
    <x v="0"/>
    <x v="3"/>
    <n v="1966.76"/>
    <n v="5"/>
    <n v="9833.7999999999993"/>
    <n v="3.92"/>
    <n v="1268"/>
    <x v="180"/>
  </r>
  <r>
    <x v="913"/>
    <x v="2"/>
    <x v="2"/>
    <x v="2"/>
    <x v="0"/>
    <x v="1"/>
    <n v="2937.38"/>
    <n v="2"/>
    <n v="5874.76"/>
    <n v="2.93"/>
    <n v="636"/>
    <x v="336"/>
  </r>
  <r>
    <x v="914"/>
    <x v="0"/>
    <x v="0"/>
    <x v="0"/>
    <x v="2"/>
    <x v="4"/>
    <n v="17303.509999999998"/>
    <n v="5"/>
    <n v="86517.55"/>
    <n v="2.93"/>
    <n v="4862"/>
    <x v="5"/>
  </r>
  <r>
    <x v="915"/>
    <x v="6"/>
    <x v="4"/>
    <x v="6"/>
    <x v="0"/>
    <x v="2"/>
    <n v="6682.81"/>
    <n v="3"/>
    <n v="20048.43"/>
    <n v="2.0499999999999998"/>
    <n v="3766"/>
    <x v="101"/>
  </r>
  <r>
    <x v="916"/>
    <x v="4"/>
    <x v="0"/>
    <x v="4"/>
    <x v="0"/>
    <x v="3"/>
    <n v="2503.38"/>
    <n v="1"/>
    <n v="2503.38"/>
    <n v="1.43"/>
    <n v="3281"/>
    <x v="173"/>
  </r>
  <r>
    <x v="917"/>
    <x v="9"/>
    <x v="1"/>
    <x v="9"/>
    <x v="1"/>
    <x v="0"/>
    <n v="16104.39"/>
    <n v="5"/>
    <n v="80521.95"/>
    <n v="2.0499999999999998"/>
    <n v="4088"/>
    <x v="256"/>
  </r>
  <r>
    <x v="918"/>
    <x v="1"/>
    <x v="1"/>
    <x v="1"/>
    <x v="2"/>
    <x v="2"/>
    <n v="2060.6999999999998"/>
    <n v="2"/>
    <n v="4121.3999999999996"/>
    <n v="2"/>
    <n v="4758"/>
    <x v="310"/>
  </r>
  <r>
    <x v="919"/>
    <x v="8"/>
    <x v="3"/>
    <x v="8"/>
    <x v="1"/>
    <x v="3"/>
    <n v="9777.9500000000007"/>
    <n v="3"/>
    <n v="29333.85"/>
    <n v="1.58"/>
    <n v="2710"/>
    <x v="201"/>
  </r>
  <r>
    <x v="920"/>
    <x v="3"/>
    <x v="3"/>
    <x v="3"/>
    <x v="2"/>
    <x v="2"/>
    <n v="293.19"/>
    <n v="1"/>
    <n v="293.19"/>
    <n v="2.74"/>
    <n v="2791"/>
    <x v="286"/>
  </r>
  <r>
    <x v="921"/>
    <x v="4"/>
    <x v="0"/>
    <x v="4"/>
    <x v="2"/>
    <x v="2"/>
    <n v="6609.86"/>
    <n v="2"/>
    <n v="13219.72"/>
    <n v="3.94"/>
    <n v="1917"/>
    <x v="296"/>
  </r>
  <r>
    <x v="922"/>
    <x v="7"/>
    <x v="0"/>
    <x v="7"/>
    <x v="1"/>
    <x v="4"/>
    <n v="4184.1899999999996"/>
    <n v="5"/>
    <n v="20920.95"/>
    <n v="4.37"/>
    <n v="2698"/>
    <x v="215"/>
  </r>
  <r>
    <x v="923"/>
    <x v="7"/>
    <x v="0"/>
    <x v="7"/>
    <x v="1"/>
    <x v="5"/>
    <n v="3001.58"/>
    <n v="5"/>
    <n v="15007.9"/>
    <n v="2.2599999999999998"/>
    <n v="597"/>
    <x v="92"/>
  </r>
  <r>
    <x v="924"/>
    <x v="0"/>
    <x v="0"/>
    <x v="0"/>
    <x v="0"/>
    <x v="4"/>
    <n v="15620.89"/>
    <n v="4"/>
    <n v="62483.56"/>
    <n v="1.5"/>
    <n v="455"/>
    <x v="25"/>
  </r>
  <r>
    <x v="925"/>
    <x v="2"/>
    <x v="2"/>
    <x v="2"/>
    <x v="1"/>
    <x v="0"/>
    <n v="2783.82"/>
    <n v="1"/>
    <n v="2783.82"/>
    <n v="2.41"/>
    <n v="4628"/>
    <x v="103"/>
  </r>
  <r>
    <x v="926"/>
    <x v="2"/>
    <x v="2"/>
    <x v="2"/>
    <x v="0"/>
    <x v="5"/>
    <n v="17084.169999999998"/>
    <n v="4"/>
    <n v="68336.679999999993"/>
    <n v="3.62"/>
    <n v="2633"/>
    <x v="243"/>
  </r>
  <r>
    <x v="927"/>
    <x v="5"/>
    <x v="1"/>
    <x v="5"/>
    <x v="1"/>
    <x v="3"/>
    <n v="9723.02"/>
    <n v="1"/>
    <n v="9723.02"/>
    <n v="4.9400000000000004"/>
    <n v="1878"/>
    <x v="64"/>
  </r>
  <r>
    <x v="928"/>
    <x v="0"/>
    <x v="0"/>
    <x v="0"/>
    <x v="1"/>
    <x v="5"/>
    <n v="9329.19"/>
    <n v="3"/>
    <n v="27987.57"/>
    <n v="4.6100000000000003"/>
    <n v="3027"/>
    <x v="337"/>
  </r>
  <r>
    <x v="929"/>
    <x v="4"/>
    <x v="0"/>
    <x v="4"/>
    <x v="1"/>
    <x v="5"/>
    <n v="12977.6"/>
    <n v="4"/>
    <n v="51910.400000000001"/>
    <n v="2.73"/>
    <n v="862"/>
    <x v="291"/>
  </r>
  <r>
    <x v="930"/>
    <x v="8"/>
    <x v="3"/>
    <x v="8"/>
    <x v="2"/>
    <x v="1"/>
    <n v="4478.51"/>
    <n v="1"/>
    <n v="4478.51"/>
    <n v="2.15"/>
    <n v="1814"/>
    <x v="22"/>
  </r>
  <r>
    <x v="931"/>
    <x v="2"/>
    <x v="2"/>
    <x v="2"/>
    <x v="0"/>
    <x v="1"/>
    <n v="933.67"/>
    <n v="5"/>
    <n v="4668.3500000000004"/>
    <n v="2.29"/>
    <n v="1153"/>
    <x v="152"/>
  </r>
  <r>
    <x v="932"/>
    <x v="9"/>
    <x v="1"/>
    <x v="9"/>
    <x v="2"/>
    <x v="3"/>
    <n v="1701.49"/>
    <n v="4"/>
    <n v="6805.96"/>
    <n v="4.04"/>
    <n v="4684"/>
    <x v="69"/>
  </r>
  <r>
    <x v="933"/>
    <x v="3"/>
    <x v="3"/>
    <x v="3"/>
    <x v="1"/>
    <x v="1"/>
    <n v="18579.560000000001"/>
    <n v="2"/>
    <n v="37159.120000000003"/>
    <n v="4.97"/>
    <n v="165"/>
    <x v="308"/>
  </r>
  <r>
    <x v="934"/>
    <x v="4"/>
    <x v="0"/>
    <x v="4"/>
    <x v="2"/>
    <x v="0"/>
    <n v="14968.02"/>
    <n v="3"/>
    <n v="44904.06"/>
    <n v="1.93"/>
    <n v="2020"/>
    <x v="321"/>
  </r>
  <r>
    <x v="935"/>
    <x v="5"/>
    <x v="1"/>
    <x v="5"/>
    <x v="1"/>
    <x v="5"/>
    <n v="3703.01"/>
    <n v="2"/>
    <n v="7406.02"/>
    <n v="3.84"/>
    <n v="1362"/>
    <x v="53"/>
  </r>
  <r>
    <x v="936"/>
    <x v="8"/>
    <x v="3"/>
    <x v="8"/>
    <x v="0"/>
    <x v="4"/>
    <n v="1131.56"/>
    <n v="2"/>
    <n v="2263.12"/>
    <n v="4.9400000000000004"/>
    <n v="3821"/>
    <x v="179"/>
  </r>
  <r>
    <x v="937"/>
    <x v="5"/>
    <x v="1"/>
    <x v="5"/>
    <x v="2"/>
    <x v="1"/>
    <n v="17039.650000000001"/>
    <n v="1"/>
    <n v="17039.650000000001"/>
    <n v="3.92"/>
    <n v="2444"/>
    <x v="158"/>
  </r>
  <r>
    <x v="938"/>
    <x v="7"/>
    <x v="0"/>
    <x v="7"/>
    <x v="2"/>
    <x v="3"/>
    <n v="15342.18"/>
    <n v="5"/>
    <n v="76710.899999999994"/>
    <n v="1.05"/>
    <n v="4570"/>
    <x v="167"/>
  </r>
  <r>
    <x v="939"/>
    <x v="1"/>
    <x v="1"/>
    <x v="1"/>
    <x v="1"/>
    <x v="1"/>
    <n v="13216.81"/>
    <n v="3"/>
    <n v="39650.43"/>
    <n v="3.12"/>
    <n v="3356"/>
    <x v="126"/>
  </r>
  <r>
    <x v="940"/>
    <x v="8"/>
    <x v="3"/>
    <x v="8"/>
    <x v="2"/>
    <x v="5"/>
    <n v="8805.8700000000008"/>
    <n v="4"/>
    <n v="35223.480000000003"/>
    <n v="1.56"/>
    <n v="2611"/>
    <x v="275"/>
  </r>
  <r>
    <x v="941"/>
    <x v="7"/>
    <x v="0"/>
    <x v="7"/>
    <x v="2"/>
    <x v="2"/>
    <n v="1960.15"/>
    <n v="5"/>
    <n v="9800.75"/>
    <n v="1.96"/>
    <n v="2192"/>
    <x v="130"/>
  </r>
  <r>
    <x v="942"/>
    <x v="9"/>
    <x v="1"/>
    <x v="9"/>
    <x v="0"/>
    <x v="3"/>
    <n v="17333.689999999999"/>
    <n v="1"/>
    <n v="17333.689999999999"/>
    <n v="4.62"/>
    <n v="929"/>
    <x v="208"/>
  </r>
  <r>
    <x v="943"/>
    <x v="4"/>
    <x v="0"/>
    <x v="4"/>
    <x v="0"/>
    <x v="2"/>
    <n v="16501.8"/>
    <n v="3"/>
    <n v="49505.4"/>
    <n v="2.69"/>
    <n v="1757"/>
    <x v="94"/>
  </r>
  <r>
    <x v="944"/>
    <x v="9"/>
    <x v="1"/>
    <x v="9"/>
    <x v="1"/>
    <x v="2"/>
    <n v="4483.3100000000004"/>
    <n v="4"/>
    <n v="17933.240000000002"/>
    <n v="1.17"/>
    <n v="243"/>
    <x v="80"/>
  </r>
  <r>
    <x v="945"/>
    <x v="6"/>
    <x v="4"/>
    <x v="6"/>
    <x v="0"/>
    <x v="5"/>
    <n v="15772.52"/>
    <n v="1"/>
    <n v="15772.52"/>
    <n v="1.31"/>
    <n v="4897"/>
    <x v="118"/>
  </r>
  <r>
    <x v="946"/>
    <x v="9"/>
    <x v="1"/>
    <x v="9"/>
    <x v="2"/>
    <x v="4"/>
    <n v="3814.03"/>
    <n v="2"/>
    <n v="7628.06"/>
    <n v="3.3"/>
    <n v="3719"/>
    <x v="230"/>
  </r>
  <r>
    <x v="947"/>
    <x v="7"/>
    <x v="0"/>
    <x v="7"/>
    <x v="2"/>
    <x v="4"/>
    <n v="10893.12"/>
    <n v="1"/>
    <n v="10893.12"/>
    <n v="4.1399999999999997"/>
    <n v="3638"/>
    <x v="55"/>
  </r>
  <r>
    <x v="948"/>
    <x v="9"/>
    <x v="1"/>
    <x v="9"/>
    <x v="2"/>
    <x v="4"/>
    <n v="18256.61"/>
    <n v="5"/>
    <n v="91283.05"/>
    <n v="2.4"/>
    <n v="2115"/>
    <x v="4"/>
  </r>
  <r>
    <x v="949"/>
    <x v="4"/>
    <x v="0"/>
    <x v="4"/>
    <x v="2"/>
    <x v="5"/>
    <n v="16235.27"/>
    <n v="4"/>
    <n v="64941.08"/>
    <n v="1.02"/>
    <n v="1212"/>
    <x v="50"/>
  </r>
  <r>
    <x v="950"/>
    <x v="5"/>
    <x v="1"/>
    <x v="5"/>
    <x v="0"/>
    <x v="1"/>
    <n v="4724.2700000000004"/>
    <n v="2"/>
    <n v="9448.5400000000009"/>
    <n v="1.49"/>
    <n v="584"/>
    <x v="317"/>
  </r>
  <r>
    <x v="951"/>
    <x v="8"/>
    <x v="3"/>
    <x v="8"/>
    <x v="1"/>
    <x v="0"/>
    <n v="10514.03"/>
    <n v="1"/>
    <n v="10514.03"/>
    <n v="1.05"/>
    <n v="484"/>
    <x v="149"/>
  </r>
  <r>
    <x v="952"/>
    <x v="0"/>
    <x v="0"/>
    <x v="0"/>
    <x v="2"/>
    <x v="4"/>
    <n v="19978.169999999998"/>
    <n v="3"/>
    <n v="59934.51"/>
    <n v="4.74"/>
    <n v="3284"/>
    <x v="322"/>
  </r>
  <r>
    <x v="953"/>
    <x v="3"/>
    <x v="3"/>
    <x v="3"/>
    <x v="1"/>
    <x v="5"/>
    <n v="6458.66"/>
    <n v="5"/>
    <n v="32293.3"/>
    <n v="2.57"/>
    <n v="4652"/>
    <x v="12"/>
  </r>
  <r>
    <x v="954"/>
    <x v="4"/>
    <x v="0"/>
    <x v="4"/>
    <x v="0"/>
    <x v="3"/>
    <n v="14853.26"/>
    <n v="4"/>
    <n v="59413.04"/>
    <n v="3.55"/>
    <n v="2041"/>
    <x v="17"/>
  </r>
  <r>
    <x v="955"/>
    <x v="7"/>
    <x v="0"/>
    <x v="7"/>
    <x v="1"/>
    <x v="2"/>
    <n v="12946.68"/>
    <n v="5"/>
    <n v="64733.4"/>
    <n v="1.08"/>
    <n v="4979"/>
    <x v="153"/>
  </r>
  <r>
    <x v="956"/>
    <x v="1"/>
    <x v="1"/>
    <x v="1"/>
    <x v="0"/>
    <x v="5"/>
    <n v="4502.6400000000003"/>
    <n v="2"/>
    <n v="9005.2800000000007"/>
    <n v="2.57"/>
    <n v="2285"/>
    <x v="183"/>
  </r>
  <r>
    <x v="957"/>
    <x v="7"/>
    <x v="0"/>
    <x v="7"/>
    <x v="1"/>
    <x v="2"/>
    <n v="13248.42"/>
    <n v="3"/>
    <n v="39745.26"/>
    <n v="2.23"/>
    <n v="1836"/>
    <x v="307"/>
  </r>
  <r>
    <x v="958"/>
    <x v="2"/>
    <x v="2"/>
    <x v="2"/>
    <x v="1"/>
    <x v="0"/>
    <n v="6765.6"/>
    <n v="3"/>
    <n v="20296.8"/>
    <n v="1.4"/>
    <n v="3288"/>
    <x v="211"/>
  </r>
  <r>
    <x v="959"/>
    <x v="4"/>
    <x v="0"/>
    <x v="4"/>
    <x v="0"/>
    <x v="1"/>
    <n v="13779.67"/>
    <n v="2"/>
    <n v="27559.34"/>
    <n v="3.51"/>
    <n v="48"/>
    <x v="336"/>
  </r>
  <r>
    <x v="960"/>
    <x v="0"/>
    <x v="0"/>
    <x v="0"/>
    <x v="2"/>
    <x v="5"/>
    <n v="5332.57"/>
    <n v="5"/>
    <n v="26662.85"/>
    <n v="2.37"/>
    <n v="3181"/>
    <x v="80"/>
  </r>
  <r>
    <x v="961"/>
    <x v="0"/>
    <x v="0"/>
    <x v="0"/>
    <x v="2"/>
    <x v="2"/>
    <n v="18975.8"/>
    <n v="3"/>
    <n v="56927.4"/>
    <n v="3.87"/>
    <n v="487"/>
    <x v="60"/>
  </r>
  <r>
    <x v="962"/>
    <x v="9"/>
    <x v="1"/>
    <x v="9"/>
    <x v="0"/>
    <x v="2"/>
    <n v="19818.36"/>
    <n v="3"/>
    <n v="59455.08"/>
    <n v="4.0199999999999996"/>
    <n v="2276"/>
    <x v="295"/>
  </r>
  <r>
    <x v="963"/>
    <x v="4"/>
    <x v="0"/>
    <x v="4"/>
    <x v="1"/>
    <x v="4"/>
    <n v="11875.09"/>
    <n v="4"/>
    <n v="47500.36"/>
    <n v="3.81"/>
    <n v="4297"/>
    <x v="282"/>
  </r>
  <r>
    <x v="964"/>
    <x v="9"/>
    <x v="1"/>
    <x v="9"/>
    <x v="2"/>
    <x v="4"/>
    <n v="18275.650000000001"/>
    <n v="5"/>
    <n v="91378.25"/>
    <n v="2.72"/>
    <n v="2260"/>
    <x v="295"/>
  </r>
  <r>
    <x v="965"/>
    <x v="9"/>
    <x v="1"/>
    <x v="9"/>
    <x v="1"/>
    <x v="3"/>
    <n v="19222.04"/>
    <n v="3"/>
    <n v="57666.12"/>
    <n v="4.21"/>
    <n v="3332"/>
    <x v="163"/>
  </r>
  <r>
    <x v="966"/>
    <x v="1"/>
    <x v="1"/>
    <x v="1"/>
    <x v="2"/>
    <x v="3"/>
    <n v="626.97"/>
    <n v="4"/>
    <n v="2507.88"/>
    <n v="4.8099999999999996"/>
    <n v="702"/>
    <x v="116"/>
  </r>
  <r>
    <x v="967"/>
    <x v="6"/>
    <x v="4"/>
    <x v="6"/>
    <x v="0"/>
    <x v="4"/>
    <n v="11061.27"/>
    <n v="2"/>
    <n v="22122.54"/>
    <n v="1.37"/>
    <n v="848"/>
    <x v="198"/>
  </r>
  <r>
    <x v="968"/>
    <x v="9"/>
    <x v="1"/>
    <x v="9"/>
    <x v="2"/>
    <x v="0"/>
    <n v="6582.41"/>
    <n v="2"/>
    <n v="13164.82"/>
    <n v="4.67"/>
    <n v="3875"/>
    <x v="223"/>
  </r>
  <r>
    <x v="969"/>
    <x v="1"/>
    <x v="1"/>
    <x v="1"/>
    <x v="2"/>
    <x v="3"/>
    <n v="16337.18"/>
    <n v="1"/>
    <n v="16337.18"/>
    <n v="1.08"/>
    <n v="1429"/>
    <x v="138"/>
  </r>
  <r>
    <x v="970"/>
    <x v="3"/>
    <x v="3"/>
    <x v="3"/>
    <x v="2"/>
    <x v="5"/>
    <n v="18245.5"/>
    <n v="1"/>
    <n v="18245.5"/>
    <n v="4.47"/>
    <n v="1882"/>
    <x v="88"/>
  </r>
  <r>
    <x v="971"/>
    <x v="3"/>
    <x v="3"/>
    <x v="3"/>
    <x v="0"/>
    <x v="2"/>
    <n v="16339.46"/>
    <n v="1"/>
    <n v="16339.46"/>
    <n v="4.74"/>
    <n v="2447"/>
    <x v="324"/>
  </r>
  <r>
    <x v="972"/>
    <x v="1"/>
    <x v="1"/>
    <x v="1"/>
    <x v="1"/>
    <x v="5"/>
    <n v="2469.5500000000002"/>
    <n v="1"/>
    <n v="2469.5500000000002"/>
    <n v="3.19"/>
    <n v="3617"/>
    <x v="79"/>
  </r>
  <r>
    <x v="973"/>
    <x v="1"/>
    <x v="1"/>
    <x v="1"/>
    <x v="1"/>
    <x v="4"/>
    <n v="5493.96"/>
    <n v="1"/>
    <n v="5493.96"/>
    <n v="1.31"/>
    <n v="1700"/>
    <x v="35"/>
  </r>
  <r>
    <x v="974"/>
    <x v="3"/>
    <x v="3"/>
    <x v="3"/>
    <x v="2"/>
    <x v="0"/>
    <n v="1318.94"/>
    <n v="3"/>
    <n v="3956.82"/>
    <n v="3.18"/>
    <n v="3937"/>
    <x v="201"/>
  </r>
  <r>
    <x v="975"/>
    <x v="3"/>
    <x v="3"/>
    <x v="3"/>
    <x v="2"/>
    <x v="2"/>
    <n v="10785.89"/>
    <n v="3"/>
    <n v="32357.67"/>
    <n v="2.5"/>
    <n v="132"/>
    <x v="72"/>
  </r>
  <r>
    <x v="976"/>
    <x v="5"/>
    <x v="1"/>
    <x v="5"/>
    <x v="1"/>
    <x v="4"/>
    <n v="7594.47"/>
    <n v="1"/>
    <n v="7594.47"/>
    <n v="3.79"/>
    <n v="1679"/>
    <x v="193"/>
  </r>
  <r>
    <x v="977"/>
    <x v="7"/>
    <x v="0"/>
    <x v="7"/>
    <x v="2"/>
    <x v="5"/>
    <n v="16756.37"/>
    <n v="4"/>
    <n v="67025.48"/>
    <n v="3.51"/>
    <n v="1017"/>
    <x v="333"/>
  </r>
  <r>
    <x v="978"/>
    <x v="2"/>
    <x v="2"/>
    <x v="2"/>
    <x v="2"/>
    <x v="4"/>
    <n v="11415.86"/>
    <n v="1"/>
    <n v="11415.86"/>
    <n v="1.26"/>
    <n v="1684"/>
    <x v="199"/>
  </r>
  <r>
    <x v="979"/>
    <x v="0"/>
    <x v="0"/>
    <x v="0"/>
    <x v="0"/>
    <x v="4"/>
    <n v="7986.21"/>
    <n v="5"/>
    <n v="39931.050000000003"/>
    <n v="1.49"/>
    <n v="1406"/>
    <x v="338"/>
  </r>
  <r>
    <x v="980"/>
    <x v="1"/>
    <x v="1"/>
    <x v="1"/>
    <x v="1"/>
    <x v="1"/>
    <n v="15638.44"/>
    <n v="2"/>
    <n v="31276.880000000001"/>
    <n v="4.9800000000000004"/>
    <n v="2893"/>
    <x v="84"/>
  </r>
  <r>
    <x v="981"/>
    <x v="8"/>
    <x v="3"/>
    <x v="8"/>
    <x v="0"/>
    <x v="1"/>
    <n v="2447.92"/>
    <n v="2"/>
    <n v="4895.84"/>
    <n v="2.0299999999999998"/>
    <n v="2308"/>
    <x v="339"/>
  </r>
  <r>
    <x v="982"/>
    <x v="9"/>
    <x v="1"/>
    <x v="9"/>
    <x v="0"/>
    <x v="1"/>
    <n v="3300.36"/>
    <n v="4"/>
    <n v="13201.44"/>
    <n v="4.12"/>
    <n v="4697"/>
    <x v="7"/>
  </r>
  <r>
    <x v="983"/>
    <x v="0"/>
    <x v="0"/>
    <x v="0"/>
    <x v="1"/>
    <x v="0"/>
    <n v="2728.79"/>
    <n v="1"/>
    <n v="2728.79"/>
    <n v="2.4"/>
    <n v="1390"/>
    <x v="143"/>
  </r>
  <r>
    <x v="984"/>
    <x v="3"/>
    <x v="3"/>
    <x v="3"/>
    <x v="2"/>
    <x v="4"/>
    <n v="10083.73"/>
    <n v="1"/>
    <n v="10083.73"/>
    <n v="3.74"/>
    <n v="4973"/>
    <x v="26"/>
  </r>
  <r>
    <x v="985"/>
    <x v="7"/>
    <x v="0"/>
    <x v="7"/>
    <x v="1"/>
    <x v="2"/>
    <n v="3622.46"/>
    <n v="3"/>
    <n v="10867.38"/>
    <n v="2.1800000000000002"/>
    <n v="3236"/>
    <x v="100"/>
  </r>
  <r>
    <x v="986"/>
    <x v="2"/>
    <x v="2"/>
    <x v="2"/>
    <x v="0"/>
    <x v="1"/>
    <n v="15859.94"/>
    <n v="3"/>
    <n v="47579.82"/>
    <n v="3.72"/>
    <n v="3506"/>
    <x v="78"/>
  </r>
  <r>
    <x v="987"/>
    <x v="7"/>
    <x v="0"/>
    <x v="7"/>
    <x v="0"/>
    <x v="1"/>
    <n v="3205.83"/>
    <n v="4"/>
    <n v="12823.32"/>
    <n v="2.27"/>
    <n v="4295"/>
    <x v="238"/>
  </r>
  <r>
    <x v="988"/>
    <x v="4"/>
    <x v="0"/>
    <x v="4"/>
    <x v="0"/>
    <x v="1"/>
    <n v="2465.58"/>
    <n v="3"/>
    <n v="7396.74"/>
    <n v="2.54"/>
    <n v="678"/>
    <x v="183"/>
  </r>
  <r>
    <x v="989"/>
    <x v="6"/>
    <x v="4"/>
    <x v="6"/>
    <x v="0"/>
    <x v="3"/>
    <n v="16973.259999999998"/>
    <n v="3"/>
    <n v="50919.78"/>
    <n v="2.06"/>
    <n v="1746"/>
    <x v="126"/>
  </r>
  <r>
    <x v="990"/>
    <x v="3"/>
    <x v="3"/>
    <x v="3"/>
    <x v="1"/>
    <x v="2"/>
    <n v="1849.6"/>
    <n v="2"/>
    <n v="3699.2"/>
    <n v="1.81"/>
    <n v="3973"/>
    <x v="281"/>
  </r>
  <r>
    <x v="991"/>
    <x v="6"/>
    <x v="4"/>
    <x v="6"/>
    <x v="2"/>
    <x v="3"/>
    <n v="9964.41"/>
    <n v="3"/>
    <n v="29893.23"/>
    <n v="4.95"/>
    <n v="4016"/>
    <x v="101"/>
  </r>
  <r>
    <x v="992"/>
    <x v="4"/>
    <x v="0"/>
    <x v="4"/>
    <x v="1"/>
    <x v="5"/>
    <n v="16668.66"/>
    <n v="4"/>
    <n v="66674.64"/>
    <n v="3.22"/>
    <n v="382"/>
    <x v="220"/>
  </r>
  <r>
    <x v="993"/>
    <x v="5"/>
    <x v="1"/>
    <x v="5"/>
    <x v="0"/>
    <x v="1"/>
    <n v="19628.79"/>
    <n v="2"/>
    <n v="39257.58"/>
    <n v="2.4500000000000002"/>
    <n v="666"/>
    <x v="308"/>
  </r>
  <r>
    <x v="994"/>
    <x v="4"/>
    <x v="0"/>
    <x v="4"/>
    <x v="2"/>
    <x v="2"/>
    <n v="7923.45"/>
    <n v="2"/>
    <n v="15846.9"/>
    <n v="1.8"/>
    <n v="634"/>
    <x v="340"/>
  </r>
  <r>
    <x v="995"/>
    <x v="1"/>
    <x v="1"/>
    <x v="1"/>
    <x v="0"/>
    <x v="0"/>
    <n v="12495.93"/>
    <n v="1"/>
    <n v="12495.93"/>
    <n v="1.77"/>
    <n v="1632"/>
    <x v="97"/>
  </r>
  <r>
    <x v="996"/>
    <x v="7"/>
    <x v="0"/>
    <x v="7"/>
    <x v="2"/>
    <x v="3"/>
    <n v="8696.99"/>
    <n v="2"/>
    <n v="17393.98"/>
    <n v="1.49"/>
    <n v="2595"/>
    <x v="34"/>
  </r>
  <r>
    <x v="997"/>
    <x v="0"/>
    <x v="0"/>
    <x v="0"/>
    <x v="1"/>
    <x v="4"/>
    <n v="16128.14"/>
    <n v="2"/>
    <n v="32256.28"/>
    <n v="1.33"/>
    <n v="2793"/>
    <x v="304"/>
  </r>
  <r>
    <x v="998"/>
    <x v="0"/>
    <x v="0"/>
    <x v="0"/>
    <x v="1"/>
    <x v="1"/>
    <n v="17199.07"/>
    <n v="5"/>
    <n v="85995.35"/>
    <n v="2.8"/>
    <n v="2883"/>
    <x v="341"/>
  </r>
  <r>
    <x v="999"/>
    <x v="0"/>
    <x v="0"/>
    <x v="0"/>
    <x v="0"/>
    <x v="2"/>
    <n v="12653.34"/>
    <n v="2"/>
    <n v="25306.68"/>
    <n v="3.26"/>
    <n v="704"/>
    <x v="308"/>
  </r>
  <r>
    <x v="1000"/>
    <x v="6"/>
    <x v="4"/>
    <x v="6"/>
    <x v="2"/>
    <x v="2"/>
    <n v="17983.27"/>
    <n v="2"/>
    <n v="35966.54"/>
    <n v="3.78"/>
    <n v="1352"/>
    <x v="194"/>
  </r>
  <r>
    <x v="1001"/>
    <x v="5"/>
    <x v="1"/>
    <x v="5"/>
    <x v="0"/>
    <x v="5"/>
    <n v="5171.71"/>
    <n v="5"/>
    <n v="25858.55"/>
    <n v="4.74"/>
    <n v="1016"/>
    <x v="313"/>
  </r>
  <r>
    <x v="1002"/>
    <x v="2"/>
    <x v="2"/>
    <x v="2"/>
    <x v="2"/>
    <x v="0"/>
    <n v="9860.2900000000009"/>
    <n v="2"/>
    <n v="19720.580000000002"/>
    <n v="4.33"/>
    <n v="2906"/>
    <x v="203"/>
  </r>
  <r>
    <x v="1003"/>
    <x v="5"/>
    <x v="1"/>
    <x v="5"/>
    <x v="2"/>
    <x v="4"/>
    <n v="19806.599999999999"/>
    <n v="4"/>
    <n v="79226.399999999994"/>
    <n v="1.51"/>
    <n v="2483"/>
    <x v="201"/>
  </r>
  <r>
    <x v="1004"/>
    <x v="8"/>
    <x v="3"/>
    <x v="8"/>
    <x v="1"/>
    <x v="4"/>
    <n v="16580.48"/>
    <n v="3"/>
    <n v="49741.440000000002"/>
    <n v="3.92"/>
    <n v="2130"/>
    <x v="108"/>
  </r>
  <r>
    <x v="1005"/>
    <x v="4"/>
    <x v="0"/>
    <x v="4"/>
    <x v="2"/>
    <x v="1"/>
    <n v="19124.37"/>
    <n v="2"/>
    <n v="38248.74"/>
    <n v="2.79"/>
    <n v="2834"/>
    <x v="330"/>
  </r>
  <r>
    <x v="1006"/>
    <x v="2"/>
    <x v="2"/>
    <x v="2"/>
    <x v="1"/>
    <x v="0"/>
    <n v="11866.12"/>
    <n v="2"/>
    <n v="23732.240000000002"/>
    <n v="1.4"/>
    <n v="1414"/>
    <x v="210"/>
  </r>
  <r>
    <x v="1007"/>
    <x v="5"/>
    <x v="1"/>
    <x v="5"/>
    <x v="2"/>
    <x v="4"/>
    <n v="19011.560000000001"/>
    <n v="4"/>
    <n v="76046.240000000005"/>
    <n v="4.96"/>
    <n v="534"/>
    <x v="59"/>
  </r>
  <r>
    <x v="1008"/>
    <x v="6"/>
    <x v="4"/>
    <x v="6"/>
    <x v="2"/>
    <x v="4"/>
    <n v="1609.02"/>
    <n v="1"/>
    <n v="1609.02"/>
    <n v="2.92"/>
    <n v="2250"/>
    <x v="215"/>
  </r>
  <r>
    <x v="1009"/>
    <x v="0"/>
    <x v="0"/>
    <x v="0"/>
    <x v="2"/>
    <x v="2"/>
    <n v="7850.83"/>
    <n v="4"/>
    <n v="31403.32"/>
    <n v="1.24"/>
    <n v="3428"/>
    <x v="17"/>
  </r>
  <r>
    <x v="1010"/>
    <x v="0"/>
    <x v="0"/>
    <x v="0"/>
    <x v="0"/>
    <x v="1"/>
    <n v="5703.03"/>
    <n v="3"/>
    <n v="17109.09"/>
    <n v="1.85"/>
    <n v="4426"/>
    <x v="41"/>
  </r>
  <r>
    <x v="1011"/>
    <x v="6"/>
    <x v="4"/>
    <x v="6"/>
    <x v="2"/>
    <x v="4"/>
    <n v="6071.1"/>
    <n v="3"/>
    <n v="18213.3"/>
    <n v="1.04"/>
    <n v="4767"/>
    <x v="155"/>
  </r>
  <r>
    <x v="1012"/>
    <x v="8"/>
    <x v="3"/>
    <x v="8"/>
    <x v="0"/>
    <x v="3"/>
    <n v="2605.1"/>
    <n v="4"/>
    <n v="10420.4"/>
    <n v="1.21"/>
    <n v="2226"/>
    <x v="72"/>
  </r>
  <r>
    <x v="1013"/>
    <x v="1"/>
    <x v="1"/>
    <x v="1"/>
    <x v="1"/>
    <x v="1"/>
    <n v="194.72"/>
    <n v="3"/>
    <n v="584.16"/>
    <n v="3.41"/>
    <n v="3962"/>
    <x v="112"/>
  </r>
  <r>
    <x v="1014"/>
    <x v="7"/>
    <x v="0"/>
    <x v="7"/>
    <x v="0"/>
    <x v="0"/>
    <n v="11380.58"/>
    <n v="1"/>
    <n v="11380.58"/>
    <n v="3.44"/>
    <n v="2840"/>
    <x v="65"/>
  </r>
  <r>
    <x v="1015"/>
    <x v="3"/>
    <x v="3"/>
    <x v="3"/>
    <x v="1"/>
    <x v="1"/>
    <n v="12113.73"/>
    <n v="1"/>
    <n v="12113.73"/>
    <n v="4.6500000000000004"/>
    <n v="4743"/>
    <x v="35"/>
  </r>
  <r>
    <x v="1016"/>
    <x v="8"/>
    <x v="3"/>
    <x v="8"/>
    <x v="2"/>
    <x v="3"/>
    <n v="2302.66"/>
    <n v="5"/>
    <n v="11513.3"/>
    <n v="4.01"/>
    <n v="3651"/>
    <x v="293"/>
  </r>
  <r>
    <x v="1017"/>
    <x v="6"/>
    <x v="4"/>
    <x v="6"/>
    <x v="0"/>
    <x v="4"/>
    <n v="16360.36"/>
    <n v="1"/>
    <n v="16360.36"/>
    <n v="1.81"/>
    <n v="1923"/>
    <x v="225"/>
  </r>
  <r>
    <x v="1018"/>
    <x v="6"/>
    <x v="4"/>
    <x v="6"/>
    <x v="2"/>
    <x v="3"/>
    <n v="18216.72"/>
    <n v="2"/>
    <n v="36433.440000000002"/>
    <n v="1.26"/>
    <n v="3968"/>
    <x v="222"/>
  </r>
  <r>
    <x v="1019"/>
    <x v="1"/>
    <x v="1"/>
    <x v="1"/>
    <x v="0"/>
    <x v="1"/>
    <n v="9007.4599999999991"/>
    <n v="5"/>
    <n v="45037.3"/>
    <n v="4.38"/>
    <n v="3449"/>
    <x v="111"/>
  </r>
  <r>
    <x v="1020"/>
    <x v="7"/>
    <x v="0"/>
    <x v="7"/>
    <x v="1"/>
    <x v="2"/>
    <n v="8492.57"/>
    <n v="2"/>
    <n v="16985.14"/>
    <n v="2.68"/>
    <n v="949"/>
    <x v="23"/>
  </r>
  <r>
    <x v="1021"/>
    <x v="0"/>
    <x v="0"/>
    <x v="0"/>
    <x v="2"/>
    <x v="4"/>
    <n v="3913.77"/>
    <n v="1"/>
    <n v="3913.77"/>
    <n v="4.88"/>
    <n v="4513"/>
    <x v="228"/>
  </r>
  <r>
    <x v="1022"/>
    <x v="8"/>
    <x v="3"/>
    <x v="8"/>
    <x v="2"/>
    <x v="3"/>
    <n v="15500.27"/>
    <n v="3"/>
    <n v="46500.81"/>
    <n v="1.1599999999999999"/>
    <n v="2803"/>
    <x v="189"/>
  </r>
  <r>
    <x v="1023"/>
    <x v="1"/>
    <x v="1"/>
    <x v="1"/>
    <x v="2"/>
    <x v="2"/>
    <n v="315.72000000000003"/>
    <n v="4"/>
    <n v="1262.8800000000001"/>
    <n v="4.41"/>
    <n v="1618"/>
    <x v="27"/>
  </r>
  <r>
    <x v="1024"/>
    <x v="4"/>
    <x v="0"/>
    <x v="4"/>
    <x v="2"/>
    <x v="4"/>
    <n v="8250.99"/>
    <n v="3"/>
    <n v="24752.97"/>
    <n v="1.85"/>
    <n v="4364"/>
    <x v="134"/>
  </r>
  <r>
    <x v="1025"/>
    <x v="8"/>
    <x v="3"/>
    <x v="8"/>
    <x v="1"/>
    <x v="3"/>
    <n v="19592.89"/>
    <n v="3"/>
    <n v="58778.67"/>
    <n v="1.88"/>
    <n v="808"/>
    <x v="322"/>
  </r>
  <r>
    <x v="1026"/>
    <x v="8"/>
    <x v="3"/>
    <x v="8"/>
    <x v="0"/>
    <x v="2"/>
    <n v="15737.56"/>
    <n v="1"/>
    <n v="15737.56"/>
    <n v="3.86"/>
    <n v="3884"/>
    <x v="145"/>
  </r>
  <r>
    <x v="1027"/>
    <x v="4"/>
    <x v="0"/>
    <x v="4"/>
    <x v="1"/>
    <x v="5"/>
    <n v="7982.06"/>
    <n v="2"/>
    <n v="15964.12"/>
    <n v="3.44"/>
    <n v="2170"/>
    <x v="103"/>
  </r>
  <r>
    <x v="1028"/>
    <x v="1"/>
    <x v="1"/>
    <x v="1"/>
    <x v="1"/>
    <x v="3"/>
    <n v="12670.94"/>
    <n v="4"/>
    <n v="50683.76"/>
    <n v="4.71"/>
    <n v="1561"/>
    <x v="342"/>
  </r>
  <r>
    <x v="1029"/>
    <x v="0"/>
    <x v="0"/>
    <x v="0"/>
    <x v="1"/>
    <x v="5"/>
    <n v="19068.53"/>
    <n v="3"/>
    <n v="57205.59"/>
    <n v="2.94"/>
    <n v="1627"/>
    <x v="92"/>
  </r>
  <r>
    <x v="1030"/>
    <x v="6"/>
    <x v="4"/>
    <x v="6"/>
    <x v="2"/>
    <x v="0"/>
    <n v="16961.03"/>
    <n v="3"/>
    <n v="50883.09"/>
    <n v="2.58"/>
    <n v="751"/>
    <x v="188"/>
  </r>
  <r>
    <x v="1031"/>
    <x v="6"/>
    <x v="4"/>
    <x v="6"/>
    <x v="1"/>
    <x v="5"/>
    <n v="9660.59"/>
    <n v="5"/>
    <n v="48302.95"/>
    <n v="4.07"/>
    <n v="1537"/>
    <x v="270"/>
  </r>
  <r>
    <x v="1032"/>
    <x v="2"/>
    <x v="2"/>
    <x v="2"/>
    <x v="1"/>
    <x v="2"/>
    <n v="17648.2"/>
    <n v="3"/>
    <n v="52944.6"/>
    <n v="3.95"/>
    <n v="696"/>
    <x v="176"/>
  </r>
  <r>
    <x v="1033"/>
    <x v="6"/>
    <x v="4"/>
    <x v="6"/>
    <x v="1"/>
    <x v="4"/>
    <n v="19244.97"/>
    <n v="4"/>
    <n v="76979.88"/>
    <n v="1.06"/>
    <n v="3021"/>
    <x v="118"/>
  </r>
  <r>
    <x v="1034"/>
    <x v="4"/>
    <x v="0"/>
    <x v="4"/>
    <x v="0"/>
    <x v="1"/>
    <n v="12024.79"/>
    <n v="4"/>
    <n v="48099.16"/>
    <n v="4.17"/>
    <n v="216"/>
    <x v="330"/>
  </r>
  <r>
    <x v="1035"/>
    <x v="5"/>
    <x v="1"/>
    <x v="5"/>
    <x v="2"/>
    <x v="3"/>
    <n v="8152.67"/>
    <n v="3"/>
    <n v="24458.01"/>
    <n v="4.99"/>
    <n v="4368"/>
    <x v="317"/>
  </r>
  <r>
    <x v="1036"/>
    <x v="0"/>
    <x v="0"/>
    <x v="0"/>
    <x v="0"/>
    <x v="1"/>
    <n v="2703.85"/>
    <n v="2"/>
    <n v="5407.7"/>
    <n v="2.13"/>
    <n v="283"/>
    <x v="116"/>
  </r>
  <r>
    <x v="1037"/>
    <x v="4"/>
    <x v="0"/>
    <x v="4"/>
    <x v="1"/>
    <x v="1"/>
    <n v="8391.33"/>
    <n v="1"/>
    <n v="8391.33"/>
    <n v="1.73"/>
    <n v="2724"/>
    <x v="121"/>
  </r>
  <r>
    <x v="1038"/>
    <x v="1"/>
    <x v="1"/>
    <x v="1"/>
    <x v="0"/>
    <x v="3"/>
    <n v="2552.5500000000002"/>
    <n v="4"/>
    <n v="10210.200000000001"/>
    <n v="1.62"/>
    <n v="4726"/>
    <x v="92"/>
  </r>
  <r>
    <x v="1039"/>
    <x v="2"/>
    <x v="2"/>
    <x v="2"/>
    <x v="0"/>
    <x v="1"/>
    <n v="16736.150000000001"/>
    <n v="2"/>
    <n v="33472.300000000003"/>
    <n v="2.12"/>
    <n v="4746"/>
    <x v="66"/>
  </r>
  <r>
    <x v="1040"/>
    <x v="0"/>
    <x v="0"/>
    <x v="0"/>
    <x v="0"/>
    <x v="1"/>
    <n v="3247.92"/>
    <n v="1"/>
    <n v="3247.92"/>
    <n v="2.0699999999999998"/>
    <n v="3575"/>
    <x v="343"/>
  </r>
  <r>
    <x v="1041"/>
    <x v="1"/>
    <x v="1"/>
    <x v="1"/>
    <x v="2"/>
    <x v="1"/>
    <n v="3537.24"/>
    <n v="4"/>
    <n v="14148.96"/>
    <n v="3.31"/>
    <n v="3746"/>
    <x v="246"/>
  </r>
  <r>
    <x v="1042"/>
    <x v="7"/>
    <x v="0"/>
    <x v="7"/>
    <x v="1"/>
    <x v="0"/>
    <n v="6406.85"/>
    <n v="5"/>
    <n v="32034.25"/>
    <n v="2.0299999999999998"/>
    <n v="325"/>
    <x v="212"/>
  </r>
  <r>
    <x v="1043"/>
    <x v="1"/>
    <x v="1"/>
    <x v="1"/>
    <x v="2"/>
    <x v="0"/>
    <n v="9907.2199999999993"/>
    <n v="3"/>
    <n v="29721.66"/>
    <n v="3.31"/>
    <n v="1786"/>
    <x v="220"/>
  </r>
  <r>
    <x v="1044"/>
    <x v="4"/>
    <x v="0"/>
    <x v="4"/>
    <x v="0"/>
    <x v="5"/>
    <n v="13404.85"/>
    <n v="5"/>
    <n v="67024.25"/>
    <n v="3.75"/>
    <n v="4359"/>
    <x v="186"/>
  </r>
  <r>
    <x v="1045"/>
    <x v="4"/>
    <x v="0"/>
    <x v="4"/>
    <x v="2"/>
    <x v="2"/>
    <n v="19586.150000000001"/>
    <n v="3"/>
    <n v="58758.45"/>
    <n v="4.22"/>
    <n v="508"/>
    <x v="99"/>
  </r>
  <r>
    <x v="1046"/>
    <x v="7"/>
    <x v="0"/>
    <x v="7"/>
    <x v="2"/>
    <x v="5"/>
    <n v="16323.62"/>
    <n v="5"/>
    <n v="81618.100000000006"/>
    <n v="1.82"/>
    <n v="1279"/>
    <x v="161"/>
  </r>
  <r>
    <x v="1047"/>
    <x v="5"/>
    <x v="1"/>
    <x v="5"/>
    <x v="2"/>
    <x v="0"/>
    <n v="11358.85"/>
    <n v="1"/>
    <n v="11358.85"/>
    <n v="3.68"/>
    <n v="4857"/>
    <x v="189"/>
  </r>
  <r>
    <x v="1048"/>
    <x v="6"/>
    <x v="4"/>
    <x v="6"/>
    <x v="0"/>
    <x v="5"/>
    <n v="12478.88"/>
    <n v="5"/>
    <n v="62394.400000000001"/>
    <n v="2.57"/>
    <n v="3377"/>
    <x v="20"/>
  </r>
  <r>
    <x v="1049"/>
    <x v="8"/>
    <x v="3"/>
    <x v="8"/>
    <x v="1"/>
    <x v="1"/>
    <n v="4516.6400000000003"/>
    <n v="4"/>
    <n v="18066.560000000001"/>
    <n v="4.17"/>
    <n v="4646"/>
    <x v="80"/>
  </r>
  <r>
    <x v="1050"/>
    <x v="4"/>
    <x v="0"/>
    <x v="4"/>
    <x v="0"/>
    <x v="0"/>
    <n v="8439.92"/>
    <n v="3"/>
    <n v="25319.759999999998"/>
    <n v="3.73"/>
    <n v="422"/>
    <x v="275"/>
  </r>
  <r>
    <x v="1051"/>
    <x v="7"/>
    <x v="0"/>
    <x v="7"/>
    <x v="1"/>
    <x v="2"/>
    <n v="2508.6"/>
    <n v="3"/>
    <n v="7525.8"/>
    <n v="4.1900000000000004"/>
    <n v="640"/>
    <x v="274"/>
  </r>
  <r>
    <x v="1052"/>
    <x v="3"/>
    <x v="3"/>
    <x v="3"/>
    <x v="0"/>
    <x v="2"/>
    <n v="11343.98"/>
    <n v="4"/>
    <n v="45375.92"/>
    <n v="3.5"/>
    <n v="1433"/>
    <x v="28"/>
  </r>
  <r>
    <x v="1053"/>
    <x v="4"/>
    <x v="0"/>
    <x v="4"/>
    <x v="0"/>
    <x v="3"/>
    <n v="4260.68"/>
    <n v="3"/>
    <n v="12782.04"/>
    <n v="3.44"/>
    <n v="4921"/>
    <x v="311"/>
  </r>
  <r>
    <x v="1054"/>
    <x v="2"/>
    <x v="2"/>
    <x v="2"/>
    <x v="1"/>
    <x v="1"/>
    <n v="10194.32"/>
    <n v="2"/>
    <n v="20388.64"/>
    <n v="1.1599999999999999"/>
    <n v="4957"/>
    <x v="302"/>
  </r>
  <r>
    <x v="1055"/>
    <x v="3"/>
    <x v="3"/>
    <x v="3"/>
    <x v="1"/>
    <x v="1"/>
    <n v="15533.94"/>
    <n v="1"/>
    <n v="15533.94"/>
    <n v="1.66"/>
    <n v="3901"/>
    <x v="157"/>
  </r>
  <r>
    <x v="1056"/>
    <x v="1"/>
    <x v="1"/>
    <x v="1"/>
    <x v="2"/>
    <x v="3"/>
    <n v="822.15"/>
    <n v="2"/>
    <n v="1644.3"/>
    <n v="3.5"/>
    <n v="3307"/>
    <x v="280"/>
  </r>
  <r>
    <x v="1057"/>
    <x v="5"/>
    <x v="1"/>
    <x v="5"/>
    <x v="2"/>
    <x v="1"/>
    <n v="12174.44"/>
    <n v="3"/>
    <n v="36523.32"/>
    <n v="2.4900000000000002"/>
    <n v="2818"/>
    <x v="344"/>
  </r>
  <r>
    <x v="1058"/>
    <x v="0"/>
    <x v="0"/>
    <x v="0"/>
    <x v="0"/>
    <x v="2"/>
    <n v="7499.83"/>
    <n v="4"/>
    <n v="29999.32"/>
    <n v="3.64"/>
    <n v="3938"/>
    <x v="273"/>
  </r>
  <r>
    <x v="1059"/>
    <x v="0"/>
    <x v="0"/>
    <x v="0"/>
    <x v="0"/>
    <x v="4"/>
    <n v="16746.25"/>
    <n v="4"/>
    <n v="66985"/>
    <n v="4.7"/>
    <n v="699"/>
    <x v="124"/>
  </r>
  <r>
    <x v="1060"/>
    <x v="7"/>
    <x v="0"/>
    <x v="7"/>
    <x v="2"/>
    <x v="5"/>
    <n v="575.97"/>
    <n v="3"/>
    <n v="1727.91"/>
    <n v="1.4"/>
    <n v="1938"/>
    <x v="214"/>
  </r>
  <r>
    <x v="1061"/>
    <x v="1"/>
    <x v="1"/>
    <x v="1"/>
    <x v="1"/>
    <x v="4"/>
    <n v="17842.740000000002"/>
    <n v="1"/>
    <n v="17842.740000000002"/>
    <n v="3.91"/>
    <n v="3122"/>
    <x v="83"/>
  </r>
  <r>
    <x v="1062"/>
    <x v="8"/>
    <x v="3"/>
    <x v="8"/>
    <x v="0"/>
    <x v="2"/>
    <n v="872.56"/>
    <n v="4"/>
    <n v="3490.24"/>
    <n v="4.37"/>
    <n v="2748"/>
    <x v="290"/>
  </r>
  <r>
    <x v="1063"/>
    <x v="1"/>
    <x v="1"/>
    <x v="1"/>
    <x v="2"/>
    <x v="4"/>
    <n v="16546.099999999999"/>
    <n v="5"/>
    <n v="82730.5"/>
    <n v="1.62"/>
    <n v="22"/>
    <x v="20"/>
  </r>
  <r>
    <x v="1064"/>
    <x v="0"/>
    <x v="0"/>
    <x v="0"/>
    <x v="0"/>
    <x v="0"/>
    <n v="18510.22"/>
    <n v="1"/>
    <n v="18510.22"/>
    <n v="3.73"/>
    <n v="2585"/>
    <x v="280"/>
  </r>
  <r>
    <x v="1065"/>
    <x v="6"/>
    <x v="4"/>
    <x v="6"/>
    <x v="0"/>
    <x v="5"/>
    <n v="12103.59"/>
    <n v="4"/>
    <n v="48414.36"/>
    <n v="1.69"/>
    <n v="4198"/>
    <x v="42"/>
  </r>
  <r>
    <x v="1066"/>
    <x v="7"/>
    <x v="0"/>
    <x v="7"/>
    <x v="2"/>
    <x v="5"/>
    <n v="11093.95"/>
    <n v="3"/>
    <n v="33281.85"/>
    <n v="3.53"/>
    <n v="4486"/>
    <x v="209"/>
  </r>
  <r>
    <x v="1067"/>
    <x v="5"/>
    <x v="1"/>
    <x v="5"/>
    <x v="0"/>
    <x v="2"/>
    <n v="17577.759999999998"/>
    <n v="2"/>
    <n v="35155.519999999997"/>
    <n v="3.73"/>
    <n v="606"/>
    <x v="18"/>
  </r>
  <r>
    <x v="1068"/>
    <x v="5"/>
    <x v="1"/>
    <x v="5"/>
    <x v="0"/>
    <x v="5"/>
    <n v="755.39"/>
    <n v="3"/>
    <n v="2266.17"/>
    <n v="3.91"/>
    <n v="4665"/>
    <x v="11"/>
  </r>
  <r>
    <x v="1069"/>
    <x v="7"/>
    <x v="0"/>
    <x v="7"/>
    <x v="1"/>
    <x v="2"/>
    <n v="7966.29"/>
    <n v="5"/>
    <n v="39831.449999999997"/>
    <n v="1.04"/>
    <n v="951"/>
    <x v="201"/>
  </r>
  <r>
    <x v="1070"/>
    <x v="0"/>
    <x v="0"/>
    <x v="0"/>
    <x v="2"/>
    <x v="4"/>
    <n v="17249.37"/>
    <n v="1"/>
    <n v="17249.37"/>
    <n v="3.37"/>
    <n v="1497"/>
    <x v="295"/>
  </r>
  <r>
    <x v="1071"/>
    <x v="1"/>
    <x v="1"/>
    <x v="1"/>
    <x v="0"/>
    <x v="4"/>
    <n v="16722.22"/>
    <n v="4"/>
    <n v="66888.88"/>
    <n v="4.53"/>
    <n v="3137"/>
    <x v="195"/>
  </r>
  <r>
    <x v="1072"/>
    <x v="7"/>
    <x v="0"/>
    <x v="7"/>
    <x v="2"/>
    <x v="5"/>
    <n v="8402.33"/>
    <n v="1"/>
    <n v="8402.33"/>
    <n v="4.12"/>
    <n v="2938"/>
    <x v="74"/>
  </r>
  <r>
    <x v="1073"/>
    <x v="7"/>
    <x v="0"/>
    <x v="7"/>
    <x v="0"/>
    <x v="4"/>
    <n v="19631.330000000002"/>
    <n v="5"/>
    <n v="98156.65"/>
    <n v="2.8"/>
    <n v="3510"/>
    <x v="201"/>
  </r>
  <r>
    <x v="1074"/>
    <x v="4"/>
    <x v="0"/>
    <x v="4"/>
    <x v="1"/>
    <x v="0"/>
    <n v="6805.56"/>
    <n v="5"/>
    <n v="34027.800000000003"/>
    <n v="1.1000000000000001"/>
    <n v="2570"/>
    <x v="268"/>
  </r>
  <r>
    <x v="1075"/>
    <x v="7"/>
    <x v="0"/>
    <x v="7"/>
    <x v="0"/>
    <x v="2"/>
    <n v="19963.439999999999"/>
    <n v="1"/>
    <n v="19963.439999999999"/>
    <n v="1.96"/>
    <n v="1389"/>
    <x v="126"/>
  </r>
  <r>
    <x v="1076"/>
    <x v="4"/>
    <x v="0"/>
    <x v="4"/>
    <x v="2"/>
    <x v="0"/>
    <n v="9410.4"/>
    <n v="3"/>
    <n v="28231.200000000001"/>
    <n v="1.72"/>
    <n v="3596"/>
    <x v="285"/>
  </r>
  <r>
    <x v="1077"/>
    <x v="2"/>
    <x v="2"/>
    <x v="2"/>
    <x v="0"/>
    <x v="4"/>
    <n v="15915.81"/>
    <n v="5"/>
    <n v="79579.05"/>
    <n v="2.87"/>
    <n v="2045"/>
    <x v="23"/>
  </r>
  <r>
    <x v="1078"/>
    <x v="6"/>
    <x v="4"/>
    <x v="6"/>
    <x v="0"/>
    <x v="2"/>
    <n v="16827.23"/>
    <n v="5"/>
    <n v="84136.15"/>
    <n v="2"/>
    <n v="2053"/>
    <x v="45"/>
  </r>
  <r>
    <x v="1079"/>
    <x v="8"/>
    <x v="3"/>
    <x v="8"/>
    <x v="2"/>
    <x v="5"/>
    <n v="16140.94"/>
    <n v="3"/>
    <n v="48422.82"/>
    <n v="1.24"/>
    <n v="1981"/>
    <x v="178"/>
  </r>
  <r>
    <x v="1080"/>
    <x v="6"/>
    <x v="4"/>
    <x v="6"/>
    <x v="1"/>
    <x v="1"/>
    <n v="14044.12"/>
    <n v="1"/>
    <n v="14044.12"/>
    <n v="2.57"/>
    <n v="3553"/>
    <x v="183"/>
  </r>
  <r>
    <x v="1081"/>
    <x v="8"/>
    <x v="3"/>
    <x v="8"/>
    <x v="0"/>
    <x v="2"/>
    <n v="19270.5"/>
    <n v="1"/>
    <n v="19270.5"/>
    <n v="3.41"/>
    <n v="3734"/>
    <x v="0"/>
  </r>
  <r>
    <x v="1082"/>
    <x v="9"/>
    <x v="1"/>
    <x v="9"/>
    <x v="1"/>
    <x v="0"/>
    <n v="4401.1000000000004"/>
    <n v="3"/>
    <n v="13203.3"/>
    <n v="1.1200000000000001"/>
    <n v="2015"/>
    <x v="34"/>
  </r>
  <r>
    <x v="1083"/>
    <x v="4"/>
    <x v="0"/>
    <x v="4"/>
    <x v="0"/>
    <x v="4"/>
    <n v="16627.900000000001"/>
    <n v="4"/>
    <n v="66511.600000000006"/>
    <n v="1.26"/>
    <n v="4074"/>
    <x v="40"/>
  </r>
  <r>
    <x v="1084"/>
    <x v="4"/>
    <x v="0"/>
    <x v="4"/>
    <x v="2"/>
    <x v="5"/>
    <n v="18055.38"/>
    <n v="1"/>
    <n v="18055.38"/>
    <n v="2.2999999999999998"/>
    <n v="4943"/>
    <x v="37"/>
  </r>
  <r>
    <x v="1085"/>
    <x v="2"/>
    <x v="2"/>
    <x v="2"/>
    <x v="0"/>
    <x v="0"/>
    <n v="4338.83"/>
    <n v="4"/>
    <n v="17355.32"/>
    <n v="1.26"/>
    <n v="3312"/>
    <x v="345"/>
  </r>
  <r>
    <x v="1086"/>
    <x v="8"/>
    <x v="3"/>
    <x v="8"/>
    <x v="0"/>
    <x v="5"/>
    <n v="17626.84"/>
    <n v="4"/>
    <n v="70507.360000000001"/>
    <n v="4.83"/>
    <n v="3973"/>
    <x v="283"/>
  </r>
  <r>
    <x v="1087"/>
    <x v="3"/>
    <x v="3"/>
    <x v="3"/>
    <x v="0"/>
    <x v="5"/>
    <n v="6663.18"/>
    <n v="3"/>
    <n v="19989.54"/>
    <n v="1.58"/>
    <n v="538"/>
    <x v="218"/>
  </r>
  <r>
    <x v="1088"/>
    <x v="9"/>
    <x v="1"/>
    <x v="9"/>
    <x v="1"/>
    <x v="4"/>
    <n v="5754.25"/>
    <n v="5"/>
    <n v="28771.25"/>
    <n v="2.4900000000000002"/>
    <n v="3217"/>
    <x v="54"/>
  </r>
  <r>
    <x v="1089"/>
    <x v="7"/>
    <x v="0"/>
    <x v="7"/>
    <x v="1"/>
    <x v="0"/>
    <n v="4375.3"/>
    <n v="1"/>
    <n v="4375.3"/>
    <n v="1.0900000000000001"/>
    <n v="3535"/>
    <x v="345"/>
  </r>
  <r>
    <x v="1090"/>
    <x v="4"/>
    <x v="0"/>
    <x v="4"/>
    <x v="0"/>
    <x v="2"/>
    <n v="9139.01"/>
    <n v="1"/>
    <n v="9139.01"/>
    <n v="2.96"/>
    <n v="558"/>
    <x v="69"/>
  </r>
  <r>
    <x v="1091"/>
    <x v="0"/>
    <x v="0"/>
    <x v="0"/>
    <x v="2"/>
    <x v="5"/>
    <n v="2559.91"/>
    <n v="2"/>
    <n v="5119.82"/>
    <n v="2.1"/>
    <n v="4163"/>
    <x v="32"/>
  </r>
  <r>
    <x v="1092"/>
    <x v="3"/>
    <x v="3"/>
    <x v="3"/>
    <x v="2"/>
    <x v="2"/>
    <n v="4853.03"/>
    <n v="5"/>
    <n v="24265.15"/>
    <n v="1.76"/>
    <n v="4825"/>
    <x v="295"/>
  </r>
  <r>
    <x v="1093"/>
    <x v="6"/>
    <x v="4"/>
    <x v="6"/>
    <x v="0"/>
    <x v="0"/>
    <n v="12703.96"/>
    <n v="5"/>
    <n v="63519.8"/>
    <n v="2.59"/>
    <n v="951"/>
    <x v="212"/>
  </r>
  <r>
    <x v="1094"/>
    <x v="5"/>
    <x v="1"/>
    <x v="5"/>
    <x v="0"/>
    <x v="1"/>
    <n v="13102.88"/>
    <n v="2"/>
    <n v="26205.759999999998"/>
    <n v="3.21"/>
    <n v="3154"/>
    <x v="186"/>
  </r>
  <r>
    <x v="1095"/>
    <x v="5"/>
    <x v="1"/>
    <x v="5"/>
    <x v="1"/>
    <x v="0"/>
    <n v="1518.88"/>
    <n v="1"/>
    <n v="1518.88"/>
    <n v="3.02"/>
    <n v="2761"/>
    <x v="184"/>
  </r>
  <r>
    <x v="1096"/>
    <x v="8"/>
    <x v="3"/>
    <x v="8"/>
    <x v="2"/>
    <x v="1"/>
    <n v="12797.99"/>
    <n v="4"/>
    <n v="51191.96"/>
    <n v="1.61"/>
    <n v="2798"/>
    <x v="332"/>
  </r>
  <r>
    <x v="1097"/>
    <x v="9"/>
    <x v="1"/>
    <x v="9"/>
    <x v="0"/>
    <x v="5"/>
    <n v="6357.71"/>
    <n v="2"/>
    <n v="12715.42"/>
    <n v="2.33"/>
    <n v="4450"/>
    <x v="264"/>
  </r>
  <r>
    <x v="1098"/>
    <x v="3"/>
    <x v="3"/>
    <x v="3"/>
    <x v="1"/>
    <x v="3"/>
    <n v="10353.5"/>
    <n v="3"/>
    <n v="31060.5"/>
    <n v="1.55"/>
    <n v="1942"/>
    <x v="31"/>
  </r>
  <r>
    <x v="1099"/>
    <x v="4"/>
    <x v="0"/>
    <x v="4"/>
    <x v="1"/>
    <x v="3"/>
    <n v="16997.22"/>
    <n v="3"/>
    <n v="50991.66"/>
    <n v="4.88"/>
    <n v="3587"/>
    <x v="311"/>
  </r>
  <r>
    <x v="1100"/>
    <x v="7"/>
    <x v="0"/>
    <x v="7"/>
    <x v="2"/>
    <x v="4"/>
    <n v="17180.330000000002"/>
    <n v="5"/>
    <n v="85901.65"/>
    <n v="4.7300000000000004"/>
    <n v="1310"/>
    <x v="27"/>
  </r>
  <r>
    <x v="1101"/>
    <x v="4"/>
    <x v="0"/>
    <x v="4"/>
    <x v="1"/>
    <x v="0"/>
    <n v="19395.59"/>
    <n v="5"/>
    <n v="96977.95"/>
    <n v="1.49"/>
    <n v="2485"/>
    <x v="243"/>
  </r>
  <r>
    <x v="1102"/>
    <x v="6"/>
    <x v="4"/>
    <x v="6"/>
    <x v="0"/>
    <x v="4"/>
    <n v="8303.01"/>
    <n v="1"/>
    <n v="8303.01"/>
    <n v="1.49"/>
    <n v="2595"/>
    <x v="327"/>
  </r>
  <r>
    <x v="1103"/>
    <x v="1"/>
    <x v="1"/>
    <x v="1"/>
    <x v="1"/>
    <x v="4"/>
    <n v="17348.7"/>
    <n v="2"/>
    <n v="34697.4"/>
    <n v="4.8600000000000003"/>
    <n v="4186"/>
    <x v="272"/>
  </r>
  <r>
    <x v="1104"/>
    <x v="5"/>
    <x v="1"/>
    <x v="5"/>
    <x v="1"/>
    <x v="0"/>
    <n v="1323.56"/>
    <n v="1"/>
    <n v="1323.56"/>
    <n v="4.18"/>
    <n v="3474"/>
    <x v="43"/>
  </r>
  <r>
    <x v="1105"/>
    <x v="8"/>
    <x v="3"/>
    <x v="8"/>
    <x v="0"/>
    <x v="4"/>
    <n v="5385.51"/>
    <n v="1"/>
    <n v="5385.51"/>
    <n v="4.96"/>
    <n v="1133"/>
    <x v="303"/>
  </r>
  <r>
    <x v="1106"/>
    <x v="9"/>
    <x v="1"/>
    <x v="9"/>
    <x v="1"/>
    <x v="3"/>
    <n v="7924.16"/>
    <n v="4"/>
    <n v="31696.639999999999"/>
    <n v="4.93"/>
    <n v="264"/>
    <x v="100"/>
  </r>
  <r>
    <x v="1107"/>
    <x v="1"/>
    <x v="1"/>
    <x v="1"/>
    <x v="0"/>
    <x v="0"/>
    <n v="3457.63"/>
    <n v="1"/>
    <n v="3457.63"/>
    <n v="2.23"/>
    <n v="391"/>
    <x v="243"/>
  </r>
  <r>
    <x v="1108"/>
    <x v="0"/>
    <x v="0"/>
    <x v="0"/>
    <x v="2"/>
    <x v="5"/>
    <n v="11827.04"/>
    <n v="3"/>
    <n v="35481.120000000003"/>
    <n v="3.32"/>
    <n v="98"/>
    <x v="251"/>
  </r>
  <r>
    <x v="1109"/>
    <x v="2"/>
    <x v="2"/>
    <x v="2"/>
    <x v="1"/>
    <x v="0"/>
    <n v="2806.58"/>
    <n v="4"/>
    <n v="11226.32"/>
    <n v="4.75"/>
    <n v="1742"/>
    <x v="136"/>
  </r>
  <r>
    <x v="1110"/>
    <x v="9"/>
    <x v="1"/>
    <x v="9"/>
    <x v="1"/>
    <x v="2"/>
    <n v="11479.5"/>
    <n v="5"/>
    <n v="57397.5"/>
    <n v="4.6399999999999997"/>
    <n v="1711"/>
    <x v="324"/>
  </r>
  <r>
    <x v="1111"/>
    <x v="2"/>
    <x v="2"/>
    <x v="2"/>
    <x v="1"/>
    <x v="4"/>
    <n v="8093.44"/>
    <n v="2"/>
    <n v="16186.88"/>
    <n v="1.47"/>
    <n v="816"/>
    <x v="290"/>
  </r>
  <r>
    <x v="1112"/>
    <x v="2"/>
    <x v="2"/>
    <x v="2"/>
    <x v="2"/>
    <x v="4"/>
    <n v="14590.25"/>
    <n v="1"/>
    <n v="14590.25"/>
    <n v="3.29"/>
    <n v="294"/>
    <x v="137"/>
  </r>
  <r>
    <x v="1113"/>
    <x v="1"/>
    <x v="1"/>
    <x v="1"/>
    <x v="0"/>
    <x v="2"/>
    <n v="10795.66"/>
    <n v="1"/>
    <n v="10795.66"/>
    <n v="1.53"/>
    <n v="3252"/>
    <x v="19"/>
  </r>
  <r>
    <x v="1114"/>
    <x v="0"/>
    <x v="0"/>
    <x v="0"/>
    <x v="2"/>
    <x v="0"/>
    <n v="3096.57"/>
    <n v="2"/>
    <n v="6193.14"/>
    <n v="1.32"/>
    <n v="4245"/>
    <x v="231"/>
  </r>
  <r>
    <x v="1115"/>
    <x v="6"/>
    <x v="4"/>
    <x v="6"/>
    <x v="2"/>
    <x v="2"/>
    <n v="17758.330000000002"/>
    <n v="5"/>
    <n v="88791.65"/>
    <n v="1.88"/>
    <n v="3182"/>
    <x v="290"/>
  </r>
  <r>
    <x v="1116"/>
    <x v="6"/>
    <x v="4"/>
    <x v="6"/>
    <x v="2"/>
    <x v="5"/>
    <n v="9420.7999999999993"/>
    <n v="1"/>
    <n v="9420.7999999999993"/>
    <n v="4.4800000000000004"/>
    <n v="3669"/>
    <x v="166"/>
  </r>
  <r>
    <x v="1117"/>
    <x v="0"/>
    <x v="0"/>
    <x v="0"/>
    <x v="2"/>
    <x v="0"/>
    <n v="3725.83"/>
    <n v="2"/>
    <n v="7451.66"/>
    <n v="4.8099999999999996"/>
    <n v="2905"/>
    <x v="124"/>
  </r>
  <r>
    <x v="1118"/>
    <x v="6"/>
    <x v="4"/>
    <x v="6"/>
    <x v="0"/>
    <x v="5"/>
    <n v="3724.19"/>
    <n v="5"/>
    <n v="18620.95"/>
    <n v="1.83"/>
    <n v="865"/>
    <x v="143"/>
  </r>
  <r>
    <x v="1119"/>
    <x v="6"/>
    <x v="4"/>
    <x v="6"/>
    <x v="2"/>
    <x v="0"/>
    <n v="18412.560000000001"/>
    <n v="1"/>
    <n v="18412.560000000001"/>
    <n v="3.14"/>
    <n v="3301"/>
    <x v="82"/>
  </r>
  <r>
    <x v="1120"/>
    <x v="0"/>
    <x v="0"/>
    <x v="0"/>
    <x v="1"/>
    <x v="3"/>
    <n v="1710.05"/>
    <n v="5"/>
    <n v="8550.25"/>
    <n v="2.19"/>
    <n v="1092"/>
    <x v="124"/>
  </r>
  <r>
    <x v="1121"/>
    <x v="6"/>
    <x v="4"/>
    <x v="6"/>
    <x v="1"/>
    <x v="1"/>
    <n v="15456.58"/>
    <n v="3"/>
    <n v="46369.74"/>
    <n v="4.66"/>
    <n v="4977"/>
    <x v="74"/>
  </r>
  <r>
    <x v="1122"/>
    <x v="1"/>
    <x v="1"/>
    <x v="1"/>
    <x v="1"/>
    <x v="2"/>
    <n v="9942.0499999999993"/>
    <n v="1"/>
    <n v="9942.0499999999993"/>
    <n v="2.79"/>
    <n v="1343"/>
    <x v="243"/>
  </r>
  <r>
    <x v="1123"/>
    <x v="7"/>
    <x v="0"/>
    <x v="7"/>
    <x v="1"/>
    <x v="2"/>
    <n v="17598.73"/>
    <n v="5"/>
    <n v="87993.65"/>
    <n v="4.26"/>
    <n v="3435"/>
    <x v="312"/>
  </r>
  <r>
    <x v="1124"/>
    <x v="7"/>
    <x v="0"/>
    <x v="7"/>
    <x v="1"/>
    <x v="4"/>
    <n v="7272.44"/>
    <n v="3"/>
    <n v="21817.32"/>
    <n v="2.14"/>
    <n v="2160"/>
    <x v="211"/>
  </r>
  <r>
    <x v="1125"/>
    <x v="9"/>
    <x v="1"/>
    <x v="9"/>
    <x v="2"/>
    <x v="1"/>
    <n v="6220.45"/>
    <n v="4"/>
    <n v="24881.8"/>
    <n v="4.6399999999999997"/>
    <n v="4657"/>
    <x v="276"/>
  </r>
  <r>
    <x v="1126"/>
    <x v="5"/>
    <x v="1"/>
    <x v="5"/>
    <x v="1"/>
    <x v="4"/>
    <n v="6080.76"/>
    <n v="2"/>
    <n v="12161.52"/>
    <n v="4.07"/>
    <n v="3807"/>
    <x v="140"/>
  </r>
  <r>
    <x v="1127"/>
    <x v="8"/>
    <x v="3"/>
    <x v="8"/>
    <x v="1"/>
    <x v="3"/>
    <n v="14772.76"/>
    <n v="5"/>
    <n v="73863.8"/>
    <n v="3.83"/>
    <n v="807"/>
    <x v="222"/>
  </r>
  <r>
    <x v="1128"/>
    <x v="0"/>
    <x v="0"/>
    <x v="0"/>
    <x v="1"/>
    <x v="4"/>
    <n v="12425.73"/>
    <n v="1"/>
    <n v="12425.73"/>
    <n v="3.45"/>
    <n v="1789"/>
    <x v="145"/>
  </r>
  <r>
    <x v="1129"/>
    <x v="7"/>
    <x v="0"/>
    <x v="7"/>
    <x v="0"/>
    <x v="5"/>
    <n v="11165.91"/>
    <n v="4"/>
    <n v="44663.64"/>
    <n v="3.4"/>
    <n v="485"/>
    <x v="33"/>
  </r>
  <r>
    <x v="1130"/>
    <x v="9"/>
    <x v="1"/>
    <x v="9"/>
    <x v="2"/>
    <x v="2"/>
    <n v="14395.06"/>
    <n v="4"/>
    <n v="57580.24"/>
    <n v="1.36"/>
    <n v="252"/>
    <x v="68"/>
  </r>
  <r>
    <x v="1131"/>
    <x v="9"/>
    <x v="1"/>
    <x v="9"/>
    <x v="2"/>
    <x v="4"/>
    <n v="9765.69"/>
    <n v="2"/>
    <n v="19531.38"/>
    <n v="1.51"/>
    <n v="3414"/>
    <x v="279"/>
  </r>
  <r>
    <x v="1132"/>
    <x v="5"/>
    <x v="1"/>
    <x v="5"/>
    <x v="1"/>
    <x v="1"/>
    <n v="6475.12"/>
    <n v="3"/>
    <n v="19425.36"/>
    <n v="3.88"/>
    <n v="2972"/>
    <x v="264"/>
  </r>
  <r>
    <x v="1133"/>
    <x v="3"/>
    <x v="3"/>
    <x v="3"/>
    <x v="1"/>
    <x v="1"/>
    <n v="18211.7"/>
    <n v="2"/>
    <n v="36423.4"/>
    <n v="4.32"/>
    <n v="4106"/>
    <x v="247"/>
  </r>
  <r>
    <x v="1134"/>
    <x v="4"/>
    <x v="0"/>
    <x v="4"/>
    <x v="2"/>
    <x v="0"/>
    <n v="16232.46"/>
    <n v="4"/>
    <n v="64929.84"/>
    <n v="4.9000000000000004"/>
    <n v="1991"/>
    <x v="198"/>
  </r>
  <r>
    <x v="1135"/>
    <x v="6"/>
    <x v="4"/>
    <x v="6"/>
    <x v="2"/>
    <x v="5"/>
    <n v="7516.24"/>
    <n v="1"/>
    <n v="7516.24"/>
    <n v="3.56"/>
    <n v="1635"/>
    <x v="88"/>
  </r>
  <r>
    <x v="1136"/>
    <x v="9"/>
    <x v="1"/>
    <x v="9"/>
    <x v="0"/>
    <x v="5"/>
    <n v="680.95"/>
    <n v="3"/>
    <n v="2042.85"/>
    <n v="2.99"/>
    <n v="4991"/>
    <x v="346"/>
  </r>
  <r>
    <x v="1137"/>
    <x v="0"/>
    <x v="0"/>
    <x v="0"/>
    <x v="1"/>
    <x v="5"/>
    <n v="15695.77"/>
    <n v="2"/>
    <n v="31391.54"/>
    <n v="2.83"/>
    <n v="2432"/>
    <x v="137"/>
  </r>
  <r>
    <x v="1138"/>
    <x v="9"/>
    <x v="1"/>
    <x v="9"/>
    <x v="0"/>
    <x v="3"/>
    <n v="6941.15"/>
    <n v="4"/>
    <n v="27764.6"/>
    <n v="2.91"/>
    <n v="4240"/>
    <x v="321"/>
  </r>
  <r>
    <x v="1139"/>
    <x v="5"/>
    <x v="1"/>
    <x v="5"/>
    <x v="0"/>
    <x v="2"/>
    <n v="14765.35"/>
    <n v="4"/>
    <n v="59061.4"/>
    <n v="2.94"/>
    <n v="1809"/>
    <x v="298"/>
  </r>
  <r>
    <x v="1140"/>
    <x v="6"/>
    <x v="4"/>
    <x v="6"/>
    <x v="1"/>
    <x v="4"/>
    <n v="5408.87"/>
    <n v="4"/>
    <n v="21635.48"/>
    <n v="1.91"/>
    <n v="3275"/>
    <x v="127"/>
  </r>
  <r>
    <x v="1141"/>
    <x v="7"/>
    <x v="0"/>
    <x v="7"/>
    <x v="1"/>
    <x v="3"/>
    <n v="338.91"/>
    <n v="5"/>
    <n v="1694.55"/>
    <n v="3.62"/>
    <n v="3934"/>
    <x v="230"/>
  </r>
  <r>
    <x v="1142"/>
    <x v="0"/>
    <x v="0"/>
    <x v="0"/>
    <x v="0"/>
    <x v="5"/>
    <n v="3325.6"/>
    <n v="1"/>
    <n v="3325.6"/>
    <n v="1.28"/>
    <n v="3092"/>
    <x v="25"/>
  </r>
  <r>
    <x v="1143"/>
    <x v="3"/>
    <x v="3"/>
    <x v="3"/>
    <x v="1"/>
    <x v="5"/>
    <n v="18169.71"/>
    <n v="2"/>
    <n v="36339.42"/>
    <n v="1.29"/>
    <n v="663"/>
    <x v="324"/>
  </r>
  <r>
    <x v="1144"/>
    <x v="4"/>
    <x v="0"/>
    <x v="4"/>
    <x v="2"/>
    <x v="0"/>
    <n v="9795.94"/>
    <n v="1"/>
    <n v="9795.94"/>
    <n v="2.4300000000000002"/>
    <n v="3351"/>
    <x v="273"/>
  </r>
  <r>
    <x v="1145"/>
    <x v="3"/>
    <x v="3"/>
    <x v="3"/>
    <x v="1"/>
    <x v="5"/>
    <n v="10211.44"/>
    <n v="4"/>
    <n v="40845.760000000002"/>
    <n v="1.23"/>
    <n v="2217"/>
    <x v="121"/>
  </r>
  <r>
    <x v="1146"/>
    <x v="3"/>
    <x v="3"/>
    <x v="3"/>
    <x v="0"/>
    <x v="2"/>
    <n v="3652.01"/>
    <n v="4"/>
    <n v="14608.04"/>
    <n v="4.7"/>
    <n v="1194"/>
    <x v="138"/>
  </r>
  <r>
    <x v="1147"/>
    <x v="0"/>
    <x v="0"/>
    <x v="0"/>
    <x v="2"/>
    <x v="3"/>
    <n v="4286.0600000000004"/>
    <n v="5"/>
    <n v="21430.3"/>
    <n v="2.98"/>
    <n v="1318"/>
    <x v="121"/>
  </r>
  <r>
    <x v="1148"/>
    <x v="6"/>
    <x v="4"/>
    <x v="6"/>
    <x v="2"/>
    <x v="1"/>
    <n v="12111.5"/>
    <n v="1"/>
    <n v="12111.5"/>
    <n v="2.0499999999999998"/>
    <n v="1860"/>
    <x v="72"/>
  </r>
  <r>
    <x v="1149"/>
    <x v="6"/>
    <x v="4"/>
    <x v="6"/>
    <x v="1"/>
    <x v="2"/>
    <n v="7124.55"/>
    <n v="5"/>
    <n v="35622.75"/>
    <n v="2.61"/>
    <n v="801"/>
    <x v="101"/>
  </r>
  <r>
    <x v="1150"/>
    <x v="0"/>
    <x v="0"/>
    <x v="0"/>
    <x v="0"/>
    <x v="0"/>
    <n v="12669.58"/>
    <n v="3"/>
    <n v="38008.74"/>
    <n v="4.45"/>
    <n v="4943"/>
    <x v="10"/>
  </r>
  <r>
    <x v="1151"/>
    <x v="4"/>
    <x v="0"/>
    <x v="4"/>
    <x v="2"/>
    <x v="4"/>
    <n v="19351.11"/>
    <n v="4"/>
    <n v="77404.44"/>
    <n v="2.0499999999999998"/>
    <n v="3447"/>
    <x v="151"/>
  </r>
  <r>
    <x v="1152"/>
    <x v="8"/>
    <x v="3"/>
    <x v="8"/>
    <x v="0"/>
    <x v="2"/>
    <n v="4006.65"/>
    <n v="2"/>
    <n v="8013.3"/>
    <n v="4.26"/>
    <n v="2619"/>
    <x v="287"/>
  </r>
  <r>
    <x v="1153"/>
    <x v="3"/>
    <x v="3"/>
    <x v="3"/>
    <x v="2"/>
    <x v="0"/>
    <n v="698.91"/>
    <n v="3"/>
    <n v="2096.73"/>
    <n v="3.44"/>
    <n v="2593"/>
    <x v="79"/>
  </r>
  <r>
    <x v="1154"/>
    <x v="6"/>
    <x v="4"/>
    <x v="6"/>
    <x v="2"/>
    <x v="1"/>
    <n v="15875.19"/>
    <n v="1"/>
    <n v="15875.19"/>
    <n v="2.66"/>
    <n v="1170"/>
    <x v="305"/>
  </r>
  <r>
    <x v="1155"/>
    <x v="0"/>
    <x v="0"/>
    <x v="0"/>
    <x v="0"/>
    <x v="5"/>
    <n v="19256.57"/>
    <n v="4"/>
    <n v="77026.28"/>
    <n v="1.48"/>
    <n v="2904"/>
    <x v="198"/>
  </r>
  <r>
    <x v="1156"/>
    <x v="1"/>
    <x v="1"/>
    <x v="1"/>
    <x v="0"/>
    <x v="5"/>
    <n v="19551.46"/>
    <n v="1"/>
    <n v="19551.46"/>
    <n v="1.87"/>
    <n v="4930"/>
    <x v="21"/>
  </r>
  <r>
    <x v="1157"/>
    <x v="5"/>
    <x v="1"/>
    <x v="5"/>
    <x v="1"/>
    <x v="4"/>
    <n v="8104.25"/>
    <n v="3"/>
    <n v="24312.75"/>
    <n v="2.11"/>
    <n v="4731"/>
    <x v="136"/>
  </r>
  <r>
    <x v="1158"/>
    <x v="6"/>
    <x v="4"/>
    <x v="6"/>
    <x v="2"/>
    <x v="0"/>
    <n v="19908.849999999999"/>
    <n v="4"/>
    <n v="79635.399999999994"/>
    <n v="4.41"/>
    <n v="3937"/>
    <x v="186"/>
  </r>
  <r>
    <x v="1159"/>
    <x v="4"/>
    <x v="0"/>
    <x v="4"/>
    <x v="2"/>
    <x v="1"/>
    <n v="14119.99"/>
    <n v="3"/>
    <n v="42359.97"/>
    <n v="3.64"/>
    <n v="2521"/>
    <x v="205"/>
  </r>
  <r>
    <x v="1160"/>
    <x v="8"/>
    <x v="3"/>
    <x v="8"/>
    <x v="2"/>
    <x v="0"/>
    <n v="18723.07"/>
    <n v="5"/>
    <n v="93615.35"/>
    <n v="4.83"/>
    <n v="3440"/>
    <x v="149"/>
  </r>
  <r>
    <x v="1161"/>
    <x v="7"/>
    <x v="0"/>
    <x v="7"/>
    <x v="1"/>
    <x v="2"/>
    <n v="15520.89"/>
    <n v="3"/>
    <n v="46562.67"/>
    <n v="4.1100000000000003"/>
    <n v="2825"/>
    <x v="76"/>
  </r>
  <r>
    <x v="1162"/>
    <x v="5"/>
    <x v="1"/>
    <x v="5"/>
    <x v="1"/>
    <x v="0"/>
    <n v="15589.18"/>
    <n v="2"/>
    <n v="31178.36"/>
    <n v="4.37"/>
    <n v="4092"/>
    <x v="50"/>
  </r>
  <r>
    <x v="1163"/>
    <x v="0"/>
    <x v="0"/>
    <x v="0"/>
    <x v="1"/>
    <x v="3"/>
    <n v="18376.52"/>
    <n v="3"/>
    <n v="55129.56"/>
    <n v="3.37"/>
    <n v="3593"/>
    <x v="335"/>
  </r>
  <r>
    <x v="1164"/>
    <x v="9"/>
    <x v="1"/>
    <x v="9"/>
    <x v="0"/>
    <x v="0"/>
    <n v="9925.11"/>
    <n v="1"/>
    <n v="9925.11"/>
    <n v="2.39"/>
    <n v="3459"/>
    <x v="40"/>
  </r>
  <r>
    <x v="1165"/>
    <x v="8"/>
    <x v="3"/>
    <x v="8"/>
    <x v="1"/>
    <x v="5"/>
    <n v="17458.009999999998"/>
    <n v="3"/>
    <n v="52374.03"/>
    <n v="4.71"/>
    <n v="39"/>
    <x v="277"/>
  </r>
  <r>
    <x v="1166"/>
    <x v="1"/>
    <x v="1"/>
    <x v="1"/>
    <x v="2"/>
    <x v="0"/>
    <n v="5713.11"/>
    <n v="3"/>
    <n v="17139.330000000002"/>
    <n v="2.39"/>
    <n v="2472"/>
    <x v="223"/>
  </r>
  <r>
    <x v="1167"/>
    <x v="5"/>
    <x v="1"/>
    <x v="5"/>
    <x v="0"/>
    <x v="2"/>
    <n v="10843.28"/>
    <n v="4"/>
    <n v="43373.120000000003"/>
    <n v="3.51"/>
    <n v="3935"/>
    <x v="131"/>
  </r>
  <r>
    <x v="1168"/>
    <x v="2"/>
    <x v="2"/>
    <x v="2"/>
    <x v="1"/>
    <x v="4"/>
    <n v="18703.400000000001"/>
    <n v="4"/>
    <n v="74813.600000000006"/>
    <n v="3.57"/>
    <n v="2087"/>
    <x v="144"/>
  </r>
  <r>
    <x v="1169"/>
    <x v="5"/>
    <x v="1"/>
    <x v="5"/>
    <x v="0"/>
    <x v="1"/>
    <n v="19534.8"/>
    <n v="5"/>
    <n v="97674"/>
    <n v="1.7"/>
    <n v="2127"/>
    <x v="218"/>
  </r>
  <r>
    <x v="1170"/>
    <x v="4"/>
    <x v="0"/>
    <x v="4"/>
    <x v="0"/>
    <x v="4"/>
    <n v="4120.7299999999996"/>
    <n v="5"/>
    <n v="20603.650000000001"/>
    <n v="1.34"/>
    <n v="3460"/>
    <x v="325"/>
  </r>
  <r>
    <x v="1171"/>
    <x v="6"/>
    <x v="4"/>
    <x v="6"/>
    <x v="1"/>
    <x v="3"/>
    <n v="17735.009999999998"/>
    <n v="5"/>
    <n v="88675.05"/>
    <n v="4.93"/>
    <n v="3820"/>
    <x v="39"/>
  </r>
  <r>
    <x v="1172"/>
    <x v="4"/>
    <x v="0"/>
    <x v="4"/>
    <x v="2"/>
    <x v="1"/>
    <n v="9152.57"/>
    <n v="4"/>
    <n v="36610.28"/>
    <n v="3.38"/>
    <n v="4693"/>
    <x v="244"/>
  </r>
  <r>
    <x v="1173"/>
    <x v="0"/>
    <x v="0"/>
    <x v="0"/>
    <x v="1"/>
    <x v="4"/>
    <n v="3514.93"/>
    <n v="3"/>
    <n v="10544.79"/>
    <n v="3.52"/>
    <n v="1240"/>
    <x v="254"/>
  </r>
  <r>
    <x v="1174"/>
    <x v="2"/>
    <x v="2"/>
    <x v="2"/>
    <x v="2"/>
    <x v="5"/>
    <n v="17946.36"/>
    <n v="4"/>
    <n v="71785.440000000002"/>
    <n v="1.36"/>
    <n v="1625"/>
    <x v="94"/>
  </r>
  <r>
    <x v="1175"/>
    <x v="8"/>
    <x v="3"/>
    <x v="8"/>
    <x v="0"/>
    <x v="1"/>
    <n v="10920.84"/>
    <n v="3"/>
    <n v="32762.52"/>
    <n v="4.25"/>
    <n v="2722"/>
    <x v="192"/>
  </r>
  <r>
    <x v="1176"/>
    <x v="1"/>
    <x v="1"/>
    <x v="1"/>
    <x v="0"/>
    <x v="2"/>
    <n v="883.53"/>
    <n v="2"/>
    <n v="1767.06"/>
    <n v="3.67"/>
    <n v="4915"/>
    <x v="65"/>
  </r>
  <r>
    <x v="1177"/>
    <x v="7"/>
    <x v="0"/>
    <x v="7"/>
    <x v="2"/>
    <x v="3"/>
    <n v="3530.51"/>
    <n v="5"/>
    <n v="17652.55"/>
    <n v="3.61"/>
    <n v="3992"/>
    <x v="32"/>
  </r>
  <r>
    <x v="1178"/>
    <x v="1"/>
    <x v="1"/>
    <x v="1"/>
    <x v="2"/>
    <x v="5"/>
    <n v="18229.71"/>
    <n v="2"/>
    <n v="36459.42"/>
    <n v="2.2000000000000002"/>
    <n v="1570"/>
    <x v="84"/>
  </r>
  <r>
    <x v="1179"/>
    <x v="5"/>
    <x v="1"/>
    <x v="5"/>
    <x v="1"/>
    <x v="4"/>
    <n v="19820.46"/>
    <n v="4"/>
    <n v="79281.84"/>
    <n v="3.53"/>
    <n v="4819"/>
    <x v="324"/>
  </r>
  <r>
    <x v="1180"/>
    <x v="9"/>
    <x v="1"/>
    <x v="9"/>
    <x v="2"/>
    <x v="2"/>
    <n v="15628.75"/>
    <n v="1"/>
    <n v="15628.75"/>
    <n v="2.06"/>
    <n v="3001"/>
    <x v="318"/>
  </r>
  <r>
    <x v="1181"/>
    <x v="1"/>
    <x v="1"/>
    <x v="1"/>
    <x v="1"/>
    <x v="3"/>
    <n v="15249.43"/>
    <n v="2"/>
    <n v="30498.86"/>
    <n v="2.0099999999999998"/>
    <n v="4396"/>
    <x v="32"/>
  </r>
  <r>
    <x v="1182"/>
    <x v="5"/>
    <x v="1"/>
    <x v="5"/>
    <x v="0"/>
    <x v="2"/>
    <n v="9212.6299999999992"/>
    <n v="4"/>
    <n v="36850.519999999997"/>
    <n v="1.67"/>
    <n v="382"/>
    <x v="63"/>
  </r>
  <r>
    <x v="1183"/>
    <x v="9"/>
    <x v="1"/>
    <x v="9"/>
    <x v="2"/>
    <x v="1"/>
    <n v="7795.95"/>
    <n v="1"/>
    <n v="7795.95"/>
    <n v="1.0900000000000001"/>
    <n v="3184"/>
    <x v="142"/>
  </r>
  <r>
    <x v="1184"/>
    <x v="0"/>
    <x v="0"/>
    <x v="0"/>
    <x v="0"/>
    <x v="2"/>
    <n v="11145.37"/>
    <n v="5"/>
    <n v="55726.85"/>
    <n v="1.28"/>
    <n v="491"/>
    <x v="233"/>
  </r>
  <r>
    <x v="1185"/>
    <x v="5"/>
    <x v="1"/>
    <x v="5"/>
    <x v="1"/>
    <x v="5"/>
    <n v="3887.6"/>
    <n v="3"/>
    <n v="11662.8"/>
    <n v="1.0900000000000001"/>
    <n v="3476"/>
    <x v="139"/>
  </r>
  <r>
    <x v="1186"/>
    <x v="7"/>
    <x v="0"/>
    <x v="7"/>
    <x v="2"/>
    <x v="1"/>
    <n v="1854.77"/>
    <n v="4"/>
    <n v="7419.08"/>
    <n v="2.5299999999999998"/>
    <n v="496"/>
    <x v="186"/>
  </r>
  <r>
    <x v="1187"/>
    <x v="3"/>
    <x v="3"/>
    <x v="3"/>
    <x v="0"/>
    <x v="2"/>
    <n v="14565.63"/>
    <n v="2"/>
    <n v="29131.26"/>
    <n v="4.38"/>
    <n v="3968"/>
    <x v="347"/>
  </r>
  <r>
    <x v="1188"/>
    <x v="7"/>
    <x v="0"/>
    <x v="7"/>
    <x v="2"/>
    <x v="0"/>
    <n v="13279.77"/>
    <n v="3"/>
    <n v="39839.31"/>
    <n v="1.42"/>
    <n v="3121"/>
    <x v="65"/>
  </r>
  <r>
    <x v="1189"/>
    <x v="8"/>
    <x v="3"/>
    <x v="8"/>
    <x v="2"/>
    <x v="4"/>
    <n v="12064.62"/>
    <n v="1"/>
    <n v="12064.62"/>
    <n v="1.05"/>
    <n v="4681"/>
    <x v="6"/>
  </r>
  <r>
    <x v="1190"/>
    <x v="4"/>
    <x v="0"/>
    <x v="4"/>
    <x v="2"/>
    <x v="2"/>
    <n v="14383.82"/>
    <n v="5"/>
    <n v="71919.100000000006"/>
    <n v="1.22"/>
    <n v="1289"/>
    <x v="66"/>
  </r>
  <r>
    <x v="1191"/>
    <x v="9"/>
    <x v="1"/>
    <x v="9"/>
    <x v="2"/>
    <x v="0"/>
    <n v="3835.29"/>
    <n v="2"/>
    <n v="7670.58"/>
    <n v="1.77"/>
    <n v="2724"/>
    <x v="334"/>
  </r>
  <r>
    <x v="1192"/>
    <x v="9"/>
    <x v="1"/>
    <x v="9"/>
    <x v="0"/>
    <x v="2"/>
    <n v="18719.07"/>
    <n v="4"/>
    <n v="74876.28"/>
    <n v="4.93"/>
    <n v="836"/>
    <x v="132"/>
  </r>
  <r>
    <x v="1193"/>
    <x v="6"/>
    <x v="4"/>
    <x v="6"/>
    <x v="2"/>
    <x v="1"/>
    <n v="19865.14"/>
    <n v="4"/>
    <n v="79460.56"/>
    <n v="2.31"/>
    <n v="4406"/>
    <x v="128"/>
  </r>
  <r>
    <x v="1194"/>
    <x v="7"/>
    <x v="0"/>
    <x v="7"/>
    <x v="2"/>
    <x v="5"/>
    <n v="19567.05"/>
    <n v="2"/>
    <n v="39134.1"/>
    <n v="4.8"/>
    <n v="1861"/>
    <x v="234"/>
  </r>
  <r>
    <x v="1195"/>
    <x v="5"/>
    <x v="1"/>
    <x v="5"/>
    <x v="1"/>
    <x v="2"/>
    <n v="9895.2900000000009"/>
    <n v="4"/>
    <n v="39581.160000000003"/>
    <n v="3.05"/>
    <n v="3975"/>
    <x v="348"/>
  </r>
  <r>
    <x v="1196"/>
    <x v="5"/>
    <x v="1"/>
    <x v="5"/>
    <x v="0"/>
    <x v="2"/>
    <n v="10369.32"/>
    <n v="3"/>
    <n v="31107.96"/>
    <n v="4.63"/>
    <n v="697"/>
    <x v="2"/>
  </r>
  <r>
    <x v="1197"/>
    <x v="2"/>
    <x v="2"/>
    <x v="2"/>
    <x v="0"/>
    <x v="5"/>
    <n v="3005.1"/>
    <n v="3"/>
    <n v="9015.2999999999993"/>
    <n v="3.61"/>
    <n v="3045"/>
    <x v="107"/>
  </r>
  <r>
    <x v="1198"/>
    <x v="0"/>
    <x v="0"/>
    <x v="0"/>
    <x v="2"/>
    <x v="0"/>
    <n v="3792.32"/>
    <n v="2"/>
    <n v="7584.64"/>
    <n v="3.63"/>
    <n v="1180"/>
    <x v="260"/>
  </r>
  <r>
    <x v="1199"/>
    <x v="3"/>
    <x v="3"/>
    <x v="3"/>
    <x v="1"/>
    <x v="1"/>
    <n v="6831.86"/>
    <n v="1"/>
    <n v="6831.86"/>
    <n v="1.82"/>
    <n v="2983"/>
    <x v="349"/>
  </r>
  <r>
    <x v="1200"/>
    <x v="7"/>
    <x v="0"/>
    <x v="7"/>
    <x v="2"/>
    <x v="5"/>
    <n v="5770.14"/>
    <n v="1"/>
    <n v="5770.14"/>
    <n v="3.05"/>
    <n v="364"/>
    <x v="95"/>
  </r>
  <r>
    <x v="1201"/>
    <x v="5"/>
    <x v="1"/>
    <x v="5"/>
    <x v="1"/>
    <x v="3"/>
    <n v="7912.41"/>
    <n v="2"/>
    <n v="15824.82"/>
    <n v="2.0699999999999998"/>
    <n v="292"/>
    <x v="64"/>
  </r>
  <r>
    <x v="1202"/>
    <x v="3"/>
    <x v="3"/>
    <x v="3"/>
    <x v="0"/>
    <x v="4"/>
    <n v="14045.35"/>
    <n v="1"/>
    <n v="14045.35"/>
    <n v="3.5"/>
    <n v="3235"/>
    <x v="71"/>
  </r>
  <r>
    <x v="1203"/>
    <x v="0"/>
    <x v="0"/>
    <x v="0"/>
    <x v="1"/>
    <x v="5"/>
    <n v="6270.48"/>
    <n v="4"/>
    <n v="25081.919999999998"/>
    <n v="3.57"/>
    <n v="506"/>
    <x v="111"/>
  </r>
  <r>
    <x v="1204"/>
    <x v="7"/>
    <x v="0"/>
    <x v="7"/>
    <x v="0"/>
    <x v="1"/>
    <n v="5696.75"/>
    <n v="2"/>
    <n v="11393.5"/>
    <n v="2.2200000000000002"/>
    <n v="4057"/>
    <x v="14"/>
  </r>
  <r>
    <x v="1205"/>
    <x v="9"/>
    <x v="1"/>
    <x v="9"/>
    <x v="2"/>
    <x v="5"/>
    <n v="13923.27"/>
    <n v="1"/>
    <n v="13923.27"/>
    <n v="1.17"/>
    <n v="202"/>
    <x v="99"/>
  </r>
  <r>
    <x v="1206"/>
    <x v="4"/>
    <x v="0"/>
    <x v="4"/>
    <x v="2"/>
    <x v="2"/>
    <n v="5219.28"/>
    <n v="3"/>
    <n v="15657.84"/>
    <n v="3.11"/>
    <n v="489"/>
    <x v="216"/>
  </r>
  <r>
    <x v="1207"/>
    <x v="7"/>
    <x v="0"/>
    <x v="7"/>
    <x v="0"/>
    <x v="4"/>
    <n v="19907.650000000001"/>
    <n v="3"/>
    <n v="59722.95"/>
    <n v="4.47"/>
    <n v="4453"/>
    <x v="145"/>
  </r>
  <r>
    <x v="1208"/>
    <x v="6"/>
    <x v="4"/>
    <x v="6"/>
    <x v="1"/>
    <x v="1"/>
    <n v="2090.15"/>
    <n v="5"/>
    <n v="10450.75"/>
    <n v="3.03"/>
    <n v="1194"/>
    <x v="224"/>
  </r>
  <r>
    <x v="1209"/>
    <x v="5"/>
    <x v="1"/>
    <x v="5"/>
    <x v="0"/>
    <x v="2"/>
    <n v="373.86"/>
    <n v="3"/>
    <n v="1121.58"/>
    <n v="2.16"/>
    <n v="4050"/>
    <x v="221"/>
  </r>
  <r>
    <x v="1210"/>
    <x v="7"/>
    <x v="0"/>
    <x v="7"/>
    <x v="2"/>
    <x v="4"/>
    <n v="1797.55"/>
    <n v="5"/>
    <n v="8987.75"/>
    <n v="3.21"/>
    <n v="3583"/>
    <x v="346"/>
  </r>
  <r>
    <x v="1211"/>
    <x v="5"/>
    <x v="1"/>
    <x v="5"/>
    <x v="2"/>
    <x v="0"/>
    <n v="7312.13"/>
    <n v="5"/>
    <n v="36560.65"/>
    <n v="3.05"/>
    <n v="700"/>
    <x v="268"/>
  </r>
  <r>
    <x v="1212"/>
    <x v="9"/>
    <x v="1"/>
    <x v="9"/>
    <x v="2"/>
    <x v="3"/>
    <n v="11436.41"/>
    <n v="2"/>
    <n v="22872.82"/>
    <n v="3.01"/>
    <n v="3040"/>
    <x v="82"/>
  </r>
  <r>
    <x v="1213"/>
    <x v="2"/>
    <x v="2"/>
    <x v="2"/>
    <x v="2"/>
    <x v="1"/>
    <n v="13351.69"/>
    <n v="1"/>
    <n v="13351.69"/>
    <n v="4.1100000000000003"/>
    <n v="4882"/>
    <x v="117"/>
  </r>
  <r>
    <x v="1214"/>
    <x v="8"/>
    <x v="3"/>
    <x v="8"/>
    <x v="0"/>
    <x v="0"/>
    <n v="7587.95"/>
    <n v="4"/>
    <n v="30351.8"/>
    <n v="4.84"/>
    <n v="977"/>
    <x v="101"/>
  </r>
  <r>
    <x v="1215"/>
    <x v="7"/>
    <x v="0"/>
    <x v="7"/>
    <x v="0"/>
    <x v="0"/>
    <n v="16781.43"/>
    <n v="1"/>
    <n v="16781.43"/>
    <n v="4.74"/>
    <n v="1944"/>
    <x v="119"/>
  </r>
  <r>
    <x v="1216"/>
    <x v="3"/>
    <x v="3"/>
    <x v="3"/>
    <x v="1"/>
    <x v="2"/>
    <n v="11071.04"/>
    <n v="5"/>
    <n v="55355.199999999997"/>
    <n v="1.47"/>
    <n v="1147"/>
    <x v="194"/>
  </r>
  <r>
    <x v="1217"/>
    <x v="4"/>
    <x v="0"/>
    <x v="4"/>
    <x v="2"/>
    <x v="4"/>
    <n v="14032.1"/>
    <n v="3"/>
    <n v="42096.3"/>
    <n v="4.67"/>
    <n v="1866"/>
    <x v="147"/>
  </r>
  <r>
    <x v="1218"/>
    <x v="9"/>
    <x v="1"/>
    <x v="9"/>
    <x v="0"/>
    <x v="4"/>
    <n v="939.36"/>
    <n v="1"/>
    <n v="939.36"/>
    <n v="1.49"/>
    <n v="2138"/>
    <x v="159"/>
  </r>
  <r>
    <x v="1219"/>
    <x v="2"/>
    <x v="2"/>
    <x v="2"/>
    <x v="1"/>
    <x v="0"/>
    <n v="7743.02"/>
    <n v="5"/>
    <n v="38715.1"/>
    <n v="1.41"/>
    <n v="967"/>
    <x v="153"/>
  </r>
  <r>
    <x v="1220"/>
    <x v="7"/>
    <x v="0"/>
    <x v="7"/>
    <x v="1"/>
    <x v="0"/>
    <n v="13461.03"/>
    <n v="2"/>
    <n v="26922.06"/>
    <n v="3.21"/>
    <n v="4743"/>
    <x v="27"/>
  </r>
  <r>
    <x v="1221"/>
    <x v="1"/>
    <x v="1"/>
    <x v="1"/>
    <x v="2"/>
    <x v="1"/>
    <n v="8120.52"/>
    <n v="2"/>
    <n v="16241.04"/>
    <n v="2.7"/>
    <n v="1084"/>
    <x v="267"/>
  </r>
  <r>
    <x v="1222"/>
    <x v="5"/>
    <x v="1"/>
    <x v="5"/>
    <x v="1"/>
    <x v="0"/>
    <n v="4959.8500000000004"/>
    <n v="4"/>
    <n v="19839.400000000001"/>
    <n v="1.04"/>
    <n v="1239"/>
    <x v="127"/>
  </r>
  <r>
    <x v="1223"/>
    <x v="8"/>
    <x v="3"/>
    <x v="8"/>
    <x v="0"/>
    <x v="5"/>
    <n v="10914.14"/>
    <n v="1"/>
    <n v="10914.14"/>
    <n v="2.89"/>
    <n v="617"/>
    <x v="218"/>
  </r>
  <r>
    <x v="1224"/>
    <x v="5"/>
    <x v="1"/>
    <x v="5"/>
    <x v="0"/>
    <x v="4"/>
    <n v="16164.84"/>
    <n v="4"/>
    <n v="64659.360000000001"/>
    <n v="1.21"/>
    <n v="3195"/>
    <x v="200"/>
  </r>
  <r>
    <x v="1225"/>
    <x v="8"/>
    <x v="3"/>
    <x v="8"/>
    <x v="2"/>
    <x v="2"/>
    <n v="4813.47"/>
    <n v="3"/>
    <n v="14440.41"/>
    <n v="3.2"/>
    <n v="1765"/>
    <x v="350"/>
  </r>
  <r>
    <x v="1226"/>
    <x v="6"/>
    <x v="4"/>
    <x v="6"/>
    <x v="1"/>
    <x v="2"/>
    <n v="6325.38"/>
    <n v="3"/>
    <n v="18976.14"/>
    <n v="2.89"/>
    <n v="3646"/>
    <x v="166"/>
  </r>
  <r>
    <x v="1227"/>
    <x v="1"/>
    <x v="1"/>
    <x v="1"/>
    <x v="1"/>
    <x v="2"/>
    <n v="9087.44"/>
    <n v="4"/>
    <n v="36349.760000000002"/>
    <n v="2.31"/>
    <n v="3111"/>
    <x v="215"/>
  </r>
  <r>
    <x v="1228"/>
    <x v="9"/>
    <x v="1"/>
    <x v="9"/>
    <x v="1"/>
    <x v="3"/>
    <n v="8255.7000000000007"/>
    <n v="5"/>
    <n v="41278.5"/>
    <n v="2.9"/>
    <n v="995"/>
    <x v="321"/>
  </r>
  <r>
    <x v="1229"/>
    <x v="2"/>
    <x v="2"/>
    <x v="2"/>
    <x v="2"/>
    <x v="3"/>
    <n v="9641.56"/>
    <n v="1"/>
    <n v="9641.56"/>
    <n v="4"/>
    <n v="2191"/>
    <x v="170"/>
  </r>
  <r>
    <x v="1230"/>
    <x v="5"/>
    <x v="1"/>
    <x v="5"/>
    <x v="0"/>
    <x v="4"/>
    <n v="9736.84"/>
    <n v="1"/>
    <n v="9736.84"/>
    <n v="4.53"/>
    <n v="4238"/>
    <x v="284"/>
  </r>
  <r>
    <x v="1231"/>
    <x v="5"/>
    <x v="1"/>
    <x v="5"/>
    <x v="1"/>
    <x v="0"/>
    <n v="15667.24"/>
    <n v="1"/>
    <n v="15667.24"/>
    <n v="3.33"/>
    <n v="4806"/>
    <x v="241"/>
  </r>
  <r>
    <x v="1232"/>
    <x v="6"/>
    <x v="4"/>
    <x v="6"/>
    <x v="1"/>
    <x v="2"/>
    <n v="7151.29"/>
    <n v="2"/>
    <n v="14302.58"/>
    <n v="1.54"/>
    <n v="297"/>
    <x v="4"/>
  </r>
  <r>
    <x v="1233"/>
    <x v="8"/>
    <x v="3"/>
    <x v="8"/>
    <x v="1"/>
    <x v="0"/>
    <n v="17180.36"/>
    <n v="4"/>
    <n v="68721.440000000002"/>
    <n v="2.08"/>
    <n v="4716"/>
    <x v="33"/>
  </r>
  <r>
    <x v="1234"/>
    <x v="1"/>
    <x v="1"/>
    <x v="1"/>
    <x v="2"/>
    <x v="1"/>
    <n v="11230.55"/>
    <n v="5"/>
    <n v="56152.75"/>
    <n v="3.57"/>
    <n v="3650"/>
    <x v="349"/>
  </r>
  <r>
    <x v="1235"/>
    <x v="6"/>
    <x v="4"/>
    <x v="6"/>
    <x v="1"/>
    <x v="2"/>
    <n v="8622.65"/>
    <n v="5"/>
    <n v="43113.25"/>
    <n v="1.37"/>
    <n v="129"/>
    <x v="225"/>
  </r>
  <r>
    <x v="1236"/>
    <x v="7"/>
    <x v="0"/>
    <x v="7"/>
    <x v="0"/>
    <x v="0"/>
    <n v="14069.44"/>
    <n v="4"/>
    <n v="56277.760000000002"/>
    <n v="4.75"/>
    <n v="1803"/>
    <x v="50"/>
  </r>
  <r>
    <x v="1237"/>
    <x v="5"/>
    <x v="1"/>
    <x v="5"/>
    <x v="0"/>
    <x v="5"/>
    <n v="18892.169999999998"/>
    <n v="5"/>
    <n v="94460.85"/>
    <n v="2.85"/>
    <n v="3739"/>
    <x v="235"/>
  </r>
  <r>
    <x v="1238"/>
    <x v="8"/>
    <x v="3"/>
    <x v="8"/>
    <x v="2"/>
    <x v="5"/>
    <n v="15027.9"/>
    <n v="4"/>
    <n v="60111.6"/>
    <n v="1.37"/>
    <n v="2396"/>
    <x v="7"/>
  </r>
  <r>
    <x v="1239"/>
    <x v="1"/>
    <x v="1"/>
    <x v="1"/>
    <x v="1"/>
    <x v="3"/>
    <n v="10897.71"/>
    <n v="2"/>
    <n v="21795.42"/>
    <n v="1.42"/>
    <n v="1105"/>
    <x v="137"/>
  </r>
  <r>
    <x v="1240"/>
    <x v="8"/>
    <x v="3"/>
    <x v="8"/>
    <x v="1"/>
    <x v="1"/>
    <n v="11357.49"/>
    <n v="2"/>
    <n v="22714.98"/>
    <n v="2.08"/>
    <n v="1286"/>
    <x v="148"/>
  </r>
  <r>
    <x v="1241"/>
    <x v="8"/>
    <x v="3"/>
    <x v="8"/>
    <x v="1"/>
    <x v="1"/>
    <n v="16356.92"/>
    <n v="3"/>
    <n v="49070.76"/>
    <n v="1.58"/>
    <n v="4237"/>
    <x v="198"/>
  </r>
  <r>
    <x v="1242"/>
    <x v="0"/>
    <x v="0"/>
    <x v="0"/>
    <x v="1"/>
    <x v="4"/>
    <n v="17312.310000000001"/>
    <n v="5"/>
    <n v="86561.55"/>
    <n v="1.75"/>
    <n v="3390"/>
    <x v="59"/>
  </r>
  <r>
    <x v="1243"/>
    <x v="4"/>
    <x v="0"/>
    <x v="4"/>
    <x v="2"/>
    <x v="2"/>
    <n v="16364.88"/>
    <n v="5"/>
    <n v="81824.399999999994"/>
    <n v="4.74"/>
    <n v="1578"/>
    <x v="106"/>
  </r>
  <r>
    <x v="1244"/>
    <x v="9"/>
    <x v="1"/>
    <x v="9"/>
    <x v="1"/>
    <x v="4"/>
    <n v="5442.38"/>
    <n v="5"/>
    <n v="27211.9"/>
    <n v="4.21"/>
    <n v="1743"/>
    <x v="277"/>
  </r>
  <r>
    <x v="1245"/>
    <x v="1"/>
    <x v="1"/>
    <x v="1"/>
    <x v="2"/>
    <x v="0"/>
    <n v="14364.26"/>
    <n v="2"/>
    <n v="28728.52"/>
    <n v="4.78"/>
    <n v="2450"/>
    <x v="222"/>
  </r>
  <r>
    <x v="1246"/>
    <x v="0"/>
    <x v="0"/>
    <x v="0"/>
    <x v="2"/>
    <x v="3"/>
    <n v="18426.509999999998"/>
    <n v="4"/>
    <n v="73706.039999999994"/>
    <n v="4.46"/>
    <n v="2232"/>
    <x v="162"/>
  </r>
  <r>
    <x v="1247"/>
    <x v="5"/>
    <x v="1"/>
    <x v="5"/>
    <x v="2"/>
    <x v="1"/>
    <n v="12269.24"/>
    <n v="5"/>
    <n v="61346.2"/>
    <n v="2.74"/>
    <n v="2112"/>
    <x v="345"/>
  </r>
  <r>
    <x v="1248"/>
    <x v="0"/>
    <x v="0"/>
    <x v="0"/>
    <x v="0"/>
    <x v="0"/>
    <n v="12692.75"/>
    <n v="4"/>
    <n v="50771"/>
    <n v="2.2799999999999998"/>
    <n v="1266"/>
    <x v="155"/>
  </r>
  <r>
    <x v="1249"/>
    <x v="0"/>
    <x v="0"/>
    <x v="0"/>
    <x v="1"/>
    <x v="2"/>
    <n v="7950.16"/>
    <n v="4"/>
    <n v="31800.639999999999"/>
    <n v="1.53"/>
    <n v="761"/>
    <x v="332"/>
  </r>
  <r>
    <x v="1250"/>
    <x v="7"/>
    <x v="0"/>
    <x v="7"/>
    <x v="2"/>
    <x v="5"/>
    <n v="12231.43"/>
    <n v="3"/>
    <n v="36694.29"/>
    <n v="2.88"/>
    <n v="1286"/>
    <x v="258"/>
  </r>
  <r>
    <x v="1251"/>
    <x v="2"/>
    <x v="2"/>
    <x v="2"/>
    <x v="1"/>
    <x v="0"/>
    <n v="16241.19"/>
    <n v="3"/>
    <n v="48723.57"/>
    <n v="2.4"/>
    <n v="2009"/>
    <x v="293"/>
  </r>
  <r>
    <x v="1252"/>
    <x v="8"/>
    <x v="3"/>
    <x v="8"/>
    <x v="1"/>
    <x v="2"/>
    <n v="3663.35"/>
    <n v="4"/>
    <n v="14653.4"/>
    <n v="4.28"/>
    <n v="2923"/>
    <x v="155"/>
  </r>
  <r>
    <x v="1253"/>
    <x v="3"/>
    <x v="3"/>
    <x v="3"/>
    <x v="1"/>
    <x v="2"/>
    <n v="17380.87"/>
    <n v="3"/>
    <n v="52142.61"/>
    <n v="1.47"/>
    <n v="3176"/>
    <x v="259"/>
  </r>
  <r>
    <x v="1254"/>
    <x v="7"/>
    <x v="0"/>
    <x v="7"/>
    <x v="2"/>
    <x v="3"/>
    <n v="7075.03"/>
    <n v="1"/>
    <n v="7075.03"/>
    <n v="1.49"/>
    <n v="3873"/>
    <x v="258"/>
  </r>
  <r>
    <x v="1255"/>
    <x v="0"/>
    <x v="0"/>
    <x v="0"/>
    <x v="0"/>
    <x v="4"/>
    <n v="6694.92"/>
    <n v="3"/>
    <n v="20084.759999999998"/>
    <n v="2.39"/>
    <n v="3123"/>
    <x v="270"/>
  </r>
  <r>
    <x v="1256"/>
    <x v="5"/>
    <x v="1"/>
    <x v="5"/>
    <x v="0"/>
    <x v="3"/>
    <n v="19626.13"/>
    <n v="4"/>
    <n v="78504.52"/>
    <n v="3.09"/>
    <n v="4829"/>
    <x v="155"/>
  </r>
  <r>
    <x v="1257"/>
    <x v="5"/>
    <x v="1"/>
    <x v="5"/>
    <x v="0"/>
    <x v="5"/>
    <n v="16178.69"/>
    <n v="5"/>
    <n v="80893.45"/>
    <n v="2.19"/>
    <n v="690"/>
    <x v="168"/>
  </r>
  <r>
    <x v="1258"/>
    <x v="6"/>
    <x v="4"/>
    <x v="6"/>
    <x v="0"/>
    <x v="4"/>
    <n v="6125.29"/>
    <n v="1"/>
    <n v="6125.29"/>
    <n v="3.47"/>
    <n v="2092"/>
    <x v="336"/>
  </r>
  <r>
    <x v="1259"/>
    <x v="2"/>
    <x v="2"/>
    <x v="2"/>
    <x v="0"/>
    <x v="4"/>
    <n v="18205.89"/>
    <n v="4"/>
    <n v="72823.56"/>
    <n v="2.56"/>
    <n v="3978"/>
    <x v="20"/>
  </r>
  <r>
    <x v="1260"/>
    <x v="9"/>
    <x v="1"/>
    <x v="9"/>
    <x v="2"/>
    <x v="4"/>
    <n v="723.78"/>
    <n v="4"/>
    <n v="2895.12"/>
    <n v="4.0999999999999996"/>
    <n v="1746"/>
    <x v="9"/>
  </r>
  <r>
    <x v="1261"/>
    <x v="5"/>
    <x v="1"/>
    <x v="5"/>
    <x v="1"/>
    <x v="0"/>
    <n v="12447.62"/>
    <n v="2"/>
    <n v="24895.24"/>
    <n v="4.3"/>
    <n v="493"/>
    <x v="303"/>
  </r>
  <r>
    <x v="1262"/>
    <x v="5"/>
    <x v="1"/>
    <x v="5"/>
    <x v="2"/>
    <x v="0"/>
    <n v="8309.49"/>
    <n v="5"/>
    <n v="41547.449999999997"/>
    <n v="1.57"/>
    <n v="1147"/>
    <x v="2"/>
  </r>
  <r>
    <x v="1263"/>
    <x v="0"/>
    <x v="0"/>
    <x v="0"/>
    <x v="2"/>
    <x v="5"/>
    <n v="5638.37"/>
    <n v="2"/>
    <n v="11276.74"/>
    <n v="3.34"/>
    <n v="3187"/>
    <x v="320"/>
  </r>
  <r>
    <x v="1264"/>
    <x v="4"/>
    <x v="0"/>
    <x v="4"/>
    <x v="1"/>
    <x v="1"/>
    <n v="12386.34"/>
    <n v="2"/>
    <n v="24772.68"/>
    <n v="1.76"/>
    <n v="3269"/>
    <x v="272"/>
  </r>
  <r>
    <x v="1265"/>
    <x v="7"/>
    <x v="0"/>
    <x v="7"/>
    <x v="0"/>
    <x v="1"/>
    <n v="3341.1"/>
    <n v="1"/>
    <n v="3341.1"/>
    <n v="4.03"/>
    <n v="3715"/>
    <x v="57"/>
  </r>
  <r>
    <x v="1266"/>
    <x v="6"/>
    <x v="4"/>
    <x v="6"/>
    <x v="0"/>
    <x v="4"/>
    <n v="14155.9"/>
    <n v="1"/>
    <n v="14155.9"/>
    <n v="2.75"/>
    <n v="3806"/>
    <x v="58"/>
  </r>
  <r>
    <x v="1267"/>
    <x v="0"/>
    <x v="0"/>
    <x v="0"/>
    <x v="0"/>
    <x v="0"/>
    <n v="840.93"/>
    <n v="2"/>
    <n v="1681.86"/>
    <n v="3.42"/>
    <n v="4950"/>
    <x v="278"/>
  </r>
  <r>
    <x v="1268"/>
    <x v="1"/>
    <x v="1"/>
    <x v="1"/>
    <x v="0"/>
    <x v="4"/>
    <n v="8357.3799999999992"/>
    <n v="5"/>
    <n v="41786.9"/>
    <n v="3.15"/>
    <n v="4857"/>
    <x v="341"/>
  </r>
  <r>
    <x v="1269"/>
    <x v="1"/>
    <x v="1"/>
    <x v="1"/>
    <x v="0"/>
    <x v="4"/>
    <n v="16136.42"/>
    <n v="1"/>
    <n v="16136.42"/>
    <n v="2.63"/>
    <n v="4051"/>
    <x v="113"/>
  </r>
  <r>
    <x v="1270"/>
    <x v="3"/>
    <x v="3"/>
    <x v="3"/>
    <x v="1"/>
    <x v="3"/>
    <n v="5465.94"/>
    <n v="5"/>
    <n v="27329.7"/>
    <n v="3.21"/>
    <n v="281"/>
    <x v="4"/>
  </r>
  <r>
    <x v="1271"/>
    <x v="5"/>
    <x v="1"/>
    <x v="5"/>
    <x v="0"/>
    <x v="0"/>
    <n v="982.16"/>
    <n v="5"/>
    <n v="4910.8"/>
    <n v="1.04"/>
    <n v="2805"/>
    <x v="63"/>
  </r>
  <r>
    <x v="1272"/>
    <x v="6"/>
    <x v="4"/>
    <x v="6"/>
    <x v="0"/>
    <x v="0"/>
    <n v="18864.13"/>
    <n v="5"/>
    <n v="94320.65"/>
    <n v="4.1500000000000004"/>
    <n v="4820"/>
    <x v="305"/>
  </r>
  <r>
    <x v="1273"/>
    <x v="8"/>
    <x v="3"/>
    <x v="8"/>
    <x v="2"/>
    <x v="2"/>
    <n v="13180.47"/>
    <n v="3"/>
    <n v="39541.410000000003"/>
    <n v="2.93"/>
    <n v="1816"/>
    <x v="252"/>
  </r>
  <r>
    <x v="1274"/>
    <x v="0"/>
    <x v="0"/>
    <x v="0"/>
    <x v="2"/>
    <x v="4"/>
    <n v="131.77000000000001"/>
    <n v="1"/>
    <n v="131.77000000000001"/>
    <n v="1.08"/>
    <n v="874"/>
    <x v="246"/>
  </r>
  <r>
    <x v="1275"/>
    <x v="4"/>
    <x v="0"/>
    <x v="4"/>
    <x v="1"/>
    <x v="4"/>
    <n v="8924.48"/>
    <n v="2"/>
    <n v="17848.96"/>
    <n v="1.31"/>
    <n v="771"/>
    <x v="176"/>
  </r>
  <r>
    <x v="1276"/>
    <x v="0"/>
    <x v="0"/>
    <x v="0"/>
    <x v="0"/>
    <x v="2"/>
    <n v="12197.55"/>
    <n v="2"/>
    <n v="24395.1"/>
    <n v="1.74"/>
    <n v="4979"/>
    <x v="140"/>
  </r>
  <r>
    <x v="1277"/>
    <x v="8"/>
    <x v="3"/>
    <x v="8"/>
    <x v="0"/>
    <x v="4"/>
    <n v="6043.62"/>
    <n v="5"/>
    <n v="30218.1"/>
    <n v="2.0299999999999998"/>
    <n v="2052"/>
    <x v="150"/>
  </r>
  <r>
    <x v="1278"/>
    <x v="0"/>
    <x v="0"/>
    <x v="0"/>
    <x v="0"/>
    <x v="5"/>
    <n v="5552.36"/>
    <n v="3"/>
    <n v="16657.080000000002"/>
    <n v="4.8499999999999996"/>
    <n v="1901"/>
    <x v="24"/>
  </r>
  <r>
    <x v="1279"/>
    <x v="7"/>
    <x v="0"/>
    <x v="7"/>
    <x v="0"/>
    <x v="3"/>
    <n v="18335.73"/>
    <n v="3"/>
    <n v="55007.19"/>
    <n v="1.06"/>
    <n v="3217"/>
    <x v="215"/>
  </r>
  <r>
    <x v="1280"/>
    <x v="5"/>
    <x v="1"/>
    <x v="5"/>
    <x v="2"/>
    <x v="4"/>
    <n v="14780.15"/>
    <n v="4"/>
    <n v="59120.6"/>
    <n v="3.99"/>
    <n v="1615"/>
    <x v="160"/>
  </r>
  <r>
    <x v="1281"/>
    <x v="2"/>
    <x v="2"/>
    <x v="2"/>
    <x v="1"/>
    <x v="3"/>
    <n v="4762.38"/>
    <n v="5"/>
    <n v="23811.9"/>
    <n v="2.4"/>
    <n v="3616"/>
    <x v="124"/>
  </r>
  <r>
    <x v="1282"/>
    <x v="1"/>
    <x v="1"/>
    <x v="1"/>
    <x v="1"/>
    <x v="2"/>
    <n v="14958.81"/>
    <n v="4"/>
    <n v="59835.24"/>
    <n v="2.13"/>
    <n v="2602"/>
    <x v="100"/>
  </r>
  <r>
    <x v="1283"/>
    <x v="4"/>
    <x v="0"/>
    <x v="4"/>
    <x v="2"/>
    <x v="2"/>
    <n v="13670.74"/>
    <n v="5"/>
    <n v="68353.7"/>
    <n v="3.16"/>
    <n v="4618"/>
    <x v="76"/>
  </r>
  <r>
    <x v="1284"/>
    <x v="9"/>
    <x v="1"/>
    <x v="9"/>
    <x v="0"/>
    <x v="4"/>
    <n v="15616.82"/>
    <n v="2"/>
    <n v="31233.64"/>
    <n v="4.74"/>
    <n v="4543"/>
    <x v="331"/>
  </r>
  <r>
    <x v="1285"/>
    <x v="5"/>
    <x v="1"/>
    <x v="5"/>
    <x v="0"/>
    <x v="1"/>
    <n v="14755.64"/>
    <n v="4"/>
    <n v="59022.559999999998"/>
    <n v="2.2200000000000002"/>
    <n v="2432"/>
    <x v="23"/>
  </r>
  <r>
    <x v="1286"/>
    <x v="6"/>
    <x v="4"/>
    <x v="6"/>
    <x v="0"/>
    <x v="3"/>
    <n v="2351.6"/>
    <n v="1"/>
    <n v="2351.6"/>
    <n v="4.93"/>
    <n v="149"/>
    <x v="331"/>
  </r>
  <r>
    <x v="1287"/>
    <x v="7"/>
    <x v="0"/>
    <x v="7"/>
    <x v="1"/>
    <x v="4"/>
    <n v="12394.27"/>
    <n v="1"/>
    <n v="12394.27"/>
    <n v="1.45"/>
    <n v="3642"/>
    <x v="291"/>
  </r>
  <r>
    <x v="1288"/>
    <x v="8"/>
    <x v="3"/>
    <x v="8"/>
    <x v="2"/>
    <x v="1"/>
    <n v="14778.78"/>
    <n v="4"/>
    <n v="59115.12"/>
    <n v="3.09"/>
    <n v="4961"/>
    <x v="268"/>
  </r>
  <r>
    <x v="1289"/>
    <x v="5"/>
    <x v="1"/>
    <x v="5"/>
    <x v="0"/>
    <x v="0"/>
    <n v="18356.62"/>
    <n v="3"/>
    <n v="55069.86"/>
    <n v="2.54"/>
    <n v="1212"/>
    <x v="89"/>
  </r>
  <r>
    <x v="1290"/>
    <x v="3"/>
    <x v="3"/>
    <x v="3"/>
    <x v="2"/>
    <x v="1"/>
    <n v="12788.86"/>
    <n v="1"/>
    <n v="12788.86"/>
    <n v="3.3"/>
    <n v="1961"/>
    <x v="149"/>
  </r>
  <r>
    <x v="1291"/>
    <x v="3"/>
    <x v="3"/>
    <x v="3"/>
    <x v="0"/>
    <x v="4"/>
    <n v="2200.87"/>
    <n v="5"/>
    <n v="11004.35"/>
    <n v="4.16"/>
    <n v="475"/>
    <x v="156"/>
  </r>
  <r>
    <x v="1292"/>
    <x v="1"/>
    <x v="1"/>
    <x v="1"/>
    <x v="2"/>
    <x v="1"/>
    <n v="9063.1299999999992"/>
    <n v="3"/>
    <n v="27189.39"/>
    <n v="1.7"/>
    <n v="3279"/>
    <x v="298"/>
  </r>
  <r>
    <x v="1293"/>
    <x v="7"/>
    <x v="0"/>
    <x v="7"/>
    <x v="2"/>
    <x v="1"/>
    <n v="19138.54"/>
    <n v="2"/>
    <n v="38277.08"/>
    <n v="3.06"/>
    <n v="2840"/>
    <x v="290"/>
  </r>
  <r>
    <x v="1294"/>
    <x v="9"/>
    <x v="1"/>
    <x v="9"/>
    <x v="0"/>
    <x v="0"/>
    <n v="16093.89"/>
    <n v="3"/>
    <n v="48281.67"/>
    <n v="2.46"/>
    <n v="2645"/>
    <x v="149"/>
  </r>
  <r>
    <x v="1295"/>
    <x v="0"/>
    <x v="0"/>
    <x v="0"/>
    <x v="1"/>
    <x v="4"/>
    <n v="1912.41"/>
    <n v="5"/>
    <n v="9562.0499999999993"/>
    <n v="4.63"/>
    <n v="1728"/>
    <x v="30"/>
  </r>
  <r>
    <x v="1296"/>
    <x v="5"/>
    <x v="1"/>
    <x v="5"/>
    <x v="2"/>
    <x v="0"/>
    <n v="15529.93"/>
    <n v="2"/>
    <n v="31059.86"/>
    <n v="3.13"/>
    <n v="2215"/>
    <x v="304"/>
  </r>
  <r>
    <x v="1297"/>
    <x v="9"/>
    <x v="1"/>
    <x v="9"/>
    <x v="2"/>
    <x v="2"/>
    <n v="406.76"/>
    <n v="4"/>
    <n v="1627.04"/>
    <n v="1.18"/>
    <n v="4979"/>
    <x v="126"/>
  </r>
  <r>
    <x v="1298"/>
    <x v="0"/>
    <x v="0"/>
    <x v="0"/>
    <x v="2"/>
    <x v="4"/>
    <n v="9710.34"/>
    <n v="1"/>
    <n v="9710.34"/>
    <n v="2.34"/>
    <n v="4860"/>
    <x v="322"/>
  </r>
  <r>
    <x v="1299"/>
    <x v="2"/>
    <x v="2"/>
    <x v="2"/>
    <x v="2"/>
    <x v="0"/>
    <n v="3915.6"/>
    <n v="1"/>
    <n v="3915.6"/>
    <n v="4"/>
    <n v="1529"/>
    <x v="224"/>
  </r>
  <r>
    <x v="1300"/>
    <x v="2"/>
    <x v="2"/>
    <x v="2"/>
    <x v="1"/>
    <x v="1"/>
    <n v="13446.89"/>
    <n v="3"/>
    <n v="40340.67"/>
    <n v="3.17"/>
    <n v="2666"/>
    <x v="4"/>
  </r>
  <r>
    <x v="1301"/>
    <x v="7"/>
    <x v="0"/>
    <x v="7"/>
    <x v="2"/>
    <x v="2"/>
    <n v="7595.25"/>
    <n v="3"/>
    <n v="22785.75"/>
    <n v="1.87"/>
    <n v="22"/>
    <x v="136"/>
  </r>
  <r>
    <x v="1302"/>
    <x v="5"/>
    <x v="1"/>
    <x v="5"/>
    <x v="0"/>
    <x v="2"/>
    <n v="14558.75"/>
    <n v="4"/>
    <n v="58235"/>
    <n v="1.52"/>
    <n v="1196"/>
    <x v="29"/>
  </r>
  <r>
    <x v="1303"/>
    <x v="6"/>
    <x v="4"/>
    <x v="6"/>
    <x v="2"/>
    <x v="0"/>
    <n v="1401.79"/>
    <n v="2"/>
    <n v="2803.58"/>
    <n v="2.87"/>
    <n v="4009"/>
    <x v="284"/>
  </r>
  <r>
    <x v="1304"/>
    <x v="0"/>
    <x v="0"/>
    <x v="0"/>
    <x v="0"/>
    <x v="1"/>
    <n v="13547.51"/>
    <n v="4"/>
    <n v="54190.04"/>
    <n v="2.88"/>
    <n v="3459"/>
    <x v="270"/>
  </r>
  <r>
    <x v="1305"/>
    <x v="2"/>
    <x v="2"/>
    <x v="2"/>
    <x v="1"/>
    <x v="4"/>
    <n v="6249.12"/>
    <n v="3"/>
    <n v="18747.36"/>
    <n v="1.03"/>
    <n v="4179"/>
    <x v="260"/>
  </r>
  <r>
    <x v="1306"/>
    <x v="6"/>
    <x v="4"/>
    <x v="6"/>
    <x v="0"/>
    <x v="0"/>
    <n v="13368.83"/>
    <n v="5"/>
    <n v="66844.149999999994"/>
    <n v="4.17"/>
    <n v="1139"/>
    <x v="241"/>
  </r>
  <r>
    <x v="1307"/>
    <x v="5"/>
    <x v="1"/>
    <x v="5"/>
    <x v="1"/>
    <x v="3"/>
    <n v="8726.9599999999991"/>
    <n v="2"/>
    <n v="17453.919999999998"/>
    <n v="2.79"/>
    <n v="2095"/>
    <x v="107"/>
  </r>
  <r>
    <x v="1308"/>
    <x v="6"/>
    <x v="4"/>
    <x v="6"/>
    <x v="2"/>
    <x v="0"/>
    <n v="16790.96"/>
    <n v="4"/>
    <n v="67163.839999999997"/>
    <n v="3.17"/>
    <n v="3776"/>
    <x v="302"/>
  </r>
  <r>
    <x v="1309"/>
    <x v="4"/>
    <x v="0"/>
    <x v="4"/>
    <x v="2"/>
    <x v="1"/>
    <n v="14192.73"/>
    <n v="5"/>
    <n v="70963.649999999994"/>
    <n v="2.62"/>
    <n v="2316"/>
    <x v="322"/>
  </r>
  <r>
    <x v="1310"/>
    <x v="3"/>
    <x v="3"/>
    <x v="3"/>
    <x v="1"/>
    <x v="2"/>
    <n v="13379.47"/>
    <n v="2"/>
    <n v="26758.94"/>
    <n v="2.78"/>
    <n v="2498"/>
    <x v="251"/>
  </r>
  <r>
    <x v="1311"/>
    <x v="6"/>
    <x v="4"/>
    <x v="6"/>
    <x v="1"/>
    <x v="1"/>
    <n v="1843.19"/>
    <n v="5"/>
    <n v="9215.9500000000007"/>
    <n v="4.6399999999999997"/>
    <n v="1936"/>
    <x v="114"/>
  </r>
  <r>
    <x v="1312"/>
    <x v="1"/>
    <x v="1"/>
    <x v="1"/>
    <x v="0"/>
    <x v="1"/>
    <n v="11541.52"/>
    <n v="4"/>
    <n v="46166.080000000002"/>
    <n v="2.56"/>
    <n v="1387"/>
    <x v="239"/>
  </r>
  <r>
    <x v="1313"/>
    <x v="1"/>
    <x v="1"/>
    <x v="1"/>
    <x v="2"/>
    <x v="1"/>
    <n v="18040.830000000002"/>
    <n v="5"/>
    <n v="90204.15"/>
    <n v="3.43"/>
    <n v="3928"/>
    <x v="136"/>
  </r>
  <r>
    <x v="1314"/>
    <x v="0"/>
    <x v="0"/>
    <x v="0"/>
    <x v="1"/>
    <x v="2"/>
    <n v="15753.99"/>
    <n v="5"/>
    <n v="78769.95"/>
    <n v="2.29"/>
    <n v="2889"/>
    <x v="12"/>
  </r>
  <r>
    <x v="1315"/>
    <x v="2"/>
    <x v="2"/>
    <x v="2"/>
    <x v="2"/>
    <x v="1"/>
    <n v="15798.69"/>
    <n v="3"/>
    <n v="47396.07"/>
    <n v="4.6399999999999997"/>
    <n v="4710"/>
    <x v="150"/>
  </r>
  <r>
    <x v="1316"/>
    <x v="0"/>
    <x v="0"/>
    <x v="0"/>
    <x v="0"/>
    <x v="2"/>
    <n v="16957.46"/>
    <n v="3"/>
    <n v="50872.38"/>
    <n v="4.22"/>
    <n v="3925"/>
    <x v="183"/>
  </r>
  <r>
    <x v="1317"/>
    <x v="7"/>
    <x v="0"/>
    <x v="7"/>
    <x v="0"/>
    <x v="1"/>
    <n v="674.54"/>
    <n v="4"/>
    <n v="2698.16"/>
    <n v="3.31"/>
    <n v="1680"/>
    <x v="34"/>
  </r>
  <r>
    <x v="1318"/>
    <x v="3"/>
    <x v="3"/>
    <x v="3"/>
    <x v="1"/>
    <x v="2"/>
    <n v="19289"/>
    <n v="1"/>
    <n v="19289"/>
    <n v="2.78"/>
    <n v="2584"/>
    <x v="30"/>
  </r>
  <r>
    <x v="1319"/>
    <x v="6"/>
    <x v="4"/>
    <x v="6"/>
    <x v="0"/>
    <x v="3"/>
    <n v="3872.29"/>
    <n v="4"/>
    <n v="15489.16"/>
    <n v="1.7"/>
    <n v="3634"/>
    <x v="220"/>
  </r>
  <r>
    <x v="1320"/>
    <x v="8"/>
    <x v="3"/>
    <x v="8"/>
    <x v="0"/>
    <x v="1"/>
    <n v="11375.41"/>
    <n v="5"/>
    <n v="56877.05"/>
    <n v="2.2000000000000002"/>
    <n v="453"/>
    <x v="33"/>
  </r>
  <r>
    <x v="1321"/>
    <x v="4"/>
    <x v="0"/>
    <x v="4"/>
    <x v="1"/>
    <x v="3"/>
    <n v="5381.18"/>
    <n v="3"/>
    <n v="16143.54"/>
    <n v="1.1299999999999999"/>
    <n v="135"/>
    <x v="243"/>
  </r>
  <r>
    <x v="1322"/>
    <x v="6"/>
    <x v="4"/>
    <x v="6"/>
    <x v="0"/>
    <x v="4"/>
    <n v="2357.5500000000002"/>
    <n v="2"/>
    <n v="4715.1000000000004"/>
    <n v="2.7"/>
    <n v="1098"/>
    <x v="135"/>
  </r>
  <r>
    <x v="1323"/>
    <x v="6"/>
    <x v="4"/>
    <x v="6"/>
    <x v="1"/>
    <x v="4"/>
    <n v="10246.370000000001"/>
    <n v="3"/>
    <n v="30739.11"/>
    <n v="2.89"/>
    <n v="2666"/>
    <x v="210"/>
  </r>
  <r>
    <x v="1324"/>
    <x v="0"/>
    <x v="0"/>
    <x v="0"/>
    <x v="2"/>
    <x v="4"/>
    <n v="7364.04"/>
    <n v="2"/>
    <n v="14728.08"/>
    <n v="4.43"/>
    <n v="1417"/>
    <x v="124"/>
  </r>
  <r>
    <x v="1325"/>
    <x v="1"/>
    <x v="1"/>
    <x v="1"/>
    <x v="0"/>
    <x v="3"/>
    <n v="10889.77"/>
    <n v="5"/>
    <n v="54448.85"/>
    <n v="2.3199999999999998"/>
    <n v="691"/>
    <x v="164"/>
  </r>
  <r>
    <x v="1326"/>
    <x v="6"/>
    <x v="4"/>
    <x v="6"/>
    <x v="1"/>
    <x v="1"/>
    <n v="8357.61"/>
    <n v="1"/>
    <n v="8357.61"/>
    <n v="2.0099999999999998"/>
    <n v="4583"/>
    <x v="133"/>
  </r>
  <r>
    <x v="1327"/>
    <x v="1"/>
    <x v="1"/>
    <x v="1"/>
    <x v="1"/>
    <x v="0"/>
    <n v="17514.939999999999"/>
    <n v="2"/>
    <n v="35029.879999999997"/>
    <n v="3.84"/>
    <n v="4632"/>
    <x v="299"/>
  </r>
  <r>
    <x v="1328"/>
    <x v="8"/>
    <x v="3"/>
    <x v="8"/>
    <x v="0"/>
    <x v="0"/>
    <n v="8187.77"/>
    <n v="3"/>
    <n v="24563.31"/>
    <n v="2.27"/>
    <n v="2885"/>
    <x v="351"/>
  </r>
  <r>
    <x v="1329"/>
    <x v="9"/>
    <x v="1"/>
    <x v="9"/>
    <x v="1"/>
    <x v="1"/>
    <n v="3697.45"/>
    <n v="2"/>
    <n v="7394.9"/>
    <n v="3.98"/>
    <n v="88"/>
    <x v="319"/>
  </r>
  <r>
    <x v="1330"/>
    <x v="1"/>
    <x v="1"/>
    <x v="1"/>
    <x v="0"/>
    <x v="2"/>
    <n v="16780.11"/>
    <n v="1"/>
    <n v="16780.11"/>
    <n v="3.12"/>
    <n v="1764"/>
    <x v="49"/>
  </r>
  <r>
    <x v="1331"/>
    <x v="9"/>
    <x v="1"/>
    <x v="9"/>
    <x v="0"/>
    <x v="1"/>
    <n v="16923.900000000001"/>
    <n v="1"/>
    <n v="16923.900000000001"/>
    <n v="4.54"/>
    <n v="2127"/>
    <x v="335"/>
  </r>
  <r>
    <x v="1332"/>
    <x v="3"/>
    <x v="3"/>
    <x v="3"/>
    <x v="1"/>
    <x v="2"/>
    <n v="16674.64"/>
    <n v="1"/>
    <n v="16674.64"/>
    <n v="3.84"/>
    <n v="4880"/>
    <x v="66"/>
  </r>
  <r>
    <x v="1333"/>
    <x v="8"/>
    <x v="3"/>
    <x v="8"/>
    <x v="0"/>
    <x v="5"/>
    <n v="4002.78"/>
    <n v="5"/>
    <n v="20013.900000000001"/>
    <n v="4.8"/>
    <n v="1548"/>
    <x v="267"/>
  </r>
  <r>
    <x v="1334"/>
    <x v="8"/>
    <x v="3"/>
    <x v="8"/>
    <x v="2"/>
    <x v="5"/>
    <n v="3655.3"/>
    <n v="1"/>
    <n v="3655.3"/>
    <n v="1.32"/>
    <n v="3240"/>
    <x v="129"/>
  </r>
  <r>
    <x v="1335"/>
    <x v="8"/>
    <x v="3"/>
    <x v="8"/>
    <x v="0"/>
    <x v="5"/>
    <n v="7670.95"/>
    <n v="5"/>
    <n v="38354.75"/>
    <n v="4.3600000000000003"/>
    <n v="4389"/>
    <x v="223"/>
  </r>
  <r>
    <x v="1336"/>
    <x v="2"/>
    <x v="2"/>
    <x v="2"/>
    <x v="2"/>
    <x v="5"/>
    <n v="5735.75"/>
    <n v="2"/>
    <n v="11471.5"/>
    <n v="1.92"/>
    <n v="3999"/>
    <x v="17"/>
  </r>
  <r>
    <x v="1337"/>
    <x v="3"/>
    <x v="3"/>
    <x v="3"/>
    <x v="1"/>
    <x v="5"/>
    <n v="2770.75"/>
    <n v="2"/>
    <n v="5541.5"/>
    <n v="2.2999999999999998"/>
    <n v="115"/>
    <x v="332"/>
  </r>
  <r>
    <x v="1338"/>
    <x v="8"/>
    <x v="3"/>
    <x v="8"/>
    <x v="2"/>
    <x v="0"/>
    <n v="15377.76"/>
    <n v="3"/>
    <n v="46133.279999999999"/>
    <n v="5"/>
    <n v="4475"/>
    <x v="271"/>
  </r>
  <r>
    <x v="1339"/>
    <x v="1"/>
    <x v="1"/>
    <x v="1"/>
    <x v="2"/>
    <x v="3"/>
    <n v="7679.43"/>
    <n v="4"/>
    <n v="30717.72"/>
    <n v="2.95"/>
    <n v="659"/>
    <x v="213"/>
  </r>
  <r>
    <x v="1340"/>
    <x v="2"/>
    <x v="2"/>
    <x v="2"/>
    <x v="1"/>
    <x v="1"/>
    <n v="16392.32"/>
    <n v="3"/>
    <n v="49176.959999999999"/>
    <n v="4.74"/>
    <n v="1044"/>
    <x v="298"/>
  </r>
  <r>
    <x v="1341"/>
    <x v="9"/>
    <x v="1"/>
    <x v="9"/>
    <x v="0"/>
    <x v="0"/>
    <n v="10448.26"/>
    <n v="4"/>
    <n v="41793.040000000001"/>
    <n v="1.42"/>
    <n v="3286"/>
    <x v="339"/>
  </r>
  <r>
    <x v="1342"/>
    <x v="5"/>
    <x v="1"/>
    <x v="5"/>
    <x v="2"/>
    <x v="5"/>
    <n v="10779.4"/>
    <n v="1"/>
    <n v="10779.4"/>
    <n v="5"/>
    <n v="2932"/>
    <x v="334"/>
  </r>
  <r>
    <x v="1343"/>
    <x v="8"/>
    <x v="3"/>
    <x v="8"/>
    <x v="0"/>
    <x v="3"/>
    <n v="1155.72"/>
    <n v="5"/>
    <n v="5778.6"/>
    <n v="1.49"/>
    <n v="3777"/>
    <x v="13"/>
  </r>
  <r>
    <x v="1344"/>
    <x v="2"/>
    <x v="2"/>
    <x v="2"/>
    <x v="2"/>
    <x v="5"/>
    <n v="1503.49"/>
    <n v="4"/>
    <n v="6013.96"/>
    <n v="3.72"/>
    <n v="1759"/>
    <x v="316"/>
  </r>
  <r>
    <x v="1345"/>
    <x v="0"/>
    <x v="0"/>
    <x v="0"/>
    <x v="2"/>
    <x v="3"/>
    <n v="17726.47"/>
    <n v="3"/>
    <n v="53179.41"/>
    <n v="1.05"/>
    <n v="3382"/>
    <x v="172"/>
  </r>
  <r>
    <x v="1346"/>
    <x v="1"/>
    <x v="1"/>
    <x v="1"/>
    <x v="0"/>
    <x v="4"/>
    <n v="19125.599999999999"/>
    <n v="1"/>
    <n v="19125.599999999999"/>
    <n v="4.1900000000000004"/>
    <n v="250"/>
    <x v="306"/>
  </r>
  <r>
    <x v="1347"/>
    <x v="4"/>
    <x v="0"/>
    <x v="4"/>
    <x v="2"/>
    <x v="4"/>
    <n v="5233.25"/>
    <n v="2"/>
    <n v="10466.5"/>
    <n v="1.2"/>
    <n v="2580"/>
    <x v="22"/>
  </r>
  <r>
    <x v="1348"/>
    <x v="7"/>
    <x v="0"/>
    <x v="7"/>
    <x v="1"/>
    <x v="2"/>
    <n v="7621.11"/>
    <n v="3"/>
    <n v="22863.33"/>
    <n v="1.19"/>
    <n v="2900"/>
    <x v="125"/>
  </r>
  <r>
    <x v="1349"/>
    <x v="7"/>
    <x v="0"/>
    <x v="7"/>
    <x v="0"/>
    <x v="0"/>
    <n v="18658.05"/>
    <n v="4"/>
    <n v="74632.2"/>
    <n v="3.38"/>
    <n v="4239"/>
    <x v="34"/>
  </r>
  <r>
    <x v="1350"/>
    <x v="7"/>
    <x v="0"/>
    <x v="7"/>
    <x v="0"/>
    <x v="1"/>
    <n v="3166.32"/>
    <n v="3"/>
    <n v="9498.9599999999991"/>
    <n v="1.43"/>
    <n v="2856"/>
    <x v="226"/>
  </r>
  <r>
    <x v="1351"/>
    <x v="0"/>
    <x v="0"/>
    <x v="0"/>
    <x v="0"/>
    <x v="3"/>
    <n v="14499.08"/>
    <n v="1"/>
    <n v="14499.08"/>
    <n v="1.98"/>
    <n v="408"/>
    <x v="18"/>
  </r>
  <r>
    <x v="1352"/>
    <x v="0"/>
    <x v="0"/>
    <x v="0"/>
    <x v="2"/>
    <x v="3"/>
    <n v="13225.14"/>
    <n v="1"/>
    <n v="13225.14"/>
    <n v="3.08"/>
    <n v="1050"/>
    <x v="241"/>
  </r>
  <r>
    <x v="1353"/>
    <x v="0"/>
    <x v="0"/>
    <x v="0"/>
    <x v="1"/>
    <x v="5"/>
    <n v="9121.43"/>
    <n v="4"/>
    <n v="36485.72"/>
    <n v="4.43"/>
    <n v="1591"/>
    <x v="283"/>
  </r>
  <r>
    <x v="1354"/>
    <x v="8"/>
    <x v="3"/>
    <x v="8"/>
    <x v="2"/>
    <x v="5"/>
    <n v="10862.93"/>
    <n v="5"/>
    <n v="54314.65"/>
    <n v="3.64"/>
    <n v="615"/>
    <x v="256"/>
  </r>
  <r>
    <x v="1355"/>
    <x v="3"/>
    <x v="3"/>
    <x v="3"/>
    <x v="1"/>
    <x v="1"/>
    <n v="19398.03"/>
    <n v="5"/>
    <n v="96990.15"/>
    <n v="2.25"/>
    <n v="2690"/>
    <x v="296"/>
  </r>
  <r>
    <x v="1356"/>
    <x v="5"/>
    <x v="1"/>
    <x v="5"/>
    <x v="1"/>
    <x v="3"/>
    <n v="169.56"/>
    <n v="2"/>
    <n v="339.12"/>
    <n v="4.9000000000000004"/>
    <n v="3677"/>
    <x v="189"/>
  </r>
  <r>
    <x v="1357"/>
    <x v="5"/>
    <x v="1"/>
    <x v="5"/>
    <x v="0"/>
    <x v="0"/>
    <n v="19295.32"/>
    <n v="2"/>
    <n v="38590.639999999999"/>
    <n v="2.87"/>
    <n v="4449"/>
    <x v="252"/>
  </r>
  <r>
    <x v="1358"/>
    <x v="6"/>
    <x v="4"/>
    <x v="6"/>
    <x v="1"/>
    <x v="1"/>
    <n v="11026.39"/>
    <n v="3"/>
    <n v="33079.17"/>
    <n v="3.39"/>
    <n v="1252"/>
    <x v="106"/>
  </r>
  <r>
    <x v="1359"/>
    <x v="1"/>
    <x v="1"/>
    <x v="1"/>
    <x v="2"/>
    <x v="0"/>
    <n v="4215.1899999999996"/>
    <n v="5"/>
    <n v="21075.95"/>
    <n v="3.96"/>
    <n v="1475"/>
    <x v="85"/>
  </r>
  <r>
    <x v="1360"/>
    <x v="8"/>
    <x v="3"/>
    <x v="8"/>
    <x v="0"/>
    <x v="4"/>
    <n v="4878.5200000000004"/>
    <n v="5"/>
    <n v="24392.6"/>
    <n v="2.89"/>
    <n v="62"/>
    <x v="176"/>
  </r>
  <r>
    <x v="1361"/>
    <x v="1"/>
    <x v="1"/>
    <x v="1"/>
    <x v="2"/>
    <x v="2"/>
    <n v="6158.51"/>
    <n v="2"/>
    <n v="12317.02"/>
    <n v="3.8"/>
    <n v="1985"/>
    <x v="301"/>
  </r>
  <r>
    <x v="1362"/>
    <x v="4"/>
    <x v="0"/>
    <x v="4"/>
    <x v="0"/>
    <x v="3"/>
    <n v="13495.32"/>
    <n v="5"/>
    <n v="67476.600000000006"/>
    <n v="1.3"/>
    <n v="4995"/>
    <x v="218"/>
  </r>
  <r>
    <x v="1363"/>
    <x v="8"/>
    <x v="3"/>
    <x v="8"/>
    <x v="1"/>
    <x v="5"/>
    <n v="12031.89"/>
    <n v="2"/>
    <n v="24063.78"/>
    <n v="1.95"/>
    <n v="4521"/>
    <x v="221"/>
  </r>
  <r>
    <x v="1364"/>
    <x v="2"/>
    <x v="2"/>
    <x v="2"/>
    <x v="0"/>
    <x v="1"/>
    <n v="7417.15"/>
    <n v="2"/>
    <n v="14834.3"/>
    <n v="4.4800000000000004"/>
    <n v="4136"/>
    <x v="19"/>
  </r>
  <r>
    <x v="1365"/>
    <x v="5"/>
    <x v="1"/>
    <x v="5"/>
    <x v="2"/>
    <x v="5"/>
    <n v="13883.57"/>
    <n v="1"/>
    <n v="13883.57"/>
    <n v="2.0099999999999998"/>
    <n v="4097"/>
    <x v="313"/>
  </r>
  <r>
    <x v="1366"/>
    <x v="3"/>
    <x v="3"/>
    <x v="3"/>
    <x v="1"/>
    <x v="0"/>
    <n v="8655.5300000000007"/>
    <n v="1"/>
    <n v="8655.5300000000007"/>
    <n v="3.6"/>
    <n v="2023"/>
    <x v="347"/>
  </r>
  <r>
    <x v="1367"/>
    <x v="0"/>
    <x v="0"/>
    <x v="0"/>
    <x v="2"/>
    <x v="1"/>
    <n v="8159.27"/>
    <n v="4"/>
    <n v="32637.08"/>
    <n v="1.9"/>
    <n v="2857"/>
    <x v="243"/>
  </r>
  <r>
    <x v="1368"/>
    <x v="6"/>
    <x v="4"/>
    <x v="6"/>
    <x v="0"/>
    <x v="3"/>
    <n v="8575.02"/>
    <n v="2"/>
    <n v="17150.04"/>
    <n v="2.09"/>
    <n v="839"/>
    <x v="349"/>
  </r>
  <r>
    <x v="1369"/>
    <x v="1"/>
    <x v="1"/>
    <x v="1"/>
    <x v="2"/>
    <x v="2"/>
    <n v="17845.38"/>
    <n v="2"/>
    <n v="35690.76"/>
    <n v="4.04"/>
    <n v="336"/>
    <x v="70"/>
  </r>
  <r>
    <x v="1370"/>
    <x v="8"/>
    <x v="3"/>
    <x v="8"/>
    <x v="1"/>
    <x v="2"/>
    <n v="9418.4699999999993"/>
    <n v="5"/>
    <n v="47092.35"/>
    <n v="1.1499999999999999"/>
    <n v="1329"/>
    <x v="151"/>
  </r>
  <r>
    <x v="1371"/>
    <x v="7"/>
    <x v="0"/>
    <x v="7"/>
    <x v="1"/>
    <x v="3"/>
    <n v="11651.81"/>
    <n v="5"/>
    <n v="58259.05"/>
    <n v="3.4"/>
    <n v="4664"/>
    <x v="352"/>
  </r>
  <r>
    <x v="1372"/>
    <x v="1"/>
    <x v="1"/>
    <x v="1"/>
    <x v="0"/>
    <x v="0"/>
    <n v="5033.2"/>
    <n v="3"/>
    <n v="15099.6"/>
    <n v="1.87"/>
    <n v="4036"/>
    <x v="185"/>
  </r>
  <r>
    <x v="1373"/>
    <x v="5"/>
    <x v="1"/>
    <x v="5"/>
    <x v="2"/>
    <x v="2"/>
    <n v="1750.94"/>
    <n v="5"/>
    <n v="8754.7000000000007"/>
    <n v="4.4800000000000004"/>
    <n v="1038"/>
    <x v="60"/>
  </r>
  <r>
    <x v="1374"/>
    <x v="3"/>
    <x v="3"/>
    <x v="3"/>
    <x v="0"/>
    <x v="5"/>
    <n v="10976.56"/>
    <n v="2"/>
    <n v="21953.119999999999"/>
    <n v="4.03"/>
    <n v="4742"/>
    <x v="8"/>
  </r>
  <r>
    <x v="1375"/>
    <x v="0"/>
    <x v="0"/>
    <x v="0"/>
    <x v="0"/>
    <x v="1"/>
    <n v="12393.45"/>
    <n v="3"/>
    <n v="37180.35"/>
    <n v="3.85"/>
    <n v="3817"/>
    <x v="220"/>
  </r>
  <r>
    <x v="1376"/>
    <x v="8"/>
    <x v="3"/>
    <x v="8"/>
    <x v="1"/>
    <x v="4"/>
    <n v="13110.27"/>
    <n v="3"/>
    <n v="39330.81"/>
    <n v="4.78"/>
    <n v="442"/>
    <x v="129"/>
  </r>
  <r>
    <x v="1377"/>
    <x v="9"/>
    <x v="1"/>
    <x v="9"/>
    <x v="1"/>
    <x v="3"/>
    <n v="6212.62"/>
    <n v="5"/>
    <n v="31063.1"/>
    <n v="2.78"/>
    <n v="4737"/>
    <x v="169"/>
  </r>
  <r>
    <x v="1378"/>
    <x v="1"/>
    <x v="1"/>
    <x v="1"/>
    <x v="2"/>
    <x v="1"/>
    <n v="17069.68"/>
    <n v="2"/>
    <n v="34139.360000000001"/>
    <n v="3.15"/>
    <n v="256"/>
    <x v="30"/>
  </r>
  <r>
    <x v="1379"/>
    <x v="8"/>
    <x v="3"/>
    <x v="8"/>
    <x v="2"/>
    <x v="0"/>
    <n v="10994.13"/>
    <n v="3"/>
    <n v="32982.39"/>
    <n v="4.5"/>
    <n v="4097"/>
    <x v="172"/>
  </r>
  <r>
    <x v="1380"/>
    <x v="3"/>
    <x v="3"/>
    <x v="3"/>
    <x v="0"/>
    <x v="2"/>
    <n v="15796.59"/>
    <n v="3"/>
    <n v="47389.77"/>
    <n v="4.59"/>
    <n v="2192"/>
    <x v="270"/>
  </r>
  <r>
    <x v="1381"/>
    <x v="5"/>
    <x v="1"/>
    <x v="5"/>
    <x v="0"/>
    <x v="5"/>
    <n v="4537.93"/>
    <n v="1"/>
    <n v="4537.93"/>
    <n v="3.41"/>
    <n v="166"/>
    <x v="106"/>
  </r>
  <r>
    <x v="1382"/>
    <x v="4"/>
    <x v="0"/>
    <x v="4"/>
    <x v="0"/>
    <x v="1"/>
    <n v="10624.55"/>
    <n v="2"/>
    <n v="21249.1"/>
    <n v="1.29"/>
    <n v="1355"/>
    <x v="297"/>
  </r>
  <r>
    <x v="1383"/>
    <x v="4"/>
    <x v="0"/>
    <x v="4"/>
    <x v="1"/>
    <x v="0"/>
    <n v="8295.5"/>
    <n v="4"/>
    <n v="33182"/>
    <n v="2.0299999999999998"/>
    <n v="3533"/>
    <x v="144"/>
  </r>
  <r>
    <x v="1384"/>
    <x v="8"/>
    <x v="3"/>
    <x v="8"/>
    <x v="0"/>
    <x v="5"/>
    <n v="19973.830000000002"/>
    <n v="5"/>
    <n v="99869.15"/>
    <n v="4.7"/>
    <n v="543"/>
    <x v="32"/>
  </r>
  <r>
    <x v="1385"/>
    <x v="9"/>
    <x v="1"/>
    <x v="9"/>
    <x v="0"/>
    <x v="1"/>
    <n v="7576.3"/>
    <n v="2"/>
    <n v="15152.6"/>
    <n v="2.25"/>
    <n v="1515"/>
    <x v="43"/>
  </r>
  <r>
    <x v="1386"/>
    <x v="4"/>
    <x v="0"/>
    <x v="4"/>
    <x v="2"/>
    <x v="0"/>
    <n v="10310.6"/>
    <n v="3"/>
    <n v="30931.8"/>
    <n v="3.43"/>
    <n v="4666"/>
    <x v="239"/>
  </r>
  <r>
    <x v="1387"/>
    <x v="1"/>
    <x v="1"/>
    <x v="1"/>
    <x v="0"/>
    <x v="0"/>
    <n v="14417.44"/>
    <n v="3"/>
    <n v="43252.32"/>
    <n v="1.21"/>
    <n v="4395"/>
    <x v="233"/>
  </r>
  <r>
    <x v="1388"/>
    <x v="7"/>
    <x v="0"/>
    <x v="7"/>
    <x v="2"/>
    <x v="4"/>
    <n v="17591.52"/>
    <n v="3"/>
    <n v="52774.559999999998"/>
    <n v="1.42"/>
    <n v="1550"/>
    <x v="189"/>
  </r>
  <r>
    <x v="1389"/>
    <x v="7"/>
    <x v="0"/>
    <x v="7"/>
    <x v="1"/>
    <x v="5"/>
    <n v="11130.49"/>
    <n v="2"/>
    <n v="22260.98"/>
    <n v="4.93"/>
    <n v="713"/>
    <x v="33"/>
  </r>
  <r>
    <x v="1390"/>
    <x v="4"/>
    <x v="0"/>
    <x v="4"/>
    <x v="2"/>
    <x v="4"/>
    <n v="10519.64"/>
    <n v="2"/>
    <n v="21039.279999999999"/>
    <n v="3.45"/>
    <n v="2528"/>
    <x v="12"/>
  </r>
  <r>
    <x v="1391"/>
    <x v="7"/>
    <x v="0"/>
    <x v="7"/>
    <x v="2"/>
    <x v="1"/>
    <n v="15369.35"/>
    <n v="4"/>
    <n v="61477.4"/>
    <n v="1.39"/>
    <n v="2662"/>
    <x v="324"/>
  </r>
  <r>
    <x v="1392"/>
    <x v="4"/>
    <x v="0"/>
    <x v="4"/>
    <x v="1"/>
    <x v="4"/>
    <n v="303.7"/>
    <n v="3"/>
    <n v="911.1"/>
    <n v="2.83"/>
    <n v="1788"/>
    <x v="165"/>
  </r>
  <r>
    <x v="1393"/>
    <x v="9"/>
    <x v="1"/>
    <x v="9"/>
    <x v="0"/>
    <x v="0"/>
    <n v="18085.349999999999"/>
    <n v="5"/>
    <n v="90426.75"/>
    <n v="1.34"/>
    <n v="1066"/>
    <x v="77"/>
  </r>
  <r>
    <x v="1394"/>
    <x v="5"/>
    <x v="1"/>
    <x v="5"/>
    <x v="0"/>
    <x v="2"/>
    <n v="14254.98"/>
    <n v="4"/>
    <n v="57019.92"/>
    <n v="2.58"/>
    <n v="1663"/>
    <x v="57"/>
  </r>
  <r>
    <x v="1395"/>
    <x v="7"/>
    <x v="0"/>
    <x v="7"/>
    <x v="1"/>
    <x v="1"/>
    <n v="13941.58"/>
    <n v="5"/>
    <n v="69707.899999999994"/>
    <n v="2.74"/>
    <n v="851"/>
    <x v="300"/>
  </r>
  <r>
    <x v="1396"/>
    <x v="9"/>
    <x v="1"/>
    <x v="9"/>
    <x v="1"/>
    <x v="2"/>
    <n v="9632.0400000000009"/>
    <n v="5"/>
    <n v="48160.2"/>
    <n v="3.99"/>
    <n v="1902"/>
    <x v="239"/>
  </r>
  <r>
    <x v="1397"/>
    <x v="2"/>
    <x v="2"/>
    <x v="2"/>
    <x v="1"/>
    <x v="1"/>
    <n v="11420.66"/>
    <n v="5"/>
    <n v="57103.3"/>
    <n v="4.68"/>
    <n v="1975"/>
    <x v="295"/>
  </r>
  <r>
    <x v="1398"/>
    <x v="5"/>
    <x v="1"/>
    <x v="5"/>
    <x v="0"/>
    <x v="4"/>
    <n v="19297.259999999998"/>
    <n v="5"/>
    <n v="96486.3"/>
    <n v="2.4"/>
    <n v="930"/>
    <x v="353"/>
  </r>
  <r>
    <x v="1399"/>
    <x v="0"/>
    <x v="0"/>
    <x v="0"/>
    <x v="0"/>
    <x v="0"/>
    <n v="14460.59"/>
    <n v="5"/>
    <n v="72302.95"/>
    <n v="2.5499999999999998"/>
    <n v="1884"/>
    <x v="122"/>
  </r>
  <r>
    <x v="1400"/>
    <x v="7"/>
    <x v="0"/>
    <x v="7"/>
    <x v="2"/>
    <x v="3"/>
    <n v="11510.82"/>
    <n v="1"/>
    <n v="11510.82"/>
    <n v="3.79"/>
    <n v="1704"/>
    <x v="289"/>
  </r>
  <r>
    <x v="1401"/>
    <x v="3"/>
    <x v="3"/>
    <x v="3"/>
    <x v="1"/>
    <x v="4"/>
    <n v="16444.939999999999"/>
    <n v="1"/>
    <n v="16444.939999999999"/>
    <n v="4.51"/>
    <n v="2607"/>
    <x v="286"/>
  </r>
  <r>
    <x v="1402"/>
    <x v="8"/>
    <x v="3"/>
    <x v="8"/>
    <x v="0"/>
    <x v="2"/>
    <n v="3915.32"/>
    <n v="1"/>
    <n v="3915.32"/>
    <n v="1.57"/>
    <n v="487"/>
    <x v="349"/>
  </r>
  <r>
    <x v="1403"/>
    <x v="2"/>
    <x v="2"/>
    <x v="2"/>
    <x v="2"/>
    <x v="2"/>
    <n v="13719.26"/>
    <n v="4"/>
    <n v="54877.04"/>
    <n v="2.57"/>
    <n v="4184"/>
    <x v="134"/>
  </r>
  <r>
    <x v="1404"/>
    <x v="8"/>
    <x v="3"/>
    <x v="8"/>
    <x v="0"/>
    <x v="3"/>
    <n v="18987.62"/>
    <n v="4"/>
    <n v="75950.48"/>
    <n v="2.9"/>
    <n v="633"/>
    <x v="345"/>
  </r>
  <r>
    <x v="1405"/>
    <x v="9"/>
    <x v="1"/>
    <x v="9"/>
    <x v="0"/>
    <x v="1"/>
    <n v="12916.02"/>
    <n v="1"/>
    <n v="12916.02"/>
    <n v="1.0900000000000001"/>
    <n v="4767"/>
    <x v="246"/>
  </r>
  <r>
    <x v="1406"/>
    <x v="7"/>
    <x v="0"/>
    <x v="7"/>
    <x v="1"/>
    <x v="5"/>
    <n v="9431.17"/>
    <n v="1"/>
    <n v="9431.17"/>
    <n v="1.07"/>
    <n v="32"/>
    <x v="139"/>
  </r>
  <r>
    <x v="1407"/>
    <x v="0"/>
    <x v="0"/>
    <x v="0"/>
    <x v="0"/>
    <x v="2"/>
    <n v="10227.83"/>
    <n v="3"/>
    <n v="30683.49"/>
    <n v="3.92"/>
    <n v="4650"/>
    <x v="313"/>
  </r>
  <r>
    <x v="1408"/>
    <x v="9"/>
    <x v="1"/>
    <x v="9"/>
    <x v="2"/>
    <x v="1"/>
    <n v="1471.8"/>
    <n v="3"/>
    <n v="4415.3999999999996"/>
    <n v="4.33"/>
    <n v="1587"/>
    <x v="153"/>
  </r>
  <r>
    <x v="1409"/>
    <x v="2"/>
    <x v="2"/>
    <x v="2"/>
    <x v="0"/>
    <x v="3"/>
    <n v="2778.57"/>
    <n v="3"/>
    <n v="8335.7099999999991"/>
    <n v="2.2599999999999998"/>
    <n v="2839"/>
    <x v="71"/>
  </r>
  <r>
    <x v="1410"/>
    <x v="6"/>
    <x v="4"/>
    <x v="6"/>
    <x v="1"/>
    <x v="3"/>
    <n v="12151.44"/>
    <n v="5"/>
    <n v="60757.2"/>
    <n v="4.62"/>
    <n v="2176"/>
    <x v="205"/>
  </r>
  <r>
    <x v="1411"/>
    <x v="9"/>
    <x v="1"/>
    <x v="9"/>
    <x v="1"/>
    <x v="1"/>
    <n v="12141.65"/>
    <n v="5"/>
    <n v="60708.25"/>
    <n v="2.83"/>
    <n v="4580"/>
    <x v="54"/>
  </r>
  <r>
    <x v="1412"/>
    <x v="6"/>
    <x v="4"/>
    <x v="6"/>
    <x v="1"/>
    <x v="1"/>
    <n v="13095.68"/>
    <n v="5"/>
    <n v="65478.400000000001"/>
    <n v="2.2799999999999998"/>
    <n v="1822"/>
    <x v="311"/>
  </r>
  <r>
    <x v="1413"/>
    <x v="7"/>
    <x v="0"/>
    <x v="7"/>
    <x v="2"/>
    <x v="0"/>
    <n v="8740.77"/>
    <n v="3"/>
    <n v="26222.31"/>
    <n v="1.91"/>
    <n v="4455"/>
    <x v="161"/>
  </r>
  <r>
    <x v="1414"/>
    <x v="2"/>
    <x v="2"/>
    <x v="2"/>
    <x v="1"/>
    <x v="4"/>
    <n v="12257.83"/>
    <n v="4"/>
    <n v="49031.32"/>
    <n v="2.54"/>
    <n v="1022"/>
    <x v="332"/>
  </r>
  <r>
    <x v="1415"/>
    <x v="7"/>
    <x v="0"/>
    <x v="7"/>
    <x v="2"/>
    <x v="4"/>
    <n v="1943.08"/>
    <n v="3"/>
    <n v="5829.24"/>
    <n v="1.94"/>
    <n v="2124"/>
    <x v="72"/>
  </r>
  <r>
    <x v="1416"/>
    <x v="9"/>
    <x v="1"/>
    <x v="9"/>
    <x v="2"/>
    <x v="0"/>
    <n v="6779.81"/>
    <n v="5"/>
    <n v="33899.050000000003"/>
    <n v="3.7"/>
    <n v="244"/>
    <x v="174"/>
  </r>
  <r>
    <x v="1417"/>
    <x v="3"/>
    <x v="3"/>
    <x v="3"/>
    <x v="1"/>
    <x v="0"/>
    <n v="8570.93"/>
    <n v="1"/>
    <n v="8570.93"/>
    <n v="4.34"/>
    <n v="2459"/>
    <x v="248"/>
  </r>
  <r>
    <x v="1418"/>
    <x v="6"/>
    <x v="4"/>
    <x v="6"/>
    <x v="2"/>
    <x v="0"/>
    <n v="12060.67"/>
    <n v="5"/>
    <n v="60303.35"/>
    <n v="2.88"/>
    <n v="1661"/>
    <x v="80"/>
  </r>
  <r>
    <x v="1419"/>
    <x v="6"/>
    <x v="4"/>
    <x v="6"/>
    <x v="1"/>
    <x v="2"/>
    <n v="8616.7099999999991"/>
    <n v="4"/>
    <n v="34466.839999999997"/>
    <n v="4.0999999999999996"/>
    <n v="3153"/>
    <x v="320"/>
  </r>
  <r>
    <x v="1420"/>
    <x v="3"/>
    <x v="3"/>
    <x v="3"/>
    <x v="1"/>
    <x v="2"/>
    <n v="9912.2900000000009"/>
    <n v="4"/>
    <n v="39649.160000000003"/>
    <n v="1.42"/>
    <n v="1942"/>
    <x v="186"/>
  </r>
  <r>
    <x v="1421"/>
    <x v="9"/>
    <x v="1"/>
    <x v="9"/>
    <x v="2"/>
    <x v="2"/>
    <n v="16866.95"/>
    <n v="4"/>
    <n v="67467.8"/>
    <n v="3.64"/>
    <n v="3363"/>
    <x v="215"/>
  </r>
  <r>
    <x v="1422"/>
    <x v="0"/>
    <x v="0"/>
    <x v="0"/>
    <x v="2"/>
    <x v="3"/>
    <n v="7520.54"/>
    <n v="4"/>
    <n v="30082.16"/>
    <n v="1.1100000000000001"/>
    <n v="3205"/>
    <x v="333"/>
  </r>
  <r>
    <x v="1423"/>
    <x v="0"/>
    <x v="0"/>
    <x v="0"/>
    <x v="2"/>
    <x v="4"/>
    <n v="16583.7"/>
    <n v="3"/>
    <n v="49751.1"/>
    <n v="3.66"/>
    <n v="4597"/>
    <x v="269"/>
  </r>
  <r>
    <x v="1424"/>
    <x v="9"/>
    <x v="1"/>
    <x v="9"/>
    <x v="2"/>
    <x v="4"/>
    <n v="10660.65"/>
    <n v="3"/>
    <n v="31981.95"/>
    <n v="3.31"/>
    <n v="4575"/>
    <x v="61"/>
  </r>
  <r>
    <x v="1425"/>
    <x v="9"/>
    <x v="1"/>
    <x v="9"/>
    <x v="0"/>
    <x v="4"/>
    <n v="11423.37"/>
    <n v="2"/>
    <n v="22846.74"/>
    <n v="3.38"/>
    <n v="3525"/>
    <x v="190"/>
  </r>
  <r>
    <x v="1426"/>
    <x v="4"/>
    <x v="0"/>
    <x v="4"/>
    <x v="0"/>
    <x v="3"/>
    <n v="7353.75"/>
    <n v="1"/>
    <n v="7353.75"/>
    <n v="3.3"/>
    <n v="3205"/>
    <x v="346"/>
  </r>
  <r>
    <x v="1427"/>
    <x v="9"/>
    <x v="1"/>
    <x v="9"/>
    <x v="0"/>
    <x v="4"/>
    <n v="12870.07"/>
    <n v="1"/>
    <n v="12870.07"/>
    <n v="2.19"/>
    <n v="3046"/>
    <x v="213"/>
  </r>
  <r>
    <x v="1428"/>
    <x v="2"/>
    <x v="2"/>
    <x v="2"/>
    <x v="1"/>
    <x v="0"/>
    <n v="1539.96"/>
    <n v="5"/>
    <n v="7699.8"/>
    <n v="4.2"/>
    <n v="2616"/>
    <x v="93"/>
  </r>
  <r>
    <x v="1429"/>
    <x v="3"/>
    <x v="3"/>
    <x v="3"/>
    <x v="0"/>
    <x v="1"/>
    <n v="11112.44"/>
    <n v="1"/>
    <n v="11112.44"/>
    <n v="4.25"/>
    <n v="1286"/>
    <x v="175"/>
  </r>
  <r>
    <x v="1430"/>
    <x v="3"/>
    <x v="3"/>
    <x v="3"/>
    <x v="0"/>
    <x v="2"/>
    <n v="15996.6"/>
    <n v="4"/>
    <n v="63986.400000000001"/>
    <n v="2.85"/>
    <n v="396"/>
    <x v="295"/>
  </r>
  <r>
    <x v="1431"/>
    <x v="1"/>
    <x v="1"/>
    <x v="1"/>
    <x v="1"/>
    <x v="3"/>
    <n v="212.01"/>
    <n v="5"/>
    <n v="1060.05"/>
    <n v="2.62"/>
    <n v="2177"/>
    <x v="233"/>
  </r>
  <r>
    <x v="1432"/>
    <x v="4"/>
    <x v="0"/>
    <x v="4"/>
    <x v="0"/>
    <x v="0"/>
    <n v="12541.86"/>
    <n v="2"/>
    <n v="25083.72"/>
    <n v="3.53"/>
    <n v="1938"/>
    <x v="317"/>
  </r>
  <r>
    <x v="1433"/>
    <x v="5"/>
    <x v="1"/>
    <x v="5"/>
    <x v="1"/>
    <x v="1"/>
    <n v="11809.77"/>
    <n v="5"/>
    <n v="59048.85"/>
    <n v="2.91"/>
    <n v="1422"/>
    <x v="334"/>
  </r>
  <r>
    <x v="1434"/>
    <x v="3"/>
    <x v="3"/>
    <x v="3"/>
    <x v="0"/>
    <x v="1"/>
    <n v="10260.879999999999"/>
    <n v="5"/>
    <n v="51304.4"/>
    <n v="1.59"/>
    <n v="14"/>
    <x v="206"/>
  </r>
  <r>
    <x v="1435"/>
    <x v="6"/>
    <x v="4"/>
    <x v="6"/>
    <x v="1"/>
    <x v="5"/>
    <n v="9533.6299999999992"/>
    <n v="3"/>
    <n v="28600.89"/>
    <n v="1.84"/>
    <n v="80"/>
    <x v="27"/>
  </r>
  <r>
    <x v="1436"/>
    <x v="5"/>
    <x v="1"/>
    <x v="5"/>
    <x v="0"/>
    <x v="5"/>
    <n v="16204.04"/>
    <n v="2"/>
    <n v="32408.080000000002"/>
    <n v="2.4700000000000002"/>
    <n v="2385"/>
    <x v="212"/>
  </r>
  <r>
    <x v="1437"/>
    <x v="4"/>
    <x v="0"/>
    <x v="4"/>
    <x v="0"/>
    <x v="0"/>
    <n v="8686.64"/>
    <n v="2"/>
    <n v="17373.28"/>
    <n v="2.13"/>
    <n v="4290"/>
    <x v="220"/>
  </r>
  <r>
    <x v="1438"/>
    <x v="3"/>
    <x v="3"/>
    <x v="3"/>
    <x v="1"/>
    <x v="2"/>
    <n v="1549.09"/>
    <n v="4"/>
    <n v="6196.36"/>
    <n v="4.9000000000000004"/>
    <n v="1893"/>
    <x v="254"/>
  </r>
  <r>
    <x v="1439"/>
    <x v="2"/>
    <x v="2"/>
    <x v="2"/>
    <x v="0"/>
    <x v="0"/>
    <n v="7997.84"/>
    <n v="4"/>
    <n v="31991.360000000001"/>
    <n v="1.56"/>
    <n v="3809"/>
    <x v="16"/>
  </r>
  <r>
    <x v="1440"/>
    <x v="8"/>
    <x v="3"/>
    <x v="8"/>
    <x v="2"/>
    <x v="0"/>
    <n v="9724.77"/>
    <n v="3"/>
    <n v="29174.31"/>
    <n v="2.81"/>
    <n v="4906"/>
    <x v="110"/>
  </r>
  <r>
    <x v="1441"/>
    <x v="5"/>
    <x v="1"/>
    <x v="5"/>
    <x v="2"/>
    <x v="1"/>
    <n v="1930.42"/>
    <n v="4"/>
    <n v="7721.68"/>
    <n v="3.84"/>
    <n v="1636"/>
    <x v="282"/>
  </r>
  <r>
    <x v="1442"/>
    <x v="2"/>
    <x v="2"/>
    <x v="2"/>
    <x v="1"/>
    <x v="2"/>
    <n v="19189.740000000002"/>
    <n v="5"/>
    <n v="95948.7"/>
    <n v="3.58"/>
    <n v="529"/>
    <x v="30"/>
  </r>
  <r>
    <x v="1443"/>
    <x v="8"/>
    <x v="3"/>
    <x v="8"/>
    <x v="2"/>
    <x v="3"/>
    <n v="19436.36"/>
    <n v="5"/>
    <n v="97181.8"/>
    <n v="2.39"/>
    <n v="3092"/>
    <x v="257"/>
  </r>
  <r>
    <x v="1444"/>
    <x v="4"/>
    <x v="0"/>
    <x v="4"/>
    <x v="0"/>
    <x v="0"/>
    <n v="5844.32"/>
    <n v="3"/>
    <n v="17532.96"/>
    <n v="2.7"/>
    <n v="4820"/>
    <x v="78"/>
  </r>
  <r>
    <x v="1445"/>
    <x v="6"/>
    <x v="4"/>
    <x v="6"/>
    <x v="2"/>
    <x v="1"/>
    <n v="6348.91"/>
    <n v="4"/>
    <n v="25395.64"/>
    <n v="4.71"/>
    <n v="4099"/>
    <x v="296"/>
  </r>
  <r>
    <x v="1446"/>
    <x v="1"/>
    <x v="1"/>
    <x v="1"/>
    <x v="1"/>
    <x v="2"/>
    <n v="13039.39"/>
    <n v="5"/>
    <n v="65196.95"/>
    <n v="1.39"/>
    <n v="4945"/>
    <x v="306"/>
  </r>
  <r>
    <x v="1447"/>
    <x v="4"/>
    <x v="0"/>
    <x v="4"/>
    <x v="2"/>
    <x v="4"/>
    <n v="5498.55"/>
    <n v="3"/>
    <n v="16495.650000000001"/>
    <n v="2.93"/>
    <n v="1000"/>
    <x v="246"/>
  </r>
  <r>
    <x v="1448"/>
    <x v="8"/>
    <x v="3"/>
    <x v="8"/>
    <x v="2"/>
    <x v="5"/>
    <n v="3772.89"/>
    <n v="4"/>
    <n v="15091.56"/>
    <n v="1.51"/>
    <n v="4332"/>
    <x v="181"/>
  </r>
  <r>
    <x v="1449"/>
    <x v="9"/>
    <x v="1"/>
    <x v="9"/>
    <x v="1"/>
    <x v="4"/>
    <n v="235.04"/>
    <n v="5"/>
    <n v="1175.2"/>
    <n v="4.82"/>
    <n v="543"/>
    <x v="293"/>
  </r>
  <r>
    <x v="1450"/>
    <x v="2"/>
    <x v="2"/>
    <x v="2"/>
    <x v="1"/>
    <x v="2"/>
    <n v="2767.31"/>
    <n v="1"/>
    <n v="2767.31"/>
    <n v="1.25"/>
    <n v="2421"/>
    <x v="146"/>
  </r>
  <r>
    <x v="1451"/>
    <x v="6"/>
    <x v="4"/>
    <x v="6"/>
    <x v="1"/>
    <x v="3"/>
    <n v="12207.43"/>
    <n v="2"/>
    <n v="24414.86"/>
    <n v="4.76"/>
    <n v="4954"/>
    <x v="177"/>
  </r>
  <r>
    <x v="1452"/>
    <x v="1"/>
    <x v="1"/>
    <x v="1"/>
    <x v="1"/>
    <x v="5"/>
    <n v="1283.45"/>
    <n v="5"/>
    <n v="6417.25"/>
    <n v="1.56"/>
    <n v="2613"/>
    <x v="150"/>
  </r>
  <r>
    <x v="1453"/>
    <x v="8"/>
    <x v="3"/>
    <x v="8"/>
    <x v="2"/>
    <x v="2"/>
    <n v="18680.11"/>
    <n v="4"/>
    <n v="74720.44"/>
    <n v="2.2400000000000002"/>
    <n v="316"/>
    <x v="160"/>
  </r>
  <r>
    <x v="1454"/>
    <x v="0"/>
    <x v="0"/>
    <x v="0"/>
    <x v="1"/>
    <x v="1"/>
    <n v="19435.88"/>
    <n v="1"/>
    <n v="19435.88"/>
    <n v="1.1100000000000001"/>
    <n v="3447"/>
    <x v="36"/>
  </r>
  <r>
    <x v="1455"/>
    <x v="8"/>
    <x v="3"/>
    <x v="8"/>
    <x v="1"/>
    <x v="5"/>
    <n v="16946.73"/>
    <n v="5"/>
    <n v="84733.65"/>
    <n v="1.1299999999999999"/>
    <n v="2669"/>
    <x v="96"/>
  </r>
  <r>
    <x v="1456"/>
    <x v="2"/>
    <x v="2"/>
    <x v="2"/>
    <x v="2"/>
    <x v="1"/>
    <n v="12424.66"/>
    <n v="1"/>
    <n v="12424.66"/>
    <n v="1.47"/>
    <n v="4791"/>
    <x v="144"/>
  </r>
  <r>
    <x v="1457"/>
    <x v="6"/>
    <x v="4"/>
    <x v="6"/>
    <x v="0"/>
    <x v="0"/>
    <n v="8329.39"/>
    <n v="5"/>
    <n v="41646.949999999997"/>
    <n v="4.9000000000000004"/>
    <n v="161"/>
    <x v="160"/>
  </r>
  <r>
    <x v="1458"/>
    <x v="3"/>
    <x v="3"/>
    <x v="3"/>
    <x v="2"/>
    <x v="3"/>
    <n v="5573.82"/>
    <n v="3"/>
    <n v="16721.46"/>
    <n v="4.96"/>
    <n v="3398"/>
    <x v="204"/>
  </r>
  <r>
    <x v="1459"/>
    <x v="2"/>
    <x v="2"/>
    <x v="2"/>
    <x v="1"/>
    <x v="5"/>
    <n v="19797.96"/>
    <n v="1"/>
    <n v="19797.96"/>
    <n v="2.5"/>
    <n v="189"/>
    <x v="205"/>
  </r>
  <r>
    <x v="1460"/>
    <x v="5"/>
    <x v="1"/>
    <x v="5"/>
    <x v="1"/>
    <x v="0"/>
    <n v="16523.22"/>
    <n v="5"/>
    <n v="82616.100000000006"/>
    <n v="4.18"/>
    <n v="1698"/>
    <x v="86"/>
  </r>
  <r>
    <x v="1461"/>
    <x v="7"/>
    <x v="0"/>
    <x v="7"/>
    <x v="1"/>
    <x v="5"/>
    <n v="8638.59"/>
    <n v="4"/>
    <n v="34554.36"/>
    <n v="2.5"/>
    <n v="1237"/>
    <x v="341"/>
  </r>
  <r>
    <x v="1462"/>
    <x v="5"/>
    <x v="1"/>
    <x v="5"/>
    <x v="2"/>
    <x v="1"/>
    <n v="6002.65"/>
    <n v="3"/>
    <n v="18007.95"/>
    <n v="4.18"/>
    <n v="4655"/>
    <x v="140"/>
  </r>
  <r>
    <x v="1463"/>
    <x v="0"/>
    <x v="0"/>
    <x v="0"/>
    <x v="0"/>
    <x v="4"/>
    <n v="6214.04"/>
    <n v="5"/>
    <n v="31070.2"/>
    <n v="4.6100000000000003"/>
    <n v="2854"/>
    <x v="29"/>
  </r>
  <r>
    <x v="1464"/>
    <x v="9"/>
    <x v="1"/>
    <x v="9"/>
    <x v="0"/>
    <x v="3"/>
    <n v="6236.29"/>
    <n v="2"/>
    <n v="12472.58"/>
    <n v="1.2"/>
    <n v="3037"/>
    <x v="263"/>
  </r>
  <r>
    <x v="1465"/>
    <x v="9"/>
    <x v="1"/>
    <x v="9"/>
    <x v="1"/>
    <x v="2"/>
    <n v="12596.42"/>
    <n v="1"/>
    <n v="12596.42"/>
    <n v="1.45"/>
    <n v="4921"/>
    <x v="299"/>
  </r>
  <r>
    <x v="1466"/>
    <x v="3"/>
    <x v="3"/>
    <x v="3"/>
    <x v="2"/>
    <x v="1"/>
    <n v="18642.78"/>
    <n v="5"/>
    <n v="93213.9"/>
    <n v="3.85"/>
    <n v="4863"/>
    <x v="168"/>
  </r>
  <r>
    <x v="1467"/>
    <x v="7"/>
    <x v="0"/>
    <x v="7"/>
    <x v="0"/>
    <x v="4"/>
    <n v="2552.7399999999998"/>
    <n v="1"/>
    <n v="2552.7399999999998"/>
    <n v="2.71"/>
    <n v="1040"/>
    <x v="108"/>
  </r>
  <r>
    <x v="1468"/>
    <x v="6"/>
    <x v="4"/>
    <x v="6"/>
    <x v="2"/>
    <x v="2"/>
    <n v="2498.2800000000002"/>
    <n v="5"/>
    <n v="12491.4"/>
    <n v="4.6500000000000004"/>
    <n v="2779"/>
    <x v="344"/>
  </r>
  <r>
    <x v="1469"/>
    <x v="5"/>
    <x v="1"/>
    <x v="5"/>
    <x v="0"/>
    <x v="0"/>
    <n v="18484.93"/>
    <n v="4"/>
    <n v="73939.72"/>
    <n v="3.7"/>
    <n v="643"/>
    <x v="345"/>
  </r>
  <r>
    <x v="1470"/>
    <x v="7"/>
    <x v="0"/>
    <x v="7"/>
    <x v="2"/>
    <x v="4"/>
    <n v="1555.91"/>
    <n v="1"/>
    <n v="1555.91"/>
    <n v="3.41"/>
    <n v="2701"/>
    <x v="174"/>
  </r>
  <r>
    <x v="1471"/>
    <x v="5"/>
    <x v="1"/>
    <x v="5"/>
    <x v="0"/>
    <x v="4"/>
    <n v="11194.85"/>
    <n v="5"/>
    <n v="55974.25"/>
    <n v="4.22"/>
    <n v="294"/>
    <x v="191"/>
  </r>
  <r>
    <x v="1472"/>
    <x v="1"/>
    <x v="1"/>
    <x v="1"/>
    <x v="0"/>
    <x v="1"/>
    <n v="6823.52"/>
    <n v="3"/>
    <n v="20470.560000000001"/>
    <n v="1.31"/>
    <n v="3661"/>
    <x v="186"/>
  </r>
  <r>
    <x v="1473"/>
    <x v="6"/>
    <x v="4"/>
    <x v="6"/>
    <x v="1"/>
    <x v="5"/>
    <n v="13862.72"/>
    <n v="3"/>
    <n v="41588.160000000003"/>
    <n v="3.12"/>
    <n v="1171"/>
    <x v="77"/>
  </r>
  <r>
    <x v="1474"/>
    <x v="6"/>
    <x v="4"/>
    <x v="6"/>
    <x v="1"/>
    <x v="3"/>
    <n v="7982.59"/>
    <n v="5"/>
    <n v="39912.949999999997"/>
    <n v="1.83"/>
    <n v="3413"/>
    <x v="256"/>
  </r>
  <r>
    <x v="1475"/>
    <x v="2"/>
    <x v="2"/>
    <x v="2"/>
    <x v="0"/>
    <x v="1"/>
    <n v="9011.1299999999992"/>
    <n v="4"/>
    <n v="36044.519999999997"/>
    <n v="1.6"/>
    <n v="95"/>
    <x v="201"/>
  </r>
  <r>
    <x v="1476"/>
    <x v="3"/>
    <x v="3"/>
    <x v="3"/>
    <x v="1"/>
    <x v="4"/>
    <n v="8510.31"/>
    <n v="4"/>
    <n v="34041.24"/>
    <n v="2.98"/>
    <n v="362"/>
    <x v="354"/>
  </r>
  <r>
    <x v="1477"/>
    <x v="9"/>
    <x v="1"/>
    <x v="9"/>
    <x v="1"/>
    <x v="5"/>
    <n v="8414.26"/>
    <n v="1"/>
    <n v="8414.26"/>
    <n v="4.75"/>
    <n v="4085"/>
    <x v="186"/>
  </r>
  <r>
    <x v="1478"/>
    <x v="7"/>
    <x v="0"/>
    <x v="7"/>
    <x v="0"/>
    <x v="5"/>
    <n v="17028.53"/>
    <n v="3"/>
    <n v="51085.59"/>
    <n v="3.09"/>
    <n v="4386"/>
    <x v="19"/>
  </r>
  <r>
    <x v="1479"/>
    <x v="5"/>
    <x v="1"/>
    <x v="5"/>
    <x v="2"/>
    <x v="3"/>
    <n v="3927.4"/>
    <n v="5"/>
    <n v="19637"/>
    <n v="2.4900000000000002"/>
    <n v="4307"/>
    <x v="166"/>
  </r>
  <r>
    <x v="1480"/>
    <x v="1"/>
    <x v="1"/>
    <x v="1"/>
    <x v="2"/>
    <x v="3"/>
    <n v="5855.68"/>
    <n v="4"/>
    <n v="23422.720000000001"/>
    <n v="3.59"/>
    <n v="4477"/>
    <x v="275"/>
  </r>
  <r>
    <x v="1481"/>
    <x v="8"/>
    <x v="3"/>
    <x v="8"/>
    <x v="2"/>
    <x v="1"/>
    <n v="18262.38"/>
    <n v="4"/>
    <n v="73049.52"/>
    <n v="3.91"/>
    <n v="3861"/>
    <x v="308"/>
  </r>
  <r>
    <x v="1482"/>
    <x v="7"/>
    <x v="0"/>
    <x v="7"/>
    <x v="2"/>
    <x v="0"/>
    <n v="5659.1"/>
    <n v="2"/>
    <n v="11318.2"/>
    <n v="2.63"/>
    <n v="985"/>
    <x v="21"/>
  </r>
  <r>
    <x v="1483"/>
    <x v="7"/>
    <x v="0"/>
    <x v="7"/>
    <x v="2"/>
    <x v="2"/>
    <n v="3098.74"/>
    <n v="2"/>
    <n v="6197.48"/>
    <n v="2.59"/>
    <n v="3079"/>
    <x v="204"/>
  </r>
  <r>
    <x v="1484"/>
    <x v="3"/>
    <x v="3"/>
    <x v="3"/>
    <x v="1"/>
    <x v="4"/>
    <n v="13867.08"/>
    <n v="5"/>
    <n v="69335.399999999994"/>
    <n v="4.37"/>
    <n v="3354"/>
    <x v="276"/>
  </r>
  <r>
    <x v="1485"/>
    <x v="7"/>
    <x v="0"/>
    <x v="7"/>
    <x v="0"/>
    <x v="1"/>
    <n v="3547"/>
    <n v="3"/>
    <n v="10641"/>
    <n v="3.42"/>
    <n v="2191"/>
    <x v="271"/>
  </r>
  <r>
    <x v="1486"/>
    <x v="2"/>
    <x v="2"/>
    <x v="2"/>
    <x v="2"/>
    <x v="4"/>
    <n v="876.67"/>
    <n v="4"/>
    <n v="3506.68"/>
    <n v="3.23"/>
    <n v="3217"/>
    <x v="109"/>
  </r>
  <r>
    <x v="1487"/>
    <x v="3"/>
    <x v="3"/>
    <x v="3"/>
    <x v="2"/>
    <x v="5"/>
    <n v="2846.01"/>
    <n v="5"/>
    <n v="14230.05"/>
    <n v="4.18"/>
    <n v="930"/>
    <x v="6"/>
  </r>
  <r>
    <x v="1488"/>
    <x v="1"/>
    <x v="1"/>
    <x v="1"/>
    <x v="0"/>
    <x v="2"/>
    <n v="7207.35"/>
    <n v="1"/>
    <n v="7207.35"/>
    <n v="3.4"/>
    <n v="4276"/>
    <x v="68"/>
  </r>
  <r>
    <x v="1489"/>
    <x v="3"/>
    <x v="3"/>
    <x v="3"/>
    <x v="0"/>
    <x v="3"/>
    <n v="19165.28"/>
    <n v="1"/>
    <n v="19165.28"/>
    <n v="3.98"/>
    <n v="1859"/>
    <x v="3"/>
  </r>
  <r>
    <x v="1490"/>
    <x v="4"/>
    <x v="0"/>
    <x v="4"/>
    <x v="1"/>
    <x v="1"/>
    <n v="1175.0999999999999"/>
    <n v="1"/>
    <n v="1175.0999999999999"/>
    <n v="4.0599999999999996"/>
    <n v="990"/>
    <x v="58"/>
  </r>
  <r>
    <x v="1491"/>
    <x v="7"/>
    <x v="0"/>
    <x v="7"/>
    <x v="0"/>
    <x v="4"/>
    <n v="13783.59"/>
    <n v="4"/>
    <n v="55134.36"/>
    <n v="2.88"/>
    <n v="3907"/>
    <x v="24"/>
  </r>
  <r>
    <x v="1492"/>
    <x v="3"/>
    <x v="3"/>
    <x v="3"/>
    <x v="2"/>
    <x v="2"/>
    <n v="18083.97"/>
    <n v="5"/>
    <n v="90419.85"/>
    <n v="2.77"/>
    <n v="131"/>
    <x v="325"/>
  </r>
  <r>
    <x v="1493"/>
    <x v="4"/>
    <x v="0"/>
    <x v="4"/>
    <x v="1"/>
    <x v="5"/>
    <n v="16287.06"/>
    <n v="4"/>
    <n v="65148.24"/>
    <n v="1.6"/>
    <n v="252"/>
    <x v="279"/>
  </r>
  <r>
    <x v="1494"/>
    <x v="0"/>
    <x v="0"/>
    <x v="0"/>
    <x v="1"/>
    <x v="4"/>
    <n v="19695.53"/>
    <n v="1"/>
    <n v="19695.53"/>
    <n v="2.19"/>
    <n v="2440"/>
    <x v="350"/>
  </r>
  <r>
    <x v="1495"/>
    <x v="2"/>
    <x v="2"/>
    <x v="2"/>
    <x v="2"/>
    <x v="1"/>
    <n v="4744.8500000000004"/>
    <n v="1"/>
    <n v="4744.8500000000004"/>
    <n v="3.96"/>
    <n v="2177"/>
    <x v="319"/>
  </r>
  <r>
    <x v="1496"/>
    <x v="1"/>
    <x v="1"/>
    <x v="1"/>
    <x v="2"/>
    <x v="0"/>
    <n v="14492.93"/>
    <n v="4"/>
    <n v="57971.72"/>
    <n v="3.39"/>
    <n v="4332"/>
    <x v="237"/>
  </r>
  <r>
    <x v="1497"/>
    <x v="8"/>
    <x v="3"/>
    <x v="8"/>
    <x v="1"/>
    <x v="5"/>
    <n v="11126.38"/>
    <n v="2"/>
    <n v="22252.76"/>
    <n v="4.6900000000000004"/>
    <n v="4559"/>
    <x v="52"/>
  </r>
  <r>
    <x v="1498"/>
    <x v="2"/>
    <x v="2"/>
    <x v="2"/>
    <x v="2"/>
    <x v="0"/>
    <n v="15837.93"/>
    <n v="2"/>
    <n v="31675.86"/>
    <n v="3.12"/>
    <n v="3597"/>
    <x v="245"/>
  </r>
  <r>
    <x v="1499"/>
    <x v="7"/>
    <x v="0"/>
    <x v="7"/>
    <x v="0"/>
    <x v="4"/>
    <n v="6282.26"/>
    <n v="4"/>
    <n v="25129.040000000001"/>
    <n v="3.82"/>
    <n v="4186"/>
    <x v="49"/>
  </r>
  <r>
    <x v="1500"/>
    <x v="0"/>
    <x v="0"/>
    <x v="0"/>
    <x v="2"/>
    <x v="5"/>
    <n v="3940.7"/>
    <n v="2"/>
    <n v="7881.4"/>
    <n v="4.4000000000000004"/>
    <n v="1071"/>
    <x v="299"/>
  </r>
  <r>
    <x v="1501"/>
    <x v="6"/>
    <x v="4"/>
    <x v="6"/>
    <x v="2"/>
    <x v="1"/>
    <n v="6084.73"/>
    <n v="2"/>
    <n v="12169.46"/>
    <n v="3.71"/>
    <n v="4079"/>
    <x v="272"/>
  </r>
  <r>
    <x v="1502"/>
    <x v="8"/>
    <x v="3"/>
    <x v="8"/>
    <x v="1"/>
    <x v="4"/>
    <n v="15347.32"/>
    <n v="2"/>
    <n v="30694.639999999999"/>
    <n v="3.36"/>
    <n v="4386"/>
    <x v="192"/>
  </r>
  <r>
    <x v="1503"/>
    <x v="0"/>
    <x v="0"/>
    <x v="0"/>
    <x v="2"/>
    <x v="5"/>
    <n v="5303.08"/>
    <n v="3"/>
    <n v="15909.24"/>
    <n v="4.32"/>
    <n v="3108"/>
    <x v="143"/>
  </r>
  <r>
    <x v="1504"/>
    <x v="4"/>
    <x v="0"/>
    <x v="4"/>
    <x v="1"/>
    <x v="4"/>
    <n v="3044.72"/>
    <n v="4"/>
    <n v="12178.88"/>
    <n v="2.59"/>
    <n v="986"/>
    <x v="263"/>
  </r>
  <r>
    <x v="1505"/>
    <x v="5"/>
    <x v="1"/>
    <x v="5"/>
    <x v="0"/>
    <x v="0"/>
    <n v="17689.71"/>
    <n v="1"/>
    <n v="17689.71"/>
    <n v="1.91"/>
    <n v="345"/>
    <x v="76"/>
  </r>
  <r>
    <x v="1506"/>
    <x v="4"/>
    <x v="0"/>
    <x v="4"/>
    <x v="1"/>
    <x v="4"/>
    <n v="1681.45"/>
    <n v="4"/>
    <n v="6725.8"/>
    <n v="2.31"/>
    <n v="2933"/>
    <x v="140"/>
  </r>
  <r>
    <x v="1507"/>
    <x v="7"/>
    <x v="0"/>
    <x v="7"/>
    <x v="1"/>
    <x v="1"/>
    <n v="12167.55"/>
    <n v="4"/>
    <n v="48670.2"/>
    <n v="1.41"/>
    <n v="2311"/>
    <x v="118"/>
  </r>
  <r>
    <x v="1508"/>
    <x v="6"/>
    <x v="4"/>
    <x v="6"/>
    <x v="0"/>
    <x v="2"/>
    <n v="12812.02"/>
    <n v="1"/>
    <n v="12812.02"/>
    <n v="5"/>
    <n v="4493"/>
    <x v="14"/>
  </r>
  <r>
    <x v="1509"/>
    <x v="3"/>
    <x v="3"/>
    <x v="3"/>
    <x v="2"/>
    <x v="1"/>
    <n v="6714.48"/>
    <n v="4"/>
    <n v="26857.919999999998"/>
    <n v="1.54"/>
    <n v="3853"/>
    <x v="53"/>
  </r>
  <r>
    <x v="1510"/>
    <x v="4"/>
    <x v="0"/>
    <x v="4"/>
    <x v="0"/>
    <x v="4"/>
    <n v="9584.98"/>
    <n v="1"/>
    <n v="9584.98"/>
    <n v="3.15"/>
    <n v="714"/>
    <x v="300"/>
  </r>
  <r>
    <x v="1511"/>
    <x v="2"/>
    <x v="2"/>
    <x v="2"/>
    <x v="0"/>
    <x v="3"/>
    <n v="4713.17"/>
    <n v="3"/>
    <n v="14139.51"/>
    <n v="1.67"/>
    <n v="3992"/>
    <x v="288"/>
  </r>
  <r>
    <x v="1512"/>
    <x v="1"/>
    <x v="1"/>
    <x v="1"/>
    <x v="2"/>
    <x v="3"/>
    <n v="826.43"/>
    <n v="5"/>
    <n v="4132.1499999999996"/>
    <n v="3.73"/>
    <n v="1939"/>
    <x v="64"/>
  </r>
  <r>
    <x v="1513"/>
    <x v="3"/>
    <x v="3"/>
    <x v="3"/>
    <x v="2"/>
    <x v="4"/>
    <n v="17012.310000000001"/>
    <n v="3"/>
    <n v="51036.93"/>
    <n v="4.7"/>
    <n v="4096"/>
    <x v="175"/>
  </r>
  <r>
    <x v="1514"/>
    <x v="7"/>
    <x v="0"/>
    <x v="7"/>
    <x v="1"/>
    <x v="4"/>
    <n v="4332.03"/>
    <n v="1"/>
    <n v="4332.03"/>
    <n v="4.5599999999999996"/>
    <n v="3489"/>
    <x v="39"/>
  </r>
  <r>
    <x v="1515"/>
    <x v="7"/>
    <x v="0"/>
    <x v="7"/>
    <x v="2"/>
    <x v="1"/>
    <n v="9328.59"/>
    <n v="5"/>
    <n v="46642.95"/>
    <n v="2.11"/>
    <n v="3124"/>
    <x v="248"/>
  </r>
  <r>
    <x v="1516"/>
    <x v="6"/>
    <x v="4"/>
    <x v="6"/>
    <x v="2"/>
    <x v="3"/>
    <n v="6721.6"/>
    <n v="1"/>
    <n v="6721.6"/>
    <n v="2.0699999999999998"/>
    <n v="1668"/>
    <x v="133"/>
  </r>
  <r>
    <x v="1517"/>
    <x v="3"/>
    <x v="3"/>
    <x v="3"/>
    <x v="0"/>
    <x v="3"/>
    <n v="8175.13"/>
    <n v="3"/>
    <n v="24525.39"/>
    <n v="4.72"/>
    <n v="2907"/>
    <x v="280"/>
  </r>
  <r>
    <x v="1518"/>
    <x v="4"/>
    <x v="0"/>
    <x v="4"/>
    <x v="1"/>
    <x v="0"/>
    <n v="18439.29"/>
    <n v="4"/>
    <n v="73757.16"/>
    <n v="1.24"/>
    <n v="4631"/>
    <x v="339"/>
  </r>
  <r>
    <x v="1519"/>
    <x v="2"/>
    <x v="2"/>
    <x v="2"/>
    <x v="0"/>
    <x v="3"/>
    <n v="15760.01"/>
    <n v="1"/>
    <n v="15760.01"/>
    <n v="4.01"/>
    <n v="33"/>
    <x v="119"/>
  </r>
  <r>
    <x v="1520"/>
    <x v="9"/>
    <x v="1"/>
    <x v="9"/>
    <x v="2"/>
    <x v="2"/>
    <n v="12640.25"/>
    <n v="2"/>
    <n v="25280.5"/>
    <n v="4.5"/>
    <n v="2030"/>
    <x v="82"/>
  </r>
  <r>
    <x v="1521"/>
    <x v="8"/>
    <x v="3"/>
    <x v="8"/>
    <x v="2"/>
    <x v="2"/>
    <n v="7272.04"/>
    <n v="4"/>
    <n v="29088.16"/>
    <n v="4.8"/>
    <n v="1077"/>
    <x v="33"/>
  </r>
  <r>
    <x v="1522"/>
    <x v="8"/>
    <x v="3"/>
    <x v="8"/>
    <x v="0"/>
    <x v="0"/>
    <n v="16852.73"/>
    <n v="1"/>
    <n v="16852.73"/>
    <n v="4.07"/>
    <n v="3515"/>
    <x v="268"/>
  </r>
  <r>
    <x v="1523"/>
    <x v="9"/>
    <x v="1"/>
    <x v="9"/>
    <x v="2"/>
    <x v="5"/>
    <n v="9764.93"/>
    <n v="2"/>
    <n v="19529.86"/>
    <n v="3.52"/>
    <n v="3899"/>
    <x v="170"/>
  </r>
  <r>
    <x v="1524"/>
    <x v="9"/>
    <x v="1"/>
    <x v="9"/>
    <x v="1"/>
    <x v="5"/>
    <n v="15235.44"/>
    <n v="4"/>
    <n v="60941.760000000002"/>
    <n v="1.5"/>
    <n v="2869"/>
    <x v="229"/>
  </r>
  <r>
    <x v="1525"/>
    <x v="5"/>
    <x v="1"/>
    <x v="5"/>
    <x v="1"/>
    <x v="3"/>
    <n v="17708.990000000002"/>
    <n v="1"/>
    <n v="17708.990000000002"/>
    <n v="2.0299999999999998"/>
    <n v="4022"/>
    <x v="315"/>
  </r>
  <r>
    <x v="1526"/>
    <x v="4"/>
    <x v="0"/>
    <x v="4"/>
    <x v="2"/>
    <x v="2"/>
    <n v="15614.03"/>
    <n v="5"/>
    <n v="78070.149999999994"/>
    <n v="3.92"/>
    <n v="3814"/>
    <x v="286"/>
  </r>
  <r>
    <x v="1527"/>
    <x v="2"/>
    <x v="2"/>
    <x v="2"/>
    <x v="1"/>
    <x v="1"/>
    <n v="8046.22"/>
    <n v="4"/>
    <n v="32184.880000000001"/>
    <n v="2.62"/>
    <n v="2724"/>
    <x v="83"/>
  </r>
  <r>
    <x v="1528"/>
    <x v="9"/>
    <x v="1"/>
    <x v="9"/>
    <x v="1"/>
    <x v="0"/>
    <n v="14006.34"/>
    <n v="5"/>
    <n v="70031.7"/>
    <n v="2.95"/>
    <n v="3360"/>
    <x v="276"/>
  </r>
  <r>
    <x v="1529"/>
    <x v="4"/>
    <x v="0"/>
    <x v="4"/>
    <x v="0"/>
    <x v="1"/>
    <n v="8052.27"/>
    <n v="2"/>
    <n v="16104.54"/>
    <n v="1.63"/>
    <n v="3040"/>
    <x v="157"/>
  </r>
  <r>
    <x v="1530"/>
    <x v="8"/>
    <x v="3"/>
    <x v="8"/>
    <x v="0"/>
    <x v="2"/>
    <n v="7704.53"/>
    <n v="5"/>
    <n v="38522.65"/>
    <n v="1.88"/>
    <n v="3384"/>
    <x v="21"/>
  </r>
  <r>
    <x v="1531"/>
    <x v="1"/>
    <x v="1"/>
    <x v="1"/>
    <x v="0"/>
    <x v="3"/>
    <n v="13305.13"/>
    <n v="3"/>
    <n v="39915.39"/>
    <n v="1.3"/>
    <n v="272"/>
    <x v="305"/>
  </r>
  <r>
    <x v="1532"/>
    <x v="6"/>
    <x v="4"/>
    <x v="6"/>
    <x v="2"/>
    <x v="4"/>
    <n v="18390.77"/>
    <n v="4"/>
    <n v="73563.08"/>
    <n v="2.4900000000000002"/>
    <n v="4880"/>
    <x v="226"/>
  </r>
  <r>
    <x v="1533"/>
    <x v="3"/>
    <x v="3"/>
    <x v="3"/>
    <x v="1"/>
    <x v="1"/>
    <n v="10220.77"/>
    <n v="2"/>
    <n v="20441.54"/>
    <n v="1.68"/>
    <n v="1815"/>
    <x v="66"/>
  </r>
  <r>
    <x v="1534"/>
    <x v="5"/>
    <x v="1"/>
    <x v="5"/>
    <x v="0"/>
    <x v="0"/>
    <n v="17665.14"/>
    <n v="1"/>
    <n v="17665.14"/>
    <n v="2.52"/>
    <n v="1352"/>
    <x v="225"/>
  </r>
  <r>
    <x v="1535"/>
    <x v="5"/>
    <x v="1"/>
    <x v="5"/>
    <x v="0"/>
    <x v="4"/>
    <n v="8896.2000000000007"/>
    <n v="1"/>
    <n v="8896.2000000000007"/>
    <n v="4.99"/>
    <n v="1465"/>
    <x v="26"/>
  </r>
  <r>
    <x v="1536"/>
    <x v="1"/>
    <x v="1"/>
    <x v="1"/>
    <x v="2"/>
    <x v="3"/>
    <n v="17259.169999999998"/>
    <n v="5"/>
    <n v="86295.85"/>
    <n v="2.84"/>
    <n v="3332"/>
    <x v="328"/>
  </r>
  <r>
    <x v="1537"/>
    <x v="7"/>
    <x v="0"/>
    <x v="7"/>
    <x v="1"/>
    <x v="5"/>
    <n v="19092.82"/>
    <n v="4"/>
    <n v="76371.28"/>
    <n v="3.45"/>
    <n v="3642"/>
    <x v="285"/>
  </r>
  <r>
    <x v="1538"/>
    <x v="5"/>
    <x v="1"/>
    <x v="5"/>
    <x v="2"/>
    <x v="3"/>
    <n v="15942.59"/>
    <n v="2"/>
    <n v="31885.18"/>
    <n v="3.27"/>
    <n v="3074"/>
    <x v="336"/>
  </r>
  <r>
    <x v="1539"/>
    <x v="4"/>
    <x v="0"/>
    <x v="4"/>
    <x v="2"/>
    <x v="3"/>
    <n v="15772.15"/>
    <n v="2"/>
    <n v="31544.3"/>
    <n v="3.9"/>
    <n v="2670"/>
    <x v="148"/>
  </r>
  <r>
    <x v="1540"/>
    <x v="2"/>
    <x v="2"/>
    <x v="2"/>
    <x v="1"/>
    <x v="4"/>
    <n v="6542.43"/>
    <n v="4"/>
    <n v="26169.72"/>
    <n v="1.04"/>
    <n v="3658"/>
    <x v="31"/>
  </r>
  <r>
    <x v="1541"/>
    <x v="9"/>
    <x v="1"/>
    <x v="9"/>
    <x v="0"/>
    <x v="0"/>
    <n v="533.54"/>
    <n v="4"/>
    <n v="2134.16"/>
    <n v="1.91"/>
    <n v="3066"/>
    <x v="232"/>
  </r>
  <r>
    <x v="1542"/>
    <x v="7"/>
    <x v="0"/>
    <x v="7"/>
    <x v="0"/>
    <x v="5"/>
    <n v="14866.42"/>
    <n v="3"/>
    <n v="44599.26"/>
    <n v="3.35"/>
    <n v="2426"/>
    <x v="36"/>
  </r>
  <r>
    <x v="1543"/>
    <x v="0"/>
    <x v="0"/>
    <x v="0"/>
    <x v="0"/>
    <x v="5"/>
    <n v="6707.79"/>
    <n v="2"/>
    <n v="13415.58"/>
    <n v="2.74"/>
    <n v="1489"/>
    <x v="249"/>
  </r>
  <r>
    <x v="1544"/>
    <x v="1"/>
    <x v="1"/>
    <x v="1"/>
    <x v="1"/>
    <x v="3"/>
    <n v="7158.62"/>
    <n v="2"/>
    <n v="14317.24"/>
    <n v="2.86"/>
    <n v="1153"/>
    <x v="263"/>
  </r>
  <r>
    <x v="1545"/>
    <x v="7"/>
    <x v="0"/>
    <x v="7"/>
    <x v="0"/>
    <x v="2"/>
    <n v="5535.59"/>
    <n v="5"/>
    <n v="27677.95"/>
    <n v="4.24"/>
    <n v="665"/>
    <x v="118"/>
  </r>
  <r>
    <x v="1546"/>
    <x v="4"/>
    <x v="0"/>
    <x v="4"/>
    <x v="2"/>
    <x v="3"/>
    <n v="10943.38"/>
    <n v="2"/>
    <n v="21886.76"/>
    <n v="2.2400000000000002"/>
    <n v="2367"/>
    <x v="24"/>
  </r>
  <r>
    <x v="1547"/>
    <x v="3"/>
    <x v="3"/>
    <x v="3"/>
    <x v="2"/>
    <x v="0"/>
    <n v="4907.0200000000004"/>
    <n v="4"/>
    <n v="19628.080000000002"/>
    <n v="3.94"/>
    <n v="4407"/>
    <x v="165"/>
  </r>
  <r>
    <x v="1548"/>
    <x v="3"/>
    <x v="3"/>
    <x v="3"/>
    <x v="1"/>
    <x v="1"/>
    <n v="8323.8799999999992"/>
    <n v="1"/>
    <n v="8323.8799999999992"/>
    <n v="4.95"/>
    <n v="4114"/>
    <x v="151"/>
  </r>
  <r>
    <x v="1549"/>
    <x v="1"/>
    <x v="1"/>
    <x v="1"/>
    <x v="2"/>
    <x v="0"/>
    <n v="2454.52"/>
    <n v="1"/>
    <n v="2454.52"/>
    <n v="2.91"/>
    <n v="1523"/>
    <x v="168"/>
  </r>
  <r>
    <x v="1550"/>
    <x v="1"/>
    <x v="1"/>
    <x v="1"/>
    <x v="2"/>
    <x v="3"/>
    <n v="13447.46"/>
    <n v="2"/>
    <n v="26894.92"/>
    <n v="4.71"/>
    <n v="3914"/>
    <x v="170"/>
  </r>
  <r>
    <x v="1551"/>
    <x v="9"/>
    <x v="1"/>
    <x v="9"/>
    <x v="2"/>
    <x v="3"/>
    <n v="2769.24"/>
    <n v="3"/>
    <n v="8307.7199999999993"/>
    <n v="3.33"/>
    <n v="4403"/>
    <x v="225"/>
  </r>
  <r>
    <x v="1552"/>
    <x v="8"/>
    <x v="3"/>
    <x v="8"/>
    <x v="2"/>
    <x v="4"/>
    <n v="9603.16"/>
    <n v="3"/>
    <n v="28809.48"/>
    <n v="1.0900000000000001"/>
    <n v="4835"/>
    <x v="133"/>
  </r>
  <r>
    <x v="1553"/>
    <x v="7"/>
    <x v="0"/>
    <x v="7"/>
    <x v="2"/>
    <x v="4"/>
    <n v="14843.42"/>
    <n v="5"/>
    <n v="74217.100000000006"/>
    <n v="1.5"/>
    <n v="2748"/>
    <x v="318"/>
  </r>
  <r>
    <x v="1554"/>
    <x v="4"/>
    <x v="0"/>
    <x v="4"/>
    <x v="0"/>
    <x v="3"/>
    <n v="12054.16"/>
    <n v="3"/>
    <n v="36162.480000000003"/>
    <n v="2.31"/>
    <n v="1692"/>
    <x v="274"/>
  </r>
  <r>
    <x v="1555"/>
    <x v="3"/>
    <x v="3"/>
    <x v="3"/>
    <x v="2"/>
    <x v="2"/>
    <n v="13605.94"/>
    <n v="1"/>
    <n v="13605.94"/>
    <n v="3.93"/>
    <n v="3857"/>
    <x v="80"/>
  </r>
  <r>
    <x v="1556"/>
    <x v="4"/>
    <x v="0"/>
    <x v="4"/>
    <x v="2"/>
    <x v="0"/>
    <n v="5777.57"/>
    <n v="1"/>
    <n v="5777.57"/>
    <n v="2.13"/>
    <n v="3584"/>
    <x v="28"/>
  </r>
  <r>
    <x v="1557"/>
    <x v="5"/>
    <x v="1"/>
    <x v="5"/>
    <x v="1"/>
    <x v="4"/>
    <n v="18245.05"/>
    <n v="5"/>
    <n v="91225.25"/>
    <n v="2.19"/>
    <n v="3246"/>
    <x v="23"/>
  </r>
  <r>
    <x v="1558"/>
    <x v="2"/>
    <x v="2"/>
    <x v="2"/>
    <x v="2"/>
    <x v="2"/>
    <n v="1275.26"/>
    <n v="4"/>
    <n v="5101.04"/>
    <n v="2.27"/>
    <n v="961"/>
    <x v="223"/>
  </r>
  <r>
    <x v="1559"/>
    <x v="4"/>
    <x v="0"/>
    <x v="4"/>
    <x v="0"/>
    <x v="5"/>
    <n v="14731.57"/>
    <n v="1"/>
    <n v="14731.57"/>
    <n v="2.11"/>
    <n v="4465"/>
    <x v="342"/>
  </r>
  <r>
    <x v="1560"/>
    <x v="0"/>
    <x v="0"/>
    <x v="0"/>
    <x v="0"/>
    <x v="5"/>
    <n v="6755.52"/>
    <n v="4"/>
    <n v="27022.080000000002"/>
    <n v="3.06"/>
    <n v="2361"/>
    <x v="138"/>
  </r>
  <r>
    <x v="1561"/>
    <x v="1"/>
    <x v="1"/>
    <x v="1"/>
    <x v="2"/>
    <x v="2"/>
    <n v="11152.51"/>
    <n v="3"/>
    <n v="33457.53"/>
    <n v="1.27"/>
    <n v="679"/>
    <x v="278"/>
  </r>
  <r>
    <x v="1562"/>
    <x v="5"/>
    <x v="1"/>
    <x v="5"/>
    <x v="0"/>
    <x v="5"/>
    <n v="4949.22"/>
    <n v="3"/>
    <n v="14847.66"/>
    <n v="2.31"/>
    <n v="2933"/>
    <x v="165"/>
  </r>
  <r>
    <x v="1563"/>
    <x v="1"/>
    <x v="1"/>
    <x v="1"/>
    <x v="1"/>
    <x v="2"/>
    <n v="14202.78"/>
    <n v="4"/>
    <n v="56811.12"/>
    <n v="3.8"/>
    <n v="144"/>
    <x v="244"/>
  </r>
  <r>
    <x v="1564"/>
    <x v="2"/>
    <x v="2"/>
    <x v="2"/>
    <x v="0"/>
    <x v="5"/>
    <n v="8258.09"/>
    <n v="2"/>
    <n v="16516.18"/>
    <n v="2.29"/>
    <n v="76"/>
    <x v="47"/>
  </r>
  <r>
    <x v="1565"/>
    <x v="4"/>
    <x v="0"/>
    <x v="4"/>
    <x v="0"/>
    <x v="4"/>
    <n v="4004.93"/>
    <n v="4"/>
    <n v="16019.72"/>
    <n v="3.27"/>
    <n v="3392"/>
    <x v="274"/>
  </r>
  <r>
    <x v="1566"/>
    <x v="9"/>
    <x v="1"/>
    <x v="9"/>
    <x v="2"/>
    <x v="0"/>
    <n v="520.42999999999995"/>
    <n v="4"/>
    <n v="2081.7199999999998"/>
    <n v="2.3199999999999998"/>
    <n v="770"/>
    <x v="191"/>
  </r>
  <r>
    <x v="1567"/>
    <x v="6"/>
    <x v="4"/>
    <x v="6"/>
    <x v="1"/>
    <x v="0"/>
    <n v="15128.97"/>
    <n v="5"/>
    <n v="75644.850000000006"/>
    <n v="3.53"/>
    <n v="3632"/>
    <x v="204"/>
  </r>
  <r>
    <x v="1568"/>
    <x v="5"/>
    <x v="1"/>
    <x v="5"/>
    <x v="2"/>
    <x v="5"/>
    <n v="5106.51"/>
    <n v="1"/>
    <n v="5106.51"/>
    <n v="4.8499999999999996"/>
    <n v="1114"/>
    <x v="155"/>
  </r>
  <r>
    <x v="1569"/>
    <x v="6"/>
    <x v="4"/>
    <x v="6"/>
    <x v="1"/>
    <x v="5"/>
    <n v="11212.58"/>
    <n v="3"/>
    <n v="33637.74"/>
    <n v="3.93"/>
    <n v="4705"/>
    <x v="230"/>
  </r>
  <r>
    <x v="1570"/>
    <x v="1"/>
    <x v="1"/>
    <x v="1"/>
    <x v="1"/>
    <x v="2"/>
    <n v="15562.52"/>
    <n v="2"/>
    <n v="31125.040000000001"/>
    <n v="1.34"/>
    <n v="3604"/>
    <x v="331"/>
  </r>
  <r>
    <x v="1571"/>
    <x v="2"/>
    <x v="2"/>
    <x v="2"/>
    <x v="2"/>
    <x v="2"/>
    <n v="10296.36"/>
    <n v="4"/>
    <n v="41185.440000000002"/>
    <n v="3.5"/>
    <n v="1309"/>
    <x v="196"/>
  </r>
  <r>
    <x v="1572"/>
    <x v="9"/>
    <x v="1"/>
    <x v="9"/>
    <x v="1"/>
    <x v="1"/>
    <n v="19431.66"/>
    <n v="2"/>
    <n v="38863.32"/>
    <n v="3"/>
    <n v="4182"/>
    <x v="150"/>
  </r>
  <r>
    <x v="1573"/>
    <x v="0"/>
    <x v="0"/>
    <x v="0"/>
    <x v="2"/>
    <x v="4"/>
    <n v="9142.9699999999993"/>
    <n v="5"/>
    <n v="45714.85"/>
    <n v="3.3"/>
    <n v="3926"/>
    <x v="166"/>
  </r>
  <r>
    <x v="1574"/>
    <x v="3"/>
    <x v="3"/>
    <x v="3"/>
    <x v="1"/>
    <x v="3"/>
    <n v="10345.52"/>
    <n v="5"/>
    <n v="51727.6"/>
    <n v="4.4800000000000004"/>
    <n v="3083"/>
    <x v="233"/>
  </r>
  <r>
    <x v="1575"/>
    <x v="4"/>
    <x v="0"/>
    <x v="4"/>
    <x v="2"/>
    <x v="4"/>
    <n v="17984.86"/>
    <n v="4"/>
    <n v="71939.44"/>
    <n v="3.26"/>
    <n v="1982"/>
    <x v="103"/>
  </r>
  <r>
    <x v="1576"/>
    <x v="3"/>
    <x v="3"/>
    <x v="3"/>
    <x v="0"/>
    <x v="0"/>
    <n v="8609.93"/>
    <n v="1"/>
    <n v="8609.93"/>
    <n v="2.68"/>
    <n v="2250"/>
    <x v="277"/>
  </r>
  <r>
    <x v="1577"/>
    <x v="6"/>
    <x v="4"/>
    <x v="6"/>
    <x v="2"/>
    <x v="1"/>
    <n v="15723.88"/>
    <n v="5"/>
    <n v="78619.399999999994"/>
    <n v="2.82"/>
    <n v="1945"/>
    <x v="146"/>
  </r>
  <r>
    <x v="1578"/>
    <x v="5"/>
    <x v="1"/>
    <x v="5"/>
    <x v="2"/>
    <x v="2"/>
    <n v="12728.83"/>
    <n v="1"/>
    <n v="12728.83"/>
    <n v="2.9"/>
    <n v="4686"/>
    <x v="221"/>
  </r>
  <r>
    <x v="1579"/>
    <x v="3"/>
    <x v="3"/>
    <x v="3"/>
    <x v="2"/>
    <x v="4"/>
    <n v="461.05"/>
    <n v="2"/>
    <n v="922.1"/>
    <n v="2.4900000000000002"/>
    <n v="470"/>
    <x v="193"/>
  </r>
  <r>
    <x v="1580"/>
    <x v="2"/>
    <x v="2"/>
    <x v="2"/>
    <x v="0"/>
    <x v="1"/>
    <n v="15393.35"/>
    <n v="2"/>
    <n v="30786.7"/>
    <n v="1.72"/>
    <n v="4833"/>
    <x v="16"/>
  </r>
  <r>
    <x v="1581"/>
    <x v="1"/>
    <x v="1"/>
    <x v="1"/>
    <x v="0"/>
    <x v="1"/>
    <n v="11677.2"/>
    <n v="5"/>
    <n v="58386"/>
    <n v="2.87"/>
    <n v="541"/>
    <x v="70"/>
  </r>
  <r>
    <x v="1582"/>
    <x v="3"/>
    <x v="3"/>
    <x v="3"/>
    <x v="0"/>
    <x v="0"/>
    <n v="13801.26"/>
    <n v="4"/>
    <n v="55205.04"/>
    <n v="4.37"/>
    <n v="3116"/>
    <x v="253"/>
  </r>
  <r>
    <x v="1583"/>
    <x v="8"/>
    <x v="3"/>
    <x v="8"/>
    <x v="1"/>
    <x v="2"/>
    <n v="7027.26"/>
    <n v="2"/>
    <n v="14054.52"/>
    <n v="2.16"/>
    <n v="1253"/>
    <x v="204"/>
  </r>
  <r>
    <x v="1584"/>
    <x v="5"/>
    <x v="1"/>
    <x v="5"/>
    <x v="1"/>
    <x v="1"/>
    <n v="17065.98"/>
    <n v="3"/>
    <n v="51197.94"/>
    <n v="2.35"/>
    <n v="3535"/>
    <x v="31"/>
  </r>
  <r>
    <x v="1585"/>
    <x v="9"/>
    <x v="1"/>
    <x v="9"/>
    <x v="2"/>
    <x v="5"/>
    <n v="11515.42"/>
    <n v="3"/>
    <n v="34546.26"/>
    <n v="3.83"/>
    <n v="872"/>
    <x v="104"/>
  </r>
  <r>
    <x v="1586"/>
    <x v="3"/>
    <x v="3"/>
    <x v="3"/>
    <x v="0"/>
    <x v="2"/>
    <n v="14199.58"/>
    <n v="3"/>
    <n v="42598.74"/>
    <n v="4.1500000000000004"/>
    <n v="484"/>
    <x v="243"/>
  </r>
  <r>
    <x v="1587"/>
    <x v="1"/>
    <x v="1"/>
    <x v="1"/>
    <x v="0"/>
    <x v="0"/>
    <n v="14369.79"/>
    <n v="5"/>
    <n v="71848.95"/>
    <n v="3.84"/>
    <n v="4627"/>
    <x v="44"/>
  </r>
  <r>
    <x v="1588"/>
    <x v="4"/>
    <x v="0"/>
    <x v="4"/>
    <x v="2"/>
    <x v="2"/>
    <n v="13158.4"/>
    <n v="1"/>
    <n v="13158.4"/>
    <n v="4.3099999999999996"/>
    <n v="4469"/>
    <x v="128"/>
  </r>
  <r>
    <x v="1589"/>
    <x v="5"/>
    <x v="1"/>
    <x v="5"/>
    <x v="1"/>
    <x v="5"/>
    <n v="9789.26"/>
    <n v="1"/>
    <n v="9789.26"/>
    <n v="4.88"/>
    <n v="3025"/>
    <x v="276"/>
  </r>
  <r>
    <x v="1590"/>
    <x v="5"/>
    <x v="1"/>
    <x v="5"/>
    <x v="1"/>
    <x v="3"/>
    <n v="10049.15"/>
    <n v="2"/>
    <n v="20098.3"/>
    <n v="3.19"/>
    <n v="3821"/>
    <x v="78"/>
  </r>
  <r>
    <x v="1591"/>
    <x v="9"/>
    <x v="1"/>
    <x v="9"/>
    <x v="1"/>
    <x v="1"/>
    <n v="6344.63"/>
    <n v="5"/>
    <n v="31723.15"/>
    <n v="1.82"/>
    <n v="3401"/>
    <x v="83"/>
  </r>
  <r>
    <x v="1592"/>
    <x v="6"/>
    <x v="4"/>
    <x v="6"/>
    <x v="0"/>
    <x v="1"/>
    <n v="16661.939999999999"/>
    <n v="5"/>
    <n v="83309.7"/>
    <n v="3.44"/>
    <n v="1976"/>
    <x v="320"/>
  </r>
  <r>
    <x v="1593"/>
    <x v="7"/>
    <x v="0"/>
    <x v="7"/>
    <x v="0"/>
    <x v="0"/>
    <n v="3650.8"/>
    <n v="3"/>
    <n v="10952.4"/>
    <n v="4.8"/>
    <n v="1577"/>
    <x v="264"/>
  </r>
  <r>
    <x v="1594"/>
    <x v="7"/>
    <x v="0"/>
    <x v="7"/>
    <x v="1"/>
    <x v="3"/>
    <n v="7524.67"/>
    <n v="1"/>
    <n v="7524.67"/>
    <n v="4.22"/>
    <n v="2723"/>
    <x v="191"/>
  </r>
  <r>
    <x v="1595"/>
    <x v="5"/>
    <x v="1"/>
    <x v="5"/>
    <x v="2"/>
    <x v="4"/>
    <n v="15303.81"/>
    <n v="4"/>
    <n v="61215.24"/>
    <n v="1.8"/>
    <n v="446"/>
    <x v="46"/>
  </r>
  <r>
    <x v="1596"/>
    <x v="6"/>
    <x v="4"/>
    <x v="6"/>
    <x v="1"/>
    <x v="1"/>
    <n v="15832.53"/>
    <n v="2"/>
    <n v="31665.06"/>
    <n v="3.38"/>
    <n v="3200"/>
    <x v="329"/>
  </r>
  <r>
    <x v="1597"/>
    <x v="5"/>
    <x v="1"/>
    <x v="5"/>
    <x v="0"/>
    <x v="5"/>
    <n v="18971.54"/>
    <n v="5"/>
    <n v="94857.7"/>
    <n v="2.48"/>
    <n v="3977"/>
    <x v="140"/>
  </r>
  <r>
    <x v="1598"/>
    <x v="1"/>
    <x v="1"/>
    <x v="1"/>
    <x v="1"/>
    <x v="0"/>
    <n v="17691.8"/>
    <n v="5"/>
    <n v="88459"/>
    <n v="3.61"/>
    <n v="1637"/>
    <x v="88"/>
  </r>
  <r>
    <x v="1599"/>
    <x v="3"/>
    <x v="3"/>
    <x v="3"/>
    <x v="2"/>
    <x v="5"/>
    <n v="5817.02"/>
    <n v="4"/>
    <n v="23268.080000000002"/>
    <n v="4.2"/>
    <n v="461"/>
    <x v="20"/>
  </r>
  <r>
    <x v="1600"/>
    <x v="0"/>
    <x v="0"/>
    <x v="0"/>
    <x v="0"/>
    <x v="2"/>
    <n v="11073.85"/>
    <n v="3"/>
    <n v="33221.550000000003"/>
    <n v="2.0299999999999998"/>
    <n v="3114"/>
    <x v="243"/>
  </r>
  <r>
    <x v="1601"/>
    <x v="1"/>
    <x v="1"/>
    <x v="1"/>
    <x v="2"/>
    <x v="5"/>
    <n v="11098.13"/>
    <n v="4"/>
    <n v="44392.52"/>
    <n v="3.2"/>
    <n v="2410"/>
    <x v="45"/>
  </r>
  <r>
    <x v="1602"/>
    <x v="9"/>
    <x v="1"/>
    <x v="9"/>
    <x v="1"/>
    <x v="3"/>
    <n v="15757.8"/>
    <n v="4"/>
    <n v="63031.199999999997"/>
    <n v="4.0999999999999996"/>
    <n v="1206"/>
    <x v="139"/>
  </r>
  <r>
    <x v="1603"/>
    <x v="2"/>
    <x v="2"/>
    <x v="2"/>
    <x v="1"/>
    <x v="1"/>
    <n v="8240.7000000000007"/>
    <n v="4"/>
    <n v="32962.800000000003"/>
    <n v="2.14"/>
    <n v="581"/>
    <x v="182"/>
  </r>
  <r>
    <x v="1604"/>
    <x v="8"/>
    <x v="3"/>
    <x v="8"/>
    <x v="1"/>
    <x v="5"/>
    <n v="7864.3"/>
    <n v="3"/>
    <n v="23592.9"/>
    <n v="1.88"/>
    <n v="4171"/>
    <x v="98"/>
  </r>
  <r>
    <x v="1605"/>
    <x v="3"/>
    <x v="3"/>
    <x v="3"/>
    <x v="1"/>
    <x v="5"/>
    <n v="7298.69"/>
    <n v="5"/>
    <n v="36493.449999999997"/>
    <n v="1.02"/>
    <n v="4762"/>
    <x v="275"/>
  </r>
  <r>
    <x v="1606"/>
    <x v="8"/>
    <x v="3"/>
    <x v="8"/>
    <x v="1"/>
    <x v="3"/>
    <n v="12569.75"/>
    <n v="4"/>
    <n v="50279"/>
    <n v="2.4300000000000002"/>
    <n v="2101"/>
    <x v="56"/>
  </r>
  <r>
    <x v="1607"/>
    <x v="9"/>
    <x v="1"/>
    <x v="9"/>
    <x v="0"/>
    <x v="1"/>
    <n v="12187.77"/>
    <n v="3"/>
    <n v="36563.31"/>
    <n v="1.1599999999999999"/>
    <n v="250"/>
    <x v="278"/>
  </r>
  <r>
    <x v="1608"/>
    <x v="7"/>
    <x v="0"/>
    <x v="7"/>
    <x v="0"/>
    <x v="3"/>
    <n v="16341.68"/>
    <n v="3"/>
    <n v="49025.04"/>
    <n v="4.34"/>
    <n v="4999"/>
    <x v="140"/>
  </r>
  <r>
    <x v="1609"/>
    <x v="9"/>
    <x v="1"/>
    <x v="9"/>
    <x v="0"/>
    <x v="2"/>
    <n v="19392.89"/>
    <n v="1"/>
    <n v="19392.89"/>
    <n v="2.2999999999999998"/>
    <n v="3853"/>
    <x v="249"/>
  </r>
  <r>
    <x v="1610"/>
    <x v="5"/>
    <x v="1"/>
    <x v="5"/>
    <x v="2"/>
    <x v="2"/>
    <n v="4852.08"/>
    <n v="2"/>
    <n v="9704.16"/>
    <n v="4.5"/>
    <n v="159"/>
    <x v="166"/>
  </r>
  <r>
    <x v="1611"/>
    <x v="0"/>
    <x v="0"/>
    <x v="0"/>
    <x v="2"/>
    <x v="2"/>
    <n v="16339.04"/>
    <n v="2"/>
    <n v="32678.080000000002"/>
    <n v="3.7"/>
    <n v="68"/>
    <x v="335"/>
  </r>
  <r>
    <x v="1612"/>
    <x v="6"/>
    <x v="4"/>
    <x v="6"/>
    <x v="1"/>
    <x v="4"/>
    <n v="13623.47"/>
    <n v="3"/>
    <n v="40870.410000000003"/>
    <n v="1.38"/>
    <n v="3666"/>
    <x v="305"/>
  </r>
  <r>
    <x v="1613"/>
    <x v="1"/>
    <x v="1"/>
    <x v="1"/>
    <x v="2"/>
    <x v="5"/>
    <n v="3660.3"/>
    <n v="1"/>
    <n v="3660.3"/>
    <n v="1.7"/>
    <n v="675"/>
    <x v="43"/>
  </r>
  <r>
    <x v="1614"/>
    <x v="2"/>
    <x v="2"/>
    <x v="2"/>
    <x v="1"/>
    <x v="0"/>
    <n v="898.39"/>
    <n v="1"/>
    <n v="898.39"/>
    <n v="2.14"/>
    <n v="2728"/>
    <x v="145"/>
  </r>
  <r>
    <x v="1615"/>
    <x v="7"/>
    <x v="0"/>
    <x v="7"/>
    <x v="1"/>
    <x v="2"/>
    <n v="165.82"/>
    <n v="3"/>
    <n v="497.46"/>
    <n v="1.29"/>
    <n v="3170"/>
    <x v="278"/>
  </r>
  <r>
    <x v="1616"/>
    <x v="8"/>
    <x v="3"/>
    <x v="8"/>
    <x v="2"/>
    <x v="4"/>
    <n v="3671.05"/>
    <n v="3"/>
    <n v="11013.15"/>
    <n v="1.75"/>
    <n v="3967"/>
    <x v="216"/>
  </r>
  <r>
    <x v="1617"/>
    <x v="2"/>
    <x v="2"/>
    <x v="2"/>
    <x v="2"/>
    <x v="4"/>
    <n v="7569.21"/>
    <n v="1"/>
    <n v="7569.21"/>
    <n v="4.3499999999999996"/>
    <n v="4032"/>
    <x v="190"/>
  </r>
  <r>
    <x v="1618"/>
    <x v="0"/>
    <x v="0"/>
    <x v="0"/>
    <x v="2"/>
    <x v="1"/>
    <n v="6520.31"/>
    <n v="5"/>
    <n v="32601.55"/>
    <n v="4.95"/>
    <n v="397"/>
    <x v="78"/>
  </r>
  <r>
    <x v="1619"/>
    <x v="1"/>
    <x v="1"/>
    <x v="1"/>
    <x v="2"/>
    <x v="4"/>
    <n v="1350.6"/>
    <n v="3"/>
    <n v="4051.8"/>
    <n v="4.95"/>
    <n v="3387"/>
    <x v="129"/>
  </r>
  <r>
    <x v="1620"/>
    <x v="2"/>
    <x v="2"/>
    <x v="2"/>
    <x v="0"/>
    <x v="4"/>
    <n v="14212.6"/>
    <n v="3"/>
    <n v="42637.8"/>
    <n v="4.9400000000000004"/>
    <n v="4821"/>
    <x v="25"/>
  </r>
  <r>
    <x v="1621"/>
    <x v="3"/>
    <x v="3"/>
    <x v="3"/>
    <x v="0"/>
    <x v="5"/>
    <n v="15273"/>
    <n v="2"/>
    <n v="30546"/>
    <n v="2.35"/>
    <n v="521"/>
    <x v="202"/>
  </r>
  <r>
    <x v="1622"/>
    <x v="2"/>
    <x v="2"/>
    <x v="2"/>
    <x v="0"/>
    <x v="5"/>
    <n v="4763.49"/>
    <n v="2"/>
    <n v="9526.98"/>
    <n v="3.79"/>
    <n v="1280"/>
    <x v="274"/>
  </r>
  <r>
    <x v="1623"/>
    <x v="4"/>
    <x v="0"/>
    <x v="4"/>
    <x v="0"/>
    <x v="3"/>
    <n v="8815.9"/>
    <n v="1"/>
    <n v="8815.9"/>
    <n v="2.5099999999999998"/>
    <n v="370"/>
    <x v="117"/>
  </r>
  <r>
    <x v="1624"/>
    <x v="9"/>
    <x v="1"/>
    <x v="9"/>
    <x v="2"/>
    <x v="3"/>
    <n v="4841.75"/>
    <n v="4"/>
    <n v="19367"/>
    <n v="4.03"/>
    <n v="4605"/>
    <x v="120"/>
  </r>
  <r>
    <x v="1625"/>
    <x v="0"/>
    <x v="0"/>
    <x v="0"/>
    <x v="1"/>
    <x v="1"/>
    <n v="6107.21"/>
    <n v="4"/>
    <n v="24428.84"/>
    <n v="3.95"/>
    <n v="2679"/>
    <x v="224"/>
  </r>
  <r>
    <x v="1626"/>
    <x v="8"/>
    <x v="3"/>
    <x v="8"/>
    <x v="0"/>
    <x v="1"/>
    <n v="9040.57"/>
    <n v="2"/>
    <n v="18081.14"/>
    <n v="1.91"/>
    <n v="3676"/>
    <x v="104"/>
  </r>
  <r>
    <x v="1627"/>
    <x v="9"/>
    <x v="1"/>
    <x v="9"/>
    <x v="0"/>
    <x v="2"/>
    <n v="13794.91"/>
    <n v="2"/>
    <n v="27589.82"/>
    <n v="3.57"/>
    <n v="3512"/>
    <x v="216"/>
  </r>
  <r>
    <x v="1628"/>
    <x v="6"/>
    <x v="4"/>
    <x v="6"/>
    <x v="2"/>
    <x v="1"/>
    <n v="2219.65"/>
    <n v="5"/>
    <n v="11098.25"/>
    <n v="3.87"/>
    <n v="2902"/>
    <x v="123"/>
  </r>
  <r>
    <x v="1629"/>
    <x v="7"/>
    <x v="0"/>
    <x v="7"/>
    <x v="0"/>
    <x v="0"/>
    <n v="6443.74"/>
    <n v="5"/>
    <n v="32218.7"/>
    <n v="2.36"/>
    <n v="152"/>
    <x v="179"/>
  </r>
  <r>
    <x v="1630"/>
    <x v="6"/>
    <x v="4"/>
    <x v="6"/>
    <x v="1"/>
    <x v="4"/>
    <n v="8248.33"/>
    <n v="4"/>
    <n v="32993.32"/>
    <n v="2.99"/>
    <n v="598"/>
    <x v="154"/>
  </r>
  <r>
    <x v="1631"/>
    <x v="8"/>
    <x v="3"/>
    <x v="8"/>
    <x v="2"/>
    <x v="4"/>
    <n v="16060.65"/>
    <n v="2"/>
    <n v="32121.3"/>
    <n v="3.5"/>
    <n v="3425"/>
    <x v="209"/>
  </r>
  <r>
    <x v="1632"/>
    <x v="7"/>
    <x v="0"/>
    <x v="7"/>
    <x v="0"/>
    <x v="5"/>
    <n v="10131.49"/>
    <n v="2"/>
    <n v="20262.98"/>
    <n v="2.52"/>
    <n v="3089"/>
    <x v="185"/>
  </r>
  <r>
    <x v="1633"/>
    <x v="5"/>
    <x v="1"/>
    <x v="5"/>
    <x v="2"/>
    <x v="0"/>
    <n v="12024.25"/>
    <n v="3"/>
    <n v="36072.75"/>
    <n v="2.1800000000000002"/>
    <n v="1183"/>
    <x v="5"/>
  </r>
  <r>
    <x v="1634"/>
    <x v="6"/>
    <x v="4"/>
    <x v="6"/>
    <x v="0"/>
    <x v="0"/>
    <n v="15054.59"/>
    <n v="5"/>
    <n v="75272.95"/>
    <n v="4.12"/>
    <n v="633"/>
    <x v="245"/>
  </r>
  <r>
    <x v="1635"/>
    <x v="0"/>
    <x v="0"/>
    <x v="0"/>
    <x v="1"/>
    <x v="1"/>
    <n v="5860.1"/>
    <n v="4"/>
    <n v="23440.400000000001"/>
    <n v="1.44"/>
    <n v="3786"/>
    <x v="81"/>
  </r>
  <r>
    <x v="1636"/>
    <x v="1"/>
    <x v="1"/>
    <x v="1"/>
    <x v="1"/>
    <x v="3"/>
    <n v="14732.13"/>
    <n v="5"/>
    <n v="73660.649999999994"/>
    <n v="4.91"/>
    <n v="2492"/>
    <x v="6"/>
  </r>
  <r>
    <x v="1637"/>
    <x v="7"/>
    <x v="0"/>
    <x v="7"/>
    <x v="1"/>
    <x v="4"/>
    <n v="4350.01"/>
    <n v="2"/>
    <n v="8700.02"/>
    <n v="3.79"/>
    <n v="883"/>
    <x v="315"/>
  </r>
  <r>
    <x v="1638"/>
    <x v="5"/>
    <x v="1"/>
    <x v="5"/>
    <x v="0"/>
    <x v="2"/>
    <n v="9937.57"/>
    <n v="3"/>
    <n v="29812.71"/>
    <n v="1.63"/>
    <n v="938"/>
    <x v="182"/>
  </r>
  <r>
    <x v="1639"/>
    <x v="2"/>
    <x v="2"/>
    <x v="2"/>
    <x v="1"/>
    <x v="3"/>
    <n v="6629.95"/>
    <n v="2"/>
    <n v="13259.9"/>
    <n v="4.9400000000000004"/>
    <n v="1861"/>
    <x v="49"/>
  </r>
  <r>
    <x v="1640"/>
    <x v="0"/>
    <x v="0"/>
    <x v="0"/>
    <x v="0"/>
    <x v="4"/>
    <n v="11262.2"/>
    <n v="4"/>
    <n v="45048.800000000003"/>
    <n v="3.57"/>
    <n v="2108"/>
    <x v="160"/>
  </r>
  <r>
    <x v="1641"/>
    <x v="3"/>
    <x v="3"/>
    <x v="3"/>
    <x v="0"/>
    <x v="4"/>
    <n v="13990.02"/>
    <n v="2"/>
    <n v="27980.04"/>
    <n v="4.01"/>
    <n v="3295"/>
    <x v="28"/>
  </r>
  <r>
    <x v="1642"/>
    <x v="4"/>
    <x v="0"/>
    <x v="4"/>
    <x v="2"/>
    <x v="0"/>
    <n v="3150.89"/>
    <n v="3"/>
    <n v="9452.67"/>
    <n v="4.8899999999999997"/>
    <n v="3396"/>
    <x v="273"/>
  </r>
  <r>
    <x v="1643"/>
    <x v="7"/>
    <x v="0"/>
    <x v="7"/>
    <x v="1"/>
    <x v="4"/>
    <n v="15642.39"/>
    <n v="2"/>
    <n v="31284.78"/>
    <n v="4.74"/>
    <n v="3649"/>
    <x v="258"/>
  </r>
  <r>
    <x v="1644"/>
    <x v="9"/>
    <x v="1"/>
    <x v="9"/>
    <x v="2"/>
    <x v="5"/>
    <n v="6570.75"/>
    <n v="1"/>
    <n v="6570.75"/>
    <n v="4.59"/>
    <n v="2546"/>
    <x v="230"/>
  </r>
  <r>
    <x v="1645"/>
    <x v="6"/>
    <x v="4"/>
    <x v="6"/>
    <x v="0"/>
    <x v="0"/>
    <n v="11466.04"/>
    <n v="5"/>
    <n v="57330.2"/>
    <n v="4.58"/>
    <n v="930"/>
    <x v="78"/>
  </r>
  <r>
    <x v="1646"/>
    <x v="1"/>
    <x v="1"/>
    <x v="1"/>
    <x v="2"/>
    <x v="0"/>
    <n v="10273.35"/>
    <n v="5"/>
    <n v="51366.75"/>
    <n v="1.54"/>
    <n v="3256"/>
    <x v="152"/>
  </r>
  <r>
    <x v="1647"/>
    <x v="7"/>
    <x v="0"/>
    <x v="7"/>
    <x v="1"/>
    <x v="5"/>
    <n v="17259.52"/>
    <n v="5"/>
    <n v="86297.600000000006"/>
    <n v="2.77"/>
    <n v="310"/>
    <x v="139"/>
  </r>
  <r>
    <x v="1648"/>
    <x v="5"/>
    <x v="1"/>
    <x v="5"/>
    <x v="0"/>
    <x v="3"/>
    <n v="434.21"/>
    <n v="4"/>
    <n v="1736.84"/>
    <n v="2.52"/>
    <n v="2773"/>
    <x v="274"/>
  </r>
  <r>
    <x v="1649"/>
    <x v="4"/>
    <x v="0"/>
    <x v="4"/>
    <x v="2"/>
    <x v="0"/>
    <n v="1635.81"/>
    <n v="1"/>
    <n v="1635.81"/>
    <n v="2.67"/>
    <n v="1139"/>
    <x v="293"/>
  </r>
  <r>
    <x v="1650"/>
    <x v="3"/>
    <x v="3"/>
    <x v="3"/>
    <x v="1"/>
    <x v="1"/>
    <n v="3334.26"/>
    <n v="5"/>
    <n v="16671.3"/>
    <n v="1.52"/>
    <n v="4470"/>
    <x v="313"/>
  </r>
  <r>
    <x v="1651"/>
    <x v="0"/>
    <x v="0"/>
    <x v="0"/>
    <x v="1"/>
    <x v="2"/>
    <n v="6771.23"/>
    <n v="3"/>
    <n v="20313.689999999999"/>
    <n v="2.5499999999999998"/>
    <n v="4055"/>
    <x v="75"/>
  </r>
  <r>
    <x v="1652"/>
    <x v="9"/>
    <x v="1"/>
    <x v="9"/>
    <x v="1"/>
    <x v="0"/>
    <n v="1371.97"/>
    <n v="2"/>
    <n v="2743.94"/>
    <n v="4.0999999999999996"/>
    <n v="3238"/>
    <x v="17"/>
  </r>
  <r>
    <x v="1653"/>
    <x v="7"/>
    <x v="0"/>
    <x v="7"/>
    <x v="0"/>
    <x v="2"/>
    <n v="6857.37"/>
    <n v="2"/>
    <n v="13714.74"/>
    <n v="4.0199999999999996"/>
    <n v="29"/>
    <x v="288"/>
  </r>
  <r>
    <x v="1654"/>
    <x v="2"/>
    <x v="2"/>
    <x v="2"/>
    <x v="2"/>
    <x v="1"/>
    <n v="12000.92"/>
    <n v="1"/>
    <n v="12000.92"/>
    <n v="2.02"/>
    <n v="3513"/>
    <x v="30"/>
  </r>
  <r>
    <x v="1655"/>
    <x v="3"/>
    <x v="3"/>
    <x v="3"/>
    <x v="2"/>
    <x v="1"/>
    <n v="3385.92"/>
    <n v="3"/>
    <n v="10157.76"/>
    <n v="4.25"/>
    <n v="3571"/>
    <x v="26"/>
  </r>
  <r>
    <x v="1656"/>
    <x v="9"/>
    <x v="1"/>
    <x v="9"/>
    <x v="1"/>
    <x v="5"/>
    <n v="5068.09"/>
    <n v="4"/>
    <n v="20272.36"/>
    <n v="3.47"/>
    <n v="3605"/>
    <x v="347"/>
  </r>
  <r>
    <x v="1657"/>
    <x v="8"/>
    <x v="3"/>
    <x v="8"/>
    <x v="1"/>
    <x v="0"/>
    <n v="12540.54"/>
    <n v="3"/>
    <n v="37621.620000000003"/>
    <n v="4.49"/>
    <n v="2653"/>
    <x v="275"/>
  </r>
  <r>
    <x v="1658"/>
    <x v="5"/>
    <x v="1"/>
    <x v="5"/>
    <x v="1"/>
    <x v="2"/>
    <n v="1911.07"/>
    <n v="2"/>
    <n v="3822.14"/>
    <n v="4.4000000000000004"/>
    <n v="2654"/>
    <x v="355"/>
  </r>
  <r>
    <x v="1659"/>
    <x v="5"/>
    <x v="1"/>
    <x v="5"/>
    <x v="0"/>
    <x v="5"/>
    <n v="17753.849999999999"/>
    <n v="4"/>
    <n v="71015.399999999994"/>
    <n v="4.33"/>
    <n v="3665"/>
    <x v="166"/>
  </r>
  <r>
    <x v="1660"/>
    <x v="6"/>
    <x v="4"/>
    <x v="6"/>
    <x v="2"/>
    <x v="3"/>
    <n v="14798.98"/>
    <n v="3"/>
    <n v="44396.94"/>
    <n v="2.72"/>
    <n v="3781"/>
    <x v="161"/>
  </r>
  <r>
    <x v="1661"/>
    <x v="0"/>
    <x v="0"/>
    <x v="0"/>
    <x v="1"/>
    <x v="2"/>
    <n v="2319.9"/>
    <n v="1"/>
    <n v="2319.9"/>
    <n v="2.81"/>
    <n v="4784"/>
    <x v="59"/>
  </r>
  <r>
    <x v="1662"/>
    <x v="7"/>
    <x v="0"/>
    <x v="7"/>
    <x v="2"/>
    <x v="5"/>
    <n v="15633.75"/>
    <n v="5"/>
    <n v="78168.75"/>
    <n v="4.37"/>
    <n v="4845"/>
    <x v="172"/>
  </r>
  <r>
    <x v="1663"/>
    <x v="2"/>
    <x v="2"/>
    <x v="2"/>
    <x v="1"/>
    <x v="3"/>
    <n v="15931.12"/>
    <n v="3"/>
    <n v="47793.36"/>
    <n v="3.65"/>
    <n v="2241"/>
    <x v="354"/>
  </r>
  <r>
    <x v="1664"/>
    <x v="7"/>
    <x v="0"/>
    <x v="7"/>
    <x v="2"/>
    <x v="3"/>
    <n v="2327.0700000000002"/>
    <n v="1"/>
    <n v="2327.0700000000002"/>
    <n v="1.2"/>
    <n v="4431"/>
    <x v="45"/>
  </r>
  <r>
    <x v="1665"/>
    <x v="4"/>
    <x v="0"/>
    <x v="4"/>
    <x v="2"/>
    <x v="4"/>
    <n v="9438.1200000000008"/>
    <n v="2"/>
    <n v="18876.240000000002"/>
    <n v="2.21"/>
    <n v="3635"/>
    <x v="218"/>
  </r>
  <r>
    <x v="1666"/>
    <x v="3"/>
    <x v="3"/>
    <x v="3"/>
    <x v="0"/>
    <x v="1"/>
    <n v="2819.8"/>
    <n v="4"/>
    <n v="11279.2"/>
    <n v="1.7"/>
    <n v="824"/>
    <x v="347"/>
  </r>
  <r>
    <x v="1667"/>
    <x v="6"/>
    <x v="4"/>
    <x v="6"/>
    <x v="1"/>
    <x v="4"/>
    <n v="12678.7"/>
    <n v="3"/>
    <n v="38036.1"/>
    <n v="1.83"/>
    <n v="3733"/>
    <x v="79"/>
  </r>
  <r>
    <x v="1668"/>
    <x v="4"/>
    <x v="0"/>
    <x v="4"/>
    <x v="0"/>
    <x v="1"/>
    <n v="11106.2"/>
    <n v="4"/>
    <n v="44424.800000000003"/>
    <n v="4.7300000000000004"/>
    <n v="352"/>
    <x v="21"/>
  </r>
  <r>
    <x v="1669"/>
    <x v="0"/>
    <x v="0"/>
    <x v="0"/>
    <x v="1"/>
    <x v="1"/>
    <n v="9560.64"/>
    <n v="2"/>
    <n v="19121.28"/>
    <n v="4.42"/>
    <n v="616"/>
    <x v="288"/>
  </r>
  <r>
    <x v="1670"/>
    <x v="9"/>
    <x v="1"/>
    <x v="9"/>
    <x v="2"/>
    <x v="0"/>
    <n v="3100.12"/>
    <n v="1"/>
    <n v="3100.12"/>
    <n v="4.4400000000000004"/>
    <n v="3357"/>
    <x v="118"/>
  </r>
  <r>
    <x v="1671"/>
    <x v="1"/>
    <x v="1"/>
    <x v="1"/>
    <x v="1"/>
    <x v="3"/>
    <n v="1262.72"/>
    <n v="2"/>
    <n v="2525.44"/>
    <n v="2.1800000000000002"/>
    <n v="2084"/>
    <x v="333"/>
  </r>
  <r>
    <x v="1672"/>
    <x v="9"/>
    <x v="1"/>
    <x v="9"/>
    <x v="0"/>
    <x v="2"/>
    <n v="1123.2"/>
    <n v="4"/>
    <n v="4492.8"/>
    <n v="1.44"/>
    <n v="4053"/>
    <x v="8"/>
  </r>
  <r>
    <x v="1673"/>
    <x v="6"/>
    <x v="4"/>
    <x v="6"/>
    <x v="1"/>
    <x v="2"/>
    <n v="19566.79"/>
    <n v="3"/>
    <n v="58700.37"/>
    <n v="3.23"/>
    <n v="2608"/>
    <x v="291"/>
  </r>
  <r>
    <x v="1674"/>
    <x v="9"/>
    <x v="1"/>
    <x v="9"/>
    <x v="0"/>
    <x v="1"/>
    <n v="14494.53"/>
    <n v="2"/>
    <n v="28989.06"/>
    <n v="3.01"/>
    <n v="3810"/>
    <x v="110"/>
  </r>
  <r>
    <x v="1675"/>
    <x v="7"/>
    <x v="0"/>
    <x v="7"/>
    <x v="0"/>
    <x v="0"/>
    <n v="1310.99"/>
    <n v="2"/>
    <n v="2621.98"/>
    <n v="2.4700000000000002"/>
    <n v="1928"/>
    <x v="128"/>
  </r>
  <r>
    <x v="1676"/>
    <x v="4"/>
    <x v="0"/>
    <x v="4"/>
    <x v="0"/>
    <x v="3"/>
    <n v="5249.17"/>
    <n v="3"/>
    <n v="15747.51"/>
    <n v="3.34"/>
    <n v="2527"/>
    <x v="211"/>
  </r>
  <r>
    <x v="1677"/>
    <x v="7"/>
    <x v="0"/>
    <x v="7"/>
    <x v="2"/>
    <x v="5"/>
    <n v="8090.15"/>
    <n v="4"/>
    <n v="32360.6"/>
    <n v="4.2300000000000004"/>
    <n v="3711"/>
    <x v="268"/>
  </r>
  <r>
    <x v="1678"/>
    <x v="4"/>
    <x v="0"/>
    <x v="4"/>
    <x v="0"/>
    <x v="0"/>
    <n v="372.19"/>
    <n v="1"/>
    <n v="372.19"/>
    <n v="2.73"/>
    <n v="3986"/>
    <x v="13"/>
  </r>
  <r>
    <x v="1679"/>
    <x v="3"/>
    <x v="3"/>
    <x v="3"/>
    <x v="2"/>
    <x v="4"/>
    <n v="4462.42"/>
    <n v="2"/>
    <n v="8924.84"/>
    <n v="1.18"/>
    <n v="3063"/>
    <x v="197"/>
  </r>
  <r>
    <x v="1680"/>
    <x v="0"/>
    <x v="0"/>
    <x v="0"/>
    <x v="2"/>
    <x v="4"/>
    <n v="1176.58"/>
    <n v="2"/>
    <n v="2353.16"/>
    <n v="3.89"/>
    <n v="1095"/>
    <x v="54"/>
  </r>
  <r>
    <x v="1681"/>
    <x v="1"/>
    <x v="1"/>
    <x v="1"/>
    <x v="2"/>
    <x v="4"/>
    <n v="10711.32"/>
    <n v="1"/>
    <n v="10711.32"/>
    <n v="4.2"/>
    <n v="4373"/>
    <x v="295"/>
  </r>
  <r>
    <x v="1682"/>
    <x v="5"/>
    <x v="1"/>
    <x v="5"/>
    <x v="1"/>
    <x v="5"/>
    <n v="2184.81"/>
    <n v="1"/>
    <n v="2184.81"/>
    <n v="3.38"/>
    <n v="4025"/>
    <x v="348"/>
  </r>
  <r>
    <x v="1683"/>
    <x v="1"/>
    <x v="1"/>
    <x v="1"/>
    <x v="2"/>
    <x v="2"/>
    <n v="4007.24"/>
    <n v="5"/>
    <n v="20036.2"/>
    <n v="4.05"/>
    <n v="2694"/>
    <x v="148"/>
  </r>
  <r>
    <x v="1684"/>
    <x v="0"/>
    <x v="0"/>
    <x v="0"/>
    <x v="0"/>
    <x v="5"/>
    <n v="15507.93"/>
    <n v="5"/>
    <n v="77539.649999999994"/>
    <n v="1.39"/>
    <n v="628"/>
    <x v="157"/>
  </r>
  <r>
    <x v="1685"/>
    <x v="0"/>
    <x v="0"/>
    <x v="0"/>
    <x v="2"/>
    <x v="1"/>
    <n v="9308.2199999999993"/>
    <n v="3"/>
    <n v="27924.66"/>
    <n v="4.53"/>
    <n v="2500"/>
    <x v="181"/>
  </r>
  <r>
    <x v="1686"/>
    <x v="4"/>
    <x v="0"/>
    <x v="4"/>
    <x v="0"/>
    <x v="3"/>
    <n v="7901.04"/>
    <n v="1"/>
    <n v="7901.04"/>
    <n v="1.1000000000000001"/>
    <n v="360"/>
    <x v="334"/>
  </r>
  <r>
    <x v="1687"/>
    <x v="5"/>
    <x v="1"/>
    <x v="5"/>
    <x v="0"/>
    <x v="5"/>
    <n v="5061.1099999999997"/>
    <n v="3"/>
    <n v="15183.33"/>
    <n v="2"/>
    <n v="4127"/>
    <x v="27"/>
  </r>
  <r>
    <x v="1688"/>
    <x v="5"/>
    <x v="1"/>
    <x v="5"/>
    <x v="2"/>
    <x v="0"/>
    <n v="18604.57"/>
    <n v="4"/>
    <n v="74418.28"/>
    <n v="2.35"/>
    <n v="3867"/>
    <x v="268"/>
  </r>
  <r>
    <x v="1689"/>
    <x v="2"/>
    <x v="2"/>
    <x v="2"/>
    <x v="0"/>
    <x v="1"/>
    <n v="18725.37"/>
    <n v="2"/>
    <n v="37450.74"/>
    <n v="2.4300000000000002"/>
    <n v="2229"/>
    <x v="48"/>
  </r>
  <r>
    <x v="1690"/>
    <x v="9"/>
    <x v="1"/>
    <x v="9"/>
    <x v="1"/>
    <x v="0"/>
    <n v="10422.620000000001"/>
    <n v="2"/>
    <n v="20845.240000000002"/>
    <n v="4.99"/>
    <n v="1387"/>
    <x v="185"/>
  </r>
  <r>
    <x v="1691"/>
    <x v="5"/>
    <x v="1"/>
    <x v="5"/>
    <x v="2"/>
    <x v="5"/>
    <n v="13189.5"/>
    <n v="2"/>
    <n v="26379"/>
    <n v="1.02"/>
    <n v="1863"/>
    <x v="49"/>
  </r>
  <r>
    <x v="1692"/>
    <x v="1"/>
    <x v="1"/>
    <x v="1"/>
    <x v="0"/>
    <x v="1"/>
    <n v="1692.36"/>
    <n v="4"/>
    <n v="6769.44"/>
    <n v="4.93"/>
    <n v="178"/>
    <x v="356"/>
  </r>
  <r>
    <x v="1693"/>
    <x v="0"/>
    <x v="0"/>
    <x v="0"/>
    <x v="0"/>
    <x v="2"/>
    <n v="12904.86"/>
    <n v="3"/>
    <n v="38714.58"/>
    <n v="3.67"/>
    <n v="2113"/>
    <x v="357"/>
  </r>
  <r>
    <x v="1694"/>
    <x v="1"/>
    <x v="1"/>
    <x v="1"/>
    <x v="1"/>
    <x v="3"/>
    <n v="15231.1"/>
    <n v="1"/>
    <n v="15231.1"/>
    <n v="2.2599999999999998"/>
    <n v="1134"/>
    <x v="89"/>
  </r>
  <r>
    <x v="1695"/>
    <x v="8"/>
    <x v="3"/>
    <x v="8"/>
    <x v="0"/>
    <x v="4"/>
    <n v="10251.69"/>
    <n v="2"/>
    <n v="20503.38"/>
    <n v="4.32"/>
    <n v="2850"/>
    <x v="233"/>
  </r>
  <r>
    <x v="1696"/>
    <x v="3"/>
    <x v="3"/>
    <x v="3"/>
    <x v="1"/>
    <x v="0"/>
    <n v="8001.4"/>
    <n v="1"/>
    <n v="8001.4"/>
    <n v="4.62"/>
    <n v="1411"/>
    <x v="229"/>
  </r>
  <r>
    <x v="1697"/>
    <x v="3"/>
    <x v="3"/>
    <x v="3"/>
    <x v="0"/>
    <x v="3"/>
    <n v="6623.22"/>
    <n v="1"/>
    <n v="6623.22"/>
    <n v="4.32"/>
    <n v="4802"/>
    <x v="40"/>
  </r>
  <r>
    <x v="1698"/>
    <x v="1"/>
    <x v="1"/>
    <x v="1"/>
    <x v="2"/>
    <x v="4"/>
    <n v="15148.84"/>
    <n v="2"/>
    <n v="30297.68"/>
    <n v="2.99"/>
    <n v="3173"/>
    <x v="181"/>
  </r>
  <r>
    <x v="1699"/>
    <x v="8"/>
    <x v="3"/>
    <x v="8"/>
    <x v="1"/>
    <x v="2"/>
    <n v="3848.17"/>
    <n v="5"/>
    <n v="19240.849999999999"/>
    <n v="4.37"/>
    <n v="4944"/>
    <x v="123"/>
  </r>
  <r>
    <x v="1700"/>
    <x v="8"/>
    <x v="3"/>
    <x v="8"/>
    <x v="1"/>
    <x v="1"/>
    <n v="13702.89"/>
    <n v="1"/>
    <n v="13702.89"/>
    <n v="3.8"/>
    <n v="2730"/>
    <x v="3"/>
  </r>
  <r>
    <x v="1701"/>
    <x v="0"/>
    <x v="0"/>
    <x v="0"/>
    <x v="0"/>
    <x v="4"/>
    <n v="16199.63"/>
    <n v="4"/>
    <n v="64798.52"/>
    <n v="4.8"/>
    <n v="4335"/>
    <x v="180"/>
  </r>
  <r>
    <x v="1702"/>
    <x v="9"/>
    <x v="1"/>
    <x v="9"/>
    <x v="0"/>
    <x v="2"/>
    <n v="6906.43"/>
    <n v="1"/>
    <n v="6906.43"/>
    <n v="1.85"/>
    <n v="4246"/>
    <x v="302"/>
  </r>
  <r>
    <x v="1703"/>
    <x v="1"/>
    <x v="1"/>
    <x v="1"/>
    <x v="0"/>
    <x v="4"/>
    <n v="19596.099999999999"/>
    <n v="4"/>
    <n v="78384.399999999994"/>
    <n v="2.46"/>
    <n v="3728"/>
    <x v="13"/>
  </r>
  <r>
    <x v="1704"/>
    <x v="2"/>
    <x v="2"/>
    <x v="2"/>
    <x v="2"/>
    <x v="0"/>
    <n v="19022.580000000002"/>
    <n v="3"/>
    <n v="57067.74"/>
    <n v="4.1900000000000004"/>
    <n v="2003"/>
    <x v="80"/>
  </r>
  <r>
    <x v="1705"/>
    <x v="4"/>
    <x v="0"/>
    <x v="4"/>
    <x v="1"/>
    <x v="1"/>
    <n v="7989.84"/>
    <n v="2"/>
    <n v="15979.68"/>
    <n v="1.85"/>
    <n v="2906"/>
    <x v="164"/>
  </r>
  <r>
    <x v="1706"/>
    <x v="7"/>
    <x v="0"/>
    <x v="7"/>
    <x v="0"/>
    <x v="3"/>
    <n v="2938.5"/>
    <n v="4"/>
    <n v="11754"/>
    <n v="3.72"/>
    <n v="3083"/>
    <x v="209"/>
  </r>
  <r>
    <x v="1707"/>
    <x v="6"/>
    <x v="4"/>
    <x v="6"/>
    <x v="1"/>
    <x v="4"/>
    <n v="17469.52"/>
    <n v="2"/>
    <n v="34939.040000000001"/>
    <n v="1.22"/>
    <n v="4902"/>
    <x v="13"/>
  </r>
  <r>
    <x v="1708"/>
    <x v="0"/>
    <x v="0"/>
    <x v="0"/>
    <x v="0"/>
    <x v="2"/>
    <n v="18671.82"/>
    <n v="2"/>
    <n v="37343.64"/>
    <n v="4.18"/>
    <n v="3925"/>
    <x v="346"/>
  </r>
  <r>
    <x v="1709"/>
    <x v="3"/>
    <x v="3"/>
    <x v="3"/>
    <x v="1"/>
    <x v="5"/>
    <n v="6241.44"/>
    <n v="5"/>
    <n v="31207.200000000001"/>
    <n v="1.83"/>
    <n v="3739"/>
    <x v="345"/>
  </r>
  <r>
    <x v="1710"/>
    <x v="5"/>
    <x v="1"/>
    <x v="5"/>
    <x v="1"/>
    <x v="3"/>
    <n v="13220.99"/>
    <n v="4"/>
    <n v="52883.96"/>
    <n v="4.8899999999999997"/>
    <n v="4306"/>
    <x v="248"/>
  </r>
  <r>
    <x v="1711"/>
    <x v="5"/>
    <x v="1"/>
    <x v="5"/>
    <x v="0"/>
    <x v="3"/>
    <n v="8198.5499999999993"/>
    <n v="4"/>
    <n v="32794.199999999997"/>
    <n v="1.55"/>
    <n v="4241"/>
    <x v="173"/>
  </r>
  <r>
    <x v="1712"/>
    <x v="0"/>
    <x v="0"/>
    <x v="0"/>
    <x v="1"/>
    <x v="1"/>
    <n v="2372.85"/>
    <n v="5"/>
    <n v="11864.25"/>
    <n v="1.96"/>
    <n v="538"/>
    <x v="358"/>
  </r>
  <r>
    <x v="1713"/>
    <x v="0"/>
    <x v="0"/>
    <x v="0"/>
    <x v="2"/>
    <x v="5"/>
    <n v="12201.77"/>
    <n v="1"/>
    <n v="12201.77"/>
    <n v="3.3"/>
    <n v="3620"/>
    <x v="211"/>
  </r>
  <r>
    <x v="1714"/>
    <x v="7"/>
    <x v="0"/>
    <x v="7"/>
    <x v="0"/>
    <x v="1"/>
    <n v="6474.54"/>
    <n v="4"/>
    <n v="25898.16"/>
    <n v="3.41"/>
    <n v="1245"/>
    <x v="287"/>
  </r>
  <r>
    <x v="1715"/>
    <x v="1"/>
    <x v="1"/>
    <x v="1"/>
    <x v="0"/>
    <x v="4"/>
    <n v="15533.33"/>
    <n v="3"/>
    <n v="46599.99"/>
    <n v="4.8499999999999996"/>
    <n v="401"/>
    <x v="66"/>
  </r>
  <r>
    <x v="1716"/>
    <x v="0"/>
    <x v="0"/>
    <x v="0"/>
    <x v="2"/>
    <x v="2"/>
    <n v="3039.07"/>
    <n v="1"/>
    <n v="3039.07"/>
    <n v="4"/>
    <n v="1960"/>
    <x v="312"/>
  </r>
  <r>
    <x v="1717"/>
    <x v="3"/>
    <x v="3"/>
    <x v="3"/>
    <x v="1"/>
    <x v="5"/>
    <n v="15976.94"/>
    <n v="4"/>
    <n v="63907.76"/>
    <n v="3.89"/>
    <n v="2164"/>
    <x v="207"/>
  </r>
  <r>
    <x v="1718"/>
    <x v="6"/>
    <x v="4"/>
    <x v="6"/>
    <x v="1"/>
    <x v="5"/>
    <n v="9668.7000000000007"/>
    <n v="5"/>
    <n v="48343.5"/>
    <n v="2.5"/>
    <n v="1668"/>
    <x v="33"/>
  </r>
  <r>
    <x v="1719"/>
    <x v="0"/>
    <x v="0"/>
    <x v="0"/>
    <x v="1"/>
    <x v="5"/>
    <n v="14199.37"/>
    <n v="5"/>
    <n v="70996.850000000006"/>
    <n v="3.72"/>
    <n v="1818"/>
    <x v="63"/>
  </r>
  <r>
    <x v="1720"/>
    <x v="6"/>
    <x v="4"/>
    <x v="6"/>
    <x v="2"/>
    <x v="1"/>
    <n v="11845.83"/>
    <n v="1"/>
    <n v="11845.83"/>
    <n v="4.2699999999999996"/>
    <n v="3790"/>
    <x v="311"/>
  </r>
  <r>
    <x v="1721"/>
    <x v="4"/>
    <x v="0"/>
    <x v="4"/>
    <x v="1"/>
    <x v="2"/>
    <n v="2883.65"/>
    <n v="1"/>
    <n v="2883.65"/>
    <n v="3.23"/>
    <n v="2319"/>
    <x v="69"/>
  </r>
  <r>
    <x v="1722"/>
    <x v="7"/>
    <x v="0"/>
    <x v="7"/>
    <x v="2"/>
    <x v="0"/>
    <n v="13469.47"/>
    <n v="4"/>
    <n v="53877.88"/>
    <n v="3.59"/>
    <n v="4363"/>
    <x v="150"/>
  </r>
  <r>
    <x v="1723"/>
    <x v="4"/>
    <x v="0"/>
    <x v="4"/>
    <x v="0"/>
    <x v="1"/>
    <n v="8490.1200000000008"/>
    <n v="3"/>
    <n v="25470.36"/>
    <n v="3.27"/>
    <n v="2191"/>
    <x v="197"/>
  </r>
  <r>
    <x v="1724"/>
    <x v="5"/>
    <x v="1"/>
    <x v="5"/>
    <x v="2"/>
    <x v="1"/>
    <n v="5492.52"/>
    <n v="5"/>
    <n v="27462.6"/>
    <n v="1.7"/>
    <n v="3853"/>
    <x v="351"/>
  </r>
  <r>
    <x v="1725"/>
    <x v="6"/>
    <x v="4"/>
    <x v="6"/>
    <x v="0"/>
    <x v="5"/>
    <n v="1878.33"/>
    <n v="4"/>
    <n v="7513.32"/>
    <n v="1.84"/>
    <n v="3943"/>
    <x v="148"/>
  </r>
  <r>
    <x v="1726"/>
    <x v="4"/>
    <x v="0"/>
    <x v="4"/>
    <x v="1"/>
    <x v="1"/>
    <n v="4544.47"/>
    <n v="1"/>
    <n v="4544.47"/>
    <n v="2.5099999999999998"/>
    <n v="3992"/>
    <x v="286"/>
  </r>
  <r>
    <x v="1727"/>
    <x v="0"/>
    <x v="0"/>
    <x v="0"/>
    <x v="2"/>
    <x v="2"/>
    <n v="16371.76"/>
    <n v="2"/>
    <n v="32743.52"/>
    <n v="1.97"/>
    <n v="4142"/>
    <x v="186"/>
  </r>
  <r>
    <x v="1728"/>
    <x v="9"/>
    <x v="1"/>
    <x v="9"/>
    <x v="0"/>
    <x v="3"/>
    <n v="18639.96"/>
    <n v="1"/>
    <n v="18639.96"/>
    <n v="2.2000000000000002"/>
    <n v="3642"/>
    <x v="154"/>
  </r>
  <r>
    <x v="1729"/>
    <x v="4"/>
    <x v="0"/>
    <x v="4"/>
    <x v="1"/>
    <x v="3"/>
    <n v="5700.46"/>
    <n v="4"/>
    <n v="22801.84"/>
    <n v="1.58"/>
    <n v="2147"/>
    <x v="296"/>
  </r>
  <r>
    <x v="1730"/>
    <x v="5"/>
    <x v="1"/>
    <x v="5"/>
    <x v="0"/>
    <x v="3"/>
    <n v="3651.63"/>
    <n v="5"/>
    <n v="18258.150000000001"/>
    <n v="2.4900000000000002"/>
    <n v="2326"/>
    <x v="310"/>
  </r>
  <r>
    <x v="1731"/>
    <x v="0"/>
    <x v="0"/>
    <x v="0"/>
    <x v="0"/>
    <x v="3"/>
    <n v="19076.64"/>
    <n v="2"/>
    <n v="38153.279999999999"/>
    <n v="1.74"/>
    <n v="1851"/>
    <x v="52"/>
  </r>
  <r>
    <x v="1732"/>
    <x v="6"/>
    <x v="4"/>
    <x v="6"/>
    <x v="2"/>
    <x v="3"/>
    <n v="16010.02"/>
    <n v="4"/>
    <n v="64040.08"/>
    <n v="4.57"/>
    <n v="3475"/>
    <x v="355"/>
  </r>
  <r>
    <x v="1733"/>
    <x v="1"/>
    <x v="1"/>
    <x v="1"/>
    <x v="1"/>
    <x v="2"/>
    <n v="3064.77"/>
    <n v="2"/>
    <n v="6129.54"/>
    <n v="1.29"/>
    <n v="4106"/>
    <x v="268"/>
  </r>
  <r>
    <x v="1734"/>
    <x v="6"/>
    <x v="4"/>
    <x v="6"/>
    <x v="2"/>
    <x v="4"/>
    <n v="8596.82"/>
    <n v="1"/>
    <n v="8596.82"/>
    <n v="3.02"/>
    <n v="1850"/>
    <x v="272"/>
  </r>
  <r>
    <x v="1735"/>
    <x v="0"/>
    <x v="0"/>
    <x v="0"/>
    <x v="1"/>
    <x v="4"/>
    <n v="10173.94"/>
    <n v="2"/>
    <n v="20347.88"/>
    <n v="3.74"/>
    <n v="368"/>
    <x v="233"/>
  </r>
  <r>
    <x v="1736"/>
    <x v="7"/>
    <x v="0"/>
    <x v="7"/>
    <x v="1"/>
    <x v="5"/>
    <n v="13788.47"/>
    <n v="1"/>
    <n v="13788.47"/>
    <n v="2.66"/>
    <n v="2309"/>
    <x v="78"/>
  </r>
  <r>
    <x v="1737"/>
    <x v="5"/>
    <x v="1"/>
    <x v="5"/>
    <x v="0"/>
    <x v="3"/>
    <n v="19921.73"/>
    <n v="4"/>
    <n v="79686.92"/>
    <n v="3.2"/>
    <n v="3009"/>
    <x v="35"/>
  </r>
  <r>
    <x v="1738"/>
    <x v="1"/>
    <x v="1"/>
    <x v="1"/>
    <x v="0"/>
    <x v="1"/>
    <n v="15529.03"/>
    <n v="5"/>
    <n v="77645.149999999994"/>
    <n v="4.17"/>
    <n v="3247"/>
    <x v="218"/>
  </r>
  <r>
    <x v="1739"/>
    <x v="8"/>
    <x v="3"/>
    <x v="8"/>
    <x v="2"/>
    <x v="5"/>
    <n v="6368.84"/>
    <n v="4"/>
    <n v="25475.360000000001"/>
    <n v="3.96"/>
    <n v="3742"/>
    <x v="52"/>
  </r>
  <r>
    <x v="1740"/>
    <x v="0"/>
    <x v="0"/>
    <x v="0"/>
    <x v="2"/>
    <x v="2"/>
    <n v="15386.85"/>
    <n v="3"/>
    <n v="46160.55"/>
    <n v="1.24"/>
    <n v="4613"/>
    <x v="187"/>
  </r>
  <r>
    <x v="1741"/>
    <x v="0"/>
    <x v="0"/>
    <x v="0"/>
    <x v="1"/>
    <x v="4"/>
    <n v="938.8"/>
    <n v="4"/>
    <n v="3755.2"/>
    <n v="4.9000000000000004"/>
    <n v="3888"/>
    <x v="27"/>
  </r>
  <r>
    <x v="1742"/>
    <x v="9"/>
    <x v="1"/>
    <x v="9"/>
    <x v="2"/>
    <x v="4"/>
    <n v="5402.68"/>
    <n v="4"/>
    <n v="21610.720000000001"/>
    <n v="1.76"/>
    <n v="1926"/>
    <x v="332"/>
  </r>
  <r>
    <x v="1743"/>
    <x v="1"/>
    <x v="1"/>
    <x v="1"/>
    <x v="1"/>
    <x v="0"/>
    <n v="9018.8799999999992"/>
    <n v="1"/>
    <n v="9018.8799999999992"/>
    <n v="4.13"/>
    <n v="1720"/>
    <x v="256"/>
  </r>
  <r>
    <x v="1744"/>
    <x v="0"/>
    <x v="0"/>
    <x v="0"/>
    <x v="2"/>
    <x v="5"/>
    <n v="13262.29"/>
    <n v="3"/>
    <n v="39786.870000000003"/>
    <n v="4.7300000000000004"/>
    <n v="2629"/>
    <x v="85"/>
  </r>
  <r>
    <x v="1745"/>
    <x v="0"/>
    <x v="0"/>
    <x v="0"/>
    <x v="2"/>
    <x v="4"/>
    <n v="11380.27"/>
    <n v="5"/>
    <n v="56901.35"/>
    <n v="1.64"/>
    <n v="1212"/>
    <x v="107"/>
  </r>
  <r>
    <x v="1746"/>
    <x v="2"/>
    <x v="2"/>
    <x v="2"/>
    <x v="1"/>
    <x v="0"/>
    <n v="1032.3900000000001"/>
    <n v="2"/>
    <n v="2064.7800000000002"/>
    <n v="1.01"/>
    <n v="1213"/>
    <x v="6"/>
  </r>
  <r>
    <x v="1747"/>
    <x v="6"/>
    <x v="4"/>
    <x v="6"/>
    <x v="1"/>
    <x v="5"/>
    <n v="17722.11"/>
    <n v="1"/>
    <n v="17722.11"/>
    <n v="2.7"/>
    <n v="4468"/>
    <x v="331"/>
  </r>
  <r>
    <x v="1748"/>
    <x v="2"/>
    <x v="2"/>
    <x v="2"/>
    <x v="0"/>
    <x v="0"/>
    <n v="17312.189999999999"/>
    <n v="2"/>
    <n v="34624.379999999997"/>
    <n v="1.41"/>
    <n v="13"/>
    <x v="16"/>
  </r>
  <r>
    <x v="1749"/>
    <x v="9"/>
    <x v="1"/>
    <x v="9"/>
    <x v="1"/>
    <x v="5"/>
    <n v="6024.55"/>
    <n v="2"/>
    <n v="12049.1"/>
    <n v="4.7"/>
    <n v="1859"/>
    <x v="64"/>
  </r>
  <r>
    <x v="1750"/>
    <x v="8"/>
    <x v="3"/>
    <x v="8"/>
    <x v="1"/>
    <x v="2"/>
    <n v="14807.25"/>
    <n v="1"/>
    <n v="14807.25"/>
    <n v="1.59"/>
    <n v="2857"/>
    <x v="107"/>
  </r>
  <r>
    <x v="1751"/>
    <x v="1"/>
    <x v="1"/>
    <x v="1"/>
    <x v="2"/>
    <x v="3"/>
    <n v="7201.2"/>
    <n v="5"/>
    <n v="36006"/>
    <n v="2.65"/>
    <n v="2413"/>
    <x v="288"/>
  </r>
  <r>
    <x v="1752"/>
    <x v="6"/>
    <x v="4"/>
    <x v="6"/>
    <x v="0"/>
    <x v="4"/>
    <n v="12781.28"/>
    <n v="1"/>
    <n v="12781.28"/>
    <n v="2.98"/>
    <n v="4668"/>
    <x v="286"/>
  </r>
  <r>
    <x v="1753"/>
    <x v="0"/>
    <x v="0"/>
    <x v="0"/>
    <x v="1"/>
    <x v="2"/>
    <n v="16515.88"/>
    <n v="3"/>
    <n v="49547.64"/>
    <n v="2.04"/>
    <n v="1152"/>
    <x v="200"/>
  </r>
  <r>
    <x v="1754"/>
    <x v="9"/>
    <x v="1"/>
    <x v="9"/>
    <x v="1"/>
    <x v="0"/>
    <n v="9248.68"/>
    <n v="5"/>
    <n v="46243.4"/>
    <n v="3.79"/>
    <n v="2313"/>
    <x v="126"/>
  </r>
  <r>
    <x v="1755"/>
    <x v="5"/>
    <x v="1"/>
    <x v="5"/>
    <x v="1"/>
    <x v="4"/>
    <n v="10764.38"/>
    <n v="4"/>
    <n v="43057.52"/>
    <n v="3.64"/>
    <n v="1885"/>
    <x v="69"/>
  </r>
  <r>
    <x v="1756"/>
    <x v="9"/>
    <x v="1"/>
    <x v="9"/>
    <x v="0"/>
    <x v="5"/>
    <n v="11864.66"/>
    <n v="5"/>
    <n v="59323.3"/>
    <n v="3.37"/>
    <n v="4103"/>
    <x v="242"/>
  </r>
  <r>
    <x v="1757"/>
    <x v="8"/>
    <x v="3"/>
    <x v="8"/>
    <x v="0"/>
    <x v="3"/>
    <n v="19509.04"/>
    <n v="3"/>
    <n v="58527.12"/>
    <n v="1.74"/>
    <n v="921"/>
    <x v="170"/>
  </r>
  <r>
    <x v="1758"/>
    <x v="3"/>
    <x v="3"/>
    <x v="3"/>
    <x v="1"/>
    <x v="1"/>
    <n v="1543.22"/>
    <n v="2"/>
    <n v="3086.44"/>
    <n v="2.75"/>
    <n v="134"/>
    <x v="127"/>
  </r>
  <r>
    <x v="1759"/>
    <x v="1"/>
    <x v="1"/>
    <x v="1"/>
    <x v="0"/>
    <x v="0"/>
    <n v="14639.8"/>
    <n v="1"/>
    <n v="14639.8"/>
    <n v="1.71"/>
    <n v="3437"/>
    <x v="42"/>
  </r>
  <r>
    <x v="1760"/>
    <x v="2"/>
    <x v="2"/>
    <x v="2"/>
    <x v="1"/>
    <x v="3"/>
    <n v="3545.32"/>
    <n v="2"/>
    <n v="7090.64"/>
    <n v="4.58"/>
    <n v="4476"/>
    <x v="20"/>
  </r>
  <r>
    <x v="1761"/>
    <x v="5"/>
    <x v="1"/>
    <x v="5"/>
    <x v="2"/>
    <x v="0"/>
    <n v="9825.01"/>
    <n v="5"/>
    <n v="49125.05"/>
    <n v="4.32"/>
    <n v="2761"/>
    <x v="92"/>
  </r>
  <r>
    <x v="1762"/>
    <x v="5"/>
    <x v="1"/>
    <x v="5"/>
    <x v="1"/>
    <x v="2"/>
    <n v="15928.22"/>
    <n v="3"/>
    <n v="47784.66"/>
    <n v="3.1"/>
    <n v="434"/>
    <x v="159"/>
  </r>
  <r>
    <x v="1763"/>
    <x v="4"/>
    <x v="0"/>
    <x v="4"/>
    <x v="0"/>
    <x v="0"/>
    <n v="8089.6"/>
    <n v="1"/>
    <n v="8089.6"/>
    <n v="2.2999999999999998"/>
    <n v="4233"/>
    <x v="312"/>
  </r>
  <r>
    <x v="1764"/>
    <x v="7"/>
    <x v="0"/>
    <x v="7"/>
    <x v="1"/>
    <x v="3"/>
    <n v="6803.79"/>
    <n v="5"/>
    <n v="34018.949999999997"/>
    <n v="3.63"/>
    <n v="4666"/>
    <x v="15"/>
  </r>
  <r>
    <x v="1765"/>
    <x v="5"/>
    <x v="1"/>
    <x v="5"/>
    <x v="1"/>
    <x v="2"/>
    <n v="2123.5500000000002"/>
    <n v="5"/>
    <n v="10617.75"/>
    <n v="1.03"/>
    <n v="4072"/>
    <x v="97"/>
  </r>
  <r>
    <x v="1766"/>
    <x v="7"/>
    <x v="0"/>
    <x v="7"/>
    <x v="0"/>
    <x v="2"/>
    <n v="11890.53"/>
    <n v="2"/>
    <n v="23781.06"/>
    <n v="3.02"/>
    <n v="2359"/>
    <x v="23"/>
  </r>
  <r>
    <x v="1767"/>
    <x v="7"/>
    <x v="0"/>
    <x v="7"/>
    <x v="0"/>
    <x v="2"/>
    <n v="14268.9"/>
    <n v="3"/>
    <n v="42806.7"/>
    <n v="4.59"/>
    <n v="616"/>
    <x v="203"/>
  </r>
  <r>
    <x v="1768"/>
    <x v="4"/>
    <x v="0"/>
    <x v="4"/>
    <x v="0"/>
    <x v="1"/>
    <n v="7507.56"/>
    <n v="5"/>
    <n v="37537.800000000003"/>
    <n v="2.8"/>
    <n v="3320"/>
    <x v="160"/>
  </r>
  <r>
    <x v="1769"/>
    <x v="6"/>
    <x v="4"/>
    <x v="6"/>
    <x v="2"/>
    <x v="4"/>
    <n v="19246.400000000001"/>
    <n v="2"/>
    <n v="38492.800000000003"/>
    <n v="1.83"/>
    <n v="3415"/>
    <x v="204"/>
  </r>
  <r>
    <x v="1770"/>
    <x v="6"/>
    <x v="4"/>
    <x v="6"/>
    <x v="1"/>
    <x v="5"/>
    <n v="3112.57"/>
    <n v="5"/>
    <n v="15562.85"/>
    <n v="1.2"/>
    <n v="3288"/>
    <x v="16"/>
  </r>
  <r>
    <x v="1771"/>
    <x v="0"/>
    <x v="0"/>
    <x v="0"/>
    <x v="0"/>
    <x v="0"/>
    <n v="1844.28"/>
    <n v="1"/>
    <n v="1844.28"/>
    <n v="2.41"/>
    <n v="1775"/>
    <x v="236"/>
  </r>
  <r>
    <x v="1772"/>
    <x v="7"/>
    <x v="0"/>
    <x v="7"/>
    <x v="2"/>
    <x v="3"/>
    <n v="10288.34"/>
    <n v="2"/>
    <n v="20576.68"/>
    <n v="1.92"/>
    <n v="1197"/>
    <x v="17"/>
  </r>
  <r>
    <x v="1773"/>
    <x v="6"/>
    <x v="4"/>
    <x v="6"/>
    <x v="2"/>
    <x v="3"/>
    <n v="16047.93"/>
    <n v="1"/>
    <n v="16047.93"/>
    <n v="2.73"/>
    <n v="2522"/>
    <x v="326"/>
  </r>
  <r>
    <x v="1774"/>
    <x v="5"/>
    <x v="1"/>
    <x v="5"/>
    <x v="2"/>
    <x v="1"/>
    <n v="18598.580000000002"/>
    <n v="3"/>
    <n v="55795.74"/>
    <n v="3.73"/>
    <n v="1434"/>
    <x v="237"/>
  </r>
  <r>
    <x v="1775"/>
    <x v="8"/>
    <x v="3"/>
    <x v="8"/>
    <x v="0"/>
    <x v="2"/>
    <n v="13710.06"/>
    <n v="5"/>
    <n v="68550.3"/>
    <n v="3.85"/>
    <n v="102"/>
    <x v="305"/>
  </r>
  <r>
    <x v="1776"/>
    <x v="4"/>
    <x v="0"/>
    <x v="4"/>
    <x v="1"/>
    <x v="3"/>
    <n v="14532.02"/>
    <n v="3"/>
    <n v="43596.06"/>
    <n v="1.71"/>
    <n v="4213"/>
    <x v="41"/>
  </r>
  <r>
    <x v="1777"/>
    <x v="6"/>
    <x v="4"/>
    <x v="6"/>
    <x v="0"/>
    <x v="0"/>
    <n v="6304.28"/>
    <n v="4"/>
    <n v="25217.119999999999"/>
    <n v="4.04"/>
    <n v="2001"/>
    <x v="240"/>
  </r>
  <r>
    <x v="1778"/>
    <x v="5"/>
    <x v="1"/>
    <x v="5"/>
    <x v="1"/>
    <x v="2"/>
    <n v="11229.19"/>
    <n v="3"/>
    <n v="33687.57"/>
    <n v="4.88"/>
    <n v="1901"/>
    <x v="302"/>
  </r>
  <r>
    <x v="1779"/>
    <x v="1"/>
    <x v="1"/>
    <x v="1"/>
    <x v="2"/>
    <x v="3"/>
    <n v="18916.47"/>
    <n v="2"/>
    <n v="37832.94"/>
    <n v="4.91"/>
    <n v="4490"/>
    <x v="283"/>
  </r>
  <r>
    <x v="1780"/>
    <x v="0"/>
    <x v="0"/>
    <x v="0"/>
    <x v="2"/>
    <x v="4"/>
    <n v="10175.61"/>
    <n v="2"/>
    <n v="20351.22"/>
    <n v="4.22"/>
    <n v="2563"/>
    <x v="100"/>
  </r>
  <r>
    <x v="1781"/>
    <x v="4"/>
    <x v="0"/>
    <x v="4"/>
    <x v="2"/>
    <x v="3"/>
    <n v="8818.7199999999993"/>
    <n v="5"/>
    <n v="44093.599999999999"/>
    <n v="2.72"/>
    <n v="2972"/>
    <x v="287"/>
  </r>
  <r>
    <x v="1782"/>
    <x v="3"/>
    <x v="3"/>
    <x v="3"/>
    <x v="2"/>
    <x v="4"/>
    <n v="8111.45"/>
    <n v="1"/>
    <n v="8111.45"/>
    <n v="1.26"/>
    <n v="2893"/>
    <x v="6"/>
  </r>
  <r>
    <x v="1783"/>
    <x v="4"/>
    <x v="0"/>
    <x v="4"/>
    <x v="2"/>
    <x v="1"/>
    <n v="7180.12"/>
    <n v="2"/>
    <n v="14360.24"/>
    <n v="4.79"/>
    <n v="3935"/>
    <x v="19"/>
  </r>
  <r>
    <x v="1784"/>
    <x v="2"/>
    <x v="2"/>
    <x v="2"/>
    <x v="1"/>
    <x v="3"/>
    <n v="2788.87"/>
    <n v="1"/>
    <n v="2788.87"/>
    <n v="4.2300000000000004"/>
    <n v="942"/>
    <x v="171"/>
  </r>
  <r>
    <x v="1785"/>
    <x v="7"/>
    <x v="0"/>
    <x v="7"/>
    <x v="2"/>
    <x v="1"/>
    <n v="3697.28"/>
    <n v="5"/>
    <n v="18486.400000000001"/>
    <n v="4.76"/>
    <n v="3713"/>
    <x v="300"/>
  </r>
  <r>
    <x v="1786"/>
    <x v="2"/>
    <x v="2"/>
    <x v="2"/>
    <x v="1"/>
    <x v="0"/>
    <n v="7956.37"/>
    <n v="1"/>
    <n v="7956.37"/>
    <n v="1.28"/>
    <n v="3805"/>
    <x v="307"/>
  </r>
  <r>
    <x v="1787"/>
    <x v="6"/>
    <x v="4"/>
    <x v="6"/>
    <x v="1"/>
    <x v="3"/>
    <n v="18971.36"/>
    <n v="5"/>
    <n v="94856.8"/>
    <n v="2.4500000000000002"/>
    <n v="497"/>
    <x v="298"/>
  </r>
  <r>
    <x v="1788"/>
    <x v="1"/>
    <x v="1"/>
    <x v="1"/>
    <x v="2"/>
    <x v="4"/>
    <n v="16899.759999999998"/>
    <n v="4"/>
    <n v="67599.039999999994"/>
    <n v="3.67"/>
    <n v="3998"/>
    <x v="291"/>
  </r>
  <r>
    <x v="1789"/>
    <x v="0"/>
    <x v="0"/>
    <x v="0"/>
    <x v="1"/>
    <x v="3"/>
    <n v="13403.85"/>
    <n v="2"/>
    <n v="26807.7"/>
    <n v="1.43"/>
    <n v="2245"/>
    <x v="37"/>
  </r>
  <r>
    <x v="1790"/>
    <x v="3"/>
    <x v="3"/>
    <x v="3"/>
    <x v="1"/>
    <x v="1"/>
    <n v="624.45000000000005"/>
    <n v="3"/>
    <n v="1873.35"/>
    <n v="2.54"/>
    <n v="743"/>
    <x v="341"/>
  </r>
  <r>
    <x v="1791"/>
    <x v="5"/>
    <x v="1"/>
    <x v="5"/>
    <x v="0"/>
    <x v="3"/>
    <n v="5080.57"/>
    <n v="3"/>
    <n v="15241.71"/>
    <n v="1.22"/>
    <n v="3710"/>
    <x v="280"/>
  </r>
  <r>
    <x v="1792"/>
    <x v="9"/>
    <x v="1"/>
    <x v="9"/>
    <x v="1"/>
    <x v="5"/>
    <n v="8564.58"/>
    <n v="2"/>
    <n v="17129.16"/>
    <n v="3.24"/>
    <n v="4170"/>
    <x v="279"/>
  </r>
  <r>
    <x v="1793"/>
    <x v="0"/>
    <x v="0"/>
    <x v="0"/>
    <x v="0"/>
    <x v="0"/>
    <n v="8232.7999999999993"/>
    <n v="4"/>
    <n v="32931.199999999997"/>
    <n v="4.7300000000000004"/>
    <n v="4182"/>
    <x v="57"/>
  </r>
  <r>
    <x v="1794"/>
    <x v="1"/>
    <x v="1"/>
    <x v="1"/>
    <x v="0"/>
    <x v="3"/>
    <n v="7688.57"/>
    <n v="4"/>
    <n v="30754.28"/>
    <n v="1.68"/>
    <n v="225"/>
    <x v="85"/>
  </r>
  <r>
    <x v="1795"/>
    <x v="4"/>
    <x v="0"/>
    <x v="4"/>
    <x v="1"/>
    <x v="1"/>
    <n v="11062.15"/>
    <n v="4"/>
    <n v="44248.6"/>
    <n v="2.77"/>
    <n v="4446"/>
    <x v="315"/>
  </r>
  <r>
    <x v="1796"/>
    <x v="0"/>
    <x v="0"/>
    <x v="0"/>
    <x v="0"/>
    <x v="0"/>
    <n v="4528.5600000000004"/>
    <n v="1"/>
    <n v="4528.5600000000004"/>
    <n v="4.49"/>
    <n v="761"/>
    <x v="44"/>
  </r>
  <r>
    <x v="1797"/>
    <x v="4"/>
    <x v="0"/>
    <x v="4"/>
    <x v="1"/>
    <x v="4"/>
    <n v="11974.36"/>
    <n v="3"/>
    <n v="35923.08"/>
    <n v="2.96"/>
    <n v="374"/>
    <x v="86"/>
  </r>
  <r>
    <x v="1798"/>
    <x v="6"/>
    <x v="4"/>
    <x v="6"/>
    <x v="0"/>
    <x v="5"/>
    <n v="11590.97"/>
    <n v="3"/>
    <n v="34772.910000000003"/>
    <n v="3.18"/>
    <n v="2649"/>
    <x v="251"/>
  </r>
  <r>
    <x v="1799"/>
    <x v="7"/>
    <x v="0"/>
    <x v="7"/>
    <x v="2"/>
    <x v="3"/>
    <n v="18980.16"/>
    <n v="5"/>
    <n v="94900.800000000003"/>
    <n v="1.25"/>
    <n v="3113"/>
    <x v="54"/>
  </r>
  <r>
    <x v="1800"/>
    <x v="0"/>
    <x v="0"/>
    <x v="0"/>
    <x v="0"/>
    <x v="3"/>
    <n v="13834.7"/>
    <n v="5"/>
    <n v="69173.5"/>
    <n v="1.23"/>
    <n v="2469"/>
    <x v="138"/>
  </r>
  <r>
    <x v="1801"/>
    <x v="9"/>
    <x v="1"/>
    <x v="9"/>
    <x v="2"/>
    <x v="0"/>
    <n v="9970.17"/>
    <n v="3"/>
    <n v="29910.51"/>
    <n v="4.55"/>
    <n v="1178"/>
    <x v="134"/>
  </r>
  <r>
    <x v="1802"/>
    <x v="8"/>
    <x v="3"/>
    <x v="8"/>
    <x v="2"/>
    <x v="0"/>
    <n v="4131.42"/>
    <n v="1"/>
    <n v="4131.42"/>
    <n v="3.11"/>
    <n v="4907"/>
    <x v="307"/>
  </r>
  <r>
    <x v="1803"/>
    <x v="9"/>
    <x v="1"/>
    <x v="9"/>
    <x v="1"/>
    <x v="5"/>
    <n v="1935.46"/>
    <n v="1"/>
    <n v="1935.46"/>
    <n v="2.41"/>
    <n v="4202"/>
    <x v="304"/>
  </r>
  <r>
    <x v="1804"/>
    <x v="8"/>
    <x v="3"/>
    <x v="8"/>
    <x v="0"/>
    <x v="3"/>
    <n v="19898.32"/>
    <n v="4"/>
    <n v="79593.279999999999"/>
    <n v="1.1100000000000001"/>
    <n v="3995"/>
    <x v="349"/>
  </r>
  <r>
    <x v="1805"/>
    <x v="5"/>
    <x v="1"/>
    <x v="5"/>
    <x v="1"/>
    <x v="5"/>
    <n v="18383.79"/>
    <n v="5"/>
    <n v="91918.95"/>
    <n v="3.77"/>
    <n v="4450"/>
    <x v="194"/>
  </r>
  <r>
    <x v="1806"/>
    <x v="7"/>
    <x v="0"/>
    <x v="7"/>
    <x v="1"/>
    <x v="1"/>
    <n v="7407.97"/>
    <n v="2"/>
    <n v="14815.94"/>
    <n v="4.09"/>
    <n v="2139"/>
    <x v="231"/>
  </r>
  <r>
    <x v="1807"/>
    <x v="4"/>
    <x v="0"/>
    <x v="4"/>
    <x v="2"/>
    <x v="0"/>
    <n v="16386.400000000001"/>
    <n v="3"/>
    <n v="49159.199999999997"/>
    <n v="2.8"/>
    <n v="3162"/>
    <x v="243"/>
  </r>
  <r>
    <x v="1808"/>
    <x v="2"/>
    <x v="2"/>
    <x v="2"/>
    <x v="1"/>
    <x v="0"/>
    <n v="10180.620000000001"/>
    <n v="5"/>
    <n v="50903.1"/>
    <n v="1.1599999999999999"/>
    <n v="1450"/>
    <x v="348"/>
  </r>
  <r>
    <x v="1809"/>
    <x v="2"/>
    <x v="2"/>
    <x v="2"/>
    <x v="1"/>
    <x v="3"/>
    <n v="4078.96"/>
    <n v="2"/>
    <n v="8157.92"/>
    <n v="2.11"/>
    <n v="2026"/>
    <x v="168"/>
  </r>
  <r>
    <x v="1810"/>
    <x v="2"/>
    <x v="2"/>
    <x v="2"/>
    <x v="2"/>
    <x v="3"/>
    <n v="13017.05"/>
    <n v="3"/>
    <n v="39051.15"/>
    <n v="3.57"/>
    <n v="308"/>
    <x v="177"/>
  </r>
  <r>
    <x v="1811"/>
    <x v="4"/>
    <x v="0"/>
    <x v="4"/>
    <x v="2"/>
    <x v="0"/>
    <n v="13821.66"/>
    <n v="5"/>
    <n v="69108.3"/>
    <n v="4.24"/>
    <n v="3621"/>
    <x v="28"/>
  </r>
  <r>
    <x v="1812"/>
    <x v="1"/>
    <x v="1"/>
    <x v="1"/>
    <x v="2"/>
    <x v="1"/>
    <n v="16858.47"/>
    <n v="4"/>
    <n v="67433.88"/>
    <n v="1.92"/>
    <n v="1559"/>
    <x v="60"/>
  </r>
  <r>
    <x v="1813"/>
    <x v="5"/>
    <x v="1"/>
    <x v="5"/>
    <x v="1"/>
    <x v="3"/>
    <n v="1220.55"/>
    <n v="2"/>
    <n v="2441.1"/>
    <n v="3.95"/>
    <n v="3835"/>
    <x v="161"/>
  </r>
  <r>
    <x v="1814"/>
    <x v="2"/>
    <x v="2"/>
    <x v="2"/>
    <x v="2"/>
    <x v="4"/>
    <n v="6136.91"/>
    <n v="1"/>
    <n v="6136.91"/>
    <n v="4.5999999999999996"/>
    <n v="85"/>
    <x v="66"/>
  </r>
  <r>
    <x v="1815"/>
    <x v="8"/>
    <x v="3"/>
    <x v="8"/>
    <x v="1"/>
    <x v="3"/>
    <n v="13222.32"/>
    <n v="4"/>
    <n v="52889.279999999999"/>
    <n v="4.38"/>
    <n v="952"/>
    <x v="43"/>
  </r>
  <r>
    <x v="1816"/>
    <x v="3"/>
    <x v="3"/>
    <x v="3"/>
    <x v="1"/>
    <x v="4"/>
    <n v="19659.63"/>
    <n v="4"/>
    <n v="78638.52"/>
    <n v="1.38"/>
    <n v="4866"/>
    <x v="225"/>
  </r>
  <r>
    <x v="1817"/>
    <x v="3"/>
    <x v="3"/>
    <x v="3"/>
    <x v="2"/>
    <x v="0"/>
    <n v="10207.31"/>
    <n v="1"/>
    <n v="10207.31"/>
    <n v="2.9"/>
    <n v="2880"/>
    <x v="238"/>
  </r>
  <r>
    <x v="1818"/>
    <x v="0"/>
    <x v="0"/>
    <x v="0"/>
    <x v="0"/>
    <x v="1"/>
    <n v="9184.44"/>
    <n v="4"/>
    <n v="36737.760000000002"/>
    <n v="2.14"/>
    <n v="123"/>
    <x v="294"/>
  </r>
  <r>
    <x v="1819"/>
    <x v="0"/>
    <x v="0"/>
    <x v="0"/>
    <x v="1"/>
    <x v="2"/>
    <n v="2835.33"/>
    <n v="1"/>
    <n v="2835.33"/>
    <n v="1.75"/>
    <n v="937"/>
    <x v="77"/>
  </r>
  <r>
    <x v="1820"/>
    <x v="8"/>
    <x v="3"/>
    <x v="8"/>
    <x v="1"/>
    <x v="4"/>
    <n v="3365.43"/>
    <n v="5"/>
    <n v="16827.150000000001"/>
    <n v="2.54"/>
    <n v="2486"/>
    <x v="67"/>
  </r>
  <r>
    <x v="1821"/>
    <x v="6"/>
    <x v="4"/>
    <x v="6"/>
    <x v="1"/>
    <x v="4"/>
    <n v="2608.0700000000002"/>
    <n v="4"/>
    <n v="10432.280000000001"/>
    <n v="4.2"/>
    <n v="1584"/>
    <x v="172"/>
  </r>
  <r>
    <x v="1822"/>
    <x v="1"/>
    <x v="1"/>
    <x v="1"/>
    <x v="2"/>
    <x v="3"/>
    <n v="15257.16"/>
    <n v="5"/>
    <n v="76285.8"/>
    <n v="1.85"/>
    <n v="734"/>
    <x v="41"/>
  </r>
  <r>
    <x v="1823"/>
    <x v="1"/>
    <x v="1"/>
    <x v="1"/>
    <x v="0"/>
    <x v="5"/>
    <n v="5089.6000000000004"/>
    <n v="3"/>
    <n v="15268.8"/>
    <n v="3.92"/>
    <n v="2913"/>
    <x v="271"/>
  </r>
  <r>
    <x v="1824"/>
    <x v="5"/>
    <x v="1"/>
    <x v="5"/>
    <x v="1"/>
    <x v="2"/>
    <n v="9038.9500000000007"/>
    <n v="1"/>
    <n v="9038.9500000000007"/>
    <n v="4.2300000000000004"/>
    <n v="3268"/>
    <x v="107"/>
  </r>
  <r>
    <x v="1825"/>
    <x v="1"/>
    <x v="1"/>
    <x v="1"/>
    <x v="1"/>
    <x v="3"/>
    <n v="327.19"/>
    <n v="3"/>
    <n v="981.57"/>
    <n v="1.69"/>
    <n v="86"/>
    <x v="291"/>
  </r>
  <r>
    <x v="1826"/>
    <x v="1"/>
    <x v="1"/>
    <x v="1"/>
    <x v="0"/>
    <x v="0"/>
    <n v="17260.23"/>
    <n v="4"/>
    <n v="69040.92"/>
    <n v="4.13"/>
    <n v="349"/>
    <x v="86"/>
  </r>
  <r>
    <x v="1827"/>
    <x v="1"/>
    <x v="1"/>
    <x v="1"/>
    <x v="2"/>
    <x v="4"/>
    <n v="15703.36"/>
    <n v="4"/>
    <n v="62813.440000000002"/>
    <n v="1.81"/>
    <n v="2543"/>
    <x v="238"/>
  </r>
  <r>
    <x v="1828"/>
    <x v="1"/>
    <x v="1"/>
    <x v="1"/>
    <x v="1"/>
    <x v="5"/>
    <n v="7333.57"/>
    <n v="5"/>
    <n v="36667.85"/>
    <n v="2.23"/>
    <n v="2863"/>
    <x v="23"/>
  </r>
  <r>
    <x v="1829"/>
    <x v="2"/>
    <x v="2"/>
    <x v="2"/>
    <x v="0"/>
    <x v="3"/>
    <n v="1252.01"/>
    <n v="1"/>
    <n v="1252.01"/>
    <n v="2.56"/>
    <n v="892"/>
    <x v="73"/>
  </r>
  <r>
    <x v="1830"/>
    <x v="3"/>
    <x v="3"/>
    <x v="3"/>
    <x v="2"/>
    <x v="4"/>
    <n v="12478.32"/>
    <n v="5"/>
    <n v="62391.6"/>
    <n v="3.83"/>
    <n v="3362"/>
    <x v="137"/>
  </r>
  <r>
    <x v="1831"/>
    <x v="9"/>
    <x v="1"/>
    <x v="9"/>
    <x v="2"/>
    <x v="4"/>
    <n v="7595.95"/>
    <n v="4"/>
    <n v="30383.8"/>
    <n v="1.46"/>
    <n v="4398"/>
    <x v="9"/>
  </r>
  <r>
    <x v="1832"/>
    <x v="7"/>
    <x v="0"/>
    <x v="7"/>
    <x v="2"/>
    <x v="2"/>
    <n v="17342.310000000001"/>
    <n v="2"/>
    <n v="34684.620000000003"/>
    <n v="4.57"/>
    <n v="2382"/>
    <x v="177"/>
  </r>
  <r>
    <x v="1833"/>
    <x v="2"/>
    <x v="2"/>
    <x v="2"/>
    <x v="1"/>
    <x v="3"/>
    <n v="5579.08"/>
    <n v="2"/>
    <n v="11158.16"/>
    <n v="2.08"/>
    <n v="4712"/>
    <x v="62"/>
  </r>
  <r>
    <x v="1834"/>
    <x v="9"/>
    <x v="1"/>
    <x v="9"/>
    <x v="2"/>
    <x v="5"/>
    <n v="1904.05"/>
    <n v="4"/>
    <n v="7616.2"/>
    <n v="2.87"/>
    <n v="2082"/>
    <x v="234"/>
  </r>
  <r>
    <x v="1835"/>
    <x v="9"/>
    <x v="1"/>
    <x v="9"/>
    <x v="0"/>
    <x v="0"/>
    <n v="3102.54"/>
    <n v="2"/>
    <n v="6205.08"/>
    <n v="1.8"/>
    <n v="1795"/>
    <x v="29"/>
  </r>
  <r>
    <x v="1836"/>
    <x v="5"/>
    <x v="1"/>
    <x v="5"/>
    <x v="1"/>
    <x v="1"/>
    <n v="16583.43"/>
    <n v="5"/>
    <n v="82917.149999999994"/>
    <n v="1.93"/>
    <n v="3858"/>
    <x v="279"/>
  </r>
  <r>
    <x v="1837"/>
    <x v="8"/>
    <x v="3"/>
    <x v="8"/>
    <x v="0"/>
    <x v="1"/>
    <n v="18371.36"/>
    <n v="3"/>
    <n v="55114.080000000002"/>
    <n v="1.99"/>
    <n v="2147"/>
    <x v="98"/>
  </r>
  <r>
    <x v="1838"/>
    <x v="2"/>
    <x v="2"/>
    <x v="2"/>
    <x v="1"/>
    <x v="4"/>
    <n v="19318.37"/>
    <n v="4"/>
    <n v="77273.48"/>
    <n v="4.18"/>
    <n v="4756"/>
    <x v="106"/>
  </r>
  <r>
    <x v="1839"/>
    <x v="3"/>
    <x v="3"/>
    <x v="3"/>
    <x v="2"/>
    <x v="4"/>
    <n v="479.28"/>
    <n v="3"/>
    <n v="1437.84"/>
    <n v="1.82"/>
    <n v="2081"/>
    <x v="23"/>
  </r>
  <r>
    <x v="1840"/>
    <x v="8"/>
    <x v="3"/>
    <x v="8"/>
    <x v="1"/>
    <x v="4"/>
    <n v="12627.79"/>
    <n v="5"/>
    <n v="63138.95"/>
    <n v="3.18"/>
    <n v="2407"/>
    <x v="14"/>
  </r>
  <r>
    <x v="1841"/>
    <x v="2"/>
    <x v="2"/>
    <x v="2"/>
    <x v="1"/>
    <x v="2"/>
    <n v="9589.5400000000009"/>
    <n v="3"/>
    <n v="28768.62"/>
    <n v="2.48"/>
    <n v="3858"/>
    <x v="5"/>
  </r>
  <r>
    <x v="1842"/>
    <x v="0"/>
    <x v="0"/>
    <x v="0"/>
    <x v="2"/>
    <x v="5"/>
    <n v="1312.51"/>
    <n v="2"/>
    <n v="2625.02"/>
    <n v="4.4800000000000004"/>
    <n v="4510"/>
    <x v="152"/>
  </r>
  <r>
    <x v="1843"/>
    <x v="6"/>
    <x v="4"/>
    <x v="6"/>
    <x v="0"/>
    <x v="4"/>
    <n v="10733.71"/>
    <n v="1"/>
    <n v="10733.71"/>
    <n v="1.37"/>
    <n v="999"/>
    <x v="216"/>
  </r>
  <r>
    <x v="1844"/>
    <x v="8"/>
    <x v="3"/>
    <x v="8"/>
    <x v="1"/>
    <x v="5"/>
    <n v="12233.81"/>
    <n v="5"/>
    <n v="61169.05"/>
    <n v="2.58"/>
    <n v="91"/>
    <x v="121"/>
  </r>
  <r>
    <x v="1845"/>
    <x v="3"/>
    <x v="3"/>
    <x v="3"/>
    <x v="0"/>
    <x v="0"/>
    <n v="2693.03"/>
    <n v="4"/>
    <n v="10772.12"/>
    <n v="1.1299999999999999"/>
    <n v="3666"/>
    <x v="177"/>
  </r>
  <r>
    <x v="1846"/>
    <x v="6"/>
    <x v="4"/>
    <x v="6"/>
    <x v="1"/>
    <x v="0"/>
    <n v="2484.98"/>
    <n v="4"/>
    <n v="9939.92"/>
    <n v="3.99"/>
    <n v="4055"/>
    <x v="63"/>
  </r>
  <r>
    <x v="1847"/>
    <x v="9"/>
    <x v="1"/>
    <x v="9"/>
    <x v="2"/>
    <x v="0"/>
    <n v="17300.099999999999"/>
    <n v="3"/>
    <n v="51900.3"/>
    <n v="4.95"/>
    <n v="3942"/>
    <x v="63"/>
  </r>
  <r>
    <x v="1848"/>
    <x v="9"/>
    <x v="1"/>
    <x v="9"/>
    <x v="0"/>
    <x v="1"/>
    <n v="16895.27"/>
    <n v="2"/>
    <n v="33790.54"/>
    <n v="1.67"/>
    <n v="3349"/>
    <x v="296"/>
  </r>
  <r>
    <x v="1849"/>
    <x v="6"/>
    <x v="4"/>
    <x v="6"/>
    <x v="0"/>
    <x v="4"/>
    <n v="9595.3799999999992"/>
    <n v="5"/>
    <n v="47976.9"/>
    <n v="1.78"/>
    <n v="897"/>
    <x v="89"/>
  </r>
  <r>
    <x v="1850"/>
    <x v="1"/>
    <x v="1"/>
    <x v="1"/>
    <x v="2"/>
    <x v="1"/>
    <n v="19452.34"/>
    <n v="4"/>
    <n v="77809.36"/>
    <n v="1.19"/>
    <n v="201"/>
    <x v="74"/>
  </r>
  <r>
    <x v="1851"/>
    <x v="8"/>
    <x v="3"/>
    <x v="8"/>
    <x v="0"/>
    <x v="1"/>
    <n v="13311.33"/>
    <n v="5"/>
    <n v="66556.649999999994"/>
    <n v="3.19"/>
    <n v="2804"/>
    <x v="26"/>
  </r>
  <r>
    <x v="1852"/>
    <x v="4"/>
    <x v="0"/>
    <x v="4"/>
    <x v="1"/>
    <x v="3"/>
    <n v="8231.73"/>
    <n v="2"/>
    <n v="16463.46"/>
    <n v="4.49"/>
    <n v="4840"/>
    <x v="128"/>
  </r>
  <r>
    <x v="1853"/>
    <x v="9"/>
    <x v="1"/>
    <x v="9"/>
    <x v="1"/>
    <x v="0"/>
    <n v="15583.72"/>
    <n v="1"/>
    <n v="15583.72"/>
    <n v="1.01"/>
    <n v="474"/>
    <x v="277"/>
  </r>
  <r>
    <x v="1854"/>
    <x v="6"/>
    <x v="4"/>
    <x v="6"/>
    <x v="2"/>
    <x v="2"/>
    <n v="2282.0300000000002"/>
    <n v="5"/>
    <n v="11410.15"/>
    <n v="2.7"/>
    <n v="4938"/>
    <x v="178"/>
  </r>
  <r>
    <x v="1855"/>
    <x v="8"/>
    <x v="3"/>
    <x v="8"/>
    <x v="1"/>
    <x v="1"/>
    <n v="311.3"/>
    <n v="2"/>
    <n v="622.6"/>
    <n v="3.29"/>
    <n v="3865"/>
    <x v="221"/>
  </r>
  <r>
    <x v="1856"/>
    <x v="6"/>
    <x v="4"/>
    <x v="6"/>
    <x v="1"/>
    <x v="4"/>
    <n v="12269.48"/>
    <n v="2"/>
    <n v="24538.959999999999"/>
    <n v="1.47"/>
    <n v="2468"/>
    <x v="226"/>
  </r>
  <r>
    <x v="1857"/>
    <x v="9"/>
    <x v="1"/>
    <x v="9"/>
    <x v="2"/>
    <x v="2"/>
    <n v="18894.669999999998"/>
    <n v="2"/>
    <n v="37789.339999999997"/>
    <n v="2.6"/>
    <n v="2480"/>
    <x v="275"/>
  </r>
  <r>
    <x v="1858"/>
    <x v="1"/>
    <x v="1"/>
    <x v="1"/>
    <x v="1"/>
    <x v="5"/>
    <n v="1822.83"/>
    <n v="3"/>
    <n v="5468.49"/>
    <n v="3.32"/>
    <n v="2648"/>
    <x v="200"/>
  </r>
  <r>
    <x v="1859"/>
    <x v="6"/>
    <x v="4"/>
    <x v="6"/>
    <x v="0"/>
    <x v="0"/>
    <n v="4235.58"/>
    <n v="4"/>
    <n v="16942.32"/>
    <n v="4.38"/>
    <n v="2198"/>
    <x v="333"/>
  </r>
  <r>
    <x v="1860"/>
    <x v="7"/>
    <x v="0"/>
    <x v="7"/>
    <x v="1"/>
    <x v="3"/>
    <n v="17398.23"/>
    <n v="5"/>
    <n v="86991.15"/>
    <n v="4.3600000000000003"/>
    <n v="1802"/>
    <x v="34"/>
  </r>
  <r>
    <x v="1861"/>
    <x v="5"/>
    <x v="1"/>
    <x v="5"/>
    <x v="0"/>
    <x v="4"/>
    <n v="8447.7800000000007"/>
    <n v="5"/>
    <n v="42238.9"/>
    <n v="1.29"/>
    <n v="4789"/>
    <x v="180"/>
  </r>
  <r>
    <x v="1862"/>
    <x v="2"/>
    <x v="2"/>
    <x v="2"/>
    <x v="0"/>
    <x v="5"/>
    <n v="12015.86"/>
    <n v="3"/>
    <n v="36047.58"/>
    <n v="3.71"/>
    <n v="1813"/>
    <x v="172"/>
  </r>
  <r>
    <x v="1863"/>
    <x v="9"/>
    <x v="1"/>
    <x v="9"/>
    <x v="2"/>
    <x v="1"/>
    <n v="10905.65"/>
    <n v="1"/>
    <n v="10905.65"/>
    <n v="2.4700000000000002"/>
    <n v="227"/>
    <x v="218"/>
  </r>
  <r>
    <x v="1864"/>
    <x v="8"/>
    <x v="3"/>
    <x v="8"/>
    <x v="0"/>
    <x v="4"/>
    <n v="8279.89"/>
    <n v="1"/>
    <n v="8279.89"/>
    <n v="4.79"/>
    <n v="821"/>
    <x v="289"/>
  </r>
  <r>
    <x v="1865"/>
    <x v="7"/>
    <x v="0"/>
    <x v="7"/>
    <x v="1"/>
    <x v="4"/>
    <n v="10980.91"/>
    <n v="4"/>
    <n v="43923.64"/>
    <n v="1.7"/>
    <n v="389"/>
    <x v="190"/>
  </r>
  <r>
    <x v="1866"/>
    <x v="4"/>
    <x v="0"/>
    <x v="4"/>
    <x v="1"/>
    <x v="0"/>
    <n v="300.27"/>
    <n v="4"/>
    <n v="1201.08"/>
    <n v="2.33"/>
    <n v="3179"/>
    <x v="266"/>
  </r>
  <r>
    <x v="1867"/>
    <x v="1"/>
    <x v="1"/>
    <x v="1"/>
    <x v="1"/>
    <x v="4"/>
    <n v="3671.54"/>
    <n v="4"/>
    <n v="14686.16"/>
    <n v="1.1599999999999999"/>
    <n v="2237"/>
    <x v="83"/>
  </r>
  <r>
    <x v="1868"/>
    <x v="0"/>
    <x v="0"/>
    <x v="0"/>
    <x v="0"/>
    <x v="1"/>
    <n v="13809.48"/>
    <n v="4"/>
    <n v="55237.919999999998"/>
    <n v="4.7300000000000004"/>
    <n v="15"/>
    <x v="124"/>
  </r>
  <r>
    <x v="1869"/>
    <x v="6"/>
    <x v="4"/>
    <x v="6"/>
    <x v="0"/>
    <x v="1"/>
    <n v="459.58"/>
    <n v="4"/>
    <n v="1838.32"/>
    <n v="3.47"/>
    <n v="116"/>
    <x v="13"/>
  </r>
  <r>
    <x v="1870"/>
    <x v="3"/>
    <x v="3"/>
    <x v="3"/>
    <x v="1"/>
    <x v="1"/>
    <n v="10584.81"/>
    <n v="1"/>
    <n v="10584.81"/>
    <n v="4.88"/>
    <n v="786"/>
    <x v="198"/>
  </r>
  <r>
    <x v="1871"/>
    <x v="7"/>
    <x v="0"/>
    <x v="7"/>
    <x v="1"/>
    <x v="2"/>
    <n v="14739.88"/>
    <n v="1"/>
    <n v="14739.88"/>
    <n v="2.04"/>
    <n v="1914"/>
    <x v="124"/>
  </r>
  <r>
    <x v="1872"/>
    <x v="6"/>
    <x v="4"/>
    <x v="6"/>
    <x v="2"/>
    <x v="3"/>
    <n v="7177.29"/>
    <n v="1"/>
    <n v="7177.29"/>
    <n v="4.03"/>
    <n v="2047"/>
    <x v="180"/>
  </r>
  <r>
    <x v="1873"/>
    <x v="5"/>
    <x v="1"/>
    <x v="5"/>
    <x v="0"/>
    <x v="2"/>
    <n v="940.06"/>
    <n v="4"/>
    <n v="3760.24"/>
    <n v="1.34"/>
    <n v="3370"/>
    <x v="36"/>
  </r>
  <r>
    <x v="1874"/>
    <x v="9"/>
    <x v="1"/>
    <x v="9"/>
    <x v="0"/>
    <x v="2"/>
    <n v="5678.11"/>
    <n v="3"/>
    <n v="17034.330000000002"/>
    <n v="1.1499999999999999"/>
    <n v="3943"/>
    <x v="201"/>
  </r>
  <r>
    <x v="1875"/>
    <x v="2"/>
    <x v="2"/>
    <x v="2"/>
    <x v="1"/>
    <x v="5"/>
    <n v="11862.9"/>
    <n v="5"/>
    <n v="59314.5"/>
    <n v="3.38"/>
    <n v="1251"/>
    <x v="128"/>
  </r>
  <r>
    <x v="1876"/>
    <x v="7"/>
    <x v="0"/>
    <x v="7"/>
    <x v="0"/>
    <x v="5"/>
    <n v="12922.46"/>
    <n v="1"/>
    <n v="12922.46"/>
    <n v="3.85"/>
    <n v="1427"/>
    <x v="154"/>
  </r>
  <r>
    <x v="1877"/>
    <x v="4"/>
    <x v="0"/>
    <x v="4"/>
    <x v="2"/>
    <x v="0"/>
    <n v="5342.51"/>
    <n v="3"/>
    <n v="16027.53"/>
    <n v="2.89"/>
    <n v="871"/>
    <x v="140"/>
  </r>
  <r>
    <x v="1878"/>
    <x v="2"/>
    <x v="2"/>
    <x v="2"/>
    <x v="2"/>
    <x v="2"/>
    <n v="1452.38"/>
    <n v="3"/>
    <n v="4357.1400000000003"/>
    <n v="4.5"/>
    <n v="3649"/>
    <x v="126"/>
  </r>
  <r>
    <x v="1879"/>
    <x v="0"/>
    <x v="0"/>
    <x v="0"/>
    <x v="1"/>
    <x v="2"/>
    <n v="14416.11"/>
    <n v="5"/>
    <n v="72080.55"/>
    <n v="3.59"/>
    <n v="323"/>
    <x v="52"/>
  </r>
  <r>
    <x v="1880"/>
    <x v="5"/>
    <x v="1"/>
    <x v="5"/>
    <x v="1"/>
    <x v="5"/>
    <n v="2382.73"/>
    <n v="3"/>
    <n v="7148.19"/>
    <n v="1.03"/>
    <n v="4008"/>
    <x v="316"/>
  </r>
  <r>
    <x v="1881"/>
    <x v="9"/>
    <x v="1"/>
    <x v="9"/>
    <x v="0"/>
    <x v="4"/>
    <n v="1348.63"/>
    <n v="1"/>
    <n v="1348.63"/>
    <n v="1.05"/>
    <n v="3535"/>
    <x v="63"/>
  </r>
  <r>
    <x v="1882"/>
    <x v="0"/>
    <x v="0"/>
    <x v="0"/>
    <x v="2"/>
    <x v="4"/>
    <n v="3121.17"/>
    <n v="2"/>
    <n v="6242.34"/>
    <n v="2.88"/>
    <n v="351"/>
    <x v="191"/>
  </r>
  <r>
    <x v="1883"/>
    <x v="2"/>
    <x v="2"/>
    <x v="2"/>
    <x v="2"/>
    <x v="4"/>
    <n v="19706.82"/>
    <n v="1"/>
    <n v="19706.82"/>
    <n v="2.16"/>
    <n v="4959"/>
    <x v="319"/>
  </r>
  <r>
    <x v="1884"/>
    <x v="4"/>
    <x v="0"/>
    <x v="4"/>
    <x v="2"/>
    <x v="4"/>
    <n v="19040.63"/>
    <n v="4"/>
    <n v="76162.52"/>
    <n v="3.88"/>
    <n v="1848"/>
    <x v="248"/>
  </r>
  <r>
    <x v="1885"/>
    <x v="9"/>
    <x v="1"/>
    <x v="9"/>
    <x v="1"/>
    <x v="3"/>
    <n v="16240.84"/>
    <n v="2"/>
    <n v="32481.68"/>
    <n v="2.71"/>
    <n v="1126"/>
    <x v="134"/>
  </r>
  <r>
    <x v="1886"/>
    <x v="7"/>
    <x v="0"/>
    <x v="7"/>
    <x v="0"/>
    <x v="1"/>
    <n v="16835.509999999998"/>
    <n v="2"/>
    <n v="33671.019999999997"/>
    <n v="3.33"/>
    <n v="2696"/>
    <x v="59"/>
  </r>
  <r>
    <x v="1887"/>
    <x v="1"/>
    <x v="1"/>
    <x v="1"/>
    <x v="1"/>
    <x v="3"/>
    <n v="7699.21"/>
    <n v="5"/>
    <n v="38496.050000000003"/>
    <n v="1.52"/>
    <n v="587"/>
    <x v="268"/>
  </r>
  <r>
    <x v="1888"/>
    <x v="6"/>
    <x v="4"/>
    <x v="6"/>
    <x v="0"/>
    <x v="5"/>
    <n v="19514.04"/>
    <n v="1"/>
    <n v="19514.04"/>
    <n v="2"/>
    <n v="345"/>
    <x v="291"/>
  </r>
  <r>
    <x v="1889"/>
    <x v="9"/>
    <x v="1"/>
    <x v="9"/>
    <x v="1"/>
    <x v="5"/>
    <n v="17869.41"/>
    <n v="3"/>
    <n v="53608.23"/>
    <n v="2.29"/>
    <n v="1573"/>
    <x v="8"/>
  </r>
  <r>
    <x v="1890"/>
    <x v="0"/>
    <x v="0"/>
    <x v="0"/>
    <x v="2"/>
    <x v="0"/>
    <n v="18175.13"/>
    <n v="5"/>
    <n v="90875.65"/>
    <n v="3.96"/>
    <n v="601"/>
    <x v="334"/>
  </r>
  <r>
    <x v="1891"/>
    <x v="6"/>
    <x v="4"/>
    <x v="6"/>
    <x v="0"/>
    <x v="5"/>
    <n v="6358.07"/>
    <n v="1"/>
    <n v="6358.07"/>
    <n v="1.63"/>
    <n v="219"/>
    <x v="81"/>
  </r>
  <r>
    <x v="1892"/>
    <x v="9"/>
    <x v="1"/>
    <x v="9"/>
    <x v="0"/>
    <x v="4"/>
    <n v="16915.18"/>
    <n v="2"/>
    <n v="33830.36"/>
    <n v="4.9800000000000004"/>
    <n v="667"/>
    <x v="208"/>
  </r>
  <r>
    <x v="1893"/>
    <x v="7"/>
    <x v="0"/>
    <x v="7"/>
    <x v="0"/>
    <x v="2"/>
    <n v="15848.15"/>
    <n v="3"/>
    <n v="47544.45"/>
    <n v="3.15"/>
    <n v="3271"/>
    <x v="218"/>
  </r>
  <r>
    <x v="1894"/>
    <x v="6"/>
    <x v="4"/>
    <x v="6"/>
    <x v="1"/>
    <x v="4"/>
    <n v="4306.6099999999997"/>
    <n v="1"/>
    <n v="4306.6099999999997"/>
    <n v="1.65"/>
    <n v="1639"/>
    <x v="22"/>
  </r>
  <r>
    <x v="1895"/>
    <x v="5"/>
    <x v="1"/>
    <x v="5"/>
    <x v="0"/>
    <x v="3"/>
    <n v="15980.48"/>
    <n v="1"/>
    <n v="15980.48"/>
    <n v="3.69"/>
    <n v="1938"/>
    <x v="224"/>
  </r>
  <r>
    <x v="1896"/>
    <x v="2"/>
    <x v="2"/>
    <x v="2"/>
    <x v="2"/>
    <x v="3"/>
    <n v="16859.62"/>
    <n v="5"/>
    <n v="84298.1"/>
    <n v="3.26"/>
    <n v="260"/>
    <x v="179"/>
  </r>
  <r>
    <x v="1897"/>
    <x v="0"/>
    <x v="0"/>
    <x v="0"/>
    <x v="0"/>
    <x v="1"/>
    <n v="10060.620000000001"/>
    <n v="2"/>
    <n v="20121.240000000002"/>
    <n v="2.62"/>
    <n v="1152"/>
    <x v="97"/>
  </r>
  <r>
    <x v="1898"/>
    <x v="8"/>
    <x v="3"/>
    <x v="8"/>
    <x v="0"/>
    <x v="1"/>
    <n v="9127.8700000000008"/>
    <n v="4"/>
    <n v="36511.480000000003"/>
    <n v="2.29"/>
    <n v="946"/>
    <x v="19"/>
  </r>
  <r>
    <x v="1899"/>
    <x v="8"/>
    <x v="3"/>
    <x v="8"/>
    <x v="1"/>
    <x v="4"/>
    <n v="11195.11"/>
    <n v="5"/>
    <n v="55975.55"/>
    <n v="2.09"/>
    <n v="657"/>
    <x v="10"/>
  </r>
  <r>
    <x v="1900"/>
    <x v="6"/>
    <x v="4"/>
    <x v="6"/>
    <x v="2"/>
    <x v="2"/>
    <n v="8169.49"/>
    <n v="3"/>
    <n v="24508.47"/>
    <n v="2.4300000000000002"/>
    <n v="1548"/>
    <x v="54"/>
  </r>
  <r>
    <x v="1901"/>
    <x v="8"/>
    <x v="3"/>
    <x v="8"/>
    <x v="0"/>
    <x v="1"/>
    <n v="10635.4"/>
    <n v="2"/>
    <n v="21270.799999999999"/>
    <n v="3"/>
    <n v="2818"/>
    <x v="207"/>
  </r>
  <r>
    <x v="1902"/>
    <x v="5"/>
    <x v="1"/>
    <x v="5"/>
    <x v="0"/>
    <x v="5"/>
    <n v="423.43"/>
    <n v="2"/>
    <n v="846.86"/>
    <n v="1.8"/>
    <n v="940"/>
    <x v="86"/>
  </r>
  <r>
    <x v="1903"/>
    <x v="9"/>
    <x v="1"/>
    <x v="9"/>
    <x v="1"/>
    <x v="5"/>
    <n v="16006.5"/>
    <n v="4"/>
    <n v="64026"/>
    <n v="2.82"/>
    <n v="3838"/>
    <x v="193"/>
  </r>
  <r>
    <x v="1904"/>
    <x v="7"/>
    <x v="0"/>
    <x v="7"/>
    <x v="0"/>
    <x v="3"/>
    <n v="8553.76"/>
    <n v="5"/>
    <n v="42768.800000000003"/>
    <n v="2.48"/>
    <n v="2049"/>
    <x v="108"/>
  </r>
  <r>
    <x v="1905"/>
    <x v="0"/>
    <x v="0"/>
    <x v="0"/>
    <x v="1"/>
    <x v="2"/>
    <n v="19900.23"/>
    <n v="1"/>
    <n v="19900.23"/>
    <n v="1.32"/>
    <n v="471"/>
    <x v="323"/>
  </r>
  <r>
    <x v="1906"/>
    <x v="5"/>
    <x v="1"/>
    <x v="5"/>
    <x v="0"/>
    <x v="1"/>
    <n v="5225.6899999999996"/>
    <n v="2"/>
    <n v="10451.379999999999"/>
    <n v="1.24"/>
    <n v="2484"/>
    <x v="52"/>
  </r>
  <r>
    <x v="1907"/>
    <x v="8"/>
    <x v="3"/>
    <x v="8"/>
    <x v="2"/>
    <x v="0"/>
    <n v="1567.87"/>
    <n v="5"/>
    <n v="7839.35"/>
    <n v="4.1900000000000004"/>
    <n v="2383"/>
    <x v="312"/>
  </r>
  <r>
    <x v="1908"/>
    <x v="6"/>
    <x v="4"/>
    <x v="6"/>
    <x v="2"/>
    <x v="0"/>
    <n v="6211.44"/>
    <n v="2"/>
    <n v="12422.88"/>
    <n v="3.01"/>
    <n v="2618"/>
    <x v="313"/>
  </r>
  <r>
    <x v="1909"/>
    <x v="0"/>
    <x v="0"/>
    <x v="0"/>
    <x v="1"/>
    <x v="2"/>
    <n v="10483.27"/>
    <n v="2"/>
    <n v="20966.54"/>
    <n v="1.21"/>
    <n v="4953"/>
    <x v="31"/>
  </r>
  <r>
    <x v="1910"/>
    <x v="8"/>
    <x v="3"/>
    <x v="8"/>
    <x v="1"/>
    <x v="0"/>
    <n v="9551.73"/>
    <n v="4"/>
    <n v="38206.92"/>
    <n v="4.34"/>
    <n v="1942"/>
    <x v="99"/>
  </r>
  <r>
    <x v="1911"/>
    <x v="2"/>
    <x v="2"/>
    <x v="2"/>
    <x v="2"/>
    <x v="5"/>
    <n v="4889.97"/>
    <n v="1"/>
    <n v="4889.97"/>
    <n v="1.96"/>
    <n v="2604"/>
    <x v="333"/>
  </r>
  <r>
    <x v="1912"/>
    <x v="7"/>
    <x v="0"/>
    <x v="7"/>
    <x v="2"/>
    <x v="0"/>
    <n v="5862.4"/>
    <n v="2"/>
    <n v="11724.8"/>
    <n v="1.69"/>
    <n v="4226"/>
    <x v="305"/>
  </r>
  <r>
    <x v="1913"/>
    <x v="9"/>
    <x v="1"/>
    <x v="9"/>
    <x v="2"/>
    <x v="1"/>
    <n v="8531.93"/>
    <n v="5"/>
    <n v="42659.65"/>
    <n v="3.43"/>
    <n v="2401"/>
    <x v="267"/>
  </r>
  <r>
    <x v="1914"/>
    <x v="3"/>
    <x v="3"/>
    <x v="3"/>
    <x v="1"/>
    <x v="5"/>
    <n v="7163.92"/>
    <n v="4"/>
    <n v="28655.68"/>
    <n v="3.22"/>
    <n v="4650"/>
    <x v="86"/>
  </r>
  <r>
    <x v="1915"/>
    <x v="1"/>
    <x v="1"/>
    <x v="1"/>
    <x v="0"/>
    <x v="1"/>
    <n v="8606.0300000000007"/>
    <n v="4"/>
    <n v="34424.120000000003"/>
    <n v="1.23"/>
    <n v="2764"/>
    <x v="131"/>
  </r>
  <r>
    <x v="1916"/>
    <x v="6"/>
    <x v="4"/>
    <x v="6"/>
    <x v="1"/>
    <x v="1"/>
    <n v="19371.23"/>
    <n v="2"/>
    <n v="38742.46"/>
    <n v="4.1500000000000004"/>
    <n v="2112"/>
    <x v="264"/>
  </r>
  <r>
    <x v="1917"/>
    <x v="5"/>
    <x v="1"/>
    <x v="5"/>
    <x v="0"/>
    <x v="3"/>
    <n v="13427.84"/>
    <n v="4"/>
    <n v="53711.360000000001"/>
    <n v="2.46"/>
    <n v="723"/>
    <x v="75"/>
  </r>
  <r>
    <x v="1918"/>
    <x v="0"/>
    <x v="0"/>
    <x v="0"/>
    <x v="0"/>
    <x v="4"/>
    <n v="2587.77"/>
    <n v="5"/>
    <n v="12938.85"/>
    <n v="3.41"/>
    <n v="3081"/>
    <x v="113"/>
  </r>
  <r>
    <x v="1919"/>
    <x v="4"/>
    <x v="0"/>
    <x v="4"/>
    <x v="1"/>
    <x v="0"/>
    <n v="2365.9699999999998"/>
    <n v="5"/>
    <n v="11829.85"/>
    <n v="3.6"/>
    <n v="4207"/>
    <x v="149"/>
  </r>
  <r>
    <x v="1920"/>
    <x v="1"/>
    <x v="1"/>
    <x v="1"/>
    <x v="1"/>
    <x v="4"/>
    <n v="793.66"/>
    <n v="3"/>
    <n v="2380.98"/>
    <n v="2.87"/>
    <n v="3248"/>
    <x v="139"/>
  </r>
  <r>
    <x v="1921"/>
    <x v="9"/>
    <x v="1"/>
    <x v="9"/>
    <x v="2"/>
    <x v="2"/>
    <n v="5942.1"/>
    <n v="3"/>
    <n v="17826.3"/>
    <n v="3.74"/>
    <n v="2834"/>
    <x v="351"/>
  </r>
  <r>
    <x v="1922"/>
    <x v="0"/>
    <x v="0"/>
    <x v="0"/>
    <x v="2"/>
    <x v="5"/>
    <n v="1377.6"/>
    <n v="2"/>
    <n v="2755.2"/>
    <n v="2.67"/>
    <n v="3116"/>
    <x v="173"/>
  </r>
  <r>
    <x v="1923"/>
    <x v="2"/>
    <x v="2"/>
    <x v="2"/>
    <x v="0"/>
    <x v="4"/>
    <n v="11993.07"/>
    <n v="5"/>
    <n v="59965.35"/>
    <n v="2.97"/>
    <n v="167"/>
    <x v="0"/>
  </r>
  <r>
    <x v="1924"/>
    <x v="3"/>
    <x v="3"/>
    <x v="3"/>
    <x v="0"/>
    <x v="2"/>
    <n v="5119.1000000000004"/>
    <n v="2"/>
    <n v="10238.200000000001"/>
    <n v="3.74"/>
    <n v="558"/>
    <x v="310"/>
  </r>
  <r>
    <x v="1925"/>
    <x v="2"/>
    <x v="2"/>
    <x v="2"/>
    <x v="0"/>
    <x v="5"/>
    <n v="1159.81"/>
    <n v="2"/>
    <n v="2319.62"/>
    <n v="4.04"/>
    <n v="1302"/>
    <x v="58"/>
  </r>
  <r>
    <x v="1926"/>
    <x v="9"/>
    <x v="1"/>
    <x v="9"/>
    <x v="1"/>
    <x v="3"/>
    <n v="17349.04"/>
    <n v="4"/>
    <n v="69396.160000000003"/>
    <n v="2.52"/>
    <n v="4192"/>
    <x v="102"/>
  </r>
  <r>
    <x v="1927"/>
    <x v="3"/>
    <x v="3"/>
    <x v="3"/>
    <x v="1"/>
    <x v="5"/>
    <n v="16663.14"/>
    <n v="5"/>
    <n v="83315.7"/>
    <n v="4.25"/>
    <n v="2197"/>
    <x v="119"/>
  </r>
  <r>
    <x v="1928"/>
    <x v="9"/>
    <x v="1"/>
    <x v="9"/>
    <x v="1"/>
    <x v="3"/>
    <n v="15825.48"/>
    <n v="2"/>
    <n v="31650.959999999999"/>
    <n v="3.88"/>
    <n v="2915"/>
    <x v="62"/>
  </r>
  <r>
    <x v="1929"/>
    <x v="2"/>
    <x v="2"/>
    <x v="2"/>
    <x v="2"/>
    <x v="1"/>
    <n v="7820.92"/>
    <n v="2"/>
    <n v="15641.84"/>
    <n v="2.73"/>
    <n v="1883"/>
    <x v="115"/>
  </r>
  <r>
    <x v="1930"/>
    <x v="4"/>
    <x v="0"/>
    <x v="4"/>
    <x v="0"/>
    <x v="0"/>
    <n v="13604.7"/>
    <n v="1"/>
    <n v="13604.7"/>
    <n v="3.31"/>
    <n v="853"/>
    <x v="85"/>
  </r>
  <r>
    <x v="1931"/>
    <x v="7"/>
    <x v="0"/>
    <x v="7"/>
    <x v="1"/>
    <x v="2"/>
    <n v="440.16"/>
    <n v="1"/>
    <n v="440.16"/>
    <n v="3.39"/>
    <n v="3404"/>
    <x v="164"/>
  </r>
  <r>
    <x v="1932"/>
    <x v="0"/>
    <x v="0"/>
    <x v="0"/>
    <x v="0"/>
    <x v="5"/>
    <n v="18458.12"/>
    <n v="5"/>
    <n v="92290.6"/>
    <n v="4.51"/>
    <n v="3081"/>
    <x v="348"/>
  </r>
  <r>
    <x v="1933"/>
    <x v="7"/>
    <x v="0"/>
    <x v="7"/>
    <x v="1"/>
    <x v="2"/>
    <n v="13650.47"/>
    <n v="1"/>
    <n v="13650.47"/>
    <n v="1.79"/>
    <n v="2027"/>
    <x v="190"/>
  </r>
  <r>
    <x v="1934"/>
    <x v="6"/>
    <x v="4"/>
    <x v="6"/>
    <x v="1"/>
    <x v="3"/>
    <n v="13485.53"/>
    <n v="3"/>
    <n v="40456.589999999997"/>
    <n v="3.41"/>
    <n v="312"/>
    <x v="222"/>
  </r>
  <r>
    <x v="1935"/>
    <x v="7"/>
    <x v="0"/>
    <x v="7"/>
    <x v="2"/>
    <x v="2"/>
    <n v="19000.55"/>
    <n v="3"/>
    <n v="57001.65"/>
    <n v="3.93"/>
    <n v="4068"/>
    <x v="4"/>
  </r>
  <r>
    <x v="1936"/>
    <x v="5"/>
    <x v="1"/>
    <x v="5"/>
    <x v="0"/>
    <x v="2"/>
    <n v="4499.05"/>
    <n v="3"/>
    <n v="13497.15"/>
    <n v="4.91"/>
    <n v="489"/>
    <x v="221"/>
  </r>
  <r>
    <x v="1937"/>
    <x v="9"/>
    <x v="1"/>
    <x v="9"/>
    <x v="2"/>
    <x v="1"/>
    <n v="7629.43"/>
    <n v="4"/>
    <n v="30517.72"/>
    <n v="4.47"/>
    <n v="4788"/>
    <x v="125"/>
  </r>
  <r>
    <x v="1938"/>
    <x v="7"/>
    <x v="0"/>
    <x v="7"/>
    <x v="1"/>
    <x v="1"/>
    <n v="6527.21"/>
    <n v="1"/>
    <n v="6527.21"/>
    <n v="4.3600000000000003"/>
    <n v="1221"/>
    <x v="128"/>
  </r>
  <r>
    <x v="1939"/>
    <x v="5"/>
    <x v="1"/>
    <x v="5"/>
    <x v="0"/>
    <x v="1"/>
    <n v="17978.53"/>
    <n v="1"/>
    <n v="17978.53"/>
    <n v="3.79"/>
    <n v="1749"/>
    <x v="178"/>
  </r>
  <r>
    <x v="1940"/>
    <x v="1"/>
    <x v="1"/>
    <x v="1"/>
    <x v="1"/>
    <x v="4"/>
    <n v="2375.52"/>
    <n v="2"/>
    <n v="4751.04"/>
    <n v="4.1399999999999997"/>
    <n v="398"/>
    <x v="310"/>
  </r>
  <r>
    <x v="1941"/>
    <x v="2"/>
    <x v="2"/>
    <x v="2"/>
    <x v="2"/>
    <x v="1"/>
    <n v="19684.560000000001"/>
    <n v="2"/>
    <n v="39369.120000000003"/>
    <n v="2.35"/>
    <n v="4637"/>
    <x v="18"/>
  </r>
  <r>
    <x v="1942"/>
    <x v="2"/>
    <x v="2"/>
    <x v="2"/>
    <x v="2"/>
    <x v="1"/>
    <n v="12419.98"/>
    <n v="2"/>
    <n v="24839.96"/>
    <n v="2.38"/>
    <n v="2587"/>
    <x v="279"/>
  </r>
  <r>
    <x v="1943"/>
    <x v="0"/>
    <x v="0"/>
    <x v="0"/>
    <x v="1"/>
    <x v="0"/>
    <n v="13917.97"/>
    <n v="4"/>
    <n v="55671.88"/>
    <n v="2.56"/>
    <n v="3821"/>
    <x v="248"/>
  </r>
  <r>
    <x v="1944"/>
    <x v="3"/>
    <x v="3"/>
    <x v="3"/>
    <x v="2"/>
    <x v="0"/>
    <n v="5961.91"/>
    <n v="2"/>
    <n v="11923.82"/>
    <n v="4.25"/>
    <n v="2701"/>
    <x v="288"/>
  </r>
  <r>
    <x v="1945"/>
    <x v="9"/>
    <x v="1"/>
    <x v="9"/>
    <x v="1"/>
    <x v="2"/>
    <n v="10403.39"/>
    <n v="4"/>
    <n v="41613.56"/>
    <n v="1.46"/>
    <n v="2704"/>
    <x v="188"/>
  </r>
  <r>
    <x v="1946"/>
    <x v="1"/>
    <x v="1"/>
    <x v="1"/>
    <x v="2"/>
    <x v="5"/>
    <n v="12106.42"/>
    <n v="4"/>
    <n v="48425.68"/>
    <n v="2.19"/>
    <n v="203"/>
    <x v="148"/>
  </r>
  <r>
    <x v="1947"/>
    <x v="6"/>
    <x v="4"/>
    <x v="6"/>
    <x v="2"/>
    <x v="4"/>
    <n v="17461.05"/>
    <n v="3"/>
    <n v="52383.15"/>
    <n v="2.5299999999999998"/>
    <n v="3293"/>
    <x v="255"/>
  </r>
  <r>
    <x v="1948"/>
    <x v="4"/>
    <x v="0"/>
    <x v="4"/>
    <x v="1"/>
    <x v="3"/>
    <n v="18807.28"/>
    <n v="2"/>
    <n v="37614.559999999998"/>
    <n v="2.81"/>
    <n v="4089"/>
    <x v="292"/>
  </r>
  <r>
    <x v="1949"/>
    <x v="7"/>
    <x v="0"/>
    <x v="7"/>
    <x v="0"/>
    <x v="4"/>
    <n v="18691.43"/>
    <n v="3"/>
    <n v="56074.29"/>
    <n v="2.19"/>
    <n v="1562"/>
    <x v="297"/>
  </r>
  <r>
    <x v="1950"/>
    <x v="3"/>
    <x v="3"/>
    <x v="3"/>
    <x v="0"/>
    <x v="5"/>
    <n v="18445.43"/>
    <n v="5"/>
    <n v="92227.15"/>
    <n v="4.2"/>
    <n v="2591"/>
    <x v="204"/>
  </r>
  <r>
    <x v="1951"/>
    <x v="8"/>
    <x v="3"/>
    <x v="8"/>
    <x v="2"/>
    <x v="5"/>
    <n v="4359.1000000000004"/>
    <n v="3"/>
    <n v="13077.3"/>
    <n v="4.71"/>
    <n v="245"/>
    <x v="334"/>
  </r>
  <r>
    <x v="1952"/>
    <x v="2"/>
    <x v="2"/>
    <x v="2"/>
    <x v="2"/>
    <x v="2"/>
    <n v="18980.96"/>
    <n v="4"/>
    <n v="75923.839999999997"/>
    <n v="2.52"/>
    <n v="3256"/>
    <x v="110"/>
  </r>
  <r>
    <x v="1953"/>
    <x v="1"/>
    <x v="1"/>
    <x v="1"/>
    <x v="1"/>
    <x v="1"/>
    <n v="18287.63"/>
    <n v="2"/>
    <n v="36575.26"/>
    <n v="4.16"/>
    <n v="1761"/>
    <x v="269"/>
  </r>
  <r>
    <x v="1954"/>
    <x v="2"/>
    <x v="2"/>
    <x v="2"/>
    <x v="0"/>
    <x v="3"/>
    <n v="3897.31"/>
    <n v="5"/>
    <n v="19486.55"/>
    <n v="4"/>
    <n v="2579"/>
    <x v="109"/>
  </r>
  <r>
    <x v="1955"/>
    <x v="3"/>
    <x v="3"/>
    <x v="3"/>
    <x v="2"/>
    <x v="5"/>
    <n v="13400.52"/>
    <n v="2"/>
    <n v="26801.040000000001"/>
    <n v="4.9800000000000004"/>
    <n v="4258"/>
    <x v="52"/>
  </r>
  <r>
    <x v="1956"/>
    <x v="0"/>
    <x v="0"/>
    <x v="0"/>
    <x v="0"/>
    <x v="1"/>
    <n v="9401.11"/>
    <n v="4"/>
    <n v="37604.44"/>
    <n v="1.1599999999999999"/>
    <n v="1593"/>
    <x v="126"/>
  </r>
  <r>
    <x v="1957"/>
    <x v="1"/>
    <x v="1"/>
    <x v="1"/>
    <x v="1"/>
    <x v="0"/>
    <n v="4762.0600000000004"/>
    <n v="3"/>
    <n v="14286.18"/>
    <n v="1.06"/>
    <n v="586"/>
    <x v="137"/>
  </r>
  <r>
    <x v="1958"/>
    <x v="5"/>
    <x v="1"/>
    <x v="5"/>
    <x v="0"/>
    <x v="1"/>
    <n v="11798.19"/>
    <n v="4"/>
    <n v="47192.76"/>
    <n v="2.42"/>
    <n v="1864"/>
    <x v="58"/>
  </r>
  <r>
    <x v="1959"/>
    <x v="9"/>
    <x v="1"/>
    <x v="9"/>
    <x v="1"/>
    <x v="5"/>
    <n v="12675.39"/>
    <n v="4"/>
    <n v="50701.56"/>
    <n v="3.19"/>
    <n v="3649"/>
    <x v="116"/>
  </r>
  <r>
    <x v="1960"/>
    <x v="6"/>
    <x v="4"/>
    <x v="6"/>
    <x v="0"/>
    <x v="4"/>
    <n v="4037.34"/>
    <n v="1"/>
    <n v="4037.34"/>
    <n v="4.05"/>
    <n v="1704"/>
    <x v="325"/>
  </r>
  <r>
    <x v="1961"/>
    <x v="3"/>
    <x v="3"/>
    <x v="3"/>
    <x v="0"/>
    <x v="5"/>
    <n v="12996.48"/>
    <n v="5"/>
    <n v="64982.400000000001"/>
    <n v="1.38"/>
    <n v="4608"/>
    <x v="125"/>
  </r>
  <r>
    <x v="1962"/>
    <x v="3"/>
    <x v="3"/>
    <x v="3"/>
    <x v="0"/>
    <x v="1"/>
    <n v="1797.57"/>
    <n v="2"/>
    <n v="3595.14"/>
    <n v="4.46"/>
    <n v="468"/>
    <x v="347"/>
  </r>
  <r>
    <x v="1963"/>
    <x v="3"/>
    <x v="3"/>
    <x v="3"/>
    <x v="1"/>
    <x v="4"/>
    <n v="3219.44"/>
    <n v="2"/>
    <n v="6438.88"/>
    <n v="1.2"/>
    <n v="1537"/>
    <x v="259"/>
  </r>
  <r>
    <x v="1964"/>
    <x v="2"/>
    <x v="2"/>
    <x v="2"/>
    <x v="0"/>
    <x v="2"/>
    <n v="12713.49"/>
    <n v="3"/>
    <n v="38140.47"/>
    <n v="1.19"/>
    <n v="4182"/>
    <x v="270"/>
  </r>
  <r>
    <x v="1965"/>
    <x v="5"/>
    <x v="1"/>
    <x v="5"/>
    <x v="0"/>
    <x v="2"/>
    <n v="12751.54"/>
    <n v="2"/>
    <n v="25503.08"/>
    <n v="3.07"/>
    <n v="2082"/>
    <x v="21"/>
  </r>
  <r>
    <x v="1966"/>
    <x v="0"/>
    <x v="0"/>
    <x v="0"/>
    <x v="1"/>
    <x v="2"/>
    <n v="8763.31"/>
    <n v="5"/>
    <n v="43816.55"/>
    <n v="2.5499999999999998"/>
    <n v="610"/>
    <x v="216"/>
  </r>
  <r>
    <x v="1967"/>
    <x v="4"/>
    <x v="0"/>
    <x v="4"/>
    <x v="1"/>
    <x v="0"/>
    <n v="350"/>
    <n v="4"/>
    <n v="1400"/>
    <n v="1.74"/>
    <n v="1741"/>
    <x v="251"/>
  </r>
  <r>
    <x v="1968"/>
    <x v="3"/>
    <x v="3"/>
    <x v="3"/>
    <x v="0"/>
    <x v="1"/>
    <n v="4276.0600000000004"/>
    <n v="1"/>
    <n v="4276.0600000000004"/>
    <n v="4.0199999999999996"/>
    <n v="2758"/>
    <x v="271"/>
  </r>
  <r>
    <x v="1969"/>
    <x v="6"/>
    <x v="4"/>
    <x v="6"/>
    <x v="1"/>
    <x v="0"/>
    <n v="13938.68"/>
    <n v="3"/>
    <n v="41816.04"/>
    <n v="2.5099999999999998"/>
    <n v="3622"/>
    <x v="309"/>
  </r>
  <r>
    <x v="1970"/>
    <x v="3"/>
    <x v="3"/>
    <x v="3"/>
    <x v="1"/>
    <x v="5"/>
    <n v="10406.790000000001"/>
    <n v="4"/>
    <n v="41627.160000000003"/>
    <n v="4.58"/>
    <n v="3813"/>
    <x v="207"/>
  </r>
  <r>
    <x v="1971"/>
    <x v="9"/>
    <x v="1"/>
    <x v="9"/>
    <x v="0"/>
    <x v="1"/>
    <n v="13076.35"/>
    <n v="5"/>
    <n v="65381.75"/>
    <n v="2.25"/>
    <n v="3452"/>
    <x v="14"/>
  </r>
  <r>
    <x v="1972"/>
    <x v="3"/>
    <x v="3"/>
    <x v="3"/>
    <x v="2"/>
    <x v="0"/>
    <n v="10574.6"/>
    <n v="2"/>
    <n v="21149.200000000001"/>
    <n v="1.96"/>
    <n v="3592"/>
    <x v="248"/>
  </r>
  <r>
    <x v="1973"/>
    <x v="3"/>
    <x v="3"/>
    <x v="3"/>
    <x v="2"/>
    <x v="1"/>
    <n v="19054.5"/>
    <n v="2"/>
    <n v="38109"/>
    <n v="1.97"/>
    <n v="1220"/>
    <x v="54"/>
  </r>
  <r>
    <x v="1974"/>
    <x v="1"/>
    <x v="1"/>
    <x v="1"/>
    <x v="0"/>
    <x v="1"/>
    <n v="7842.35"/>
    <n v="3"/>
    <n v="23527.05"/>
    <n v="2.5499999999999998"/>
    <n v="1686"/>
    <x v="149"/>
  </r>
  <r>
    <x v="1975"/>
    <x v="7"/>
    <x v="0"/>
    <x v="7"/>
    <x v="2"/>
    <x v="0"/>
    <n v="821.08"/>
    <n v="3"/>
    <n v="2463.2399999999998"/>
    <n v="3.51"/>
    <n v="4014"/>
    <x v="260"/>
  </r>
  <r>
    <x v="1976"/>
    <x v="0"/>
    <x v="0"/>
    <x v="0"/>
    <x v="2"/>
    <x v="0"/>
    <n v="11910.82"/>
    <n v="2"/>
    <n v="23821.64"/>
    <n v="4.5999999999999996"/>
    <n v="1085"/>
    <x v="176"/>
  </r>
  <r>
    <x v="1977"/>
    <x v="7"/>
    <x v="0"/>
    <x v="7"/>
    <x v="1"/>
    <x v="4"/>
    <n v="4044.64"/>
    <n v="2"/>
    <n v="8089.28"/>
    <n v="4.71"/>
    <n v="2868"/>
    <x v="313"/>
  </r>
  <r>
    <x v="1978"/>
    <x v="0"/>
    <x v="0"/>
    <x v="0"/>
    <x v="0"/>
    <x v="5"/>
    <n v="10631.57"/>
    <n v="5"/>
    <n v="53157.85"/>
    <n v="2.4500000000000002"/>
    <n v="3958"/>
    <x v="44"/>
  </r>
  <r>
    <x v="1979"/>
    <x v="6"/>
    <x v="4"/>
    <x v="6"/>
    <x v="0"/>
    <x v="4"/>
    <n v="9465.18"/>
    <n v="4"/>
    <n v="37860.720000000001"/>
    <n v="4.79"/>
    <n v="571"/>
    <x v="312"/>
  </r>
  <r>
    <x v="1980"/>
    <x v="9"/>
    <x v="1"/>
    <x v="9"/>
    <x v="2"/>
    <x v="3"/>
    <n v="619.27"/>
    <n v="3"/>
    <n v="1857.81"/>
    <n v="2.99"/>
    <n v="2348"/>
    <x v="269"/>
  </r>
  <r>
    <x v="1981"/>
    <x v="5"/>
    <x v="1"/>
    <x v="5"/>
    <x v="1"/>
    <x v="4"/>
    <n v="5983.66"/>
    <n v="4"/>
    <n v="23934.639999999999"/>
    <n v="1.74"/>
    <n v="407"/>
    <x v="227"/>
  </r>
  <r>
    <x v="1982"/>
    <x v="7"/>
    <x v="0"/>
    <x v="7"/>
    <x v="2"/>
    <x v="0"/>
    <n v="15906.41"/>
    <n v="1"/>
    <n v="15906.41"/>
    <n v="1.63"/>
    <n v="4445"/>
    <x v="215"/>
  </r>
  <r>
    <x v="1983"/>
    <x v="3"/>
    <x v="3"/>
    <x v="3"/>
    <x v="0"/>
    <x v="3"/>
    <n v="7647.55"/>
    <n v="4"/>
    <n v="30590.2"/>
    <n v="3.86"/>
    <n v="2592"/>
    <x v="277"/>
  </r>
  <r>
    <x v="1984"/>
    <x v="7"/>
    <x v="0"/>
    <x v="7"/>
    <x v="1"/>
    <x v="2"/>
    <n v="18396.349999999999"/>
    <n v="4"/>
    <n v="73585.399999999994"/>
    <n v="2.06"/>
    <n v="1264"/>
    <x v="266"/>
  </r>
  <r>
    <x v="1985"/>
    <x v="8"/>
    <x v="3"/>
    <x v="8"/>
    <x v="0"/>
    <x v="2"/>
    <n v="17321.560000000001"/>
    <n v="4"/>
    <n v="69286.240000000005"/>
    <n v="3.15"/>
    <n v="3364"/>
    <x v="311"/>
  </r>
  <r>
    <x v="1986"/>
    <x v="0"/>
    <x v="0"/>
    <x v="0"/>
    <x v="1"/>
    <x v="5"/>
    <n v="16294.61"/>
    <n v="4"/>
    <n v="65178.44"/>
    <n v="1.61"/>
    <n v="3702"/>
    <x v="92"/>
  </r>
  <r>
    <x v="1987"/>
    <x v="8"/>
    <x v="3"/>
    <x v="8"/>
    <x v="2"/>
    <x v="4"/>
    <n v="12211.52"/>
    <n v="4"/>
    <n v="48846.080000000002"/>
    <n v="2.21"/>
    <n v="4880"/>
    <x v="250"/>
  </r>
  <r>
    <x v="1988"/>
    <x v="7"/>
    <x v="0"/>
    <x v="7"/>
    <x v="1"/>
    <x v="1"/>
    <n v="13630.53"/>
    <n v="3"/>
    <n v="40891.589999999997"/>
    <n v="1.5"/>
    <n v="4655"/>
    <x v="161"/>
  </r>
  <r>
    <x v="1989"/>
    <x v="2"/>
    <x v="2"/>
    <x v="2"/>
    <x v="0"/>
    <x v="2"/>
    <n v="9334.57"/>
    <n v="5"/>
    <n v="46672.85"/>
    <n v="2.57"/>
    <n v="2443"/>
    <x v="30"/>
  </r>
  <r>
    <x v="1990"/>
    <x v="5"/>
    <x v="1"/>
    <x v="5"/>
    <x v="1"/>
    <x v="2"/>
    <n v="3354.06"/>
    <n v="4"/>
    <n v="13416.24"/>
    <n v="1.0900000000000001"/>
    <n v="3075"/>
    <x v="244"/>
  </r>
  <r>
    <x v="1991"/>
    <x v="8"/>
    <x v="3"/>
    <x v="8"/>
    <x v="0"/>
    <x v="3"/>
    <n v="15287.67"/>
    <n v="1"/>
    <n v="15287.67"/>
    <n v="1.05"/>
    <n v="304"/>
    <x v="99"/>
  </r>
  <r>
    <x v="1992"/>
    <x v="8"/>
    <x v="3"/>
    <x v="8"/>
    <x v="2"/>
    <x v="3"/>
    <n v="9112.9599999999991"/>
    <n v="3"/>
    <n v="27338.880000000001"/>
    <n v="3.56"/>
    <n v="1666"/>
    <x v="350"/>
  </r>
  <r>
    <x v="1993"/>
    <x v="7"/>
    <x v="0"/>
    <x v="7"/>
    <x v="1"/>
    <x v="1"/>
    <n v="14495.41"/>
    <n v="1"/>
    <n v="14495.41"/>
    <n v="2"/>
    <n v="1108"/>
    <x v="315"/>
  </r>
  <r>
    <x v="1994"/>
    <x v="2"/>
    <x v="2"/>
    <x v="2"/>
    <x v="2"/>
    <x v="4"/>
    <n v="18703.34"/>
    <n v="1"/>
    <n v="18703.34"/>
    <n v="3.91"/>
    <n v="1970"/>
    <x v="144"/>
  </r>
  <r>
    <x v="1995"/>
    <x v="1"/>
    <x v="1"/>
    <x v="1"/>
    <x v="1"/>
    <x v="0"/>
    <n v="5004.43"/>
    <n v="3"/>
    <n v="15013.29"/>
    <n v="1.75"/>
    <n v="1023"/>
    <x v="312"/>
  </r>
  <r>
    <x v="1996"/>
    <x v="7"/>
    <x v="0"/>
    <x v="7"/>
    <x v="0"/>
    <x v="2"/>
    <n v="18916.61"/>
    <n v="2"/>
    <n v="37833.22"/>
    <n v="3.6"/>
    <n v="2310"/>
    <x v="53"/>
  </r>
  <r>
    <x v="1997"/>
    <x v="6"/>
    <x v="4"/>
    <x v="6"/>
    <x v="0"/>
    <x v="1"/>
    <n v="3279.46"/>
    <n v="4"/>
    <n v="13117.84"/>
    <n v="4.8499999999999996"/>
    <n v="181"/>
    <x v="160"/>
  </r>
  <r>
    <x v="1998"/>
    <x v="2"/>
    <x v="2"/>
    <x v="2"/>
    <x v="0"/>
    <x v="4"/>
    <n v="8312.75"/>
    <n v="5"/>
    <n v="41563.75"/>
    <n v="4.79"/>
    <n v="4751"/>
    <x v="291"/>
  </r>
  <r>
    <x v="1999"/>
    <x v="2"/>
    <x v="2"/>
    <x v="2"/>
    <x v="2"/>
    <x v="4"/>
    <n v="14738.13"/>
    <n v="1"/>
    <n v="14738.13"/>
    <n v="3.05"/>
    <n v="2451"/>
    <x v="358"/>
  </r>
  <r>
    <x v="2000"/>
    <x v="3"/>
    <x v="3"/>
    <x v="3"/>
    <x v="1"/>
    <x v="2"/>
    <n v="10635.61"/>
    <n v="2"/>
    <n v="21271.22"/>
    <n v="4.0999999999999996"/>
    <n v="4162"/>
    <x v="226"/>
  </r>
  <r>
    <x v="2001"/>
    <x v="3"/>
    <x v="3"/>
    <x v="3"/>
    <x v="0"/>
    <x v="1"/>
    <n v="13953.16"/>
    <n v="5"/>
    <n v="69765.8"/>
    <n v="3.17"/>
    <n v="4765"/>
    <x v="117"/>
  </r>
  <r>
    <x v="2002"/>
    <x v="1"/>
    <x v="1"/>
    <x v="1"/>
    <x v="0"/>
    <x v="0"/>
    <n v="607.12"/>
    <n v="4"/>
    <n v="2428.48"/>
    <n v="3.59"/>
    <n v="3496"/>
    <x v="59"/>
  </r>
  <r>
    <x v="2003"/>
    <x v="3"/>
    <x v="3"/>
    <x v="3"/>
    <x v="1"/>
    <x v="0"/>
    <n v="14796.37"/>
    <n v="5"/>
    <n v="73981.850000000006"/>
    <n v="1.08"/>
    <n v="4881"/>
    <x v="120"/>
  </r>
  <r>
    <x v="2004"/>
    <x v="7"/>
    <x v="0"/>
    <x v="7"/>
    <x v="0"/>
    <x v="4"/>
    <n v="6642.07"/>
    <n v="2"/>
    <n v="13284.14"/>
    <n v="4.0999999999999996"/>
    <n v="2584"/>
    <x v="15"/>
  </r>
  <r>
    <x v="2005"/>
    <x v="7"/>
    <x v="0"/>
    <x v="7"/>
    <x v="1"/>
    <x v="0"/>
    <n v="1143.8699999999999"/>
    <n v="1"/>
    <n v="1143.8699999999999"/>
    <n v="3.04"/>
    <n v="2382"/>
    <x v="127"/>
  </r>
  <r>
    <x v="2006"/>
    <x v="4"/>
    <x v="0"/>
    <x v="4"/>
    <x v="1"/>
    <x v="1"/>
    <n v="14336.42"/>
    <n v="3"/>
    <n v="43009.26"/>
    <n v="4.4000000000000004"/>
    <n v="2395"/>
    <x v="20"/>
  </r>
  <r>
    <x v="2007"/>
    <x v="1"/>
    <x v="1"/>
    <x v="1"/>
    <x v="1"/>
    <x v="4"/>
    <n v="10134.56"/>
    <n v="1"/>
    <n v="10134.56"/>
    <n v="1.1000000000000001"/>
    <n v="656"/>
    <x v="199"/>
  </r>
  <r>
    <x v="2008"/>
    <x v="9"/>
    <x v="1"/>
    <x v="9"/>
    <x v="2"/>
    <x v="5"/>
    <n v="6991.45"/>
    <n v="5"/>
    <n v="34957.25"/>
    <n v="3.97"/>
    <n v="2442"/>
    <x v="146"/>
  </r>
  <r>
    <x v="2009"/>
    <x v="6"/>
    <x v="4"/>
    <x v="6"/>
    <x v="0"/>
    <x v="1"/>
    <n v="6258.6"/>
    <n v="4"/>
    <n v="25034.400000000001"/>
    <n v="3.31"/>
    <n v="2056"/>
    <x v="161"/>
  </r>
  <r>
    <x v="2010"/>
    <x v="6"/>
    <x v="4"/>
    <x v="6"/>
    <x v="1"/>
    <x v="0"/>
    <n v="417.37"/>
    <n v="2"/>
    <n v="834.74"/>
    <n v="1.85"/>
    <n v="1586"/>
    <x v="255"/>
  </r>
  <r>
    <x v="2011"/>
    <x v="2"/>
    <x v="2"/>
    <x v="2"/>
    <x v="1"/>
    <x v="1"/>
    <n v="15816.42"/>
    <n v="1"/>
    <n v="15816.42"/>
    <n v="2.99"/>
    <n v="4557"/>
    <x v="10"/>
  </r>
  <r>
    <x v="2012"/>
    <x v="6"/>
    <x v="4"/>
    <x v="6"/>
    <x v="1"/>
    <x v="5"/>
    <n v="7866.98"/>
    <n v="4"/>
    <n v="31467.919999999998"/>
    <n v="4.76"/>
    <n v="1457"/>
    <x v="108"/>
  </r>
  <r>
    <x v="2013"/>
    <x v="0"/>
    <x v="0"/>
    <x v="0"/>
    <x v="0"/>
    <x v="3"/>
    <n v="1044.69"/>
    <n v="1"/>
    <n v="1044.69"/>
    <n v="2.34"/>
    <n v="4891"/>
    <x v="97"/>
  </r>
  <r>
    <x v="2014"/>
    <x v="4"/>
    <x v="0"/>
    <x v="4"/>
    <x v="2"/>
    <x v="4"/>
    <n v="1470.51"/>
    <n v="2"/>
    <n v="2941.02"/>
    <n v="4.42"/>
    <n v="2656"/>
    <x v="41"/>
  </r>
  <r>
    <x v="2015"/>
    <x v="4"/>
    <x v="0"/>
    <x v="4"/>
    <x v="0"/>
    <x v="3"/>
    <n v="17488.14"/>
    <n v="4"/>
    <n v="69952.56"/>
    <n v="4.67"/>
    <n v="641"/>
    <x v="254"/>
  </r>
  <r>
    <x v="2016"/>
    <x v="2"/>
    <x v="2"/>
    <x v="2"/>
    <x v="1"/>
    <x v="2"/>
    <n v="3721.88"/>
    <n v="2"/>
    <n v="7443.76"/>
    <n v="4.1399999999999997"/>
    <n v="4854"/>
    <x v="104"/>
  </r>
  <r>
    <x v="2017"/>
    <x v="2"/>
    <x v="2"/>
    <x v="2"/>
    <x v="1"/>
    <x v="4"/>
    <n v="4352.0200000000004"/>
    <n v="5"/>
    <n v="21760.1"/>
    <n v="4.25"/>
    <n v="3986"/>
    <x v="211"/>
  </r>
  <r>
    <x v="2018"/>
    <x v="5"/>
    <x v="1"/>
    <x v="5"/>
    <x v="2"/>
    <x v="5"/>
    <n v="10990.21"/>
    <n v="1"/>
    <n v="10990.21"/>
    <n v="2.2200000000000002"/>
    <n v="336"/>
    <x v="234"/>
  </r>
  <r>
    <x v="2019"/>
    <x v="9"/>
    <x v="1"/>
    <x v="9"/>
    <x v="2"/>
    <x v="4"/>
    <n v="19179.25"/>
    <n v="5"/>
    <n v="95896.25"/>
    <n v="3.61"/>
    <n v="4869"/>
    <x v="249"/>
  </r>
  <r>
    <x v="2020"/>
    <x v="4"/>
    <x v="0"/>
    <x v="4"/>
    <x v="0"/>
    <x v="3"/>
    <n v="9131.56"/>
    <n v="5"/>
    <n v="45657.8"/>
    <n v="2.97"/>
    <n v="4742"/>
    <x v="16"/>
  </r>
  <r>
    <x v="2021"/>
    <x v="2"/>
    <x v="2"/>
    <x v="2"/>
    <x v="2"/>
    <x v="1"/>
    <n v="3724.43"/>
    <n v="4"/>
    <n v="14897.72"/>
    <n v="3.06"/>
    <n v="2783"/>
    <x v="355"/>
  </r>
  <r>
    <x v="2022"/>
    <x v="0"/>
    <x v="0"/>
    <x v="0"/>
    <x v="0"/>
    <x v="5"/>
    <n v="8446.2099999999991"/>
    <n v="5"/>
    <n v="42231.05"/>
    <n v="1.91"/>
    <n v="697"/>
    <x v="112"/>
  </r>
  <r>
    <x v="2023"/>
    <x v="9"/>
    <x v="1"/>
    <x v="9"/>
    <x v="0"/>
    <x v="0"/>
    <n v="13545.26"/>
    <n v="4"/>
    <n v="54181.04"/>
    <n v="2.93"/>
    <n v="4338"/>
    <x v="72"/>
  </r>
  <r>
    <x v="2024"/>
    <x v="9"/>
    <x v="1"/>
    <x v="9"/>
    <x v="2"/>
    <x v="2"/>
    <n v="7661.23"/>
    <n v="3"/>
    <n v="22983.69"/>
    <n v="1.02"/>
    <n v="2518"/>
    <x v="95"/>
  </r>
  <r>
    <x v="2025"/>
    <x v="3"/>
    <x v="3"/>
    <x v="3"/>
    <x v="0"/>
    <x v="3"/>
    <n v="8266.59"/>
    <n v="2"/>
    <n v="16533.18"/>
    <n v="1.92"/>
    <n v="1880"/>
    <x v="317"/>
  </r>
  <r>
    <x v="2026"/>
    <x v="7"/>
    <x v="0"/>
    <x v="7"/>
    <x v="0"/>
    <x v="3"/>
    <n v="17788.740000000002"/>
    <n v="1"/>
    <n v="17788.740000000002"/>
    <n v="1.39"/>
    <n v="299"/>
    <x v="138"/>
  </r>
  <r>
    <x v="2027"/>
    <x v="6"/>
    <x v="4"/>
    <x v="6"/>
    <x v="2"/>
    <x v="5"/>
    <n v="7995.01"/>
    <n v="2"/>
    <n v="15990.02"/>
    <n v="4.3600000000000003"/>
    <n v="4312"/>
    <x v="56"/>
  </r>
  <r>
    <x v="2028"/>
    <x v="7"/>
    <x v="0"/>
    <x v="7"/>
    <x v="0"/>
    <x v="4"/>
    <n v="6934.13"/>
    <n v="2"/>
    <n v="13868.26"/>
    <n v="3.78"/>
    <n v="2749"/>
    <x v="66"/>
  </r>
  <r>
    <x v="2029"/>
    <x v="1"/>
    <x v="1"/>
    <x v="1"/>
    <x v="0"/>
    <x v="4"/>
    <n v="553.95000000000005"/>
    <n v="1"/>
    <n v="553.95000000000005"/>
    <n v="1.35"/>
    <n v="893"/>
    <x v="111"/>
  </r>
  <r>
    <x v="2030"/>
    <x v="9"/>
    <x v="1"/>
    <x v="9"/>
    <x v="2"/>
    <x v="5"/>
    <n v="3084.33"/>
    <n v="4"/>
    <n v="12337.32"/>
    <n v="4.6100000000000003"/>
    <n v="1581"/>
    <x v="128"/>
  </r>
  <r>
    <x v="2031"/>
    <x v="5"/>
    <x v="1"/>
    <x v="5"/>
    <x v="2"/>
    <x v="2"/>
    <n v="6336.81"/>
    <n v="4"/>
    <n v="25347.24"/>
    <n v="2.94"/>
    <n v="4641"/>
    <x v="221"/>
  </r>
  <r>
    <x v="2032"/>
    <x v="4"/>
    <x v="0"/>
    <x v="4"/>
    <x v="1"/>
    <x v="5"/>
    <n v="4559.68"/>
    <n v="4"/>
    <n v="18238.72"/>
    <n v="1.35"/>
    <n v="2011"/>
    <x v="223"/>
  </r>
  <r>
    <x v="2033"/>
    <x v="4"/>
    <x v="0"/>
    <x v="4"/>
    <x v="0"/>
    <x v="0"/>
    <n v="18631.45"/>
    <n v="1"/>
    <n v="18631.45"/>
    <n v="3.6"/>
    <n v="2941"/>
    <x v="49"/>
  </r>
  <r>
    <x v="2034"/>
    <x v="4"/>
    <x v="0"/>
    <x v="4"/>
    <x v="2"/>
    <x v="4"/>
    <n v="14387.28"/>
    <n v="5"/>
    <n v="71936.399999999994"/>
    <n v="2.82"/>
    <n v="1471"/>
    <x v="53"/>
  </r>
  <r>
    <x v="2035"/>
    <x v="9"/>
    <x v="1"/>
    <x v="9"/>
    <x v="1"/>
    <x v="1"/>
    <n v="8515.32"/>
    <n v="2"/>
    <n v="17030.64"/>
    <n v="1.04"/>
    <n v="762"/>
    <x v="194"/>
  </r>
  <r>
    <x v="2036"/>
    <x v="8"/>
    <x v="3"/>
    <x v="8"/>
    <x v="0"/>
    <x v="1"/>
    <n v="18087.09"/>
    <n v="5"/>
    <n v="90435.45"/>
    <n v="1.53"/>
    <n v="2539"/>
    <x v="124"/>
  </r>
  <r>
    <x v="2037"/>
    <x v="9"/>
    <x v="1"/>
    <x v="9"/>
    <x v="1"/>
    <x v="0"/>
    <n v="4606.2"/>
    <n v="2"/>
    <n v="9212.4"/>
    <n v="2.9"/>
    <n v="3507"/>
    <x v="229"/>
  </r>
  <r>
    <x v="2038"/>
    <x v="6"/>
    <x v="4"/>
    <x v="6"/>
    <x v="1"/>
    <x v="0"/>
    <n v="15580.89"/>
    <n v="2"/>
    <n v="31161.78"/>
    <n v="2.02"/>
    <n v="1932"/>
    <x v="110"/>
  </r>
  <r>
    <x v="2039"/>
    <x v="4"/>
    <x v="0"/>
    <x v="4"/>
    <x v="2"/>
    <x v="0"/>
    <n v="11630.86"/>
    <n v="2"/>
    <n v="23261.72"/>
    <n v="4.71"/>
    <n v="3125"/>
    <x v="308"/>
  </r>
  <r>
    <x v="2040"/>
    <x v="3"/>
    <x v="3"/>
    <x v="3"/>
    <x v="0"/>
    <x v="2"/>
    <n v="11702.49"/>
    <n v="2"/>
    <n v="23404.98"/>
    <n v="3.68"/>
    <n v="3357"/>
    <x v="246"/>
  </r>
  <r>
    <x v="2041"/>
    <x v="9"/>
    <x v="1"/>
    <x v="9"/>
    <x v="0"/>
    <x v="5"/>
    <n v="5521.17"/>
    <n v="5"/>
    <n v="27605.85"/>
    <n v="1.18"/>
    <n v="3903"/>
    <x v="280"/>
  </r>
  <r>
    <x v="2042"/>
    <x v="4"/>
    <x v="0"/>
    <x v="4"/>
    <x v="1"/>
    <x v="1"/>
    <n v="12864.8"/>
    <n v="1"/>
    <n v="12864.8"/>
    <n v="2.57"/>
    <n v="4438"/>
    <x v="41"/>
  </r>
  <r>
    <x v="2043"/>
    <x v="9"/>
    <x v="1"/>
    <x v="9"/>
    <x v="2"/>
    <x v="0"/>
    <n v="10650"/>
    <n v="2"/>
    <n v="21300"/>
    <n v="1.79"/>
    <n v="1883"/>
    <x v="222"/>
  </r>
  <r>
    <x v="2044"/>
    <x v="8"/>
    <x v="3"/>
    <x v="8"/>
    <x v="2"/>
    <x v="5"/>
    <n v="5890.35"/>
    <n v="1"/>
    <n v="5890.35"/>
    <n v="4.3099999999999996"/>
    <n v="3338"/>
    <x v="310"/>
  </r>
  <r>
    <x v="2045"/>
    <x v="8"/>
    <x v="3"/>
    <x v="8"/>
    <x v="1"/>
    <x v="3"/>
    <n v="1929.19"/>
    <n v="4"/>
    <n v="7716.76"/>
    <n v="4.58"/>
    <n v="3828"/>
    <x v="152"/>
  </r>
  <r>
    <x v="2046"/>
    <x v="2"/>
    <x v="2"/>
    <x v="2"/>
    <x v="1"/>
    <x v="4"/>
    <n v="18401.150000000001"/>
    <n v="1"/>
    <n v="18401.150000000001"/>
    <n v="4.38"/>
    <n v="37"/>
    <x v="126"/>
  </r>
  <r>
    <x v="2047"/>
    <x v="1"/>
    <x v="1"/>
    <x v="1"/>
    <x v="1"/>
    <x v="0"/>
    <n v="8560.94"/>
    <n v="2"/>
    <n v="17121.88"/>
    <n v="4.1100000000000003"/>
    <n v="2339"/>
    <x v="299"/>
  </r>
  <r>
    <x v="2048"/>
    <x v="1"/>
    <x v="1"/>
    <x v="1"/>
    <x v="1"/>
    <x v="4"/>
    <n v="15249.46"/>
    <n v="2"/>
    <n v="30498.92"/>
    <n v="3.26"/>
    <n v="1872"/>
    <x v="42"/>
  </r>
  <r>
    <x v="2049"/>
    <x v="0"/>
    <x v="0"/>
    <x v="0"/>
    <x v="1"/>
    <x v="2"/>
    <n v="11665.79"/>
    <n v="4"/>
    <n v="46663.16"/>
    <n v="1.46"/>
    <n v="2744"/>
    <x v="81"/>
  </r>
  <r>
    <x v="2050"/>
    <x v="8"/>
    <x v="3"/>
    <x v="8"/>
    <x v="1"/>
    <x v="2"/>
    <n v="19094.96"/>
    <n v="3"/>
    <n v="57284.88"/>
    <n v="4.84"/>
    <n v="3211"/>
    <x v="104"/>
  </r>
  <r>
    <x v="2051"/>
    <x v="4"/>
    <x v="0"/>
    <x v="4"/>
    <x v="1"/>
    <x v="4"/>
    <n v="8893.8700000000008"/>
    <n v="2"/>
    <n v="17787.740000000002"/>
    <n v="2.64"/>
    <n v="797"/>
    <x v="101"/>
  </r>
  <r>
    <x v="2052"/>
    <x v="0"/>
    <x v="0"/>
    <x v="0"/>
    <x v="1"/>
    <x v="3"/>
    <n v="12177.88"/>
    <n v="1"/>
    <n v="12177.88"/>
    <n v="3.19"/>
    <n v="268"/>
    <x v="77"/>
  </r>
  <r>
    <x v="2053"/>
    <x v="6"/>
    <x v="4"/>
    <x v="6"/>
    <x v="0"/>
    <x v="3"/>
    <n v="6031.61"/>
    <n v="2"/>
    <n v="12063.22"/>
    <n v="4.79"/>
    <n v="3372"/>
    <x v="191"/>
  </r>
  <r>
    <x v="2054"/>
    <x v="8"/>
    <x v="3"/>
    <x v="8"/>
    <x v="1"/>
    <x v="0"/>
    <n v="10722.93"/>
    <n v="3"/>
    <n v="32168.79"/>
    <n v="1.04"/>
    <n v="4969"/>
    <x v="216"/>
  </r>
  <r>
    <x v="2055"/>
    <x v="7"/>
    <x v="0"/>
    <x v="7"/>
    <x v="1"/>
    <x v="1"/>
    <n v="16206.35"/>
    <n v="4"/>
    <n v="64825.4"/>
    <n v="4.9000000000000004"/>
    <n v="3590"/>
    <x v="54"/>
  </r>
  <r>
    <x v="2056"/>
    <x v="9"/>
    <x v="1"/>
    <x v="9"/>
    <x v="0"/>
    <x v="2"/>
    <n v="4579.1099999999997"/>
    <n v="2"/>
    <n v="9158.2199999999993"/>
    <n v="3.37"/>
    <n v="1288"/>
    <x v="65"/>
  </r>
  <r>
    <x v="2057"/>
    <x v="6"/>
    <x v="4"/>
    <x v="6"/>
    <x v="0"/>
    <x v="0"/>
    <n v="12383.16"/>
    <n v="2"/>
    <n v="24766.32"/>
    <n v="1.4"/>
    <n v="3188"/>
    <x v="354"/>
  </r>
  <r>
    <x v="2058"/>
    <x v="4"/>
    <x v="0"/>
    <x v="4"/>
    <x v="0"/>
    <x v="5"/>
    <n v="13559.21"/>
    <n v="2"/>
    <n v="27118.42"/>
    <n v="3.91"/>
    <n v="4068"/>
    <x v="211"/>
  </r>
  <r>
    <x v="2059"/>
    <x v="4"/>
    <x v="0"/>
    <x v="4"/>
    <x v="0"/>
    <x v="2"/>
    <n v="7531.72"/>
    <n v="4"/>
    <n v="30126.880000000001"/>
    <n v="3.54"/>
    <n v="3450"/>
    <x v="158"/>
  </r>
  <r>
    <x v="2060"/>
    <x v="8"/>
    <x v="3"/>
    <x v="8"/>
    <x v="2"/>
    <x v="1"/>
    <n v="16388.27"/>
    <n v="4"/>
    <n v="65553.08"/>
    <n v="1.69"/>
    <n v="2330"/>
    <x v="139"/>
  </r>
  <r>
    <x v="2061"/>
    <x v="2"/>
    <x v="2"/>
    <x v="2"/>
    <x v="0"/>
    <x v="5"/>
    <n v="11011.12"/>
    <n v="1"/>
    <n v="11011.12"/>
    <n v="3.61"/>
    <n v="3757"/>
    <x v="244"/>
  </r>
  <r>
    <x v="2062"/>
    <x v="9"/>
    <x v="1"/>
    <x v="9"/>
    <x v="2"/>
    <x v="0"/>
    <n v="19436.95"/>
    <n v="4"/>
    <n v="77747.8"/>
    <n v="2.63"/>
    <n v="3503"/>
    <x v="7"/>
  </r>
  <r>
    <x v="2063"/>
    <x v="5"/>
    <x v="1"/>
    <x v="5"/>
    <x v="1"/>
    <x v="4"/>
    <n v="7224.51"/>
    <n v="1"/>
    <n v="7224.51"/>
    <n v="2.2599999999999998"/>
    <n v="146"/>
    <x v="135"/>
  </r>
  <r>
    <x v="2064"/>
    <x v="0"/>
    <x v="0"/>
    <x v="0"/>
    <x v="0"/>
    <x v="0"/>
    <n v="12398.73"/>
    <n v="4"/>
    <n v="49594.92"/>
    <n v="2.4300000000000002"/>
    <n v="1367"/>
    <x v="304"/>
  </r>
  <r>
    <x v="2065"/>
    <x v="2"/>
    <x v="2"/>
    <x v="2"/>
    <x v="1"/>
    <x v="0"/>
    <n v="13563.24"/>
    <n v="2"/>
    <n v="27126.48"/>
    <n v="2.93"/>
    <n v="1062"/>
    <x v="127"/>
  </r>
  <r>
    <x v="2066"/>
    <x v="2"/>
    <x v="2"/>
    <x v="2"/>
    <x v="1"/>
    <x v="5"/>
    <n v="2925.71"/>
    <n v="4"/>
    <n v="11702.84"/>
    <n v="3.98"/>
    <n v="1131"/>
    <x v="29"/>
  </r>
  <r>
    <x v="2067"/>
    <x v="2"/>
    <x v="2"/>
    <x v="2"/>
    <x v="1"/>
    <x v="1"/>
    <n v="1573.11"/>
    <n v="3"/>
    <n v="4719.33"/>
    <n v="4.05"/>
    <n v="2639"/>
    <x v="27"/>
  </r>
  <r>
    <x v="2068"/>
    <x v="8"/>
    <x v="3"/>
    <x v="8"/>
    <x v="1"/>
    <x v="1"/>
    <n v="10990.25"/>
    <n v="2"/>
    <n v="21980.5"/>
    <n v="1.61"/>
    <n v="1606"/>
    <x v="23"/>
  </r>
  <r>
    <x v="2069"/>
    <x v="8"/>
    <x v="3"/>
    <x v="8"/>
    <x v="0"/>
    <x v="4"/>
    <n v="15279.03"/>
    <n v="2"/>
    <n v="30558.06"/>
    <n v="4.28"/>
    <n v="1005"/>
    <x v="128"/>
  </r>
  <r>
    <x v="2070"/>
    <x v="9"/>
    <x v="1"/>
    <x v="9"/>
    <x v="2"/>
    <x v="3"/>
    <n v="16968.330000000002"/>
    <n v="3"/>
    <n v="50904.99"/>
    <n v="3.03"/>
    <n v="3917"/>
    <x v="170"/>
  </r>
  <r>
    <x v="2071"/>
    <x v="2"/>
    <x v="2"/>
    <x v="2"/>
    <x v="2"/>
    <x v="4"/>
    <n v="6600.68"/>
    <n v="4"/>
    <n v="26402.720000000001"/>
    <n v="4.01"/>
    <n v="1145"/>
    <x v="266"/>
  </r>
  <r>
    <x v="2072"/>
    <x v="8"/>
    <x v="3"/>
    <x v="8"/>
    <x v="2"/>
    <x v="3"/>
    <n v="9226.9500000000007"/>
    <n v="1"/>
    <n v="9226.9500000000007"/>
    <n v="2.56"/>
    <n v="4726"/>
    <x v="20"/>
  </r>
  <r>
    <x v="2073"/>
    <x v="9"/>
    <x v="1"/>
    <x v="9"/>
    <x v="2"/>
    <x v="3"/>
    <n v="9664.3700000000008"/>
    <n v="4"/>
    <n v="38657.480000000003"/>
    <n v="2.37"/>
    <n v="1582"/>
    <x v="229"/>
  </r>
  <r>
    <x v="2074"/>
    <x v="8"/>
    <x v="3"/>
    <x v="8"/>
    <x v="2"/>
    <x v="4"/>
    <n v="15973.95"/>
    <n v="3"/>
    <n v="47921.85"/>
    <n v="1.47"/>
    <n v="101"/>
    <x v="181"/>
  </r>
  <r>
    <x v="2075"/>
    <x v="9"/>
    <x v="1"/>
    <x v="9"/>
    <x v="2"/>
    <x v="0"/>
    <n v="15304.37"/>
    <n v="1"/>
    <n v="15304.37"/>
    <n v="3.63"/>
    <n v="1427"/>
    <x v="219"/>
  </r>
  <r>
    <x v="2076"/>
    <x v="7"/>
    <x v="0"/>
    <x v="7"/>
    <x v="1"/>
    <x v="1"/>
    <n v="18834.62"/>
    <n v="3"/>
    <n v="56503.86"/>
    <n v="4.1399999999999997"/>
    <n v="4867"/>
    <x v="316"/>
  </r>
  <r>
    <x v="2077"/>
    <x v="3"/>
    <x v="3"/>
    <x v="3"/>
    <x v="0"/>
    <x v="1"/>
    <n v="12679.26"/>
    <n v="5"/>
    <n v="63396.3"/>
    <n v="1.92"/>
    <n v="4297"/>
    <x v="15"/>
  </r>
  <r>
    <x v="2078"/>
    <x v="1"/>
    <x v="1"/>
    <x v="1"/>
    <x v="2"/>
    <x v="4"/>
    <n v="16225.05"/>
    <n v="2"/>
    <n v="32450.1"/>
    <n v="1.73"/>
    <n v="3182"/>
    <x v="233"/>
  </r>
  <r>
    <x v="2079"/>
    <x v="1"/>
    <x v="1"/>
    <x v="1"/>
    <x v="2"/>
    <x v="3"/>
    <n v="8027.47"/>
    <n v="3"/>
    <n v="24082.41"/>
    <n v="2.5"/>
    <n v="3943"/>
    <x v="67"/>
  </r>
  <r>
    <x v="2080"/>
    <x v="7"/>
    <x v="0"/>
    <x v="7"/>
    <x v="1"/>
    <x v="4"/>
    <n v="4831.78"/>
    <n v="1"/>
    <n v="4831.78"/>
    <n v="2.64"/>
    <n v="2612"/>
    <x v="339"/>
  </r>
  <r>
    <x v="2081"/>
    <x v="0"/>
    <x v="0"/>
    <x v="0"/>
    <x v="0"/>
    <x v="1"/>
    <n v="14003.75"/>
    <n v="1"/>
    <n v="14003.75"/>
    <n v="1.93"/>
    <n v="4651"/>
    <x v="231"/>
  </r>
  <r>
    <x v="2082"/>
    <x v="1"/>
    <x v="1"/>
    <x v="1"/>
    <x v="1"/>
    <x v="5"/>
    <n v="13225.48"/>
    <n v="5"/>
    <n v="66127.399999999994"/>
    <n v="4.43"/>
    <n v="3285"/>
    <x v="84"/>
  </r>
  <r>
    <x v="2083"/>
    <x v="1"/>
    <x v="1"/>
    <x v="1"/>
    <x v="2"/>
    <x v="3"/>
    <n v="12584.26"/>
    <n v="1"/>
    <n v="12584.26"/>
    <n v="3.8"/>
    <n v="1922"/>
    <x v="96"/>
  </r>
  <r>
    <x v="2084"/>
    <x v="7"/>
    <x v="0"/>
    <x v="7"/>
    <x v="0"/>
    <x v="1"/>
    <n v="13353.06"/>
    <n v="1"/>
    <n v="13353.06"/>
    <n v="4.0999999999999996"/>
    <n v="1163"/>
    <x v="124"/>
  </r>
  <r>
    <x v="2085"/>
    <x v="9"/>
    <x v="1"/>
    <x v="9"/>
    <x v="1"/>
    <x v="4"/>
    <n v="3665.78"/>
    <n v="5"/>
    <n v="18328.900000000001"/>
    <n v="1.97"/>
    <n v="4670"/>
    <x v="42"/>
  </r>
  <r>
    <x v="2086"/>
    <x v="7"/>
    <x v="0"/>
    <x v="7"/>
    <x v="1"/>
    <x v="5"/>
    <n v="5692.3"/>
    <n v="5"/>
    <n v="28461.5"/>
    <n v="4.0599999999999996"/>
    <n v="4428"/>
    <x v="26"/>
  </r>
  <r>
    <x v="2087"/>
    <x v="8"/>
    <x v="3"/>
    <x v="8"/>
    <x v="1"/>
    <x v="3"/>
    <n v="13076.18"/>
    <n v="5"/>
    <n v="65380.9"/>
    <n v="2.71"/>
    <n v="2266"/>
    <x v="208"/>
  </r>
  <r>
    <x v="2088"/>
    <x v="7"/>
    <x v="0"/>
    <x v="7"/>
    <x v="1"/>
    <x v="3"/>
    <n v="4639.25"/>
    <n v="5"/>
    <n v="23196.25"/>
    <n v="2.48"/>
    <n v="3729"/>
    <x v="222"/>
  </r>
  <r>
    <x v="2089"/>
    <x v="3"/>
    <x v="3"/>
    <x v="3"/>
    <x v="2"/>
    <x v="1"/>
    <n v="2597.11"/>
    <n v="1"/>
    <n v="2597.11"/>
    <n v="2.73"/>
    <n v="4922"/>
    <x v="359"/>
  </r>
  <r>
    <x v="2090"/>
    <x v="6"/>
    <x v="4"/>
    <x v="6"/>
    <x v="2"/>
    <x v="5"/>
    <n v="18820.560000000001"/>
    <n v="1"/>
    <n v="18820.560000000001"/>
    <n v="4.26"/>
    <n v="669"/>
    <x v="74"/>
  </r>
  <r>
    <x v="2091"/>
    <x v="8"/>
    <x v="3"/>
    <x v="8"/>
    <x v="2"/>
    <x v="0"/>
    <n v="5690.27"/>
    <n v="4"/>
    <n v="22761.08"/>
    <n v="3.75"/>
    <n v="2066"/>
    <x v="357"/>
  </r>
  <r>
    <x v="2092"/>
    <x v="4"/>
    <x v="0"/>
    <x v="4"/>
    <x v="2"/>
    <x v="0"/>
    <n v="6947.16"/>
    <n v="1"/>
    <n v="6947.16"/>
    <n v="4.3099999999999996"/>
    <n v="4395"/>
    <x v="93"/>
  </r>
  <r>
    <x v="2093"/>
    <x v="2"/>
    <x v="2"/>
    <x v="2"/>
    <x v="2"/>
    <x v="0"/>
    <n v="15097.92"/>
    <n v="2"/>
    <n v="30195.84"/>
    <n v="2.31"/>
    <n v="4015"/>
    <x v="194"/>
  </r>
  <r>
    <x v="2094"/>
    <x v="4"/>
    <x v="0"/>
    <x v="4"/>
    <x v="0"/>
    <x v="5"/>
    <n v="15288.63"/>
    <n v="4"/>
    <n v="61154.52"/>
    <n v="1.83"/>
    <n v="3444"/>
    <x v="196"/>
  </r>
  <r>
    <x v="2095"/>
    <x v="5"/>
    <x v="1"/>
    <x v="5"/>
    <x v="2"/>
    <x v="5"/>
    <n v="5144.5"/>
    <n v="3"/>
    <n v="15433.5"/>
    <n v="2.41"/>
    <n v="4486"/>
    <x v="314"/>
  </r>
  <r>
    <x v="2096"/>
    <x v="1"/>
    <x v="1"/>
    <x v="1"/>
    <x v="1"/>
    <x v="4"/>
    <n v="16920.439999999999"/>
    <n v="4"/>
    <n v="67681.759999999995"/>
    <n v="2.02"/>
    <n v="3193"/>
    <x v="97"/>
  </r>
  <r>
    <x v="2097"/>
    <x v="8"/>
    <x v="3"/>
    <x v="8"/>
    <x v="1"/>
    <x v="1"/>
    <n v="3766.64"/>
    <n v="1"/>
    <n v="3766.64"/>
    <n v="4.32"/>
    <n v="4563"/>
    <x v="256"/>
  </r>
  <r>
    <x v="2098"/>
    <x v="9"/>
    <x v="1"/>
    <x v="9"/>
    <x v="1"/>
    <x v="5"/>
    <n v="19465.62"/>
    <n v="4"/>
    <n v="77862.48"/>
    <n v="3.77"/>
    <n v="355"/>
    <x v="83"/>
  </r>
  <r>
    <x v="2099"/>
    <x v="9"/>
    <x v="1"/>
    <x v="9"/>
    <x v="0"/>
    <x v="1"/>
    <n v="9347.11"/>
    <n v="4"/>
    <n v="37388.44"/>
    <n v="4.37"/>
    <n v="4334"/>
    <x v="36"/>
  </r>
  <r>
    <x v="2100"/>
    <x v="8"/>
    <x v="3"/>
    <x v="8"/>
    <x v="2"/>
    <x v="1"/>
    <n v="8624.34"/>
    <n v="3"/>
    <n v="25873.02"/>
    <n v="1.04"/>
    <n v="3887"/>
    <x v="48"/>
  </r>
  <r>
    <x v="2101"/>
    <x v="3"/>
    <x v="3"/>
    <x v="3"/>
    <x v="1"/>
    <x v="3"/>
    <n v="14646.53"/>
    <n v="3"/>
    <n v="43939.59"/>
    <n v="1"/>
    <n v="3883"/>
    <x v="211"/>
  </r>
  <r>
    <x v="2102"/>
    <x v="8"/>
    <x v="3"/>
    <x v="8"/>
    <x v="2"/>
    <x v="3"/>
    <n v="17409.48"/>
    <n v="3"/>
    <n v="52228.44"/>
    <n v="1.28"/>
    <n v="1345"/>
    <x v="172"/>
  </r>
  <r>
    <x v="2103"/>
    <x v="1"/>
    <x v="1"/>
    <x v="1"/>
    <x v="0"/>
    <x v="3"/>
    <n v="18334.400000000001"/>
    <n v="5"/>
    <n v="91672"/>
    <n v="2.09"/>
    <n v="2245"/>
    <x v="238"/>
  </r>
  <r>
    <x v="2104"/>
    <x v="1"/>
    <x v="1"/>
    <x v="1"/>
    <x v="0"/>
    <x v="3"/>
    <n v="11467.21"/>
    <n v="4"/>
    <n v="45868.84"/>
    <n v="2.88"/>
    <n v="455"/>
    <x v="3"/>
  </r>
  <r>
    <x v="2105"/>
    <x v="7"/>
    <x v="0"/>
    <x v="7"/>
    <x v="1"/>
    <x v="3"/>
    <n v="19759.21"/>
    <n v="3"/>
    <n v="59277.63"/>
    <n v="2"/>
    <n v="2817"/>
    <x v="104"/>
  </r>
  <r>
    <x v="2106"/>
    <x v="9"/>
    <x v="1"/>
    <x v="9"/>
    <x v="0"/>
    <x v="2"/>
    <n v="2885.35"/>
    <n v="1"/>
    <n v="2885.35"/>
    <n v="3.63"/>
    <n v="634"/>
    <x v="276"/>
  </r>
  <r>
    <x v="2107"/>
    <x v="5"/>
    <x v="1"/>
    <x v="5"/>
    <x v="1"/>
    <x v="3"/>
    <n v="18166.009999999998"/>
    <n v="1"/>
    <n v="18166.009999999998"/>
    <n v="2.93"/>
    <n v="4425"/>
    <x v="182"/>
  </r>
  <r>
    <x v="2108"/>
    <x v="2"/>
    <x v="2"/>
    <x v="2"/>
    <x v="1"/>
    <x v="0"/>
    <n v="18197.47"/>
    <n v="1"/>
    <n v="18197.47"/>
    <n v="1.84"/>
    <n v="3067"/>
    <x v="124"/>
  </r>
  <r>
    <x v="2109"/>
    <x v="9"/>
    <x v="1"/>
    <x v="9"/>
    <x v="0"/>
    <x v="4"/>
    <n v="8868.3700000000008"/>
    <n v="5"/>
    <n v="44341.85"/>
    <n v="4.38"/>
    <n v="3097"/>
    <x v="310"/>
  </r>
  <r>
    <x v="2110"/>
    <x v="6"/>
    <x v="4"/>
    <x v="6"/>
    <x v="1"/>
    <x v="4"/>
    <n v="13329.34"/>
    <n v="4"/>
    <n v="53317.36"/>
    <n v="1.1599999999999999"/>
    <n v="900"/>
    <x v="36"/>
  </r>
  <r>
    <x v="2111"/>
    <x v="5"/>
    <x v="1"/>
    <x v="5"/>
    <x v="0"/>
    <x v="2"/>
    <n v="14957.71"/>
    <n v="2"/>
    <n v="29915.42"/>
    <n v="4.96"/>
    <n v="4613"/>
    <x v="5"/>
  </r>
  <r>
    <x v="2112"/>
    <x v="5"/>
    <x v="1"/>
    <x v="5"/>
    <x v="1"/>
    <x v="1"/>
    <n v="1690.83"/>
    <n v="4"/>
    <n v="6763.32"/>
    <n v="4.62"/>
    <n v="4883"/>
    <x v="245"/>
  </r>
  <r>
    <x v="2113"/>
    <x v="1"/>
    <x v="1"/>
    <x v="1"/>
    <x v="2"/>
    <x v="0"/>
    <n v="880.49"/>
    <n v="2"/>
    <n v="1760.98"/>
    <n v="1.37"/>
    <n v="895"/>
    <x v="318"/>
  </r>
  <r>
    <x v="2114"/>
    <x v="3"/>
    <x v="3"/>
    <x v="3"/>
    <x v="0"/>
    <x v="0"/>
    <n v="18297.54"/>
    <n v="5"/>
    <n v="91487.7"/>
    <n v="1.4"/>
    <n v="1189"/>
    <x v="84"/>
  </r>
  <r>
    <x v="2115"/>
    <x v="5"/>
    <x v="1"/>
    <x v="5"/>
    <x v="1"/>
    <x v="2"/>
    <n v="14714.93"/>
    <n v="4"/>
    <n v="58859.72"/>
    <n v="2.37"/>
    <n v="3949"/>
    <x v="266"/>
  </r>
  <r>
    <x v="2116"/>
    <x v="6"/>
    <x v="4"/>
    <x v="6"/>
    <x v="1"/>
    <x v="4"/>
    <n v="9768.48"/>
    <n v="4"/>
    <n v="39073.919999999998"/>
    <n v="2.38"/>
    <n v="2229"/>
    <x v="65"/>
  </r>
  <r>
    <x v="2117"/>
    <x v="7"/>
    <x v="0"/>
    <x v="7"/>
    <x v="1"/>
    <x v="5"/>
    <n v="16604.88"/>
    <n v="3"/>
    <n v="49814.64"/>
    <n v="3.85"/>
    <n v="3441"/>
    <x v="112"/>
  </r>
  <r>
    <x v="2118"/>
    <x v="1"/>
    <x v="1"/>
    <x v="1"/>
    <x v="1"/>
    <x v="1"/>
    <n v="11875.1"/>
    <n v="2"/>
    <n v="23750.2"/>
    <n v="1.1200000000000001"/>
    <n v="4841"/>
    <x v="262"/>
  </r>
  <r>
    <x v="2119"/>
    <x v="9"/>
    <x v="1"/>
    <x v="9"/>
    <x v="0"/>
    <x v="5"/>
    <n v="5310.63"/>
    <n v="1"/>
    <n v="5310.63"/>
    <n v="4.2300000000000004"/>
    <n v="907"/>
    <x v="96"/>
  </r>
  <r>
    <x v="2120"/>
    <x v="1"/>
    <x v="1"/>
    <x v="1"/>
    <x v="1"/>
    <x v="5"/>
    <n v="17046.509999999998"/>
    <n v="2"/>
    <n v="34093.019999999997"/>
    <n v="1.59"/>
    <n v="2810"/>
    <x v="317"/>
  </r>
  <r>
    <x v="2121"/>
    <x v="9"/>
    <x v="1"/>
    <x v="9"/>
    <x v="2"/>
    <x v="5"/>
    <n v="16571.830000000002"/>
    <n v="2"/>
    <n v="33143.660000000003"/>
    <n v="3.84"/>
    <n v="112"/>
    <x v="200"/>
  </r>
  <r>
    <x v="2122"/>
    <x v="1"/>
    <x v="1"/>
    <x v="1"/>
    <x v="1"/>
    <x v="1"/>
    <n v="4380.3900000000003"/>
    <n v="5"/>
    <n v="21901.95"/>
    <n v="2.66"/>
    <n v="260"/>
    <x v="97"/>
  </r>
  <r>
    <x v="2123"/>
    <x v="0"/>
    <x v="0"/>
    <x v="0"/>
    <x v="1"/>
    <x v="1"/>
    <n v="8882.56"/>
    <n v="1"/>
    <n v="8882.56"/>
    <n v="1.9"/>
    <n v="833"/>
    <x v="106"/>
  </r>
  <r>
    <x v="2124"/>
    <x v="6"/>
    <x v="4"/>
    <x v="6"/>
    <x v="1"/>
    <x v="3"/>
    <n v="18711"/>
    <n v="3"/>
    <n v="56133"/>
    <n v="3.29"/>
    <n v="113"/>
    <x v="47"/>
  </r>
  <r>
    <x v="2125"/>
    <x v="1"/>
    <x v="1"/>
    <x v="1"/>
    <x v="0"/>
    <x v="4"/>
    <n v="15171.37"/>
    <n v="2"/>
    <n v="30342.74"/>
    <n v="1.79"/>
    <n v="3523"/>
    <x v="349"/>
  </r>
  <r>
    <x v="2126"/>
    <x v="9"/>
    <x v="1"/>
    <x v="9"/>
    <x v="0"/>
    <x v="3"/>
    <n v="12713.62"/>
    <n v="3"/>
    <n v="38140.86"/>
    <n v="2.0099999999999998"/>
    <n v="1844"/>
    <x v="34"/>
  </r>
  <r>
    <x v="2127"/>
    <x v="8"/>
    <x v="3"/>
    <x v="8"/>
    <x v="2"/>
    <x v="1"/>
    <n v="4119.82"/>
    <n v="4"/>
    <n v="16479.28"/>
    <n v="1.83"/>
    <n v="3290"/>
    <x v="31"/>
  </r>
  <r>
    <x v="2128"/>
    <x v="1"/>
    <x v="1"/>
    <x v="1"/>
    <x v="0"/>
    <x v="5"/>
    <n v="2771.05"/>
    <n v="4"/>
    <n v="11084.2"/>
    <n v="1.39"/>
    <n v="4759"/>
    <x v="199"/>
  </r>
  <r>
    <x v="2129"/>
    <x v="0"/>
    <x v="0"/>
    <x v="0"/>
    <x v="2"/>
    <x v="3"/>
    <n v="19032.330000000002"/>
    <n v="4"/>
    <n v="76129.320000000007"/>
    <n v="3.41"/>
    <n v="1076"/>
    <x v="173"/>
  </r>
  <r>
    <x v="2130"/>
    <x v="2"/>
    <x v="2"/>
    <x v="2"/>
    <x v="0"/>
    <x v="5"/>
    <n v="10764.48"/>
    <n v="2"/>
    <n v="21528.959999999999"/>
    <n v="4.3600000000000003"/>
    <n v="145"/>
    <x v="285"/>
  </r>
  <r>
    <x v="2131"/>
    <x v="9"/>
    <x v="1"/>
    <x v="9"/>
    <x v="0"/>
    <x v="1"/>
    <n v="1744.43"/>
    <n v="3"/>
    <n v="5233.29"/>
    <n v="4.6900000000000004"/>
    <n v="798"/>
    <x v="294"/>
  </r>
  <r>
    <x v="2132"/>
    <x v="2"/>
    <x v="2"/>
    <x v="2"/>
    <x v="0"/>
    <x v="3"/>
    <n v="2406.1"/>
    <n v="4"/>
    <n v="9624.4"/>
    <n v="1.88"/>
    <n v="1182"/>
    <x v="301"/>
  </r>
  <r>
    <x v="2133"/>
    <x v="8"/>
    <x v="3"/>
    <x v="8"/>
    <x v="0"/>
    <x v="2"/>
    <n v="5831.53"/>
    <n v="2"/>
    <n v="11663.06"/>
    <n v="1.99"/>
    <n v="3741"/>
    <x v="208"/>
  </r>
  <r>
    <x v="2134"/>
    <x v="9"/>
    <x v="1"/>
    <x v="9"/>
    <x v="1"/>
    <x v="2"/>
    <n v="6527.12"/>
    <n v="5"/>
    <n v="32635.599999999999"/>
    <n v="3.62"/>
    <n v="776"/>
    <x v="250"/>
  </r>
  <r>
    <x v="2135"/>
    <x v="7"/>
    <x v="0"/>
    <x v="7"/>
    <x v="0"/>
    <x v="4"/>
    <n v="8303.6"/>
    <n v="1"/>
    <n v="8303.6"/>
    <n v="2.31"/>
    <n v="1406"/>
    <x v="221"/>
  </r>
  <r>
    <x v="2136"/>
    <x v="7"/>
    <x v="0"/>
    <x v="7"/>
    <x v="2"/>
    <x v="3"/>
    <n v="5154.5600000000004"/>
    <n v="4"/>
    <n v="20618.240000000002"/>
    <n v="1.8"/>
    <n v="1499"/>
    <x v="166"/>
  </r>
  <r>
    <x v="2137"/>
    <x v="5"/>
    <x v="1"/>
    <x v="5"/>
    <x v="2"/>
    <x v="2"/>
    <n v="3348.4"/>
    <n v="2"/>
    <n v="6696.8"/>
    <n v="3.52"/>
    <n v="522"/>
    <x v="139"/>
  </r>
  <r>
    <x v="2138"/>
    <x v="1"/>
    <x v="1"/>
    <x v="1"/>
    <x v="1"/>
    <x v="4"/>
    <n v="19887.23"/>
    <n v="2"/>
    <n v="39774.46"/>
    <n v="4.24"/>
    <n v="332"/>
    <x v="266"/>
  </r>
  <r>
    <x v="2139"/>
    <x v="4"/>
    <x v="0"/>
    <x v="4"/>
    <x v="2"/>
    <x v="1"/>
    <n v="18917.669999999998"/>
    <n v="5"/>
    <n v="94588.35"/>
    <n v="2.58"/>
    <n v="4818"/>
    <x v="157"/>
  </r>
  <r>
    <x v="2140"/>
    <x v="6"/>
    <x v="4"/>
    <x v="6"/>
    <x v="1"/>
    <x v="1"/>
    <n v="14478.64"/>
    <n v="3"/>
    <n v="43435.92"/>
    <n v="4.9800000000000004"/>
    <n v="171"/>
    <x v="181"/>
  </r>
  <r>
    <x v="2141"/>
    <x v="6"/>
    <x v="4"/>
    <x v="6"/>
    <x v="0"/>
    <x v="1"/>
    <n v="2722.05"/>
    <n v="1"/>
    <n v="2722.05"/>
    <n v="2"/>
    <n v="754"/>
    <x v="105"/>
  </r>
  <r>
    <x v="2142"/>
    <x v="6"/>
    <x v="4"/>
    <x v="6"/>
    <x v="2"/>
    <x v="4"/>
    <n v="2591.86"/>
    <n v="3"/>
    <n v="7775.58"/>
    <n v="4.9000000000000004"/>
    <n v="980"/>
    <x v="111"/>
  </r>
  <r>
    <x v="2143"/>
    <x v="7"/>
    <x v="0"/>
    <x v="7"/>
    <x v="2"/>
    <x v="0"/>
    <n v="18845.91"/>
    <n v="3"/>
    <n v="56537.73"/>
    <n v="3.07"/>
    <n v="4037"/>
    <x v="338"/>
  </r>
  <r>
    <x v="2144"/>
    <x v="5"/>
    <x v="1"/>
    <x v="5"/>
    <x v="1"/>
    <x v="0"/>
    <n v="18340.3"/>
    <n v="1"/>
    <n v="18340.3"/>
    <n v="1.91"/>
    <n v="1188"/>
    <x v="357"/>
  </r>
  <r>
    <x v="2145"/>
    <x v="3"/>
    <x v="3"/>
    <x v="3"/>
    <x v="0"/>
    <x v="0"/>
    <n v="695.47"/>
    <n v="3"/>
    <n v="2086.41"/>
    <n v="4.62"/>
    <n v="3594"/>
    <x v="163"/>
  </r>
  <r>
    <x v="2146"/>
    <x v="7"/>
    <x v="0"/>
    <x v="7"/>
    <x v="2"/>
    <x v="1"/>
    <n v="16979.009999999998"/>
    <n v="1"/>
    <n v="16979.009999999998"/>
    <n v="1.35"/>
    <n v="1383"/>
    <x v="165"/>
  </r>
  <r>
    <x v="2147"/>
    <x v="5"/>
    <x v="1"/>
    <x v="5"/>
    <x v="1"/>
    <x v="4"/>
    <n v="9726.7999999999993"/>
    <n v="5"/>
    <n v="48634"/>
    <n v="2.77"/>
    <n v="3218"/>
    <x v="223"/>
  </r>
  <r>
    <x v="2148"/>
    <x v="8"/>
    <x v="3"/>
    <x v="8"/>
    <x v="0"/>
    <x v="1"/>
    <n v="14610.09"/>
    <n v="3"/>
    <n v="43830.27"/>
    <n v="2.17"/>
    <n v="609"/>
    <x v="94"/>
  </r>
  <r>
    <x v="2149"/>
    <x v="4"/>
    <x v="0"/>
    <x v="4"/>
    <x v="1"/>
    <x v="1"/>
    <n v="15535.94"/>
    <n v="2"/>
    <n v="31071.88"/>
    <n v="2.4700000000000002"/>
    <n v="4291"/>
    <x v="174"/>
  </r>
  <r>
    <x v="2150"/>
    <x v="1"/>
    <x v="1"/>
    <x v="1"/>
    <x v="1"/>
    <x v="3"/>
    <n v="17153.45"/>
    <n v="3"/>
    <n v="51460.35"/>
    <n v="3.77"/>
    <n v="691"/>
    <x v="33"/>
  </r>
  <r>
    <x v="2151"/>
    <x v="1"/>
    <x v="1"/>
    <x v="1"/>
    <x v="2"/>
    <x v="3"/>
    <n v="351.54"/>
    <n v="4"/>
    <n v="1406.16"/>
    <n v="1.52"/>
    <n v="1375"/>
    <x v="163"/>
  </r>
  <r>
    <x v="2152"/>
    <x v="4"/>
    <x v="0"/>
    <x v="4"/>
    <x v="0"/>
    <x v="4"/>
    <n v="12044.39"/>
    <n v="3"/>
    <n v="36133.17"/>
    <n v="4.28"/>
    <n v="3545"/>
    <x v="10"/>
  </r>
  <r>
    <x v="2153"/>
    <x v="7"/>
    <x v="0"/>
    <x v="7"/>
    <x v="2"/>
    <x v="4"/>
    <n v="11506.25"/>
    <n v="5"/>
    <n v="57531.25"/>
    <n v="2.65"/>
    <n v="731"/>
    <x v="24"/>
  </r>
  <r>
    <x v="2154"/>
    <x v="5"/>
    <x v="1"/>
    <x v="5"/>
    <x v="0"/>
    <x v="0"/>
    <n v="5061.16"/>
    <n v="3"/>
    <n v="15183.48"/>
    <n v="4.68"/>
    <n v="979"/>
    <x v="239"/>
  </r>
  <r>
    <x v="2155"/>
    <x v="2"/>
    <x v="2"/>
    <x v="2"/>
    <x v="2"/>
    <x v="0"/>
    <n v="12586.47"/>
    <n v="4"/>
    <n v="50345.88"/>
    <n v="2.72"/>
    <n v="1853"/>
    <x v="303"/>
  </r>
  <r>
    <x v="2156"/>
    <x v="0"/>
    <x v="0"/>
    <x v="0"/>
    <x v="0"/>
    <x v="1"/>
    <n v="15163.31"/>
    <n v="4"/>
    <n v="60653.24"/>
    <n v="4.12"/>
    <n v="2866"/>
    <x v="174"/>
  </r>
  <r>
    <x v="2157"/>
    <x v="1"/>
    <x v="1"/>
    <x v="1"/>
    <x v="1"/>
    <x v="4"/>
    <n v="1068.26"/>
    <n v="2"/>
    <n v="2136.52"/>
    <n v="4.9400000000000004"/>
    <n v="3153"/>
    <x v="61"/>
  </r>
  <r>
    <x v="2158"/>
    <x v="6"/>
    <x v="4"/>
    <x v="6"/>
    <x v="2"/>
    <x v="1"/>
    <n v="6410.01"/>
    <n v="3"/>
    <n v="19230.03"/>
    <n v="4.2699999999999996"/>
    <n v="1037"/>
    <x v="281"/>
  </r>
  <r>
    <x v="2159"/>
    <x v="0"/>
    <x v="0"/>
    <x v="0"/>
    <x v="0"/>
    <x v="5"/>
    <n v="19218.150000000001"/>
    <n v="3"/>
    <n v="57654.45"/>
    <n v="2.38"/>
    <n v="1713"/>
    <x v="1"/>
  </r>
  <r>
    <x v="2160"/>
    <x v="6"/>
    <x v="4"/>
    <x v="6"/>
    <x v="2"/>
    <x v="2"/>
    <n v="4760.66"/>
    <n v="2"/>
    <n v="9521.32"/>
    <n v="2.27"/>
    <n v="2093"/>
    <x v="41"/>
  </r>
  <r>
    <x v="2161"/>
    <x v="6"/>
    <x v="4"/>
    <x v="6"/>
    <x v="1"/>
    <x v="4"/>
    <n v="9305.85"/>
    <n v="2"/>
    <n v="18611.7"/>
    <n v="2.27"/>
    <n v="3701"/>
    <x v="329"/>
  </r>
  <r>
    <x v="2162"/>
    <x v="7"/>
    <x v="0"/>
    <x v="7"/>
    <x v="0"/>
    <x v="3"/>
    <n v="19345.25"/>
    <n v="2"/>
    <n v="38690.5"/>
    <n v="1.8"/>
    <n v="4599"/>
    <x v="165"/>
  </r>
  <r>
    <x v="2163"/>
    <x v="9"/>
    <x v="1"/>
    <x v="9"/>
    <x v="0"/>
    <x v="1"/>
    <n v="4950.42"/>
    <n v="3"/>
    <n v="14851.26"/>
    <n v="2.27"/>
    <n v="3079"/>
    <x v="66"/>
  </r>
  <r>
    <x v="2164"/>
    <x v="7"/>
    <x v="0"/>
    <x v="7"/>
    <x v="1"/>
    <x v="2"/>
    <n v="14301.63"/>
    <n v="3"/>
    <n v="42904.89"/>
    <n v="4.51"/>
    <n v="4781"/>
    <x v="295"/>
  </r>
  <r>
    <x v="2165"/>
    <x v="5"/>
    <x v="1"/>
    <x v="5"/>
    <x v="1"/>
    <x v="5"/>
    <n v="2676.13"/>
    <n v="4"/>
    <n v="10704.52"/>
    <n v="4.6100000000000003"/>
    <n v="1868"/>
    <x v="0"/>
  </r>
  <r>
    <x v="2166"/>
    <x v="0"/>
    <x v="0"/>
    <x v="0"/>
    <x v="0"/>
    <x v="2"/>
    <n v="16254.45"/>
    <n v="1"/>
    <n v="16254.45"/>
    <n v="2.39"/>
    <n v="4488"/>
    <x v="295"/>
  </r>
  <r>
    <x v="2167"/>
    <x v="7"/>
    <x v="0"/>
    <x v="7"/>
    <x v="0"/>
    <x v="5"/>
    <n v="15237.71"/>
    <n v="5"/>
    <n v="76188.55"/>
    <n v="4.63"/>
    <n v="337"/>
    <x v="138"/>
  </r>
  <r>
    <x v="2168"/>
    <x v="2"/>
    <x v="2"/>
    <x v="2"/>
    <x v="0"/>
    <x v="2"/>
    <n v="7679.23"/>
    <n v="2"/>
    <n v="15358.46"/>
    <n v="4.0599999999999996"/>
    <n v="2005"/>
    <x v="331"/>
  </r>
  <r>
    <x v="2169"/>
    <x v="4"/>
    <x v="0"/>
    <x v="4"/>
    <x v="2"/>
    <x v="4"/>
    <n v="9462.2199999999993"/>
    <n v="2"/>
    <n v="18924.439999999999"/>
    <n v="2.98"/>
    <n v="4384"/>
    <x v="204"/>
  </r>
  <r>
    <x v="2170"/>
    <x v="7"/>
    <x v="0"/>
    <x v="7"/>
    <x v="0"/>
    <x v="1"/>
    <n v="12015.55"/>
    <n v="5"/>
    <n v="60077.75"/>
    <n v="2.15"/>
    <n v="4206"/>
    <x v="279"/>
  </r>
  <r>
    <x v="2171"/>
    <x v="1"/>
    <x v="1"/>
    <x v="1"/>
    <x v="0"/>
    <x v="0"/>
    <n v="19833.419999999998"/>
    <n v="2"/>
    <n v="39666.839999999997"/>
    <n v="4.1900000000000004"/>
    <n v="1337"/>
    <x v="150"/>
  </r>
  <r>
    <x v="2172"/>
    <x v="9"/>
    <x v="1"/>
    <x v="9"/>
    <x v="0"/>
    <x v="2"/>
    <n v="19279.7"/>
    <n v="5"/>
    <n v="96398.5"/>
    <n v="2.1"/>
    <n v="493"/>
    <x v="203"/>
  </r>
  <r>
    <x v="2173"/>
    <x v="9"/>
    <x v="1"/>
    <x v="9"/>
    <x v="1"/>
    <x v="5"/>
    <n v="17416.55"/>
    <n v="1"/>
    <n v="17416.55"/>
    <n v="1.28"/>
    <n v="1707"/>
    <x v="274"/>
  </r>
  <r>
    <x v="2174"/>
    <x v="1"/>
    <x v="1"/>
    <x v="1"/>
    <x v="2"/>
    <x v="1"/>
    <n v="10305.219999999999"/>
    <n v="5"/>
    <n v="51526.1"/>
    <n v="3.01"/>
    <n v="3132"/>
    <x v="15"/>
  </r>
  <r>
    <x v="2175"/>
    <x v="9"/>
    <x v="1"/>
    <x v="9"/>
    <x v="2"/>
    <x v="3"/>
    <n v="12943.39"/>
    <n v="2"/>
    <n v="25886.78"/>
    <n v="3.55"/>
    <n v="3816"/>
    <x v="146"/>
  </r>
  <r>
    <x v="2176"/>
    <x v="9"/>
    <x v="1"/>
    <x v="9"/>
    <x v="2"/>
    <x v="5"/>
    <n v="16447.560000000001"/>
    <n v="3"/>
    <n v="49342.68"/>
    <n v="2.41"/>
    <n v="3273"/>
    <x v="13"/>
  </r>
  <r>
    <x v="2177"/>
    <x v="6"/>
    <x v="4"/>
    <x v="6"/>
    <x v="2"/>
    <x v="5"/>
    <n v="8935.06"/>
    <n v="1"/>
    <n v="8935.06"/>
    <n v="3.27"/>
    <n v="1638"/>
    <x v="46"/>
  </r>
  <r>
    <x v="2178"/>
    <x v="5"/>
    <x v="1"/>
    <x v="5"/>
    <x v="2"/>
    <x v="3"/>
    <n v="6885.87"/>
    <n v="2"/>
    <n v="13771.74"/>
    <n v="4.6500000000000004"/>
    <n v="4306"/>
    <x v="229"/>
  </r>
  <r>
    <x v="2179"/>
    <x v="0"/>
    <x v="0"/>
    <x v="0"/>
    <x v="2"/>
    <x v="5"/>
    <n v="17053.259999999998"/>
    <n v="4"/>
    <n v="68213.039999999994"/>
    <n v="3.12"/>
    <n v="1952"/>
    <x v="184"/>
  </r>
  <r>
    <x v="2180"/>
    <x v="4"/>
    <x v="0"/>
    <x v="4"/>
    <x v="2"/>
    <x v="1"/>
    <n v="14940.38"/>
    <n v="3"/>
    <n v="44821.14"/>
    <n v="3.3"/>
    <n v="1346"/>
    <x v="110"/>
  </r>
  <r>
    <x v="2181"/>
    <x v="8"/>
    <x v="3"/>
    <x v="8"/>
    <x v="0"/>
    <x v="3"/>
    <n v="3913.16"/>
    <n v="4"/>
    <n v="15652.64"/>
    <n v="2.0699999999999998"/>
    <n v="147"/>
    <x v="335"/>
  </r>
  <r>
    <x v="2182"/>
    <x v="6"/>
    <x v="4"/>
    <x v="6"/>
    <x v="0"/>
    <x v="1"/>
    <n v="11881.16"/>
    <n v="2"/>
    <n v="23762.32"/>
    <n v="1.58"/>
    <n v="3662"/>
    <x v="140"/>
  </r>
  <r>
    <x v="2183"/>
    <x v="2"/>
    <x v="2"/>
    <x v="2"/>
    <x v="1"/>
    <x v="4"/>
    <n v="17128.009999999998"/>
    <n v="5"/>
    <n v="85640.05"/>
    <n v="1.1399999999999999"/>
    <n v="3070"/>
    <x v="115"/>
  </r>
  <r>
    <x v="2184"/>
    <x v="9"/>
    <x v="1"/>
    <x v="9"/>
    <x v="2"/>
    <x v="5"/>
    <n v="6866.28"/>
    <n v="1"/>
    <n v="6866.28"/>
    <n v="2.96"/>
    <n v="4600"/>
    <x v="19"/>
  </r>
  <r>
    <x v="2185"/>
    <x v="1"/>
    <x v="1"/>
    <x v="1"/>
    <x v="2"/>
    <x v="3"/>
    <n v="10607.38"/>
    <n v="4"/>
    <n v="42429.52"/>
    <n v="4.74"/>
    <n v="3539"/>
    <x v="260"/>
  </r>
  <r>
    <x v="2186"/>
    <x v="5"/>
    <x v="1"/>
    <x v="5"/>
    <x v="1"/>
    <x v="4"/>
    <n v="10246.700000000001"/>
    <n v="4"/>
    <n v="40986.800000000003"/>
    <n v="4.37"/>
    <n v="2117"/>
    <x v="68"/>
  </r>
  <r>
    <x v="2187"/>
    <x v="5"/>
    <x v="1"/>
    <x v="5"/>
    <x v="1"/>
    <x v="5"/>
    <n v="13481.58"/>
    <n v="2"/>
    <n v="26963.16"/>
    <n v="3.46"/>
    <n v="3119"/>
    <x v="30"/>
  </r>
  <r>
    <x v="2188"/>
    <x v="5"/>
    <x v="1"/>
    <x v="5"/>
    <x v="2"/>
    <x v="2"/>
    <n v="2651.58"/>
    <n v="4"/>
    <n v="10606.32"/>
    <n v="4.6399999999999997"/>
    <n v="2773"/>
    <x v="260"/>
  </r>
  <r>
    <x v="2189"/>
    <x v="5"/>
    <x v="1"/>
    <x v="5"/>
    <x v="2"/>
    <x v="0"/>
    <n v="10373.77"/>
    <n v="3"/>
    <n v="31121.31"/>
    <n v="4.29"/>
    <n v="2156"/>
    <x v="35"/>
  </r>
  <r>
    <x v="2190"/>
    <x v="1"/>
    <x v="1"/>
    <x v="1"/>
    <x v="2"/>
    <x v="2"/>
    <n v="2482.2600000000002"/>
    <n v="1"/>
    <n v="2482.2600000000002"/>
    <n v="4.8600000000000003"/>
    <n v="3162"/>
    <x v="174"/>
  </r>
  <r>
    <x v="2191"/>
    <x v="5"/>
    <x v="1"/>
    <x v="5"/>
    <x v="0"/>
    <x v="2"/>
    <n v="12867.55"/>
    <n v="1"/>
    <n v="12867.55"/>
    <n v="4.95"/>
    <n v="4270"/>
    <x v="60"/>
  </r>
  <r>
    <x v="2192"/>
    <x v="4"/>
    <x v="0"/>
    <x v="4"/>
    <x v="1"/>
    <x v="0"/>
    <n v="12628.17"/>
    <n v="1"/>
    <n v="12628.17"/>
    <n v="4.18"/>
    <n v="487"/>
    <x v="101"/>
  </r>
  <r>
    <x v="2193"/>
    <x v="1"/>
    <x v="1"/>
    <x v="1"/>
    <x v="2"/>
    <x v="2"/>
    <n v="349.72"/>
    <n v="3"/>
    <n v="1049.1600000000001"/>
    <n v="4.8600000000000003"/>
    <n v="2711"/>
    <x v="192"/>
  </r>
  <r>
    <x v="2194"/>
    <x v="7"/>
    <x v="0"/>
    <x v="7"/>
    <x v="1"/>
    <x v="1"/>
    <n v="14925.19"/>
    <n v="3"/>
    <n v="44775.57"/>
    <n v="4.3899999999999997"/>
    <n v="4807"/>
    <x v="29"/>
  </r>
  <r>
    <x v="2195"/>
    <x v="7"/>
    <x v="0"/>
    <x v="7"/>
    <x v="2"/>
    <x v="2"/>
    <n v="11877.74"/>
    <n v="3"/>
    <n v="35633.22"/>
    <n v="1.96"/>
    <n v="4782"/>
    <x v="343"/>
  </r>
  <r>
    <x v="2196"/>
    <x v="3"/>
    <x v="3"/>
    <x v="3"/>
    <x v="2"/>
    <x v="5"/>
    <n v="4087.13"/>
    <n v="1"/>
    <n v="4087.13"/>
    <n v="4.83"/>
    <n v="4063"/>
    <x v="194"/>
  </r>
  <r>
    <x v="2197"/>
    <x v="4"/>
    <x v="0"/>
    <x v="4"/>
    <x v="0"/>
    <x v="2"/>
    <n v="18538.89"/>
    <n v="3"/>
    <n v="55616.67"/>
    <n v="2.95"/>
    <n v="1807"/>
    <x v="219"/>
  </r>
  <r>
    <x v="2198"/>
    <x v="5"/>
    <x v="1"/>
    <x v="5"/>
    <x v="0"/>
    <x v="4"/>
    <n v="4149.0200000000004"/>
    <n v="2"/>
    <n v="8298.0400000000009"/>
    <n v="4.72"/>
    <n v="2097"/>
    <x v="214"/>
  </r>
  <r>
    <x v="2199"/>
    <x v="1"/>
    <x v="1"/>
    <x v="1"/>
    <x v="1"/>
    <x v="0"/>
    <n v="15705.5"/>
    <n v="5"/>
    <n v="78527.5"/>
    <n v="1.79"/>
    <n v="2445"/>
    <x v="280"/>
  </r>
  <r>
    <x v="2200"/>
    <x v="9"/>
    <x v="1"/>
    <x v="9"/>
    <x v="0"/>
    <x v="1"/>
    <n v="17281.849999999999"/>
    <n v="5"/>
    <n v="86409.25"/>
    <n v="1.34"/>
    <n v="484"/>
    <x v="281"/>
  </r>
  <r>
    <x v="2201"/>
    <x v="3"/>
    <x v="3"/>
    <x v="3"/>
    <x v="0"/>
    <x v="1"/>
    <n v="17468.89"/>
    <n v="5"/>
    <n v="87344.45"/>
    <n v="4.41"/>
    <n v="3576"/>
    <x v="13"/>
  </r>
  <r>
    <x v="2202"/>
    <x v="3"/>
    <x v="3"/>
    <x v="3"/>
    <x v="2"/>
    <x v="3"/>
    <n v="17799.060000000001"/>
    <n v="5"/>
    <n v="88995.3"/>
    <n v="4.53"/>
    <n v="2982"/>
    <x v="336"/>
  </r>
  <r>
    <x v="2203"/>
    <x v="8"/>
    <x v="3"/>
    <x v="8"/>
    <x v="1"/>
    <x v="5"/>
    <n v="3026.52"/>
    <n v="2"/>
    <n v="6053.04"/>
    <n v="4.72"/>
    <n v="858"/>
    <x v="318"/>
  </r>
  <r>
    <x v="2204"/>
    <x v="1"/>
    <x v="1"/>
    <x v="1"/>
    <x v="1"/>
    <x v="2"/>
    <n v="16151"/>
    <n v="5"/>
    <n v="80755"/>
    <n v="2.35"/>
    <n v="763"/>
    <x v="304"/>
  </r>
  <r>
    <x v="2205"/>
    <x v="2"/>
    <x v="2"/>
    <x v="2"/>
    <x v="0"/>
    <x v="0"/>
    <n v="4644.6000000000004"/>
    <n v="2"/>
    <n v="9289.2000000000007"/>
    <n v="4.43"/>
    <n v="360"/>
    <x v="73"/>
  </r>
  <r>
    <x v="2206"/>
    <x v="0"/>
    <x v="0"/>
    <x v="0"/>
    <x v="2"/>
    <x v="2"/>
    <n v="1927.39"/>
    <n v="3"/>
    <n v="5782.17"/>
    <n v="2.3199999999999998"/>
    <n v="4697"/>
    <x v="356"/>
  </r>
  <r>
    <x v="2207"/>
    <x v="3"/>
    <x v="3"/>
    <x v="3"/>
    <x v="2"/>
    <x v="3"/>
    <n v="1934.08"/>
    <n v="4"/>
    <n v="7736.32"/>
    <n v="4.74"/>
    <n v="1096"/>
    <x v="245"/>
  </r>
  <r>
    <x v="2208"/>
    <x v="1"/>
    <x v="1"/>
    <x v="1"/>
    <x v="2"/>
    <x v="4"/>
    <n v="3515.66"/>
    <n v="2"/>
    <n v="7031.32"/>
    <n v="1.1000000000000001"/>
    <n v="2644"/>
    <x v="289"/>
  </r>
  <r>
    <x v="2209"/>
    <x v="3"/>
    <x v="3"/>
    <x v="3"/>
    <x v="0"/>
    <x v="0"/>
    <n v="8344.11"/>
    <n v="2"/>
    <n v="16688.22"/>
    <n v="4.45"/>
    <n v="2005"/>
    <x v="331"/>
  </r>
  <r>
    <x v="2210"/>
    <x v="1"/>
    <x v="1"/>
    <x v="1"/>
    <x v="1"/>
    <x v="5"/>
    <n v="2942.56"/>
    <n v="4"/>
    <n v="11770.24"/>
    <n v="4.16"/>
    <n v="809"/>
    <x v="219"/>
  </r>
  <r>
    <x v="2211"/>
    <x v="3"/>
    <x v="3"/>
    <x v="3"/>
    <x v="1"/>
    <x v="1"/>
    <n v="10807.29"/>
    <n v="4"/>
    <n v="43229.16"/>
    <n v="2.2400000000000002"/>
    <n v="293"/>
    <x v="187"/>
  </r>
  <r>
    <x v="2212"/>
    <x v="7"/>
    <x v="0"/>
    <x v="7"/>
    <x v="1"/>
    <x v="3"/>
    <n v="1980.52"/>
    <n v="2"/>
    <n v="3961.04"/>
    <n v="2.78"/>
    <n v="4648"/>
    <x v="228"/>
  </r>
  <r>
    <x v="2213"/>
    <x v="4"/>
    <x v="0"/>
    <x v="4"/>
    <x v="0"/>
    <x v="1"/>
    <n v="16014.17"/>
    <n v="4"/>
    <n v="64056.68"/>
    <n v="1.71"/>
    <n v="4109"/>
    <x v="26"/>
  </r>
  <r>
    <x v="2214"/>
    <x v="0"/>
    <x v="0"/>
    <x v="0"/>
    <x v="0"/>
    <x v="2"/>
    <n v="13644.5"/>
    <n v="5"/>
    <n v="68222.5"/>
    <n v="2.4900000000000002"/>
    <n v="3818"/>
    <x v="48"/>
  </r>
  <r>
    <x v="2215"/>
    <x v="7"/>
    <x v="0"/>
    <x v="7"/>
    <x v="2"/>
    <x v="3"/>
    <n v="14513.98"/>
    <n v="2"/>
    <n v="29027.96"/>
    <n v="2"/>
    <n v="3594"/>
    <x v="164"/>
  </r>
  <r>
    <x v="2216"/>
    <x v="1"/>
    <x v="1"/>
    <x v="1"/>
    <x v="1"/>
    <x v="1"/>
    <n v="17468.060000000001"/>
    <n v="1"/>
    <n v="17468.060000000001"/>
    <n v="4.58"/>
    <n v="2136"/>
    <x v="331"/>
  </r>
  <r>
    <x v="2217"/>
    <x v="5"/>
    <x v="1"/>
    <x v="5"/>
    <x v="0"/>
    <x v="4"/>
    <n v="19267.759999999998"/>
    <n v="4"/>
    <n v="77071.039999999994"/>
    <n v="4.6900000000000004"/>
    <n v="4627"/>
    <x v="45"/>
  </r>
  <r>
    <x v="2218"/>
    <x v="3"/>
    <x v="3"/>
    <x v="3"/>
    <x v="0"/>
    <x v="3"/>
    <n v="16566.46"/>
    <n v="2"/>
    <n v="33132.92"/>
    <n v="2.1800000000000002"/>
    <n v="2330"/>
    <x v="198"/>
  </r>
  <r>
    <x v="2219"/>
    <x v="4"/>
    <x v="0"/>
    <x v="4"/>
    <x v="1"/>
    <x v="1"/>
    <n v="6541.79"/>
    <n v="4"/>
    <n v="26167.16"/>
    <n v="4.9400000000000004"/>
    <n v="4487"/>
    <x v="80"/>
  </r>
  <r>
    <x v="2220"/>
    <x v="6"/>
    <x v="4"/>
    <x v="6"/>
    <x v="1"/>
    <x v="4"/>
    <n v="5334.34"/>
    <n v="1"/>
    <n v="5334.34"/>
    <n v="2.59"/>
    <n v="3738"/>
    <x v="312"/>
  </r>
  <r>
    <x v="2221"/>
    <x v="3"/>
    <x v="3"/>
    <x v="3"/>
    <x v="2"/>
    <x v="1"/>
    <n v="18338.169999999998"/>
    <n v="3"/>
    <n v="55014.51"/>
    <n v="1.47"/>
    <n v="2623"/>
    <x v="264"/>
  </r>
  <r>
    <x v="2222"/>
    <x v="5"/>
    <x v="1"/>
    <x v="5"/>
    <x v="1"/>
    <x v="2"/>
    <n v="2202.36"/>
    <n v="3"/>
    <n v="6607.08"/>
    <n v="3.71"/>
    <n v="2038"/>
    <x v="355"/>
  </r>
  <r>
    <x v="2223"/>
    <x v="6"/>
    <x v="4"/>
    <x v="6"/>
    <x v="1"/>
    <x v="5"/>
    <n v="136.63"/>
    <n v="4"/>
    <n v="546.52"/>
    <n v="4.22"/>
    <n v="2831"/>
    <x v="30"/>
  </r>
  <r>
    <x v="2224"/>
    <x v="9"/>
    <x v="1"/>
    <x v="9"/>
    <x v="1"/>
    <x v="2"/>
    <n v="4665.7700000000004"/>
    <n v="4"/>
    <n v="18663.080000000002"/>
    <n v="4.6399999999999997"/>
    <n v="1232"/>
    <x v="191"/>
  </r>
  <r>
    <x v="2225"/>
    <x v="5"/>
    <x v="1"/>
    <x v="5"/>
    <x v="2"/>
    <x v="3"/>
    <n v="3146.51"/>
    <n v="4"/>
    <n v="12586.04"/>
    <n v="2.2999999999999998"/>
    <n v="1472"/>
    <x v="251"/>
  </r>
  <r>
    <x v="2226"/>
    <x v="4"/>
    <x v="0"/>
    <x v="4"/>
    <x v="0"/>
    <x v="1"/>
    <n v="7105.68"/>
    <n v="3"/>
    <n v="21317.040000000001"/>
    <n v="4.29"/>
    <n v="483"/>
    <x v="227"/>
  </r>
  <r>
    <x v="2227"/>
    <x v="5"/>
    <x v="1"/>
    <x v="5"/>
    <x v="0"/>
    <x v="3"/>
    <n v="7871.13"/>
    <n v="3"/>
    <n v="23613.39"/>
    <n v="2.2400000000000002"/>
    <n v="730"/>
    <x v="315"/>
  </r>
  <r>
    <x v="2228"/>
    <x v="8"/>
    <x v="3"/>
    <x v="8"/>
    <x v="1"/>
    <x v="2"/>
    <n v="7162.02"/>
    <n v="1"/>
    <n v="7162.02"/>
    <n v="3.96"/>
    <n v="2125"/>
    <x v="141"/>
  </r>
  <r>
    <x v="2229"/>
    <x v="8"/>
    <x v="3"/>
    <x v="8"/>
    <x v="0"/>
    <x v="2"/>
    <n v="10725.74"/>
    <n v="4"/>
    <n v="42902.96"/>
    <n v="4.6399999999999997"/>
    <n v="4556"/>
    <x v="212"/>
  </r>
  <r>
    <x v="2230"/>
    <x v="5"/>
    <x v="1"/>
    <x v="5"/>
    <x v="0"/>
    <x v="1"/>
    <n v="17687.7"/>
    <n v="2"/>
    <n v="35375.4"/>
    <n v="1.1599999999999999"/>
    <n v="656"/>
    <x v="21"/>
  </r>
  <r>
    <x v="2231"/>
    <x v="7"/>
    <x v="0"/>
    <x v="7"/>
    <x v="0"/>
    <x v="2"/>
    <n v="6356.62"/>
    <n v="2"/>
    <n v="12713.24"/>
    <n v="3.94"/>
    <n v="3371"/>
    <x v="106"/>
  </r>
  <r>
    <x v="2232"/>
    <x v="2"/>
    <x v="2"/>
    <x v="2"/>
    <x v="2"/>
    <x v="0"/>
    <n v="7897.8"/>
    <n v="2"/>
    <n v="15795.6"/>
    <n v="3.58"/>
    <n v="3218"/>
    <x v="117"/>
  </r>
  <r>
    <x v="2233"/>
    <x v="5"/>
    <x v="1"/>
    <x v="5"/>
    <x v="0"/>
    <x v="0"/>
    <n v="1732.85"/>
    <n v="5"/>
    <n v="8664.25"/>
    <n v="2.81"/>
    <n v="0"/>
    <x v="49"/>
  </r>
  <r>
    <x v="2234"/>
    <x v="5"/>
    <x v="1"/>
    <x v="5"/>
    <x v="2"/>
    <x v="0"/>
    <n v="10855.73"/>
    <n v="4"/>
    <n v="43422.92"/>
    <n v="1.95"/>
    <n v="3273"/>
    <x v="38"/>
  </r>
  <r>
    <x v="2235"/>
    <x v="5"/>
    <x v="1"/>
    <x v="5"/>
    <x v="0"/>
    <x v="4"/>
    <n v="7893.88"/>
    <n v="5"/>
    <n v="39469.4"/>
    <n v="4.34"/>
    <n v="3907"/>
    <x v="302"/>
  </r>
  <r>
    <x v="2236"/>
    <x v="1"/>
    <x v="1"/>
    <x v="1"/>
    <x v="0"/>
    <x v="2"/>
    <n v="8975.2800000000007"/>
    <n v="2"/>
    <n v="17950.560000000001"/>
    <n v="3.14"/>
    <n v="2490"/>
    <x v="277"/>
  </r>
  <r>
    <x v="2237"/>
    <x v="1"/>
    <x v="1"/>
    <x v="1"/>
    <x v="0"/>
    <x v="3"/>
    <n v="482.62"/>
    <n v="2"/>
    <n v="965.24"/>
    <n v="1.43"/>
    <n v="4667"/>
    <x v="281"/>
  </r>
  <r>
    <x v="2238"/>
    <x v="6"/>
    <x v="4"/>
    <x v="6"/>
    <x v="0"/>
    <x v="4"/>
    <n v="19121.650000000001"/>
    <n v="3"/>
    <n v="57364.95"/>
    <n v="1.81"/>
    <n v="2601"/>
    <x v="85"/>
  </r>
  <r>
    <x v="2239"/>
    <x v="1"/>
    <x v="1"/>
    <x v="1"/>
    <x v="0"/>
    <x v="0"/>
    <n v="1029.22"/>
    <n v="1"/>
    <n v="1029.22"/>
    <n v="4.84"/>
    <n v="1710"/>
    <x v="310"/>
  </r>
  <r>
    <x v="2240"/>
    <x v="8"/>
    <x v="3"/>
    <x v="8"/>
    <x v="1"/>
    <x v="2"/>
    <n v="7237.48"/>
    <n v="1"/>
    <n v="7237.48"/>
    <n v="4.53"/>
    <n v="2042"/>
    <x v="338"/>
  </r>
  <r>
    <x v="2241"/>
    <x v="2"/>
    <x v="2"/>
    <x v="2"/>
    <x v="0"/>
    <x v="3"/>
    <n v="14272.99"/>
    <n v="3"/>
    <n v="42818.97"/>
    <n v="2.5299999999999998"/>
    <n v="3675"/>
    <x v="301"/>
  </r>
  <r>
    <x v="2242"/>
    <x v="0"/>
    <x v="0"/>
    <x v="0"/>
    <x v="2"/>
    <x v="5"/>
    <n v="6691.27"/>
    <n v="5"/>
    <n v="33456.35"/>
    <n v="3.45"/>
    <n v="2948"/>
    <x v="55"/>
  </r>
  <r>
    <x v="2243"/>
    <x v="3"/>
    <x v="3"/>
    <x v="3"/>
    <x v="0"/>
    <x v="0"/>
    <n v="17549.82"/>
    <n v="5"/>
    <n v="87749.1"/>
    <n v="1.89"/>
    <n v="2113"/>
    <x v="20"/>
  </r>
  <r>
    <x v="2244"/>
    <x v="4"/>
    <x v="0"/>
    <x v="4"/>
    <x v="0"/>
    <x v="5"/>
    <n v="1598.38"/>
    <n v="4"/>
    <n v="6393.52"/>
    <n v="2.2999999999999998"/>
    <n v="3414"/>
    <x v="291"/>
  </r>
  <r>
    <x v="2245"/>
    <x v="7"/>
    <x v="0"/>
    <x v="7"/>
    <x v="1"/>
    <x v="2"/>
    <n v="12082.12"/>
    <n v="5"/>
    <n v="60410.6"/>
    <n v="3.13"/>
    <n v="3093"/>
    <x v="174"/>
  </r>
  <r>
    <x v="2246"/>
    <x v="4"/>
    <x v="0"/>
    <x v="4"/>
    <x v="2"/>
    <x v="0"/>
    <n v="18582.02"/>
    <n v="5"/>
    <n v="92910.1"/>
    <n v="4.4000000000000004"/>
    <n v="3751"/>
    <x v="192"/>
  </r>
  <r>
    <x v="2247"/>
    <x v="9"/>
    <x v="1"/>
    <x v="9"/>
    <x v="2"/>
    <x v="1"/>
    <n v="2567.5500000000002"/>
    <n v="4"/>
    <n v="10270.200000000001"/>
    <n v="2.73"/>
    <n v="4708"/>
    <x v="266"/>
  </r>
  <r>
    <x v="2248"/>
    <x v="9"/>
    <x v="1"/>
    <x v="9"/>
    <x v="2"/>
    <x v="2"/>
    <n v="11883.57"/>
    <n v="1"/>
    <n v="11883.57"/>
    <n v="2.97"/>
    <n v="3878"/>
    <x v="208"/>
  </r>
  <r>
    <x v="2249"/>
    <x v="2"/>
    <x v="2"/>
    <x v="2"/>
    <x v="1"/>
    <x v="2"/>
    <n v="15028.91"/>
    <n v="2"/>
    <n v="30057.82"/>
    <n v="2.52"/>
    <n v="1935"/>
    <x v="163"/>
  </r>
  <r>
    <x v="2250"/>
    <x v="4"/>
    <x v="0"/>
    <x v="4"/>
    <x v="1"/>
    <x v="3"/>
    <n v="16491.71"/>
    <n v="5"/>
    <n v="82458.55"/>
    <n v="3.91"/>
    <n v="933"/>
    <x v="73"/>
  </r>
  <r>
    <x v="2251"/>
    <x v="6"/>
    <x v="4"/>
    <x v="6"/>
    <x v="1"/>
    <x v="4"/>
    <n v="13064.7"/>
    <n v="5"/>
    <n v="65323.5"/>
    <n v="1.65"/>
    <n v="1088"/>
    <x v="188"/>
  </r>
  <r>
    <x v="2252"/>
    <x v="6"/>
    <x v="4"/>
    <x v="6"/>
    <x v="1"/>
    <x v="2"/>
    <n v="10838.55"/>
    <n v="4"/>
    <n v="43354.2"/>
    <n v="2.95"/>
    <n v="2930"/>
    <x v="203"/>
  </r>
  <r>
    <x v="2253"/>
    <x v="5"/>
    <x v="1"/>
    <x v="5"/>
    <x v="2"/>
    <x v="3"/>
    <n v="1439.61"/>
    <n v="2"/>
    <n v="2879.22"/>
    <n v="3.44"/>
    <n v="711"/>
    <x v="109"/>
  </r>
  <r>
    <x v="2254"/>
    <x v="1"/>
    <x v="1"/>
    <x v="1"/>
    <x v="1"/>
    <x v="3"/>
    <n v="5630.3"/>
    <n v="1"/>
    <n v="5630.3"/>
    <n v="3.29"/>
    <n v="3962"/>
    <x v="49"/>
  </r>
  <r>
    <x v="2255"/>
    <x v="1"/>
    <x v="1"/>
    <x v="1"/>
    <x v="1"/>
    <x v="2"/>
    <n v="5108.29"/>
    <n v="2"/>
    <n v="10216.58"/>
    <n v="2.89"/>
    <n v="3005"/>
    <x v="68"/>
  </r>
  <r>
    <x v="2256"/>
    <x v="0"/>
    <x v="0"/>
    <x v="0"/>
    <x v="2"/>
    <x v="2"/>
    <n v="2017.62"/>
    <n v="4"/>
    <n v="8070.48"/>
    <n v="2.08"/>
    <n v="2113"/>
    <x v="15"/>
  </r>
  <r>
    <x v="2257"/>
    <x v="1"/>
    <x v="1"/>
    <x v="1"/>
    <x v="1"/>
    <x v="0"/>
    <n v="11276.3"/>
    <n v="5"/>
    <n v="56381.5"/>
    <n v="3.04"/>
    <n v="3989"/>
    <x v="354"/>
  </r>
  <r>
    <x v="2258"/>
    <x v="2"/>
    <x v="2"/>
    <x v="2"/>
    <x v="0"/>
    <x v="4"/>
    <n v="14942.87"/>
    <n v="5"/>
    <n v="74714.350000000006"/>
    <n v="2.73"/>
    <n v="4880"/>
    <x v="120"/>
  </r>
  <r>
    <x v="2259"/>
    <x v="8"/>
    <x v="3"/>
    <x v="8"/>
    <x v="0"/>
    <x v="3"/>
    <n v="7108.39"/>
    <n v="4"/>
    <n v="28433.56"/>
    <n v="1.4"/>
    <n v="2841"/>
    <x v="123"/>
  </r>
  <r>
    <x v="2260"/>
    <x v="1"/>
    <x v="1"/>
    <x v="1"/>
    <x v="0"/>
    <x v="1"/>
    <n v="6644.5"/>
    <n v="5"/>
    <n v="33222.5"/>
    <n v="1.33"/>
    <n v="4749"/>
    <x v="81"/>
  </r>
  <r>
    <x v="2261"/>
    <x v="4"/>
    <x v="0"/>
    <x v="4"/>
    <x v="0"/>
    <x v="0"/>
    <n v="7685.39"/>
    <n v="4"/>
    <n v="30741.56"/>
    <n v="1.48"/>
    <n v="1167"/>
    <x v="274"/>
  </r>
  <r>
    <x v="2262"/>
    <x v="7"/>
    <x v="0"/>
    <x v="7"/>
    <x v="1"/>
    <x v="5"/>
    <n v="3604.28"/>
    <n v="3"/>
    <n v="10812.84"/>
    <n v="4.0599999999999996"/>
    <n v="765"/>
    <x v="126"/>
  </r>
  <r>
    <x v="2263"/>
    <x v="9"/>
    <x v="1"/>
    <x v="9"/>
    <x v="0"/>
    <x v="5"/>
    <n v="5340.23"/>
    <n v="3"/>
    <n v="16020.69"/>
    <n v="2.68"/>
    <n v="327"/>
    <x v="352"/>
  </r>
  <r>
    <x v="2264"/>
    <x v="3"/>
    <x v="3"/>
    <x v="3"/>
    <x v="2"/>
    <x v="3"/>
    <n v="11154.76"/>
    <n v="4"/>
    <n v="44619.040000000001"/>
    <n v="2.74"/>
    <n v="171"/>
    <x v="344"/>
  </r>
  <r>
    <x v="2265"/>
    <x v="9"/>
    <x v="1"/>
    <x v="9"/>
    <x v="0"/>
    <x v="5"/>
    <n v="12147.44"/>
    <n v="1"/>
    <n v="12147.44"/>
    <n v="3.72"/>
    <n v="914"/>
    <x v="7"/>
  </r>
  <r>
    <x v="2266"/>
    <x v="5"/>
    <x v="1"/>
    <x v="5"/>
    <x v="0"/>
    <x v="4"/>
    <n v="5994.26"/>
    <n v="4"/>
    <n v="23977.040000000001"/>
    <n v="1.29"/>
    <n v="4430"/>
    <x v="147"/>
  </r>
  <r>
    <x v="2267"/>
    <x v="3"/>
    <x v="3"/>
    <x v="3"/>
    <x v="0"/>
    <x v="2"/>
    <n v="1293.77"/>
    <n v="5"/>
    <n v="6468.85"/>
    <n v="1.57"/>
    <n v="517"/>
    <x v="99"/>
  </r>
  <r>
    <x v="2268"/>
    <x v="2"/>
    <x v="2"/>
    <x v="2"/>
    <x v="0"/>
    <x v="0"/>
    <n v="6193.97"/>
    <n v="4"/>
    <n v="24775.88"/>
    <n v="1.27"/>
    <n v="2790"/>
    <x v="139"/>
  </r>
  <r>
    <x v="2269"/>
    <x v="3"/>
    <x v="3"/>
    <x v="3"/>
    <x v="1"/>
    <x v="1"/>
    <n v="3080.19"/>
    <n v="4"/>
    <n v="12320.76"/>
    <n v="1.68"/>
    <n v="2439"/>
    <x v="166"/>
  </r>
  <r>
    <x v="2270"/>
    <x v="8"/>
    <x v="3"/>
    <x v="8"/>
    <x v="0"/>
    <x v="4"/>
    <n v="17266.28"/>
    <n v="1"/>
    <n v="17266.28"/>
    <n v="2.56"/>
    <n v="870"/>
    <x v="275"/>
  </r>
  <r>
    <x v="2271"/>
    <x v="0"/>
    <x v="0"/>
    <x v="0"/>
    <x v="2"/>
    <x v="3"/>
    <n v="11323.35"/>
    <n v="5"/>
    <n v="56616.75"/>
    <n v="3.62"/>
    <n v="1127"/>
    <x v="193"/>
  </r>
  <r>
    <x v="2272"/>
    <x v="9"/>
    <x v="1"/>
    <x v="9"/>
    <x v="2"/>
    <x v="5"/>
    <n v="9116.42"/>
    <n v="4"/>
    <n v="36465.68"/>
    <n v="1.1399999999999999"/>
    <n v="3715"/>
    <x v="344"/>
  </r>
  <r>
    <x v="2273"/>
    <x v="1"/>
    <x v="1"/>
    <x v="1"/>
    <x v="1"/>
    <x v="4"/>
    <n v="7554.94"/>
    <n v="5"/>
    <n v="37774.699999999997"/>
    <n v="1.57"/>
    <n v="581"/>
    <x v="38"/>
  </r>
  <r>
    <x v="2274"/>
    <x v="9"/>
    <x v="1"/>
    <x v="9"/>
    <x v="2"/>
    <x v="2"/>
    <n v="16288.4"/>
    <n v="4"/>
    <n v="65153.599999999999"/>
    <n v="4.1399999999999997"/>
    <n v="1052"/>
    <x v="351"/>
  </r>
  <r>
    <x v="2275"/>
    <x v="6"/>
    <x v="4"/>
    <x v="6"/>
    <x v="0"/>
    <x v="0"/>
    <n v="18239.84"/>
    <n v="5"/>
    <n v="91199.2"/>
    <n v="3.95"/>
    <n v="2936"/>
    <x v="338"/>
  </r>
  <r>
    <x v="2276"/>
    <x v="4"/>
    <x v="0"/>
    <x v="4"/>
    <x v="2"/>
    <x v="4"/>
    <n v="6118.55"/>
    <n v="5"/>
    <n v="30592.75"/>
    <n v="4.28"/>
    <n v="2481"/>
    <x v="311"/>
  </r>
  <r>
    <x v="2277"/>
    <x v="4"/>
    <x v="0"/>
    <x v="4"/>
    <x v="2"/>
    <x v="3"/>
    <n v="13561.85"/>
    <n v="3"/>
    <n v="40685.550000000003"/>
    <n v="4.3"/>
    <n v="2352"/>
    <x v="282"/>
  </r>
  <r>
    <x v="2278"/>
    <x v="1"/>
    <x v="1"/>
    <x v="1"/>
    <x v="1"/>
    <x v="4"/>
    <n v="8933.73"/>
    <n v="4"/>
    <n v="35734.92"/>
    <n v="2.72"/>
    <n v="2243"/>
    <x v="76"/>
  </r>
  <r>
    <x v="2279"/>
    <x v="5"/>
    <x v="1"/>
    <x v="5"/>
    <x v="2"/>
    <x v="3"/>
    <n v="16414.580000000002"/>
    <n v="3"/>
    <n v="49243.74"/>
    <n v="2.17"/>
    <n v="1663"/>
    <x v="190"/>
  </r>
  <r>
    <x v="2280"/>
    <x v="3"/>
    <x v="3"/>
    <x v="3"/>
    <x v="2"/>
    <x v="5"/>
    <n v="7371.92"/>
    <n v="3"/>
    <n v="22115.759999999998"/>
    <n v="1.18"/>
    <n v="2525"/>
    <x v="290"/>
  </r>
  <r>
    <x v="2281"/>
    <x v="6"/>
    <x v="4"/>
    <x v="6"/>
    <x v="1"/>
    <x v="0"/>
    <n v="5066.2299999999996"/>
    <n v="1"/>
    <n v="5066.2299999999996"/>
    <n v="1.58"/>
    <n v="4137"/>
    <x v="346"/>
  </r>
  <r>
    <x v="2282"/>
    <x v="7"/>
    <x v="0"/>
    <x v="7"/>
    <x v="1"/>
    <x v="5"/>
    <n v="3486.38"/>
    <n v="4"/>
    <n v="13945.52"/>
    <n v="1.22"/>
    <n v="4643"/>
    <x v="210"/>
  </r>
  <r>
    <x v="2283"/>
    <x v="8"/>
    <x v="3"/>
    <x v="8"/>
    <x v="1"/>
    <x v="1"/>
    <n v="9046.16"/>
    <n v="2"/>
    <n v="18092.32"/>
    <n v="3.38"/>
    <n v="1316"/>
    <x v="319"/>
  </r>
  <r>
    <x v="2284"/>
    <x v="1"/>
    <x v="1"/>
    <x v="1"/>
    <x v="0"/>
    <x v="5"/>
    <n v="9383.1200000000008"/>
    <n v="4"/>
    <n v="37532.480000000003"/>
    <n v="4"/>
    <n v="3362"/>
    <x v="295"/>
  </r>
  <r>
    <x v="2285"/>
    <x v="0"/>
    <x v="0"/>
    <x v="0"/>
    <x v="2"/>
    <x v="4"/>
    <n v="13680.98"/>
    <n v="3"/>
    <n v="41042.94"/>
    <n v="2.2999999999999998"/>
    <n v="972"/>
    <x v="338"/>
  </r>
  <r>
    <x v="2286"/>
    <x v="0"/>
    <x v="0"/>
    <x v="0"/>
    <x v="1"/>
    <x v="4"/>
    <n v="3377.85"/>
    <n v="5"/>
    <n v="16889.25"/>
    <n v="4.54"/>
    <n v="588"/>
    <x v="347"/>
  </r>
  <r>
    <x v="2287"/>
    <x v="7"/>
    <x v="0"/>
    <x v="7"/>
    <x v="0"/>
    <x v="1"/>
    <n v="11700.1"/>
    <n v="1"/>
    <n v="11700.1"/>
    <n v="2.46"/>
    <n v="3847"/>
    <x v="37"/>
  </r>
  <r>
    <x v="2288"/>
    <x v="7"/>
    <x v="0"/>
    <x v="7"/>
    <x v="2"/>
    <x v="1"/>
    <n v="17216.669999999998"/>
    <n v="4"/>
    <n v="68866.679999999993"/>
    <n v="4.57"/>
    <n v="2959"/>
    <x v="213"/>
  </r>
  <r>
    <x v="2289"/>
    <x v="6"/>
    <x v="4"/>
    <x v="6"/>
    <x v="0"/>
    <x v="4"/>
    <n v="13400.97"/>
    <n v="2"/>
    <n v="26801.94"/>
    <n v="4.84"/>
    <n v="1012"/>
    <x v="348"/>
  </r>
  <r>
    <x v="2290"/>
    <x v="3"/>
    <x v="3"/>
    <x v="3"/>
    <x v="1"/>
    <x v="5"/>
    <n v="18170.09"/>
    <n v="1"/>
    <n v="18170.09"/>
    <n v="2.12"/>
    <n v="4809"/>
    <x v="17"/>
  </r>
  <r>
    <x v="2291"/>
    <x v="1"/>
    <x v="1"/>
    <x v="1"/>
    <x v="1"/>
    <x v="0"/>
    <n v="10027.84"/>
    <n v="2"/>
    <n v="20055.68"/>
    <n v="2.13"/>
    <n v="279"/>
    <x v="335"/>
  </r>
  <r>
    <x v="2292"/>
    <x v="1"/>
    <x v="1"/>
    <x v="1"/>
    <x v="2"/>
    <x v="2"/>
    <n v="5073.22"/>
    <n v="4"/>
    <n v="20292.88"/>
    <n v="3.35"/>
    <n v="3259"/>
    <x v="43"/>
  </r>
  <r>
    <x v="2293"/>
    <x v="2"/>
    <x v="2"/>
    <x v="2"/>
    <x v="1"/>
    <x v="1"/>
    <n v="4504.66"/>
    <n v="1"/>
    <n v="4504.66"/>
    <n v="1.1100000000000001"/>
    <n v="4612"/>
    <x v="113"/>
  </r>
  <r>
    <x v="2294"/>
    <x v="0"/>
    <x v="0"/>
    <x v="0"/>
    <x v="1"/>
    <x v="5"/>
    <n v="1634.74"/>
    <n v="3"/>
    <n v="4904.22"/>
    <n v="2.59"/>
    <n v="3209"/>
    <x v="207"/>
  </r>
  <r>
    <x v="2295"/>
    <x v="8"/>
    <x v="3"/>
    <x v="8"/>
    <x v="1"/>
    <x v="1"/>
    <n v="3763.06"/>
    <n v="1"/>
    <n v="3763.06"/>
    <n v="2.99"/>
    <n v="438"/>
    <x v="30"/>
  </r>
  <r>
    <x v="2296"/>
    <x v="6"/>
    <x v="4"/>
    <x v="6"/>
    <x v="1"/>
    <x v="4"/>
    <n v="14389.48"/>
    <n v="3"/>
    <n v="43168.44"/>
    <n v="1.62"/>
    <n v="3393"/>
    <x v="108"/>
  </r>
  <r>
    <x v="2297"/>
    <x v="1"/>
    <x v="1"/>
    <x v="1"/>
    <x v="1"/>
    <x v="1"/>
    <n v="12103.41"/>
    <n v="4"/>
    <n v="48413.64"/>
    <n v="1.57"/>
    <n v="455"/>
    <x v="145"/>
  </r>
  <r>
    <x v="2298"/>
    <x v="8"/>
    <x v="3"/>
    <x v="8"/>
    <x v="0"/>
    <x v="3"/>
    <n v="16312.79"/>
    <n v="5"/>
    <n v="81563.95"/>
    <n v="3.56"/>
    <n v="4704"/>
    <x v="114"/>
  </r>
  <r>
    <x v="2299"/>
    <x v="7"/>
    <x v="0"/>
    <x v="7"/>
    <x v="0"/>
    <x v="3"/>
    <n v="9025.91"/>
    <n v="2"/>
    <n v="18051.82"/>
    <n v="2.11"/>
    <n v="2860"/>
    <x v="186"/>
  </r>
  <r>
    <x v="2300"/>
    <x v="2"/>
    <x v="2"/>
    <x v="2"/>
    <x v="0"/>
    <x v="5"/>
    <n v="14226.77"/>
    <n v="2"/>
    <n v="28453.54"/>
    <n v="3.41"/>
    <n v="4131"/>
    <x v="239"/>
  </r>
  <r>
    <x v="2301"/>
    <x v="5"/>
    <x v="1"/>
    <x v="5"/>
    <x v="2"/>
    <x v="4"/>
    <n v="11527.39"/>
    <n v="3"/>
    <n v="34582.17"/>
    <n v="1.63"/>
    <n v="1366"/>
    <x v="356"/>
  </r>
  <r>
    <x v="2302"/>
    <x v="4"/>
    <x v="0"/>
    <x v="4"/>
    <x v="2"/>
    <x v="1"/>
    <n v="15380.88"/>
    <n v="1"/>
    <n v="15380.88"/>
    <n v="3.74"/>
    <n v="763"/>
    <x v="286"/>
  </r>
  <r>
    <x v="2303"/>
    <x v="2"/>
    <x v="2"/>
    <x v="2"/>
    <x v="1"/>
    <x v="4"/>
    <n v="14977.71"/>
    <n v="1"/>
    <n v="14977.71"/>
    <n v="1.64"/>
    <n v="4326"/>
    <x v="185"/>
  </r>
  <r>
    <x v="2304"/>
    <x v="1"/>
    <x v="1"/>
    <x v="1"/>
    <x v="2"/>
    <x v="5"/>
    <n v="18605.79"/>
    <n v="5"/>
    <n v="93028.95"/>
    <n v="1.44"/>
    <n v="2715"/>
    <x v="240"/>
  </r>
  <r>
    <x v="2305"/>
    <x v="5"/>
    <x v="1"/>
    <x v="5"/>
    <x v="0"/>
    <x v="0"/>
    <n v="8976.0400000000009"/>
    <n v="3"/>
    <n v="26928.12"/>
    <n v="2.64"/>
    <n v="112"/>
    <x v="254"/>
  </r>
  <r>
    <x v="2306"/>
    <x v="2"/>
    <x v="2"/>
    <x v="2"/>
    <x v="1"/>
    <x v="2"/>
    <n v="6611.93"/>
    <n v="4"/>
    <n v="26447.72"/>
    <n v="2"/>
    <n v="207"/>
    <x v="19"/>
  </r>
  <r>
    <x v="2307"/>
    <x v="7"/>
    <x v="0"/>
    <x v="7"/>
    <x v="1"/>
    <x v="3"/>
    <n v="12041.52"/>
    <n v="1"/>
    <n v="12041.52"/>
    <n v="4.05"/>
    <n v="436"/>
    <x v="105"/>
  </r>
  <r>
    <x v="2308"/>
    <x v="9"/>
    <x v="1"/>
    <x v="9"/>
    <x v="2"/>
    <x v="5"/>
    <n v="3513.48"/>
    <n v="2"/>
    <n v="7026.96"/>
    <n v="2.78"/>
    <n v="3248"/>
    <x v="94"/>
  </r>
  <r>
    <x v="2309"/>
    <x v="2"/>
    <x v="2"/>
    <x v="2"/>
    <x v="1"/>
    <x v="2"/>
    <n v="3556.07"/>
    <n v="3"/>
    <n v="10668.21"/>
    <n v="2"/>
    <n v="71"/>
    <x v="127"/>
  </r>
  <r>
    <x v="2310"/>
    <x v="5"/>
    <x v="1"/>
    <x v="5"/>
    <x v="1"/>
    <x v="4"/>
    <n v="16773.14"/>
    <n v="1"/>
    <n v="16773.14"/>
    <n v="4.4000000000000004"/>
    <n v="289"/>
    <x v="35"/>
  </r>
  <r>
    <x v="2311"/>
    <x v="8"/>
    <x v="3"/>
    <x v="8"/>
    <x v="0"/>
    <x v="0"/>
    <n v="2908.84"/>
    <n v="3"/>
    <n v="8726.52"/>
    <n v="4.58"/>
    <n v="3224"/>
    <x v="317"/>
  </r>
  <r>
    <x v="2312"/>
    <x v="7"/>
    <x v="0"/>
    <x v="7"/>
    <x v="0"/>
    <x v="4"/>
    <n v="3339.03"/>
    <n v="3"/>
    <n v="10017.09"/>
    <n v="3.76"/>
    <n v="3228"/>
    <x v="194"/>
  </r>
  <r>
    <x v="2313"/>
    <x v="9"/>
    <x v="1"/>
    <x v="9"/>
    <x v="2"/>
    <x v="3"/>
    <n v="1087.75"/>
    <n v="5"/>
    <n v="5438.75"/>
    <n v="4.58"/>
    <n v="159"/>
    <x v="99"/>
  </r>
  <r>
    <x v="2314"/>
    <x v="0"/>
    <x v="0"/>
    <x v="0"/>
    <x v="0"/>
    <x v="2"/>
    <n v="15280.71"/>
    <n v="3"/>
    <n v="45842.13"/>
    <n v="4.78"/>
    <n v="992"/>
    <x v="134"/>
  </r>
  <r>
    <x v="2315"/>
    <x v="9"/>
    <x v="1"/>
    <x v="9"/>
    <x v="0"/>
    <x v="5"/>
    <n v="15314.29"/>
    <n v="5"/>
    <n v="76571.45"/>
    <n v="4.99"/>
    <n v="2576"/>
    <x v="189"/>
  </r>
  <r>
    <x v="2316"/>
    <x v="4"/>
    <x v="0"/>
    <x v="4"/>
    <x v="1"/>
    <x v="5"/>
    <n v="18362.57"/>
    <n v="3"/>
    <n v="55087.71"/>
    <n v="2.33"/>
    <n v="1115"/>
    <x v="115"/>
  </r>
  <r>
    <x v="2317"/>
    <x v="1"/>
    <x v="1"/>
    <x v="1"/>
    <x v="0"/>
    <x v="1"/>
    <n v="14794.43"/>
    <n v="2"/>
    <n v="29588.86"/>
    <n v="4.84"/>
    <n v="72"/>
    <x v="246"/>
  </r>
  <r>
    <x v="2318"/>
    <x v="2"/>
    <x v="2"/>
    <x v="2"/>
    <x v="0"/>
    <x v="3"/>
    <n v="7815.82"/>
    <n v="1"/>
    <n v="7815.82"/>
    <n v="1.1100000000000001"/>
    <n v="1351"/>
    <x v="187"/>
  </r>
  <r>
    <x v="2319"/>
    <x v="3"/>
    <x v="3"/>
    <x v="3"/>
    <x v="0"/>
    <x v="0"/>
    <n v="17202.45"/>
    <n v="4"/>
    <n v="68809.8"/>
    <n v="3.1"/>
    <n v="1400"/>
    <x v="8"/>
  </r>
  <r>
    <x v="2320"/>
    <x v="1"/>
    <x v="1"/>
    <x v="1"/>
    <x v="2"/>
    <x v="0"/>
    <n v="6011.19"/>
    <n v="1"/>
    <n v="6011.19"/>
    <n v="2.82"/>
    <n v="595"/>
    <x v="158"/>
  </r>
  <r>
    <x v="2321"/>
    <x v="2"/>
    <x v="2"/>
    <x v="2"/>
    <x v="0"/>
    <x v="5"/>
    <n v="14993.64"/>
    <n v="1"/>
    <n v="14993.64"/>
    <n v="4.12"/>
    <n v="478"/>
    <x v="135"/>
  </r>
  <r>
    <x v="2322"/>
    <x v="3"/>
    <x v="3"/>
    <x v="3"/>
    <x v="1"/>
    <x v="4"/>
    <n v="13699.28"/>
    <n v="3"/>
    <n v="41097.839999999997"/>
    <n v="2.56"/>
    <n v="3348"/>
    <x v="97"/>
  </r>
  <r>
    <x v="2323"/>
    <x v="4"/>
    <x v="0"/>
    <x v="4"/>
    <x v="2"/>
    <x v="2"/>
    <n v="17782.12"/>
    <n v="5"/>
    <n v="88910.6"/>
    <n v="3.45"/>
    <n v="3662"/>
    <x v="182"/>
  </r>
  <r>
    <x v="2324"/>
    <x v="8"/>
    <x v="3"/>
    <x v="8"/>
    <x v="0"/>
    <x v="0"/>
    <n v="19774.560000000001"/>
    <n v="3"/>
    <n v="59323.68"/>
    <n v="3.75"/>
    <n v="3170"/>
    <x v="209"/>
  </r>
  <r>
    <x v="2325"/>
    <x v="7"/>
    <x v="0"/>
    <x v="7"/>
    <x v="1"/>
    <x v="4"/>
    <n v="6922.72"/>
    <n v="5"/>
    <n v="34613.599999999999"/>
    <n v="3.76"/>
    <n v="3317"/>
    <x v="229"/>
  </r>
  <r>
    <x v="2326"/>
    <x v="0"/>
    <x v="0"/>
    <x v="0"/>
    <x v="1"/>
    <x v="3"/>
    <n v="7181.59"/>
    <n v="1"/>
    <n v="7181.59"/>
    <n v="3.04"/>
    <n v="4403"/>
    <x v="325"/>
  </r>
  <r>
    <x v="2327"/>
    <x v="1"/>
    <x v="1"/>
    <x v="1"/>
    <x v="0"/>
    <x v="4"/>
    <n v="19751.240000000002"/>
    <n v="1"/>
    <n v="19751.240000000002"/>
    <n v="3.02"/>
    <n v="174"/>
    <x v="326"/>
  </r>
  <r>
    <x v="2328"/>
    <x v="8"/>
    <x v="3"/>
    <x v="8"/>
    <x v="0"/>
    <x v="1"/>
    <n v="16543.09"/>
    <n v="4"/>
    <n v="66172.36"/>
    <n v="1.03"/>
    <n v="4721"/>
    <x v="333"/>
  </r>
  <r>
    <x v="2329"/>
    <x v="8"/>
    <x v="3"/>
    <x v="8"/>
    <x v="1"/>
    <x v="5"/>
    <n v="12899.1"/>
    <n v="1"/>
    <n v="12899.1"/>
    <n v="4.2"/>
    <n v="4423"/>
    <x v="201"/>
  </r>
  <r>
    <x v="2330"/>
    <x v="7"/>
    <x v="0"/>
    <x v="7"/>
    <x v="1"/>
    <x v="2"/>
    <n v="11440.94"/>
    <n v="5"/>
    <n v="57204.7"/>
    <n v="2.48"/>
    <n v="4112"/>
    <x v="126"/>
  </r>
  <r>
    <x v="2331"/>
    <x v="7"/>
    <x v="0"/>
    <x v="7"/>
    <x v="1"/>
    <x v="5"/>
    <n v="19038.810000000001"/>
    <n v="5"/>
    <n v="95194.05"/>
    <n v="3.57"/>
    <n v="832"/>
    <x v="228"/>
  </r>
  <r>
    <x v="2332"/>
    <x v="0"/>
    <x v="0"/>
    <x v="0"/>
    <x v="2"/>
    <x v="2"/>
    <n v="19561.05"/>
    <n v="5"/>
    <n v="97805.25"/>
    <n v="2.88"/>
    <n v="836"/>
    <x v="113"/>
  </r>
  <r>
    <x v="2333"/>
    <x v="2"/>
    <x v="2"/>
    <x v="2"/>
    <x v="0"/>
    <x v="0"/>
    <n v="2512.41"/>
    <n v="3"/>
    <n v="7537.23"/>
    <n v="2.25"/>
    <n v="2731"/>
    <x v="249"/>
  </r>
  <r>
    <x v="2334"/>
    <x v="3"/>
    <x v="3"/>
    <x v="3"/>
    <x v="0"/>
    <x v="0"/>
    <n v="9277.18"/>
    <n v="1"/>
    <n v="9277.18"/>
    <n v="1.93"/>
    <n v="2450"/>
    <x v="356"/>
  </r>
  <r>
    <x v="2335"/>
    <x v="8"/>
    <x v="3"/>
    <x v="8"/>
    <x v="1"/>
    <x v="1"/>
    <n v="19905.86"/>
    <n v="4"/>
    <n v="79623.44"/>
    <n v="4.9400000000000004"/>
    <n v="4239"/>
    <x v="99"/>
  </r>
  <r>
    <x v="2336"/>
    <x v="2"/>
    <x v="2"/>
    <x v="2"/>
    <x v="0"/>
    <x v="4"/>
    <n v="11868.16"/>
    <n v="2"/>
    <n v="23736.32"/>
    <n v="4.2699999999999996"/>
    <n v="3352"/>
    <x v="245"/>
  </r>
  <r>
    <x v="2337"/>
    <x v="5"/>
    <x v="1"/>
    <x v="5"/>
    <x v="1"/>
    <x v="0"/>
    <n v="13168.75"/>
    <n v="1"/>
    <n v="13168.75"/>
    <n v="4.0599999999999996"/>
    <n v="4494"/>
    <x v="110"/>
  </r>
  <r>
    <x v="2338"/>
    <x v="7"/>
    <x v="0"/>
    <x v="7"/>
    <x v="2"/>
    <x v="5"/>
    <n v="6792.58"/>
    <n v="4"/>
    <n v="27170.32"/>
    <n v="4.21"/>
    <n v="2376"/>
    <x v="349"/>
  </r>
  <r>
    <x v="2339"/>
    <x v="2"/>
    <x v="2"/>
    <x v="2"/>
    <x v="2"/>
    <x v="3"/>
    <n v="2883.84"/>
    <n v="1"/>
    <n v="2883.84"/>
    <n v="2.88"/>
    <n v="4697"/>
    <x v="116"/>
  </r>
  <r>
    <x v="2340"/>
    <x v="0"/>
    <x v="0"/>
    <x v="0"/>
    <x v="2"/>
    <x v="2"/>
    <n v="15093.15"/>
    <n v="3"/>
    <n v="45279.45"/>
    <n v="4.8499999999999996"/>
    <n v="3462"/>
    <x v="149"/>
  </r>
  <r>
    <x v="2341"/>
    <x v="0"/>
    <x v="0"/>
    <x v="0"/>
    <x v="1"/>
    <x v="5"/>
    <n v="6471.45"/>
    <n v="1"/>
    <n v="6471.45"/>
    <n v="2.3199999999999998"/>
    <n v="2960"/>
    <x v="357"/>
  </r>
  <r>
    <x v="2342"/>
    <x v="6"/>
    <x v="4"/>
    <x v="6"/>
    <x v="2"/>
    <x v="5"/>
    <n v="2181.1"/>
    <n v="2"/>
    <n v="4362.2"/>
    <n v="4.0999999999999996"/>
    <n v="4083"/>
    <x v="10"/>
  </r>
  <r>
    <x v="2343"/>
    <x v="4"/>
    <x v="0"/>
    <x v="4"/>
    <x v="0"/>
    <x v="0"/>
    <n v="14329.71"/>
    <n v="4"/>
    <n v="57318.84"/>
    <n v="1.1100000000000001"/>
    <n v="1189"/>
    <x v="225"/>
  </r>
  <r>
    <x v="2344"/>
    <x v="3"/>
    <x v="3"/>
    <x v="3"/>
    <x v="0"/>
    <x v="4"/>
    <n v="9801.93"/>
    <n v="4"/>
    <n v="39207.72"/>
    <n v="4.46"/>
    <n v="2112"/>
    <x v="26"/>
  </r>
  <r>
    <x v="2345"/>
    <x v="1"/>
    <x v="1"/>
    <x v="1"/>
    <x v="0"/>
    <x v="5"/>
    <n v="2571.56"/>
    <n v="4"/>
    <n v="10286.24"/>
    <n v="1.08"/>
    <n v="4535"/>
    <x v="94"/>
  </r>
  <r>
    <x v="2346"/>
    <x v="2"/>
    <x v="2"/>
    <x v="2"/>
    <x v="2"/>
    <x v="1"/>
    <n v="5684.35"/>
    <n v="4"/>
    <n v="22737.4"/>
    <n v="3.39"/>
    <n v="3589"/>
    <x v="347"/>
  </r>
  <r>
    <x v="2347"/>
    <x v="1"/>
    <x v="1"/>
    <x v="1"/>
    <x v="1"/>
    <x v="1"/>
    <n v="3409.25"/>
    <n v="5"/>
    <n v="17046.25"/>
    <n v="3.96"/>
    <n v="3863"/>
    <x v="317"/>
  </r>
  <r>
    <x v="2348"/>
    <x v="0"/>
    <x v="0"/>
    <x v="0"/>
    <x v="1"/>
    <x v="4"/>
    <n v="599.97"/>
    <n v="5"/>
    <n v="2999.85"/>
    <n v="4.25"/>
    <n v="666"/>
    <x v="48"/>
  </r>
  <r>
    <x v="2349"/>
    <x v="6"/>
    <x v="4"/>
    <x v="6"/>
    <x v="0"/>
    <x v="5"/>
    <n v="7235.85"/>
    <n v="4"/>
    <n v="28943.4"/>
    <n v="2.93"/>
    <n v="3870"/>
    <x v="167"/>
  </r>
  <r>
    <x v="2350"/>
    <x v="9"/>
    <x v="1"/>
    <x v="9"/>
    <x v="2"/>
    <x v="0"/>
    <n v="14336.25"/>
    <n v="2"/>
    <n v="28672.5"/>
    <n v="4.2300000000000004"/>
    <n v="3860"/>
    <x v="266"/>
  </r>
  <r>
    <x v="2351"/>
    <x v="2"/>
    <x v="2"/>
    <x v="2"/>
    <x v="2"/>
    <x v="4"/>
    <n v="14443.86"/>
    <n v="4"/>
    <n v="57775.44"/>
    <n v="1.45"/>
    <n v="4101"/>
    <x v="19"/>
  </r>
  <r>
    <x v="2352"/>
    <x v="4"/>
    <x v="0"/>
    <x v="4"/>
    <x v="0"/>
    <x v="2"/>
    <n v="6701.69"/>
    <n v="4"/>
    <n v="26806.76"/>
    <n v="3.21"/>
    <n v="584"/>
    <x v="140"/>
  </r>
  <r>
    <x v="2353"/>
    <x v="1"/>
    <x v="1"/>
    <x v="1"/>
    <x v="1"/>
    <x v="4"/>
    <n v="12802.52"/>
    <n v="2"/>
    <n v="25605.040000000001"/>
    <n v="4.84"/>
    <n v="2334"/>
    <x v="11"/>
  </r>
  <r>
    <x v="2354"/>
    <x v="2"/>
    <x v="2"/>
    <x v="2"/>
    <x v="2"/>
    <x v="5"/>
    <n v="11889.02"/>
    <n v="2"/>
    <n v="23778.04"/>
    <n v="3.31"/>
    <n v="4033"/>
    <x v="211"/>
  </r>
  <r>
    <x v="2355"/>
    <x v="5"/>
    <x v="1"/>
    <x v="5"/>
    <x v="2"/>
    <x v="4"/>
    <n v="5813.07"/>
    <n v="2"/>
    <n v="11626.14"/>
    <n v="2.75"/>
    <n v="2583"/>
    <x v="228"/>
  </r>
  <r>
    <x v="2356"/>
    <x v="0"/>
    <x v="0"/>
    <x v="0"/>
    <x v="0"/>
    <x v="2"/>
    <n v="14289.08"/>
    <n v="2"/>
    <n v="28578.16"/>
    <n v="1.1299999999999999"/>
    <n v="4340"/>
    <x v="267"/>
  </r>
  <r>
    <x v="2357"/>
    <x v="9"/>
    <x v="1"/>
    <x v="9"/>
    <x v="0"/>
    <x v="5"/>
    <n v="3832.34"/>
    <n v="5"/>
    <n v="19161.7"/>
    <n v="4.21"/>
    <n v="4332"/>
    <x v="26"/>
  </r>
  <r>
    <x v="2358"/>
    <x v="4"/>
    <x v="0"/>
    <x v="4"/>
    <x v="1"/>
    <x v="4"/>
    <n v="13381.68"/>
    <n v="4"/>
    <n v="53526.720000000001"/>
    <n v="4.71"/>
    <n v="1819"/>
    <x v="41"/>
  </r>
  <r>
    <x v="2359"/>
    <x v="5"/>
    <x v="1"/>
    <x v="5"/>
    <x v="2"/>
    <x v="0"/>
    <n v="8237.34"/>
    <n v="3"/>
    <n v="24712.02"/>
    <n v="2.15"/>
    <n v="2480"/>
    <x v="337"/>
  </r>
  <r>
    <x v="2360"/>
    <x v="9"/>
    <x v="1"/>
    <x v="9"/>
    <x v="0"/>
    <x v="2"/>
    <n v="996.37"/>
    <n v="5"/>
    <n v="4981.8500000000004"/>
    <n v="2.91"/>
    <n v="764"/>
    <x v="128"/>
  </r>
  <r>
    <x v="2361"/>
    <x v="5"/>
    <x v="1"/>
    <x v="5"/>
    <x v="1"/>
    <x v="0"/>
    <n v="12095.77"/>
    <n v="4"/>
    <n v="48383.08"/>
    <n v="2.0099999999999998"/>
    <n v="3151"/>
    <x v="178"/>
  </r>
  <r>
    <x v="2362"/>
    <x v="5"/>
    <x v="1"/>
    <x v="5"/>
    <x v="0"/>
    <x v="1"/>
    <n v="16832.89"/>
    <n v="4"/>
    <n v="67331.56"/>
    <n v="3.98"/>
    <n v="2712"/>
    <x v="230"/>
  </r>
  <r>
    <x v="2363"/>
    <x v="8"/>
    <x v="3"/>
    <x v="8"/>
    <x v="0"/>
    <x v="2"/>
    <n v="1099.25"/>
    <n v="4"/>
    <n v="4397"/>
    <n v="3.63"/>
    <n v="2393"/>
    <x v="288"/>
  </r>
  <r>
    <x v="2364"/>
    <x v="3"/>
    <x v="3"/>
    <x v="3"/>
    <x v="0"/>
    <x v="1"/>
    <n v="3668.88"/>
    <n v="5"/>
    <n v="18344.400000000001"/>
    <n v="2.2999999999999998"/>
    <n v="3913"/>
    <x v="273"/>
  </r>
  <r>
    <x v="2365"/>
    <x v="0"/>
    <x v="0"/>
    <x v="0"/>
    <x v="0"/>
    <x v="5"/>
    <n v="18742.53"/>
    <n v="4"/>
    <n v="74970.12"/>
    <n v="2.2200000000000002"/>
    <n v="1886"/>
    <x v="322"/>
  </r>
  <r>
    <x v="2366"/>
    <x v="2"/>
    <x v="2"/>
    <x v="2"/>
    <x v="0"/>
    <x v="0"/>
    <n v="5163.3900000000003"/>
    <n v="2"/>
    <n v="10326.780000000001"/>
    <n v="1.78"/>
    <n v="4981"/>
    <x v="121"/>
  </r>
  <r>
    <x v="2367"/>
    <x v="7"/>
    <x v="0"/>
    <x v="7"/>
    <x v="2"/>
    <x v="4"/>
    <n v="2191.92"/>
    <n v="2"/>
    <n v="4383.84"/>
    <n v="3.29"/>
    <n v="468"/>
    <x v="77"/>
  </r>
  <r>
    <x v="2368"/>
    <x v="7"/>
    <x v="0"/>
    <x v="7"/>
    <x v="1"/>
    <x v="0"/>
    <n v="14115.7"/>
    <n v="3"/>
    <n v="42347.1"/>
    <n v="1.06"/>
    <n v="1332"/>
    <x v="185"/>
  </r>
  <r>
    <x v="2369"/>
    <x v="5"/>
    <x v="1"/>
    <x v="5"/>
    <x v="2"/>
    <x v="0"/>
    <n v="8607.98"/>
    <n v="5"/>
    <n v="43039.9"/>
    <n v="3.84"/>
    <n v="2381"/>
    <x v="129"/>
  </r>
  <r>
    <x v="2370"/>
    <x v="3"/>
    <x v="3"/>
    <x v="3"/>
    <x v="0"/>
    <x v="2"/>
    <n v="16276.47"/>
    <n v="1"/>
    <n v="16276.47"/>
    <n v="3.08"/>
    <n v="3531"/>
    <x v="305"/>
  </r>
  <r>
    <x v="2371"/>
    <x v="2"/>
    <x v="2"/>
    <x v="2"/>
    <x v="1"/>
    <x v="2"/>
    <n v="11927.57"/>
    <n v="4"/>
    <n v="47710.28"/>
    <n v="3.23"/>
    <n v="2826"/>
    <x v="245"/>
  </r>
  <r>
    <x v="2372"/>
    <x v="5"/>
    <x v="1"/>
    <x v="5"/>
    <x v="1"/>
    <x v="4"/>
    <n v="13324.39"/>
    <n v="5"/>
    <n v="66621.95"/>
    <n v="2.5099999999999998"/>
    <n v="2720"/>
    <x v="96"/>
  </r>
  <r>
    <x v="2373"/>
    <x v="5"/>
    <x v="1"/>
    <x v="5"/>
    <x v="1"/>
    <x v="3"/>
    <n v="9239.24"/>
    <n v="1"/>
    <n v="9239.24"/>
    <n v="3.86"/>
    <n v="396"/>
    <x v="173"/>
  </r>
  <r>
    <x v="2374"/>
    <x v="7"/>
    <x v="0"/>
    <x v="7"/>
    <x v="2"/>
    <x v="4"/>
    <n v="14546.82"/>
    <n v="1"/>
    <n v="14546.82"/>
    <n v="3.4"/>
    <n v="3478"/>
    <x v="140"/>
  </r>
  <r>
    <x v="2375"/>
    <x v="1"/>
    <x v="1"/>
    <x v="1"/>
    <x v="1"/>
    <x v="0"/>
    <n v="18438.77"/>
    <n v="4"/>
    <n v="73755.08"/>
    <n v="1.75"/>
    <n v="4597"/>
    <x v="340"/>
  </r>
  <r>
    <x v="2376"/>
    <x v="8"/>
    <x v="3"/>
    <x v="8"/>
    <x v="0"/>
    <x v="5"/>
    <n v="2533.21"/>
    <n v="4"/>
    <n v="10132.84"/>
    <n v="3.04"/>
    <n v="4967"/>
    <x v="42"/>
  </r>
  <r>
    <x v="2377"/>
    <x v="1"/>
    <x v="1"/>
    <x v="1"/>
    <x v="2"/>
    <x v="4"/>
    <n v="15584.07"/>
    <n v="4"/>
    <n v="62336.28"/>
    <n v="1.57"/>
    <n v="2547"/>
    <x v="95"/>
  </r>
  <r>
    <x v="2378"/>
    <x v="1"/>
    <x v="1"/>
    <x v="1"/>
    <x v="0"/>
    <x v="4"/>
    <n v="19697.330000000002"/>
    <n v="1"/>
    <n v="19697.330000000002"/>
    <n v="3.1"/>
    <n v="3043"/>
    <x v="58"/>
  </r>
  <r>
    <x v="2379"/>
    <x v="3"/>
    <x v="3"/>
    <x v="3"/>
    <x v="1"/>
    <x v="1"/>
    <n v="4781.91"/>
    <n v="5"/>
    <n v="23909.55"/>
    <n v="4.21"/>
    <n v="3411"/>
    <x v="95"/>
  </r>
  <r>
    <x v="2380"/>
    <x v="2"/>
    <x v="2"/>
    <x v="2"/>
    <x v="2"/>
    <x v="4"/>
    <n v="3077.99"/>
    <n v="3"/>
    <n v="9233.9699999999993"/>
    <n v="4.37"/>
    <n v="1906"/>
    <x v="134"/>
  </r>
  <r>
    <x v="2381"/>
    <x v="1"/>
    <x v="1"/>
    <x v="1"/>
    <x v="2"/>
    <x v="1"/>
    <n v="9908.7000000000007"/>
    <n v="2"/>
    <n v="19817.400000000001"/>
    <n v="2.59"/>
    <n v="1190"/>
    <x v="132"/>
  </r>
  <r>
    <x v="2382"/>
    <x v="8"/>
    <x v="3"/>
    <x v="8"/>
    <x v="1"/>
    <x v="2"/>
    <n v="13531.09"/>
    <n v="5"/>
    <n v="67655.45"/>
    <n v="3.19"/>
    <n v="2860"/>
    <x v="164"/>
  </r>
  <r>
    <x v="2383"/>
    <x v="4"/>
    <x v="0"/>
    <x v="4"/>
    <x v="2"/>
    <x v="0"/>
    <n v="11577.51"/>
    <n v="3"/>
    <n v="34732.53"/>
    <n v="1.96"/>
    <n v="2535"/>
    <x v="126"/>
  </r>
  <r>
    <x v="2384"/>
    <x v="0"/>
    <x v="0"/>
    <x v="0"/>
    <x v="1"/>
    <x v="5"/>
    <n v="16859.66"/>
    <n v="5"/>
    <n v="84298.3"/>
    <n v="1.79"/>
    <n v="3084"/>
    <x v="174"/>
  </r>
  <r>
    <x v="2385"/>
    <x v="9"/>
    <x v="1"/>
    <x v="9"/>
    <x v="1"/>
    <x v="3"/>
    <n v="2085.56"/>
    <n v="5"/>
    <n v="10427.799999999999"/>
    <n v="3.99"/>
    <n v="3574"/>
    <x v="89"/>
  </r>
  <r>
    <x v="2386"/>
    <x v="4"/>
    <x v="0"/>
    <x v="4"/>
    <x v="1"/>
    <x v="0"/>
    <n v="12075.05"/>
    <n v="5"/>
    <n v="60375.25"/>
    <n v="4.09"/>
    <n v="4754"/>
    <x v="58"/>
  </r>
  <r>
    <x v="2387"/>
    <x v="6"/>
    <x v="4"/>
    <x v="6"/>
    <x v="2"/>
    <x v="4"/>
    <n v="13256.03"/>
    <n v="2"/>
    <n v="26512.06"/>
    <n v="4.29"/>
    <n v="482"/>
    <x v="335"/>
  </r>
  <r>
    <x v="2388"/>
    <x v="4"/>
    <x v="0"/>
    <x v="4"/>
    <x v="2"/>
    <x v="1"/>
    <n v="9230.06"/>
    <n v="2"/>
    <n v="18460.12"/>
    <n v="4.97"/>
    <n v="76"/>
    <x v="130"/>
  </r>
  <r>
    <x v="2389"/>
    <x v="9"/>
    <x v="1"/>
    <x v="9"/>
    <x v="1"/>
    <x v="2"/>
    <n v="18131.87"/>
    <n v="5"/>
    <n v="90659.35"/>
    <n v="4.3499999999999996"/>
    <n v="2424"/>
    <x v="173"/>
  </r>
  <r>
    <x v="2390"/>
    <x v="1"/>
    <x v="1"/>
    <x v="1"/>
    <x v="2"/>
    <x v="5"/>
    <n v="19866.23"/>
    <n v="1"/>
    <n v="19866.23"/>
    <n v="3.21"/>
    <n v="1955"/>
    <x v="338"/>
  </r>
  <r>
    <x v="2391"/>
    <x v="8"/>
    <x v="3"/>
    <x v="8"/>
    <x v="2"/>
    <x v="1"/>
    <n v="5579.95"/>
    <n v="1"/>
    <n v="5579.95"/>
    <n v="2.79"/>
    <n v="2758"/>
    <x v="158"/>
  </r>
  <r>
    <x v="2392"/>
    <x v="2"/>
    <x v="2"/>
    <x v="2"/>
    <x v="1"/>
    <x v="4"/>
    <n v="6969.92"/>
    <n v="3"/>
    <n v="20909.759999999998"/>
    <n v="2.4700000000000002"/>
    <n v="1845"/>
    <x v="145"/>
  </r>
  <r>
    <x v="2393"/>
    <x v="7"/>
    <x v="0"/>
    <x v="7"/>
    <x v="2"/>
    <x v="2"/>
    <n v="16892.62"/>
    <n v="1"/>
    <n v="16892.62"/>
    <n v="2.97"/>
    <n v="3339"/>
    <x v="48"/>
  </r>
  <r>
    <x v="2394"/>
    <x v="4"/>
    <x v="0"/>
    <x v="4"/>
    <x v="1"/>
    <x v="4"/>
    <n v="14952.15"/>
    <n v="4"/>
    <n v="59808.6"/>
    <n v="4.8099999999999996"/>
    <n v="2482"/>
    <x v="152"/>
  </r>
  <r>
    <x v="2395"/>
    <x v="6"/>
    <x v="4"/>
    <x v="6"/>
    <x v="0"/>
    <x v="3"/>
    <n v="15329.78"/>
    <n v="5"/>
    <n v="76648.899999999994"/>
    <n v="3.77"/>
    <n v="1101"/>
    <x v="360"/>
  </r>
  <r>
    <x v="2396"/>
    <x v="6"/>
    <x v="4"/>
    <x v="6"/>
    <x v="1"/>
    <x v="3"/>
    <n v="9305.41"/>
    <n v="5"/>
    <n v="46527.05"/>
    <n v="1.49"/>
    <n v="1781"/>
    <x v="79"/>
  </r>
  <r>
    <x v="2397"/>
    <x v="0"/>
    <x v="0"/>
    <x v="0"/>
    <x v="2"/>
    <x v="4"/>
    <n v="17936.240000000002"/>
    <n v="3"/>
    <n v="53808.72"/>
    <n v="3.05"/>
    <n v="1916"/>
    <x v="161"/>
  </r>
  <r>
    <x v="2398"/>
    <x v="7"/>
    <x v="0"/>
    <x v="7"/>
    <x v="2"/>
    <x v="0"/>
    <n v="9612.8799999999992"/>
    <n v="4"/>
    <n v="38451.519999999997"/>
    <n v="3.13"/>
    <n v="2142"/>
    <x v="261"/>
  </r>
  <r>
    <x v="2399"/>
    <x v="6"/>
    <x v="4"/>
    <x v="6"/>
    <x v="1"/>
    <x v="3"/>
    <n v="19151.16"/>
    <n v="2"/>
    <n v="38302.32"/>
    <n v="4.41"/>
    <n v="3197"/>
    <x v="224"/>
  </r>
  <r>
    <x v="2400"/>
    <x v="8"/>
    <x v="3"/>
    <x v="8"/>
    <x v="1"/>
    <x v="3"/>
    <n v="19119.82"/>
    <n v="4"/>
    <n v="76479.28"/>
    <n v="4.4400000000000004"/>
    <n v="3194"/>
    <x v="351"/>
  </r>
  <r>
    <x v="2401"/>
    <x v="7"/>
    <x v="0"/>
    <x v="7"/>
    <x v="2"/>
    <x v="1"/>
    <n v="7909.23"/>
    <n v="1"/>
    <n v="7909.23"/>
    <n v="2.92"/>
    <n v="4917"/>
    <x v="149"/>
  </r>
  <r>
    <x v="2402"/>
    <x v="2"/>
    <x v="2"/>
    <x v="2"/>
    <x v="1"/>
    <x v="0"/>
    <n v="11443.15"/>
    <n v="5"/>
    <n v="57215.75"/>
    <n v="4.59"/>
    <n v="1742"/>
    <x v="79"/>
  </r>
  <r>
    <x v="2403"/>
    <x v="6"/>
    <x v="4"/>
    <x v="6"/>
    <x v="1"/>
    <x v="0"/>
    <n v="17269.45"/>
    <n v="1"/>
    <n v="17269.45"/>
    <n v="1.58"/>
    <n v="261"/>
    <x v="86"/>
  </r>
  <r>
    <x v="2404"/>
    <x v="0"/>
    <x v="0"/>
    <x v="0"/>
    <x v="1"/>
    <x v="1"/>
    <n v="12307.75"/>
    <n v="5"/>
    <n v="61538.75"/>
    <n v="1.47"/>
    <n v="1447"/>
    <x v="9"/>
  </r>
  <r>
    <x v="2405"/>
    <x v="6"/>
    <x v="4"/>
    <x v="6"/>
    <x v="2"/>
    <x v="1"/>
    <n v="10041.51"/>
    <n v="4"/>
    <n v="40166.04"/>
    <n v="1.99"/>
    <n v="2397"/>
    <x v="26"/>
  </r>
  <r>
    <x v="2406"/>
    <x v="7"/>
    <x v="0"/>
    <x v="7"/>
    <x v="1"/>
    <x v="1"/>
    <n v="9506.2199999999993"/>
    <n v="1"/>
    <n v="9506.2199999999993"/>
    <n v="1.37"/>
    <n v="1648"/>
    <x v="296"/>
  </r>
  <r>
    <x v="2407"/>
    <x v="7"/>
    <x v="0"/>
    <x v="7"/>
    <x v="1"/>
    <x v="0"/>
    <n v="9562.17"/>
    <n v="5"/>
    <n v="47810.85"/>
    <n v="4.84"/>
    <n v="3302"/>
    <x v="161"/>
  </r>
  <r>
    <x v="2408"/>
    <x v="1"/>
    <x v="1"/>
    <x v="1"/>
    <x v="0"/>
    <x v="4"/>
    <n v="9764.31"/>
    <n v="3"/>
    <n v="29292.93"/>
    <n v="1.41"/>
    <n v="2193"/>
    <x v="40"/>
  </r>
  <r>
    <x v="2409"/>
    <x v="1"/>
    <x v="1"/>
    <x v="1"/>
    <x v="0"/>
    <x v="1"/>
    <n v="14982.27"/>
    <n v="5"/>
    <n v="74911.350000000006"/>
    <n v="2.14"/>
    <n v="2493"/>
    <x v="210"/>
  </r>
  <r>
    <x v="2410"/>
    <x v="7"/>
    <x v="0"/>
    <x v="7"/>
    <x v="0"/>
    <x v="0"/>
    <n v="8821.34"/>
    <n v="4"/>
    <n v="35285.360000000001"/>
    <n v="3.88"/>
    <n v="2942"/>
    <x v="98"/>
  </r>
  <r>
    <x v="2411"/>
    <x v="2"/>
    <x v="2"/>
    <x v="2"/>
    <x v="2"/>
    <x v="1"/>
    <n v="10570.63"/>
    <n v="1"/>
    <n v="10570.63"/>
    <n v="4.84"/>
    <n v="1622"/>
    <x v="36"/>
  </r>
  <r>
    <x v="2412"/>
    <x v="0"/>
    <x v="0"/>
    <x v="0"/>
    <x v="0"/>
    <x v="1"/>
    <n v="18301.53"/>
    <n v="1"/>
    <n v="18301.53"/>
    <n v="3.62"/>
    <n v="4107"/>
    <x v="90"/>
  </r>
  <r>
    <x v="2413"/>
    <x v="4"/>
    <x v="0"/>
    <x v="4"/>
    <x v="0"/>
    <x v="4"/>
    <n v="19996.689999999999"/>
    <n v="1"/>
    <n v="19996.689999999999"/>
    <n v="4.4000000000000004"/>
    <n v="4960"/>
    <x v="299"/>
  </r>
  <r>
    <x v="2414"/>
    <x v="6"/>
    <x v="4"/>
    <x v="6"/>
    <x v="2"/>
    <x v="1"/>
    <n v="9158.0400000000009"/>
    <n v="5"/>
    <n v="45790.2"/>
    <n v="2.89"/>
    <n v="4760"/>
    <x v="41"/>
  </r>
  <r>
    <x v="2415"/>
    <x v="1"/>
    <x v="1"/>
    <x v="1"/>
    <x v="0"/>
    <x v="2"/>
    <n v="5130.04"/>
    <n v="4"/>
    <n v="20520.16"/>
    <n v="1.3"/>
    <n v="3171"/>
    <x v="120"/>
  </r>
  <r>
    <x v="2416"/>
    <x v="3"/>
    <x v="3"/>
    <x v="3"/>
    <x v="0"/>
    <x v="2"/>
    <n v="18854.939999999999"/>
    <n v="2"/>
    <n v="37709.879999999997"/>
    <n v="4.0599999999999996"/>
    <n v="3673"/>
    <x v="248"/>
  </r>
  <r>
    <x v="2417"/>
    <x v="3"/>
    <x v="3"/>
    <x v="3"/>
    <x v="1"/>
    <x v="5"/>
    <n v="17259.97"/>
    <n v="1"/>
    <n v="17259.97"/>
    <n v="2.5299999999999998"/>
    <n v="4444"/>
    <x v="139"/>
  </r>
  <r>
    <x v="2418"/>
    <x v="9"/>
    <x v="1"/>
    <x v="9"/>
    <x v="0"/>
    <x v="2"/>
    <n v="13136.13"/>
    <n v="3"/>
    <n v="39408.39"/>
    <n v="4.37"/>
    <n v="4493"/>
    <x v="342"/>
  </r>
  <r>
    <x v="2419"/>
    <x v="4"/>
    <x v="0"/>
    <x v="4"/>
    <x v="1"/>
    <x v="1"/>
    <n v="3424.02"/>
    <n v="4"/>
    <n v="13696.08"/>
    <n v="1.78"/>
    <n v="1094"/>
    <x v="255"/>
  </r>
  <r>
    <x v="2420"/>
    <x v="4"/>
    <x v="0"/>
    <x v="4"/>
    <x v="1"/>
    <x v="0"/>
    <n v="10666.84"/>
    <n v="5"/>
    <n v="53334.2"/>
    <n v="1.83"/>
    <n v="3726"/>
    <x v="247"/>
  </r>
  <r>
    <x v="2421"/>
    <x v="8"/>
    <x v="3"/>
    <x v="8"/>
    <x v="1"/>
    <x v="0"/>
    <n v="5030.1000000000004"/>
    <n v="5"/>
    <n v="25150.5"/>
    <n v="1.5"/>
    <n v="3880"/>
    <x v="99"/>
  </r>
  <r>
    <x v="2422"/>
    <x v="9"/>
    <x v="1"/>
    <x v="9"/>
    <x v="2"/>
    <x v="3"/>
    <n v="16529.22"/>
    <n v="4"/>
    <n v="66116.88"/>
    <n v="2.63"/>
    <n v="1215"/>
    <x v="7"/>
  </r>
  <r>
    <x v="2423"/>
    <x v="2"/>
    <x v="2"/>
    <x v="2"/>
    <x v="0"/>
    <x v="2"/>
    <n v="12887.98"/>
    <n v="1"/>
    <n v="12887.98"/>
    <n v="4.82"/>
    <n v="4733"/>
    <x v="334"/>
  </r>
  <r>
    <x v="2424"/>
    <x v="6"/>
    <x v="4"/>
    <x v="6"/>
    <x v="1"/>
    <x v="1"/>
    <n v="17278.95"/>
    <n v="5"/>
    <n v="86394.75"/>
    <n v="4.43"/>
    <n v="4967"/>
    <x v="269"/>
  </r>
  <r>
    <x v="2425"/>
    <x v="2"/>
    <x v="2"/>
    <x v="2"/>
    <x v="0"/>
    <x v="4"/>
    <n v="11890.29"/>
    <n v="4"/>
    <n v="47561.16"/>
    <n v="2.54"/>
    <n v="2926"/>
    <x v="63"/>
  </r>
  <r>
    <x v="2426"/>
    <x v="2"/>
    <x v="2"/>
    <x v="2"/>
    <x v="2"/>
    <x v="1"/>
    <n v="2144.61"/>
    <n v="5"/>
    <n v="10723.05"/>
    <n v="2.76"/>
    <n v="571"/>
    <x v="107"/>
  </r>
  <r>
    <x v="2427"/>
    <x v="5"/>
    <x v="1"/>
    <x v="5"/>
    <x v="0"/>
    <x v="4"/>
    <n v="9262.84"/>
    <n v="3"/>
    <n v="27788.52"/>
    <n v="2.34"/>
    <n v="3809"/>
    <x v="135"/>
  </r>
  <r>
    <x v="2428"/>
    <x v="1"/>
    <x v="1"/>
    <x v="1"/>
    <x v="2"/>
    <x v="5"/>
    <n v="10276.299999999999"/>
    <n v="3"/>
    <n v="30828.9"/>
    <n v="3.24"/>
    <n v="1861"/>
    <x v="337"/>
  </r>
  <r>
    <x v="2429"/>
    <x v="2"/>
    <x v="2"/>
    <x v="2"/>
    <x v="1"/>
    <x v="4"/>
    <n v="3500.77"/>
    <n v="1"/>
    <n v="3500.77"/>
    <n v="1.42"/>
    <n v="4897"/>
    <x v="157"/>
  </r>
  <r>
    <x v="2430"/>
    <x v="7"/>
    <x v="0"/>
    <x v="7"/>
    <x v="0"/>
    <x v="0"/>
    <n v="11976.8"/>
    <n v="5"/>
    <n v="59884"/>
    <n v="3.06"/>
    <n v="3893"/>
    <x v="258"/>
  </r>
  <r>
    <x v="2431"/>
    <x v="5"/>
    <x v="1"/>
    <x v="5"/>
    <x v="1"/>
    <x v="2"/>
    <n v="10300.48"/>
    <n v="5"/>
    <n v="51502.400000000001"/>
    <n v="3.79"/>
    <n v="1004"/>
    <x v="305"/>
  </r>
  <r>
    <x v="2432"/>
    <x v="7"/>
    <x v="0"/>
    <x v="7"/>
    <x v="1"/>
    <x v="2"/>
    <n v="19527.79"/>
    <n v="3"/>
    <n v="58583.37"/>
    <n v="2.81"/>
    <n v="3178"/>
    <x v="344"/>
  </r>
  <r>
    <x v="2433"/>
    <x v="9"/>
    <x v="1"/>
    <x v="9"/>
    <x v="1"/>
    <x v="4"/>
    <n v="733.3"/>
    <n v="4"/>
    <n v="2933.2"/>
    <n v="2.33"/>
    <n v="2740"/>
    <x v="314"/>
  </r>
  <r>
    <x v="2434"/>
    <x v="1"/>
    <x v="1"/>
    <x v="1"/>
    <x v="1"/>
    <x v="4"/>
    <n v="4865.58"/>
    <n v="3"/>
    <n v="14596.74"/>
    <n v="4.3600000000000003"/>
    <n v="2260"/>
    <x v="314"/>
  </r>
  <r>
    <x v="2435"/>
    <x v="2"/>
    <x v="2"/>
    <x v="2"/>
    <x v="0"/>
    <x v="3"/>
    <n v="5741.08"/>
    <n v="2"/>
    <n v="11482.16"/>
    <n v="1.94"/>
    <n v="4136"/>
    <x v="192"/>
  </r>
  <r>
    <x v="2436"/>
    <x v="4"/>
    <x v="0"/>
    <x v="4"/>
    <x v="2"/>
    <x v="1"/>
    <n v="11459.18"/>
    <n v="5"/>
    <n v="57295.9"/>
    <n v="2.2599999999999998"/>
    <n v="2329"/>
    <x v="187"/>
  </r>
  <r>
    <x v="2437"/>
    <x v="4"/>
    <x v="0"/>
    <x v="4"/>
    <x v="2"/>
    <x v="1"/>
    <n v="14423.51"/>
    <n v="3"/>
    <n v="43270.53"/>
    <n v="1.22"/>
    <n v="576"/>
    <x v="328"/>
  </r>
  <r>
    <x v="2438"/>
    <x v="1"/>
    <x v="1"/>
    <x v="1"/>
    <x v="0"/>
    <x v="2"/>
    <n v="18517.05"/>
    <n v="5"/>
    <n v="92585.25"/>
    <n v="2.71"/>
    <n v="743"/>
    <x v="259"/>
  </r>
  <r>
    <x v="2439"/>
    <x v="3"/>
    <x v="3"/>
    <x v="3"/>
    <x v="1"/>
    <x v="1"/>
    <n v="18644.22"/>
    <n v="4"/>
    <n v="74576.88"/>
    <n v="4.6399999999999997"/>
    <n v="3901"/>
    <x v="24"/>
  </r>
  <r>
    <x v="2440"/>
    <x v="9"/>
    <x v="1"/>
    <x v="9"/>
    <x v="0"/>
    <x v="4"/>
    <n v="4040.76"/>
    <n v="5"/>
    <n v="20203.8"/>
    <n v="4.46"/>
    <n v="2619"/>
    <x v="229"/>
  </r>
  <r>
    <x v="2441"/>
    <x v="3"/>
    <x v="3"/>
    <x v="3"/>
    <x v="1"/>
    <x v="3"/>
    <n v="19598.82"/>
    <n v="2"/>
    <n v="39197.64"/>
    <n v="4.75"/>
    <n v="2728"/>
    <x v="204"/>
  </r>
  <r>
    <x v="2442"/>
    <x v="7"/>
    <x v="0"/>
    <x v="7"/>
    <x v="2"/>
    <x v="1"/>
    <n v="10939.82"/>
    <n v="2"/>
    <n v="21879.64"/>
    <n v="1.46"/>
    <n v="4068"/>
    <x v="178"/>
  </r>
  <r>
    <x v="2443"/>
    <x v="2"/>
    <x v="2"/>
    <x v="2"/>
    <x v="2"/>
    <x v="3"/>
    <n v="14132.3"/>
    <n v="3"/>
    <n v="42396.9"/>
    <n v="3.99"/>
    <n v="2658"/>
    <x v="41"/>
  </r>
  <r>
    <x v="2444"/>
    <x v="0"/>
    <x v="0"/>
    <x v="0"/>
    <x v="2"/>
    <x v="5"/>
    <n v="534.61"/>
    <n v="2"/>
    <n v="1069.22"/>
    <n v="3.64"/>
    <n v="761"/>
    <x v="80"/>
  </r>
  <r>
    <x v="2445"/>
    <x v="8"/>
    <x v="3"/>
    <x v="8"/>
    <x v="2"/>
    <x v="5"/>
    <n v="9188.15"/>
    <n v="5"/>
    <n v="45940.75"/>
    <n v="3.63"/>
    <n v="2212"/>
    <x v="63"/>
  </r>
  <r>
    <x v="2446"/>
    <x v="7"/>
    <x v="0"/>
    <x v="7"/>
    <x v="2"/>
    <x v="3"/>
    <n v="6349.28"/>
    <n v="2"/>
    <n v="12698.56"/>
    <n v="3.06"/>
    <n v="3914"/>
    <x v="53"/>
  </r>
  <r>
    <x v="2447"/>
    <x v="6"/>
    <x v="4"/>
    <x v="6"/>
    <x v="1"/>
    <x v="1"/>
    <n v="4195.1400000000003"/>
    <n v="1"/>
    <n v="4195.1400000000003"/>
    <n v="4.0999999999999996"/>
    <n v="1275"/>
    <x v="256"/>
  </r>
  <r>
    <x v="2448"/>
    <x v="0"/>
    <x v="0"/>
    <x v="0"/>
    <x v="0"/>
    <x v="0"/>
    <n v="3059.55"/>
    <n v="2"/>
    <n v="6119.1"/>
    <n v="1.99"/>
    <n v="2225"/>
    <x v="346"/>
  </r>
  <r>
    <x v="2449"/>
    <x v="0"/>
    <x v="0"/>
    <x v="0"/>
    <x v="1"/>
    <x v="0"/>
    <n v="18457.12"/>
    <n v="5"/>
    <n v="92285.6"/>
    <n v="2.39"/>
    <n v="1951"/>
    <x v="27"/>
  </r>
  <r>
    <x v="2450"/>
    <x v="9"/>
    <x v="1"/>
    <x v="9"/>
    <x v="0"/>
    <x v="2"/>
    <n v="10442.61"/>
    <n v="3"/>
    <n v="31327.83"/>
    <n v="2.19"/>
    <n v="2692"/>
    <x v="53"/>
  </r>
  <r>
    <x v="2451"/>
    <x v="3"/>
    <x v="3"/>
    <x v="3"/>
    <x v="2"/>
    <x v="0"/>
    <n v="2198.37"/>
    <n v="3"/>
    <n v="6595.11"/>
    <n v="1.72"/>
    <n v="780"/>
    <x v="313"/>
  </r>
  <r>
    <x v="2452"/>
    <x v="0"/>
    <x v="0"/>
    <x v="0"/>
    <x v="2"/>
    <x v="3"/>
    <n v="19560.7"/>
    <n v="3"/>
    <n v="58682.1"/>
    <n v="2.1"/>
    <n v="3497"/>
    <x v="146"/>
  </r>
  <r>
    <x v="2453"/>
    <x v="5"/>
    <x v="1"/>
    <x v="5"/>
    <x v="0"/>
    <x v="3"/>
    <n v="2562.25"/>
    <n v="1"/>
    <n v="2562.25"/>
    <n v="3.76"/>
    <n v="4541"/>
    <x v="6"/>
  </r>
  <r>
    <x v="2454"/>
    <x v="8"/>
    <x v="3"/>
    <x v="8"/>
    <x v="1"/>
    <x v="5"/>
    <n v="19951.21"/>
    <n v="3"/>
    <n v="59853.63"/>
    <n v="4.8600000000000003"/>
    <n v="4246"/>
    <x v="233"/>
  </r>
  <r>
    <x v="2455"/>
    <x v="8"/>
    <x v="3"/>
    <x v="8"/>
    <x v="2"/>
    <x v="1"/>
    <n v="5785.77"/>
    <n v="5"/>
    <n v="28928.85"/>
    <n v="3.35"/>
    <n v="1737"/>
    <x v="163"/>
  </r>
  <r>
    <x v="2456"/>
    <x v="9"/>
    <x v="1"/>
    <x v="9"/>
    <x v="1"/>
    <x v="3"/>
    <n v="1574.79"/>
    <n v="4"/>
    <n v="6299.16"/>
    <n v="2.57"/>
    <n v="4770"/>
    <x v="292"/>
  </r>
  <r>
    <x v="2457"/>
    <x v="4"/>
    <x v="0"/>
    <x v="4"/>
    <x v="1"/>
    <x v="0"/>
    <n v="7683.67"/>
    <n v="2"/>
    <n v="15367.34"/>
    <n v="4.5999999999999996"/>
    <n v="1780"/>
    <x v="299"/>
  </r>
  <r>
    <x v="2458"/>
    <x v="1"/>
    <x v="1"/>
    <x v="1"/>
    <x v="0"/>
    <x v="4"/>
    <n v="15772.07"/>
    <n v="4"/>
    <n v="63088.28"/>
    <n v="4.87"/>
    <n v="2546"/>
    <x v="124"/>
  </r>
  <r>
    <x v="2459"/>
    <x v="6"/>
    <x v="4"/>
    <x v="6"/>
    <x v="0"/>
    <x v="3"/>
    <n v="7210.57"/>
    <n v="5"/>
    <n v="36052.85"/>
    <n v="1.5"/>
    <n v="691"/>
    <x v="149"/>
  </r>
  <r>
    <x v="2460"/>
    <x v="5"/>
    <x v="1"/>
    <x v="5"/>
    <x v="1"/>
    <x v="5"/>
    <n v="10739.02"/>
    <n v="3"/>
    <n v="32217.06"/>
    <n v="3.04"/>
    <n v="4642"/>
    <x v="285"/>
  </r>
  <r>
    <x v="2461"/>
    <x v="1"/>
    <x v="1"/>
    <x v="1"/>
    <x v="1"/>
    <x v="1"/>
    <n v="3058.91"/>
    <n v="5"/>
    <n v="15294.55"/>
    <n v="2.83"/>
    <n v="1941"/>
    <x v="271"/>
  </r>
  <r>
    <x v="2462"/>
    <x v="3"/>
    <x v="3"/>
    <x v="3"/>
    <x v="0"/>
    <x v="4"/>
    <n v="11634.85"/>
    <n v="3"/>
    <n v="34904.550000000003"/>
    <n v="1.65"/>
    <n v="2254"/>
    <x v="19"/>
  </r>
  <r>
    <x v="2463"/>
    <x v="6"/>
    <x v="4"/>
    <x v="6"/>
    <x v="2"/>
    <x v="4"/>
    <n v="9830.0400000000009"/>
    <n v="1"/>
    <n v="9830.0400000000009"/>
    <n v="4.8899999999999997"/>
    <n v="4492"/>
    <x v="321"/>
  </r>
  <r>
    <x v="2464"/>
    <x v="2"/>
    <x v="2"/>
    <x v="2"/>
    <x v="1"/>
    <x v="4"/>
    <n v="11087.4"/>
    <n v="1"/>
    <n v="11087.4"/>
    <n v="4.51"/>
    <n v="1703"/>
    <x v="216"/>
  </r>
  <r>
    <x v="2465"/>
    <x v="9"/>
    <x v="1"/>
    <x v="9"/>
    <x v="1"/>
    <x v="1"/>
    <n v="12738.42"/>
    <n v="5"/>
    <n v="63692.1"/>
    <n v="1.29"/>
    <n v="4044"/>
    <x v="187"/>
  </r>
  <r>
    <x v="2466"/>
    <x v="9"/>
    <x v="1"/>
    <x v="9"/>
    <x v="0"/>
    <x v="5"/>
    <n v="8964.5400000000009"/>
    <n v="3"/>
    <n v="26893.62"/>
    <n v="2.54"/>
    <n v="3944"/>
    <x v="119"/>
  </r>
  <r>
    <x v="2467"/>
    <x v="3"/>
    <x v="3"/>
    <x v="3"/>
    <x v="1"/>
    <x v="2"/>
    <n v="14995.78"/>
    <n v="4"/>
    <n v="59983.12"/>
    <n v="1.67"/>
    <n v="1515"/>
    <x v="77"/>
  </r>
  <r>
    <x v="2468"/>
    <x v="4"/>
    <x v="0"/>
    <x v="4"/>
    <x v="1"/>
    <x v="1"/>
    <n v="7563.4"/>
    <n v="1"/>
    <n v="7563.4"/>
    <n v="3.2"/>
    <n v="1116"/>
    <x v="258"/>
  </r>
  <r>
    <x v="2469"/>
    <x v="8"/>
    <x v="3"/>
    <x v="8"/>
    <x v="2"/>
    <x v="1"/>
    <n v="2627.27"/>
    <n v="1"/>
    <n v="2627.27"/>
    <n v="3.67"/>
    <n v="2903"/>
    <x v="288"/>
  </r>
  <r>
    <x v="2470"/>
    <x v="3"/>
    <x v="3"/>
    <x v="3"/>
    <x v="0"/>
    <x v="4"/>
    <n v="12850.01"/>
    <n v="3"/>
    <n v="38550.03"/>
    <n v="3.66"/>
    <n v="2049"/>
    <x v="154"/>
  </r>
  <r>
    <x v="2471"/>
    <x v="4"/>
    <x v="0"/>
    <x v="4"/>
    <x v="1"/>
    <x v="4"/>
    <n v="7319"/>
    <n v="4"/>
    <n v="29276"/>
    <n v="3.8"/>
    <n v="4144"/>
    <x v="201"/>
  </r>
  <r>
    <x v="2472"/>
    <x v="0"/>
    <x v="0"/>
    <x v="0"/>
    <x v="1"/>
    <x v="3"/>
    <n v="7592.99"/>
    <n v="2"/>
    <n v="15185.98"/>
    <n v="4.49"/>
    <n v="3094"/>
    <x v="169"/>
  </r>
  <r>
    <x v="2473"/>
    <x v="2"/>
    <x v="2"/>
    <x v="2"/>
    <x v="0"/>
    <x v="4"/>
    <n v="1696.65"/>
    <n v="3"/>
    <n v="5089.95"/>
    <n v="4.71"/>
    <n v="2485"/>
    <x v="246"/>
  </r>
  <r>
    <x v="2474"/>
    <x v="6"/>
    <x v="4"/>
    <x v="6"/>
    <x v="2"/>
    <x v="2"/>
    <n v="2597.4699999999998"/>
    <n v="2"/>
    <n v="5194.9399999999996"/>
    <n v="4.8"/>
    <n v="3589"/>
    <x v="231"/>
  </r>
  <r>
    <x v="2475"/>
    <x v="7"/>
    <x v="0"/>
    <x v="7"/>
    <x v="1"/>
    <x v="2"/>
    <n v="6744.47"/>
    <n v="3"/>
    <n v="20233.41"/>
    <n v="2.2599999999999998"/>
    <n v="358"/>
    <x v="268"/>
  </r>
  <r>
    <x v="2476"/>
    <x v="5"/>
    <x v="1"/>
    <x v="5"/>
    <x v="2"/>
    <x v="4"/>
    <n v="18363.89"/>
    <n v="5"/>
    <n v="91819.45"/>
    <n v="1.63"/>
    <n v="1056"/>
    <x v="300"/>
  </r>
  <r>
    <x v="2477"/>
    <x v="4"/>
    <x v="0"/>
    <x v="4"/>
    <x v="0"/>
    <x v="1"/>
    <n v="11882.45"/>
    <n v="4"/>
    <n v="47529.8"/>
    <n v="2.96"/>
    <n v="702"/>
    <x v="190"/>
  </r>
  <r>
    <x v="2478"/>
    <x v="9"/>
    <x v="1"/>
    <x v="9"/>
    <x v="0"/>
    <x v="0"/>
    <n v="7330.23"/>
    <n v="2"/>
    <n v="14660.46"/>
    <n v="3.99"/>
    <n v="2139"/>
    <x v="12"/>
  </r>
  <r>
    <x v="2479"/>
    <x v="0"/>
    <x v="0"/>
    <x v="0"/>
    <x v="0"/>
    <x v="2"/>
    <n v="17379.32"/>
    <n v="5"/>
    <n v="86896.6"/>
    <n v="4.0999999999999996"/>
    <n v="1252"/>
    <x v="1"/>
  </r>
  <r>
    <x v="2480"/>
    <x v="6"/>
    <x v="4"/>
    <x v="6"/>
    <x v="0"/>
    <x v="4"/>
    <n v="3888.79"/>
    <n v="1"/>
    <n v="3888.79"/>
    <n v="4.1900000000000004"/>
    <n v="989"/>
    <x v="159"/>
  </r>
  <r>
    <x v="2481"/>
    <x v="5"/>
    <x v="1"/>
    <x v="5"/>
    <x v="0"/>
    <x v="0"/>
    <n v="1222.31"/>
    <n v="1"/>
    <n v="1222.31"/>
    <n v="1.47"/>
    <n v="161"/>
    <x v="258"/>
  </r>
  <r>
    <x v="2482"/>
    <x v="9"/>
    <x v="1"/>
    <x v="9"/>
    <x v="1"/>
    <x v="5"/>
    <n v="15628.31"/>
    <n v="2"/>
    <n v="31256.62"/>
    <n v="3.28"/>
    <n v="1201"/>
    <x v="343"/>
  </r>
  <r>
    <x v="2483"/>
    <x v="7"/>
    <x v="0"/>
    <x v="7"/>
    <x v="1"/>
    <x v="0"/>
    <n v="9659.68"/>
    <n v="1"/>
    <n v="9659.68"/>
    <n v="2.2400000000000002"/>
    <n v="3519"/>
    <x v="156"/>
  </r>
  <r>
    <x v="2484"/>
    <x v="2"/>
    <x v="2"/>
    <x v="2"/>
    <x v="2"/>
    <x v="2"/>
    <n v="6453.32"/>
    <n v="3"/>
    <n v="19359.96"/>
    <n v="3.82"/>
    <n v="4229"/>
    <x v="226"/>
  </r>
  <r>
    <x v="2485"/>
    <x v="9"/>
    <x v="1"/>
    <x v="9"/>
    <x v="1"/>
    <x v="4"/>
    <n v="18180.07"/>
    <n v="5"/>
    <n v="90900.35"/>
    <n v="4.45"/>
    <n v="1179"/>
    <x v="301"/>
  </r>
  <r>
    <x v="2486"/>
    <x v="1"/>
    <x v="1"/>
    <x v="1"/>
    <x v="0"/>
    <x v="1"/>
    <n v="19792.830000000002"/>
    <n v="4"/>
    <n v="79171.320000000007"/>
    <n v="3.16"/>
    <n v="335"/>
    <x v="22"/>
  </r>
  <r>
    <x v="2487"/>
    <x v="7"/>
    <x v="0"/>
    <x v="7"/>
    <x v="1"/>
    <x v="4"/>
    <n v="8192.0300000000007"/>
    <n v="2"/>
    <n v="16384.060000000001"/>
    <n v="2.63"/>
    <n v="1780"/>
    <x v="185"/>
  </r>
  <r>
    <x v="2488"/>
    <x v="8"/>
    <x v="3"/>
    <x v="8"/>
    <x v="0"/>
    <x v="5"/>
    <n v="279.36"/>
    <n v="3"/>
    <n v="838.08"/>
    <n v="4.0199999999999996"/>
    <n v="3127"/>
    <x v="306"/>
  </r>
  <r>
    <x v="2489"/>
    <x v="2"/>
    <x v="2"/>
    <x v="2"/>
    <x v="0"/>
    <x v="2"/>
    <n v="352.24"/>
    <n v="4"/>
    <n v="1408.96"/>
    <n v="1.68"/>
    <n v="2953"/>
    <x v="323"/>
  </r>
  <r>
    <x v="2490"/>
    <x v="2"/>
    <x v="2"/>
    <x v="2"/>
    <x v="0"/>
    <x v="3"/>
    <n v="14160.82"/>
    <n v="3"/>
    <n v="42482.46"/>
    <n v="1.18"/>
    <n v="914"/>
    <x v="42"/>
  </r>
  <r>
    <x v="2491"/>
    <x v="8"/>
    <x v="3"/>
    <x v="8"/>
    <x v="0"/>
    <x v="2"/>
    <n v="2921.27"/>
    <n v="2"/>
    <n v="5842.54"/>
    <n v="3.91"/>
    <n v="1479"/>
    <x v="346"/>
  </r>
  <r>
    <x v="2492"/>
    <x v="6"/>
    <x v="4"/>
    <x v="6"/>
    <x v="1"/>
    <x v="2"/>
    <n v="18007.23"/>
    <n v="5"/>
    <n v="90036.15"/>
    <n v="4.12"/>
    <n v="937"/>
    <x v="173"/>
  </r>
  <r>
    <x v="2493"/>
    <x v="2"/>
    <x v="2"/>
    <x v="2"/>
    <x v="2"/>
    <x v="2"/>
    <n v="1006.06"/>
    <n v="4"/>
    <n v="4024.24"/>
    <n v="1.18"/>
    <n v="2643"/>
    <x v="142"/>
  </r>
  <r>
    <x v="2494"/>
    <x v="3"/>
    <x v="3"/>
    <x v="3"/>
    <x v="0"/>
    <x v="0"/>
    <n v="5644.92"/>
    <n v="1"/>
    <n v="5644.92"/>
    <n v="4.93"/>
    <n v="1348"/>
    <x v="116"/>
  </r>
  <r>
    <x v="2495"/>
    <x v="3"/>
    <x v="3"/>
    <x v="3"/>
    <x v="1"/>
    <x v="0"/>
    <n v="5091.04"/>
    <n v="5"/>
    <n v="25455.200000000001"/>
    <n v="1.63"/>
    <n v="1837"/>
    <x v="297"/>
  </r>
  <r>
    <x v="2496"/>
    <x v="8"/>
    <x v="3"/>
    <x v="8"/>
    <x v="0"/>
    <x v="0"/>
    <n v="13782.63"/>
    <n v="3"/>
    <n v="41347.89"/>
    <n v="3.78"/>
    <n v="4683"/>
    <x v="28"/>
  </r>
  <r>
    <x v="2497"/>
    <x v="4"/>
    <x v="0"/>
    <x v="4"/>
    <x v="1"/>
    <x v="0"/>
    <n v="17646.7"/>
    <n v="1"/>
    <n v="17646.7"/>
    <n v="1.19"/>
    <n v="2182"/>
    <x v="249"/>
  </r>
  <r>
    <x v="2498"/>
    <x v="4"/>
    <x v="0"/>
    <x v="4"/>
    <x v="0"/>
    <x v="4"/>
    <n v="2006.68"/>
    <n v="5"/>
    <n v="10033.4"/>
    <n v="1.88"/>
    <n v="320"/>
    <x v="276"/>
  </r>
  <r>
    <x v="2499"/>
    <x v="0"/>
    <x v="0"/>
    <x v="0"/>
    <x v="0"/>
    <x v="1"/>
    <n v="16173.39"/>
    <n v="1"/>
    <n v="16173.39"/>
    <n v="3.05"/>
    <n v="3675"/>
    <x v="49"/>
  </r>
  <r>
    <x v="2500"/>
    <x v="8"/>
    <x v="3"/>
    <x v="8"/>
    <x v="2"/>
    <x v="3"/>
    <n v="3330.12"/>
    <n v="4"/>
    <n v="13320.48"/>
    <n v="4.57"/>
    <n v="3818"/>
    <x v="63"/>
  </r>
  <r>
    <x v="2501"/>
    <x v="6"/>
    <x v="4"/>
    <x v="6"/>
    <x v="0"/>
    <x v="1"/>
    <n v="18564.23"/>
    <n v="5"/>
    <n v="92821.15"/>
    <n v="1.4"/>
    <n v="2695"/>
    <x v="159"/>
  </r>
  <r>
    <x v="2502"/>
    <x v="8"/>
    <x v="3"/>
    <x v="8"/>
    <x v="2"/>
    <x v="1"/>
    <n v="9153.4"/>
    <n v="1"/>
    <n v="9153.4"/>
    <n v="3.44"/>
    <n v="135"/>
    <x v="151"/>
  </r>
  <r>
    <x v="2503"/>
    <x v="9"/>
    <x v="1"/>
    <x v="9"/>
    <x v="1"/>
    <x v="0"/>
    <n v="15630.21"/>
    <n v="2"/>
    <n v="31260.42"/>
    <n v="3.13"/>
    <n v="1591"/>
    <x v="196"/>
  </r>
  <r>
    <x v="2504"/>
    <x v="8"/>
    <x v="3"/>
    <x v="8"/>
    <x v="2"/>
    <x v="0"/>
    <n v="681.8"/>
    <n v="4"/>
    <n v="2727.2"/>
    <n v="3.58"/>
    <n v="2633"/>
    <x v="160"/>
  </r>
  <r>
    <x v="2505"/>
    <x v="9"/>
    <x v="1"/>
    <x v="9"/>
    <x v="1"/>
    <x v="2"/>
    <n v="12367.59"/>
    <n v="3"/>
    <n v="37102.769999999997"/>
    <n v="3.83"/>
    <n v="3631"/>
    <x v="345"/>
  </r>
  <r>
    <x v="2506"/>
    <x v="7"/>
    <x v="0"/>
    <x v="7"/>
    <x v="0"/>
    <x v="0"/>
    <n v="4924.43"/>
    <n v="1"/>
    <n v="4924.43"/>
    <n v="4.7300000000000004"/>
    <n v="3693"/>
    <x v="316"/>
  </r>
  <r>
    <x v="2507"/>
    <x v="8"/>
    <x v="3"/>
    <x v="8"/>
    <x v="2"/>
    <x v="5"/>
    <n v="4430.4399999999996"/>
    <n v="2"/>
    <n v="8860.8799999999992"/>
    <n v="1.4"/>
    <n v="3482"/>
    <x v="159"/>
  </r>
  <r>
    <x v="2508"/>
    <x v="8"/>
    <x v="3"/>
    <x v="8"/>
    <x v="1"/>
    <x v="2"/>
    <n v="7815.52"/>
    <n v="4"/>
    <n v="31262.080000000002"/>
    <n v="1.87"/>
    <n v="4692"/>
    <x v="307"/>
  </r>
  <r>
    <x v="2509"/>
    <x v="3"/>
    <x v="3"/>
    <x v="3"/>
    <x v="2"/>
    <x v="0"/>
    <n v="1515.88"/>
    <n v="1"/>
    <n v="1515.88"/>
    <n v="4.84"/>
    <n v="3849"/>
    <x v="165"/>
  </r>
  <r>
    <x v="2510"/>
    <x v="2"/>
    <x v="2"/>
    <x v="2"/>
    <x v="2"/>
    <x v="1"/>
    <n v="5075.5600000000004"/>
    <n v="4"/>
    <n v="20302.240000000002"/>
    <n v="3.36"/>
    <n v="2020"/>
    <x v="19"/>
  </r>
  <r>
    <x v="2511"/>
    <x v="2"/>
    <x v="2"/>
    <x v="2"/>
    <x v="0"/>
    <x v="2"/>
    <n v="18903.849999999999"/>
    <n v="3"/>
    <n v="56711.55"/>
    <n v="4.87"/>
    <n v="1702"/>
    <x v="180"/>
  </r>
  <r>
    <x v="2512"/>
    <x v="9"/>
    <x v="1"/>
    <x v="9"/>
    <x v="2"/>
    <x v="2"/>
    <n v="18020.38"/>
    <n v="2"/>
    <n v="36040.76"/>
    <n v="2.71"/>
    <n v="994"/>
    <x v="307"/>
  </r>
  <r>
    <x v="2513"/>
    <x v="0"/>
    <x v="0"/>
    <x v="0"/>
    <x v="0"/>
    <x v="0"/>
    <n v="380.51"/>
    <n v="5"/>
    <n v="1902.55"/>
    <n v="4.09"/>
    <n v="3088"/>
    <x v="331"/>
  </r>
  <r>
    <x v="2514"/>
    <x v="2"/>
    <x v="2"/>
    <x v="2"/>
    <x v="2"/>
    <x v="0"/>
    <n v="5875.62"/>
    <n v="5"/>
    <n v="29378.1"/>
    <n v="4.5"/>
    <n v="1850"/>
    <x v="0"/>
  </r>
  <r>
    <x v="2515"/>
    <x v="9"/>
    <x v="1"/>
    <x v="9"/>
    <x v="1"/>
    <x v="5"/>
    <n v="4111.47"/>
    <n v="1"/>
    <n v="4111.47"/>
    <n v="2.39"/>
    <n v="2361"/>
    <x v="29"/>
  </r>
  <r>
    <x v="2516"/>
    <x v="2"/>
    <x v="2"/>
    <x v="2"/>
    <x v="0"/>
    <x v="1"/>
    <n v="12096.29"/>
    <n v="3"/>
    <n v="36288.870000000003"/>
    <n v="3.23"/>
    <n v="3404"/>
    <x v="50"/>
  </r>
  <r>
    <x v="2517"/>
    <x v="9"/>
    <x v="1"/>
    <x v="9"/>
    <x v="0"/>
    <x v="3"/>
    <n v="4109.67"/>
    <n v="2"/>
    <n v="8219.34"/>
    <n v="4.33"/>
    <n v="4640"/>
    <x v="136"/>
  </r>
  <r>
    <x v="2518"/>
    <x v="6"/>
    <x v="4"/>
    <x v="6"/>
    <x v="0"/>
    <x v="2"/>
    <n v="1911.58"/>
    <n v="4"/>
    <n v="7646.32"/>
    <n v="2.3199999999999998"/>
    <n v="3175"/>
    <x v="166"/>
  </r>
  <r>
    <x v="2519"/>
    <x v="5"/>
    <x v="1"/>
    <x v="5"/>
    <x v="2"/>
    <x v="2"/>
    <n v="7955.86"/>
    <n v="4"/>
    <n v="31823.439999999999"/>
    <n v="3.76"/>
    <n v="4133"/>
    <x v="310"/>
  </r>
  <r>
    <x v="2520"/>
    <x v="5"/>
    <x v="1"/>
    <x v="5"/>
    <x v="2"/>
    <x v="5"/>
    <n v="565.12"/>
    <n v="1"/>
    <n v="565.12"/>
    <n v="3.7"/>
    <n v="1191"/>
    <x v="73"/>
  </r>
  <r>
    <x v="2521"/>
    <x v="5"/>
    <x v="1"/>
    <x v="5"/>
    <x v="1"/>
    <x v="3"/>
    <n v="15291.49"/>
    <n v="4"/>
    <n v="61165.96"/>
    <n v="2.0299999999999998"/>
    <n v="1061"/>
    <x v="216"/>
  </r>
  <r>
    <x v="2522"/>
    <x v="4"/>
    <x v="0"/>
    <x v="4"/>
    <x v="1"/>
    <x v="4"/>
    <n v="8337.85"/>
    <n v="3"/>
    <n v="25013.55"/>
    <n v="1.38"/>
    <n v="376"/>
    <x v="331"/>
  </r>
  <r>
    <x v="2523"/>
    <x v="0"/>
    <x v="0"/>
    <x v="0"/>
    <x v="2"/>
    <x v="4"/>
    <n v="6692.98"/>
    <n v="5"/>
    <n v="33464.9"/>
    <n v="2.21"/>
    <n v="3352"/>
    <x v="43"/>
  </r>
  <r>
    <x v="2524"/>
    <x v="5"/>
    <x v="1"/>
    <x v="5"/>
    <x v="2"/>
    <x v="0"/>
    <n v="10728.01"/>
    <n v="3"/>
    <n v="32184.03"/>
    <n v="2.06"/>
    <n v="333"/>
    <x v="126"/>
  </r>
  <r>
    <x v="2525"/>
    <x v="9"/>
    <x v="1"/>
    <x v="9"/>
    <x v="2"/>
    <x v="3"/>
    <n v="9479.98"/>
    <n v="1"/>
    <n v="9479.98"/>
    <n v="2.69"/>
    <n v="4216"/>
    <x v="34"/>
  </r>
  <r>
    <x v="2526"/>
    <x v="0"/>
    <x v="0"/>
    <x v="0"/>
    <x v="1"/>
    <x v="0"/>
    <n v="915.4"/>
    <n v="3"/>
    <n v="2746.2"/>
    <n v="2.16"/>
    <n v="3610"/>
    <x v="175"/>
  </r>
  <r>
    <x v="2527"/>
    <x v="7"/>
    <x v="0"/>
    <x v="7"/>
    <x v="1"/>
    <x v="5"/>
    <n v="960.26"/>
    <n v="5"/>
    <n v="4801.3"/>
    <n v="2.2799999999999998"/>
    <n v="735"/>
    <x v="321"/>
  </r>
  <r>
    <x v="2528"/>
    <x v="9"/>
    <x v="1"/>
    <x v="9"/>
    <x v="0"/>
    <x v="3"/>
    <n v="17635.47"/>
    <n v="2"/>
    <n v="35270.94"/>
    <n v="1.5"/>
    <n v="2705"/>
    <x v="113"/>
  </r>
  <r>
    <x v="2529"/>
    <x v="8"/>
    <x v="3"/>
    <x v="8"/>
    <x v="0"/>
    <x v="3"/>
    <n v="7767.92"/>
    <n v="5"/>
    <n v="38839.599999999999"/>
    <n v="4.4000000000000004"/>
    <n v="2217"/>
    <x v="220"/>
  </r>
  <r>
    <x v="2530"/>
    <x v="2"/>
    <x v="2"/>
    <x v="2"/>
    <x v="0"/>
    <x v="1"/>
    <n v="7732.37"/>
    <n v="3"/>
    <n v="23197.11"/>
    <n v="3.09"/>
    <n v="4174"/>
    <x v="205"/>
  </r>
  <r>
    <x v="2531"/>
    <x v="1"/>
    <x v="1"/>
    <x v="1"/>
    <x v="1"/>
    <x v="0"/>
    <n v="14282.29"/>
    <n v="1"/>
    <n v="14282.29"/>
    <n v="3.59"/>
    <n v="2453"/>
    <x v="241"/>
  </r>
  <r>
    <x v="2532"/>
    <x v="7"/>
    <x v="0"/>
    <x v="7"/>
    <x v="2"/>
    <x v="0"/>
    <n v="19907.38"/>
    <n v="5"/>
    <n v="99536.9"/>
    <n v="2.98"/>
    <n v="1807"/>
    <x v="183"/>
  </r>
  <r>
    <x v="2533"/>
    <x v="1"/>
    <x v="1"/>
    <x v="1"/>
    <x v="1"/>
    <x v="1"/>
    <n v="1875.7"/>
    <n v="1"/>
    <n v="1875.7"/>
    <n v="4.8899999999999997"/>
    <n v="3682"/>
    <x v="172"/>
  </r>
  <r>
    <x v="2534"/>
    <x v="5"/>
    <x v="1"/>
    <x v="5"/>
    <x v="0"/>
    <x v="4"/>
    <n v="4639.49"/>
    <n v="5"/>
    <n v="23197.45"/>
    <n v="4.57"/>
    <n v="3055"/>
    <x v="120"/>
  </r>
  <r>
    <x v="2535"/>
    <x v="4"/>
    <x v="0"/>
    <x v="4"/>
    <x v="1"/>
    <x v="0"/>
    <n v="16901.89"/>
    <n v="5"/>
    <n v="84509.45"/>
    <n v="3.83"/>
    <n v="4151"/>
    <x v="184"/>
  </r>
  <r>
    <x v="2536"/>
    <x v="7"/>
    <x v="0"/>
    <x v="7"/>
    <x v="1"/>
    <x v="2"/>
    <n v="17827.87"/>
    <n v="4"/>
    <n v="71311.48"/>
    <n v="1.06"/>
    <n v="1631"/>
    <x v="237"/>
  </r>
  <r>
    <x v="2537"/>
    <x v="2"/>
    <x v="2"/>
    <x v="2"/>
    <x v="2"/>
    <x v="3"/>
    <n v="11899.01"/>
    <n v="5"/>
    <n v="59495.05"/>
    <n v="4.42"/>
    <n v="3508"/>
    <x v="265"/>
  </r>
  <r>
    <x v="2538"/>
    <x v="2"/>
    <x v="2"/>
    <x v="2"/>
    <x v="1"/>
    <x v="0"/>
    <n v="4678.16"/>
    <n v="2"/>
    <n v="9356.32"/>
    <n v="3.54"/>
    <n v="2263"/>
    <x v="317"/>
  </r>
  <r>
    <x v="2539"/>
    <x v="3"/>
    <x v="3"/>
    <x v="3"/>
    <x v="0"/>
    <x v="0"/>
    <n v="9470.9500000000007"/>
    <n v="4"/>
    <n v="37883.800000000003"/>
    <n v="2.69"/>
    <n v="4785"/>
    <x v="236"/>
  </r>
  <r>
    <x v="2540"/>
    <x v="8"/>
    <x v="3"/>
    <x v="8"/>
    <x v="2"/>
    <x v="2"/>
    <n v="11541.03"/>
    <n v="3"/>
    <n v="34623.089999999997"/>
    <n v="3.02"/>
    <n v="907"/>
    <x v="97"/>
  </r>
  <r>
    <x v="2541"/>
    <x v="0"/>
    <x v="0"/>
    <x v="0"/>
    <x v="2"/>
    <x v="2"/>
    <n v="787.98"/>
    <n v="4"/>
    <n v="3151.92"/>
    <n v="3.36"/>
    <n v="3613"/>
    <x v="330"/>
  </r>
  <r>
    <x v="2542"/>
    <x v="9"/>
    <x v="1"/>
    <x v="9"/>
    <x v="1"/>
    <x v="3"/>
    <n v="19473.72"/>
    <n v="1"/>
    <n v="19473.72"/>
    <n v="4.74"/>
    <n v="3313"/>
    <x v="135"/>
  </r>
  <r>
    <x v="2543"/>
    <x v="2"/>
    <x v="2"/>
    <x v="2"/>
    <x v="2"/>
    <x v="5"/>
    <n v="12462.79"/>
    <n v="4"/>
    <n v="49851.16"/>
    <n v="4.88"/>
    <n v="1571"/>
    <x v="115"/>
  </r>
  <r>
    <x v="2544"/>
    <x v="1"/>
    <x v="1"/>
    <x v="1"/>
    <x v="1"/>
    <x v="5"/>
    <n v="18000.61"/>
    <n v="2"/>
    <n v="36001.22"/>
    <n v="4.8899999999999997"/>
    <n v="2691"/>
    <x v="263"/>
  </r>
  <r>
    <x v="2545"/>
    <x v="4"/>
    <x v="0"/>
    <x v="4"/>
    <x v="2"/>
    <x v="1"/>
    <n v="17774.439999999999"/>
    <n v="5"/>
    <n v="88872.2"/>
    <n v="4.78"/>
    <n v="2200"/>
    <x v="79"/>
  </r>
  <r>
    <x v="2546"/>
    <x v="6"/>
    <x v="4"/>
    <x v="6"/>
    <x v="2"/>
    <x v="4"/>
    <n v="14796.6"/>
    <n v="1"/>
    <n v="14796.6"/>
    <n v="4.05"/>
    <n v="3778"/>
    <x v="268"/>
  </r>
  <r>
    <x v="2547"/>
    <x v="7"/>
    <x v="0"/>
    <x v="7"/>
    <x v="2"/>
    <x v="5"/>
    <n v="3676.79"/>
    <n v="1"/>
    <n v="3676.79"/>
    <n v="2.04"/>
    <n v="835"/>
    <x v="80"/>
  </r>
  <r>
    <x v="2548"/>
    <x v="5"/>
    <x v="1"/>
    <x v="5"/>
    <x v="0"/>
    <x v="1"/>
    <n v="1910.3"/>
    <n v="1"/>
    <n v="1910.3"/>
    <n v="3.01"/>
    <n v="2538"/>
    <x v="45"/>
  </r>
  <r>
    <x v="2549"/>
    <x v="0"/>
    <x v="0"/>
    <x v="0"/>
    <x v="2"/>
    <x v="5"/>
    <n v="18710.45"/>
    <n v="5"/>
    <n v="93552.25"/>
    <n v="4.33"/>
    <n v="1551"/>
    <x v="88"/>
  </r>
  <r>
    <x v="2550"/>
    <x v="1"/>
    <x v="1"/>
    <x v="1"/>
    <x v="1"/>
    <x v="0"/>
    <n v="3382.23"/>
    <n v="5"/>
    <n v="16911.150000000001"/>
    <n v="3.8"/>
    <n v="3545"/>
    <x v="356"/>
  </r>
  <r>
    <x v="2551"/>
    <x v="7"/>
    <x v="0"/>
    <x v="7"/>
    <x v="2"/>
    <x v="2"/>
    <n v="15867.98"/>
    <n v="5"/>
    <n v="79339.899999999994"/>
    <n v="4.59"/>
    <n v="1948"/>
    <x v="38"/>
  </r>
  <r>
    <x v="2552"/>
    <x v="5"/>
    <x v="1"/>
    <x v="5"/>
    <x v="1"/>
    <x v="0"/>
    <n v="9364.16"/>
    <n v="3"/>
    <n v="28092.48"/>
    <n v="3.45"/>
    <n v="2432"/>
    <x v="296"/>
  </r>
  <r>
    <x v="2553"/>
    <x v="3"/>
    <x v="3"/>
    <x v="3"/>
    <x v="2"/>
    <x v="1"/>
    <n v="6046.46"/>
    <n v="2"/>
    <n v="12092.92"/>
    <n v="4.72"/>
    <n v="446"/>
    <x v="39"/>
  </r>
  <r>
    <x v="2554"/>
    <x v="6"/>
    <x v="4"/>
    <x v="6"/>
    <x v="1"/>
    <x v="4"/>
    <n v="2184.23"/>
    <n v="1"/>
    <n v="2184.23"/>
    <n v="3.54"/>
    <n v="3434"/>
    <x v="108"/>
  </r>
  <r>
    <x v="2555"/>
    <x v="5"/>
    <x v="1"/>
    <x v="5"/>
    <x v="0"/>
    <x v="4"/>
    <n v="18766.810000000001"/>
    <n v="2"/>
    <n v="37533.620000000003"/>
    <n v="4.7300000000000004"/>
    <n v="4611"/>
    <x v="92"/>
  </r>
  <r>
    <x v="2556"/>
    <x v="7"/>
    <x v="0"/>
    <x v="7"/>
    <x v="2"/>
    <x v="0"/>
    <n v="11831.28"/>
    <n v="4"/>
    <n v="47325.120000000003"/>
    <n v="4.42"/>
    <n v="4496"/>
    <x v="196"/>
  </r>
  <r>
    <x v="2557"/>
    <x v="2"/>
    <x v="2"/>
    <x v="2"/>
    <x v="0"/>
    <x v="0"/>
    <n v="9842.9500000000007"/>
    <n v="5"/>
    <n v="49214.75"/>
    <n v="2.84"/>
    <n v="1540"/>
    <x v="326"/>
  </r>
  <r>
    <x v="2558"/>
    <x v="1"/>
    <x v="1"/>
    <x v="1"/>
    <x v="1"/>
    <x v="5"/>
    <n v="11568.4"/>
    <n v="3"/>
    <n v="34705.199999999997"/>
    <n v="4.29"/>
    <n v="568"/>
    <x v="323"/>
  </r>
  <r>
    <x v="2559"/>
    <x v="7"/>
    <x v="0"/>
    <x v="7"/>
    <x v="1"/>
    <x v="3"/>
    <n v="18835.189999999999"/>
    <n v="5"/>
    <n v="94175.95"/>
    <n v="4.05"/>
    <n v="389"/>
    <x v="224"/>
  </r>
  <r>
    <x v="2560"/>
    <x v="6"/>
    <x v="4"/>
    <x v="6"/>
    <x v="1"/>
    <x v="4"/>
    <n v="5001.6899999999996"/>
    <n v="4"/>
    <n v="20006.759999999998"/>
    <n v="4.32"/>
    <n v="2040"/>
    <x v="322"/>
  </r>
  <r>
    <x v="2561"/>
    <x v="5"/>
    <x v="1"/>
    <x v="5"/>
    <x v="0"/>
    <x v="1"/>
    <n v="13806.4"/>
    <n v="3"/>
    <n v="41419.199999999997"/>
    <n v="2.33"/>
    <n v="4989"/>
    <x v="78"/>
  </r>
  <r>
    <x v="2562"/>
    <x v="6"/>
    <x v="4"/>
    <x v="6"/>
    <x v="1"/>
    <x v="0"/>
    <n v="11711.63"/>
    <n v="3"/>
    <n v="35134.89"/>
    <n v="2.82"/>
    <n v="4462"/>
    <x v="214"/>
  </r>
  <r>
    <x v="2563"/>
    <x v="9"/>
    <x v="1"/>
    <x v="9"/>
    <x v="0"/>
    <x v="3"/>
    <n v="18263.79"/>
    <n v="5"/>
    <n v="91318.95"/>
    <n v="2.0699999999999998"/>
    <n v="3144"/>
    <x v="351"/>
  </r>
  <r>
    <x v="2564"/>
    <x v="2"/>
    <x v="2"/>
    <x v="2"/>
    <x v="0"/>
    <x v="3"/>
    <n v="8057.7"/>
    <n v="1"/>
    <n v="8057.7"/>
    <n v="2.27"/>
    <n v="1581"/>
    <x v="181"/>
  </r>
  <r>
    <x v="2565"/>
    <x v="5"/>
    <x v="1"/>
    <x v="5"/>
    <x v="2"/>
    <x v="4"/>
    <n v="5006.78"/>
    <n v="3"/>
    <n v="15020.34"/>
    <n v="1.76"/>
    <n v="2455"/>
    <x v="137"/>
  </r>
  <r>
    <x v="2566"/>
    <x v="0"/>
    <x v="0"/>
    <x v="0"/>
    <x v="1"/>
    <x v="2"/>
    <n v="7758.83"/>
    <n v="4"/>
    <n v="31035.32"/>
    <n v="3.02"/>
    <n v="3911"/>
    <x v="308"/>
  </r>
  <r>
    <x v="2567"/>
    <x v="7"/>
    <x v="0"/>
    <x v="7"/>
    <x v="0"/>
    <x v="0"/>
    <n v="1710.82"/>
    <n v="5"/>
    <n v="8554.1"/>
    <n v="3.41"/>
    <n v="4465"/>
    <x v="37"/>
  </r>
  <r>
    <x v="2568"/>
    <x v="8"/>
    <x v="3"/>
    <x v="8"/>
    <x v="1"/>
    <x v="5"/>
    <n v="13224.99"/>
    <n v="3"/>
    <n v="39674.97"/>
    <n v="3.12"/>
    <n v="1884"/>
    <x v="355"/>
  </r>
  <r>
    <x v="2569"/>
    <x v="9"/>
    <x v="1"/>
    <x v="9"/>
    <x v="1"/>
    <x v="4"/>
    <n v="1048.8499999999999"/>
    <n v="2"/>
    <n v="2097.6999999999998"/>
    <n v="2.37"/>
    <n v="1740"/>
    <x v="289"/>
  </r>
  <r>
    <x v="2570"/>
    <x v="2"/>
    <x v="2"/>
    <x v="2"/>
    <x v="2"/>
    <x v="2"/>
    <n v="9690.68"/>
    <n v="4"/>
    <n v="38762.720000000001"/>
    <n v="2.7"/>
    <n v="4614"/>
    <x v="147"/>
  </r>
  <r>
    <x v="2571"/>
    <x v="1"/>
    <x v="1"/>
    <x v="1"/>
    <x v="0"/>
    <x v="3"/>
    <n v="12045.69"/>
    <n v="4"/>
    <n v="48182.76"/>
    <n v="4.99"/>
    <n v="4656"/>
    <x v="265"/>
  </r>
  <r>
    <x v="2572"/>
    <x v="9"/>
    <x v="1"/>
    <x v="9"/>
    <x v="1"/>
    <x v="1"/>
    <n v="2148.0700000000002"/>
    <n v="4"/>
    <n v="8592.2800000000007"/>
    <n v="1.19"/>
    <n v="2938"/>
    <x v="24"/>
  </r>
  <r>
    <x v="2573"/>
    <x v="1"/>
    <x v="1"/>
    <x v="1"/>
    <x v="1"/>
    <x v="0"/>
    <n v="1046.5999999999999"/>
    <n v="1"/>
    <n v="1046.5999999999999"/>
    <n v="1.72"/>
    <n v="631"/>
    <x v="272"/>
  </r>
  <r>
    <x v="2574"/>
    <x v="5"/>
    <x v="1"/>
    <x v="5"/>
    <x v="0"/>
    <x v="0"/>
    <n v="6492.78"/>
    <n v="5"/>
    <n v="32463.9"/>
    <n v="1.64"/>
    <n v="3285"/>
    <x v="273"/>
  </r>
  <r>
    <x v="2575"/>
    <x v="5"/>
    <x v="1"/>
    <x v="5"/>
    <x v="0"/>
    <x v="4"/>
    <n v="17550.23"/>
    <n v="1"/>
    <n v="17550.23"/>
    <n v="2.2200000000000002"/>
    <n v="2012"/>
    <x v="91"/>
  </r>
  <r>
    <x v="2576"/>
    <x v="5"/>
    <x v="1"/>
    <x v="5"/>
    <x v="2"/>
    <x v="2"/>
    <n v="2004.59"/>
    <n v="5"/>
    <n v="10022.950000000001"/>
    <n v="2.93"/>
    <n v="1740"/>
    <x v="63"/>
  </r>
  <r>
    <x v="2577"/>
    <x v="8"/>
    <x v="3"/>
    <x v="8"/>
    <x v="1"/>
    <x v="4"/>
    <n v="129.9"/>
    <n v="2"/>
    <n v="259.8"/>
    <n v="3.24"/>
    <n v="192"/>
    <x v="169"/>
  </r>
  <r>
    <x v="2578"/>
    <x v="1"/>
    <x v="1"/>
    <x v="1"/>
    <x v="2"/>
    <x v="3"/>
    <n v="17201.830000000002"/>
    <n v="1"/>
    <n v="17201.830000000002"/>
    <n v="1.22"/>
    <n v="1896"/>
    <x v="26"/>
  </r>
  <r>
    <x v="2579"/>
    <x v="6"/>
    <x v="4"/>
    <x v="6"/>
    <x v="2"/>
    <x v="1"/>
    <n v="3848.99"/>
    <n v="2"/>
    <n v="7697.98"/>
    <n v="4.9400000000000004"/>
    <n v="1845"/>
    <x v="356"/>
  </r>
  <r>
    <x v="2580"/>
    <x v="6"/>
    <x v="4"/>
    <x v="6"/>
    <x v="0"/>
    <x v="1"/>
    <n v="14290.5"/>
    <n v="1"/>
    <n v="14290.5"/>
    <n v="3.21"/>
    <n v="453"/>
    <x v="131"/>
  </r>
  <r>
    <x v="2581"/>
    <x v="2"/>
    <x v="2"/>
    <x v="2"/>
    <x v="2"/>
    <x v="1"/>
    <n v="19347.27"/>
    <n v="2"/>
    <n v="38694.54"/>
    <n v="1.37"/>
    <n v="2152"/>
    <x v="288"/>
  </r>
  <r>
    <x v="2582"/>
    <x v="8"/>
    <x v="3"/>
    <x v="8"/>
    <x v="2"/>
    <x v="2"/>
    <n v="3109.03"/>
    <n v="1"/>
    <n v="3109.03"/>
    <n v="2.72"/>
    <n v="4953"/>
    <x v="124"/>
  </r>
  <r>
    <x v="2583"/>
    <x v="6"/>
    <x v="4"/>
    <x v="6"/>
    <x v="0"/>
    <x v="0"/>
    <n v="6097.72"/>
    <n v="2"/>
    <n v="12195.44"/>
    <n v="2.39"/>
    <n v="945"/>
    <x v="251"/>
  </r>
  <r>
    <x v="2584"/>
    <x v="0"/>
    <x v="0"/>
    <x v="0"/>
    <x v="0"/>
    <x v="2"/>
    <n v="6750.06"/>
    <n v="4"/>
    <n v="27000.240000000002"/>
    <n v="4.4400000000000004"/>
    <n v="2942"/>
    <x v="277"/>
  </r>
  <r>
    <x v="2585"/>
    <x v="1"/>
    <x v="1"/>
    <x v="1"/>
    <x v="0"/>
    <x v="3"/>
    <n v="8936.2900000000009"/>
    <n v="3"/>
    <n v="26808.87"/>
    <n v="2.2000000000000002"/>
    <n v="2354"/>
    <x v="163"/>
  </r>
  <r>
    <x v="2586"/>
    <x v="3"/>
    <x v="3"/>
    <x v="3"/>
    <x v="2"/>
    <x v="1"/>
    <n v="1733.92"/>
    <n v="1"/>
    <n v="1733.92"/>
    <n v="3.97"/>
    <n v="203"/>
    <x v="284"/>
  </r>
  <r>
    <x v="2587"/>
    <x v="0"/>
    <x v="0"/>
    <x v="0"/>
    <x v="1"/>
    <x v="3"/>
    <n v="18110.939999999999"/>
    <n v="2"/>
    <n v="36221.879999999997"/>
    <n v="3.51"/>
    <n v="74"/>
    <x v="68"/>
  </r>
  <r>
    <x v="2588"/>
    <x v="4"/>
    <x v="0"/>
    <x v="4"/>
    <x v="0"/>
    <x v="1"/>
    <n v="10614.7"/>
    <n v="1"/>
    <n v="10614.7"/>
    <n v="3.23"/>
    <n v="4517"/>
    <x v="155"/>
  </r>
  <r>
    <x v="2589"/>
    <x v="6"/>
    <x v="4"/>
    <x v="6"/>
    <x v="1"/>
    <x v="0"/>
    <n v="13191.07"/>
    <n v="1"/>
    <n v="13191.07"/>
    <n v="1.77"/>
    <n v="1390"/>
    <x v="195"/>
  </r>
  <r>
    <x v="2590"/>
    <x v="3"/>
    <x v="3"/>
    <x v="3"/>
    <x v="0"/>
    <x v="5"/>
    <n v="8143.68"/>
    <n v="2"/>
    <n v="16287.36"/>
    <n v="1.66"/>
    <n v="2498"/>
    <x v="351"/>
  </r>
  <r>
    <x v="2591"/>
    <x v="5"/>
    <x v="1"/>
    <x v="5"/>
    <x v="1"/>
    <x v="1"/>
    <n v="10882.69"/>
    <n v="5"/>
    <n v="54413.45"/>
    <n v="4.1399999999999997"/>
    <n v="4569"/>
    <x v="261"/>
  </r>
  <r>
    <x v="2592"/>
    <x v="4"/>
    <x v="0"/>
    <x v="4"/>
    <x v="2"/>
    <x v="1"/>
    <n v="4575.74"/>
    <n v="3"/>
    <n v="13727.22"/>
    <n v="3.83"/>
    <n v="4943"/>
    <x v="236"/>
  </r>
  <r>
    <x v="2593"/>
    <x v="3"/>
    <x v="3"/>
    <x v="3"/>
    <x v="0"/>
    <x v="5"/>
    <n v="10455.629999999999"/>
    <n v="4"/>
    <n v="41822.519999999997"/>
    <n v="4.49"/>
    <n v="1731"/>
    <x v="299"/>
  </r>
  <r>
    <x v="2594"/>
    <x v="4"/>
    <x v="0"/>
    <x v="4"/>
    <x v="1"/>
    <x v="5"/>
    <n v="19573.37"/>
    <n v="1"/>
    <n v="19573.37"/>
    <n v="3.14"/>
    <n v="942"/>
    <x v="70"/>
  </r>
  <r>
    <x v="2595"/>
    <x v="5"/>
    <x v="1"/>
    <x v="5"/>
    <x v="1"/>
    <x v="2"/>
    <n v="4716.3100000000004"/>
    <n v="4"/>
    <n v="18865.240000000002"/>
    <n v="3.1"/>
    <n v="2151"/>
    <x v="117"/>
  </r>
  <r>
    <x v="2596"/>
    <x v="4"/>
    <x v="0"/>
    <x v="4"/>
    <x v="1"/>
    <x v="4"/>
    <n v="9879.4699999999993"/>
    <n v="3"/>
    <n v="29638.41"/>
    <n v="3.36"/>
    <n v="1508"/>
    <x v="327"/>
  </r>
  <r>
    <x v="2597"/>
    <x v="7"/>
    <x v="0"/>
    <x v="7"/>
    <x v="0"/>
    <x v="0"/>
    <n v="14898.71"/>
    <n v="4"/>
    <n v="59594.84"/>
    <n v="3.79"/>
    <n v="4445"/>
    <x v="11"/>
  </r>
  <r>
    <x v="2598"/>
    <x v="6"/>
    <x v="4"/>
    <x v="6"/>
    <x v="2"/>
    <x v="0"/>
    <n v="3129.73"/>
    <n v="5"/>
    <n v="15648.65"/>
    <n v="4.25"/>
    <n v="3981"/>
    <x v="280"/>
  </r>
  <r>
    <x v="2599"/>
    <x v="1"/>
    <x v="1"/>
    <x v="1"/>
    <x v="1"/>
    <x v="3"/>
    <n v="11440.34"/>
    <n v="2"/>
    <n v="22880.68"/>
    <n v="1.8"/>
    <n v="1879"/>
    <x v="254"/>
  </r>
  <r>
    <x v="2600"/>
    <x v="6"/>
    <x v="4"/>
    <x v="6"/>
    <x v="2"/>
    <x v="5"/>
    <n v="16083.65"/>
    <n v="3"/>
    <n v="48250.95"/>
    <n v="3.72"/>
    <n v="347"/>
    <x v="2"/>
  </r>
  <r>
    <x v="2601"/>
    <x v="9"/>
    <x v="1"/>
    <x v="9"/>
    <x v="0"/>
    <x v="3"/>
    <n v="13571.36"/>
    <n v="5"/>
    <n v="67856.800000000003"/>
    <n v="3.11"/>
    <n v="3615"/>
    <x v="321"/>
  </r>
  <r>
    <x v="2602"/>
    <x v="8"/>
    <x v="3"/>
    <x v="8"/>
    <x v="0"/>
    <x v="2"/>
    <n v="14337.07"/>
    <n v="2"/>
    <n v="28674.14"/>
    <n v="3.29"/>
    <n v="363"/>
    <x v="21"/>
  </r>
  <r>
    <x v="2603"/>
    <x v="3"/>
    <x v="3"/>
    <x v="3"/>
    <x v="2"/>
    <x v="2"/>
    <n v="6420.58"/>
    <n v="4"/>
    <n v="25682.32"/>
    <n v="4.3600000000000003"/>
    <n v="2806"/>
    <x v="111"/>
  </r>
  <r>
    <x v="2604"/>
    <x v="2"/>
    <x v="2"/>
    <x v="2"/>
    <x v="0"/>
    <x v="1"/>
    <n v="3068.9"/>
    <n v="2"/>
    <n v="6137.8"/>
    <n v="4.22"/>
    <n v="175"/>
    <x v="176"/>
  </r>
  <r>
    <x v="2605"/>
    <x v="1"/>
    <x v="1"/>
    <x v="1"/>
    <x v="1"/>
    <x v="0"/>
    <n v="364.12"/>
    <n v="1"/>
    <n v="364.12"/>
    <n v="4.45"/>
    <n v="4752"/>
    <x v="177"/>
  </r>
  <r>
    <x v="2606"/>
    <x v="5"/>
    <x v="1"/>
    <x v="5"/>
    <x v="0"/>
    <x v="2"/>
    <n v="14577.07"/>
    <n v="5"/>
    <n v="72885.350000000006"/>
    <n v="1.33"/>
    <n v="927"/>
    <x v="23"/>
  </r>
  <r>
    <x v="2607"/>
    <x v="6"/>
    <x v="4"/>
    <x v="6"/>
    <x v="2"/>
    <x v="5"/>
    <n v="13519.96"/>
    <n v="2"/>
    <n v="27039.919999999998"/>
    <n v="4.3099999999999996"/>
    <n v="2338"/>
    <x v="280"/>
  </r>
  <r>
    <x v="2608"/>
    <x v="0"/>
    <x v="0"/>
    <x v="0"/>
    <x v="0"/>
    <x v="1"/>
    <n v="6028.16"/>
    <n v="1"/>
    <n v="6028.16"/>
    <n v="2.2999999999999998"/>
    <n v="583"/>
    <x v="227"/>
  </r>
  <r>
    <x v="2609"/>
    <x v="5"/>
    <x v="1"/>
    <x v="5"/>
    <x v="1"/>
    <x v="5"/>
    <n v="14504.67"/>
    <n v="5"/>
    <n v="72523.350000000006"/>
    <n v="3.15"/>
    <n v="1210"/>
    <x v="35"/>
  </r>
  <r>
    <x v="2610"/>
    <x v="2"/>
    <x v="2"/>
    <x v="2"/>
    <x v="1"/>
    <x v="4"/>
    <n v="8401.8799999999992"/>
    <n v="2"/>
    <n v="16803.759999999998"/>
    <n v="1.63"/>
    <n v="488"/>
    <x v="257"/>
  </r>
  <r>
    <x v="2611"/>
    <x v="2"/>
    <x v="2"/>
    <x v="2"/>
    <x v="2"/>
    <x v="2"/>
    <n v="13854.51"/>
    <n v="5"/>
    <n v="69272.55"/>
    <n v="1.45"/>
    <n v="4514"/>
    <x v="345"/>
  </r>
  <r>
    <x v="2612"/>
    <x v="1"/>
    <x v="1"/>
    <x v="1"/>
    <x v="2"/>
    <x v="2"/>
    <n v="19934.77"/>
    <n v="2"/>
    <n v="39869.54"/>
    <n v="2.63"/>
    <n v="2954"/>
    <x v="201"/>
  </r>
  <r>
    <x v="2613"/>
    <x v="0"/>
    <x v="0"/>
    <x v="0"/>
    <x v="0"/>
    <x v="4"/>
    <n v="17295.939999999999"/>
    <n v="1"/>
    <n v="17295.939999999999"/>
    <n v="4.3499999999999996"/>
    <n v="186"/>
    <x v="199"/>
  </r>
  <r>
    <x v="2614"/>
    <x v="9"/>
    <x v="1"/>
    <x v="9"/>
    <x v="1"/>
    <x v="3"/>
    <n v="14449.28"/>
    <n v="3"/>
    <n v="43347.839999999997"/>
    <n v="1.68"/>
    <n v="4913"/>
    <x v="61"/>
  </r>
  <r>
    <x v="2615"/>
    <x v="8"/>
    <x v="3"/>
    <x v="8"/>
    <x v="0"/>
    <x v="2"/>
    <n v="979.52"/>
    <n v="5"/>
    <n v="4897.6000000000004"/>
    <n v="2.4500000000000002"/>
    <n v="321"/>
    <x v="14"/>
  </r>
  <r>
    <x v="2616"/>
    <x v="4"/>
    <x v="0"/>
    <x v="4"/>
    <x v="0"/>
    <x v="0"/>
    <n v="12416.14"/>
    <n v="5"/>
    <n v="62080.7"/>
    <n v="1.4"/>
    <n v="3374"/>
    <x v="143"/>
  </r>
  <r>
    <x v="2617"/>
    <x v="7"/>
    <x v="0"/>
    <x v="7"/>
    <x v="2"/>
    <x v="3"/>
    <n v="19472.54"/>
    <n v="5"/>
    <n v="97362.7"/>
    <n v="1.79"/>
    <n v="2459"/>
    <x v="343"/>
  </r>
  <r>
    <x v="2618"/>
    <x v="2"/>
    <x v="2"/>
    <x v="2"/>
    <x v="1"/>
    <x v="4"/>
    <n v="12375.7"/>
    <n v="3"/>
    <n v="37127.1"/>
    <n v="3.95"/>
    <n v="685"/>
    <x v="167"/>
  </r>
  <r>
    <x v="2619"/>
    <x v="4"/>
    <x v="0"/>
    <x v="4"/>
    <x v="1"/>
    <x v="2"/>
    <n v="8421.91"/>
    <n v="3"/>
    <n v="25265.73"/>
    <n v="3.77"/>
    <n v="3739"/>
    <x v="325"/>
  </r>
  <r>
    <x v="2620"/>
    <x v="6"/>
    <x v="4"/>
    <x v="6"/>
    <x v="0"/>
    <x v="1"/>
    <n v="14294.81"/>
    <n v="2"/>
    <n v="28589.62"/>
    <n v="1.66"/>
    <n v="1692"/>
    <x v="183"/>
  </r>
  <r>
    <x v="2621"/>
    <x v="1"/>
    <x v="1"/>
    <x v="1"/>
    <x v="2"/>
    <x v="4"/>
    <n v="7231.24"/>
    <n v="3"/>
    <n v="21693.72"/>
    <n v="3.05"/>
    <n v="4228"/>
    <x v="337"/>
  </r>
  <r>
    <x v="2622"/>
    <x v="3"/>
    <x v="3"/>
    <x v="3"/>
    <x v="0"/>
    <x v="5"/>
    <n v="13506.77"/>
    <n v="1"/>
    <n v="13506.77"/>
    <n v="1.85"/>
    <n v="4429"/>
    <x v="210"/>
  </r>
  <r>
    <x v="2623"/>
    <x v="2"/>
    <x v="2"/>
    <x v="2"/>
    <x v="2"/>
    <x v="2"/>
    <n v="13562.13"/>
    <n v="1"/>
    <n v="13562.13"/>
    <n v="3.78"/>
    <n v="2733"/>
    <x v="53"/>
  </r>
  <r>
    <x v="2624"/>
    <x v="6"/>
    <x v="4"/>
    <x v="6"/>
    <x v="0"/>
    <x v="3"/>
    <n v="13813.77"/>
    <n v="5"/>
    <n v="69068.850000000006"/>
    <n v="3.91"/>
    <n v="3030"/>
    <x v="167"/>
  </r>
  <r>
    <x v="2625"/>
    <x v="7"/>
    <x v="0"/>
    <x v="7"/>
    <x v="1"/>
    <x v="1"/>
    <n v="14490.54"/>
    <n v="3"/>
    <n v="43471.62"/>
    <n v="3.11"/>
    <n v="610"/>
    <x v="1"/>
  </r>
  <r>
    <x v="2626"/>
    <x v="8"/>
    <x v="3"/>
    <x v="8"/>
    <x v="0"/>
    <x v="4"/>
    <n v="2041.56"/>
    <n v="5"/>
    <n v="10207.799999999999"/>
    <n v="3.09"/>
    <n v="4976"/>
    <x v="277"/>
  </r>
  <r>
    <x v="2627"/>
    <x v="1"/>
    <x v="1"/>
    <x v="1"/>
    <x v="2"/>
    <x v="4"/>
    <n v="8684.68"/>
    <n v="3"/>
    <n v="26054.04"/>
    <n v="1.81"/>
    <n v="3007"/>
    <x v="125"/>
  </r>
  <r>
    <x v="2628"/>
    <x v="8"/>
    <x v="3"/>
    <x v="8"/>
    <x v="1"/>
    <x v="2"/>
    <n v="2403.06"/>
    <n v="1"/>
    <n v="2403.06"/>
    <n v="1.43"/>
    <n v="1423"/>
    <x v="65"/>
  </r>
  <r>
    <x v="2629"/>
    <x v="9"/>
    <x v="1"/>
    <x v="9"/>
    <x v="1"/>
    <x v="0"/>
    <n v="10068.09"/>
    <n v="3"/>
    <n v="30204.27"/>
    <n v="2.34"/>
    <n v="1333"/>
    <x v="297"/>
  </r>
  <r>
    <x v="2630"/>
    <x v="7"/>
    <x v="0"/>
    <x v="7"/>
    <x v="1"/>
    <x v="5"/>
    <n v="12037.1"/>
    <n v="1"/>
    <n v="12037.1"/>
    <n v="3.11"/>
    <n v="1328"/>
    <x v="345"/>
  </r>
  <r>
    <x v="2631"/>
    <x v="3"/>
    <x v="3"/>
    <x v="3"/>
    <x v="2"/>
    <x v="5"/>
    <n v="18463.849999999999"/>
    <n v="2"/>
    <n v="36927.699999999997"/>
    <n v="4.09"/>
    <n v="4323"/>
    <x v="26"/>
  </r>
  <r>
    <x v="2632"/>
    <x v="6"/>
    <x v="4"/>
    <x v="6"/>
    <x v="0"/>
    <x v="3"/>
    <n v="5127.8999999999996"/>
    <n v="3"/>
    <n v="15383.7"/>
    <n v="1.08"/>
    <n v="359"/>
    <x v="49"/>
  </r>
  <r>
    <x v="2633"/>
    <x v="8"/>
    <x v="3"/>
    <x v="8"/>
    <x v="2"/>
    <x v="5"/>
    <n v="3071.01"/>
    <n v="2"/>
    <n v="6142.02"/>
    <n v="2.41"/>
    <n v="4985"/>
    <x v="296"/>
  </r>
  <r>
    <x v="2634"/>
    <x v="1"/>
    <x v="1"/>
    <x v="1"/>
    <x v="1"/>
    <x v="4"/>
    <n v="18368.03"/>
    <n v="3"/>
    <n v="55104.09"/>
    <n v="2.6"/>
    <n v="3534"/>
    <x v="91"/>
  </r>
  <r>
    <x v="2635"/>
    <x v="7"/>
    <x v="0"/>
    <x v="7"/>
    <x v="1"/>
    <x v="0"/>
    <n v="19072.48"/>
    <n v="4"/>
    <n v="76289.919999999998"/>
    <n v="1.24"/>
    <n v="555"/>
    <x v="27"/>
  </r>
  <r>
    <x v="2636"/>
    <x v="4"/>
    <x v="0"/>
    <x v="4"/>
    <x v="1"/>
    <x v="1"/>
    <n v="4476.79"/>
    <n v="1"/>
    <n v="4476.79"/>
    <n v="2.57"/>
    <n v="1414"/>
    <x v="235"/>
  </r>
  <r>
    <x v="2637"/>
    <x v="1"/>
    <x v="1"/>
    <x v="1"/>
    <x v="1"/>
    <x v="2"/>
    <n v="19742.150000000001"/>
    <n v="5"/>
    <n v="98710.75"/>
    <n v="4.84"/>
    <n v="1521"/>
    <x v="139"/>
  </r>
  <r>
    <x v="2638"/>
    <x v="9"/>
    <x v="1"/>
    <x v="9"/>
    <x v="2"/>
    <x v="5"/>
    <n v="2693.03"/>
    <n v="1"/>
    <n v="2693.03"/>
    <n v="3.79"/>
    <n v="1603"/>
    <x v="164"/>
  </r>
  <r>
    <x v="2639"/>
    <x v="0"/>
    <x v="0"/>
    <x v="0"/>
    <x v="1"/>
    <x v="2"/>
    <n v="2866.73"/>
    <n v="5"/>
    <n v="14333.65"/>
    <n v="4.8099999999999996"/>
    <n v="2239"/>
    <x v="65"/>
  </r>
  <r>
    <x v="2640"/>
    <x v="9"/>
    <x v="1"/>
    <x v="9"/>
    <x v="1"/>
    <x v="3"/>
    <n v="5044.6499999999996"/>
    <n v="3"/>
    <n v="15133.95"/>
    <n v="3.69"/>
    <n v="2397"/>
    <x v="359"/>
  </r>
  <r>
    <x v="2641"/>
    <x v="8"/>
    <x v="3"/>
    <x v="8"/>
    <x v="1"/>
    <x v="4"/>
    <n v="10264.459999999999"/>
    <n v="3"/>
    <n v="30793.38"/>
    <n v="4.2699999999999996"/>
    <n v="756"/>
    <x v="117"/>
  </r>
  <r>
    <x v="2642"/>
    <x v="1"/>
    <x v="1"/>
    <x v="1"/>
    <x v="1"/>
    <x v="4"/>
    <n v="8777.4"/>
    <n v="2"/>
    <n v="17554.8"/>
    <n v="4.09"/>
    <n v="3225"/>
    <x v="330"/>
  </r>
  <r>
    <x v="2643"/>
    <x v="0"/>
    <x v="0"/>
    <x v="0"/>
    <x v="2"/>
    <x v="5"/>
    <n v="8088.57"/>
    <n v="4"/>
    <n v="32354.28"/>
    <n v="3.41"/>
    <n v="4892"/>
    <x v="75"/>
  </r>
  <r>
    <x v="2644"/>
    <x v="9"/>
    <x v="1"/>
    <x v="9"/>
    <x v="0"/>
    <x v="5"/>
    <n v="13512.49"/>
    <n v="1"/>
    <n v="13512.49"/>
    <n v="2.2799999999999998"/>
    <n v="2554"/>
    <x v="324"/>
  </r>
  <r>
    <x v="2645"/>
    <x v="9"/>
    <x v="1"/>
    <x v="9"/>
    <x v="1"/>
    <x v="5"/>
    <n v="9795.8700000000008"/>
    <n v="1"/>
    <n v="9795.8700000000008"/>
    <n v="1.72"/>
    <n v="1994"/>
    <x v="242"/>
  </r>
  <r>
    <x v="2646"/>
    <x v="9"/>
    <x v="1"/>
    <x v="9"/>
    <x v="1"/>
    <x v="2"/>
    <n v="19714.87"/>
    <n v="4"/>
    <n v="78859.48"/>
    <n v="3.76"/>
    <n v="2049"/>
    <x v="52"/>
  </r>
  <r>
    <x v="2647"/>
    <x v="0"/>
    <x v="0"/>
    <x v="0"/>
    <x v="1"/>
    <x v="2"/>
    <n v="4418.87"/>
    <n v="1"/>
    <n v="4418.87"/>
    <n v="4.63"/>
    <n v="1090"/>
    <x v="202"/>
  </r>
  <r>
    <x v="2648"/>
    <x v="7"/>
    <x v="0"/>
    <x v="7"/>
    <x v="1"/>
    <x v="1"/>
    <n v="9935.68"/>
    <n v="3"/>
    <n v="29807.040000000001"/>
    <n v="2.2000000000000002"/>
    <n v="4634"/>
    <x v="83"/>
  </r>
  <r>
    <x v="2649"/>
    <x v="3"/>
    <x v="3"/>
    <x v="3"/>
    <x v="1"/>
    <x v="4"/>
    <n v="12763.57"/>
    <n v="4"/>
    <n v="51054.28"/>
    <n v="3.16"/>
    <n v="4370"/>
    <x v="10"/>
  </r>
  <r>
    <x v="2650"/>
    <x v="9"/>
    <x v="1"/>
    <x v="9"/>
    <x v="2"/>
    <x v="0"/>
    <n v="971.17"/>
    <n v="4"/>
    <n v="3884.68"/>
    <n v="2.44"/>
    <n v="4765"/>
    <x v="164"/>
  </r>
  <r>
    <x v="2651"/>
    <x v="4"/>
    <x v="0"/>
    <x v="4"/>
    <x v="2"/>
    <x v="1"/>
    <n v="10624"/>
    <n v="4"/>
    <n v="42496"/>
    <n v="2.67"/>
    <n v="1712"/>
    <x v="125"/>
  </r>
  <r>
    <x v="2652"/>
    <x v="6"/>
    <x v="4"/>
    <x v="6"/>
    <x v="0"/>
    <x v="3"/>
    <n v="18588.63"/>
    <n v="5"/>
    <n v="92943.15"/>
    <n v="3.35"/>
    <n v="1643"/>
    <x v="146"/>
  </r>
  <r>
    <x v="2653"/>
    <x v="3"/>
    <x v="3"/>
    <x v="3"/>
    <x v="0"/>
    <x v="2"/>
    <n v="19317.37"/>
    <n v="3"/>
    <n v="57952.11"/>
    <n v="1.64"/>
    <n v="4973"/>
    <x v="286"/>
  </r>
  <r>
    <x v="2654"/>
    <x v="6"/>
    <x v="4"/>
    <x v="6"/>
    <x v="0"/>
    <x v="0"/>
    <n v="5003.49"/>
    <n v="3"/>
    <n v="15010.47"/>
    <n v="2.35"/>
    <n v="3002"/>
    <x v="63"/>
  </r>
  <r>
    <x v="2655"/>
    <x v="2"/>
    <x v="2"/>
    <x v="2"/>
    <x v="2"/>
    <x v="0"/>
    <n v="15860.83"/>
    <n v="1"/>
    <n v="15860.83"/>
    <n v="3.42"/>
    <n v="331"/>
    <x v="73"/>
  </r>
  <r>
    <x v="2656"/>
    <x v="6"/>
    <x v="4"/>
    <x v="6"/>
    <x v="0"/>
    <x v="1"/>
    <n v="2638.48"/>
    <n v="2"/>
    <n v="5276.96"/>
    <n v="4.42"/>
    <n v="737"/>
    <x v="115"/>
  </r>
  <r>
    <x v="2657"/>
    <x v="0"/>
    <x v="0"/>
    <x v="0"/>
    <x v="2"/>
    <x v="1"/>
    <n v="4787.99"/>
    <n v="5"/>
    <n v="23939.95"/>
    <n v="3.48"/>
    <n v="2554"/>
    <x v="116"/>
  </r>
  <r>
    <x v="2658"/>
    <x v="6"/>
    <x v="4"/>
    <x v="6"/>
    <x v="1"/>
    <x v="0"/>
    <n v="12057.78"/>
    <n v="1"/>
    <n v="12057.78"/>
    <n v="2.66"/>
    <n v="1013"/>
    <x v="35"/>
  </r>
  <r>
    <x v="2659"/>
    <x v="1"/>
    <x v="1"/>
    <x v="1"/>
    <x v="2"/>
    <x v="0"/>
    <n v="1648.4"/>
    <n v="1"/>
    <n v="1648.4"/>
    <n v="4.42"/>
    <n v="2556"/>
    <x v="301"/>
  </r>
  <r>
    <x v="2660"/>
    <x v="2"/>
    <x v="2"/>
    <x v="2"/>
    <x v="1"/>
    <x v="3"/>
    <n v="15439.07"/>
    <n v="1"/>
    <n v="15439.07"/>
    <n v="2.48"/>
    <n v="4700"/>
    <x v="73"/>
  </r>
  <r>
    <x v="2661"/>
    <x v="3"/>
    <x v="3"/>
    <x v="3"/>
    <x v="0"/>
    <x v="4"/>
    <n v="11011.82"/>
    <n v="2"/>
    <n v="22023.64"/>
    <n v="2.58"/>
    <n v="560"/>
    <x v="324"/>
  </r>
  <r>
    <x v="2662"/>
    <x v="3"/>
    <x v="3"/>
    <x v="3"/>
    <x v="0"/>
    <x v="1"/>
    <n v="8856.6"/>
    <n v="5"/>
    <n v="44283"/>
    <n v="3.94"/>
    <n v="1546"/>
    <x v="226"/>
  </r>
  <r>
    <x v="2663"/>
    <x v="5"/>
    <x v="1"/>
    <x v="5"/>
    <x v="0"/>
    <x v="5"/>
    <n v="3137.49"/>
    <n v="1"/>
    <n v="3137.49"/>
    <n v="3.45"/>
    <n v="1107"/>
    <x v="25"/>
  </r>
  <r>
    <x v="2664"/>
    <x v="5"/>
    <x v="1"/>
    <x v="5"/>
    <x v="2"/>
    <x v="2"/>
    <n v="9329.17"/>
    <n v="2"/>
    <n v="18658.34"/>
    <n v="1.99"/>
    <n v="4301"/>
    <x v="36"/>
  </r>
  <r>
    <x v="2665"/>
    <x v="1"/>
    <x v="1"/>
    <x v="1"/>
    <x v="1"/>
    <x v="2"/>
    <n v="730.55"/>
    <n v="2"/>
    <n v="1461.1"/>
    <n v="2.56"/>
    <n v="3750"/>
    <x v="351"/>
  </r>
  <r>
    <x v="2666"/>
    <x v="7"/>
    <x v="0"/>
    <x v="7"/>
    <x v="0"/>
    <x v="2"/>
    <n v="4919.8599999999997"/>
    <n v="5"/>
    <n v="24599.3"/>
    <n v="3.06"/>
    <n v="3389"/>
    <x v="273"/>
  </r>
  <r>
    <x v="2667"/>
    <x v="4"/>
    <x v="0"/>
    <x v="4"/>
    <x v="1"/>
    <x v="5"/>
    <n v="9113.27"/>
    <n v="2"/>
    <n v="18226.54"/>
    <n v="1.28"/>
    <n v="1799"/>
    <x v="178"/>
  </r>
  <r>
    <x v="2668"/>
    <x v="8"/>
    <x v="3"/>
    <x v="8"/>
    <x v="1"/>
    <x v="3"/>
    <n v="7849.86"/>
    <n v="3"/>
    <n v="23549.58"/>
    <n v="2.75"/>
    <n v="372"/>
    <x v="133"/>
  </r>
  <r>
    <x v="2669"/>
    <x v="8"/>
    <x v="3"/>
    <x v="8"/>
    <x v="0"/>
    <x v="5"/>
    <n v="12449.27"/>
    <n v="2"/>
    <n v="24898.54"/>
    <n v="1.03"/>
    <n v="4336"/>
    <x v="173"/>
  </r>
  <r>
    <x v="2670"/>
    <x v="4"/>
    <x v="0"/>
    <x v="4"/>
    <x v="0"/>
    <x v="1"/>
    <n v="19994.28"/>
    <n v="1"/>
    <n v="19994.28"/>
    <n v="4.37"/>
    <n v="4082"/>
    <x v="192"/>
  </r>
  <r>
    <x v="2671"/>
    <x v="7"/>
    <x v="0"/>
    <x v="7"/>
    <x v="1"/>
    <x v="5"/>
    <n v="15781.05"/>
    <n v="3"/>
    <n v="47343.15"/>
    <n v="2.93"/>
    <n v="3469"/>
    <x v="174"/>
  </r>
  <r>
    <x v="2672"/>
    <x v="9"/>
    <x v="1"/>
    <x v="9"/>
    <x v="0"/>
    <x v="3"/>
    <n v="11536.54"/>
    <n v="5"/>
    <n v="57682.7"/>
    <n v="3.66"/>
    <n v="315"/>
    <x v="241"/>
  </r>
  <r>
    <x v="2673"/>
    <x v="7"/>
    <x v="0"/>
    <x v="7"/>
    <x v="2"/>
    <x v="2"/>
    <n v="17783.939999999999"/>
    <n v="5"/>
    <n v="88919.7"/>
    <n v="4.04"/>
    <n v="908"/>
    <x v="88"/>
  </r>
  <r>
    <x v="2674"/>
    <x v="2"/>
    <x v="2"/>
    <x v="2"/>
    <x v="2"/>
    <x v="1"/>
    <n v="1081.6500000000001"/>
    <n v="3"/>
    <n v="3244.95"/>
    <n v="2.4"/>
    <n v="4546"/>
    <x v="37"/>
  </r>
  <r>
    <x v="2675"/>
    <x v="0"/>
    <x v="0"/>
    <x v="0"/>
    <x v="1"/>
    <x v="4"/>
    <n v="2544.84"/>
    <n v="2"/>
    <n v="5089.68"/>
    <n v="4.8899999999999997"/>
    <n v="2536"/>
    <x v="89"/>
  </r>
  <r>
    <x v="2676"/>
    <x v="1"/>
    <x v="1"/>
    <x v="1"/>
    <x v="2"/>
    <x v="0"/>
    <n v="5384.41"/>
    <n v="1"/>
    <n v="5384.41"/>
    <n v="1.86"/>
    <n v="4992"/>
    <x v="12"/>
  </r>
  <r>
    <x v="2677"/>
    <x v="9"/>
    <x v="1"/>
    <x v="9"/>
    <x v="2"/>
    <x v="0"/>
    <n v="16257.69"/>
    <n v="4"/>
    <n v="65030.76"/>
    <n v="2.54"/>
    <n v="257"/>
    <x v="227"/>
  </r>
  <r>
    <x v="2678"/>
    <x v="4"/>
    <x v="0"/>
    <x v="4"/>
    <x v="1"/>
    <x v="3"/>
    <n v="2859.81"/>
    <n v="2"/>
    <n v="5719.62"/>
    <n v="1.03"/>
    <n v="401"/>
    <x v="302"/>
  </r>
  <r>
    <x v="2679"/>
    <x v="9"/>
    <x v="1"/>
    <x v="9"/>
    <x v="1"/>
    <x v="3"/>
    <n v="6227.92"/>
    <n v="4"/>
    <n v="24911.68"/>
    <n v="1.08"/>
    <n v="4326"/>
    <x v="59"/>
  </r>
  <r>
    <x v="2680"/>
    <x v="9"/>
    <x v="1"/>
    <x v="9"/>
    <x v="0"/>
    <x v="5"/>
    <n v="6161.37"/>
    <n v="2"/>
    <n v="12322.74"/>
    <n v="1"/>
    <n v="1215"/>
    <x v="344"/>
  </r>
  <r>
    <x v="2681"/>
    <x v="1"/>
    <x v="1"/>
    <x v="1"/>
    <x v="0"/>
    <x v="1"/>
    <n v="17957.75"/>
    <n v="5"/>
    <n v="89788.75"/>
    <n v="4.38"/>
    <n v="3406"/>
    <x v="218"/>
  </r>
  <r>
    <x v="2682"/>
    <x v="1"/>
    <x v="1"/>
    <x v="1"/>
    <x v="0"/>
    <x v="2"/>
    <n v="6334.03"/>
    <n v="5"/>
    <n v="31670.15"/>
    <n v="3.27"/>
    <n v="511"/>
    <x v="174"/>
  </r>
  <r>
    <x v="2683"/>
    <x v="2"/>
    <x v="2"/>
    <x v="2"/>
    <x v="0"/>
    <x v="5"/>
    <n v="9399.94"/>
    <n v="5"/>
    <n v="46999.7"/>
    <n v="3.35"/>
    <n v="3500"/>
    <x v="234"/>
  </r>
  <r>
    <x v="2684"/>
    <x v="2"/>
    <x v="2"/>
    <x v="2"/>
    <x v="1"/>
    <x v="5"/>
    <n v="19514.099999999999"/>
    <n v="2"/>
    <n v="39028.199999999997"/>
    <n v="3.02"/>
    <n v="2372"/>
    <x v="258"/>
  </r>
  <r>
    <x v="2685"/>
    <x v="5"/>
    <x v="1"/>
    <x v="5"/>
    <x v="0"/>
    <x v="1"/>
    <n v="1996.93"/>
    <n v="3"/>
    <n v="5990.79"/>
    <n v="3.9"/>
    <n v="26"/>
    <x v="92"/>
  </r>
  <r>
    <x v="2686"/>
    <x v="7"/>
    <x v="0"/>
    <x v="7"/>
    <x v="0"/>
    <x v="3"/>
    <n v="7448.6"/>
    <n v="5"/>
    <n v="37243"/>
    <n v="2.25"/>
    <n v="3245"/>
    <x v="193"/>
  </r>
  <r>
    <x v="2687"/>
    <x v="9"/>
    <x v="1"/>
    <x v="9"/>
    <x v="1"/>
    <x v="2"/>
    <n v="1950.93"/>
    <n v="5"/>
    <n v="9754.65"/>
    <n v="2.59"/>
    <n v="3799"/>
    <x v="157"/>
  </r>
  <r>
    <x v="2688"/>
    <x v="0"/>
    <x v="0"/>
    <x v="0"/>
    <x v="1"/>
    <x v="5"/>
    <n v="17805.68"/>
    <n v="4"/>
    <n v="71222.720000000001"/>
    <n v="1.69"/>
    <n v="4383"/>
    <x v="298"/>
  </r>
  <r>
    <x v="2689"/>
    <x v="3"/>
    <x v="3"/>
    <x v="3"/>
    <x v="1"/>
    <x v="2"/>
    <n v="16659.93"/>
    <n v="1"/>
    <n v="16659.93"/>
    <n v="2.02"/>
    <n v="741"/>
    <x v="127"/>
  </r>
  <r>
    <x v="2690"/>
    <x v="5"/>
    <x v="1"/>
    <x v="5"/>
    <x v="2"/>
    <x v="2"/>
    <n v="489.28"/>
    <n v="3"/>
    <n v="1467.84"/>
    <n v="1.31"/>
    <n v="2602"/>
    <x v="70"/>
  </r>
  <r>
    <x v="2691"/>
    <x v="2"/>
    <x v="2"/>
    <x v="2"/>
    <x v="1"/>
    <x v="3"/>
    <n v="7912.02"/>
    <n v="4"/>
    <n v="31648.080000000002"/>
    <n v="1.7"/>
    <n v="3288"/>
    <x v="139"/>
  </r>
  <r>
    <x v="2692"/>
    <x v="4"/>
    <x v="0"/>
    <x v="4"/>
    <x v="1"/>
    <x v="4"/>
    <n v="9547.25"/>
    <n v="5"/>
    <n v="47736.25"/>
    <n v="3.02"/>
    <n v="478"/>
    <x v="25"/>
  </r>
  <r>
    <x v="2693"/>
    <x v="9"/>
    <x v="1"/>
    <x v="9"/>
    <x v="0"/>
    <x v="2"/>
    <n v="322.39"/>
    <n v="1"/>
    <n v="322.39"/>
    <n v="4.21"/>
    <n v="3387"/>
    <x v="243"/>
  </r>
  <r>
    <x v="2694"/>
    <x v="4"/>
    <x v="0"/>
    <x v="4"/>
    <x v="2"/>
    <x v="4"/>
    <n v="14311.98"/>
    <n v="5"/>
    <n v="71559.899999999994"/>
    <n v="2.97"/>
    <n v="4771"/>
    <x v="270"/>
  </r>
  <r>
    <x v="2695"/>
    <x v="5"/>
    <x v="1"/>
    <x v="5"/>
    <x v="1"/>
    <x v="5"/>
    <n v="4644.32"/>
    <n v="1"/>
    <n v="4644.32"/>
    <n v="3.77"/>
    <n v="4589"/>
    <x v="115"/>
  </r>
  <r>
    <x v="2696"/>
    <x v="8"/>
    <x v="3"/>
    <x v="8"/>
    <x v="1"/>
    <x v="4"/>
    <n v="8880.2099999999991"/>
    <n v="4"/>
    <n v="35520.839999999997"/>
    <n v="2.0499999999999998"/>
    <n v="4394"/>
    <x v="184"/>
  </r>
  <r>
    <x v="2697"/>
    <x v="3"/>
    <x v="3"/>
    <x v="3"/>
    <x v="2"/>
    <x v="4"/>
    <n v="720.02"/>
    <n v="2"/>
    <n v="1440.04"/>
    <n v="2.5299999999999998"/>
    <n v="1483"/>
    <x v="321"/>
  </r>
  <r>
    <x v="2698"/>
    <x v="8"/>
    <x v="3"/>
    <x v="8"/>
    <x v="0"/>
    <x v="1"/>
    <n v="11897.19"/>
    <n v="2"/>
    <n v="23794.38"/>
    <n v="3.97"/>
    <n v="170"/>
    <x v="355"/>
  </r>
  <r>
    <x v="2699"/>
    <x v="0"/>
    <x v="0"/>
    <x v="0"/>
    <x v="2"/>
    <x v="2"/>
    <n v="10841.8"/>
    <n v="5"/>
    <n v="54209"/>
    <n v="4.7"/>
    <n v="123"/>
    <x v="263"/>
  </r>
  <r>
    <x v="2700"/>
    <x v="9"/>
    <x v="1"/>
    <x v="9"/>
    <x v="1"/>
    <x v="1"/>
    <n v="2850.94"/>
    <n v="3"/>
    <n v="8552.82"/>
    <n v="3.23"/>
    <n v="789"/>
    <x v="117"/>
  </r>
  <r>
    <x v="2701"/>
    <x v="6"/>
    <x v="4"/>
    <x v="6"/>
    <x v="2"/>
    <x v="3"/>
    <n v="10394.469999999999"/>
    <n v="4"/>
    <n v="41577.879999999997"/>
    <n v="2.93"/>
    <n v="4390"/>
    <x v="109"/>
  </r>
  <r>
    <x v="2702"/>
    <x v="7"/>
    <x v="0"/>
    <x v="7"/>
    <x v="0"/>
    <x v="2"/>
    <n v="18067.990000000002"/>
    <n v="5"/>
    <n v="90339.95"/>
    <n v="4.08"/>
    <n v="4741"/>
    <x v="86"/>
  </r>
  <r>
    <x v="2703"/>
    <x v="0"/>
    <x v="0"/>
    <x v="0"/>
    <x v="1"/>
    <x v="3"/>
    <n v="14206.3"/>
    <n v="1"/>
    <n v="14206.3"/>
    <n v="2.82"/>
    <n v="3720"/>
    <x v="52"/>
  </r>
  <r>
    <x v="2704"/>
    <x v="8"/>
    <x v="3"/>
    <x v="8"/>
    <x v="0"/>
    <x v="4"/>
    <n v="3582.02"/>
    <n v="5"/>
    <n v="17910.099999999999"/>
    <n v="4.62"/>
    <n v="436"/>
    <x v="308"/>
  </r>
  <r>
    <x v="2705"/>
    <x v="6"/>
    <x v="4"/>
    <x v="6"/>
    <x v="1"/>
    <x v="1"/>
    <n v="1290.83"/>
    <n v="3"/>
    <n v="3872.49"/>
    <n v="1.53"/>
    <n v="3555"/>
    <x v="284"/>
  </r>
  <r>
    <x v="2706"/>
    <x v="3"/>
    <x v="3"/>
    <x v="3"/>
    <x v="0"/>
    <x v="2"/>
    <n v="7154.99"/>
    <n v="2"/>
    <n v="14309.98"/>
    <n v="4.4000000000000004"/>
    <n v="4758"/>
    <x v="299"/>
  </r>
  <r>
    <x v="2707"/>
    <x v="8"/>
    <x v="3"/>
    <x v="8"/>
    <x v="1"/>
    <x v="1"/>
    <n v="2097.84"/>
    <n v="1"/>
    <n v="2097.84"/>
    <n v="1.45"/>
    <n v="491"/>
    <x v="320"/>
  </r>
  <r>
    <x v="2708"/>
    <x v="9"/>
    <x v="1"/>
    <x v="9"/>
    <x v="1"/>
    <x v="3"/>
    <n v="7859.95"/>
    <n v="5"/>
    <n v="39299.75"/>
    <n v="4.0199999999999996"/>
    <n v="1747"/>
    <x v="24"/>
  </r>
  <r>
    <x v="2709"/>
    <x v="8"/>
    <x v="3"/>
    <x v="8"/>
    <x v="2"/>
    <x v="3"/>
    <n v="16876.419999999998"/>
    <n v="5"/>
    <n v="84382.1"/>
    <n v="3.29"/>
    <n v="1592"/>
    <x v="101"/>
  </r>
  <r>
    <x v="2710"/>
    <x v="2"/>
    <x v="2"/>
    <x v="2"/>
    <x v="1"/>
    <x v="3"/>
    <n v="17093.310000000001"/>
    <n v="4"/>
    <n v="68373.240000000005"/>
    <n v="1.46"/>
    <n v="1202"/>
    <x v="197"/>
  </r>
  <r>
    <x v="2711"/>
    <x v="5"/>
    <x v="1"/>
    <x v="5"/>
    <x v="1"/>
    <x v="5"/>
    <n v="14723.36"/>
    <n v="3"/>
    <n v="44170.080000000002"/>
    <n v="1.91"/>
    <n v="2827"/>
    <x v="315"/>
  </r>
  <r>
    <x v="2712"/>
    <x v="1"/>
    <x v="1"/>
    <x v="1"/>
    <x v="0"/>
    <x v="5"/>
    <n v="13861.7"/>
    <n v="1"/>
    <n v="13861.7"/>
    <n v="3.6"/>
    <n v="1210"/>
    <x v="16"/>
  </r>
  <r>
    <x v="2713"/>
    <x v="8"/>
    <x v="3"/>
    <x v="8"/>
    <x v="1"/>
    <x v="1"/>
    <n v="10310.24"/>
    <n v="4"/>
    <n v="41240.959999999999"/>
    <n v="2.82"/>
    <n v="3827"/>
    <x v="17"/>
  </r>
  <r>
    <x v="2714"/>
    <x v="7"/>
    <x v="0"/>
    <x v="7"/>
    <x v="0"/>
    <x v="3"/>
    <n v="5502.54"/>
    <n v="1"/>
    <n v="5502.54"/>
    <n v="2.4300000000000002"/>
    <n v="851"/>
    <x v="121"/>
  </r>
  <r>
    <x v="2715"/>
    <x v="4"/>
    <x v="0"/>
    <x v="4"/>
    <x v="2"/>
    <x v="5"/>
    <n v="10895.26"/>
    <n v="1"/>
    <n v="10895.26"/>
    <n v="3.36"/>
    <n v="4969"/>
    <x v="169"/>
  </r>
  <r>
    <x v="2716"/>
    <x v="1"/>
    <x v="1"/>
    <x v="1"/>
    <x v="2"/>
    <x v="2"/>
    <n v="6279.56"/>
    <n v="3"/>
    <n v="18838.68"/>
    <n v="1.39"/>
    <n v="4048"/>
    <x v="300"/>
  </r>
  <r>
    <x v="2717"/>
    <x v="9"/>
    <x v="1"/>
    <x v="9"/>
    <x v="0"/>
    <x v="1"/>
    <n v="3988.72"/>
    <n v="1"/>
    <n v="3988.72"/>
    <n v="4.75"/>
    <n v="2908"/>
    <x v="257"/>
  </r>
  <r>
    <x v="2718"/>
    <x v="8"/>
    <x v="3"/>
    <x v="8"/>
    <x v="2"/>
    <x v="5"/>
    <n v="18801.650000000001"/>
    <n v="4"/>
    <n v="75206.600000000006"/>
    <n v="4.97"/>
    <n v="1875"/>
    <x v="221"/>
  </r>
  <r>
    <x v="2719"/>
    <x v="2"/>
    <x v="2"/>
    <x v="2"/>
    <x v="0"/>
    <x v="5"/>
    <n v="17713.73"/>
    <n v="1"/>
    <n v="17713.73"/>
    <n v="3.81"/>
    <n v="1233"/>
    <x v="161"/>
  </r>
  <r>
    <x v="2720"/>
    <x v="2"/>
    <x v="2"/>
    <x v="2"/>
    <x v="0"/>
    <x v="0"/>
    <n v="12660.98"/>
    <n v="2"/>
    <n v="25321.96"/>
    <n v="2.4700000000000002"/>
    <n v="4838"/>
    <x v="301"/>
  </r>
  <r>
    <x v="2721"/>
    <x v="2"/>
    <x v="2"/>
    <x v="2"/>
    <x v="0"/>
    <x v="2"/>
    <n v="13576.2"/>
    <n v="3"/>
    <n v="40728.6"/>
    <n v="1.41"/>
    <n v="2987"/>
    <x v="314"/>
  </r>
  <r>
    <x v="2722"/>
    <x v="0"/>
    <x v="0"/>
    <x v="0"/>
    <x v="1"/>
    <x v="5"/>
    <n v="7152.98"/>
    <n v="5"/>
    <n v="35764.9"/>
    <n v="4.2699999999999996"/>
    <n v="1589"/>
    <x v="41"/>
  </r>
  <r>
    <x v="2723"/>
    <x v="9"/>
    <x v="1"/>
    <x v="9"/>
    <x v="2"/>
    <x v="5"/>
    <n v="18256.490000000002"/>
    <n v="5"/>
    <n v="91282.45"/>
    <n v="3.34"/>
    <n v="1595"/>
    <x v="230"/>
  </r>
  <r>
    <x v="2724"/>
    <x v="4"/>
    <x v="0"/>
    <x v="4"/>
    <x v="0"/>
    <x v="5"/>
    <n v="6390.6"/>
    <n v="4"/>
    <n v="25562.400000000001"/>
    <n v="4.55"/>
    <n v="1537"/>
    <x v="128"/>
  </r>
  <r>
    <x v="2725"/>
    <x v="7"/>
    <x v="0"/>
    <x v="7"/>
    <x v="1"/>
    <x v="1"/>
    <n v="11686.44"/>
    <n v="5"/>
    <n v="58432.2"/>
    <n v="4.2"/>
    <n v="1220"/>
    <x v="344"/>
  </r>
  <r>
    <x v="2726"/>
    <x v="6"/>
    <x v="4"/>
    <x v="6"/>
    <x v="2"/>
    <x v="5"/>
    <n v="1332.38"/>
    <n v="1"/>
    <n v="1332.38"/>
    <n v="1.27"/>
    <n v="3768"/>
    <x v="62"/>
  </r>
  <r>
    <x v="2727"/>
    <x v="8"/>
    <x v="3"/>
    <x v="8"/>
    <x v="1"/>
    <x v="4"/>
    <n v="15096.7"/>
    <n v="3"/>
    <n v="45290.1"/>
    <n v="2.23"/>
    <n v="4720"/>
    <x v="302"/>
  </r>
  <r>
    <x v="2728"/>
    <x v="0"/>
    <x v="0"/>
    <x v="0"/>
    <x v="0"/>
    <x v="1"/>
    <n v="3112.22"/>
    <n v="5"/>
    <n v="15561.1"/>
    <n v="2.29"/>
    <n v="2114"/>
    <x v="129"/>
  </r>
  <r>
    <x v="2729"/>
    <x v="5"/>
    <x v="1"/>
    <x v="5"/>
    <x v="2"/>
    <x v="5"/>
    <n v="1009.56"/>
    <n v="3"/>
    <n v="3028.68"/>
    <n v="3.47"/>
    <n v="4911"/>
    <x v="34"/>
  </r>
  <r>
    <x v="2730"/>
    <x v="3"/>
    <x v="3"/>
    <x v="3"/>
    <x v="0"/>
    <x v="2"/>
    <n v="7083.81"/>
    <n v="5"/>
    <n v="35419.050000000003"/>
    <n v="4.72"/>
    <n v="3844"/>
    <x v="64"/>
  </r>
  <r>
    <x v="2731"/>
    <x v="2"/>
    <x v="2"/>
    <x v="2"/>
    <x v="2"/>
    <x v="0"/>
    <n v="603.94000000000005"/>
    <n v="1"/>
    <n v="603.94000000000005"/>
    <n v="4.54"/>
    <n v="4285"/>
    <x v="183"/>
  </r>
  <r>
    <x v="2732"/>
    <x v="0"/>
    <x v="0"/>
    <x v="0"/>
    <x v="2"/>
    <x v="2"/>
    <n v="14818.94"/>
    <n v="5"/>
    <n v="74094.7"/>
    <n v="1.66"/>
    <n v="4500"/>
    <x v="68"/>
  </r>
  <r>
    <x v="2733"/>
    <x v="5"/>
    <x v="1"/>
    <x v="5"/>
    <x v="0"/>
    <x v="1"/>
    <n v="3593.89"/>
    <n v="5"/>
    <n v="17969.45"/>
    <n v="3.47"/>
    <n v="4310"/>
    <x v="232"/>
  </r>
  <r>
    <x v="2734"/>
    <x v="6"/>
    <x v="4"/>
    <x v="6"/>
    <x v="2"/>
    <x v="5"/>
    <n v="5584.67"/>
    <n v="5"/>
    <n v="27923.35"/>
    <n v="1.97"/>
    <n v="805"/>
    <x v="265"/>
  </r>
  <r>
    <x v="2735"/>
    <x v="7"/>
    <x v="0"/>
    <x v="7"/>
    <x v="0"/>
    <x v="0"/>
    <n v="10951.19"/>
    <n v="4"/>
    <n v="43804.76"/>
    <n v="3.52"/>
    <n v="2840"/>
    <x v="315"/>
  </r>
  <r>
    <x v="2736"/>
    <x v="3"/>
    <x v="3"/>
    <x v="3"/>
    <x v="2"/>
    <x v="3"/>
    <n v="8881.58"/>
    <n v="2"/>
    <n v="17763.16"/>
    <n v="3.44"/>
    <n v="3479"/>
    <x v="206"/>
  </r>
  <r>
    <x v="2737"/>
    <x v="1"/>
    <x v="1"/>
    <x v="1"/>
    <x v="2"/>
    <x v="3"/>
    <n v="18773.79"/>
    <n v="3"/>
    <n v="56321.37"/>
    <n v="2.9"/>
    <n v="3519"/>
    <x v="249"/>
  </r>
  <r>
    <x v="2738"/>
    <x v="5"/>
    <x v="1"/>
    <x v="5"/>
    <x v="1"/>
    <x v="2"/>
    <n v="5647.45"/>
    <n v="5"/>
    <n v="28237.25"/>
    <n v="2.3199999999999998"/>
    <n v="3604"/>
    <x v="109"/>
  </r>
  <r>
    <x v="2739"/>
    <x v="6"/>
    <x v="4"/>
    <x v="6"/>
    <x v="2"/>
    <x v="3"/>
    <n v="7833.6"/>
    <n v="1"/>
    <n v="7833.6"/>
    <n v="2.4"/>
    <n v="1433"/>
    <x v="250"/>
  </r>
  <r>
    <x v="2740"/>
    <x v="1"/>
    <x v="1"/>
    <x v="1"/>
    <x v="0"/>
    <x v="2"/>
    <n v="1283.45"/>
    <n v="1"/>
    <n v="1283.45"/>
    <n v="3"/>
    <n v="4597"/>
    <x v="346"/>
  </r>
  <r>
    <x v="2741"/>
    <x v="6"/>
    <x v="4"/>
    <x v="6"/>
    <x v="0"/>
    <x v="4"/>
    <n v="17695.25"/>
    <n v="2"/>
    <n v="35390.5"/>
    <n v="2.1"/>
    <n v="2024"/>
    <x v="349"/>
  </r>
  <r>
    <x v="2742"/>
    <x v="4"/>
    <x v="0"/>
    <x v="4"/>
    <x v="0"/>
    <x v="0"/>
    <n v="947"/>
    <n v="5"/>
    <n v="4735"/>
    <n v="4.37"/>
    <n v="2190"/>
    <x v="31"/>
  </r>
  <r>
    <x v="2743"/>
    <x v="1"/>
    <x v="1"/>
    <x v="1"/>
    <x v="1"/>
    <x v="0"/>
    <n v="6868.18"/>
    <n v="1"/>
    <n v="6868.18"/>
    <n v="1.0900000000000001"/>
    <n v="1040"/>
    <x v="102"/>
  </r>
  <r>
    <x v="2744"/>
    <x v="2"/>
    <x v="2"/>
    <x v="2"/>
    <x v="2"/>
    <x v="1"/>
    <n v="8129.32"/>
    <n v="3"/>
    <n v="24387.96"/>
    <n v="4.33"/>
    <n v="4680"/>
    <x v="106"/>
  </r>
  <r>
    <x v="2745"/>
    <x v="7"/>
    <x v="0"/>
    <x v="7"/>
    <x v="2"/>
    <x v="0"/>
    <n v="11074.68"/>
    <n v="5"/>
    <n v="55373.4"/>
    <n v="2.02"/>
    <n v="2507"/>
    <x v="24"/>
  </r>
  <r>
    <x v="2746"/>
    <x v="0"/>
    <x v="0"/>
    <x v="0"/>
    <x v="2"/>
    <x v="1"/>
    <n v="4163.95"/>
    <n v="4"/>
    <n v="16655.8"/>
    <n v="1.76"/>
    <n v="1128"/>
    <x v="328"/>
  </r>
  <r>
    <x v="2747"/>
    <x v="8"/>
    <x v="3"/>
    <x v="8"/>
    <x v="1"/>
    <x v="3"/>
    <n v="834.56"/>
    <n v="2"/>
    <n v="1669.12"/>
    <n v="3.96"/>
    <n v="4046"/>
    <x v="325"/>
  </r>
  <r>
    <x v="2748"/>
    <x v="6"/>
    <x v="4"/>
    <x v="6"/>
    <x v="2"/>
    <x v="3"/>
    <n v="9373.9"/>
    <n v="5"/>
    <n v="46869.5"/>
    <n v="4.08"/>
    <n v="2659"/>
    <x v="4"/>
  </r>
  <r>
    <x v="2749"/>
    <x v="2"/>
    <x v="2"/>
    <x v="2"/>
    <x v="2"/>
    <x v="4"/>
    <n v="19054.150000000001"/>
    <n v="5"/>
    <n v="95270.75"/>
    <n v="2.06"/>
    <n v="2934"/>
    <x v="114"/>
  </r>
  <r>
    <x v="2750"/>
    <x v="2"/>
    <x v="2"/>
    <x v="2"/>
    <x v="1"/>
    <x v="0"/>
    <n v="13646.09"/>
    <n v="2"/>
    <n v="27292.18"/>
    <n v="3.71"/>
    <n v="265"/>
    <x v="31"/>
  </r>
  <r>
    <x v="2751"/>
    <x v="5"/>
    <x v="1"/>
    <x v="5"/>
    <x v="2"/>
    <x v="4"/>
    <n v="14017.39"/>
    <n v="2"/>
    <n v="28034.78"/>
    <n v="1.1599999999999999"/>
    <n v="1857"/>
    <x v="174"/>
  </r>
  <r>
    <x v="2752"/>
    <x v="6"/>
    <x v="4"/>
    <x v="6"/>
    <x v="1"/>
    <x v="1"/>
    <n v="6797.16"/>
    <n v="5"/>
    <n v="33985.800000000003"/>
    <n v="2.56"/>
    <n v="193"/>
    <x v="206"/>
  </r>
  <r>
    <x v="2753"/>
    <x v="8"/>
    <x v="3"/>
    <x v="8"/>
    <x v="2"/>
    <x v="2"/>
    <n v="14760.21"/>
    <n v="4"/>
    <n v="59040.84"/>
    <n v="2.7"/>
    <n v="2013"/>
    <x v="321"/>
  </r>
  <r>
    <x v="2754"/>
    <x v="2"/>
    <x v="2"/>
    <x v="2"/>
    <x v="2"/>
    <x v="0"/>
    <n v="7939.77"/>
    <n v="2"/>
    <n v="15879.54"/>
    <n v="1.39"/>
    <n v="1931"/>
    <x v="28"/>
  </r>
  <r>
    <x v="2755"/>
    <x v="0"/>
    <x v="0"/>
    <x v="0"/>
    <x v="0"/>
    <x v="5"/>
    <n v="18057.71"/>
    <n v="1"/>
    <n v="18057.71"/>
    <n v="2.5299999999999998"/>
    <n v="4647"/>
    <x v="262"/>
  </r>
  <r>
    <x v="2756"/>
    <x v="1"/>
    <x v="1"/>
    <x v="1"/>
    <x v="2"/>
    <x v="4"/>
    <n v="4783.2700000000004"/>
    <n v="2"/>
    <n v="9566.5400000000009"/>
    <n v="1.35"/>
    <n v="3931"/>
    <x v="261"/>
  </r>
  <r>
    <x v="2757"/>
    <x v="3"/>
    <x v="3"/>
    <x v="3"/>
    <x v="1"/>
    <x v="2"/>
    <n v="19447.12"/>
    <n v="2"/>
    <n v="38894.239999999998"/>
    <n v="4.3600000000000003"/>
    <n v="319"/>
    <x v="55"/>
  </r>
  <r>
    <x v="2758"/>
    <x v="1"/>
    <x v="1"/>
    <x v="1"/>
    <x v="2"/>
    <x v="2"/>
    <n v="13969.43"/>
    <n v="4"/>
    <n v="55877.72"/>
    <n v="4.5199999999999996"/>
    <n v="583"/>
    <x v="240"/>
  </r>
  <r>
    <x v="2759"/>
    <x v="9"/>
    <x v="1"/>
    <x v="9"/>
    <x v="0"/>
    <x v="5"/>
    <n v="7975.81"/>
    <n v="1"/>
    <n v="7975.81"/>
    <n v="2.12"/>
    <n v="476"/>
    <x v="175"/>
  </r>
  <r>
    <x v="2760"/>
    <x v="1"/>
    <x v="1"/>
    <x v="1"/>
    <x v="1"/>
    <x v="1"/>
    <n v="4539.8999999999996"/>
    <n v="3"/>
    <n v="13619.7"/>
    <n v="4.4800000000000004"/>
    <n v="4511"/>
    <x v="75"/>
  </r>
  <r>
    <x v="2761"/>
    <x v="3"/>
    <x v="3"/>
    <x v="3"/>
    <x v="0"/>
    <x v="0"/>
    <n v="10524.26"/>
    <n v="2"/>
    <n v="21048.52"/>
    <n v="1.79"/>
    <n v="253"/>
    <x v="64"/>
  </r>
  <r>
    <x v="2762"/>
    <x v="1"/>
    <x v="1"/>
    <x v="1"/>
    <x v="1"/>
    <x v="5"/>
    <n v="897.41"/>
    <n v="5"/>
    <n v="4487.05"/>
    <n v="3.8"/>
    <n v="1496"/>
    <x v="150"/>
  </r>
  <r>
    <x v="2763"/>
    <x v="2"/>
    <x v="2"/>
    <x v="2"/>
    <x v="0"/>
    <x v="2"/>
    <n v="13438.73"/>
    <n v="5"/>
    <n v="67193.649999999994"/>
    <n v="3.47"/>
    <n v="2597"/>
    <x v="107"/>
  </r>
  <r>
    <x v="2764"/>
    <x v="0"/>
    <x v="0"/>
    <x v="0"/>
    <x v="1"/>
    <x v="4"/>
    <n v="3189.43"/>
    <n v="5"/>
    <n v="15947.15"/>
    <n v="1.27"/>
    <n v="1189"/>
    <x v="20"/>
  </r>
  <r>
    <x v="2765"/>
    <x v="5"/>
    <x v="1"/>
    <x v="5"/>
    <x v="2"/>
    <x v="0"/>
    <n v="10701.44"/>
    <n v="5"/>
    <n v="53507.199999999997"/>
    <n v="1.02"/>
    <n v="3622"/>
    <x v="196"/>
  </r>
  <r>
    <x v="2766"/>
    <x v="3"/>
    <x v="3"/>
    <x v="3"/>
    <x v="1"/>
    <x v="4"/>
    <n v="12183.3"/>
    <n v="4"/>
    <n v="48733.2"/>
    <n v="3.12"/>
    <n v="2562"/>
    <x v="10"/>
  </r>
  <r>
    <x v="2767"/>
    <x v="3"/>
    <x v="3"/>
    <x v="3"/>
    <x v="0"/>
    <x v="5"/>
    <n v="15980.57"/>
    <n v="3"/>
    <n v="47941.71"/>
    <n v="2.4"/>
    <n v="2007"/>
    <x v="80"/>
  </r>
  <r>
    <x v="2768"/>
    <x v="8"/>
    <x v="3"/>
    <x v="8"/>
    <x v="2"/>
    <x v="5"/>
    <n v="13186.27"/>
    <n v="3"/>
    <n v="39558.81"/>
    <n v="1.22"/>
    <n v="1860"/>
    <x v="0"/>
  </r>
  <r>
    <x v="2769"/>
    <x v="4"/>
    <x v="0"/>
    <x v="4"/>
    <x v="0"/>
    <x v="2"/>
    <n v="11892.45"/>
    <n v="1"/>
    <n v="11892.45"/>
    <n v="2.0299999999999998"/>
    <n v="3391"/>
    <x v="27"/>
  </r>
  <r>
    <x v="2770"/>
    <x v="2"/>
    <x v="2"/>
    <x v="2"/>
    <x v="2"/>
    <x v="4"/>
    <n v="2332.36"/>
    <n v="2"/>
    <n v="4664.72"/>
    <n v="3.17"/>
    <n v="3185"/>
    <x v="127"/>
  </r>
  <r>
    <x v="2771"/>
    <x v="9"/>
    <x v="1"/>
    <x v="9"/>
    <x v="0"/>
    <x v="5"/>
    <n v="4962.79"/>
    <n v="3"/>
    <n v="14888.37"/>
    <n v="4.3099999999999996"/>
    <n v="3004"/>
    <x v="193"/>
  </r>
  <r>
    <x v="2772"/>
    <x v="1"/>
    <x v="1"/>
    <x v="1"/>
    <x v="2"/>
    <x v="2"/>
    <n v="13692.09"/>
    <n v="4"/>
    <n v="54768.36"/>
    <n v="2.83"/>
    <n v="1192"/>
    <x v="35"/>
  </r>
  <r>
    <x v="2773"/>
    <x v="2"/>
    <x v="2"/>
    <x v="2"/>
    <x v="0"/>
    <x v="5"/>
    <n v="6298.3"/>
    <n v="3"/>
    <n v="18894.900000000001"/>
    <n v="4.51"/>
    <n v="1193"/>
    <x v="168"/>
  </r>
  <r>
    <x v="2774"/>
    <x v="1"/>
    <x v="1"/>
    <x v="1"/>
    <x v="0"/>
    <x v="4"/>
    <n v="377.78"/>
    <n v="3"/>
    <n v="1133.3399999999999"/>
    <n v="2.29"/>
    <n v="3723"/>
    <x v="234"/>
  </r>
  <r>
    <x v="2775"/>
    <x v="5"/>
    <x v="1"/>
    <x v="5"/>
    <x v="0"/>
    <x v="0"/>
    <n v="18500.14"/>
    <n v="1"/>
    <n v="18500.14"/>
    <n v="2.85"/>
    <n v="44"/>
    <x v="297"/>
  </r>
  <r>
    <x v="2776"/>
    <x v="8"/>
    <x v="3"/>
    <x v="8"/>
    <x v="0"/>
    <x v="3"/>
    <n v="15477.92"/>
    <n v="3"/>
    <n v="46433.760000000002"/>
    <n v="1.89"/>
    <n v="3456"/>
    <x v="346"/>
  </r>
  <r>
    <x v="2777"/>
    <x v="1"/>
    <x v="1"/>
    <x v="1"/>
    <x v="2"/>
    <x v="0"/>
    <n v="10387.77"/>
    <n v="2"/>
    <n v="20775.54"/>
    <n v="2.37"/>
    <n v="2794"/>
    <x v="39"/>
  </r>
  <r>
    <x v="2778"/>
    <x v="6"/>
    <x v="4"/>
    <x v="6"/>
    <x v="1"/>
    <x v="4"/>
    <n v="18123.439999999999"/>
    <n v="2"/>
    <n v="36246.879999999997"/>
    <n v="3.1"/>
    <n v="1753"/>
    <x v="151"/>
  </r>
  <r>
    <x v="2779"/>
    <x v="2"/>
    <x v="2"/>
    <x v="2"/>
    <x v="0"/>
    <x v="0"/>
    <n v="17572.259999999998"/>
    <n v="4"/>
    <n v="70289.039999999994"/>
    <n v="1.69"/>
    <n v="2222"/>
    <x v="317"/>
  </r>
  <r>
    <x v="2780"/>
    <x v="4"/>
    <x v="0"/>
    <x v="4"/>
    <x v="2"/>
    <x v="0"/>
    <n v="14997.56"/>
    <n v="1"/>
    <n v="14997.56"/>
    <n v="2.66"/>
    <n v="2417"/>
    <x v="236"/>
  </r>
  <r>
    <x v="2781"/>
    <x v="1"/>
    <x v="1"/>
    <x v="1"/>
    <x v="0"/>
    <x v="3"/>
    <n v="10945.92"/>
    <n v="1"/>
    <n v="10945.92"/>
    <n v="1.21"/>
    <n v="1204"/>
    <x v="87"/>
  </r>
  <r>
    <x v="2782"/>
    <x v="4"/>
    <x v="0"/>
    <x v="4"/>
    <x v="2"/>
    <x v="4"/>
    <n v="1130.18"/>
    <n v="1"/>
    <n v="1130.18"/>
    <n v="1.1599999999999999"/>
    <n v="1177"/>
    <x v="227"/>
  </r>
  <r>
    <x v="2783"/>
    <x v="2"/>
    <x v="2"/>
    <x v="2"/>
    <x v="1"/>
    <x v="2"/>
    <n v="18306.5"/>
    <n v="4"/>
    <n v="73226"/>
    <n v="4.9400000000000004"/>
    <n v="1216"/>
    <x v="122"/>
  </r>
  <r>
    <x v="2784"/>
    <x v="3"/>
    <x v="3"/>
    <x v="3"/>
    <x v="0"/>
    <x v="2"/>
    <n v="17813.27"/>
    <n v="4"/>
    <n v="71253.08"/>
    <n v="3.89"/>
    <n v="3322"/>
    <x v="137"/>
  </r>
  <r>
    <x v="2785"/>
    <x v="0"/>
    <x v="0"/>
    <x v="0"/>
    <x v="1"/>
    <x v="1"/>
    <n v="7534.95"/>
    <n v="3"/>
    <n v="22604.85"/>
    <n v="3.01"/>
    <n v="3877"/>
    <x v="97"/>
  </r>
  <r>
    <x v="2786"/>
    <x v="2"/>
    <x v="2"/>
    <x v="2"/>
    <x v="2"/>
    <x v="0"/>
    <n v="13225.75"/>
    <n v="5"/>
    <n v="66128.75"/>
    <n v="2.92"/>
    <n v="2103"/>
    <x v="294"/>
  </r>
  <r>
    <x v="2787"/>
    <x v="9"/>
    <x v="1"/>
    <x v="9"/>
    <x v="2"/>
    <x v="1"/>
    <n v="6642.85"/>
    <n v="4"/>
    <n v="26571.4"/>
    <n v="3.51"/>
    <n v="2747"/>
    <x v="9"/>
  </r>
  <r>
    <x v="2788"/>
    <x v="8"/>
    <x v="3"/>
    <x v="8"/>
    <x v="2"/>
    <x v="1"/>
    <n v="3823.07"/>
    <n v="2"/>
    <n v="7646.14"/>
    <n v="2.13"/>
    <n v="640"/>
    <x v="344"/>
  </r>
  <r>
    <x v="2789"/>
    <x v="1"/>
    <x v="1"/>
    <x v="1"/>
    <x v="1"/>
    <x v="1"/>
    <n v="19052.29"/>
    <n v="2"/>
    <n v="38104.58"/>
    <n v="2.91"/>
    <n v="794"/>
    <x v="79"/>
  </r>
  <r>
    <x v="2790"/>
    <x v="2"/>
    <x v="2"/>
    <x v="2"/>
    <x v="1"/>
    <x v="3"/>
    <n v="7819.78"/>
    <n v="3"/>
    <n v="23459.34"/>
    <n v="3.34"/>
    <n v="1792"/>
    <x v="12"/>
  </r>
  <r>
    <x v="2791"/>
    <x v="2"/>
    <x v="2"/>
    <x v="2"/>
    <x v="0"/>
    <x v="2"/>
    <n v="3516.23"/>
    <n v="5"/>
    <n v="17581.150000000001"/>
    <n v="3.33"/>
    <n v="279"/>
    <x v="266"/>
  </r>
  <r>
    <x v="2792"/>
    <x v="1"/>
    <x v="1"/>
    <x v="1"/>
    <x v="1"/>
    <x v="3"/>
    <n v="9678.84"/>
    <n v="5"/>
    <n v="48394.2"/>
    <n v="4.67"/>
    <n v="3412"/>
    <x v="55"/>
  </r>
  <r>
    <x v="2793"/>
    <x v="8"/>
    <x v="3"/>
    <x v="8"/>
    <x v="1"/>
    <x v="1"/>
    <n v="15912.62"/>
    <n v="5"/>
    <n v="79563.100000000006"/>
    <n v="2.57"/>
    <n v="3239"/>
    <x v="200"/>
  </r>
  <r>
    <x v="2794"/>
    <x v="6"/>
    <x v="4"/>
    <x v="6"/>
    <x v="0"/>
    <x v="4"/>
    <n v="19284.02"/>
    <n v="2"/>
    <n v="38568.04"/>
    <n v="4.32"/>
    <n v="1719"/>
    <x v="248"/>
  </r>
  <r>
    <x v="2795"/>
    <x v="7"/>
    <x v="0"/>
    <x v="7"/>
    <x v="1"/>
    <x v="4"/>
    <n v="1704.08"/>
    <n v="5"/>
    <n v="8520.4"/>
    <n v="3.8"/>
    <n v="693"/>
    <x v="173"/>
  </r>
  <r>
    <x v="2796"/>
    <x v="7"/>
    <x v="0"/>
    <x v="7"/>
    <x v="1"/>
    <x v="1"/>
    <n v="9228.6299999999992"/>
    <n v="3"/>
    <n v="27685.89"/>
    <n v="4.6900000000000004"/>
    <n v="154"/>
    <x v="143"/>
  </r>
  <r>
    <x v="2797"/>
    <x v="4"/>
    <x v="0"/>
    <x v="4"/>
    <x v="1"/>
    <x v="2"/>
    <n v="15860.96"/>
    <n v="2"/>
    <n v="31721.919999999998"/>
    <n v="2.39"/>
    <n v="3686"/>
    <x v="296"/>
  </r>
  <r>
    <x v="2798"/>
    <x v="3"/>
    <x v="3"/>
    <x v="3"/>
    <x v="0"/>
    <x v="3"/>
    <n v="6640.34"/>
    <n v="3"/>
    <n v="19921.02"/>
    <n v="1.67"/>
    <n v="4046"/>
    <x v="63"/>
  </r>
  <r>
    <x v="2799"/>
    <x v="2"/>
    <x v="2"/>
    <x v="2"/>
    <x v="2"/>
    <x v="0"/>
    <n v="16210.79"/>
    <n v="3"/>
    <n v="48632.37"/>
    <n v="1.58"/>
    <n v="72"/>
    <x v="31"/>
  </r>
  <r>
    <x v="2800"/>
    <x v="8"/>
    <x v="3"/>
    <x v="8"/>
    <x v="1"/>
    <x v="5"/>
    <n v="8456.02"/>
    <n v="1"/>
    <n v="8456.02"/>
    <n v="3.98"/>
    <n v="3357"/>
    <x v="271"/>
  </r>
  <r>
    <x v="2801"/>
    <x v="7"/>
    <x v="0"/>
    <x v="7"/>
    <x v="1"/>
    <x v="3"/>
    <n v="2867.89"/>
    <n v="5"/>
    <n v="14339.45"/>
    <n v="3.81"/>
    <n v="1678"/>
    <x v="61"/>
  </r>
  <r>
    <x v="2802"/>
    <x v="2"/>
    <x v="2"/>
    <x v="2"/>
    <x v="2"/>
    <x v="5"/>
    <n v="2848.6"/>
    <n v="1"/>
    <n v="2848.6"/>
    <n v="2.83"/>
    <n v="1891"/>
    <x v="83"/>
  </r>
  <r>
    <x v="2803"/>
    <x v="3"/>
    <x v="3"/>
    <x v="3"/>
    <x v="2"/>
    <x v="2"/>
    <n v="14162.98"/>
    <n v="4"/>
    <n v="56651.92"/>
    <n v="1.17"/>
    <n v="930"/>
    <x v="163"/>
  </r>
  <r>
    <x v="2804"/>
    <x v="3"/>
    <x v="3"/>
    <x v="3"/>
    <x v="2"/>
    <x v="1"/>
    <n v="5893.56"/>
    <n v="5"/>
    <n v="29467.8"/>
    <n v="3.5"/>
    <n v="4124"/>
    <x v="123"/>
  </r>
  <r>
    <x v="2805"/>
    <x v="9"/>
    <x v="1"/>
    <x v="9"/>
    <x v="2"/>
    <x v="1"/>
    <n v="17579.900000000001"/>
    <n v="2"/>
    <n v="35159.800000000003"/>
    <n v="1.28"/>
    <n v="1330"/>
    <x v="243"/>
  </r>
  <r>
    <x v="2806"/>
    <x v="8"/>
    <x v="3"/>
    <x v="8"/>
    <x v="1"/>
    <x v="1"/>
    <n v="12364.73"/>
    <n v="5"/>
    <n v="61823.65"/>
    <n v="3.18"/>
    <n v="836"/>
    <x v="111"/>
  </r>
  <r>
    <x v="2807"/>
    <x v="3"/>
    <x v="3"/>
    <x v="3"/>
    <x v="2"/>
    <x v="1"/>
    <n v="19332.54"/>
    <n v="4"/>
    <n v="77330.16"/>
    <n v="1.68"/>
    <n v="1945"/>
    <x v="96"/>
  </r>
  <r>
    <x v="2808"/>
    <x v="6"/>
    <x v="4"/>
    <x v="6"/>
    <x v="2"/>
    <x v="4"/>
    <n v="888.64"/>
    <n v="2"/>
    <n v="1777.28"/>
    <n v="2.78"/>
    <n v="3380"/>
    <x v="308"/>
  </r>
  <r>
    <x v="2809"/>
    <x v="3"/>
    <x v="3"/>
    <x v="3"/>
    <x v="2"/>
    <x v="0"/>
    <n v="7311.74"/>
    <n v="3"/>
    <n v="21935.22"/>
    <n v="3.19"/>
    <n v="548"/>
    <x v="129"/>
  </r>
  <r>
    <x v="2810"/>
    <x v="6"/>
    <x v="4"/>
    <x v="6"/>
    <x v="2"/>
    <x v="3"/>
    <n v="9129.7999999999993"/>
    <n v="5"/>
    <n v="45649"/>
    <n v="2.4300000000000002"/>
    <n v="1726"/>
    <x v="7"/>
  </r>
  <r>
    <x v="2811"/>
    <x v="5"/>
    <x v="1"/>
    <x v="5"/>
    <x v="1"/>
    <x v="3"/>
    <n v="7224.52"/>
    <n v="5"/>
    <n v="36122.6"/>
    <n v="3.14"/>
    <n v="1950"/>
    <x v="1"/>
  </r>
  <r>
    <x v="2812"/>
    <x v="3"/>
    <x v="3"/>
    <x v="3"/>
    <x v="0"/>
    <x v="4"/>
    <n v="19604.7"/>
    <n v="4"/>
    <n v="78418.8"/>
    <n v="1.31"/>
    <n v="2097"/>
    <x v="133"/>
  </r>
  <r>
    <x v="2813"/>
    <x v="2"/>
    <x v="2"/>
    <x v="2"/>
    <x v="2"/>
    <x v="5"/>
    <n v="5529.58"/>
    <n v="3"/>
    <n v="16588.740000000002"/>
    <n v="1.69"/>
    <n v="1524"/>
    <x v="297"/>
  </r>
  <r>
    <x v="2814"/>
    <x v="3"/>
    <x v="3"/>
    <x v="3"/>
    <x v="0"/>
    <x v="4"/>
    <n v="13333.77"/>
    <n v="5"/>
    <n v="66668.850000000006"/>
    <n v="2.11"/>
    <n v="4570"/>
    <x v="354"/>
  </r>
  <r>
    <x v="2815"/>
    <x v="1"/>
    <x v="1"/>
    <x v="1"/>
    <x v="1"/>
    <x v="2"/>
    <n v="12011.1"/>
    <n v="1"/>
    <n v="12011.1"/>
    <n v="3.73"/>
    <n v="4668"/>
    <x v="216"/>
  </r>
  <r>
    <x v="2816"/>
    <x v="6"/>
    <x v="4"/>
    <x v="6"/>
    <x v="1"/>
    <x v="5"/>
    <n v="10348.93"/>
    <n v="2"/>
    <n v="20697.86"/>
    <n v="3.73"/>
    <n v="1768"/>
    <x v="148"/>
  </r>
  <r>
    <x v="2817"/>
    <x v="0"/>
    <x v="0"/>
    <x v="0"/>
    <x v="2"/>
    <x v="2"/>
    <n v="4510.21"/>
    <n v="1"/>
    <n v="4510.21"/>
    <n v="3.05"/>
    <n v="3993"/>
    <x v="72"/>
  </r>
  <r>
    <x v="2818"/>
    <x v="6"/>
    <x v="4"/>
    <x v="6"/>
    <x v="2"/>
    <x v="0"/>
    <n v="1434.26"/>
    <n v="5"/>
    <n v="7171.3"/>
    <n v="1.66"/>
    <n v="4192"/>
    <x v="181"/>
  </r>
  <r>
    <x v="2819"/>
    <x v="0"/>
    <x v="0"/>
    <x v="0"/>
    <x v="1"/>
    <x v="3"/>
    <n v="17903.72"/>
    <n v="5"/>
    <n v="89518.6"/>
    <n v="2.74"/>
    <n v="777"/>
    <x v="32"/>
  </r>
  <r>
    <x v="2820"/>
    <x v="6"/>
    <x v="4"/>
    <x v="6"/>
    <x v="0"/>
    <x v="0"/>
    <n v="8889.01"/>
    <n v="4"/>
    <n v="35556.04"/>
    <n v="1.95"/>
    <n v="4464"/>
    <x v="64"/>
  </r>
  <r>
    <x v="2821"/>
    <x v="2"/>
    <x v="2"/>
    <x v="2"/>
    <x v="2"/>
    <x v="4"/>
    <n v="13573.84"/>
    <n v="2"/>
    <n v="27147.68"/>
    <n v="2.69"/>
    <n v="4327"/>
    <x v="310"/>
  </r>
  <r>
    <x v="2822"/>
    <x v="4"/>
    <x v="0"/>
    <x v="4"/>
    <x v="1"/>
    <x v="3"/>
    <n v="17053.150000000001"/>
    <n v="5"/>
    <n v="85265.75"/>
    <n v="3.77"/>
    <n v="4274"/>
    <x v="201"/>
  </r>
  <r>
    <x v="2823"/>
    <x v="3"/>
    <x v="3"/>
    <x v="3"/>
    <x v="0"/>
    <x v="1"/>
    <n v="2933.1"/>
    <n v="2"/>
    <n v="5866.2"/>
    <n v="3.85"/>
    <n v="2735"/>
    <x v="242"/>
  </r>
  <r>
    <x v="2824"/>
    <x v="0"/>
    <x v="0"/>
    <x v="0"/>
    <x v="2"/>
    <x v="1"/>
    <n v="10863.78"/>
    <n v="4"/>
    <n v="43455.12"/>
    <n v="3.07"/>
    <n v="2004"/>
    <x v="359"/>
  </r>
  <r>
    <x v="2825"/>
    <x v="6"/>
    <x v="4"/>
    <x v="6"/>
    <x v="0"/>
    <x v="5"/>
    <n v="6515.52"/>
    <n v="1"/>
    <n v="6515.52"/>
    <n v="3.65"/>
    <n v="68"/>
    <x v="138"/>
  </r>
  <r>
    <x v="2826"/>
    <x v="5"/>
    <x v="1"/>
    <x v="5"/>
    <x v="1"/>
    <x v="0"/>
    <n v="15708.21"/>
    <n v="1"/>
    <n v="15708.21"/>
    <n v="1.82"/>
    <n v="4580"/>
    <x v="128"/>
  </r>
  <r>
    <x v="2827"/>
    <x v="7"/>
    <x v="0"/>
    <x v="7"/>
    <x v="2"/>
    <x v="3"/>
    <n v="3076.22"/>
    <n v="5"/>
    <n v="15381.1"/>
    <n v="1.43"/>
    <n v="1093"/>
    <x v="224"/>
  </r>
  <r>
    <x v="2828"/>
    <x v="3"/>
    <x v="3"/>
    <x v="3"/>
    <x v="1"/>
    <x v="1"/>
    <n v="17657.98"/>
    <n v="1"/>
    <n v="17657.98"/>
    <n v="4.2300000000000004"/>
    <n v="2328"/>
    <x v="336"/>
  </r>
  <r>
    <x v="2829"/>
    <x v="8"/>
    <x v="3"/>
    <x v="8"/>
    <x v="0"/>
    <x v="1"/>
    <n v="6607.77"/>
    <n v="2"/>
    <n v="13215.54"/>
    <n v="4.17"/>
    <n v="2631"/>
    <x v="192"/>
  </r>
  <r>
    <x v="2830"/>
    <x v="8"/>
    <x v="3"/>
    <x v="8"/>
    <x v="2"/>
    <x v="3"/>
    <n v="13891.23"/>
    <n v="3"/>
    <n v="41673.69"/>
    <n v="2.52"/>
    <n v="2030"/>
    <x v="131"/>
  </r>
  <r>
    <x v="2831"/>
    <x v="6"/>
    <x v="4"/>
    <x v="6"/>
    <x v="1"/>
    <x v="2"/>
    <n v="9956.8700000000008"/>
    <n v="3"/>
    <n v="29870.61"/>
    <n v="1.48"/>
    <n v="4320"/>
    <x v="321"/>
  </r>
  <r>
    <x v="2832"/>
    <x v="5"/>
    <x v="1"/>
    <x v="5"/>
    <x v="1"/>
    <x v="5"/>
    <n v="521.13"/>
    <n v="3"/>
    <n v="1563.39"/>
    <n v="1.53"/>
    <n v="193"/>
    <x v="99"/>
  </r>
  <r>
    <x v="2833"/>
    <x v="3"/>
    <x v="3"/>
    <x v="3"/>
    <x v="0"/>
    <x v="2"/>
    <n v="11419.51"/>
    <n v="4"/>
    <n v="45678.04"/>
    <n v="3.99"/>
    <n v="370"/>
    <x v="293"/>
  </r>
  <r>
    <x v="2834"/>
    <x v="3"/>
    <x v="3"/>
    <x v="3"/>
    <x v="1"/>
    <x v="5"/>
    <n v="164.66"/>
    <n v="1"/>
    <n v="164.66"/>
    <n v="3.7"/>
    <n v="2767"/>
    <x v="306"/>
  </r>
  <r>
    <x v="2835"/>
    <x v="0"/>
    <x v="0"/>
    <x v="0"/>
    <x v="2"/>
    <x v="5"/>
    <n v="1139.55"/>
    <n v="5"/>
    <n v="5697.75"/>
    <n v="2.04"/>
    <n v="3358"/>
    <x v="203"/>
  </r>
  <r>
    <x v="2836"/>
    <x v="9"/>
    <x v="1"/>
    <x v="9"/>
    <x v="1"/>
    <x v="4"/>
    <n v="5041.17"/>
    <n v="1"/>
    <n v="5041.17"/>
    <n v="1.57"/>
    <n v="2495"/>
    <x v="279"/>
  </r>
  <r>
    <x v="2837"/>
    <x v="7"/>
    <x v="0"/>
    <x v="7"/>
    <x v="1"/>
    <x v="4"/>
    <n v="15185.68"/>
    <n v="5"/>
    <n v="75928.399999999994"/>
    <n v="2.21"/>
    <n v="4005"/>
    <x v="125"/>
  </r>
  <r>
    <x v="2838"/>
    <x v="9"/>
    <x v="1"/>
    <x v="9"/>
    <x v="2"/>
    <x v="0"/>
    <n v="17712.439999999999"/>
    <n v="5"/>
    <n v="88562.2"/>
    <n v="3.86"/>
    <n v="432"/>
    <x v="59"/>
  </r>
  <r>
    <x v="2839"/>
    <x v="9"/>
    <x v="1"/>
    <x v="9"/>
    <x v="0"/>
    <x v="4"/>
    <n v="12823.61"/>
    <n v="3"/>
    <n v="38470.83"/>
    <n v="4.16"/>
    <n v="861"/>
    <x v="153"/>
  </r>
  <r>
    <x v="2840"/>
    <x v="6"/>
    <x v="4"/>
    <x v="6"/>
    <x v="1"/>
    <x v="1"/>
    <n v="4581.41"/>
    <n v="4"/>
    <n v="18325.64"/>
    <n v="3.88"/>
    <n v="1848"/>
    <x v="304"/>
  </r>
  <r>
    <x v="2841"/>
    <x v="7"/>
    <x v="0"/>
    <x v="7"/>
    <x v="2"/>
    <x v="5"/>
    <n v="8723.0300000000007"/>
    <n v="2"/>
    <n v="17446.060000000001"/>
    <n v="3.5"/>
    <n v="4147"/>
    <x v="284"/>
  </r>
  <r>
    <x v="2842"/>
    <x v="8"/>
    <x v="3"/>
    <x v="8"/>
    <x v="0"/>
    <x v="0"/>
    <n v="18401.62"/>
    <n v="4"/>
    <n v="73606.48"/>
    <n v="3.8"/>
    <n v="4241"/>
    <x v="218"/>
  </r>
  <r>
    <x v="2843"/>
    <x v="9"/>
    <x v="1"/>
    <x v="9"/>
    <x v="0"/>
    <x v="1"/>
    <n v="12258.7"/>
    <n v="2"/>
    <n v="24517.4"/>
    <n v="3.98"/>
    <n v="3945"/>
    <x v="85"/>
  </r>
  <r>
    <x v="2844"/>
    <x v="6"/>
    <x v="4"/>
    <x v="6"/>
    <x v="2"/>
    <x v="5"/>
    <n v="19442.400000000001"/>
    <n v="1"/>
    <n v="19442.400000000001"/>
    <n v="4.75"/>
    <n v="463"/>
    <x v="200"/>
  </r>
  <r>
    <x v="2845"/>
    <x v="9"/>
    <x v="1"/>
    <x v="9"/>
    <x v="2"/>
    <x v="0"/>
    <n v="5567.11"/>
    <n v="4"/>
    <n v="22268.44"/>
    <n v="1.27"/>
    <n v="3010"/>
    <x v="128"/>
  </r>
  <r>
    <x v="2846"/>
    <x v="8"/>
    <x v="3"/>
    <x v="8"/>
    <x v="1"/>
    <x v="5"/>
    <n v="2886.75"/>
    <n v="3"/>
    <n v="8660.25"/>
    <n v="4.87"/>
    <n v="46"/>
    <x v="323"/>
  </r>
  <r>
    <x v="2847"/>
    <x v="6"/>
    <x v="4"/>
    <x v="6"/>
    <x v="2"/>
    <x v="4"/>
    <n v="10608.71"/>
    <n v="2"/>
    <n v="21217.42"/>
    <n v="2.73"/>
    <n v="1291"/>
    <x v="333"/>
  </r>
  <r>
    <x v="2848"/>
    <x v="6"/>
    <x v="4"/>
    <x v="6"/>
    <x v="2"/>
    <x v="0"/>
    <n v="9647.25"/>
    <n v="5"/>
    <n v="48236.25"/>
    <n v="3"/>
    <n v="998"/>
    <x v="74"/>
  </r>
  <r>
    <x v="2849"/>
    <x v="2"/>
    <x v="2"/>
    <x v="2"/>
    <x v="1"/>
    <x v="2"/>
    <n v="16812.53"/>
    <n v="4"/>
    <n v="67250.12"/>
    <n v="1.05"/>
    <n v="4547"/>
    <x v="262"/>
  </r>
  <r>
    <x v="2850"/>
    <x v="5"/>
    <x v="1"/>
    <x v="5"/>
    <x v="0"/>
    <x v="3"/>
    <n v="19759.3"/>
    <n v="3"/>
    <n v="59277.9"/>
    <n v="2.85"/>
    <n v="3946"/>
    <x v="151"/>
  </r>
  <r>
    <x v="2851"/>
    <x v="0"/>
    <x v="0"/>
    <x v="0"/>
    <x v="2"/>
    <x v="3"/>
    <n v="12904.74"/>
    <n v="4"/>
    <n v="51618.96"/>
    <n v="3.6"/>
    <n v="2428"/>
    <x v="68"/>
  </r>
  <r>
    <x v="2852"/>
    <x v="0"/>
    <x v="0"/>
    <x v="0"/>
    <x v="2"/>
    <x v="5"/>
    <n v="1700.18"/>
    <n v="1"/>
    <n v="1700.18"/>
    <n v="2.8"/>
    <n v="3456"/>
    <x v="161"/>
  </r>
  <r>
    <x v="2853"/>
    <x v="8"/>
    <x v="3"/>
    <x v="8"/>
    <x v="2"/>
    <x v="5"/>
    <n v="14205.32"/>
    <n v="1"/>
    <n v="14205.32"/>
    <n v="2.44"/>
    <n v="3736"/>
    <x v="343"/>
  </r>
  <r>
    <x v="2854"/>
    <x v="2"/>
    <x v="2"/>
    <x v="2"/>
    <x v="0"/>
    <x v="2"/>
    <n v="14711.19"/>
    <n v="3"/>
    <n v="44133.57"/>
    <n v="2.34"/>
    <n v="533"/>
    <x v="187"/>
  </r>
  <r>
    <x v="2855"/>
    <x v="4"/>
    <x v="0"/>
    <x v="4"/>
    <x v="0"/>
    <x v="5"/>
    <n v="11612.55"/>
    <n v="2"/>
    <n v="23225.1"/>
    <n v="1.0900000000000001"/>
    <n v="1081"/>
    <x v="248"/>
  </r>
  <r>
    <x v="2856"/>
    <x v="5"/>
    <x v="1"/>
    <x v="5"/>
    <x v="2"/>
    <x v="5"/>
    <n v="9429.67"/>
    <n v="1"/>
    <n v="9429.67"/>
    <n v="1.76"/>
    <n v="1339"/>
    <x v="201"/>
  </r>
  <r>
    <x v="2857"/>
    <x v="8"/>
    <x v="3"/>
    <x v="8"/>
    <x v="0"/>
    <x v="0"/>
    <n v="13661.45"/>
    <n v="4"/>
    <n v="54645.8"/>
    <n v="2.57"/>
    <n v="360"/>
    <x v="74"/>
  </r>
  <r>
    <x v="2858"/>
    <x v="1"/>
    <x v="1"/>
    <x v="1"/>
    <x v="0"/>
    <x v="1"/>
    <n v="1380.07"/>
    <n v="4"/>
    <n v="5520.28"/>
    <n v="2.89"/>
    <n v="3015"/>
    <x v="75"/>
  </r>
  <r>
    <x v="2859"/>
    <x v="7"/>
    <x v="0"/>
    <x v="7"/>
    <x v="2"/>
    <x v="5"/>
    <n v="7173.93"/>
    <n v="2"/>
    <n v="14347.86"/>
    <n v="1.96"/>
    <n v="3706"/>
    <x v="129"/>
  </r>
  <r>
    <x v="2860"/>
    <x v="6"/>
    <x v="4"/>
    <x v="6"/>
    <x v="1"/>
    <x v="2"/>
    <n v="18601.21"/>
    <n v="5"/>
    <n v="93006.05"/>
    <n v="2.44"/>
    <n v="1087"/>
    <x v="122"/>
  </r>
  <r>
    <x v="2861"/>
    <x v="8"/>
    <x v="3"/>
    <x v="8"/>
    <x v="2"/>
    <x v="3"/>
    <n v="9517.6"/>
    <n v="3"/>
    <n v="28552.799999999999"/>
    <n v="2.4900000000000002"/>
    <n v="3403"/>
    <x v="132"/>
  </r>
  <r>
    <x v="2862"/>
    <x v="7"/>
    <x v="0"/>
    <x v="7"/>
    <x v="2"/>
    <x v="2"/>
    <n v="19674.05"/>
    <n v="4"/>
    <n v="78696.2"/>
    <n v="3.13"/>
    <n v="4008"/>
    <x v="322"/>
  </r>
  <r>
    <x v="2863"/>
    <x v="9"/>
    <x v="1"/>
    <x v="9"/>
    <x v="1"/>
    <x v="2"/>
    <n v="17717.38"/>
    <n v="5"/>
    <n v="88586.9"/>
    <n v="3.54"/>
    <n v="640"/>
    <x v="108"/>
  </r>
  <r>
    <x v="2864"/>
    <x v="4"/>
    <x v="0"/>
    <x v="4"/>
    <x v="1"/>
    <x v="1"/>
    <n v="126.21"/>
    <n v="4"/>
    <n v="504.84"/>
    <n v="3.15"/>
    <n v="1389"/>
    <x v="122"/>
  </r>
  <r>
    <x v="2865"/>
    <x v="2"/>
    <x v="2"/>
    <x v="2"/>
    <x v="1"/>
    <x v="5"/>
    <n v="7785.33"/>
    <n v="2"/>
    <n v="15570.66"/>
    <n v="4"/>
    <n v="3382"/>
    <x v="254"/>
  </r>
  <r>
    <x v="2866"/>
    <x v="9"/>
    <x v="1"/>
    <x v="9"/>
    <x v="2"/>
    <x v="5"/>
    <n v="15341.33"/>
    <n v="3"/>
    <n v="46023.99"/>
    <n v="4.2300000000000004"/>
    <n v="236"/>
    <x v="111"/>
  </r>
  <r>
    <x v="2867"/>
    <x v="7"/>
    <x v="0"/>
    <x v="7"/>
    <x v="2"/>
    <x v="2"/>
    <n v="1823.4"/>
    <n v="1"/>
    <n v="1823.4"/>
    <n v="4.0199999999999996"/>
    <n v="613"/>
    <x v="315"/>
  </r>
  <r>
    <x v="2868"/>
    <x v="4"/>
    <x v="0"/>
    <x v="4"/>
    <x v="0"/>
    <x v="2"/>
    <n v="5894.18"/>
    <n v="4"/>
    <n v="23576.720000000001"/>
    <n v="4.2"/>
    <n v="613"/>
    <x v="348"/>
  </r>
  <r>
    <x v="2869"/>
    <x v="6"/>
    <x v="4"/>
    <x v="6"/>
    <x v="1"/>
    <x v="1"/>
    <n v="5596.44"/>
    <n v="2"/>
    <n v="11192.88"/>
    <n v="1.58"/>
    <n v="2714"/>
    <x v="111"/>
  </r>
  <r>
    <x v="2870"/>
    <x v="9"/>
    <x v="1"/>
    <x v="9"/>
    <x v="2"/>
    <x v="3"/>
    <n v="6938.86"/>
    <n v="3"/>
    <n v="20816.580000000002"/>
    <n v="3.79"/>
    <n v="239"/>
    <x v="247"/>
  </r>
  <r>
    <x v="2871"/>
    <x v="8"/>
    <x v="3"/>
    <x v="8"/>
    <x v="2"/>
    <x v="5"/>
    <n v="6550.13"/>
    <n v="5"/>
    <n v="32750.65"/>
    <n v="2.85"/>
    <n v="4294"/>
    <x v="134"/>
  </r>
  <r>
    <x v="2872"/>
    <x v="7"/>
    <x v="0"/>
    <x v="7"/>
    <x v="1"/>
    <x v="0"/>
    <n v="16052.58"/>
    <n v="2"/>
    <n v="32105.16"/>
    <n v="4.25"/>
    <n v="4911"/>
    <x v="103"/>
  </r>
  <r>
    <x v="2873"/>
    <x v="5"/>
    <x v="1"/>
    <x v="5"/>
    <x v="2"/>
    <x v="3"/>
    <n v="14469.52"/>
    <n v="2"/>
    <n v="28939.040000000001"/>
    <n v="3.16"/>
    <n v="2494"/>
    <x v="45"/>
  </r>
  <r>
    <x v="2874"/>
    <x v="9"/>
    <x v="1"/>
    <x v="9"/>
    <x v="1"/>
    <x v="3"/>
    <n v="13111.54"/>
    <n v="2"/>
    <n v="26223.08"/>
    <n v="4.07"/>
    <n v="522"/>
    <x v="37"/>
  </r>
  <r>
    <x v="2875"/>
    <x v="5"/>
    <x v="1"/>
    <x v="5"/>
    <x v="1"/>
    <x v="4"/>
    <n v="9243.57"/>
    <n v="3"/>
    <n v="27730.71"/>
    <n v="1.59"/>
    <n v="325"/>
    <x v="2"/>
  </r>
  <r>
    <x v="2876"/>
    <x v="5"/>
    <x v="1"/>
    <x v="5"/>
    <x v="0"/>
    <x v="1"/>
    <n v="8634.59"/>
    <n v="3"/>
    <n v="25903.77"/>
    <n v="1.45"/>
    <n v="3830"/>
    <x v="314"/>
  </r>
  <r>
    <x v="2877"/>
    <x v="5"/>
    <x v="1"/>
    <x v="5"/>
    <x v="2"/>
    <x v="4"/>
    <n v="13683.61"/>
    <n v="2"/>
    <n v="27367.22"/>
    <n v="1.87"/>
    <n v="1335"/>
    <x v="44"/>
  </r>
  <r>
    <x v="2878"/>
    <x v="2"/>
    <x v="2"/>
    <x v="2"/>
    <x v="0"/>
    <x v="3"/>
    <n v="740.33"/>
    <n v="4"/>
    <n v="2961.32"/>
    <n v="4.9800000000000004"/>
    <n v="1317"/>
    <x v="230"/>
  </r>
  <r>
    <x v="2879"/>
    <x v="1"/>
    <x v="1"/>
    <x v="1"/>
    <x v="1"/>
    <x v="0"/>
    <n v="10085.370000000001"/>
    <n v="4"/>
    <n v="40341.480000000003"/>
    <n v="2.96"/>
    <n v="650"/>
    <x v="141"/>
  </r>
  <r>
    <x v="2880"/>
    <x v="8"/>
    <x v="3"/>
    <x v="8"/>
    <x v="1"/>
    <x v="2"/>
    <n v="19555.93"/>
    <n v="3"/>
    <n v="58667.79"/>
    <n v="2.35"/>
    <n v="3354"/>
    <x v="24"/>
  </r>
  <r>
    <x v="2881"/>
    <x v="5"/>
    <x v="1"/>
    <x v="5"/>
    <x v="0"/>
    <x v="3"/>
    <n v="2262.5300000000002"/>
    <n v="2"/>
    <n v="4525.0600000000004"/>
    <n v="4.6500000000000004"/>
    <n v="4540"/>
    <x v="71"/>
  </r>
  <r>
    <x v="2882"/>
    <x v="3"/>
    <x v="3"/>
    <x v="3"/>
    <x v="1"/>
    <x v="0"/>
    <n v="6857.78"/>
    <n v="5"/>
    <n v="34288.9"/>
    <n v="4.67"/>
    <n v="3426"/>
    <x v="36"/>
  </r>
  <r>
    <x v="2883"/>
    <x v="9"/>
    <x v="1"/>
    <x v="9"/>
    <x v="0"/>
    <x v="3"/>
    <n v="214.45"/>
    <n v="3"/>
    <n v="643.35"/>
    <n v="2.81"/>
    <n v="1047"/>
    <x v="292"/>
  </r>
  <r>
    <x v="2884"/>
    <x v="7"/>
    <x v="0"/>
    <x v="7"/>
    <x v="1"/>
    <x v="4"/>
    <n v="3508.46"/>
    <n v="3"/>
    <n v="10525.38"/>
    <n v="2.69"/>
    <n v="701"/>
    <x v="289"/>
  </r>
  <r>
    <x v="2885"/>
    <x v="5"/>
    <x v="1"/>
    <x v="5"/>
    <x v="1"/>
    <x v="3"/>
    <n v="15236.9"/>
    <n v="1"/>
    <n v="15236.9"/>
    <n v="1.1000000000000001"/>
    <n v="2882"/>
    <x v="160"/>
  </r>
  <r>
    <x v="2886"/>
    <x v="3"/>
    <x v="3"/>
    <x v="3"/>
    <x v="2"/>
    <x v="3"/>
    <n v="5261.41"/>
    <n v="5"/>
    <n v="26307.05"/>
    <n v="2.4"/>
    <n v="4216"/>
    <x v="150"/>
  </r>
  <r>
    <x v="2887"/>
    <x v="8"/>
    <x v="3"/>
    <x v="8"/>
    <x v="1"/>
    <x v="0"/>
    <n v="9330.14"/>
    <n v="1"/>
    <n v="9330.14"/>
    <n v="1.49"/>
    <n v="1995"/>
    <x v="187"/>
  </r>
  <r>
    <x v="2888"/>
    <x v="2"/>
    <x v="2"/>
    <x v="2"/>
    <x v="0"/>
    <x v="5"/>
    <n v="8779.3700000000008"/>
    <n v="2"/>
    <n v="17558.740000000002"/>
    <n v="2.13"/>
    <n v="4901"/>
    <x v="44"/>
  </r>
  <r>
    <x v="2889"/>
    <x v="5"/>
    <x v="1"/>
    <x v="5"/>
    <x v="0"/>
    <x v="5"/>
    <n v="4863.25"/>
    <n v="5"/>
    <n v="24316.25"/>
    <n v="2.73"/>
    <n v="205"/>
    <x v="24"/>
  </r>
  <r>
    <x v="2890"/>
    <x v="2"/>
    <x v="2"/>
    <x v="2"/>
    <x v="1"/>
    <x v="5"/>
    <n v="9816.08"/>
    <n v="4"/>
    <n v="39264.32"/>
    <n v="2.2400000000000002"/>
    <n v="4216"/>
    <x v="298"/>
  </r>
  <r>
    <x v="2891"/>
    <x v="1"/>
    <x v="1"/>
    <x v="1"/>
    <x v="0"/>
    <x v="4"/>
    <n v="14176.38"/>
    <n v="5"/>
    <n v="70881.899999999994"/>
    <n v="3.1"/>
    <n v="1759"/>
    <x v="314"/>
  </r>
  <r>
    <x v="2892"/>
    <x v="2"/>
    <x v="2"/>
    <x v="2"/>
    <x v="2"/>
    <x v="0"/>
    <n v="13765.54"/>
    <n v="5"/>
    <n v="68827.7"/>
    <n v="4.7699999999999996"/>
    <n v="809"/>
    <x v="96"/>
  </r>
  <r>
    <x v="2893"/>
    <x v="8"/>
    <x v="3"/>
    <x v="8"/>
    <x v="2"/>
    <x v="5"/>
    <n v="19614.23"/>
    <n v="3"/>
    <n v="58842.69"/>
    <n v="1.75"/>
    <n v="4893"/>
    <x v="240"/>
  </r>
  <r>
    <x v="2894"/>
    <x v="1"/>
    <x v="1"/>
    <x v="1"/>
    <x v="0"/>
    <x v="0"/>
    <n v="18593.580000000002"/>
    <n v="1"/>
    <n v="18593.580000000002"/>
    <n v="1.68"/>
    <n v="2376"/>
    <x v="262"/>
  </r>
  <r>
    <x v="2895"/>
    <x v="4"/>
    <x v="0"/>
    <x v="4"/>
    <x v="0"/>
    <x v="0"/>
    <n v="18120.16"/>
    <n v="3"/>
    <n v="54360.480000000003"/>
    <n v="4.2699999999999996"/>
    <n v="4415"/>
    <x v="287"/>
  </r>
  <r>
    <x v="2896"/>
    <x v="7"/>
    <x v="0"/>
    <x v="7"/>
    <x v="2"/>
    <x v="1"/>
    <n v="18085.21"/>
    <n v="5"/>
    <n v="90426.05"/>
    <n v="2.15"/>
    <n v="3823"/>
    <x v="278"/>
  </r>
  <r>
    <x v="2897"/>
    <x v="1"/>
    <x v="1"/>
    <x v="1"/>
    <x v="0"/>
    <x v="2"/>
    <n v="16791.11"/>
    <n v="1"/>
    <n v="16791.11"/>
    <n v="2.8"/>
    <n v="1952"/>
    <x v="356"/>
  </r>
  <r>
    <x v="2898"/>
    <x v="6"/>
    <x v="4"/>
    <x v="6"/>
    <x v="2"/>
    <x v="1"/>
    <n v="3648.35"/>
    <n v="1"/>
    <n v="3648.35"/>
    <n v="1.7"/>
    <n v="3801"/>
    <x v="298"/>
  </r>
  <r>
    <x v="2899"/>
    <x v="1"/>
    <x v="1"/>
    <x v="1"/>
    <x v="1"/>
    <x v="4"/>
    <n v="19607.259999999998"/>
    <n v="5"/>
    <n v="98036.3"/>
    <n v="4.9800000000000004"/>
    <n v="2474"/>
    <x v="307"/>
  </r>
  <r>
    <x v="2900"/>
    <x v="2"/>
    <x v="2"/>
    <x v="2"/>
    <x v="0"/>
    <x v="3"/>
    <n v="10859.14"/>
    <n v="1"/>
    <n v="10859.14"/>
    <n v="3"/>
    <n v="101"/>
    <x v="154"/>
  </r>
  <r>
    <x v="2901"/>
    <x v="8"/>
    <x v="3"/>
    <x v="8"/>
    <x v="0"/>
    <x v="4"/>
    <n v="13831.72"/>
    <n v="3"/>
    <n v="41495.160000000003"/>
    <n v="1.17"/>
    <n v="502"/>
    <x v="300"/>
  </r>
  <r>
    <x v="2902"/>
    <x v="3"/>
    <x v="3"/>
    <x v="3"/>
    <x v="1"/>
    <x v="0"/>
    <n v="17024.759999999998"/>
    <n v="3"/>
    <n v="51074.28"/>
    <n v="4.84"/>
    <n v="802"/>
    <x v="144"/>
  </r>
  <r>
    <x v="2903"/>
    <x v="7"/>
    <x v="0"/>
    <x v="7"/>
    <x v="2"/>
    <x v="3"/>
    <n v="18743.2"/>
    <n v="5"/>
    <n v="93716"/>
    <n v="3.09"/>
    <n v="4439"/>
    <x v="226"/>
  </r>
  <r>
    <x v="2904"/>
    <x v="7"/>
    <x v="0"/>
    <x v="7"/>
    <x v="2"/>
    <x v="4"/>
    <n v="1688.98"/>
    <n v="3"/>
    <n v="5066.9399999999996"/>
    <n v="2.59"/>
    <n v="3583"/>
    <x v="275"/>
  </r>
  <r>
    <x v="2905"/>
    <x v="2"/>
    <x v="2"/>
    <x v="2"/>
    <x v="1"/>
    <x v="4"/>
    <n v="5029.6499999999996"/>
    <n v="2"/>
    <n v="10059.299999999999"/>
    <n v="4.3099999999999996"/>
    <n v="4984"/>
    <x v="52"/>
  </r>
  <r>
    <x v="2906"/>
    <x v="4"/>
    <x v="0"/>
    <x v="4"/>
    <x v="0"/>
    <x v="5"/>
    <n v="8003.28"/>
    <n v="4"/>
    <n v="32013.119999999999"/>
    <n v="4.49"/>
    <n v="3601"/>
    <x v="281"/>
  </r>
  <r>
    <x v="2907"/>
    <x v="6"/>
    <x v="4"/>
    <x v="6"/>
    <x v="1"/>
    <x v="4"/>
    <n v="208.97"/>
    <n v="4"/>
    <n v="835.88"/>
    <n v="2.17"/>
    <n v="3317"/>
    <x v="293"/>
  </r>
  <r>
    <x v="2908"/>
    <x v="4"/>
    <x v="0"/>
    <x v="4"/>
    <x v="1"/>
    <x v="0"/>
    <n v="5127.7299999999996"/>
    <n v="5"/>
    <n v="25638.65"/>
    <n v="4.76"/>
    <n v="2894"/>
    <x v="18"/>
  </r>
  <r>
    <x v="2909"/>
    <x v="0"/>
    <x v="0"/>
    <x v="0"/>
    <x v="2"/>
    <x v="0"/>
    <n v="5315.79"/>
    <n v="5"/>
    <n v="26578.95"/>
    <n v="4.16"/>
    <n v="1278"/>
    <x v="236"/>
  </r>
  <r>
    <x v="2910"/>
    <x v="2"/>
    <x v="2"/>
    <x v="2"/>
    <x v="2"/>
    <x v="0"/>
    <n v="8078.91"/>
    <n v="1"/>
    <n v="8078.91"/>
    <n v="1.26"/>
    <n v="760"/>
    <x v="4"/>
  </r>
  <r>
    <x v="2911"/>
    <x v="2"/>
    <x v="2"/>
    <x v="2"/>
    <x v="0"/>
    <x v="0"/>
    <n v="19777.37"/>
    <n v="1"/>
    <n v="19777.37"/>
    <n v="4.88"/>
    <n v="3052"/>
    <x v="80"/>
  </r>
  <r>
    <x v="2912"/>
    <x v="9"/>
    <x v="1"/>
    <x v="9"/>
    <x v="1"/>
    <x v="2"/>
    <n v="15768.2"/>
    <n v="3"/>
    <n v="47304.6"/>
    <n v="1.1499999999999999"/>
    <n v="2719"/>
    <x v="339"/>
  </r>
  <r>
    <x v="2913"/>
    <x v="0"/>
    <x v="0"/>
    <x v="0"/>
    <x v="0"/>
    <x v="1"/>
    <n v="12682.95"/>
    <n v="5"/>
    <n v="63414.75"/>
    <n v="3.09"/>
    <n v="2641"/>
    <x v="206"/>
  </r>
  <r>
    <x v="2914"/>
    <x v="0"/>
    <x v="0"/>
    <x v="0"/>
    <x v="1"/>
    <x v="4"/>
    <n v="2861.38"/>
    <n v="3"/>
    <n v="8584.14"/>
    <n v="1.35"/>
    <n v="3495"/>
    <x v="109"/>
  </r>
  <r>
    <x v="2915"/>
    <x v="3"/>
    <x v="3"/>
    <x v="3"/>
    <x v="2"/>
    <x v="2"/>
    <n v="11046.85"/>
    <n v="5"/>
    <n v="55234.25"/>
    <n v="4.07"/>
    <n v="1695"/>
    <x v="98"/>
  </r>
  <r>
    <x v="2916"/>
    <x v="6"/>
    <x v="4"/>
    <x v="6"/>
    <x v="0"/>
    <x v="0"/>
    <n v="1242.3599999999999"/>
    <n v="2"/>
    <n v="2484.7199999999998"/>
    <n v="2.6"/>
    <n v="4573"/>
    <x v="58"/>
  </r>
  <r>
    <x v="2917"/>
    <x v="7"/>
    <x v="0"/>
    <x v="7"/>
    <x v="0"/>
    <x v="4"/>
    <n v="19999.34"/>
    <n v="4"/>
    <n v="79997.36"/>
    <n v="4.5199999999999996"/>
    <n v="3300"/>
    <x v="299"/>
  </r>
  <r>
    <x v="2918"/>
    <x v="6"/>
    <x v="4"/>
    <x v="6"/>
    <x v="1"/>
    <x v="3"/>
    <n v="5313.7"/>
    <n v="5"/>
    <n v="26568.5"/>
    <n v="4.66"/>
    <n v="1325"/>
    <x v="124"/>
  </r>
  <r>
    <x v="2919"/>
    <x v="5"/>
    <x v="1"/>
    <x v="5"/>
    <x v="1"/>
    <x v="3"/>
    <n v="3814.85"/>
    <n v="1"/>
    <n v="3814.85"/>
    <n v="3.41"/>
    <n v="3982"/>
    <x v="329"/>
  </r>
  <r>
    <x v="2920"/>
    <x v="1"/>
    <x v="1"/>
    <x v="1"/>
    <x v="2"/>
    <x v="4"/>
    <n v="11985"/>
    <n v="3"/>
    <n v="35955"/>
    <n v="4.4800000000000004"/>
    <n v="3625"/>
    <x v="94"/>
  </r>
  <r>
    <x v="2921"/>
    <x v="1"/>
    <x v="1"/>
    <x v="1"/>
    <x v="1"/>
    <x v="0"/>
    <n v="5659.96"/>
    <n v="2"/>
    <n v="11319.92"/>
    <n v="3.18"/>
    <n v="3192"/>
    <x v="82"/>
  </r>
  <r>
    <x v="2922"/>
    <x v="8"/>
    <x v="3"/>
    <x v="8"/>
    <x v="0"/>
    <x v="5"/>
    <n v="13638.9"/>
    <n v="4"/>
    <n v="54555.6"/>
    <n v="1.93"/>
    <n v="1356"/>
    <x v="286"/>
  </r>
  <r>
    <x v="2923"/>
    <x v="8"/>
    <x v="3"/>
    <x v="8"/>
    <x v="1"/>
    <x v="4"/>
    <n v="17552.39"/>
    <n v="5"/>
    <n v="87761.95"/>
    <n v="2.29"/>
    <n v="2370"/>
    <x v="177"/>
  </r>
  <r>
    <x v="2924"/>
    <x v="5"/>
    <x v="1"/>
    <x v="5"/>
    <x v="0"/>
    <x v="0"/>
    <n v="10682.17"/>
    <n v="2"/>
    <n v="21364.34"/>
    <n v="1.56"/>
    <n v="1036"/>
    <x v="97"/>
  </r>
  <r>
    <x v="2925"/>
    <x v="9"/>
    <x v="1"/>
    <x v="9"/>
    <x v="2"/>
    <x v="2"/>
    <n v="16117.6"/>
    <n v="3"/>
    <n v="48352.800000000003"/>
    <n v="1.23"/>
    <n v="942"/>
    <x v="120"/>
  </r>
  <r>
    <x v="2926"/>
    <x v="6"/>
    <x v="4"/>
    <x v="6"/>
    <x v="1"/>
    <x v="5"/>
    <n v="7596.53"/>
    <n v="5"/>
    <n v="37982.65"/>
    <n v="4.46"/>
    <n v="173"/>
    <x v="282"/>
  </r>
  <r>
    <x v="2927"/>
    <x v="8"/>
    <x v="3"/>
    <x v="8"/>
    <x v="0"/>
    <x v="5"/>
    <n v="15367.98"/>
    <n v="4"/>
    <n v="61471.92"/>
    <n v="3.55"/>
    <n v="1614"/>
    <x v="265"/>
  </r>
  <r>
    <x v="2928"/>
    <x v="3"/>
    <x v="3"/>
    <x v="3"/>
    <x v="0"/>
    <x v="5"/>
    <n v="8436.67"/>
    <n v="5"/>
    <n v="42183.35"/>
    <n v="3.61"/>
    <n v="534"/>
    <x v="95"/>
  </r>
  <r>
    <x v="2929"/>
    <x v="2"/>
    <x v="2"/>
    <x v="2"/>
    <x v="1"/>
    <x v="5"/>
    <n v="15974.9"/>
    <n v="4"/>
    <n v="63899.6"/>
    <n v="1.58"/>
    <n v="4117"/>
    <x v="241"/>
  </r>
  <r>
    <x v="2930"/>
    <x v="2"/>
    <x v="2"/>
    <x v="2"/>
    <x v="1"/>
    <x v="2"/>
    <n v="13883.13"/>
    <n v="1"/>
    <n v="13883.13"/>
    <n v="3.84"/>
    <n v="436"/>
    <x v="116"/>
  </r>
  <r>
    <x v="2931"/>
    <x v="4"/>
    <x v="0"/>
    <x v="4"/>
    <x v="1"/>
    <x v="3"/>
    <n v="15981.23"/>
    <n v="2"/>
    <n v="31962.46"/>
    <n v="2.6"/>
    <n v="3046"/>
    <x v="358"/>
  </r>
  <r>
    <x v="2932"/>
    <x v="9"/>
    <x v="1"/>
    <x v="9"/>
    <x v="0"/>
    <x v="0"/>
    <n v="10675.04"/>
    <n v="4"/>
    <n v="42700.160000000003"/>
    <n v="2.72"/>
    <n v="3327"/>
    <x v="172"/>
  </r>
  <r>
    <x v="2933"/>
    <x v="0"/>
    <x v="0"/>
    <x v="0"/>
    <x v="2"/>
    <x v="0"/>
    <n v="15200.87"/>
    <n v="2"/>
    <n v="30401.74"/>
    <n v="4.7300000000000004"/>
    <n v="2784"/>
    <x v="192"/>
  </r>
  <r>
    <x v="2934"/>
    <x v="4"/>
    <x v="0"/>
    <x v="4"/>
    <x v="2"/>
    <x v="4"/>
    <n v="1555.12"/>
    <n v="3"/>
    <n v="4665.3599999999997"/>
    <n v="3.17"/>
    <n v="4497"/>
    <x v="12"/>
  </r>
  <r>
    <x v="2935"/>
    <x v="6"/>
    <x v="4"/>
    <x v="6"/>
    <x v="2"/>
    <x v="3"/>
    <n v="4758.24"/>
    <n v="1"/>
    <n v="4758.24"/>
    <n v="1.4"/>
    <n v="443"/>
    <x v="273"/>
  </r>
  <r>
    <x v="2936"/>
    <x v="4"/>
    <x v="0"/>
    <x v="4"/>
    <x v="2"/>
    <x v="0"/>
    <n v="3227.47"/>
    <n v="1"/>
    <n v="3227.47"/>
    <n v="1.79"/>
    <n v="366"/>
    <x v="261"/>
  </r>
  <r>
    <x v="2937"/>
    <x v="9"/>
    <x v="1"/>
    <x v="9"/>
    <x v="0"/>
    <x v="1"/>
    <n v="2154.5700000000002"/>
    <n v="4"/>
    <n v="8618.2800000000007"/>
    <n v="2.2200000000000002"/>
    <n v="4224"/>
    <x v="65"/>
  </r>
  <r>
    <x v="2938"/>
    <x v="0"/>
    <x v="0"/>
    <x v="0"/>
    <x v="0"/>
    <x v="3"/>
    <n v="7978.03"/>
    <n v="4"/>
    <n v="31912.12"/>
    <n v="4.93"/>
    <n v="3675"/>
    <x v="352"/>
  </r>
  <r>
    <x v="2939"/>
    <x v="2"/>
    <x v="2"/>
    <x v="2"/>
    <x v="2"/>
    <x v="5"/>
    <n v="2532.77"/>
    <n v="2"/>
    <n v="5065.54"/>
    <n v="2.2599999999999998"/>
    <n v="3834"/>
    <x v="206"/>
  </r>
  <r>
    <x v="2940"/>
    <x v="9"/>
    <x v="1"/>
    <x v="9"/>
    <x v="0"/>
    <x v="2"/>
    <n v="3424.15"/>
    <n v="2"/>
    <n v="6848.3"/>
    <n v="4.9000000000000004"/>
    <n v="3604"/>
    <x v="11"/>
  </r>
  <r>
    <x v="2941"/>
    <x v="1"/>
    <x v="1"/>
    <x v="1"/>
    <x v="2"/>
    <x v="0"/>
    <n v="15302.42"/>
    <n v="5"/>
    <n v="76512.100000000006"/>
    <n v="1.61"/>
    <n v="1904"/>
    <x v="155"/>
  </r>
  <r>
    <x v="2942"/>
    <x v="7"/>
    <x v="0"/>
    <x v="7"/>
    <x v="0"/>
    <x v="5"/>
    <n v="19766.009999999998"/>
    <n v="2"/>
    <n v="39532.019999999997"/>
    <n v="2.2799999999999998"/>
    <n v="809"/>
    <x v="3"/>
  </r>
  <r>
    <x v="2943"/>
    <x v="9"/>
    <x v="1"/>
    <x v="9"/>
    <x v="2"/>
    <x v="3"/>
    <n v="6460.41"/>
    <n v="1"/>
    <n v="6460.41"/>
    <n v="3.62"/>
    <n v="4413"/>
    <x v="332"/>
  </r>
  <r>
    <x v="2944"/>
    <x v="6"/>
    <x v="4"/>
    <x v="6"/>
    <x v="1"/>
    <x v="2"/>
    <n v="9260.6200000000008"/>
    <n v="3"/>
    <n v="27781.86"/>
    <n v="4.37"/>
    <n v="3434"/>
    <x v="226"/>
  </r>
  <r>
    <x v="2945"/>
    <x v="7"/>
    <x v="0"/>
    <x v="7"/>
    <x v="2"/>
    <x v="1"/>
    <n v="2711.43"/>
    <n v="3"/>
    <n v="8134.29"/>
    <n v="2.37"/>
    <n v="1164"/>
    <x v="11"/>
  </r>
  <r>
    <x v="2946"/>
    <x v="7"/>
    <x v="0"/>
    <x v="7"/>
    <x v="1"/>
    <x v="0"/>
    <n v="9556.31"/>
    <n v="2"/>
    <n v="19112.62"/>
    <n v="1.84"/>
    <n v="127"/>
    <x v="226"/>
  </r>
  <r>
    <x v="2947"/>
    <x v="0"/>
    <x v="0"/>
    <x v="0"/>
    <x v="1"/>
    <x v="5"/>
    <n v="18235.310000000001"/>
    <n v="3"/>
    <n v="54705.93"/>
    <n v="4.09"/>
    <n v="4366"/>
    <x v="311"/>
  </r>
  <r>
    <x v="2948"/>
    <x v="2"/>
    <x v="2"/>
    <x v="2"/>
    <x v="1"/>
    <x v="1"/>
    <n v="12802.24"/>
    <n v="5"/>
    <n v="64011.199999999997"/>
    <n v="1.23"/>
    <n v="116"/>
    <x v="222"/>
  </r>
  <r>
    <x v="2949"/>
    <x v="4"/>
    <x v="0"/>
    <x v="4"/>
    <x v="2"/>
    <x v="1"/>
    <n v="11283.77"/>
    <n v="4"/>
    <n v="45135.08"/>
    <n v="1.58"/>
    <n v="2150"/>
    <x v="270"/>
  </r>
  <r>
    <x v="2950"/>
    <x v="8"/>
    <x v="3"/>
    <x v="8"/>
    <x v="1"/>
    <x v="2"/>
    <n v="10252.23"/>
    <n v="5"/>
    <n v="51261.15"/>
    <n v="2.36"/>
    <n v="3648"/>
    <x v="168"/>
  </r>
  <r>
    <x v="2951"/>
    <x v="9"/>
    <x v="1"/>
    <x v="9"/>
    <x v="1"/>
    <x v="4"/>
    <n v="18958.22"/>
    <n v="5"/>
    <n v="94791.1"/>
    <n v="1.6"/>
    <n v="2384"/>
    <x v="19"/>
  </r>
  <r>
    <x v="2952"/>
    <x v="7"/>
    <x v="0"/>
    <x v="7"/>
    <x v="1"/>
    <x v="1"/>
    <n v="10435.74"/>
    <n v="1"/>
    <n v="10435.74"/>
    <n v="2.38"/>
    <n v="1483"/>
    <x v="111"/>
  </r>
  <r>
    <x v="2953"/>
    <x v="8"/>
    <x v="3"/>
    <x v="8"/>
    <x v="1"/>
    <x v="5"/>
    <n v="14810.94"/>
    <n v="2"/>
    <n v="29621.88"/>
    <n v="3"/>
    <n v="457"/>
    <x v="33"/>
  </r>
  <r>
    <x v="2954"/>
    <x v="6"/>
    <x v="4"/>
    <x v="6"/>
    <x v="1"/>
    <x v="5"/>
    <n v="13200.4"/>
    <n v="4"/>
    <n v="52801.599999999999"/>
    <n v="2.56"/>
    <n v="1340"/>
    <x v="166"/>
  </r>
  <r>
    <x v="2955"/>
    <x v="2"/>
    <x v="2"/>
    <x v="2"/>
    <x v="0"/>
    <x v="5"/>
    <n v="1301.95"/>
    <n v="2"/>
    <n v="2603.9"/>
    <n v="4.7699999999999996"/>
    <n v="4143"/>
    <x v="194"/>
  </r>
  <r>
    <x v="2956"/>
    <x v="0"/>
    <x v="0"/>
    <x v="0"/>
    <x v="1"/>
    <x v="0"/>
    <n v="13156.24"/>
    <n v="2"/>
    <n v="26312.48"/>
    <n v="1.1000000000000001"/>
    <n v="3438"/>
    <x v="274"/>
  </r>
  <r>
    <x v="2957"/>
    <x v="7"/>
    <x v="0"/>
    <x v="7"/>
    <x v="2"/>
    <x v="2"/>
    <n v="1837.5"/>
    <n v="1"/>
    <n v="1837.5"/>
    <n v="4.59"/>
    <n v="2025"/>
    <x v="325"/>
  </r>
  <r>
    <x v="2958"/>
    <x v="0"/>
    <x v="0"/>
    <x v="0"/>
    <x v="1"/>
    <x v="1"/>
    <n v="10663.3"/>
    <n v="2"/>
    <n v="21326.6"/>
    <n v="1.6"/>
    <n v="1613"/>
    <x v="339"/>
  </r>
  <r>
    <x v="2959"/>
    <x v="8"/>
    <x v="3"/>
    <x v="8"/>
    <x v="0"/>
    <x v="5"/>
    <n v="8872.01"/>
    <n v="4"/>
    <n v="35488.04"/>
    <n v="1.87"/>
    <n v="3057"/>
    <x v="109"/>
  </r>
  <r>
    <x v="2960"/>
    <x v="6"/>
    <x v="4"/>
    <x v="6"/>
    <x v="2"/>
    <x v="1"/>
    <n v="3738.17"/>
    <n v="4"/>
    <n v="14952.68"/>
    <n v="1.06"/>
    <n v="3602"/>
    <x v="148"/>
  </r>
  <r>
    <x v="2961"/>
    <x v="6"/>
    <x v="4"/>
    <x v="6"/>
    <x v="0"/>
    <x v="5"/>
    <n v="18151.150000000001"/>
    <n v="3"/>
    <n v="54453.45"/>
    <n v="2.2999999999999998"/>
    <n v="130"/>
    <x v="160"/>
  </r>
  <r>
    <x v="2962"/>
    <x v="0"/>
    <x v="0"/>
    <x v="0"/>
    <x v="2"/>
    <x v="5"/>
    <n v="11588.25"/>
    <n v="5"/>
    <n v="57941.25"/>
    <n v="1.79"/>
    <n v="51"/>
    <x v="164"/>
  </r>
  <r>
    <x v="2963"/>
    <x v="6"/>
    <x v="4"/>
    <x v="6"/>
    <x v="0"/>
    <x v="5"/>
    <n v="8085.54"/>
    <n v="4"/>
    <n v="32342.16"/>
    <n v="3.13"/>
    <n v="1420"/>
    <x v="251"/>
  </r>
  <r>
    <x v="2964"/>
    <x v="9"/>
    <x v="1"/>
    <x v="9"/>
    <x v="1"/>
    <x v="5"/>
    <n v="18750.419999999998"/>
    <n v="2"/>
    <n v="37500.839999999997"/>
    <n v="3.98"/>
    <n v="4520"/>
    <x v="78"/>
  </r>
  <r>
    <x v="2965"/>
    <x v="3"/>
    <x v="3"/>
    <x v="3"/>
    <x v="2"/>
    <x v="2"/>
    <n v="13610.66"/>
    <n v="5"/>
    <n v="68053.3"/>
    <n v="3.3"/>
    <n v="220"/>
    <x v="206"/>
  </r>
  <r>
    <x v="2966"/>
    <x v="5"/>
    <x v="1"/>
    <x v="5"/>
    <x v="1"/>
    <x v="1"/>
    <n v="2756.5"/>
    <n v="3"/>
    <n v="8269.5"/>
    <n v="3.5"/>
    <n v="2847"/>
    <x v="81"/>
  </r>
  <r>
    <x v="2967"/>
    <x v="4"/>
    <x v="0"/>
    <x v="4"/>
    <x v="1"/>
    <x v="3"/>
    <n v="11014.52"/>
    <n v="2"/>
    <n v="22029.040000000001"/>
    <n v="4.3899999999999997"/>
    <n v="1619"/>
    <x v="19"/>
  </r>
  <r>
    <x v="2968"/>
    <x v="6"/>
    <x v="4"/>
    <x v="6"/>
    <x v="2"/>
    <x v="5"/>
    <n v="11618.65"/>
    <n v="5"/>
    <n v="58093.25"/>
    <n v="4.37"/>
    <n v="714"/>
    <x v="262"/>
  </r>
  <r>
    <x v="2969"/>
    <x v="8"/>
    <x v="3"/>
    <x v="8"/>
    <x v="0"/>
    <x v="0"/>
    <n v="3507.93"/>
    <n v="4"/>
    <n v="14031.72"/>
    <n v="2.72"/>
    <n v="2150"/>
    <x v="14"/>
  </r>
  <r>
    <x v="2970"/>
    <x v="3"/>
    <x v="3"/>
    <x v="3"/>
    <x v="0"/>
    <x v="3"/>
    <n v="2876.87"/>
    <n v="3"/>
    <n v="8630.61"/>
    <n v="4.17"/>
    <n v="4861"/>
    <x v="95"/>
  </r>
  <r>
    <x v="2971"/>
    <x v="8"/>
    <x v="3"/>
    <x v="8"/>
    <x v="1"/>
    <x v="5"/>
    <n v="4339.8100000000004"/>
    <n v="2"/>
    <n v="8679.6200000000008"/>
    <n v="4"/>
    <n v="1028"/>
    <x v="5"/>
  </r>
  <r>
    <x v="2972"/>
    <x v="7"/>
    <x v="0"/>
    <x v="7"/>
    <x v="0"/>
    <x v="4"/>
    <n v="3836.72"/>
    <n v="3"/>
    <n v="11510.16"/>
    <n v="4.29"/>
    <n v="4463"/>
    <x v="38"/>
  </r>
  <r>
    <x v="2973"/>
    <x v="1"/>
    <x v="1"/>
    <x v="1"/>
    <x v="1"/>
    <x v="5"/>
    <n v="11655.98"/>
    <n v="3"/>
    <n v="34967.94"/>
    <n v="1.91"/>
    <n v="3741"/>
    <x v="42"/>
  </r>
  <r>
    <x v="2974"/>
    <x v="3"/>
    <x v="3"/>
    <x v="3"/>
    <x v="2"/>
    <x v="5"/>
    <n v="1367.59"/>
    <n v="1"/>
    <n v="1367.59"/>
    <n v="2.75"/>
    <n v="1089"/>
    <x v="235"/>
  </r>
  <r>
    <x v="2975"/>
    <x v="9"/>
    <x v="1"/>
    <x v="9"/>
    <x v="1"/>
    <x v="5"/>
    <n v="3917.27"/>
    <n v="2"/>
    <n v="7834.54"/>
    <n v="2.31"/>
    <n v="1520"/>
    <x v="81"/>
  </r>
  <r>
    <x v="2976"/>
    <x v="0"/>
    <x v="0"/>
    <x v="0"/>
    <x v="0"/>
    <x v="2"/>
    <n v="7888.11"/>
    <n v="1"/>
    <n v="7888.11"/>
    <n v="4.83"/>
    <n v="953"/>
    <x v="62"/>
  </r>
  <r>
    <x v="2977"/>
    <x v="2"/>
    <x v="2"/>
    <x v="2"/>
    <x v="0"/>
    <x v="4"/>
    <n v="6461.3"/>
    <n v="1"/>
    <n v="6461.3"/>
    <n v="4.87"/>
    <n v="1308"/>
    <x v="285"/>
  </r>
  <r>
    <x v="2978"/>
    <x v="8"/>
    <x v="3"/>
    <x v="8"/>
    <x v="2"/>
    <x v="1"/>
    <n v="110.33"/>
    <n v="2"/>
    <n v="220.66"/>
    <n v="3.94"/>
    <n v="998"/>
    <x v="134"/>
  </r>
  <r>
    <x v="2979"/>
    <x v="8"/>
    <x v="3"/>
    <x v="8"/>
    <x v="1"/>
    <x v="3"/>
    <n v="2810.04"/>
    <n v="2"/>
    <n v="5620.08"/>
    <n v="3.44"/>
    <n v="1511"/>
    <x v="354"/>
  </r>
  <r>
    <x v="2980"/>
    <x v="7"/>
    <x v="0"/>
    <x v="7"/>
    <x v="2"/>
    <x v="1"/>
    <n v="11476.07"/>
    <n v="1"/>
    <n v="11476.07"/>
    <n v="3.33"/>
    <n v="579"/>
    <x v="326"/>
  </r>
  <r>
    <x v="2981"/>
    <x v="0"/>
    <x v="0"/>
    <x v="0"/>
    <x v="0"/>
    <x v="2"/>
    <n v="19654.22"/>
    <n v="4"/>
    <n v="78616.88"/>
    <n v="3.02"/>
    <n v="4887"/>
    <x v="225"/>
  </r>
  <r>
    <x v="2982"/>
    <x v="8"/>
    <x v="3"/>
    <x v="8"/>
    <x v="2"/>
    <x v="0"/>
    <n v="9287.57"/>
    <n v="2"/>
    <n v="18575.14"/>
    <n v="4.21"/>
    <n v="4290"/>
    <x v="322"/>
  </r>
  <r>
    <x v="2983"/>
    <x v="1"/>
    <x v="1"/>
    <x v="1"/>
    <x v="1"/>
    <x v="3"/>
    <n v="15566.57"/>
    <n v="2"/>
    <n v="31133.14"/>
    <n v="4.6900000000000004"/>
    <n v="3445"/>
    <x v="151"/>
  </r>
  <r>
    <x v="2984"/>
    <x v="2"/>
    <x v="2"/>
    <x v="2"/>
    <x v="2"/>
    <x v="5"/>
    <n v="4728.09"/>
    <n v="5"/>
    <n v="23640.45"/>
    <n v="2.63"/>
    <n v="4502"/>
    <x v="232"/>
  </r>
  <r>
    <x v="2985"/>
    <x v="7"/>
    <x v="0"/>
    <x v="7"/>
    <x v="2"/>
    <x v="4"/>
    <n v="12740.54"/>
    <n v="2"/>
    <n v="25481.08"/>
    <n v="4.92"/>
    <n v="279"/>
    <x v="240"/>
  </r>
  <r>
    <x v="2986"/>
    <x v="0"/>
    <x v="0"/>
    <x v="0"/>
    <x v="1"/>
    <x v="2"/>
    <n v="3594.57"/>
    <n v="1"/>
    <n v="3594.57"/>
    <n v="1.18"/>
    <n v="2534"/>
    <x v="175"/>
  </r>
  <r>
    <x v="2987"/>
    <x v="6"/>
    <x v="4"/>
    <x v="6"/>
    <x v="2"/>
    <x v="2"/>
    <n v="1154.19"/>
    <n v="2"/>
    <n v="2308.38"/>
    <n v="1.3"/>
    <n v="3189"/>
    <x v="117"/>
  </r>
  <r>
    <x v="2988"/>
    <x v="7"/>
    <x v="0"/>
    <x v="7"/>
    <x v="2"/>
    <x v="2"/>
    <n v="1167.51"/>
    <n v="3"/>
    <n v="3502.53"/>
    <n v="3.03"/>
    <n v="3654"/>
    <x v="227"/>
  </r>
  <r>
    <x v="2989"/>
    <x v="5"/>
    <x v="1"/>
    <x v="5"/>
    <x v="2"/>
    <x v="4"/>
    <n v="5326.98"/>
    <n v="5"/>
    <n v="26634.9"/>
    <n v="1.66"/>
    <n v="4484"/>
    <x v="194"/>
  </r>
  <r>
    <x v="2990"/>
    <x v="1"/>
    <x v="1"/>
    <x v="1"/>
    <x v="1"/>
    <x v="2"/>
    <n v="9515.43"/>
    <n v="5"/>
    <n v="47577.15"/>
    <n v="2.57"/>
    <n v="2905"/>
    <x v="148"/>
  </r>
  <r>
    <x v="2991"/>
    <x v="3"/>
    <x v="3"/>
    <x v="3"/>
    <x v="0"/>
    <x v="5"/>
    <n v="13456.9"/>
    <n v="2"/>
    <n v="26913.8"/>
    <n v="2.5499999999999998"/>
    <n v="2585"/>
    <x v="199"/>
  </r>
  <r>
    <x v="2992"/>
    <x v="6"/>
    <x v="4"/>
    <x v="6"/>
    <x v="2"/>
    <x v="2"/>
    <n v="7463.55"/>
    <n v="5"/>
    <n v="37317.75"/>
    <n v="1.65"/>
    <n v="1651"/>
    <x v="218"/>
  </r>
  <r>
    <x v="2993"/>
    <x v="6"/>
    <x v="4"/>
    <x v="6"/>
    <x v="1"/>
    <x v="3"/>
    <n v="1744.64"/>
    <n v="3"/>
    <n v="5233.92"/>
    <n v="3.41"/>
    <n v="2169"/>
    <x v="222"/>
  </r>
  <r>
    <x v="2994"/>
    <x v="4"/>
    <x v="0"/>
    <x v="4"/>
    <x v="0"/>
    <x v="1"/>
    <n v="17251.849999999999"/>
    <n v="2"/>
    <n v="34503.699999999997"/>
    <n v="4.03"/>
    <n v="4094"/>
    <x v="238"/>
  </r>
  <r>
    <x v="2995"/>
    <x v="3"/>
    <x v="3"/>
    <x v="3"/>
    <x v="2"/>
    <x v="4"/>
    <n v="9714.5300000000007"/>
    <n v="3"/>
    <n v="29143.59"/>
    <n v="4.88"/>
    <n v="4613"/>
    <x v="333"/>
  </r>
  <r>
    <x v="2996"/>
    <x v="3"/>
    <x v="3"/>
    <x v="3"/>
    <x v="0"/>
    <x v="3"/>
    <n v="870.8"/>
    <n v="2"/>
    <n v="1741.6"/>
    <n v="2.5099999999999998"/>
    <n v="2632"/>
    <x v="332"/>
  </r>
  <r>
    <x v="2997"/>
    <x v="1"/>
    <x v="1"/>
    <x v="1"/>
    <x v="1"/>
    <x v="5"/>
    <n v="15370.19"/>
    <n v="1"/>
    <n v="15370.19"/>
    <n v="1.89"/>
    <n v="4306"/>
    <x v="354"/>
  </r>
  <r>
    <x v="2998"/>
    <x v="3"/>
    <x v="3"/>
    <x v="3"/>
    <x v="2"/>
    <x v="0"/>
    <n v="162.33000000000001"/>
    <n v="2"/>
    <n v="324.66000000000003"/>
    <n v="1.79"/>
    <n v="4107"/>
    <x v="217"/>
  </r>
  <r>
    <x v="2999"/>
    <x v="1"/>
    <x v="1"/>
    <x v="1"/>
    <x v="0"/>
    <x v="5"/>
    <n v="19470.41"/>
    <n v="3"/>
    <n v="58411.23"/>
    <n v="4.38"/>
    <n v="114"/>
    <x v="108"/>
  </r>
  <r>
    <x v="3000"/>
    <x v="5"/>
    <x v="1"/>
    <x v="5"/>
    <x v="2"/>
    <x v="4"/>
    <n v="15133.89"/>
    <n v="4"/>
    <n v="60535.56"/>
    <n v="3.77"/>
    <n v="1879"/>
    <x v="47"/>
  </r>
  <r>
    <x v="3001"/>
    <x v="5"/>
    <x v="1"/>
    <x v="5"/>
    <x v="1"/>
    <x v="0"/>
    <n v="11919.9"/>
    <n v="2"/>
    <n v="23839.8"/>
    <n v="2.8"/>
    <n v="886"/>
    <x v="87"/>
  </r>
  <r>
    <x v="3002"/>
    <x v="7"/>
    <x v="0"/>
    <x v="7"/>
    <x v="0"/>
    <x v="0"/>
    <n v="1454.04"/>
    <n v="2"/>
    <n v="2908.08"/>
    <n v="2.59"/>
    <n v="808"/>
    <x v="255"/>
  </r>
  <r>
    <x v="3003"/>
    <x v="2"/>
    <x v="2"/>
    <x v="2"/>
    <x v="0"/>
    <x v="1"/>
    <n v="15304.71"/>
    <n v="4"/>
    <n v="61218.84"/>
    <n v="2.97"/>
    <n v="2684"/>
    <x v="103"/>
  </r>
  <r>
    <x v="3004"/>
    <x v="6"/>
    <x v="4"/>
    <x v="6"/>
    <x v="1"/>
    <x v="4"/>
    <n v="9729.7900000000009"/>
    <n v="4"/>
    <n v="38919.160000000003"/>
    <n v="4.71"/>
    <n v="556"/>
    <x v="348"/>
  </r>
  <r>
    <x v="3005"/>
    <x v="8"/>
    <x v="3"/>
    <x v="8"/>
    <x v="1"/>
    <x v="2"/>
    <n v="2364.2199999999998"/>
    <n v="3"/>
    <n v="7092.66"/>
    <n v="2.75"/>
    <n v="2884"/>
    <x v="103"/>
  </r>
  <r>
    <x v="3006"/>
    <x v="8"/>
    <x v="3"/>
    <x v="8"/>
    <x v="1"/>
    <x v="1"/>
    <n v="2276.46"/>
    <n v="4"/>
    <n v="9105.84"/>
    <n v="2.1800000000000002"/>
    <n v="1168"/>
    <x v="222"/>
  </r>
  <r>
    <x v="3007"/>
    <x v="7"/>
    <x v="0"/>
    <x v="7"/>
    <x v="1"/>
    <x v="5"/>
    <n v="13786.85"/>
    <n v="2"/>
    <n v="27573.7"/>
    <n v="3.9"/>
    <n v="1364"/>
    <x v="5"/>
  </r>
  <r>
    <x v="3008"/>
    <x v="1"/>
    <x v="1"/>
    <x v="1"/>
    <x v="1"/>
    <x v="2"/>
    <n v="592.08000000000004"/>
    <n v="2"/>
    <n v="1184.1600000000001"/>
    <n v="4.84"/>
    <n v="3521"/>
    <x v="206"/>
  </r>
  <r>
    <x v="3009"/>
    <x v="1"/>
    <x v="1"/>
    <x v="1"/>
    <x v="1"/>
    <x v="3"/>
    <n v="10225.709999999999"/>
    <n v="5"/>
    <n v="51128.55"/>
    <n v="1.3"/>
    <n v="4935"/>
    <x v="34"/>
  </r>
  <r>
    <x v="3010"/>
    <x v="0"/>
    <x v="0"/>
    <x v="0"/>
    <x v="1"/>
    <x v="4"/>
    <n v="1848.13"/>
    <n v="3"/>
    <n v="5544.39"/>
    <n v="1.58"/>
    <n v="2683"/>
    <x v="51"/>
  </r>
  <r>
    <x v="3011"/>
    <x v="4"/>
    <x v="0"/>
    <x v="4"/>
    <x v="1"/>
    <x v="5"/>
    <n v="10295.459999999999"/>
    <n v="3"/>
    <n v="30886.38"/>
    <n v="3.78"/>
    <n v="2528"/>
    <x v="300"/>
  </r>
  <r>
    <x v="3012"/>
    <x v="4"/>
    <x v="0"/>
    <x v="4"/>
    <x v="2"/>
    <x v="1"/>
    <n v="15174.09"/>
    <n v="1"/>
    <n v="15174.09"/>
    <n v="4.5599999999999996"/>
    <n v="1866"/>
    <x v="307"/>
  </r>
  <r>
    <x v="3013"/>
    <x v="7"/>
    <x v="0"/>
    <x v="7"/>
    <x v="2"/>
    <x v="3"/>
    <n v="8281.56"/>
    <n v="5"/>
    <n v="41407.800000000003"/>
    <n v="2.77"/>
    <n v="1727"/>
    <x v="91"/>
  </r>
  <r>
    <x v="3014"/>
    <x v="1"/>
    <x v="1"/>
    <x v="1"/>
    <x v="0"/>
    <x v="4"/>
    <n v="4440.1499999999996"/>
    <n v="4"/>
    <n v="17760.599999999999"/>
    <n v="4.82"/>
    <n v="159"/>
    <x v="25"/>
  </r>
  <r>
    <x v="3015"/>
    <x v="6"/>
    <x v="4"/>
    <x v="6"/>
    <x v="2"/>
    <x v="2"/>
    <n v="18923.990000000002"/>
    <n v="5"/>
    <n v="94619.95"/>
    <n v="2.42"/>
    <n v="3743"/>
    <x v="339"/>
  </r>
  <r>
    <x v="3016"/>
    <x v="0"/>
    <x v="0"/>
    <x v="0"/>
    <x v="2"/>
    <x v="2"/>
    <n v="18790.990000000002"/>
    <n v="4"/>
    <n v="75163.960000000006"/>
    <n v="3.79"/>
    <n v="4833"/>
    <x v="235"/>
  </r>
  <r>
    <x v="3017"/>
    <x v="5"/>
    <x v="1"/>
    <x v="5"/>
    <x v="0"/>
    <x v="1"/>
    <n v="1814.51"/>
    <n v="2"/>
    <n v="3629.02"/>
    <n v="2.3199999999999998"/>
    <n v="72"/>
    <x v="145"/>
  </r>
  <r>
    <x v="3018"/>
    <x v="0"/>
    <x v="0"/>
    <x v="0"/>
    <x v="0"/>
    <x v="4"/>
    <n v="3619.44"/>
    <n v="1"/>
    <n v="3619.44"/>
    <n v="1.74"/>
    <n v="4740"/>
    <x v="165"/>
  </r>
  <r>
    <x v="3019"/>
    <x v="5"/>
    <x v="1"/>
    <x v="5"/>
    <x v="1"/>
    <x v="0"/>
    <n v="13828.25"/>
    <n v="2"/>
    <n v="27656.5"/>
    <n v="2.38"/>
    <n v="2542"/>
    <x v="258"/>
  </r>
  <r>
    <x v="3020"/>
    <x v="1"/>
    <x v="1"/>
    <x v="1"/>
    <x v="0"/>
    <x v="0"/>
    <n v="5370.12"/>
    <n v="5"/>
    <n v="26850.6"/>
    <n v="4.7"/>
    <n v="285"/>
    <x v="332"/>
  </r>
  <r>
    <x v="3021"/>
    <x v="6"/>
    <x v="4"/>
    <x v="6"/>
    <x v="0"/>
    <x v="3"/>
    <n v="15054.97"/>
    <n v="1"/>
    <n v="15054.97"/>
    <n v="2.29"/>
    <n v="2731"/>
    <x v="244"/>
  </r>
  <r>
    <x v="3022"/>
    <x v="2"/>
    <x v="2"/>
    <x v="2"/>
    <x v="2"/>
    <x v="0"/>
    <n v="9344.5499999999993"/>
    <n v="5"/>
    <n v="46722.75"/>
    <n v="3.73"/>
    <n v="618"/>
    <x v="344"/>
  </r>
  <r>
    <x v="3023"/>
    <x v="7"/>
    <x v="0"/>
    <x v="7"/>
    <x v="0"/>
    <x v="4"/>
    <n v="1500.31"/>
    <n v="2"/>
    <n v="3000.62"/>
    <n v="4.63"/>
    <n v="4510"/>
    <x v="162"/>
  </r>
  <r>
    <x v="3024"/>
    <x v="1"/>
    <x v="1"/>
    <x v="1"/>
    <x v="1"/>
    <x v="1"/>
    <n v="3413.98"/>
    <n v="4"/>
    <n v="13655.92"/>
    <n v="1.9"/>
    <n v="799"/>
    <x v="197"/>
  </r>
  <r>
    <x v="3025"/>
    <x v="2"/>
    <x v="2"/>
    <x v="2"/>
    <x v="2"/>
    <x v="5"/>
    <n v="18658.330000000002"/>
    <n v="1"/>
    <n v="18658.330000000002"/>
    <n v="2.44"/>
    <n v="3647"/>
    <x v="137"/>
  </r>
  <r>
    <x v="3026"/>
    <x v="6"/>
    <x v="4"/>
    <x v="6"/>
    <x v="2"/>
    <x v="2"/>
    <n v="137.79"/>
    <n v="3"/>
    <n v="413.37"/>
    <n v="3.4"/>
    <n v="3138"/>
    <x v="3"/>
  </r>
  <r>
    <x v="3027"/>
    <x v="6"/>
    <x v="4"/>
    <x v="6"/>
    <x v="2"/>
    <x v="2"/>
    <n v="2791.1"/>
    <n v="2"/>
    <n v="5582.2"/>
    <n v="4.83"/>
    <n v="2289"/>
    <x v="338"/>
  </r>
  <r>
    <x v="3028"/>
    <x v="8"/>
    <x v="3"/>
    <x v="8"/>
    <x v="2"/>
    <x v="0"/>
    <n v="6445.08"/>
    <n v="3"/>
    <n v="19335.240000000002"/>
    <n v="2.4700000000000002"/>
    <n v="4947"/>
    <x v="272"/>
  </r>
  <r>
    <x v="3029"/>
    <x v="0"/>
    <x v="0"/>
    <x v="0"/>
    <x v="2"/>
    <x v="3"/>
    <n v="432.22"/>
    <n v="4"/>
    <n v="1728.88"/>
    <n v="2.94"/>
    <n v="4247"/>
    <x v="87"/>
  </r>
  <r>
    <x v="3030"/>
    <x v="7"/>
    <x v="0"/>
    <x v="7"/>
    <x v="1"/>
    <x v="0"/>
    <n v="2996.83"/>
    <n v="2"/>
    <n v="5993.66"/>
    <n v="2.4"/>
    <n v="2952"/>
    <x v="218"/>
  </r>
  <r>
    <x v="3031"/>
    <x v="1"/>
    <x v="1"/>
    <x v="1"/>
    <x v="2"/>
    <x v="3"/>
    <n v="3560"/>
    <n v="3"/>
    <n v="10680"/>
    <n v="1.06"/>
    <n v="1852"/>
    <x v="198"/>
  </r>
  <r>
    <x v="3032"/>
    <x v="6"/>
    <x v="4"/>
    <x v="6"/>
    <x v="0"/>
    <x v="2"/>
    <n v="19148.080000000002"/>
    <n v="5"/>
    <n v="95740.4"/>
    <n v="1.1299999999999999"/>
    <n v="209"/>
    <x v="145"/>
  </r>
  <r>
    <x v="3033"/>
    <x v="5"/>
    <x v="1"/>
    <x v="5"/>
    <x v="2"/>
    <x v="4"/>
    <n v="5843.91"/>
    <n v="4"/>
    <n v="23375.64"/>
    <n v="4.49"/>
    <n v="2520"/>
    <x v="145"/>
  </r>
  <r>
    <x v="3034"/>
    <x v="4"/>
    <x v="0"/>
    <x v="4"/>
    <x v="1"/>
    <x v="4"/>
    <n v="16660.490000000002"/>
    <n v="4"/>
    <n v="66641.960000000006"/>
    <n v="2.54"/>
    <n v="4595"/>
    <x v="279"/>
  </r>
  <r>
    <x v="3035"/>
    <x v="6"/>
    <x v="4"/>
    <x v="6"/>
    <x v="2"/>
    <x v="1"/>
    <n v="14795.9"/>
    <n v="4"/>
    <n v="59183.6"/>
    <n v="2.0499999999999998"/>
    <n v="4742"/>
    <x v="350"/>
  </r>
  <r>
    <x v="3036"/>
    <x v="5"/>
    <x v="1"/>
    <x v="5"/>
    <x v="0"/>
    <x v="5"/>
    <n v="7553.26"/>
    <n v="3"/>
    <n v="22659.78"/>
    <n v="3.06"/>
    <n v="2262"/>
    <x v="315"/>
  </r>
  <r>
    <x v="3037"/>
    <x v="4"/>
    <x v="0"/>
    <x v="4"/>
    <x v="0"/>
    <x v="2"/>
    <n v="10450.9"/>
    <n v="5"/>
    <n v="52254.5"/>
    <n v="3.86"/>
    <n v="4994"/>
    <x v="5"/>
  </r>
  <r>
    <x v="3038"/>
    <x v="1"/>
    <x v="1"/>
    <x v="1"/>
    <x v="2"/>
    <x v="2"/>
    <n v="9107.65"/>
    <n v="3"/>
    <n v="27322.95"/>
    <n v="2.76"/>
    <n v="309"/>
    <x v="245"/>
  </r>
  <r>
    <x v="3039"/>
    <x v="2"/>
    <x v="2"/>
    <x v="2"/>
    <x v="1"/>
    <x v="4"/>
    <n v="10613.93"/>
    <n v="2"/>
    <n v="21227.86"/>
    <n v="2.83"/>
    <n v="4702"/>
    <x v="236"/>
  </r>
  <r>
    <x v="3040"/>
    <x v="5"/>
    <x v="1"/>
    <x v="5"/>
    <x v="2"/>
    <x v="2"/>
    <n v="16909.63"/>
    <n v="2"/>
    <n v="33819.26"/>
    <n v="2.48"/>
    <n v="2888"/>
    <x v="179"/>
  </r>
  <r>
    <x v="3041"/>
    <x v="8"/>
    <x v="3"/>
    <x v="8"/>
    <x v="0"/>
    <x v="1"/>
    <n v="4512.66"/>
    <n v="3"/>
    <n v="13537.98"/>
    <n v="2.48"/>
    <n v="1789"/>
    <x v="155"/>
  </r>
  <r>
    <x v="3042"/>
    <x v="6"/>
    <x v="4"/>
    <x v="6"/>
    <x v="2"/>
    <x v="5"/>
    <n v="6148.69"/>
    <n v="3"/>
    <n v="18446.07"/>
    <n v="2.19"/>
    <n v="4585"/>
    <x v="195"/>
  </r>
  <r>
    <x v="3043"/>
    <x v="7"/>
    <x v="0"/>
    <x v="7"/>
    <x v="2"/>
    <x v="5"/>
    <n v="12803.23"/>
    <n v="4"/>
    <n v="51212.92"/>
    <n v="1.36"/>
    <n v="545"/>
    <x v="161"/>
  </r>
  <r>
    <x v="3044"/>
    <x v="0"/>
    <x v="0"/>
    <x v="0"/>
    <x v="0"/>
    <x v="0"/>
    <n v="3774.61"/>
    <n v="2"/>
    <n v="7549.22"/>
    <n v="3.48"/>
    <n v="4713"/>
    <x v="318"/>
  </r>
  <r>
    <x v="3045"/>
    <x v="9"/>
    <x v="1"/>
    <x v="9"/>
    <x v="1"/>
    <x v="0"/>
    <n v="18738.03"/>
    <n v="1"/>
    <n v="18738.03"/>
    <n v="2.16"/>
    <n v="2618"/>
    <x v="133"/>
  </r>
  <r>
    <x v="3046"/>
    <x v="7"/>
    <x v="0"/>
    <x v="7"/>
    <x v="2"/>
    <x v="1"/>
    <n v="17902.54"/>
    <n v="1"/>
    <n v="17902.54"/>
    <n v="4.57"/>
    <n v="4113"/>
    <x v="72"/>
  </r>
  <r>
    <x v="3047"/>
    <x v="7"/>
    <x v="0"/>
    <x v="7"/>
    <x v="2"/>
    <x v="1"/>
    <n v="18941.79"/>
    <n v="1"/>
    <n v="18941.79"/>
    <n v="2.13"/>
    <n v="951"/>
    <x v="253"/>
  </r>
  <r>
    <x v="3048"/>
    <x v="6"/>
    <x v="4"/>
    <x v="6"/>
    <x v="2"/>
    <x v="0"/>
    <n v="12243.64"/>
    <n v="4"/>
    <n v="48974.559999999998"/>
    <n v="4.6900000000000004"/>
    <n v="1525"/>
    <x v="350"/>
  </r>
  <r>
    <x v="3049"/>
    <x v="9"/>
    <x v="1"/>
    <x v="9"/>
    <x v="1"/>
    <x v="0"/>
    <n v="17076.189999999999"/>
    <n v="3"/>
    <n v="51228.57"/>
    <n v="2.39"/>
    <n v="2090"/>
    <x v="143"/>
  </r>
  <r>
    <x v="3050"/>
    <x v="0"/>
    <x v="0"/>
    <x v="0"/>
    <x v="1"/>
    <x v="5"/>
    <n v="3839.91"/>
    <n v="3"/>
    <n v="11519.73"/>
    <n v="3.11"/>
    <n v="2295"/>
    <x v="85"/>
  </r>
  <r>
    <x v="3051"/>
    <x v="0"/>
    <x v="0"/>
    <x v="0"/>
    <x v="0"/>
    <x v="2"/>
    <n v="6556.74"/>
    <n v="2"/>
    <n v="13113.48"/>
    <n v="4.01"/>
    <n v="3872"/>
    <x v="37"/>
  </r>
  <r>
    <x v="3052"/>
    <x v="2"/>
    <x v="2"/>
    <x v="2"/>
    <x v="1"/>
    <x v="2"/>
    <n v="1015.01"/>
    <n v="4"/>
    <n v="4060.04"/>
    <n v="2.71"/>
    <n v="3382"/>
    <x v="158"/>
  </r>
  <r>
    <x v="3053"/>
    <x v="2"/>
    <x v="2"/>
    <x v="2"/>
    <x v="1"/>
    <x v="0"/>
    <n v="4830.62"/>
    <n v="2"/>
    <n v="9661.24"/>
    <n v="2.2799999999999998"/>
    <n v="1541"/>
    <x v="38"/>
  </r>
  <r>
    <x v="3054"/>
    <x v="0"/>
    <x v="0"/>
    <x v="0"/>
    <x v="0"/>
    <x v="5"/>
    <n v="5475.35"/>
    <n v="4"/>
    <n v="21901.4"/>
    <n v="3.72"/>
    <n v="4632"/>
    <x v="353"/>
  </r>
  <r>
    <x v="3055"/>
    <x v="2"/>
    <x v="2"/>
    <x v="2"/>
    <x v="0"/>
    <x v="0"/>
    <n v="18749.89"/>
    <n v="3"/>
    <n v="56249.67"/>
    <n v="4.1900000000000004"/>
    <n v="3935"/>
    <x v="327"/>
  </r>
  <r>
    <x v="3056"/>
    <x v="8"/>
    <x v="3"/>
    <x v="8"/>
    <x v="0"/>
    <x v="3"/>
    <n v="8550.92"/>
    <n v="2"/>
    <n v="17101.84"/>
    <n v="1.1100000000000001"/>
    <n v="4568"/>
    <x v="7"/>
  </r>
  <r>
    <x v="3057"/>
    <x v="8"/>
    <x v="3"/>
    <x v="8"/>
    <x v="0"/>
    <x v="1"/>
    <n v="4804.6400000000003"/>
    <n v="2"/>
    <n v="9609.2800000000007"/>
    <n v="1.23"/>
    <n v="4694"/>
    <x v="92"/>
  </r>
  <r>
    <x v="3058"/>
    <x v="1"/>
    <x v="1"/>
    <x v="1"/>
    <x v="2"/>
    <x v="4"/>
    <n v="7082.71"/>
    <n v="2"/>
    <n v="14165.42"/>
    <n v="3.43"/>
    <n v="923"/>
    <x v="39"/>
  </r>
  <r>
    <x v="3059"/>
    <x v="0"/>
    <x v="0"/>
    <x v="0"/>
    <x v="0"/>
    <x v="4"/>
    <n v="14688.59"/>
    <n v="2"/>
    <n v="29377.18"/>
    <n v="2.4900000000000002"/>
    <n v="1031"/>
    <x v="292"/>
  </r>
  <r>
    <x v="3060"/>
    <x v="6"/>
    <x v="4"/>
    <x v="6"/>
    <x v="1"/>
    <x v="2"/>
    <n v="19259.439999999999"/>
    <n v="4"/>
    <n v="77037.759999999995"/>
    <n v="2.75"/>
    <n v="4696"/>
    <x v="291"/>
  </r>
  <r>
    <x v="3061"/>
    <x v="4"/>
    <x v="0"/>
    <x v="4"/>
    <x v="0"/>
    <x v="5"/>
    <n v="5161.01"/>
    <n v="5"/>
    <n v="25805.05"/>
    <n v="1.21"/>
    <n v="2487"/>
    <x v="42"/>
  </r>
  <r>
    <x v="3062"/>
    <x v="9"/>
    <x v="1"/>
    <x v="9"/>
    <x v="2"/>
    <x v="2"/>
    <n v="7045.74"/>
    <n v="3"/>
    <n v="21137.22"/>
    <n v="4.66"/>
    <n v="859"/>
    <x v="358"/>
  </r>
  <r>
    <x v="3063"/>
    <x v="2"/>
    <x v="2"/>
    <x v="2"/>
    <x v="0"/>
    <x v="1"/>
    <n v="3944.66"/>
    <n v="5"/>
    <n v="19723.3"/>
    <n v="2"/>
    <n v="1325"/>
    <x v="262"/>
  </r>
  <r>
    <x v="3064"/>
    <x v="1"/>
    <x v="1"/>
    <x v="1"/>
    <x v="2"/>
    <x v="0"/>
    <n v="2956.69"/>
    <n v="5"/>
    <n v="14783.45"/>
    <n v="3.12"/>
    <n v="4503"/>
    <x v="193"/>
  </r>
  <r>
    <x v="3065"/>
    <x v="4"/>
    <x v="0"/>
    <x v="4"/>
    <x v="0"/>
    <x v="5"/>
    <n v="1103.6099999999999"/>
    <n v="2"/>
    <n v="2207.2199999999998"/>
    <n v="1.4"/>
    <n v="1239"/>
    <x v="68"/>
  </r>
  <r>
    <x v="3066"/>
    <x v="6"/>
    <x v="4"/>
    <x v="6"/>
    <x v="1"/>
    <x v="1"/>
    <n v="744.55"/>
    <n v="4"/>
    <n v="2978.2"/>
    <n v="1.48"/>
    <n v="4895"/>
    <x v="274"/>
  </r>
  <r>
    <x v="3067"/>
    <x v="8"/>
    <x v="3"/>
    <x v="8"/>
    <x v="2"/>
    <x v="4"/>
    <n v="508.54"/>
    <n v="2"/>
    <n v="1017.08"/>
    <n v="2.81"/>
    <n v="1466"/>
    <x v="94"/>
  </r>
  <r>
    <x v="3068"/>
    <x v="5"/>
    <x v="1"/>
    <x v="5"/>
    <x v="1"/>
    <x v="1"/>
    <n v="15619.68"/>
    <n v="1"/>
    <n v="15619.68"/>
    <n v="3.1"/>
    <n v="2715"/>
    <x v="118"/>
  </r>
  <r>
    <x v="3069"/>
    <x v="8"/>
    <x v="3"/>
    <x v="8"/>
    <x v="0"/>
    <x v="4"/>
    <n v="11160.6"/>
    <n v="1"/>
    <n v="11160.6"/>
    <n v="2.0299999999999998"/>
    <n v="2832"/>
    <x v="185"/>
  </r>
  <r>
    <x v="3070"/>
    <x v="4"/>
    <x v="0"/>
    <x v="4"/>
    <x v="0"/>
    <x v="4"/>
    <n v="5527.3"/>
    <n v="4"/>
    <n v="22109.200000000001"/>
    <n v="1.28"/>
    <n v="3599"/>
    <x v="338"/>
  </r>
  <r>
    <x v="3071"/>
    <x v="3"/>
    <x v="3"/>
    <x v="3"/>
    <x v="0"/>
    <x v="2"/>
    <n v="18470.18"/>
    <n v="4"/>
    <n v="73880.72"/>
    <n v="3.06"/>
    <n v="4205"/>
    <x v="64"/>
  </r>
  <r>
    <x v="3072"/>
    <x v="4"/>
    <x v="0"/>
    <x v="4"/>
    <x v="0"/>
    <x v="5"/>
    <n v="366.26"/>
    <n v="5"/>
    <n v="1831.3"/>
    <n v="4.5199999999999996"/>
    <n v="3057"/>
    <x v="246"/>
  </r>
  <r>
    <x v="3073"/>
    <x v="0"/>
    <x v="0"/>
    <x v="0"/>
    <x v="2"/>
    <x v="0"/>
    <n v="5063.3900000000003"/>
    <n v="5"/>
    <n v="25316.95"/>
    <n v="4.42"/>
    <n v="2080"/>
    <x v="287"/>
  </r>
  <r>
    <x v="3074"/>
    <x v="4"/>
    <x v="0"/>
    <x v="4"/>
    <x v="1"/>
    <x v="1"/>
    <n v="8091.6"/>
    <n v="3"/>
    <n v="24274.799999999999"/>
    <n v="1.1499999999999999"/>
    <n v="1903"/>
    <x v="181"/>
  </r>
  <r>
    <x v="3075"/>
    <x v="5"/>
    <x v="1"/>
    <x v="5"/>
    <x v="0"/>
    <x v="2"/>
    <n v="17198.169999999998"/>
    <n v="5"/>
    <n v="85990.85"/>
    <n v="4.07"/>
    <n v="2823"/>
    <x v="292"/>
  </r>
  <r>
    <x v="3076"/>
    <x v="2"/>
    <x v="2"/>
    <x v="2"/>
    <x v="1"/>
    <x v="2"/>
    <n v="17204.68"/>
    <n v="1"/>
    <n v="17204.68"/>
    <n v="1.44"/>
    <n v="1632"/>
    <x v="280"/>
  </r>
  <r>
    <x v="3077"/>
    <x v="5"/>
    <x v="1"/>
    <x v="5"/>
    <x v="0"/>
    <x v="2"/>
    <n v="5119.82"/>
    <n v="5"/>
    <n v="25599.1"/>
    <n v="1.0900000000000001"/>
    <n v="2221"/>
    <x v="132"/>
  </r>
  <r>
    <x v="3078"/>
    <x v="0"/>
    <x v="0"/>
    <x v="0"/>
    <x v="1"/>
    <x v="0"/>
    <n v="17547.2"/>
    <n v="2"/>
    <n v="35094.400000000001"/>
    <n v="4.72"/>
    <n v="4721"/>
    <x v="50"/>
  </r>
  <r>
    <x v="3079"/>
    <x v="8"/>
    <x v="3"/>
    <x v="8"/>
    <x v="0"/>
    <x v="5"/>
    <n v="12924.35"/>
    <n v="2"/>
    <n v="25848.7"/>
    <n v="4.05"/>
    <n v="2359"/>
    <x v="287"/>
  </r>
  <r>
    <x v="3080"/>
    <x v="3"/>
    <x v="3"/>
    <x v="3"/>
    <x v="0"/>
    <x v="0"/>
    <n v="15747.72"/>
    <n v="5"/>
    <n v="78738.600000000006"/>
    <n v="4.62"/>
    <n v="4071"/>
    <x v="165"/>
  </r>
  <r>
    <x v="3081"/>
    <x v="0"/>
    <x v="0"/>
    <x v="0"/>
    <x v="2"/>
    <x v="1"/>
    <n v="331.37"/>
    <n v="2"/>
    <n v="662.74"/>
    <n v="4.01"/>
    <n v="1382"/>
    <x v="324"/>
  </r>
  <r>
    <x v="3082"/>
    <x v="1"/>
    <x v="1"/>
    <x v="1"/>
    <x v="2"/>
    <x v="2"/>
    <n v="11185.19"/>
    <n v="2"/>
    <n v="22370.38"/>
    <n v="2.1800000000000002"/>
    <n v="1548"/>
    <x v="202"/>
  </r>
  <r>
    <x v="3083"/>
    <x v="3"/>
    <x v="3"/>
    <x v="3"/>
    <x v="2"/>
    <x v="4"/>
    <n v="1282.43"/>
    <n v="4"/>
    <n v="5129.72"/>
    <n v="2.58"/>
    <n v="4873"/>
    <x v="217"/>
  </r>
  <r>
    <x v="3084"/>
    <x v="9"/>
    <x v="1"/>
    <x v="9"/>
    <x v="1"/>
    <x v="2"/>
    <n v="17615.38"/>
    <n v="5"/>
    <n v="88076.9"/>
    <n v="4.7699999999999996"/>
    <n v="1224"/>
    <x v="45"/>
  </r>
  <r>
    <x v="3085"/>
    <x v="9"/>
    <x v="1"/>
    <x v="9"/>
    <x v="2"/>
    <x v="4"/>
    <n v="18022.68"/>
    <n v="5"/>
    <n v="90113.4"/>
    <n v="1.64"/>
    <n v="4536"/>
    <x v="274"/>
  </r>
  <r>
    <x v="3086"/>
    <x v="0"/>
    <x v="0"/>
    <x v="0"/>
    <x v="2"/>
    <x v="4"/>
    <n v="145.61000000000001"/>
    <n v="5"/>
    <n v="728.05"/>
    <n v="3.82"/>
    <n v="4304"/>
    <x v="63"/>
  </r>
  <r>
    <x v="3087"/>
    <x v="3"/>
    <x v="3"/>
    <x v="3"/>
    <x v="1"/>
    <x v="5"/>
    <n v="8272.25"/>
    <n v="1"/>
    <n v="8272.25"/>
    <n v="1.34"/>
    <n v="1265"/>
    <x v="188"/>
  </r>
  <r>
    <x v="3088"/>
    <x v="4"/>
    <x v="0"/>
    <x v="4"/>
    <x v="0"/>
    <x v="0"/>
    <n v="9628.48"/>
    <n v="2"/>
    <n v="19256.96"/>
    <n v="4.8600000000000003"/>
    <n v="1893"/>
    <x v="292"/>
  </r>
  <r>
    <x v="3089"/>
    <x v="3"/>
    <x v="3"/>
    <x v="3"/>
    <x v="2"/>
    <x v="5"/>
    <n v="19598.259999999998"/>
    <n v="2"/>
    <n v="39196.519999999997"/>
    <n v="3.14"/>
    <n v="2240"/>
    <x v="360"/>
  </r>
  <r>
    <x v="3090"/>
    <x v="3"/>
    <x v="3"/>
    <x v="3"/>
    <x v="1"/>
    <x v="5"/>
    <n v="2743.64"/>
    <n v="2"/>
    <n v="5487.28"/>
    <n v="4.91"/>
    <n v="122"/>
    <x v="266"/>
  </r>
  <r>
    <x v="3091"/>
    <x v="5"/>
    <x v="1"/>
    <x v="5"/>
    <x v="0"/>
    <x v="5"/>
    <n v="5676.36"/>
    <n v="1"/>
    <n v="5676.36"/>
    <n v="1.87"/>
    <n v="1563"/>
    <x v="275"/>
  </r>
  <r>
    <x v="3092"/>
    <x v="0"/>
    <x v="0"/>
    <x v="0"/>
    <x v="2"/>
    <x v="2"/>
    <n v="9288.7999999999993"/>
    <n v="1"/>
    <n v="9288.7999999999993"/>
    <n v="4.29"/>
    <n v="665"/>
    <x v="7"/>
  </r>
  <r>
    <x v="3093"/>
    <x v="5"/>
    <x v="1"/>
    <x v="5"/>
    <x v="1"/>
    <x v="3"/>
    <n v="8237.3799999999992"/>
    <n v="5"/>
    <n v="41186.9"/>
    <n v="2.83"/>
    <n v="1845"/>
    <x v="90"/>
  </r>
  <r>
    <x v="3094"/>
    <x v="6"/>
    <x v="4"/>
    <x v="6"/>
    <x v="0"/>
    <x v="3"/>
    <n v="19411.41"/>
    <n v="4"/>
    <n v="77645.64"/>
    <n v="4.01"/>
    <n v="4857"/>
    <x v="331"/>
  </r>
  <r>
    <x v="3095"/>
    <x v="9"/>
    <x v="1"/>
    <x v="9"/>
    <x v="0"/>
    <x v="2"/>
    <n v="6708.13"/>
    <n v="1"/>
    <n v="6708.13"/>
    <n v="1.1499999999999999"/>
    <n v="4801"/>
    <x v="67"/>
  </r>
  <r>
    <x v="3096"/>
    <x v="5"/>
    <x v="1"/>
    <x v="5"/>
    <x v="1"/>
    <x v="4"/>
    <n v="13334.14"/>
    <n v="4"/>
    <n v="53336.56"/>
    <n v="2.67"/>
    <n v="1953"/>
    <x v="236"/>
  </r>
  <r>
    <x v="3097"/>
    <x v="6"/>
    <x v="4"/>
    <x v="6"/>
    <x v="1"/>
    <x v="1"/>
    <n v="5509.34"/>
    <n v="1"/>
    <n v="5509.34"/>
    <n v="2.4300000000000002"/>
    <n v="3487"/>
    <x v="130"/>
  </r>
  <r>
    <x v="3098"/>
    <x v="5"/>
    <x v="1"/>
    <x v="5"/>
    <x v="2"/>
    <x v="3"/>
    <n v="6377.43"/>
    <n v="1"/>
    <n v="6377.43"/>
    <n v="2.4900000000000002"/>
    <n v="3560"/>
    <x v="216"/>
  </r>
  <r>
    <x v="3099"/>
    <x v="0"/>
    <x v="0"/>
    <x v="0"/>
    <x v="2"/>
    <x v="1"/>
    <n v="1814.88"/>
    <n v="4"/>
    <n v="7259.52"/>
    <n v="3.82"/>
    <n v="1745"/>
    <x v="87"/>
  </r>
  <r>
    <x v="3100"/>
    <x v="4"/>
    <x v="0"/>
    <x v="4"/>
    <x v="2"/>
    <x v="4"/>
    <n v="17445.28"/>
    <n v="4"/>
    <n v="69781.119999999995"/>
    <n v="4.87"/>
    <n v="3594"/>
    <x v="169"/>
  </r>
  <r>
    <x v="3101"/>
    <x v="9"/>
    <x v="1"/>
    <x v="9"/>
    <x v="1"/>
    <x v="0"/>
    <n v="13335.11"/>
    <n v="4"/>
    <n v="53340.44"/>
    <n v="3.25"/>
    <n v="672"/>
    <x v="295"/>
  </r>
  <r>
    <x v="3102"/>
    <x v="0"/>
    <x v="0"/>
    <x v="0"/>
    <x v="0"/>
    <x v="3"/>
    <n v="15185.23"/>
    <n v="2"/>
    <n v="30370.46"/>
    <n v="1.49"/>
    <n v="3255"/>
    <x v="360"/>
  </r>
  <r>
    <x v="3103"/>
    <x v="7"/>
    <x v="0"/>
    <x v="7"/>
    <x v="0"/>
    <x v="1"/>
    <n v="10716.82"/>
    <n v="4"/>
    <n v="42867.28"/>
    <n v="2.5299999999999998"/>
    <n v="2731"/>
    <x v="145"/>
  </r>
  <r>
    <x v="3104"/>
    <x v="3"/>
    <x v="3"/>
    <x v="3"/>
    <x v="0"/>
    <x v="0"/>
    <n v="5124.49"/>
    <n v="3"/>
    <n v="15373.47"/>
    <n v="1.61"/>
    <n v="4197"/>
    <x v="266"/>
  </r>
  <r>
    <x v="3105"/>
    <x v="6"/>
    <x v="4"/>
    <x v="6"/>
    <x v="2"/>
    <x v="2"/>
    <n v="8586.41"/>
    <n v="5"/>
    <n v="42932.05"/>
    <n v="2.88"/>
    <n v="2309"/>
    <x v="209"/>
  </r>
  <r>
    <x v="3106"/>
    <x v="2"/>
    <x v="2"/>
    <x v="2"/>
    <x v="0"/>
    <x v="5"/>
    <n v="10254.030000000001"/>
    <n v="3"/>
    <n v="30762.09"/>
    <n v="4.41"/>
    <n v="510"/>
    <x v="172"/>
  </r>
  <r>
    <x v="3107"/>
    <x v="2"/>
    <x v="2"/>
    <x v="2"/>
    <x v="2"/>
    <x v="4"/>
    <n v="4210.09"/>
    <n v="4"/>
    <n v="16840.36"/>
    <n v="3.6"/>
    <n v="3819"/>
    <x v="221"/>
  </r>
  <r>
    <x v="3108"/>
    <x v="4"/>
    <x v="0"/>
    <x v="4"/>
    <x v="0"/>
    <x v="3"/>
    <n v="17507.73"/>
    <n v="4"/>
    <n v="70030.92"/>
    <n v="3.87"/>
    <n v="3899"/>
    <x v="199"/>
  </r>
  <r>
    <x v="3109"/>
    <x v="4"/>
    <x v="0"/>
    <x v="4"/>
    <x v="2"/>
    <x v="2"/>
    <n v="7374.89"/>
    <n v="3"/>
    <n v="22124.67"/>
    <n v="4.29"/>
    <n v="2782"/>
    <x v="147"/>
  </r>
  <r>
    <x v="3110"/>
    <x v="2"/>
    <x v="2"/>
    <x v="2"/>
    <x v="0"/>
    <x v="5"/>
    <n v="1765.52"/>
    <n v="3"/>
    <n v="5296.56"/>
    <n v="1.97"/>
    <n v="3507"/>
    <x v="10"/>
  </r>
  <r>
    <x v="3111"/>
    <x v="1"/>
    <x v="1"/>
    <x v="1"/>
    <x v="1"/>
    <x v="0"/>
    <n v="17114.09"/>
    <n v="1"/>
    <n v="17114.09"/>
    <n v="1.21"/>
    <n v="1184"/>
    <x v="17"/>
  </r>
  <r>
    <x v="3112"/>
    <x v="5"/>
    <x v="1"/>
    <x v="5"/>
    <x v="0"/>
    <x v="0"/>
    <n v="13362.4"/>
    <n v="4"/>
    <n v="53449.599999999999"/>
    <n v="1.27"/>
    <n v="2312"/>
    <x v="267"/>
  </r>
  <r>
    <x v="3113"/>
    <x v="7"/>
    <x v="0"/>
    <x v="7"/>
    <x v="1"/>
    <x v="1"/>
    <n v="7631.95"/>
    <n v="3"/>
    <n v="22895.85"/>
    <n v="2.5499999999999998"/>
    <n v="3218"/>
    <x v="188"/>
  </r>
  <r>
    <x v="3114"/>
    <x v="1"/>
    <x v="1"/>
    <x v="1"/>
    <x v="0"/>
    <x v="2"/>
    <n v="12583.52"/>
    <n v="4"/>
    <n v="50334.080000000002"/>
    <n v="3.82"/>
    <n v="1311"/>
    <x v="115"/>
  </r>
  <r>
    <x v="3115"/>
    <x v="4"/>
    <x v="0"/>
    <x v="4"/>
    <x v="2"/>
    <x v="5"/>
    <n v="1025.96"/>
    <n v="3"/>
    <n v="3077.88"/>
    <n v="3.95"/>
    <n v="435"/>
    <x v="338"/>
  </r>
  <r>
    <x v="3116"/>
    <x v="5"/>
    <x v="1"/>
    <x v="5"/>
    <x v="1"/>
    <x v="2"/>
    <n v="3643.04"/>
    <n v="5"/>
    <n v="18215.2"/>
    <n v="1.29"/>
    <n v="4972"/>
    <x v="294"/>
  </r>
  <r>
    <x v="3117"/>
    <x v="5"/>
    <x v="1"/>
    <x v="5"/>
    <x v="2"/>
    <x v="2"/>
    <n v="17495.490000000002"/>
    <n v="5"/>
    <n v="87477.45"/>
    <n v="2.44"/>
    <n v="3280"/>
    <x v="72"/>
  </r>
  <r>
    <x v="3118"/>
    <x v="5"/>
    <x v="1"/>
    <x v="5"/>
    <x v="2"/>
    <x v="1"/>
    <n v="12620.31"/>
    <n v="5"/>
    <n v="63101.55"/>
    <n v="4.91"/>
    <n v="30"/>
    <x v="76"/>
  </r>
  <r>
    <x v="3119"/>
    <x v="5"/>
    <x v="1"/>
    <x v="5"/>
    <x v="0"/>
    <x v="5"/>
    <n v="7164.95"/>
    <n v="2"/>
    <n v="14329.9"/>
    <n v="2.08"/>
    <n v="1262"/>
    <x v="165"/>
  </r>
  <r>
    <x v="3120"/>
    <x v="2"/>
    <x v="2"/>
    <x v="2"/>
    <x v="1"/>
    <x v="1"/>
    <n v="8361.6"/>
    <n v="2"/>
    <n v="16723.2"/>
    <n v="2.1800000000000002"/>
    <n v="3070"/>
    <x v="207"/>
  </r>
  <r>
    <x v="3121"/>
    <x v="0"/>
    <x v="0"/>
    <x v="0"/>
    <x v="2"/>
    <x v="2"/>
    <n v="9690.1200000000008"/>
    <n v="1"/>
    <n v="9690.1200000000008"/>
    <n v="4.74"/>
    <n v="3231"/>
    <x v="154"/>
  </r>
  <r>
    <x v="3122"/>
    <x v="0"/>
    <x v="0"/>
    <x v="0"/>
    <x v="0"/>
    <x v="5"/>
    <n v="18813.21"/>
    <n v="5"/>
    <n v="94066.05"/>
    <n v="1.58"/>
    <n v="1148"/>
    <x v="282"/>
  </r>
  <r>
    <x v="3123"/>
    <x v="5"/>
    <x v="1"/>
    <x v="5"/>
    <x v="2"/>
    <x v="0"/>
    <n v="3143.76"/>
    <n v="4"/>
    <n v="12575.04"/>
    <n v="3.71"/>
    <n v="1637"/>
    <x v="65"/>
  </r>
  <r>
    <x v="3124"/>
    <x v="6"/>
    <x v="4"/>
    <x v="6"/>
    <x v="1"/>
    <x v="3"/>
    <n v="18023.830000000002"/>
    <n v="3"/>
    <n v="54071.49"/>
    <n v="3.46"/>
    <n v="1969"/>
    <x v="78"/>
  </r>
  <r>
    <x v="3125"/>
    <x v="7"/>
    <x v="0"/>
    <x v="7"/>
    <x v="1"/>
    <x v="0"/>
    <n v="5099.45"/>
    <n v="5"/>
    <n v="25497.25"/>
    <n v="3.43"/>
    <n v="1526"/>
    <x v="208"/>
  </r>
  <r>
    <x v="3126"/>
    <x v="4"/>
    <x v="0"/>
    <x v="4"/>
    <x v="1"/>
    <x v="2"/>
    <n v="3220.07"/>
    <n v="3"/>
    <n v="9660.2099999999991"/>
    <n v="3.6"/>
    <n v="1630"/>
    <x v="83"/>
  </r>
  <r>
    <x v="3127"/>
    <x v="3"/>
    <x v="3"/>
    <x v="3"/>
    <x v="1"/>
    <x v="0"/>
    <n v="10515.52"/>
    <n v="5"/>
    <n v="52577.599999999999"/>
    <n v="1.82"/>
    <n v="3436"/>
    <x v="281"/>
  </r>
  <r>
    <x v="3128"/>
    <x v="8"/>
    <x v="3"/>
    <x v="8"/>
    <x v="1"/>
    <x v="0"/>
    <n v="2740.57"/>
    <n v="1"/>
    <n v="2740.57"/>
    <n v="2.5299999999999998"/>
    <n v="4151"/>
    <x v="247"/>
  </r>
  <r>
    <x v="3129"/>
    <x v="1"/>
    <x v="1"/>
    <x v="1"/>
    <x v="2"/>
    <x v="3"/>
    <n v="3736.08"/>
    <n v="3"/>
    <n v="11208.24"/>
    <n v="3.12"/>
    <n v="1427"/>
    <x v="134"/>
  </r>
  <r>
    <x v="3130"/>
    <x v="8"/>
    <x v="3"/>
    <x v="8"/>
    <x v="2"/>
    <x v="0"/>
    <n v="4787.24"/>
    <n v="1"/>
    <n v="4787.24"/>
    <n v="1.1599999999999999"/>
    <n v="3256"/>
    <x v="37"/>
  </r>
  <r>
    <x v="3131"/>
    <x v="1"/>
    <x v="1"/>
    <x v="1"/>
    <x v="2"/>
    <x v="5"/>
    <n v="7086.95"/>
    <n v="5"/>
    <n v="35434.75"/>
    <n v="2"/>
    <n v="1945"/>
    <x v="153"/>
  </r>
  <r>
    <x v="3132"/>
    <x v="2"/>
    <x v="2"/>
    <x v="2"/>
    <x v="0"/>
    <x v="4"/>
    <n v="1054.77"/>
    <n v="5"/>
    <n v="5273.85"/>
    <n v="4.3"/>
    <n v="54"/>
    <x v="339"/>
  </r>
  <r>
    <x v="3133"/>
    <x v="4"/>
    <x v="0"/>
    <x v="4"/>
    <x v="2"/>
    <x v="0"/>
    <n v="18571.240000000002"/>
    <n v="4"/>
    <n v="74284.960000000006"/>
    <n v="4.8499999999999996"/>
    <n v="1918"/>
    <x v="88"/>
  </r>
  <r>
    <x v="3134"/>
    <x v="4"/>
    <x v="0"/>
    <x v="4"/>
    <x v="1"/>
    <x v="1"/>
    <n v="1146"/>
    <n v="3"/>
    <n v="3438"/>
    <n v="1.43"/>
    <n v="2690"/>
    <x v="173"/>
  </r>
  <r>
    <x v="3135"/>
    <x v="9"/>
    <x v="1"/>
    <x v="9"/>
    <x v="2"/>
    <x v="0"/>
    <n v="656.02"/>
    <n v="4"/>
    <n v="2624.08"/>
    <n v="2.85"/>
    <n v="473"/>
    <x v="169"/>
  </r>
  <r>
    <x v="3136"/>
    <x v="4"/>
    <x v="0"/>
    <x v="4"/>
    <x v="0"/>
    <x v="4"/>
    <n v="7921.8"/>
    <n v="5"/>
    <n v="39609"/>
    <n v="3.53"/>
    <n v="1402"/>
    <x v="195"/>
  </r>
  <r>
    <x v="3137"/>
    <x v="1"/>
    <x v="1"/>
    <x v="1"/>
    <x v="2"/>
    <x v="5"/>
    <n v="7776.95"/>
    <n v="1"/>
    <n v="7776.95"/>
    <n v="3.85"/>
    <n v="2153"/>
    <x v="320"/>
  </r>
  <r>
    <x v="3138"/>
    <x v="8"/>
    <x v="3"/>
    <x v="8"/>
    <x v="1"/>
    <x v="2"/>
    <n v="6968.79"/>
    <n v="5"/>
    <n v="34843.949999999997"/>
    <n v="1.1200000000000001"/>
    <n v="2141"/>
    <x v="80"/>
  </r>
  <r>
    <x v="3139"/>
    <x v="3"/>
    <x v="3"/>
    <x v="3"/>
    <x v="1"/>
    <x v="4"/>
    <n v="18392.29"/>
    <n v="1"/>
    <n v="18392.29"/>
    <n v="2.66"/>
    <n v="2066"/>
    <x v="350"/>
  </r>
  <r>
    <x v="3140"/>
    <x v="4"/>
    <x v="0"/>
    <x v="4"/>
    <x v="1"/>
    <x v="4"/>
    <n v="1114.55"/>
    <n v="4"/>
    <n v="4458.2"/>
    <n v="4.18"/>
    <n v="1370"/>
    <x v="230"/>
  </r>
  <r>
    <x v="3141"/>
    <x v="1"/>
    <x v="1"/>
    <x v="1"/>
    <x v="2"/>
    <x v="2"/>
    <n v="9917.85"/>
    <n v="4"/>
    <n v="39671.4"/>
    <n v="4.1500000000000004"/>
    <n v="4196"/>
    <x v="327"/>
  </r>
  <r>
    <x v="3142"/>
    <x v="0"/>
    <x v="0"/>
    <x v="0"/>
    <x v="1"/>
    <x v="4"/>
    <n v="12579.26"/>
    <n v="5"/>
    <n v="62896.3"/>
    <n v="3.84"/>
    <n v="1760"/>
    <x v="78"/>
  </r>
  <r>
    <x v="3143"/>
    <x v="6"/>
    <x v="4"/>
    <x v="6"/>
    <x v="2"/>
    <x v="2"/>
    <n v="406.29"/>
    <n v="2"/>
    <n v="812.58"/>
    <n v="3.98"/>
    <n v="4191"/>
    <x v="251"/>
  </r>
  <r>
    <x v="3144"/>
    <x v="7"/>
    <x v="0"/>
    <x v="7"/>
    <x v="0"/>
    <x v="4"/>
    <n v="8176.56"/>
    <n v="2"/>
    <n v="16353.12"/>
    <n v="3.53"/>
    <n v="85"/>
    <x v="6"/>
  </r>
  <r>
    <x v="3145"/>
    <x v="6"/>
    <x v="4"/>
    <x v="6"/>
    <x v="1"/>
    <x v="0"/>
    <n v="4532.2"/>
    <n v="4"/>
    <n v="18128.8"/>
    <n v="3.01"/>
    <n v="4042"/>
    <x v="320"/>
  </r>
  <r>
    <x v="3146"/>
    <x v="4"/>
    <x v="0"/>
    <x v="4"/>
    <x v="0"/>
    <x v="0"/>
    <n v="19132.419999999998"/>
    <n v="5"/>
    <n v="95662.1"/>
    <n v="3.51"/>
    <n v="2695"/>
    <x v="307"/>
  </r>
  <r>
    <x v="3147"/>
    <x v="6"/>
    <x v="4"/>
    <x v="6"/>
    <x v="1"/>
    <x v="1"/>
    <n v="16487.23"/>
    <n v="3"/>
    <n v="49461.69"/>
    <n v="1.42"/>
    <n v="941"/>
    <x v="92"/>
  </r>
  <r>
    <x v="3148"/>
    <x v="5"/>
    <x v="1"/>
    <x v="5"/>
    <x v="2"/>
    <x v="2"/>
    <n v="2773.77"/>
    <n v="2"/>
    <n v="5547.54"/>
    <n v="4.6399999999999997"/>
    <n v="1935"/>
    <x v="7"/>
  </r>
  <r>
    <x v="3149"/>
    <x v="1"/>
    <x v="1"/>
    <x v="1"/>
    <x v="2"/>
    <x v="3"/>
    <n v="5471.11"/>
    <n v="1"/>
    <n v="5471.11"/>
    <n v="4.5999999999999996"/>
    <n v="2607"/>
    <x v="287"/>
  </r>
  <r>
    <x v="3150"/>
    <x v="0"/>
    <x v="0"/>
    <x v="0"/>
    <x v="0"/>
    <x v="0"/>
    <n v="5458.96"/>
    <n v="5"/>
    <n v="27294.799999999999"/>
    <n v="4.38"/>
    <n v="3995"/>
    <x v="354"/>
  </r>
  <r>
    <x v="3151"/>
    <x v="5"/>
    <x v="1"/>
    <x v="5"/>
    <x v="1"/>
    <x v="2"/>
    <n v="15180.93"/>
    <n v="1"/>
    <n v="15180.93"/>
    <n v="2.35"/>
    <n v="908"/>
    <x v="339"/>
  </r>
  <r>
    <x v="3152"/>
    <x v="8"/>
    <x v="3"/>
    <x v="8"/>
    <x v="2"/>
    <x v="3"/>
    <n v="2418.2800000000002"/>
    <n v="4"/>
    <n v="9673.1200000000008"/>
    <n v="4.66"/>
    <n v="4933"/>
    <x v="126"/>
  </r>
  <r>
    <x v="3153"/>
    <x v="6"/>
    <x v="4"/>
    <x v="6"/>
    <x v="2"/>
    <x v="5"/>
    <n v="2465.04"/>
    <n v="4"/>
    <n v="9860.16"/>
    <n v="2.4500000000000002"/>
    <n v="3968"/>
    <x v="68"/>
  </r>
  <r>
    <x v="3154"/>
    <x v="2"/>
    <x v="2"/>
    <x v="2"/>
    <x v="1"/>
    <x v="3"/>
    <n v="10295.64"/>
    <n v="3"/>
    <n v="30886.92"/>
    <n v="4.79"/>
    <n v="529"/>
    <x v="345"/>
  </r>
  <r>
    <x v="3155"/>
    <x v="5"/>
    <x v="1"/>
    <x v="5"/>
    <x v="1"/>
    <x v="3"/>
    <n v="17142.990000000002"/>
    <n v="4"/>
    <n v="68571.960000000006"/>
    <n v="1.62"/>
    <n v="2187"/>
    <x v="325"/>
  </r>
  <r>
    <x v="3156"/>
    <x v="2"/>
    <x v="2"/>
    <x v="2"/>
    <x v="1"/>
    <x v="1"/>
    <n v="12304.2"/>
    <n v="2"/>
    <n v="24608.400000000001"/>
    <n v="3.97"/>
    <n v="2070"/>
    <x v="56"/>
  </r>
  <r>
    <x v="3157"/>
    <x v="8"/>
    <x v="3"/>
    <x v="8"/>
    <x v="1"/>
    <x v="5"/>
    <n v="2954.59"/>
    <n v="3"/>
    <n v="8863.77"/>
    <n v="3.66"/>
    <n v="3453"/>
    <x v="263"/>
  </r>
  <r>
    <x v="3158"/>
    <x v="5"/>
    <x v="1"/>
    <x v="5"/>
    <x v="0"/>
    <x v="2"/>
    <n v="977.63"/>
    <n v="5"/>
    <n v="4888.1499999999996"/>
    <n v="3.47"/>
    <n v="4194"/>
    <x v="268"/>
  </r>
  <r>
    <x v="3159"/>
    <x v="9"/>
    <x v="1"/>
    <x v="9"/>
    <x v="2"/>
    <x v="3"/>
    <n v="2384.2199999999998"/>
    <n v="4"/>
    <n v="9536.8799999999992"/>
    <n v="1.02"/>
    <n v="3878"/>
    <x v="52"/>
  </r>
  <r>
    <x v="3160"/>
    <x v="0"/>
    <x v="0"/>
    <x v="0"/>
    <x v="2"/>
    <x v="1"/>
    <n v="12211.62"/>
    <n v="3"/>
    <n v="36634.86"/>
    <n v="2.02"/>
    <n v="2425"/>
    <x v="79"/>
  </r>
  <r>
    <x v="3161"/>
    <x v="1"/>
    <x v="1"/>
    <x v="1"/>
    <x v="0"/>
    <x v="1"/>
    <n v="14533.9"/>
    <n v="3"/>
    <n v="43601.7"/>
    <n v="4.68"/>
    <n v="1918"/>
    <x v="81"/>
  </r>
  <r>
    <x v="3162"/>
    <x v="0"/>
    <x v="0"/>
    <x v="0"/>
    <x v="2"/>
    <x v="2"/>
    <n v="17689.400000000001"/>
    <n v="4"/>
    <n v="70757.600000000006"/>
    <n v="3.21"/>
    <n v="4254"/>
    <x v="56"/>
  </r>
  <r>
    <x v="3163"/>
    <x v="6"/>
    <x v="4"/>
    <x v="6"/>
    <x v="1"/>
    <x v="0"/>
    <n v="3979.21"/>
    <n v="1"/>
    <n v="3979.21"/>
    <n v="3.23"/>
    <n v="1019"/>
    <x v="203"/>
  </r>
  <r>
    <x v="3164"/>
    <x v="3"/>
    <x v="3"/>
    <x v="3"/>
    <x v="2"/>
    <x v="4"/>
    <n v="15169.15"/>
    <n v="5"/>
    <n v="75845.75"/>
    <n v="3.58"/>
    <n v="170"/>
    <x v="320"/>
  </r>
  <r>
    <x v="3165"/>
    <x v="1"/>
    <x v="1"/>
    <x v="1"/>
    <x v="1"/>
    <x v="5"/>
    <n v="16864.66"/>
    <n v="2"/>
    <n v="33729.32"/>
    <n v="1.0900000000000001"/>
    <n v="4203"/>
    <x v="181"/>
  </r>
  <r>
    <x v="3166"/>
    <x v="7"/>
    <x v="0"/>
    <x v="7"/>
    <x v="0"/>
    <x v="3"/>
    <n v="18447.310000000001"/>
    <n v="2"/>
    <n v="36894.620000000003"/>
    <n v="2.75"/>
    <n v="1220"/>
    <x v="282"/>
  </r>
  <r>
    <x v="3167"/>
    <x v="0"/>
    <x v="0"/>
    <x v="0"/>
    <x v="2"/>
    <x v="4"/>
    <n v="999.66"/>
    <n v="2"/>
    <n v="1999.32"/>
    <n v="3.92"/>
    <n v="4199"/>
    <x v="93"/>
  </r>
  <r>
    <x v="3168"/>
    <x v="7"/>
    <x v="0"/>
    <x v="7"/>
    <x v="1"/>
    <x v="2"/>
    <n v="13127.25"/>
    <n v="5"/>
    <n v="65636.25"/>
    <n v="2.17"/>
    <n v="3127"/>
    <x v="301"/>
  </r>
  <r>
    <x v="3169"/>
    <x v="0"/>
    <x v="0"/>
    <x v="0"/>
    <x v="1"/>
    <x v="4"/>
    <n v="10829.1"/>
    <n v="1"/>
    <n v="10829.1"/>
    <n v="4.91"/>
    <n v="2248"/>
    <x v="360"/>
  </r>
  <r>
    <x v="3170"/>
    <x v="8"/>
    <x v="3"/>
    <x v="8"/>
    <x v="0"/>
    <x v="4"/>
    <n v="14055.41"/>
    <n v="4"/>
    <n v="56221.64"/>
    <n v="1.91"/>
    <n v="4336"/>
    <x v="24"/>
  </r>
  <r>
    <x v="3171"/>
    <x v="3"/>
    <x v="3"/>
    <x v="3"/>
    <x v="0"/>
    <x v="2"/>
    <n v="2409.8000000000002"/>
    <n v="2"/>
    <n v="4819.6000000000004"/>
    <n v="2.25"/>
    <n v="4600"/>
    <x v="183"/>
  </r>
  <r>
    <x v="3172"/>
    <x v="2"/>
    <x v="2"/>
    <x v="2"/>
    <x v="2"/>
    <x v="5"/>
    <n v="5970.52"/>
    <n v="2"/>
    <n v="11941.04"/>
    <n v="3.24"/>
    <n v="2895"/>
    <x v="162"/>
  </r>
  <r>
    <x v="3173"/>
    <x v="7"/>
    <x v="0"/>
    <x v="7"/>
    <x v="2"/>
    <x v="5"/>
    <n v="10934.46"/>
    <n v="2"/>
    <n v="21868.92"/>
    <n v="4.3899999999999997"/>
    <n v="2653"/>
    <x v="13"/>
  </r>
  <r>
    <x v="3174"/>
    <x v="5"/>
    <x v="1"/>
    <x v="5"/>
    <x v="1"/>
    <x v="5"/>
    <n v="2068.08"/>
    <n v="2"/>
    <n v="4136.16"/>
    <n v="2.89"/>
    <n v="2902"/>
    <x v="40"/>
  </r>
  <r>
    <x v="3175"/>
    <x v="6"/>
    <x v="4"/>
    <x v="6"/>
    <x v="1"/>
    <x v="5"/>
    <n v="19759.830000000002"/>
    <n v="3"/>
    <n v="59279.49"/>
    <n v="3.89"/>
    <n v="2677"/>
    <x v="190"/>
  </r>
  <r>
    <x v="3176"/>
    <x v="7"/>
    <x v="0"/>
    <x v="7"/>
    <x v="1"/>
    <x v="3"/>
    <n v="4532.83"/>
    <n v="2"/>
    <n v="9065.66"/>
    <n v="1.96"/>
    <n v="734"/>
    <x v="8"/>
  </r>
  <r>
    <x v="3177"/>
    <x v="8"/>
    <x v="3"/>
    <x v="8"/>
    <x v="0"/>
    <x v="4"/>
    <n v="10348.629999999999"/>
    <n v="1"/>
    <n v="10348.629999999999"/>
    <n v="3.12"/>
    <n v="3087"/>
    <x v="271"/>
  </r>
  <r>
    <x v="3178"/>
    <x v="2"/>
    <x v="2"/>
    <x v="2"/>
    <x v="2"/>
    <x v="5"/>
    <n v="3480.82"/>
    <n v="4"/>
    <n v="13923.28"/>
    <n v="1.07"/>
    <n v="1353"/>
    <x v="68"/>
  </r>
  <r>
    <x v="3179"/>
    <x v="8"/>
    <x v="3"/>
    <x v="8"/>
    <x v="1"/>
    <x v="4"/>
    <n v="6284.39"/>
    <n v="5"/>
    <n v="31421.95"/>
    <n v="1.79"/>
    <n v="509"/>
    <x v="45"/>
  </r>
  <r>
    <x v="3180"/>
    <x v="3"/>
    <x v="3"/>
    <x v="3"/>
    <x v="0"/>
    <x v="4"/>
    <n v="9130.32"/>
    <n v="4"/>
    <n v="36521.279999999999"/>
    <n v="3.12"/>
    <n v="3760"/>
    <x v="321"/>
  </r>
  <r>
    <x v="3181"/>
    <x v="4"/>
    <x v="0"/>
    <x v="4"/>
    <x v="0"/>
    <x v="4"/>
    <n v="12226.15"/>
    <n v="1"/>
    <n v="12226.15"/>
    <n v="2.97"/>
    <n v="396"/>
    <x v="242"/>
  </r>
  <r>
    <x v="3182"/>
    <x v="3"/>
    <x v="3"/>
    <x v="3"/>
    <x v="0"/>
    <x v="4"/>
    <n v="12466.79"/>
    <n v="1"/>
    <n v="12466.79"/>
    <n v="3.5"/>
    <n v="150"/>
    <x v="332"/>
  </r>
  <r>
    <x v="3183"/>
    <x v="3"/>
    <x v="3"/>
    <x v="3"/>
    <x v="1"/>
    <x v="0"/>
    <n v="2911.29"/>
    <n v="4"/>
    <n v="11645.16"/>
    <n v="1.3"/>
    <n v="4448"/>
    <x v="13"/>
  </r>
  <r>
    <x v="3184"/>
    <x v="7"/>
    <x v="0"/>
    <x v="7"/>
    <x v="0"/>
    <x v="4"/>
    <n v="19012.87"/>
    <n v="5"/>
    <n v="95064.35"/>
    <n v="2.46"/>
    <n v="4160"/>
    <x v="293"/>
  </r>
  <r>
    <x v="3185"/>
    <x v="6"/>
    <x v="4"/>
    <x v="6"/>
    <x v="2"/>
    <x v="1"/>
    <n v="3339.42"/>
    <n v="1"/>
    <n v="3339.42"/>
    <n v="1.63"/>
    <n v="275"/>
    <x v="326"/>
  </r>
  <r>
    <x v="3186"/>
    <x v="4"/>
    <x v="0"/>
    <x v="4"/>
    <x v="1"/>
    <x v="0"/>
    <n v="4873.97"/>
    <n v="2"/>
    <n v="9747.94"/>
    <n v="1.63"/>
    <n v="235"/>
    <x v="64"/>
  </r>
  <r>
    <x v="3187"/>
    <x v="2"/>
    <x v="2"/>
    <x v="2"/>
    <x v="0"/>
    <x v="5"/>
    <n v="17945.73"/>
    <n v="4"/>
    <n v="71782.92"/>
    <n v="3.98"/>
    <n v="4800"/>
    <x v="12"/>
  </r>
  <r>
    <x v="3188"/>
    <x v="1"/>
    <x v="1"/>
    <x v="1"/>
    <x v="2"/>
    <x v="1"/>
    <n v="6757.84"/>
    <n v="5"/>
    <n v="33789.199999999997"/>
    <n v="1.58"/>
    <n v="1247"/>
    <x v="70"/>
  </r>
  <r>
    <x v="3189"/>
    <x v="7"/>
    <x v="0"/>
    <x v="7"/>
    <x v="1"/>
    <x v="4"/>
    <n v="19588.310000000001"/>
    <n v="1"/>
    <n v="19588.310000000001"/>
    <n v="1.07"/>
    <n v="1796"/>
    <x v="55"/>
  </r>
  <r>
    <x v="3190"/>
    <x v="7"/>
    <x v="0"/>
    <x v="7"/>
    <x v="0"/>
    <x v="4"/>
    <n v="7438.18"/>
    <n v="5"/>
    <n v="37190.9"/>
    <n v="1.81"/>
    <n v="3745"/>
    <x v="325"/>
  </r>
  <r>
    <x v="3191"/>
    <x v="9"/>
    <x v="1"/>
    <x v="9"/>
    <x v="0"/>
    <x v="3"/>
    <n v="13948.09"/>
    <n v="3"/>
    <n v="41844.269999999997"/>
    <n v="2.29"/>
    <n v="3258"/>
    <x v="147"/>
  </r>
  <r>
    <x v="3192"/>
    <x v="8"/>
    <x v="3"/>
    <x v="8"/>
    <x v="2"/>
    <x v="5"/>
    <n v="11344.52"/>
    <n v="4"/>
    <n v="45378.080000000002"/>
    <n v="3"/>
    <n v="3622"/>
    <x v="301"/>
  </r>
  <r>
    <x v="3193"/>
    <x v="0"/>
    <x v="0"/>
    <x v="0"/>
    <x v="2"/>
    <x v="4"/>
    <n v="12801.9"/>
    <n v="3"/>
    <n v="38405.699999999997"/>
    <n v="4.1100000000000003"/>
    <n v="4531"/>
    <x v="313"/>
  </r>
  <r>
    <x v="3194"/>
    <x v="3"/>
    <x v="3"/>
    <x v="3"/>
    <x v="0"/>
    <x v="4"/>
    <n v="19146.37"/>
    <n v="3"/>
    <n v="57439.11"/>
    <n v="2.77"/>
    <n v="4877"/>
    <x v="228"/>
  </r>
  <r>
    <x v="3195"/>
    <x v="9"/>
    <x v="1"/>
    <x v="9"/>
    <x v="0"/>
    <x v="3"/>
    <n v="3893.99"/>
    <n v="5"/>
    <n v="19469.95"/>
    <n v="1.1000000000000001"/>
    <n v="1348"/>
    <x v="85"/>
  </r>
  <r>
    <x v="3196"/>
    <x v="4"/>
    <x v="0"/>
    <x v="4"/>
    <x v="0"/>
    <x v="3"/>
    <n v="151.41999999999999"/>
    <n v="2"/>
    <n v="302.83999999999997"/>
    <n v="3.23"/>
    <n v="1892"/>
    <x v="301"/>
  </r>
  <r>
    <x v="3197"/>
    <x v="6"/>
    <x v="4"/>
    <x v="6"/>
    <x v="0"/>
    <x v="2"/>
    <n v="9619.42"/>
    <n v="2"/>
    <n v="19238.84"/>
    <n v="3.39"/>
    <n v="3404"/>
    <x v="310"/>
  </r>
  <r>
    <x v="3198"/>
    <x v="8"/>
    <x v="3"/>
    <x v="8"/>
    <x v="2"/>
    <x v="3"/>
    <n v="6825.52"/>
    <n v="2"/>
    <n v="13651.04"/>
    <n v="2.61"/>
    <n v="4205"/>
    <x v="156"/>
  </r>
  <r>
    <x v="3199"/>
    <x v="1"/>
    <x v="1"/>
    <x v="1"/>
    <x v="0"/>
    <x v="2"/>
    <n v="10926.23"/>
    <n v="4"/>
    <n v="43704.92"/>
    <n v="3.26"/>
    <n v="4531"/>
    <x v="233"/>
  </r>
  <r>
    <x v="3200"/>
    <x v="4"/>
    <x v="0"/>
    <x v="4"/>
    <x v="1"/>
    <x v="3"/>
    <n v="4598.79"/>
    <n v="3"/>
    <n v="13796.37"/>
    <n v="4.9000000000000004"/>
    <n v="397"/>
    <x v="185"/>
  </r>
  <r>
    <x v="3201"/>
    <x v="2"/>
    <x v="2"/>
    <x v="2"/>
    <x v="0"/>
    <x v="2"/>
    <n v="7065.21"/>
    <n v="5"/>
    <n v="35326.050000000003"/>
    <n v="2.11"/>
    <n v="4772"/>
    <x v="334"/>
  </r>
  <r>
    <x v="3202"/>
    <x v="8"/>
    <x v="3"/>
    <x v="8"/>
    <x v="0"/>
    <x v="4"/>
    <n v="1526.46"/>
    <n v="1"/>
    <n v="1526.46"/>
    <n v="4.07"/>
    <n v="2247"/>
    <x v="157"/>
  </r>
  <r>
    <x v="3203"/>
    <x v="2"/>
    <x v="2"/>
    <x v="2"/>
    <x v="1"/>
    <x v="3"/>
    <n v="19941.02"/>
    <n v="5"/>
    <n v="99705.1"/>
    <n v="1.2"/>
    <n v="1142"/>
    <x v="222"/>
  </r>
  <r>
    <x v="3204"/>
    <x v="3"/>
    <x v="3"/>
    <x v="3"/>
    <x v="2"/>
    <x v="2"/>
    <n v="11147.82"/>
    <n v="5"/>
    <n v="55739.1"/>
    <n v="1.33"/>
    <n v="2671"/>
    <x v="227"/>
  </r>
  <r>
    <x v="3205"/>
    <x v="6"/>
    <x v="4"/>
    <x v="6"/>
    <x v="1"/>
    <x v="4"/>
    <n v="10414.98"/>
    <n v="1"/>
    <n v="10414.98"/>
    <n v="3.99"/>
    <n v="53"/>
    <x v="121"/>
  </r>
  <r>
    <x v="3206"/>
    <x v="2"/>
    <x v="2"/>
    <x v="2"/>
    <x v="1"/>
    <x v="5"/>
    <n v="11165.22"/>
    <n v="2"/>
    <n v="22330.44"/>
    <n v="1.1499999999999999"/>
    <n v="126"/>
    <x v="117"/>
  </r>
  <r>
    <x v="3207"/>
    <x v="1"/>
    <x v="1"/>
    <x v="1"/>
    <x v="0"/>
    <x v="2"/>
    <n v="14944.35"/>
    <n v="3"/>
    <n v="44833.05"/>
    <n v="1.38"/>
    <n v="3781"/>
    <x v="316"/>
  </r>
  <r>
    <x v="3208"/>
    <x v="2"/>
    <x v="2"/>
    <x v="2"/>
    <x v="1"/>
    <x v="4"/>
    <n v="10667.72"/>
    <n v="4"/>
    <n v="42670.879999999997"/>
    <n v="4.0999999999999996"/>
    <n v="2926"/>
    <x v="345"/>
  </r>
  <r>
    <x v="3209"/>
    <x v="3"/>
    <x v="3"/>
    <x v="3"/>
    <x v="1"/>
    <x v="5"/>
    <n v="9167.11"/>
    <n v="2"/>
    <n v="18334.22"/>
    <n v="2.97"/>
    <n v="3308"/>
    <x v="355"/>
  </r>
  <r>
    <x v="3210"/>
    <x v="7"/>
    <x v="0"/>
    <x v="7"/>
    <x v="0"/>
    <x v="4"/>
    <n v="19993.560000000001"/>
    <n v="2"/>
    <n v="39987.120000000003"/>
    <n v="3.13"/>
    <n v="831"/>
    <x v="221"/>
  </r>
  <r>
    <x v="3211"/>
    <x v="7"/>
    <x v="0"/>
    <x v="7"/>
    <x v="1"/>
    <x v="3"/>
    <n v="4434.99"/>
    <n v="2"/>
    <n v="8869.98"/>
    <n v="4.09"/>
    <n v="1775"/>
    <x v="328"/>
  </r>
  <r>
    <x v="3212"/>
    <x v="0"/>
    <x v="0"/>
    <x v="0"/>
    <x v="1"/>
    <x v="1"/>
    <n v="16530.57"/>
    <n v="2"/>
    <n v="33061.14"/>
    <n v="1.99"/>
    <n v="40"/>
    <x v="100"/>
  </r>
  <r>
    <x v="3213"/>
    <x v="9"/>
    <x v="1"/>
    <x v="9"/>
    <x v="0"/>
    <x v="2"/>
    <n v="11535.9"/>
    <n v="1"/>
    <n v="11535.9"/>
    <n v="1.1100000000000001"/>
    <n v="365"/>
    <x v="70"/>
  </r>
  <r>
    <x v="3214"/>
    <x v="3"/>
    <x v="3"/>
    <x v="3"/>
    <x v="1"/>
    <x v="1"/>
    <n v="8259.48"/>
    <n v="5"/>
    <n v="41297.4"/>
    <n v="2.2000000000000002"/>
    <n v="3761"/>
    <x v="180"/>
  </r>
  <r>
    <x v="3215"/>
    <x v="3"/>
    <x v="3"/>
    <x v="3"/>
    <x v="2"/>
    <x v="2"/>
    <n v="18454.11"/>
    <n v="2"/>
    <n v="36908.22"/>
    <n v="1.43"/>
    <n v="2504"/>
    <x v="257"/>
  </r>
  <r>
    <x v="3216"/>
    <x v="4"/>
    <x v="0"/>
    <x v="4"/>
    <x v="2"/>
    <x v="2"/>
    <n v="15987.47"/>
    <n v="1"/>
    <n v="15987.47"/>
    <n v="1.17"/>
    <n v="2959"/>
    <x v="68"/>
  </r>
  <r>
    <x v="3217"/>
    <x v="9"/>
    <x v="1"/>
    <x v="9"/>
    <x v="2"/>
    <x v="1"/>
    <n v="171.84"/>
    <n v="4"/>
    <n v="687.36"/>
    <n v="4.49"/>
    <n v="1896"/>
    <x v="132"/>
  </r>
  <r>
    <x v="3218"/>
    <x v="4"/>
    <x v="0"/>
    <x v="4"/>
    <x v="0"/>
    <x v="1"/>
    <n v="11177.99"/>
    <n v="4"/>
    <n v="44711.96"/>
    <n v="4.2300000000000004"/>
    <n v="4051"/>
    <x v="81"/>
  </r>
  <r>
    <x v="3219"/>
    <x v="5"/>
    <x v="1"/>
    <x v="5"/>
    <x v="0"/>
    <x v="3"/>
    <n v="16913.5"/>
    <n v="4"/>
    <n v="67654"/>
    <n v="3.78"/>
    <n v="1136"/>
    <x v="59"/>
  </r>
  <r>
    <x v="3220"/>
    <x v="3"/>
    <x v="3"/>
    <x v="3"/>
    <x v="0"/>
    <x v="0"/>
    <n v="7976.39"/>
    <n v="4"/>
    <n v="31905.56"/>
    <n v="1.06"/>
    <n v="77"/>
    <x v="300"/>
  </r>
  <r>
    <x v="3221"/>
    <x v="7"/>
    <x v="0"/>
    <x v="7"/>
    <x v="1"/>
    <x v="5"/>
    <n v="14072.76"/>
    <n v="1"/>
    <n v="14072.76"/>
    <n v="1.01"/>
    <n v="3882"/>
    <x v="146"/>
  </r>
  <r>
    <x v="3222"/>
    <x v="5"/>
    <x v="1"/>
    <x v="5"/>
    <x v="1"/>
    <x v="4"/>
    <n v="18797.310000000001"/>
    <n v="3"/>
    <n v="56391.93"/>
    <n v="2.92"/>
    <n v="223"/>
    <x v="93"/>
  </r>
  <r>
    <x v="3223"/>
    <x v="7"/>
    <x v="0"/>
    <x v="7"/>
    <x v="2"/>
    <x v="2"/>
    <n v="13868.47"/>
    <n v="5"/>
    <n v="69342.350000000006"/>
    <n v="4.01"/>
    <n v="3662"/>
    <x v="213"/>
  </r>
  <r>
    <x v="3224"/>
    <x v="3"/>
    <x v="3"/>
    <x v="3"/>
    <x v="0"/>
    <x v="0"/>
    <n v="12389.51"/>
    <n v="1"/>
    <n v="12389.51"/>
    <n v="3.76"/>
    <n v="3599"/>
    <x v="358"/>
  </r>
  <r>
    <x v="3225"/>
    <x v="3"/>
    <x v="3"/>
    <x v="3"/>
    <x v="2"/>
    <x v="4"/>
    <n v="1334.55"/>
    <n v="4"/>
    <n v="5338.2"/>
    <n v="4.5599999999999996"/>
    <n v="4542"/>
    <x v="124"/>
  </r>
  <r>
    <x v="3226"/>
    <x v="9"/>
    <x v="1"/>
    <x v="9"/>
    <x v="2"/>
    <x v="5"/>
    <n v="16246.79"/>
    <n v="1"/>
    <n v="16246.79"/>
    <n v="1.34"/>
    <n v="3650"/>
    <x v="299"/>
  </r>
  <r>
    <x v="3227"/>
    <x v="3"/>
    <x v="3"/>
    <x v="3"/>
    <x v="0"/>
    <x v="5"/>
    <n v="10666.39"/>
    <n v="3"/>
    <n v="31999.17"/>
    <n v="3.63"/>
    <n v="1584"/>
    <x v="66"/>
  </r>
  <r>
    <x v="3228"/>
    <x v="4"/>
    <x v="0"/>
    <x v="4"/>
    <x v="2"/>
    <x v="5"/>
    <n v="7677.49"/>
    <n v="2"/>
    <n v="15354.98"/>
    <n v="3.6"/>
    <n v="4257"/>
    <x v="40"/>
  </r>
  <r>
    <x v="3229"/>
    <x v="4"/>
    <x v="0"/>
    <x v="4"/>
    <x v="2"/>
    <x v="0"/>
    <n v="17694.77"/>
    <n v="3"/>
    <n v="53084.31"/>
    <n v="3.37"/>
    <n v="612"/>
    <x v="140"/>
  </r>
  <r>
    <x v="3230"/>
    <x v="7"/>
    <x v="0"/>
    <x v="7"/>
    <x v="2"/>
    <x v="0"/>
    <n v="18241.04"/>
    <n v="4"/>
    <n v="72964.160000000003"/>
    <n v="1.04"/>
    <n v="687"/>
    <x v="247"/>
  </r>
  <r>
    <x v="3231"/>
    <x v="3"/>
    <x v="3"/>
    <x v="3"/>
    <x v="1"/>
    <x v="5"/>
    <n v="13385.64"/>
    <n v="3"/>
    <n v="40156.92"/>
    <n v="2.17"/>
    <n v="1056"/>
    <x v="89"/>
  </r>
  <r>
    <x v="3232"/>
    <x v="6"/>
    <x v="4"/>
    <x v="6"/>
    <x v="1"/>
    <x v="3"/>
    <n v="14762.71"/>
    <n v="4"/>
    <n v="59050.84"/>
    <n v="1.3"/>
    <n v="1259"/>
    <x v="228"/>
  </r>
  <r>
    <x v="3233"/>
    <x v="5"/>
    <x v="1"/>
    <x v="5"/>
    <x v="1"/>
    <x v="3"/>
    <n v="470.41"/>
    <n v="3"/>
    <n v="1411.23"/>
    <n v="4.08"/>
    <n v="2780"/>
    <x v="259"/>
  </r>
  <r>
    <x v="3234"/>
    <x v="0"/>
    <x v="0"/>
    <x v="0"/>
    <x v="0"/>
    <x v="2"/>
    <n v="5114.1899999999996"/>
    <n v="5"/>
    <n v="25570.95"/>
    <n v="3.5"/>
    <n v="3398"/>
    <x v="82"/>
  </r>
  <r>
    <x v="3235"/>
    <x v="3"/>
    <x v="3"/>
    <x v="3"/>
    <x v="0"/>
    <x v="1"/>
    <n v="15249.35"/>
    <n v="4"/>
    <n v="60997.4"/>
    <n v="4.96"/>
    <n v="2966"/>
    <x v="284"/>
  </r>
  <r>
    <x v="3236"/>
    <x v="7"/>
    <x v="0"/>
    <x v="7"/>
    <x v="1"/>
    <x v="0"/>
    <n v="17259.48"/>
    <n v="3"/>
    <n v="51778.44"/>
    <n v="3.02"/>
    <n v="4353"/>
    <x v="190"/>
  </r>
  <r>
    <x v="3237"/>
    <x v="7"/>
    <x v="0"/>
    <x v="7"/>
    <x v="2"/>
    <x v="3"/>
    <n v="17136.349999999999"/>
    <n v="4"/>
    <n v="68545.399999999994"/>
    <n v="4.75"/>
    <n v="2853"/>
    <x v="341"/>
  </r>
  <r>
    <x v="3238"/>
    <x v="6"/>
    <x v="4"/>
    <x v="6"/>
    <x v="2"/>
    <x v="4"/>
    <n v="2526.38"/>
    <n v="4"/>
    <n v="10105.52"/>
    <n v="2.93"/>
    <n v="1335"/>
    <x v="109"/>
  </r>
  <r>
    <x v="3239"/>
    <x v="4"/>
    <x v="0"/>
    <x v="4"/>
    <x v="0"/>
    <x v="3"/>
    <n v="4678.5600000000004"/>
    <n v="4"/>
    <n v="18714.240000000002"/>
    <n v="4.8099999999999996"/>
    <n v="2162"/>
    <x v="72"/>
  </r>
  <r>
    <x v="3240"/>
    <x v="0"/>
    <x v="0"/>
    <x v="0"/>
    <x v="1"/>
    <x v="5"/>
    <n v="19584.22"/>
    <n v="4"/>
    <n v="78336.88"/>
    <n v="1.63"/>
    <n v="3618"/>
    <x v="66"/>
  </r>
  <r>
    <x v="3241"/>
    <x v="6"/>
    <x v="4"/>
    <x v="6"/>
    <x v="2"/>
    <x v="4"/>
    <n v="8853.09"/>
    <n v="4"/>
    <n v="35412.36"/>
    <n v="2.25"/>
    <n v="2186"/>
    <x v="249"/>
  </r>
  <r>
    <x v="3242"/>
    <x v="4"/>
    <x v="0"/>
    <x v="4"/>
    <x v="0"/>
    <x v="5"/>
    <n v="11438.09"/>
    <n v="3"/>
    <n v="34314.269999999997"/>
    <n v="3.08"/>
    <n v="2693"/>
    <x v="339"/>
  </r>
  <r>
    <x v="3243"/>
    <x v="7"/>
    <x v="0"/>
    <x v="7"/>
    <x v="2"/>
    <x v="3"/>
    <n v="9489.09"/>
    <n v="5"/>
    <n v="47445.45"/>
    <n v="1.1599999999999999"/>
    <n v="3186"/>
    <x v="18"/>
  </r>
  <r>
    <x v="3244"/>
    <x v="1"/>
    <x v="1"/>
    <x v="1"/>
    <x v="2"/>
    <x v="1"/>
    <n v="18780.93"/>
    <n v="1"/>
    <n v="18780.93"/>
    <n v="4.26"/>
    <n v="486"/>
    <x v="178"/>
  </r>
  <r>
    <x v="3245"/>
    <x v="1"/>
    <x v="1"/>
    <x v="1"/>
    <x v="0"/>
    <x v="1"/>
    <n v="8645.32"/>
    <n v="2"/>
    <n v="17290.64"/>
    <n v="1.42"/>
    <n v="3189"/>
    <x v="146"/>
  </r>
  <r>
    <x v="3246"/>
    <x v="8"/>
    <x v="3"/>
    <x v="8"/>
    <x v="1"/>
    <x v="0"/>
    <n v="5791.29"/>
    <n v="3"/>
    <n v="17373.87"/>
    <n v="3.07"/>
    <n v="4463"/>
    <x v="280"/>
  </r>
  <r>
    <x v="3247"/>
    <x v="9"/>
    <x v="1"/>
    <x v="9"/>
    <x v="1"/>
    <x v="4"/>
    <n v="12678.56"/>
    <n v="3"/>
    <n v="38035.68"/>
    <n v="4.54"/>
    <n v="887"/>
    <x v="6"/>
  </r>
  <r>
    <x v="3248"/>
    <x v="6"/>
    <x v="4"/>
    <x v="6"/>
    <x v="2"/>
    <x v="0"/>
    <n v="13436.51"/>
    <n v="5"/>
    <n v="67182.55"/>
    <n v="4.9400000000000004"/>
    <n v="4071"/>
    <x v="101"/>
  </r>
  <r>
    <x v="3249"/>
    <x v="3"/>
    <x v="3"/>
    <x v="3"/>
    <x v="1"/>
    <x v="0"/>
    <n v="10534.53"/>
    <n v="2"/>
    <n v="21069.06"/>
    <n v="2.77"/>
    <n v="989"/>
    <x v="280"/>
  </r>
  <r>
    <x v="3250"/>
    <x v="2"/>
    <x v="2"/>
    <x v="2"/>
    <x v="0"/>
    <x v="1"/>
    <n v="4221.32"/>
    <n v="2"/>
    <n v="8442.64"/>
    <n v="3.89"/>
    <n v="3614"/>
    <x v="289"/>
  </r>
  <r>
    <x v="3251"/>
    <x v="7"/>
    <x v="0"/>
    <x v="7"/>
    <x v="0"/>
    <x v="5"/>
    <n v="7663.1"/>
    <n v="4"/>
    <n v="30652.400000000001"/>
    <n v="3.53"/>
    <n v="660"/>
    <x v="96"/>
  </r>
  <r>
    <x v="3252"/>
    <x v="5"/>
    <x v="1"/>
    <x v="5"/>
    <x v="0"/>
    <x v="0"/>
    <n v="7594.46"/>
    <n v="5"/>
    <n v="37972.300000000003"/>
    <n v="1.0900000000000001"/>
    <n v="449"/>
    <x v="122"/>
  </r>
  <r>
    <x v="3253"/>
    <x v="7"/>
    <x v="0"/>
    <x v="7"/>
    <x v="1"/>
    <x v="0"/>
    <n v="7098.46"/>
    <n v="2"/>
    <n v="14196.92"/>
    <n v="1.38"/>
    <n v="50"/>
    <x v="171"/>
  </r>
  <r>
    <x v="3254"/>
    <x v="7"/>
    <x v="0"/>
    <x v="7"/>
    <x v="0"/>
    <x v="1"/>
    <n v="6481.44"/>
    <n v="2"/>
    <n v="12962.88"/>
    <n v="3.78"/>
    <n v="3608"/>
    <x v="305"/>
  </r>
  <r>
    <x v="3255"/>
    <x v="6"/>
    <x v="4"/>
    <x v="6"/>
    <x v="0"/>
    <x v="0"/>
    <n v="13532.16"/>
    <n v="3"/>
    <n v="40596.480000000003"/>
    <n v="3.9"/>
    <n v="2857"/>
    <x v="315"/>
  </r>
  <r>
    <x v="3256"/>
    <x v="8"/>
    <x v="3"/>
    <x v="8"/>
    <x v="2"/>
    <x v="1"/>
    <n v="5746.76"/>
    <n v="5"/>
    <n v="28733.8"/>
    <n v="3.37"/>
    <n v="853"/>
    <x v="189"/>
  </r>
  <r>
    <x v="3257"/>
    <x v="2"/>
    <x v="2"/>
    <x v="2"/>
    <x v="0"/>
    <x v="2"/>
    <n v="19757.07"/>
    <n v="5"/>
    <n v="98785.35"/>
    <n v="4.84"/>
    <n v="4375"/>
    <x v="184"/>
  </r>
  <r>
    <x v="3258"/>
    <x v="7"/>
    <x v="0"/>
    <x v="7"/>
    <x v="0"/>
    <x v="1"/>
    <n v="3734.34"/>
    <n v="2"/>
    <n v="7468.68"/>
    <n v="2.14"/>
    <n v="3488"/>
    <x v="228"/>
  </r>
  <r>
    <x v="3259"/>
    <x v="1"/>
    <x v="1"/>
    <x v="1"/>
    <x v="2"/>
    <x v="3"/>
    <n v="2177.1799999999998"/>
    <n v="4"/>
    <n v="8708.7199999999993"/>
    <n v="1.94"/>
    <n v="3987"/>
    <x v="126"/>
  </r>
  <r>
    <x v="3260"/>
    <x v="3"/>
    <x v="3"/>
    <x v="3"/>
    <x v="1"/>
    <x v="5"/>
    <n v="19384.22"/>
    <n v="5"/>
    <n v="96921.1"/>
    <n v="4.96"/>
    <n v="4586"/>
    <x v="314"/>
  </r>
  <r>
    <x v="3261"/>
    <x v="5"/>
    <x v="1"/>
    <x v="5"/>
    <x v="2"/>
    <x v="5"/>
    <n v="17323.919999999998"/>
    <n v="5"/>
    <n v="86619.6"/>
    <n v="1.58"/>
    <n v="2638"/>
    <x v="1"/>
  </r>
  <r>
    <x v="3262"/>
    <x v="9"/>
    <x v="1"/>
    <x v="9"/>
    <x v="0"/>
    <x v="0"/>
    <n v="3216.5"/>
    <n v="4"/>
    <n v="12866"/>
    <n v="1.37"/>
    <n v="1520"/>
    <x v="146"/>
  </r>
  <r>
    <x v="3263"/>
    <x v="4"/>
    <x v="0"/>
    <x v="4"/>
    <x v="0"/>
    <x v="5"/>
    <n v="17827.22"/>
    <n v="3"/>
    <n v="53481.66"/>
    <n v="3.08"/>
    <n v="2728"/>
    <x v="121"/>
  </r>
  <r>
    <x v="3264"/>
    <x v="4"/>
    <x v="0"/>
    <x v="4"/>
    <x v="0"/>
    <x v="3"/>
    <n v="12220.23"/>
    <n v="4"/>
    <n v="48880.92"/>
    <n v="3.42"/>
    <n v="2922"/>
    <x v="230"/>
  </r>
  <r>
    <x v="3265"/>
    <x v="5"/>
    <x v="1"/>
    <x v="5"/>
    <x v="0"/>
    <x v="4"/>
    <n v="465.85"/>
    <n v="3"/>
    <n v="1397.55"/>
    <n v="1.43"/>
    <n v="3569"/>
    <x v="140"/>
  </r>
  <r>
    <x v="3266"/>
    <x v="1"/>
    <x v="1"/>
    <x v="1"/>
    <x v="0"/>
    <x v="5"/>
    <n v="8648.5"/>
    <n v="2"/>
    <n v="17297"/>
    <n v="3.79"/>
    <n v="3404"/>
    <x v="101"/>
  </r>
  <r>
    <x v="3267"/>
    <x v="9"/>
    <x v="1"/>
    <x v="9"/>
    <x v="0"/>
    <x v="3"/>
    <n v="9650.5400000000009"/>
    <n v="5"/>
    <n v="48252.7"/>
    <n v="1.45"/>
    <n v="4519"/>
    <x v="165"/>
  </r>
  <r>
    <x v="3268"/>
    <x v="1"/>
    <x v="1"/>
    <x v="1"/>
    <x v="1"/>
    <x v="2"/>
    <n v="16400.810000000001"/>
    <n v="3"/>
    <n v="49202.43"/>
    <n v="3.64"/>
    <n v="2878"/>
    <x v="56"/>
  </r>
  <r>
    <x v="3269"/>
    <x v="1"/>
    <x v="1"/>
    <x v="1"/>
    <x v="0"/>
    <x v="2"/>
    <n v="7989.59"/>
    <n v="3"/>
    <n v="23968.77"/>
    <n v="3.79"/>
    <n v="320"/>
    <x v="288"/>
  </r>
  <r>
    <x v="3270"/>
    <x v="0"/>
    <x v="0"/>
    <x v="0"/>
    <x v="2"/>
    <x v="3"/>
    <n v="2574.36"/>
    <n v="5"/>
    <n v="12871.8"/>
    <n v="3.48"/>
    <n v="1335"/>
    <x v="150"/>
  </r>
  <r>
    <x v="3271"/>
    <x v="5"/>
    <x v="1"/>
    <x v="5"/>
    <x v="2"/>
    <x v="4"/>
    <n v="3467.4"/>
    <n v="1"/>
    <n v="3467.4"/>
    <n v="3.93"/>
    <n v="1951"/>
    <x v="33"/>
  </r>
  <r>
    <x v="3272"/>
    <x v="7"/>
    <x v="0"/>
    <x v="7"/>
    <x v="2"/>
    <x v="0"/>
    <n v="4889.55"/>
    <n v="1"/>
    <n v="4889.55"/>
    <n v="4.72"/>
    <n v="3979"/>
    <x v="185"/>
  </r>
  <r>
    <x v="3273"/>
    <x v="2"/>
    <x v="2"/>
    <x v="2"/>
    <x v="1"/>
    <x v="0"/>
    <n v="18294.59"/>
    <n v="5"/>
    <n v="91472.95"/>
    <n v="3.38"/>
    <n v="2096"/>
    <x v="243"/>
  </r>
  <r>
    <x v="3274"/>
    <x v="6"/>
    <x v="4"/>
    <x v="6"/>
    <x v="2"/>
    <x v="5"/>
    <n v="6850.67"/>
    <n v="3"/>
    <n v="20552.009999999998"/>
    <n v="1.51"/>
    <n v="2737"/>
    <x v="38"/>
  </r>
  <r>
    <x v="3275"/>
    <x v="0"/>
    <x v="0"/>
    <x v="0"/>
    <x v="0"/>
    <x v="0"/>
    <n v="19681.96"/>
    <n v="3"/>
    <n v="59045.88"/>
    <n v="3.07"/>
    <n v="744"/>
    <x v="13"/>
  </r>
  <r>
    <x v="3276"/>
    <x v="5"/>
    <x v="1"/>
    <x v="5"/>
    <x v="1"/>
    <x v="5"/>
    <n v="17131.490000000002"/>
    <n v="4"/>
    <n v="68525.960000000006"/>
    <n v="3.64"/>
    <n v="1783"/>
    <x v="267"/>
  </r>
  <r>
    <x v="3277"/>
    <x v="7"/>
    <x v="0"/>
    <x v="7"/>
    <x v="2"/>
    <x v="0"/>
    <n v="10937.97"/>
    <n v="1"/>
    <n v="10937.97"/>
    <n v="2.52"/>
    <n v="281"/>
    <x v="14"/>
  </r>
  <r>
    <x v="3278"/>
    <x v="4"/>
    <x v="0"/>
    <x v="4"/>
    <x v="2"/>
    <x v="5"/>
    <n v="3444.29"/>
    <n v="2"/>
    <n v="6888.58"/>
    <n v="2.06"/>
    <n v="4508"/>
    <x v="266"/>
  </r>
  <r>
    <x v="3279"/>
    <x v="6"/>
    <x v="4"/>
    <x v="6"/>
    <x v="2"/>
    <x v="4"/>
    <n v="8123.97"/>
    <n v="4"/>
    <n v="32495.88"/>
    <n v="3.75"/>
    <n v="175"/>
    <x v="42"/>
  </r>
  <r>
    <x v="3280"/>
    <x v="3"/>
    <x v="3"/>
    <x v="3"/>
    <x v="0"/>
    <x v="1"/>
    <n v="7267.57"/>
    <n v="2"/>
    <n v="14535.14"/>
    <n v="2.9"/>
    <n v="2165"/>
    <x v="153"/>
  </r>
  <r>
    <x v="3281"/>
    <x v="0"/>
    <x v="0"/>
    <x v="0"/>
    <x v="1"/>
    <x v="5"/>
    <n v="9086.66"/>
    <n v="5"/>
    <n v="45433.3"/>
    <n v="4"/>
    <n v="3009"/>
    <x v="180"/>
  </r>
  <r>
    <x v="3282"/>
    <x v="4"/>
    <x v="0"/>
    <x v="4"/>
    <x v="0"/>
    <x v="1"/>
    <n v="17541.88"/>
    <n v="1"/>
    <n v="17541.88"/>
    <n v="4.16"/>
    <n v="122"/>
    <x v="308"/>
  </r>
  <r>
    <x v="3283"/>
    <x v="5"/>
    <x v="1"/>
    <x v="5"/>
    <x v="1"/>
    <x v="5"/>
    <n v="521.66999999999996"/>
    <n v="5"/>
    <n v="2608.35"/>
    <n v="2.93"/>
    <n v="3264"/>
    <x v="193"/>
  </r>
  <r>
    <x v="3284"/>
    <x v="0"/>
    <x v="0"/>
    <x v="0"/>
    <x v="2"/>
    <x v="2"/>
    <n v="4371.75"/>
    <n v="3"/>
    <n v="13115.25"/>
    <n v="3.38"/>
    <n v="1497"/>
    <x v="204"/>
  </r>
  <r>
    <x v="3285"/>
    <x v="0"/>
    <x v="0"/>
    <x v="0"/>
    <x v="0"/>
    <x v="4"/>
    <n v="18283.650000000001"/>
    <n v="2"/>
    <n v="36567.300000000003"/>
    <n v="1.61"/>
    <n v="55"/>
    <x v="262"/>
  </r>
  <r>
    <x v="3286"/>
    <x v="3"/>
    <x v="3"/>
    <x v="3"/>
    <x v="1"/>
    <x v="4"/>
    <n v="17162.16"/>
    <n v="5"/>
    <n v="85810.8"/>
    <n v="2.65"/>
    <n v="1134"/>
    <x v="241"/>
  </r>
  <r>
    <x v="3287"/>
    <x v="9"/>
    <x v="1"/>
    <x v="9"/>
    <x v="2"/>
    <x v="4"/>
    <n v="10125.5"/>
    <n v="5"/>
    <n v="50627.5"/>
    <n v="4.24"/>
    <n v="3505"/>
    <x v="71"/>
  </r>
  <r>
    <x v="3288"/>
    <x v="0"/>
    <x v="0"/>
    <x v="0"/>
    <x v="1"/>
    <x v="2"/>
    <n v="7041.36"/>
    <n v="1"/>
    <n v="7041.36"/>
    <n v="3.69"/>
    <n v="1434"/>
    <x v="80"/>
  </r>
  <r>
    <x v="3289"/>
    <x v="9"/>
    <x v="1"/>
    <x v="9"/>
    <x v="1"/>
    <x v="1"/>
    <n v="11431.99"/>
    <n v="1"/>
    <n v="11431.99"/>
    <n v="4.92"/>
    <n v="4360"/>
    <x v="185"/>
  </r>
  <r>
    <x v="3290"/>
    <x v="9"/>
    <x v="1"/>
    <x v="9"/>
    <x v="1"/>
    <x v="5"/>
    <n v="18133.41"/>
    <n v="2"/>
    <n v="36266.82"/>
    <n v="3.67"/>
    <n v="2648"/>
    <x v="67"/>
  </r>
  <r>
    <x v="3291"/>
    <x v="5"/>
    <x v="1"/>
    <x v="5"/>
    <x v="0"/>
    <x v="4"/>
    <n v="12483.8"/>
    <n v="3"/>
    <n v="37451.4"/>
    <n v="2.78"/>
    <n v="2344"/>
    <x v="150"/>
  </r>
  <r>
    <x v="3292"/>
    <x v="7"/>
    <x v="0"/>
    <x v="7"/>
    <x v="0"/>
    <x v="3"/>
    <n v="13981.68"/>
    <n v="1"/>
    <n v="13981.68"/>
    <n v="4.49"/>
    <n v="4944"/>
    <x v="261"/>
  </r>
  <r>
    <x v="3293"/>
    <x v="4"/>
    <x v="0"/>
    <x v="4"/>
    <x v="2"/>
    <x v="0"/>
    <n v="11226.77"/>
    <n v="4"/>
    <n v="44907.08"/>
    <n v="3.13"/>
    <n v="3701"/>
    <x v="205"/>
  </r>
  <r>
    <x v="3294"/>
    <x v="9"/>
    <x v="1"/>
    <x v="9"/>
    <x v="0"/>
    <x v="3"/>
    <n v="16469.32"/>
    <n v="5"/>
    <n v="82346.600000000006"/>
    <n v="2.09"/>
    <n v="3003"/>
    <x v="28"/>
  </r>
  <r>
    <x v="3295"/>
    <x v="5"/>
    <x v="1"/>
    <x v="5"/>
    <x v="2"/>
    <x v="0"/>
    <n v="16570.09"/>
    <n v="2"/>
    <n v="33140.18"/>
    <n v="4.8899999999999997"/>
    <n v="4401"/>
    <x v="99"/>
  </r>
  <r>
    <x v="3296"/>
    <x v="6"/>
    <x v="4"/>
    <x v="6"/>
    <x v="1"/>
    <x v="0"/>
    <n v="8980.94"/>
    <n v="4"/>
    <n v="35923.760000000002"/>
    <n v="1.93"/>
    <n v="2841"/>
    <x v="266"/>
  </r>
  <r>
    <x v="3297"/>
    <x v="5"/>
    <x v="1"/>
    <x v="5"/>
    <x v="2"/>
    <x v="5"/>
    <n v="8315.8799999999992"/>
    <n v="3"/>
    <n v="24947.64"/>
    <n v="2.27"/>
    <n v="211"/>
    <x v="284"/>
  </r>
  <r>
    <x v="3298"/>
    <x v="9"/>
    <x v="1"/>
    <x v="9"/>
    <x v="0"/>
    <x v="2"/>
    <n v="6848.16"/>
    <n v="1"/>
    <n v="6848.16"/>
    <n v="2.27"/>
    <n v="3427"/>
    <x v="349"/>
  </r>
  <r>
    <x v="3299"/>
    <x v="6"/>
    <x v="4"/>
    <x v="6"/>
    <x v="1"/>
    <x v="3"/>
    <n v="10442.379999999999"/>
    <n v="5"/>
    <n v="52211.9"/>
    <n v="2.94"/>
    <n v="966"/>
    <x v="347"/>
  </r>
  <r>
    <x v="3300"/>
    <x v="9"/>
    <x v="1"/>
    <x v="9"/>
    <x v="1"/>
    <x v="1"/>
    <n v="14564.28"/>
    <n v="3"/>
    <n v="43692.84"/>
    <n v="1.77"/>
    <n v="27"/>
    <x v="172"/>
  </r>
  <r>
    <x v="3301"/>
    <x v="7"/>
    <x v="0"/>
    <x v="7"/>
    <x v="1"/>
    <x v="2"/>
    <n v="8448"/>
    <n v="1"/>
    <n v="8448"/>
    <n v="4.8899999999999997"/>
    <n v="707"/>
    <x v="76"/>
  </r>
  <r>
    <x v="3302"/>
    <x v="2"/>
    <x v="2"/>
    <x v="2"/>
    <x v="1"/>
    <x v="5"/>
    <n v="10326.32"/>
    <n v="4"/>
    <n v="41305.279999999999"/>
    <n v="2.63"/>
    <n v="842"/>
    <x v="337"/>
  </r>
  <r>
    <x v="3303"/>
    <x v="2"/>
    <x v="2"/>
    <x v="2"/>
    <x v="1"/>
    <x v="4"/>
    <n v="8110.55"/>
    <n v="3"/>
    <n v="24331.65"/>
    <n v="4.51"/>
    <n v="2107"/>
    <x v="72"/>
  </r>
  <r>
    <x v="3304"/>
    <x v="3"/>
    <x v="3"/>
    <x v="3"/>
    <x v="1"/>
    <x v="3"/>
    <n v="6589.78"/>
    <n v="3"/>
    <n v="19769.34"/>
    <n v="4.6900000000000004"/>
    <n v="1470"/>
    <x v="288"/>
  </r>
  <r>
    <x v="3305"/>
    <x v="0"/>
    <x v="0"/>
    <x v="0"/>
    <x v="2"/>
    <x v="1"/>
    <n v="12358.02"/>
    <n v="1"/>
    <n v="12358.02"/>
    <n v="4.58"/>
    <n v="105"/>
    <x v="41"/>
  </r>
  <r>
    <x v="3306"/>
    <x v="2"/>
    <x v="2"/>
    <x v="2"/>
    <x v="0"/>
    <x v="5"/>
    <n v="15505.5"/>
    <n v="1"/>
    <n v="15505.5"/>
    <n v="2.37"/>
    <n v="4749"/>
    <x v="34"/>
  </r>
  <r>
    <x v="3307"/>
    <x v="8"/>
    <x v="3"/>
    <x v="8"/>
    <x v="0"/>
    <x v="2"/>
    <n v="14275.74"/>
    <n v="1"/>
    <n v="14275.74"/>
    <n v="4.1500000000000004"/>
    <n v="333"/>
    <x v="334"/>
  </r>
  <r>
    <x v="3308"/>
    <x v="6"/>
    <x v="4"/>
    <x v="6"/>
    <x v="0"/>
    <x v="0"/>
    <n v="4723.3500000000004"/>
    <n v="3"/>
    <n v="14170.05"/>
    <n v="2.08"/>
    <n v="885"/>
    <x v="276"/>
  </r>
  <r>
    <x v="3309"/>
    <x v="5"/>
    <x v="1"/>
    <x v="5"/>
    <x v="2"/>
    <x v="1"/>
    <n v="8703.7999999999993"/>
    <n v="2"/>
    <n v="17407.599999999999"/>
    <n v="4.13"/>
    <n v="1924"/>
    <x v="27"/>
  </r>
  <r>
    <x v="3310"/>
    <x v="7"/>
    <x v="0"/>
    <x v="7"/>
    <x v="1"/>
    <x v="0"/>
    <n v="7175.99"/>
    <n v="1"/>
    <n v="7175.99"/>
    <n v="4.12"/>
    <n v="30"/>
    <x v="136"/>
  </r>
  <r>
    <x v="3311"/>
    <x v="2"/>
    <x v="2"/>
    <x v="2"/>
    <x v="1"/>
    <x v="2"/>
    <n v="2764.25"/>
    <n v="5"/>
    <n v="13821.25"/>
    <n v="2.04"/>
    <n v="2965"/>
    <x v="316"/>
  </r>
  <r>
    <x v="3312"/>
    <x v="2"/>
    <x v="2"/>
    <x v="2"/>
    <x v="1"/>
    <x v="1"/>
    <n v="502.35"/>
    <n v="1"/>
    <n v="502.35"/>
    <n v="3.72"/>
    <n v="506"/>
    <x v="250"/>
  </r>
  <r>
    <x v="3313"/>
    <x v="7"/>
    <x v="0"/>
    <x v="7"/>
    <x v="2"/>
    <x v="2"/>
    <n v="10022.86"/>
    <n v="1"/>
    <n v="10022.86"/>
    <n v="3.95"/>
    <n v="2790"/>
    <x v="69"/>
  </r>
  <r>
    <x v="3314"/>
    <x v="7"/>
    <x v="0"/>
    <x v="7"/>
    <x v="1"/>
    <x v="2"/>
    <n v="15635.82"/>
    <n v="4"/>
    <n v="62543.28"/>
    <n v="1.27"/>
    <n v="1066"/>
    <x v="208"/>
  </r>
  <r>
    <x v="3315"/>
    <x v="4"/>
    <x v="0"/>
    <x v="4"/>
    <x v="1"/>
    <x v="0"/>
    <n v="15691.97"/>
    <n v="2"/>
    <n v="31383.94"/>
    <n v="2.84"/>
    <n v="1196"/>
    <x v="7"/>
  </r>
  <r>
    <x v="3316"/>
    <x v="5"/>
    <x v="1"/>
    <x v="5"/>
    <x v="2"/>
    <x v="0"/>
    <n v="9291.18"/>
    <n v="4"/>
    <n v="37164.720000000001"/>
    <n v="2.4"/>
    <n v="3655"/>
    <x v="169"/>
  </r>
  <r>
    <x v="3317"/>
    <x v="1"/>
    <x v="1"/>
    <x v="1"/>
    <x v="1"/>
    <x v="5"/>
    <n v="19803.23"/>
    <n v="5"/>
    <n v="99016.15"/>
    <n v="3.89"/>
    <n v="3333"/>
    <x v="275"/>
  </r>
  <r>
    <x v="3318"/>
    <x v="8"/>
    <x v="3"/>
    <x v="8"/>
    <x v="2"/>
    <x v="1"/>
    <n v="4434.0200000000004"/>
    <n v="2"/>
    <n v="8868.0400000000009"/>
    <n v="3.14"/>
    <n v="1906"/>
    <x v="0"/>
  </r>
  <r>
    <x v="3319"/>
    <x v="9"/>
    <x v="1"/>
    <x v="9"/>
    <x v="2"/>
    <x v="1"/>
    <n v="16350.89"/>
    <n v="4"/>
    <n v="65403.56"/>
    <n v="4.99"/>
    <n v="3814"/>
    <x v="217"/>
  </r>
  <r>
    <x v="3320"/>
    <x v="9"/>
    <x v="1"/>
    <x v="9"/>
    <x v="0"/>
    <x v="2"/>
    <n v="3721.23"/>
    <n v="2"/>
    <n v="7442.46"/>
    <n v="3.32"/>
    <n v="1380"/>
    <x v="116"/>
  </r>
  <r>
    <x v="3321"/>
    <x v="5"/>
    <x v="1"/>
    <x v="5"/>
    <x v="0"/>
    <x v="5"/>
    <n v="4464.74"/>
    <n v="1"/>
    <n v="4464.74"/>
    <n v="3.85"/>
    <n v="1277"/>
    <x v="163"/>
  </r>
  <r>
    <x v="3322"/>
    <x v="6"/>
    <x v="4"/>
    <x v="6"/>
    <x v="0"/>
    <x v="3"/>
    <n v="2164.14"/>
    <n v="3"/>
    <n v="6492.42"/>
    <n v="1.35"/>
    <n v="3636"/>
    <x v="200"/>
  </r>
  <r>
    <x v="3323"/>
    <x v="5"/>
    <x v="1"/>
    <x v="5"/>
    <x v="2"/>
    <x v="1"/>
    <n v="4226.8900000000003"/>
    <n v="1"/>
    <n v="4226.8900000000003"/>
    <n v="4.46"/>
    <n v="4019"/>
    <x v="271"/>
  </r>
  <r>
    <x v="3324"/>
    <x v="4"/>
    <x v="0"/>
    <x v="4"/>
    <x v="2"/>
    <x v="4"/>
    <n v="8197.08"/>
    <n v="4"/>
    <n v="32788.32"/>
    <n v="1.1000000000000001"/>
    <n v="3882"/>
    <x v="184"/>
  </r>
  <r>
    <x v="3325"/>
    <x v="5"/>
    <x v="1"/>
    <x v="5"/>
    <x v="1"/>
    <x v="4"/>
    <n v="7005.96"/>
    <n v="1"/>
    <n v="7005.96"/>
    <n v="1.82"/>
    <n v="2030"/>
    <x v="110"/>
  </r>
  <r>
    <x v="3326"/>
    <x v="5"/>
    <x v="1"/>
    <x v="5"/>
    <x v="2"/>
    <x v="5"/>
    <n v="2675.16"/>
    <n v="3"/>
    <n v="8025.48"/>
    <n v="3.42"/>
    <n v="4419"/>
    <x v="288"/>
  </r>
  <r>
    <x v="3327"/>
    <x v="3"/>
    <x v="3"/>
    <x v="3"/>
    <x v="2"/>
    <x v="0"/>
    <n v="14785.88"/>
    <n v="4"/>
    <n v="59143.519999999997"/>
    <n v="3.96"/>
    <n v="1421"/>
    <x v="97"/>
  </r>
  <r>
    <x v="3328"/>
    <x v="2"/>
    <x v="2"/>
    <x v="2"/>
    <x v="2"/>
    <x v="3"/>
    <n v="18363.88"/>
    <n v="5"/>
    <n v="91819.4"/>
    <n v="4.1500000000000004"/>
    <n v="766"/>
    <x v="201"/>
  </r>
  <r>
    <x v="3329"/>
    <x v="0"/>
    <x v="0"/>
    <x v="0"/>
    <x v="0"/>
    <x v="0"/>
    <n v="888.24"/>
    <n v="4"/>
    <n v="3552.96"/>
    <n v="4.46"/>
    <n v="4092"/>
    <x v="277"/>
  </r>
  <r>
    <x v="3330"/>
    <x v="3"/>
    <x v="3"/>
    <x v="3"/>
    <x v="1"/>
    <x v="2"/>
    <n v="11824.53"/>
    <n v="5"/>
    <n v="59122.65"/>
    <n v="1.72"/>
    <n v="3948"/>
    <x v="34"/>
  </r>
  <r>
    <x v="3331"/>
    <x v="9"/>
    <x v="1"/>
    <x v="9"/>
    <x v="2"/>
    <x v="4"/>
    <n v="2844.9"/>
    <n v="3"/>
    <n v="8534.7000000000007"/>
    <n v="2.44"/>
    <n v="3879"/>
    <x v="85"/>
  </r>
  <r>
    <x v="3332"/>
    <x v="5"/>
    <x v="1"/>
    <x v="5"/>
    <x v="2"/>
    <x v="1"/>
    <n v="6952.3"/>
    <n v="4"/>
    <n v="27809.200000000001"/>
    <n v="3.04"/>
    <n v="2467"/>
    <x v="52"/>
  </r>
  <r>
    <x v="3333"/>
    <x v="7"/>
    <x v="0"/>
    <x v="7"/>
    <x v="1"/>
    <x v="4"/>
    <n v="3957.17"/>
    <n v="3"/>
    <n v="11871.51"/>
    <n v="1.31"/>
    <n v="1644"/>
    <x v="157"/>
  </r>
  <r>
    <x v="3334"/>
    <x v="8"/>
    <x v="3"/>
    <x v="8"/>
    <x v="0"/>
    <x v="5"/>
    <n v="2740.35"/>
    <n v="5"/>
    <n v="13701.75"/>
    <n v="2.25"/>
    <n v="1371"/>
    <x v="102"/>
  </r>
  <r>
    <x v="3335"/>
    <x v="1"/>
    <x v="1"/>
    <x v="1"/>
    <x v="2"/>
    <x v="0"/>
    <n v="7725.92"/>
    <n v="4"/>
    <n v="30903.68"/>
    <n v="4.6500000000000004"/>
    <n v="4277"/>
    <x v="210"/>
  </r>
  <r>
    <x v="3336"/>
    <x v="2"/>
    <x v="2"/>
    <x v="2"/>
    <x v="2"/>
    <x v="1"/>
    <n v="18632.349999999999"/>
    <n v="4"/>
    <n v="74529.399999999994"/>
    <n v="2.19"/>
    <n v="4663"/>
    <x v="260"/>
  </r>
  <r>
    <x v="3337"/>
    <x v="3"/>
    <x v="3"/>
    <x v="3"/>
    <x v="1"/>
    <x v="0"/>
    <n v="14949.62"/>
    <n v="5"/>
    <n v="74748.100000000006"/>
    <n v="1.54"/>
    <n v="3672"/>
    <x v="0"/>
  </r>
  <r>
    <x v="3338"/>
    <x v="8"/>
    <x v="3"/>
    <x v="8"/>
    <x v="1"/>
    <x v="1"/>
    <n v="10767.66"/>
    <n v="3"/>
    <n v="32302.98"/>
    <n v="3.98"/>
    <n v="337"/>
    <x v="277"/>
  </r>
  <r>
    <x v="3339"/>
    <x v="3"/>
    <x v="3"/>
    <x v="3"/>
    <x v="2"/>
    <x v="2"/>
    <n v="11651.66"/>
    <n v="3"/>
    <n v="34954.980000000003"/>
    <n v="4.76"/>
    <n v="452"/>
    <x v="305"/>
  </r>
  <r>
    <x v="3340"/>
    <x v="9"/>
    <x v="1"/>
    <x v="9"/>
    <x v="2"/>
    <x v="0"/>
    <n v="18578.580000000002"/>
    <n v="4"/>
    <n v="74314.320000000007"/>
    <n v="1.48"/>
    <n v="3711"/>
    <x v="80"/>
  </r>
  <r>
    <x v="3341"/>
    <x v="5"/>
    <x v="1"/>
    <x v="5"/>
    <x v="2"/>
    <x v="1"/>
    <n v="17364.939999999999"/>
    <n v="3"/>
    <n v="52094.82"/>
    <n v="4.1399999999999997"/>
    <n v="173"/>
    <x v="240"/>
  </r>
  <r>
    <x v="3342"/>
    <x v="5"/>
    <x v="1"/>
    <x v="5"/>
    <x v="1"/>
    <x v="2"/>
    <n v="10190.64"/>
    <n v="4"/>
    <n v="40762.559999999998"/>
    <n v="2.0299999999999998"/>
    <n v="1206"/>
    <x v="351"/>
  </r>
  <r>
    <x v="3343"/>
    <x v="0"/>
    <x v="0"/>
    <x v="0"/>
    <x v="2"/>
    <x v="0"/>
    <n v="10065.39"/>
    <n v="4"/>
    <n v="40261.56"/>
    <n v="2.65"/>
    <n v="4102"/>
    <x v="40"/>
  </r>
  <r>
    <x v="3344"/>
    <x v="6"/>
    <x v="4"/>
    <x v="6"/>
    <x v="2"/>
    <x v="4"/>
    <n v="12191.11"/>
    <n v="4"/>
    <n v="48764.44"/>
    <n v="4.34"/>
    <n v="2466"/>
    <x v="133"/>
  </r>
  <r>
    <x v="3345"/>
    <x v="2"/>
    <x v="2"/>
    <x v="2"/>
    <x v="2"/>
    <x v="3"/>
    <n v="5329.43"/>
    <n v="4"/>
    <n v="21317.72"/>
    <n v="3.65"/>
    <n v="1759"/>
    <x v="218"/>
  </r>
  <r>
    <x v="3346"/>
    <x v="3"/>
    <x v="3"/>
    <x v="3"/>
    <x v="0"/>
    <x v="3"/>
    <n v="15724.45"/>
    <n v="2"/>
    <n v="31448.9"/>
    <n v="2.39"/>
    <n v="1793"/>
    <x v="226"/>
  </r>
  <r>
    <x v="3347"/>
    <x v="1"/>
    <x v="1"/>
    <x v="1"/>
    <x v="0"/>
    <x v="1"/>
    <n v="8740.61"/>
    <n v="4"/>
    <n v="34962.44"/>
    <n v="3.88"/>
    <n v="3432"/>
    <x v="241"/>
  </r>
  <r>
    <x v="3348"/>
    <x v="4"/>
    <x v="0"/>
    <x v="4"/>
    <x v="0"/>
    <x v="3"/>
    <n v="7010.84"/>
    <n v="5"/>
    <n v="35054.199999999997"/>
    <n v="1.61"/>
    <n v="1123"/>
    <x v="153"/>
  </r>
  <r>
    <x v="3349"/>
    <x v="8"/>
    <x v="3"/>
    <x v="8"/>
    <x v="1"/>
    <x v="4"/>
    <n v="17441.88"/>
    <n v="2"/>
    <n v="34883.760000000002"/>
    <n v="2.35"/>
    <n v="1409"/>
    <x v="210"/>
  </r>
  <r>
    <x v="3350"/>
    <x v="3"/>
    <x v="3"/>
    <x v="3"/>
    <x v="0"/>
    <x v="3"/>
    <n v="19346.64"/>
    <n v="5"/>
    <n v="96733.2"/>
    <n v="1.43"/>
    <n v="3405"/>
    <x v="44"/>
  </r>
  <r>
    <x v="3351"/>
    <x v="0"/>
    <x v="0"/>
    <x v="0"/>
    <x v="1"/>
    <x v="5"/>
    <n v="5568.12"/>
    <n v="2"/>
    <n v="11136.24"/>
    <n v="2.72"/>
    <n v="2141"/>
    <x v="343"/>
  </r>
  <r>
    <x v="3352"/>
    <x v="9"/>
    <x v="1"/>
    <x v="9"/>
    <x v="2"/>
    <x v="4"/>
    <n v="8378.49"/>
    <n v="2"/>
    <n v="16756.98"/>
    <n v="4.54"/>
    <n v="4918"/>
    <x v="14"/>
  </r>
  <r>
    <x v="3353"/>
    <x v="7"/>
    <x v="0"/>
    <x v="7"/>
    <x v="2"/>
    <x v="1"/>
    <n v="18862.75"/>
    <n v="3"/>
    <n v="56588.25"/>
    <n v="3.86"/>
    <n v="1196"/>
    <x v="27"/>
  </r>
  <r>
    <x v="3354"/>
    <x v="4"/>
    <x v="0"/>
    <x v="4"/>
    <x v="1"/>
    <x v="2"/>
    <n v="17680.72"/>
    <n v="5"/>
    <n v="88403.6"/>
    <n v="2.82"/>
    <n v="1033"/>
    <x v="218"/>
  </r>
  <r>
    <x v="3355"/>
    <x v="3"/>
    <x v="3"/>
    <x v="3"/>
    <x v="1"/>
    <x v="0"/>
    <n v="9856.41"/>
    <n v="5"/>
    <n v="49282.05"/>
    <n v="3.17"/>
    <n v="1557"/>
    <x v="298"/>
  </r>
  <r>
    <x v="3356"/>
    <x v="1"/>
    <x v="1"/>
    <x v="1"/>
    <x v="2"/>
    <x v="0"/>
    <n v="2030.11"/>
    <n v="3"/>
    <n v="6090.33"/>
    <n v="1.89"/>
    <n v="1974"/>
    <x v="33"/>
  </r>
  <r>
    <x v="3357"/>
    <x v="0"/>
    <x v="0"/>
    <x v="0"/>
    <x v="2"/>
    <x v="5"/>
    <n v="18315.849999999999"/>
    <n v="2"/>
    <n v="36631.699999999997"/>
    <n v="1.59"/>
    <n v="3129"/>
    <x v="147"/>
  </r>
  <r>
    <x v="3358"/>
    <x v="7"/>
    <x v="0"/>
    <x v="7"/>
    <x v="0"/>
    <x v="2"/>
    <n v="15510.61"/>
    <n v="3"/>
    <n v="46531.83"/>
    <n v="3.63"/>
    <n v="3409"/>
    <x v="125"/>
  </r>
  <r>
    <x v="3359"/>
    <x v="3"/>
    <x v="3"/>
    <x v="3"/>
    <x v="0"/>
    <x v="1"/>
    <n v="1804.96"/>
    <n v="3"/>
    <n v="5414.88"/>
    <n v="4.51"/>
    <n v="4251"/>
    <x v="63"/>
  </r>
  <r>
    <x v="3360"/>
    <x v="3"/>
    <x v="3"/>
    <x v="3"/>
    <x v="2"/>
    <x v="3"/>
    <n v="279.18"/>
    <n v="4"/>
    <n v="1116.72"/>
    <n v="4.29"/>
    <n v="1284"/>
    <x v="246"/>
  </r>
  <r>
    <x v="3361"/>
    <x v="0"/>
    <x v="0"/>
    <x v="0"/>
    <x v="1"/>
    <x v="0"/>
    <n v="1648.59"/>
    <n v="1"/>
    <n v="1648.59"/>
    <n v="3.08"/>
    <n v="3847"/>
    <x v="232"/>
  </r>
  <r>
    <x v="3362"/>
    <x v="9"/>
    <x v="1"/>
    <x v="9"/>
    <x v="2"/>
    <x v="5"/>
    <n v="19943.7"/>
    <n v="5"/>
    <n v="99718.5"/>
    <n v="1.6"/>
    <n v="1532"/>
    <x v="233"/>
  </r>
  <r>
    <x v="3363"/>
    <x v="9"/>
    <x v="1"/>
    <x v="9"/>
    <x v="2"/>
    <x v="3"/>
    <n v="13349.52"/>
    <n v="3"/>
    <n v="40048.559999999998"/>
    <n v="4"/>
    <n v="4243"/>
    <x v="295"/>
  </r>
  <r>
    <x v="3364"/>
    <x v="0"/>
    <x v="0"/>
    <x v="0"/>
    <x v="0"/>
    <x v="4"/>
    <n v="3524.68"/>
    <n v="4"/>
    <n v="14098.72"/>
    <n v="2.74"/>
    <n v="3780"/>
    <x v="267"/>
  </r>
  <r>
    <x v="3365"/>
    <x v="5"/>
    <x v="1"/>
    <x v="5"/>
    <x v="0"/>
    <x v="2"/>
    <n v="3066.64"/>
    <n v="2"/>
    <n v="6133.28"/>
    <n v="4.33"/>
    <n v="4280"/>
    <x v="287"/>
  </r>
  <r>
    <x v="3366"/>
    <x v="6"/>
    <x v="4"/>
    <x v="6"/>
    <x v="2"/>
    <x v="4"/>
    <n v="14079.38"/>
    <n v="2"/>
    <n v="28158.76"/>
    <n v="2.2799999999999998"/>
    <n v="1320"/>
    <x v="10"/>
  </r>
  <r>
    <x v="3367"/>
    <x v="4"/>
    <x v="0"/>
    <x v="4"/>
    <x v="1"/>
    <x v="1"/>
    <n v="17665.57"/>
    <n v="1"/>
    <n v="17665.57"/>
    <n v="1.85"/>
    <n v="4124"/>
    <x v="239"/>
  </r>
  <r>
    <x v="3368"/>
    <x v="2"/>
    <x v="2"/>
    <x v="2"/>
    <x v="1"/>
    <x v="5"/>
    <n v="10790.65"/>
    <n v="2"/>
    <n v="21581.3"/>
    <n v="2.2200000000000002"/>
    <n v="661"/>
    <x v="37"/>
  </r>
  <r>
    <x v="3369"/>
    <x v="4"/>
    <x v="0"/>
    <x v="4"/>
    <x v="0"/>
    <x v="2"/>
    <n v="9039.93"/>
    <n v="1"/>
    <n v="9039.93"/>
    <n v="1.26"/>
    <n v="2428"/>
    <x v="88"/>
  </r>
  <r>
    <x v="3370"/>
    <x v="0"/>
    <x v="0"/>
    <x v="0"/>
    <x v="0"/>
    <x v="4"/>
    <n v="9501.17"/>
    <n v="2"/>
    <n v="19002.34"/>
    <n v="3.15"/>
    <n v="953"/>
    <x v="188"/>
  </r>
  <r>
    <x v="3371"/>
    <x v="2"/>
    <x v="2"/>
    <x v="2"/>
    <x v="1"/>
    <x v="1"/>
    <n v="15110.7"/>
    <n v="1"/>
    <n v="15110.7"/>
    <n v="1.27"/>
    <n v="4594"/>
    <x v="236"/>
  </r>
  <r>
    <x v="3372"/>
    <x v="5"/>
    <x v="1"/>
    <x v="5"/>
    <x v="0"/>
    <x v="5"/>
    <n v="1398.5"/>
    <n v="1"/>
    <n v="1398.5"/>
    <n v="3.71"/>
    <n v="1734"/>
    <x v="292"/>
  </r>
  <r>
    <x v="3373"/>
    <x v="7"/>
    <x v="0"/>
    <x v="7"/>
    <x v="2"/>
    <x v="1"/>
    <n v="5807.33"/>
    <n v="1"/>
    <n v="5807.33"/>
    <n v="4.93"/>
    <n v="3050"/>
    <x v="54"/>
  </r>
  <r>
    <x v="3374"/>
    <x v="0"/>
    <x v="0"/>
    <x v="0"/>
    <x v="2"/>
    <x v="4"/>
    <n v="13058.12"/>
    <n v="1"/>
    <n v="13058.12"/>
    <n v="2.7"/>
    <n v="2994"/>
    <x v="334"/>
  </r>
  <r>
    <x v="3375"/>
    <x v="9"/>
    <x v="1"/>
    <x v="9"/>
    <x v="2"/>
    <x v="5"/>
    <n v="6676.2"/>
    <n v="3"/>
    <n v="20028.599999999999"/>
    <n v="2.66"/>
    <n v="2344"/>
    <x v="204"/>
  </r>
  <r>
    <x v="3376"/>
    <x v="5"/>
    <x v="1"/>
    <x v="5"/>
    <x v="2"/>
    <x v="5"/>
    <n v="13644.83"/>
    <n v="1"/>
    <n v="13644.83"/>
    <n v="2.7"/>
    <n v="344"/>
    <x v="125"/>
  </r>
  <r>
    <x v="3377"/>
    <x v="7"/>
    <x v="0"/>
    <x v="7"/>
    <x v="1"/>
    <x v="2"/>
    <n v="5032.22"/>
    <n v="5"/>
    <n v="25161.1"/>
    <n v="3.83"/>
    <n v="2541"/>
    <x v="223"/>
  </r>
  <r>
    <x v="3378"/>
    <x v="0"/>
    <x v="0"/>
    <x v="0"/>
    <x v="0"/>
    <x v="1"/>
    <n v="12394.48"/>
    <n v="3"/>
    <n v="37183.440000000002"/>
    <n v="3.58"/>
    <n v="339"/>
    <x v="334"/>
  </r>
  <r>
    <x v="3379"/>
    <x v="2"/>
    <x v="2"/>
    <x v="2"/>
    <x v="2"/>
    <x v="1"/>
    <n v="7953.43"/>
    <n v="4"/>
    <n v="31813.72"/>
    <n v="3.28"/>
    <n v="4092"/>
    <x v="182"/>
  </r>
  <r>
    <x v="3380"/>
    <x v="0"/>
    <x v="0"/>
    <x v="0"/>
    <x v="2"/>
    <x v="3"/>
    <n v="18059.740000000002"/>
    <n v="2"/>
    <n v="36119.480000000003"/>
    <n v="1.36"/>
    <n v="938"/>
    <x v="235"/>
  </r>
  <r>
    <x v="3381"/>
    <x v="7"/>
    <x v="0"/>
    <x v="7"/>
    <x v="0"/>
    <x v="2"/>
    <n v="13773.22"/>
    <n v="4"/>
    <n v="55092.88"/>
    <n v="4.1100000000000003"/>
    <n v="4533"/>
    <x v="268"/>
  </r>
  <r>
    <x v="3382"/>
    <x v="4"/>
    <x v="0"/>
    <x v="4"/>
    <x v="2"/>
    <x v="0"/>
    <n v="9200.89"/>
    <n v="4"/>
    <n v="36803.56"/>
    <n v="4.7"/>
    <n v="889"/>
    <x v="199"/>
  </r>
  <r>
    <x v="3383"/>
    <x v="8"/>
    <x v="3"/>
    <x v="8"/>
    <x v="1"/>
    <x v="5"/>
    <n v="13429.38"/>
    <n v="4"/>
    <n v="53717.52"/>
    <n v="1.08"/>
    <n v="3337"/>
    <x v="234"/>
  </r>
  <r>
    <x v="3384"/>
    <x v="0"/>
    <x v="0"/>
    <x v="0"/>
    <x v="0"/>
    <x v="2"/>
    <n v="9439.85"/>
    <n v="2"/>
    <n v="18879.7"/>
    <n v="1.7"/>
    <n v="2694"/>
    <x v="316"/>
  </r>
  <r>
    <x v="3385"/>
    <x v="3"/>
    <x v="3"/>
    <x v="3"/>
    <x v="0"/>
    <x v="2"/>
    <n v="16022.79"/>
    <n v="5"/>
    <n v="80113.95"/>
    <n v="3.96"/>
    <n v="4043"/>
    <x v="265"/>
  </r>
  <r>
    <x v="3386"/>
    <x v="6"/>
    <x v="4"/>
    <x v="6"/>
    <x v="0"/>
    <x v="0"/>
    <n v="5221.08"/>
    <n v="1"/>
    <n v="5221.08"/>
    <n v="4.01"/>
    <n v="1329"/>
    <x v="158"/>
  </r>
  <r>
    <x v="3387"/>
    <x v="5"/>
    <x v="1"/>
    <x v="5"/>
    <x v="2"/>
    <x v="3"/>
    <n v="12835.23"/>
    <n v="4"/>
    <n v="51340.92"/>
    <n v="2.0499999999999998"/>
    <n v="4569"/>
    <x v="145"/>
  </r>
  <r>
    <x v="3388"/>
    <x v="9"/>
    <x v="1"/>
    <x v="9"/>
    <x v="1"/>
    <x v="1"/>
    <n v="13304.59"/>
    <n v="5"/>
    <n v="66522.95"/>
    <n v="1.8"/>
    <n v="3303"/>
    <x v="219"/>
  </r>
  <r>
    <x v="3389"/>
    <x v="6"/>
    <x v="4"/>
    <x v="6"/>
    <x v="2"/>
    <x v="1"/>
    <n v="12537.35"/>
    <n v="1"/>
    <n v="12537.35"/>
    <n v="1.8"/>
    <n v="327"/>
    <x v="168"/>
  </r>
  <r>
    <x v="3390"/>
    <x v="3"/>
    <x v="3"/>
    <x v="3"/>
    <x v="1"/>
    <x v="1"/>
    <n v="4021.1"/>
    <n v="3"/>
    <n v="12063.3"/>
    <n v="1.99"/>
    <n v="3538"/>
    <x v="89"/>
  </r>
  <r>
    <x v="3391"/>
    <x v="2"/>
    <x v="2"/>
    <x v="2"/>
    <x v="1"/>
    <x v="3"/>
    <n v="14211.14"/>
    <n v="5"/>
    <n v="71055.7"/>
    <n v="4.93"/>
    <n v="194"/>
    <x v="267"/>
  </r>
  <r>
    <x v="3392"/>
    <x v="1"/>
    <x v="1"/>
    <x v="1"/>
    <x v="0"/>
    <x v="0"/>
    <n v="14158.97"/>
    <n v="5"/>
    <n v="70794.850000000006"/>
    <n v="2.4500000000000002"/>
    <n v="383"/>
    <x v="356"/>
  </r>
  <r>
    <x v="3393"/>
    <x v="5"/>
    <x v="1"/>
    <x v="5"/>
    <x v="2"/>
    <x v="2"/>
    <n v="14181.71"/>
    <n v="5"/>
    <n v="70908.55"/>
    <n v="1.73"/>
    <n v="4874"/>
    <x v="261"/>
  </r>
  <r>
    <x v="3394"/>
    <x v="9"/>
    <x v="1"/>
    <x v="9"/>
    <x v="1"/>
    <x v="1"/>
    <n v="5756.21"/>
    <n v="4"/>
    <n v="23024.84"/>
    <n v="1.66"/>
    <n v="1490"/>
    <x v="166"/>
  </r>
  <r>
    <x v="3395"/>
    <x v="8"/>
    <x v="3"/>
    <x v="8"/>
    <x v="2"/>
    <x v="1"/>
    <n v="8199.1200000000008"/>
    <n v="4"/>
    <n v="32796.480000000003"/>
    <n v="3.9"/>
    <n v="2880"/>
    <x v="55"/>
  </r>
  <r>
    <x v="3396"/>
    <x v="4"/>
    <x v="0"/>
    <x v="4"/>
    <x v="1"/>
    <x v="1"/>
    <n v="13073.35"/>
    <n v="4"/>
    <n v="52293.4"/>
    <n v="1.45"/>
    <n v="54"/>
    <x v="30"/>
  </r>
  <r>
    <x v="3397"/>
    <x v="2"/>
    <x v="2"/>
    <x v="2"/>
    <x v="2"/>
    <x v="5"/>
    <n v="13587.02"/>
    <n v="1"/>
    <n v="13587.02"/>
    <n v="2.0299999999999998"/>
    <n v="318"/>
    <x v="31"/>
  </r>
  <r>
    <x v="3398"/>
    <x v="4"/>
    <x v="0"/>
    <x v="4"/>
    <x v="2"/>
    <x v="5"/>
    <n v="845.96"/>
    <n v="3"/>
    <n v="2537.88"/>
    <n v="4.55"/>
    <n v="2069"/>
    <x v="52"/>
  </r>
  <r>
    <x v="3399"/>
    <x v="8"/>
    <x v="3"/>
    <x v="8"/>
    <x v="0"/>
    <x v="4"/>
    <n v="9159.56"/>
    <n v="2"/>
    <n v="18319.12"/>
    <n v="2.25"/>
    <n v="1524"/>
    <x v="161"/>
  </r>
  <r>
    <x v="3400"/>
    <x v="5"/>
    <x v="1"/>
    <x v="5"/>
    <x v="0"/>
    <x v="4"/>
    <n v="2267.3200000000002"/>
    <n v="5"/>
    <n v="11336.6"/>
    <n v="1.76"/>
    <n v="680"/>
    <x v="346"/>
  </r>
  <r>
    <x v="3401"/>
    <x v="4"/>
    <x v="0"/>
    <x v="4"/>
    <x v="0"/>
    <x v="3"/>
    <n v="5487.2"/>
    <n v="4"/>
    <n v="21948.799999999999"/>
    <n v="3.43"/>
    <n v="3656"/>
    <x v="25"/>
  </r>
  <r>
    <x v="3402"/>
    <x v="3"/>
    <x v="3"/>
    <x v="3"/>
    <x v="0"/>
    <x v="1"/>
    <n v="4084.37"/>
    <n v="5"/>
    <n v="20421.849999999999"/>
    <n v="2.87"/>
    <n v="4702"/>
    <x v="278"/>
  </r>
  <r>
    <x v="3403"/>
    <x v="9"/>
    <x v="1"/>
    <x v="9"/>
    <x v="0"/>
    <x v="1"/>
    <n v="8239.1200000000008"/>
    <n v="4"/>
    <n v="32956.480000000003"/>
    <n v="3.72"/>
    <n v="108"/>
    <x v="330"/>
  </r>
  <r>
    <x v="3404"/>
    <x v="6"/>
    <x v="4"/>
    <x v="6"/>
    <x v="1"/>
    <x v="4"/>
    <n v="4460.78"/>
    <n v="4"/>
    <n v="17843.12"/>
    <n v="2.52"/>
    <n v="410"/>
    <x v="92"/>
  </r>
  <r>
    <x v="3405"/>
    <x v="5"/>
    <x v="1"/>
    <x v="5"/>
    <x v="2"/>
    <x v="0"/>
    <n v="4328.34"/>
    <n v="2"/>
    <n v="8656.68"/>
    <n v="4.41"/>
    <n v="233"/>
    <x v="80"/>
  </r>
  <r>
    <x v="3406"/>
    <x v="5"/>
    <x v="1"/>
    <x v="5"/>
    <x v="0"/>
    <x v="0"/>
    <n v="7875.49"/>
    <n v="2"/>
    <n v="15750.98"/>
    <n v="3.83"/>
    <n v="4853"/>
    <x v="166"/>
  </r>
  <r>
    <x v="3407"/>
    <x v="2"/>
    <x v="2"/>
    <x v="2"/>
    <x v="0"/>
    <x v="1"/>
    <n v="2361.94"/>
    <n v="4"/>
    <n v="9447.76"/>
    <n v="4.71"/>
    <n v="1704"/>
    <x v="267"/>
  </r>
  <r>
    <x v="3408"/>
    <x v="6"/>
    <x v="4"/>
    <x v="6"/>
    <x v="2"/>
    <x v="5"/>
    <n v="18917.53"/>
    <n v="3"/>
    <n v="56752.59"/>
    <n v="3.16"/>
    <n v="1330"/>
    <x v="328"/>
  </r>
  <r>
    <x v="3409"/>
    <x v="5"/>
    <x v="1"/>
    <x v="5"/>
    <x v="2"/>
    <x v="5"/>
    <n v="10611.66"/>
    <n v="4"/>
    <n v="42446.64"/>
    <n v="4.54"/>
    <n v="4096"/>
    <x v="76"/>
  </r>
  <r>
    <x v="3410"/>
    <x v="6"/>
    <x v="4"/>
    <x v="6"/>
    <x v="0"/>
    <x v="1"/>
    <n v="11455.73"/>
    <n v="2"/>
    <n v="22911.46"/>
    <n v="1.18"/>
    <n v="605"/>
    <x v="180"/>
  </r>
  <r>
    <x v="3411"/>
    <x v="3"/>
    <x v="3"/>
    <x v="3"/>
    <x v="1"/>
    <x v="2"/>
    <n v="17341.57"/>
    <n v="1"/>
    <n v="17341.57"/>
    <n v="4.91"/>
    <n v="3515"/>
    <x v="197"/>
  </r>
  <r>
    <x v="3412"/>
    <x v="8"/>
    <x v="3"/>
    <x v="8"/>
    <x v="1"/>
    <x v="0"/>
    <n v="12071.44"/>
    <n v="3"/>
    <n v="36214.32"/>
    <n v="1.65"/>
    <n v="1643"/>
    <x v="246"/>
  </r>
  <r>
    <x v="3413"/>
    <x v="8"/>
    <x v="3"/>
    <x v="8"/>
    <x v="0"/>
    <x v="2"/>
    <n v="10987.59"/>
    <n v="5"/>
    <n v="54937.95"/>
    <n v="4.53"/>
    <n v="423"/>
    <x v="70"/>
  </r>
  <r>
    <x v="3414"/>
    <x v="6"/>
    <x v="4"/>
    <x v="6"/>
    <x v="1"/>
    <x v="5"/>
    <n v="16186.78"/>
    <n v="3"/>
    <n v="48560.34"/>
    <n v="1.6"/>
    <n v="1162"/>
    <x v="156"/>
  </r>
  <r>
    <x v="3415"/>
    <x v="9"/>
    <x v="1"/>
    <x v="9"/>
    <x v="0"/>
    <x v="4"/>
    <n v="14992.1"/>
    <n v="4"/>
    <n v="59968.4"/>
    <n v="4.74"/>
    <n v="4390"/>
    <x v="195"/>
  </r>
  <r>
    <x v="3416"/>
    <x v="6"/>
    <x v="4"/>
    <x v="6"/>
    <x v="0"/>
    <x v="3"/>
    <n v="10572.07"/>
    <n v="3"/>
    <n v="31716.21"/>
    <n v="3.17"/>
    <n v="2439"/>
    <x v="338"/>
  </r>
  <r>
    <x v="3417"/>
    <x v="4"/>
    <x v="0"/>
    <x v="4"/>
    <x v="0"/>
    <x v="5"/>
    <n v="15057.24"/>
    <n v="2"/>
    <n v="30114.48"/>
    <n v="3.68"/>
    <n v="3746"/>
    <x v="46"/>
  </r>
  <r>
    <x v="3418"/>
    <x v="3"/>
    <x v="3"/>
    <x v="3"/>
    <x v="1"/>
    <x v="0"/>
    <n v="18401.830000000002"/>
    <n v="5"/>
    <n v="92009.15"/>
    <n v="2.14"/>
    <n v="1558"/>
    <x v="208"/>
  </r>
  <r>
    <x v="3419"/>
    <x v="6"/>
    <x v="4"/>
    <x v="6"/>
    <x v="0"/>
    <x v="5"/>
    <n v="2489.75"/>
    <n v="4"/>
    <n v="9959"/>
    <n v="1.7"/>
    <n v="4743"/>
    <x v="115"/>
  </r>
  <r>
    <x v="3420"/>
    <x v="1"/>
    <x v="1"/>
    <x v="1"/>
    <x v="0"/>
    <x v="4"/>
    <n v="3331.92"/>
    <n v="5"/>
    <n v="16659.599999999999"/>
    <n v="3.62"/>
    <n v="1469"/>
    <x v="50"/>
  </r>
  <r>
    <x v="3421"/>
    <x v="3"/>
    <x v="3"/>
    <x v="3"/>
    <x v="0"/>
    <x v="2"/>
    <n v="10472.89"/>
    <n v="5"/>
    <n v="52364.45"/>
    <n v="2.52"/>
    <n v="2530"/>
    <x v="112"/>
  </r>
  <r>
    <x v="3422"/>
    <x v="5"/>
    <x v="1"/>
    <x v="5"/>
    <x v="1"/>
    <x v="3"/>
    <n v="16838.86"/>
    <n v="5"/>
    <n v="84194.3"/>
    <n v="4.97"/>
    <n v="4262"/>
    <x v="132"/>
  </r>
  <r>
    <x v="3423"/>
    <x v="3"/>
    <x v="3"/>
    <x v="3"/>
    <x v="2"/>
    <x v="3"/>
    <n v="2935.11"/>
    <n v="4"/>
    <n v="11740.44"/>
    <n v="2.87"/>
    <n v="1842"/>
    <x v="48"/>
  </r>
  <r>
    <x v="3424"/>
    <x v="2"/>
    <x v="2"/>
    <x v="2"/>
    <x v="1"/>
    <x v="2"/>
    <n v="2013.64"/>
    <n v="4"/>
    <n v="8054.56"/>
    <n v="4.3"/>
    <n v="4226"/>
    <x v="228"/>
  </r>
  <r>
    <x v="3425"/>
    <x v="8"/>
    <x v="3"/>
    <x v="8"/>
    <x v="1"/>
    <x v="5"/>
    <n v="14802.52"/>
    <n v="3"/>
    <n v="44407.56"/>
    <n v="1.64"/>
    <n v="2013"/>
    <x v="35"/>
  </r>
  <r>
    <x v="3426"/>
    <x v="1"/>
    <x v="1"/>
    <x v="1"/>
    <x v="2"/>
    <x v="1"/>
    <n v="5315.72"/>
    <n v="4"/>
    <n v="21262.880000000001"/>
    <n v="4.63"/>
    <n v="444"/>
    <x v="165"/>
  </r>
  <r>
    <x v="3427"/>
    <x v="9"/>
    <x v="1"/>
    <x v="9"/>
    <x v="2"/>
    <x v="3"/>
    <n v="10210.040000000001"/>
    <n v="2"/>
    <n v="20420.080000000002"/>
    <n v="2.4700000000000002"/>
    <n v="1861"/>
    <x v="85"/>
  </r>
  <r>
    <x v="3428"/>
    <x v="5"/>
    <x v="1"/>
    <x v="5"/>
    <x v="0"/>
    <x v="5"/>
    <n v="10696.22"/>
    <n v="4"/>
    <n v="42784.88"/>
    <n v="4.55"/>
    <n v="4858"/>
    <x v="169"/>
  </r>
  <r>
    <x v="3429"/>
    <x v="3"/>
    <x v="3"/>
    <x v="3"/>
    <x v="2"/>
    <x v="1"/>
    <n v="4545.8500000000004"/>
    <n v="1"/>
    <n v="4545.8500000000004"/>
    <n v="3.45"/>
    <n v="2953"/>
    <x v="231"/>
  </r>
  <r>
    <x v="3430"/>
    <x v="5"/>
    <x v="1"/>
    <x v="5"/>
    <x v="0"/>
    <x v="3"/>
    <n v="820.82"/>
    <n v="3"/>
    <n v="2462.46"/>
    <n v="3.07"/>
    <n v="3866"/>
    <x v="221"/>
  </r>
  <r>
    <x v="3431"/>
    <x v="9"/>
    <x v="1"/>
    <x v="9"/>
    <x v="2"/>
    <x v="2"/>
    <n v="6144.05"/>
    <n v="3"/>
    <n v="18432.150000000001"/>
    <n v="3.45"/>
    <n v="1003"/>
    <x v="300"/>
  </r>
  <r>
    <x v="3432"/>
    <x v="3"/>
    <x v="3"/>
    <x v="3"/>
    <x v="2"/>
    <x v="5"/>
    <n v="10109.709999999999"/>
    <n v="5"/>
    <n v="50548.55"/>
    <n v="3.9"/>
    <n v="108"/>
    <x v="340"/>
  </r>
  <r>
    <x v="3433"/>
    <x v="7"/>
    <x v="0"/>
    <x v="7"/>
    <x v="1"/>
    <x v="2"/>
    <n v="9086.11"/>
    <n v="2"/>
    <n v="18172.22"/>
    <n v="2.66"/>
    <n v="484"/>
    <x v="244"/>
  </r>
  <r>
    <x v="3434"/>
    <x v="3"/>
    <x v="3"/>
    <x v="3"/>
    <x v="0"/>
    <x v="3"/>
    <n v="14310.12"/>
    <n v="1"/>
    <n v="14310.12"/>
    <n v="2.83"/>
    <n v="4102"/>
    <x v="202"/>
  </r>
  <r>
    <x v="3435"/>
    <x v="2"/>
    <x v="2"/>
    <x v="2"/>
    <x v="2"/>
    <x v="1"/>
    <n v="17632.830000000002"/>
    <n v="5"/>
    <n v="88164.15"/>
    <n v="1.1100000000000001"/>
    <n v="1213"/>
    <x v="306"/>
  </r>
  <r>
    <x v="3436"/>
    <x v="2"/>
    <x v="2"/>
    <x v="2"/>
    <x v="1"/>
    <x v="5"/>
    <n v="6352.19"/>
    <n v="1"/>
    <n v="6352.19"/>
    <n v="2.0699999999999998"/>
    <n v="1470"/>
    <x v="129"/>
  </r>
  <r>
    <x v="3437"/>
    <x v="5"/>
    <x v="1"/>
    <x v="5"/>
    <x v="0"/>
    <x v="4"/>
    <n v="18144.28"/>
    <n v="5"/>
    <n v="90721.4"/>
    <n v="3.62"/>
    <n v="226"/>
    <x v="344"/>
  </r>
  <r>
    <x v="3438"/>
    <x v="5"/>
    <x v="1"/>
    <x v="5"/>
    <x v="0"/>
    <x v="1"/>
    <n v="9162.51"/>
    <n v="3"/>
    <n v="27487.53"/>
    <n v="3.62"/>
    <n v="4428"/>
    <x v="234"/>
  </r>
  <r>
    <x v="3439"/>
    <x v="4"/>
    <x v="0"/>
    <x v="4"/>
    <x v="1"/>
    <x v="3"/>
    <n v="1716.37"/>
    <n v="3"/>
    <n v="5149.1099999999997"/>
    <n v="4.58"/>
    <n v="4884"/>
    <x v="102"/>
  </r>
  <r>
    <x v="3440"/>
    <x v="3"/>
    <x v="3"/>
    <x v="3"/>
    <x v="1"/>
    <x v="0"/>
    <n v="15489.58"/>
    <n v="2"/>
    <n v="30979.16"/>
    <n v="1.1399999999999999"/>
    <n v="4504"/>
    <x v="354"/>
  </r>
  <r>
    <x v="3441"/>
    <x v="3"/>
    <x v="3"/>
    <x v="3"/>
    <x v="0"/>
    <x v="0"/>
    <n v="1273.4000000000001"/>
    <n v="1"/>
    <n v="1273.4000000000001"/>
    <n v="3.22"/>
    <n v="1486"/>
    <x v="131"/>
  </r>
  <r>
    <x v="3442"/>
    <x v="7"/>
    <x v="0"/>
    <x v="7"/>
    <x v="0"/>
    <x v="2"/>
    <n v="12693.13"/>
    <n v="5"/>
    <n v="63465.65"/>
    <n v="4.1100000000000003"/>
    <n v="4593"/>
    <x v="159"/>
  </r>
  <r>
    <x v="3443"/>
    <x v="8"/>
    <x v="3"/>
    <x v="8"/>
    <x v="2"/>
    <x v="1"/>
    <n v="1091.25"/>
    <n v="2"/>
    <n v="2182.5"/>
    <n v="3.85"/>
    <n v="1081"/>
    <x v="243"/>
  </r>
  <r>
    <x v="3444"/>
    <x v="0"/>
    <x v="0"/>
    <x v="0"/>
    <x v="1"/>
    <x v="1"/>
    <n v="1666.85"/>
    <n v="2"/>
    <n v="3333.7"/>
    <n v="2.87"/>
    <n v="1044"/>
    <x v="275"/>
  </r>
  <r>
    <x v="3445"/>
    <x v="1"/>
    <x v="1"/>
    <x v="1"/>
    <x v="2"/>
    <x v="3"/>
    <n v="5078.9799999999996"/>
    <n v="3"/>
    <n v="15236.94"/>
    <n v="4.62"/>
    <n v="1134"/>
    <x v="194"/>
  </r>
  <r>
    <x v="3446"/>
    <x v="8"/>
    <x v="3"/>
    <x v="8"/>
    <x v="1"/>
    <x v="2"/>
    <n v="2087.2800000000002"/>
    <n v="1"/>
    <n v="2087.2800000000002"/>
    <n v="1.7"/>
    <n v="4298"/>
    <x v="305"/>
  </r>
  <r>
    <x v="3447"/>
    <x v="0"/>
    <x v="0"/>
    <x v="0"/>
    <x v="1"/>
    <x v="1"/>
    <n v="7755.39"/>
    <n v="1"/>
    <n v="7755.39"/>
    <n v="1.86"/>
    <n v="2285"/>
    <x v="228"/>
  </r>
  <r>
    <x v="3448"/>
    <x v="6"/>
    <x v="4"/>
    <x v="6"/>
    <x v="0"/>
    <x v="3"/>
    <n v="6527.74"/>
    <n v="5"/>
    <n v="32638.7"/>
    <n v="3.48"/>
    <n v="1651"/>
    <x v="87"/>
  </r>
  <r>
    <x v="3449"/>
    <x v="2"/>
    <x v="2"/>
    <x v="2"/>
    <x v="2"/>
    <x v="2"/>
    <n v="11523.4"/>
    <n v="1"/>
    <n v="11523.4"/>
    <n v="4.12"/>
    <n v="1992"/>
    <x v="64"/>
  </r>
  <r>
    <x v="3450"/>
    <x v="6"/>
    <x v="4"/>
    <x v="6"/>
    <x v="0"/>
    <x v="0"/>
    <n v="5167.95"/>
    <n v="3"/>
    <n v="15503.85"/>
    <n v="3.38"/>
    <n v="751"/>
    <x v="98"/>
  </r>
  <r>
    <x v="3451"/>
    <x v="5"/>
    <x v="1"/>
    <x v="5"/>
    <x v="0"/>
    <x v="3"/>
    <n v="16123.22"/>
    <n v="1"/>
    <n v="16123.22"/>
    <n v="1.08"/>
    <n v="2823"/>
    <x v="138"/>
  </r>
  <r>
    <x v="3452"/>
    <x v="5"/>
    <x v="1"/>
    <x v="5"/>
    <x v="1"/>
    <x v="4"/>
    <n v="6464.26"/>
    <n v="5"/>
    <n v="32321.3"/>
    <n v="3.52"/>
    <n v="2312"/>
    <x v="138"/>
  </r>
  <r>
    <x v="3453"/>
    <x v="5"/>
    <x v="1"/>
    <x v="5"/>
    <x v="1"/>
    <x v="3"/>
    <n v="2629.25"/>
    <n v="5"/>
    <n v="13146.25"/>
    <n v="1.18"/>
    <n v="3558"/>
    <x v="24"/>
  </r>
  <r>
    <x v="3454"/>
    <x v="0"/>
    <x v="0"/>
    <x v="0"/>
    <x v="2"/>
    <x v="5"/>
    <n v="12997.59"/>
    <n v="1"/>
    <n v="12997.59"/>
    <n v="2.06"/>
    <n v="2372"/>
    <x v="28"/>
  </r>
  <r>
    <x v="3455"/>
    <x v="0"/>
    <x v="0"/>
    <x v="0"/>
    <x v="2"/>
    <x v="0"/>
    <n v="16296.64"/>
    <n v="4"/>
    <n v="65186.559999999998"/>
    <n v="2.68"/>
    <n v="1418"/>
    <x v="82"/>
  </r>
  <r>
    <x v="3456"/>
    <x v="8"/>
    <x v="3"/>
    <x v="8"/>
    <x v="0"/>
    <x v="0"/>
    <n v="11069.67"/>
    <n v="3"/>
    <n v="33209.01"/>
    <n v="2.86"/>
    <n v="4772"/>
    <x v="355"/>
  </r>
  <r>
    <x v="3457"/>
    <x v="9"/>
    <x v="1"/>
    <x v="9"/>
    <x v="0"/>
    <x v="5"/>
    <n v="15289.27"/>
    <n v="1"/>
    <n v="15289.27"/>
    <n v="2.85"/>
    <n v="4644"/>
    <x v="213"/>
  </r>
  <r>
    <x v="3458"/>
    <x v="6"/>
    <x v="4"/>
    <x v="6"/>
    <x v="1"/>
    <x v="0"/>
    <n v="8931.1299999999992"/>
    <n v="2"/>
    <n v="17862.259999999998"/>
    <n v="3.25"/>
    <n v="4553"/>
    <x v="209"/>
  </r>
  <r>
    <x v="3459"/>
    <x v="0"/>
    <x v="0"/>
    <x v="0"/>
    <x v="1"/>
    <x v="0"/>
    <n v="14924.79"/>
    <n v="2"/>
    <n v="29849.58"/>
    <n v="4.26"/>
    <n v="1440"/>
    <x v="249"/>
  </r>
  <r>
    <x v="3460"/>
    <x v="2"/>
    <x v="2"/>
    <x v="2"/>
    <x v="1"/>
    <x v="0"/>
    <n v="8702.4500000000007"/>
    <n v="3"/>
    <n v="26107.35"/>
    <n v="4.2300000000000004"/>
    <n v="1460"/>
    <x v="337"/>
  </r>
  <r>
    <x v="3461"/>
    <x v="8"/>
    <x v="3"/>
    <x v="8"/>
    <x v="1"/>
    <x v="2"/>
    <n v="15276.94"/>
    <n v="2"/>
    <n v="30553.88"/>
    <n v="4.29"/>
    <n v="469"/>
    <x v="294"/>
  </r>
  <r>
    <x v="3462"/>
    <x v="5"/>
    <x v="1"/>
    <x v="5"/>
    <x v="2"/>
    <x v="5"/>
    <n v="18812.68"/>
    <n v="2"/>
    <n v="37625.360000000001"/>
    <n v="1.73"/>
    <n v="3306"/>
    <x v="41"/>
  </r>
  <r>
    <x v="3463"/>
    <x v="5"/>
    <x v="1"/>
    <x v="5"/>
    <x v="1"/>
    <x v="2"/>
    <n v="9594.14"/>
    <n v="4"/>
    <n v="38376.559999999998"/>
    <n v="3.66"/>
    <n v="1599"/>
    <x v="141"/>
  </r>
  <r>
    <x v="3464"/>
    <x v="0"/>
    <x v="0"/>
    <x v="0"/>
    <x v="0"/>
    <x v="4"/>
    <n v="2416.2199999999998"/>
    <n v="1"/>
    <n v="2416.2199999999998"/>
    <n v="1.4"/>
    <n v="4944"/>
    <x v="84"/>
  </r>
  <r>
    <x v="3465"/>
    <x v="1"/>
    <x v="1"/>
    <x v="1"/>
    <x v="2"/>
    <x v="0"/>
    <n v="2198.0500000000002"/>
    <n v="1"/>
    <n v="2198.0500000000002"/>
    <n v="1.05"/>
    <n v="2645"/>
    <x v="153"/>
  </r>
  <r>
    <x v="3466"/>
    <x v="8"/>
    <x v="3"/>
    <x v="8"/>
    <x v="0"/>
    <x v="0"/>
    <n v="10584.99"/>
    <n v="1"/>
    <n v="10584.99"/>
    <n v="2.48"/>
    <n v="2821"/>
    <x v="57"/>
  </r>
  <r>
    <x v="3467"/>
    <x v="7"/>
    <x v="0"/>
    <x v="7"/>
    <x v="0"/>
    <x v="3"/>
    <n v="3041.03"/>
    <n v="1"/>
    <n v="3041.03"/>
    <n v="1.91"/>
    <n v="1440"/>
    <x v="1"/>
  </r>
  <r>
    <x v="3468"/>
    <x v="1"/>
    <x v="1"/>
    <x v="1"/>
    <x v="1"/>
    <x v="2"/>
    <n v="5634.52"/>
    <n v="1"/>
    <n v="5634.52"/>
    <n v="2.0499999999999998"/>
    <n v="3719"/>
    <x v="246"/>
  </r>
  <r>
    <x v="3469"/>
    <x v="4"/>
    <x v="0"/>
    <x v="4"/>
    <x v="0"/>
    <x v="2"/>
    <n v="13109.8"/>
    <n v="2"/>
    <n v="26219.599999999999"/>
    <n v="2.87"/>
    <n v="2901"/>
    <x v="83"/>
  </r>
  <r>
    <x v="3470"/>
    <x v="6"/>
    <x v="4"/>
    <x v="6"/>
    <x v="0"/>
    <x v="0"/>
    <n v="16664.490000000002"/>
    <n v="5"/>
    <n v="83322.45"/>
    <n v="4.9800000000000004"/>
    <n v="3698"/>
    <x v="91"/>
  </r>
  <r>
    <x v="3471"/>
    <x v="4"/>
    <x v="0"/>
    <x v="4"/>
    <x v="2"/>
    <x v="2"/>
    <n v="7484.53"/>
    <n v="3"/>
    <n v="22453.59"/>
    <n v="1.32"/>
    <n v="2880"/>
    <x v="70"/>
  </r>
  <r>
    <x v="3472"/>
    <x v="6"/>
    <x v="4"/>
    <x v="6"/>
    <x v="1"/>
    <x v="1"/>
    <n v="11986.44"/>
    <n v="5"/>
    <n v="59932.2"/>
    <n v="1.41"/>
    <n v="888"/>
    <x v="204"/>
  </r>
  <r>
    <x v="3473"/>
    <x v="5"/>
    <x v="1"/>
    <x v="5"/>
    <x v="1"/>
    <x v="1"/>
    <n v="10683.68"/>
    <n v="2"/>
    <n v="21367.360000000001"/>
    <n v="2.4"/>
    <n v="3015"/>
    <x v="359"/>
  </r>
  <r>
    <x v="3474"/>
    <x v="6"/>
    <x v="4"/>
    <x v="6"/>
    <x v="1"/>
    <x v="2"/>
    <n v="1079.27"/>
    <n v="4"/>
    <n v="4317.08"/>
    <n v="2.36"/>
    <n v="3281"/>
    <x v="229"/>
  </r>
  <r>
    <x v="3475"/>
    <x v="5"/>
    <x v="1"/>
    <x v="5"/>
    <x v="1"/>
    <x v="3"/>
    <n v="5820.11"/>
    <n v="1"/>
    <n v="5820.11"/>
    <n v="1.68"/>
    <n v="882"/>
    <x v="166"/>
  </r>
  <r>
    <x v="3476"/>
    <x v="6"/>
    <x v="4"/>
    <x v="6"/>
    <x v="1"/>
    <x v="4"/>
    <n v="1551.99"/>
    <n v="2"/>
    <n v="3103.98"/>
    <n v="1.23"/>
    <n v="2895"/>
    <x v="78"/>
  </r>
  <r>
    <x v="3477"/>
    <x v="1"/>
    <x v="1"/>
    <x v="1"/>
    <x v="2"/>
    <x v="0"/>
    <n v="19494.55"/>
    <n v="4"/>
    <n v="77978.2"/>
    <n v="1.44"/>
    <n v="2606"/>
    <x v="359"/>
  </r>
  <r>
    <x v="3478"/>
    <x v="2"/>
    <x v="2"/>
    <x v="2"/>
    <x v="2"/>
    <x v="0"/>
    <n v="11559.42"/>
    <n v="4"/>
    <n v="46237.68"/>
    <n v="4.6500000000000004"/>
    <n v="2473"/>
    <x v="278"/>
  </r>
  <r>
    <x v="3479"/>
    <x v="0"/>
    <x v="0"/>
    <x v="0"/>
    <x v="0"/>
    <x v="5"/>
    <n v="13461.19"/>
    <n v="5"/>
    <n v="67305.95"/>
    <n v="3.52"/>
    <n v="1956"/>
    <x v="123"/>
  </r>
  <r>
    <x v="3480"/>
    <x v="4"/>
    <x v="0"/>
    <x v="4"/>
    <x v="2"/>
    <x v="0"/>
    <n v="6437.82"/>
    <n v="2"/>
    <n v="12875.64"/>
    <n v="1.6"/>
    <n v="3780"/>
    <x v="252"/>
  </r>
  <r>
    <x v="3481"/>
    <x v="4"/>
    <x v="0"/>
    <x v="4"/>
    <x v="1"/>
    <x v="5"/>
    <n v="18397.53"/>
    <n v="3"/>
    <n v="55192.59"/>
    <n v="1.86"/>
    <n v="2811"/>
    <x v="171"/>
  </r>
  <r>
    <x v="3482"/>
    <x v="9"/>
    <x v="1"/>
    <x v="9"/>
    <x v="1"/>
    <x v="5"/>
    <n v="17578.97"/>
    <n v="3"/>
    <n v="52736.91"/>
    <n v="1.78"/>
    <n v="1959"/>
    <x v="275"/>
  </r>
  <r>
    <x v="3483"/>
    <x v="2"/>
    <x v="2"/>
    <x v="2"/>
    <x v="1"/>
    <x v="3"/>
    <n v="10035.969999999999"/>
    <n v="4"/>
    <n v="40143.879999999997"/>
    <n v="1.2"/>
    <n v="695"/>
    <x v="52"/>
  </r>
  <r>
    <x v="3484"/>
    <x v="3"/>
    <x v="3"/>
    <x v="3"/>
    <x v="0"/>
    <x v="4"/>
    <n v="14078.64"/>
    <n v="3"/>
    <n v="42235.92"/>
    <n v="1.08"/>
    <n v="392"/>
    <x v="67"/>
  </r>
  <r>
    <x v="3485"/>
    <x v="7"/>
    <x v="0"/>
    <x v="7"/>
    <x v="0"/>
    <x v="5"/>
    <n v="6026.99"/>
    <n v="1"/>
    <n v="6026.99"/>
    <n v="3.5"/>
    <n v="1177"/>
    <x v="37"/>
  </r>
  <r>
    <x v="3486"/>
    <x v="7"/>
    <x v="0"/>
    <x v="7"/>
    <x v="0"/>
    <x v="3"/>
    <n v="13275.81"/>
    <n v="5"/>
    <n v="66379.05"/>
    <n v="4.5199999999999996"/>
    <n v="2527"/>
    <x v="68"/>
  </r>
  <r>
    <x v="3487"/>
    <x v="9"/>
    <x v="1"/>
    <x v="9"/>
    <x v="1"/>
    <x v="1"/>
    <n v="9410.5300000000007"/>
    <n v="4"/>
    <n v="37642.120000000003"/>
    <n v="4.05"/>
    <n v="2736"/>
    <x v="286"/>
  </r>
  <r>
    <x v="3488"/>
    <x v="8"/>
    <x v="3"/>
    <x v="8"/>
    <x v="1"/>
    <x v="4"/>
    <n v="2789.3"/>
    <n v="5"/>
    <n v="13946.5"/>
    <n v="1.88"/>
    <n v="4846"/>
    <x v="305"/>
  </r>
  <r>
    <x v="3489"/>
    <x v="0"/>
    <x v="0"/>
    <x v="0"/>
    <x v="0"/>
    <x v="0"/>
    <n v="535.73"/>
    <n v="3"/>
    <n v="1607.19"/>
    <n v="4.7300000000000004"/>
    <n v="1994"/>
    <x v="302"/>
  </r>
  <r>
    <x v="3490"/>
    <x v="8"/>
    <x v="3"/>
    <x v="8"/>
    <x v="0"/>
    <x v="3"/>
    <n v="380.52"/>
    <n v="3"/>
    <n v="1141.56"/>
    <n v="1.08"/>
    <n v="922"/>
    <x v="30"/>
  </r>
  <r>
    <x v="3491"/>
    <x v="9"/>
    <x v="1"/>
    <x v="9"/>
    <x v="0"/>
    <x v="0"/>
    <n v="14772.25"/>
    <n v="2"/>
    <n v="29544.5"/>
    <n v="3.82"/>
    <n v="866"/>
    <x v="225"/>
  </r>
  <r>
    <x v="3492"/>
    <x v="9"/>
    <x v="1"/>
    <x v="9"/>
    <x v="1"/>
    <x v="3"/>
    <n v="3777"/>
    <n v="2"/>
    <n v="7554"/>
    <n v="2.65"/>
    <n v="4363"/>
    <x v="219"/>
  </r>
  <r>
    <x v="3493"/>
    <x v="0"/>
    <x v="0"/>
    <x v="0"/>
    <x v="0"/>
    <x v="3"/>
    <n v="457.54"/>
    <n v="1"/>
    <n v="457.54"/>
    <n v="2.62"/>
    <n v="1063"/>
    <x v="1"/>
  </r>
  <r>
    <x v="3494"/>
    <x v="3"/>
    <x v="3"/>
    <x v="3"/>
    <x v="2"/>
    <x v="2"/>
    <n v="3017.23"/>
    <n v="3"/>
    <n v="9051.69"/>
    <n v="4.76"/>
    <n v="2669"/>
    <x v="57"/>
  </r>
  <r>
    <x v="3495"/>
    <x v="6"/>
    <x v="4"/>
    <x v="6"/>
    <x v="1"/>
    <x v="3"/>
    <n v="8559.51"/>
    <n v="4"/>
    <n v="34238.04"/>
    <n v="1.91"/>
    <n v="3444"/>
    <x v="260"/>
  </r>
  <r>
    <x v="3496"/>
    <x v="8"/>
    <x v="3"/>
    <x v="8"/>
    <x v="0"/>
    <x v="2"/>
    <n v="13888.04"/>
    <n v="5"/>
    <n v="69440.2"/>
    <n v="2.86"/>
    <n v="2969"/>
    <x v="57"/>
  </r>
  <r>
    <x v="3497"/>
    <x v="1"/>
    <x v="1"/>
    <x v="1"/>
    <x v="1"/>
    <x v="2"/>
    <n v="15520.23"/>
    <n v="4"/>
    <n v="62080.92"/>
    <n v="4.63"/>
    <n v="306"/>
    <x v="41"/>
  </r>
  <r>
    <x v="3498"/>
    <x v="9"/>
    <x v="1"/>
    <x v="9"/>
    <x v="0"/>
    <x v="1"/>
    <n v="12013.34"/>
    <n v="5"/>
    <n v="60066.7"/>
    <n v="2.39"/>
    <n v="403"/>
    <x v="314"/>
  </r>
  <r>
    <x v="3499"/>
    <x v="4"/>
    <x v="0"/>
    <x v="4"/>
    <x v="0"/>
    <x v="4"/>
    <n v="6806.71"/>
    <n v="4"/>
    <n v="27226.84"/>
    <n v="4.5599999999999996"/>
    <n v="2237"/>
    <x v="83"/>
  </r>
  <r>
    <x v="3500"/>
    <x v="1"/>
    <x v="1"/>
    <x v="1"/>
    <x v="1"/>
    <x v="3"/>
    <n v="15140.13"/>
    <n v="2"/>
    <n v="30280.26"/>
    <n v="1.67"/>
    <n v="3877"/>
    <x v="283"/>
  </r>
  <r>
    <x v="3501"/>
    <x v="4"/>
    <x v="0"/>
    <x v="4"/>
    <x v="0"/>
    <x v="2"/>
    <n v="1713.29"/>
    <n v="2"/>
    <n v="3426.58"/>
    <n v="1.02"/>
    <n v="4885"/>
    <x v="344"/>
  </r>
  <r>
    <x v="3502"/>
    <x v="8"/>
    <x v="3"/>
    <x v="8"/>
    <x v="2"/>
    <x v="5"/>
    <n v="7103.73"/>
    <n v="1"/>
    <n v="7103.73"/>
    <n v="1.23"/>
    <n v="366"/>
    <x v="287"/>
  </r>
  <r>
    <x v="3503"/>
    <x v="5"/>
    <x v="1"/>
    <x v="5"/>
    <x v="0"/>
    <x v="1"/>
    <n v="1254.6099999999999"/>
    <n v="2"/>
    <n v="2509.2199999999998"/>
    <n v="3.69"/>
    <n v="3870"/>
    <x v="100"/>
  </r>
  <r>
    <x v="3504"/>
    <x v="0"/>
    <x v="0"/>
    <x v="0"/>
    <x v="0"/>
    <x v="3"/>
    <n v="13189.95"/>
    <n v="5"/>
    <n v="65949.75"/>
    <n v="3.74"/>
    <n v="3149"/>
    <x v="323"/>
  </r>
  <r>
    <x v="3505"/>
    <x v="9"/>
    <x v="1"/>
    <x v="9"/>
    <x v="2"/>
    <x v="0"/>
    <n v="16482.77"/>
    <n v="5"/>
    <n v="82413.850000000006"/>
    <n v="2.95"/>
    <n v="4347"/>
    <x v="330"/>
  </r>
  <r>
    <x v="3506"/>
    <x v="8"/>
    <x v="3"/>
    <x v="8"/>
    <x v="2"/>
    <x v="1"/>
    <n v="1927.98"/>
    <n v="3"/>
    <n v="5783.94"/>
    <n v="2.64"/>
    <n v="2960"/>
    <x v="201"/>
  </r>
  <r>
    <x v="3507"/>
    <x v="5"/>
    <x v="1"/>
    <x v="5"/>
    <x v="2"/>
    <x v="0"/>
    <n v="8655.02"/>
    <n v="1"/>
    <n v="8655.02"/>
    <n v="4.7699999999999996"/>
    <n v="2718"/>
    <x v="65"/>
  </r>
  <r>
    <x v="3508"/>
    <x v="4"/>
    <x v="0"/>
    <x v="4"/>
    <x v="2"/>
    <x v="0"/>
    <n v="1765.55"/>
    <n v="3"/>
    <n v="5296.65"/>
    <n v="3.18"/>
    <n v="1530"/>
    <x v="141"/>
  </r>
  <r>
    <x v="3509"/>
    <x v="1"/>
    <x v="1"/>
    <x v="1"/>
    <x v="1"/>
    <x v="4"/>
    <n v="18629.72"/>
    <n v="3"/>
    <n v="55889.16"/>
    <n v="2.39"/>
    <n v="3239"/>
    <x v="73"/>
  </r>
  <r>
    <x v="3510"/>
    <x v="3"/>
    <x v="3"/>
    <x v="3"/>
    <x v="0"/>
    <x v="3"/>
    <n v="1325.7"/>
    <n v="5"/>
    <n v="6628.5"/>
    <n v="3.9"/>
    <n v="3409"/>
    <x v="62"/>
  </r>
  <r>
    <x v="3511"/>
    <x v="6"/>
    <x v="4"/>
    <x v="6"/>
    <x v="1"/>
    <x v="1"/>
    <n v="15582.87"/>
    <n v="4"/>
    <n v="62331.48"/>
    <n v="3.75"/>
    <n v="3783"/>
    <x v="285"/>
  </r>
  <r>
    <x v="3512"/>
    <x v="1"/>
    <x v="1"/>
    <x v="1"/>
    <x v="2"/>
    <x v="3"/>
    <n v="2388.2800000000002"/>
    <n v="2"/>
    <n v="4776.5600000000004"/>
    <n v="1.98"/>
    <n v="1758"/>
    <x v="263"/>
  </r>
  <r>
    <x v="3513"/>
    <x v="9"/>
    <x v="1"/>
    <x v="9"/>
    <x v="1"/>
    <x v="3"/>
    <n v="15741.32"/>
    <n v="2"/>
    <n v="31482.639999999999"/>
    <n v="3.17"/>
    <n v="2433"/>
    <x v="217"/>
  </r>
  <r>
    <x v="3514"/>
    <x v="5"/>
    <x v="1"/>
    <x v="5"/>
    <x v="0"/>
    <x v="5"/>
    <n v="4177.4399999999996"/>
    <n v="5"/>
    <n v="20887.2"/>
    <n v="1.01"/>
    <n v="2949"/>
    <x v="323"/>
  </r>
  <r>
    <x v="3515"/>
    <x v="6"/>
    <x v="4"/>
    <x v="6"/>
    <x v="0"/>
    <x v="1"/>
    <n v="4690.1000000000004"/>
    <n v="2"/>
    <n v="9380.2000000000007"/>
    <n v="3.5"/>
    <n v="407"/>
    <x v="236"/>
  </r>
  <r>
    <x v="3516"/>
    <x v="7"/>
    <x v="0"/>
    <x v="7"/>
    <x v="1"/>
    <x v="4"/>
    <n v="1675.65"/>
    <n v="2"/>
    <n v="3351.3"/>
    <n v="4.6500000000000004"/>
    <n v="82"/>
    <x v="68"/>
  </r>
  <r>
    <x v="3517"/>
    <x v="4"/>
    <x v="0"/>
    <x v="4"/>
    <x v="2"/>
    <x v="2"/>
    <n v="4120.21"/>
    <n v="4"/>
    <n v="16480.84"/>
    <n v="1.69"/>
    <n v="2883"/>
    <x v="322"/>
  </r>
  <r>
    <x v="3518"/>
    <x v="3"/>
    <x v="3"/>
    <x v="3"/>
    <x v="1"/>
    <x v="1"/>
    <n v="13087.21"/>
    <n v="5"/>
    <n v="65436.05"/>
    <n v="3.8"/>
    <n v="4308"/>
    <x v="239"/>
  </r>
  <r>
    <x v="3519"/>
    <x v="1"/>
    <x v="1"/>
    <x v="1"/>
    <x v="0"/>
    <x v="4"/>
    <n v="3284.1"/>
    <n v="2"/>
    <n v="6568.2"/>
    <n v="3.9"/>
    <n v="4535"/>
    <x v="220"/>
  </r>
  <r>
    <x v="3520"/>
    <x v="5"/>
    <x v="1"/>
    <x v="5"/>
    <x v="0"/>
    <x v="5"/>
    <n v="9013.7999999999993"/>
    <n v="5"/>
    <n v="45069"/>
    <n v="1.1100000000000001"/>
    <n v="3348"/>
    <x v="82"/>
  </r>
  <r>
    <x v="3521"/>
    <x v="3"/>
    <x v="3"/>
    <x v="3"/>
    <x v="2"/>
    <x v="1"/>
    <n v="2239.5"/>
    <n v="2"/>
    <n v="4479"/>
    <n v="1.99"/>
    <n v="1055"/>
    <x v="47"/>
  </r>
  <r>
    <x v="3522"/>
    <x v="1"/>
    <x v="1"/>
    <x v="1"/>
    <x v="0"/>
    <x v="0"/>
    <n v="18341.95"/>
    <n v="4"/>
    <n v="73367.8"/>
    <n v="2.79"/>
    <n v="4221"/>
    <x v="153"/>
  </r>
  <r>
    <x v="3523"/>
    <x v="9"/>
    <x v="1"/>
    <x v="9"/>
    <x v="2"/>
    <x v="2"/>
    <n v="9751.74"/>
    <n v="2"/>
    <n v="19503.48"/>
    <n v="2.54"/>
    <n v="2151"/>
    <x v="93"/>
  </r>
  <r>
    <x v="3524"/>
    <x v="6"/>
    <x v="4"/>
    <x v="6"/>
    <x v="1"/>
    <x v="3"/>
    <n v="3046.07"/>
    <n v="4"/>
    <n v="12184.28"/>
    <n v="3.03"/>
    <n v="400"/>
    <x v="142"/>
  </r>
  <r>
    <x v="3525"/>
    <x v="9"/>
    <x v="1"/>
    <x v="9"/>
    <x v="2"/>
    <x v="5"/>
    <n v="9331.77"/>
    <n v="1"/>
    <n v="9331.77"/>
    <n v="2.9"/>
    <n v="4856"/>
    <x v="224"/>
  </r>
  <r>
    <x v="3526"/>
    <x v="5"/>
    <x v="1"/>
    <x v="5"/>
    <x v="2"/>
    <x v="0"/>
    <n v="6452.65"/>
    <n v="5"/>
    <n v="32263.25"/>
    <n v="1.36"/>
    <n v="2901"/>
    <x v="228"/>
  </r>
  <r>
    <x v="3527"/>
    <x v="3"/>
    <x v="3"/>
    <x v="3"/>
    <x v="1"/>
    <x v="4"/>
    <n v="7645.76"/>
    <n v="5"/>
    <n v="38228.800000000003"/>
    <n v="3.7"/>
    <n v="4527"/>
    <x v="22"/>
  </r>
  <r>
    <x v="3528"/>
    <x v="4"/>
    <x v="0"/>
    <x v="4"/>
    <x v="0"/>
    <x v="3"/>
    <n v="4229.3500000000004"/>
    <n v="4"/>
    <n v="16917.400000000001"/>
    <n v="4.05"/>
    <n v="1625"/>
    <x v="312"/>
  </r>
  <r>
    <x v="3529"/>
    <x v="1"/>
    <x v="1"/>
    <x v="1"/>
    <x v="1"/>
    <x v="1"/>
    <n v="1118.6199999999999"/>
    <n v="3"/>
    <n v="3355.86"/>
    <n v="1.74"/>
    <n v="3142"/>
    <x v="53"/>
  </r>
  <r>
    <x v="3530"/>
    <x v="6"/>
    <x v="4"/>
    <x v="6"/>
    <x v="0"/>
    <x v="5"/>
    <n v="7530.5"/>
    <n v="4"/>
    <n v="30122"/>
    <n v="4.22"/>
    <n v="4526"/>
    <x v="267"/>
  </r>
  <r>
    <x v="3531"/>
    <x v="0"/>
    <x v="0"/>
    <x v="0"/>
    <x v="2"/>
    <x v="3"/>
    <n v="9179.0300000000007"/>
    <n v="1"/>
    <n v="9179.0300000000007"/>
    <n v="2.71"/>
    <n v="3076"/>
    <x v="357"/>
  </r>
  <r>
    <x v="3532"/>
    <x v="7"/>
    <x v="0"/>
    <x v="7"/>
    <x v="2"/>
    <x v="5"/>
    <n v="14999.44"/>
    <n v="3"/>
    <n v="44998.32"/>
    <n v="2.5499999999999998"/>
    <n v="3008"/>
    <x v="237"/>
  </r>
  <r>
    <x v="3533"/>
    <x v="1"/>
    <x v="1"/>
    <x v="1"/>
    <x v="1"/>
    <x v="5"/>
    <n v="14762.72"/>
    <n v="5"/>
    <n v="73813.600000000006"/>
    <n v="1.35"/>
    <n v="3439"/>
    <x v="305"/>
  </r>
  <r>
    <x v="3534"/>
    <x v="3"/>
    <x v="3"/>
    <x v="3"/>
    <x v="0"/>
    <x v="2"/>
    <n v="14140.08"/>
    <n v="5"/>
    <n v="70700.399999999994"/>
    <n v="2.8"/>
    <n v="2839"/>
    <x v="49"/>
  </r>
  <r>
    <x v="3535"/>
    <x v="0"/>
    <x v="0"/>
    <x v="0"/>
    <x v="2"/>
    <x v="0"/>
    <n v="2147.1799999999998"/>
    <n v="4"/>
    <n v="8588.7199999999993"/>
    <n v="1.56"/>
    <n v="3745"/>
    <x v="202"/>
  </r>
  <r>
    <x v="3536"/>
    <x v="1"/>
    <x v="1"/>
    <x v="1"/>
    <x v="2"/>
    <x v="1"/>
    <n v="1056.97"/>
    <n v="4"/>
    <n v="4227.88"/>
    <n v="2.73"/>
    <n v="4601"/>
    <x v="72"/>
  </r>
  <r>
    <x v="3537"/>
    <x v="0"/>
    <x v="0"/>
    <x v="0"/>
    <x v="2"/>
    <x v="5"/>
    <n v="2275.7399999999998"/>
    <n v="3"/>
    <n v="6827.22"/>
    <n v="3.64"/>
    <n v="3439"/>
    <x v="195"/>
  </r>
  <r>
    <x v="3538"/>
    <x v="5"/>
    <x v="1"/>
    <x v="5"/>
    <x v="0"/>
    <x v="4"/>
    <n v="17782.7"/>
    <n v="2"/>
    <n v="35565.4"/>
    <n v="4.6900000000000004"/>
    <n v="380"/>
    <x v="118"/>
  </r>
  <r>
    <x v="3539"/>
    <x v="0"/>
    <x v="0"/>
    <x v="0"/>
    <x v="0"/>
    <x v="1"/>
    <n v="14393.78"/>
    <n v="1"/>
    <n v="14393.78"/>
    <n v="2.11"/>
    <n v="216"/>
    <x v="166"/>
  </r>
  <r>
    <x v="3540"/>
    <x v="6"/>
    <x v="4"/>
    <x v="6"/>
    <x v="1"/>
    <x v="3"/>
    <n v="7927.36"/>
    <n v="3"/>
    <n v="23782.080000000002"/>
    <n v="3.08"/>
    <n v="4626"/>
    <x v="78"/>
  </r>
  <r>
    <x v="3541"/>
    <x v="4"/>
    <x v="0"/>
    <x v="4"/>
    <x v="1"/>
    <x v="1"/>
    <n v="14836.7"/>
    <n v="2"/>
    <n v="29673.4"/>
    <n v="3.66"/>
    <n v="1759"/>
    <x v="163"/>
  </r>
  <r>
    <x v="3542"/>
    <x v="1"/>
    <x v="1"/>
    <x v="1"/>
    <x v="1"/>
    <x v="5"/>
    <n v="1436.3"/>
    <n v="1"/>
    <n v="1436.3"/>
    <n v="4.21"/>
    <n v="2807"/>
    <x v="63"/>
  </r>
  <r>
    <x v="3543"/>
    <x v="6"/>
    <x v="4"/>
    <x v="6"/>
    <x v="1"/>
    <x v="0"/>
    <n v="19856.990000000002"/>
    <n v="1"/>
    <n v="19856.990000000002"/>
    <n v="3.05"/>
    <n v="169"/>
    <x v="306"/>
  </r>
  <r>
    <x v="3544"/>
    <x v="3"/>
    <x v="3"/>
    <x v="3"/>
    <x v="0"/>
    <x v="3"/>
    <n v="16652.099999999999"/>
    <n v="3"/>
    <n v="49956.3"/>
    <n v="2.08"/>
    <n v="1129"/>
    <x v="21"/>
  </r>
  <r>
    <x v="3545"/>
    <x v="7"/>
    <x v="0"/>
    <x v="7"/>
    <x v="1"/>
    <x v="1"/>
    <n v="14908.83"/>
    <n v="1"/>
    <n v="14908.83"/>
    <n v="1.82"/>
    <n v="147"/>
    <x v="359"/>
  </r>
  <r>
    <x v="3546"/>
    <x v="7"/>
    <x v="0"/>
    <x v="7"/>
    <x v="1"/>
    <x v="5"/>
    <n v="2268.6799999999998"/>
    <n v="4"/>
    <n v="9074.7199999999993"/>
    <n v="2.82"/>
    <n v="1615"/>
    <x v="262"/>
  </r>
  <r>
    <x v="3547"/>
    <x v="6"/>
    <x v="4"/>
    <x v="6"/>
    <x v="0"/>
    <x v="0"/>
    <n v="13234.61"/>
    <n v="4"/>
    <n v="52938.44"/>
    <n v="4.54"/>
    <n v="1256"/>
    <x v="133"/>
  </r>
  <r>
    <x v="3548"/>
    <x v="1"/>
    <x v="1"/>
    <x v="1"/>
    <x v="2"/>
    <x v="5"/>
    <n v="16092.94"/>
    <n v="2"/>
    <n v="32185.88"/>
    <n v="4.24"/>
    <n v="2294"/>
    <x v="220"/>
  </r>
  <r>
    <x v="3549"/>
    <x v="0"/>
    <x v="0"/>
    <x v="0"/>
    <x v="2"/>
    <x v="1"/>
    <n v="3952.8"/>
    <n v="1"/>
    <n v="3952.8"/>
    <n v="4.97"/>
    <n v="520"/>
    <x v="287"/>
  </r>
  <r>
    <x v="3550"/>
    <x v="0"/>
    <x v="0"/>
    <x v="0"/>
    <x v="2"/>
    <x v="2"/>
    <n v="12184.38"/>
    <n v="4"/>
    <n v="48737.52"/>
    <n v="2.0499999999999998"/>
    <n v="4774"/>
    <x v="149"/>
  </r>
  <r>
    <x v="3551"/>
    <x v="6"/>
    <x v="4"/>
    <x v="6"/>
    <x v="2"/>
    <x v="5"/>
    <n v="11340.84"/>
    <n v="3"/>
    <n v="34022.519999999997"/>
    <n v="3.76"/>
    <n v="2720"/>
    <x v="83"/>
  </r>
  <r>
    <x v="3552"/>
    <x v="4"/>
    <x v="0"/>
    <x v="4"/>
    <x v="1"/>
    <x v="0"/>
    <n v="7321.54"/>
    <n v="2"/>
    <n v="14643.08"/>
    <n v="4.75"/>
    <n v="3814"/>
    <x v="128"/>
  </r>
  <r>
    <x v="3553"/>
    <x v="5"/>
    <x v="1"/>
    <x v="5"/>
    <x v="0"/>
    <x v="1"/>
    <n v="11462.15"/>
    <n v="2"/>
    <n v="22924.3"/>
    <n v="1.56"/>
    <n v="2695"/>
    <x v="38"/>
  </r>
  <r>
    <x v="3554"/>
    <x v="6"/>
    <x v="4"/>
    <x v="6"/>
    <x v="1"/>
    <x v="1"/>
    <n v="5747.3"/>
    <n v="3"/>
    <n v="17241.900000000001"/>
    <n v="4.67"/>
    <n v="1258"/>
    <x v="49"/>
  </r>
  <r>
    <x v="3555"/>
    <x v="1"/>
    <x v="1"/>
    <x v="1"/>
    <x v="0"/>
    <x v="3"/>
    <n v="15801.69"/>
    <n v="1"/>
    <n v="15801.69"/>
    <n v="1.72"/>
    <n v="3612"/>
    <x v="222"/>
  </r>
  <r>
    <x v="3556"/>
    <x v="8"/>
    <x v="3"/>
    <x v="8"/>
    <x v="2"/>
    <x v="2"/>
    <n v="18030.97"/>
    <n v="4"/>
    <n v="72123.88"/>
    <n v="3.37"/>
    <n v="96"/>
    <x v="171"/>
  </r>
  <r>
    <x v="3557"/>
    <x v="2"/>
    <x v="2"/>
    <x v="2"/>
    <x v="1"/>
    <x v="4"/>
    <n v="440.09"/>
    <n v="5"/>
    <n v="2200.4499999999998"/>
    <n v="2.48"/>
    <n v="4129"/>
    <x v="103"/>
  </r>
  <r>
    <x v="3558"/>
    <x v="7"/>
    <x v="0"/>
    <x v="7"/>
    <x v="1"/>
    <x v="1"/>
    <n v="4275.7700000000004"/>
    <n v="4"/>
    <n v="17103.080000000002"/>
    <n v="2.21"/>
    <n v="1762"/>
    <x v="360"/>
  </r>
  <r>
    <x v="3559"/>
    <x v="3"/>
    <x v="3"/>
    <x v="3"/>
    <x v="1"/>
    <x v="2"/>
    <n v="19111.349999999999"/>
    <n v="5"/>
    <n v="95556.75"/>
    <n v="4.9400000000000004"/>
    <n v="2687"/>
    <x v="114"/>
  </r>
  <r>
    <x v="3560"/>
    <x v="1"/>
    <x v="1"/>
    <x v="1"/>
    <x v="1"/>
    <x v="0"/>
    <n v="16180.04"/>
    <n v="3"/>
    <n v="48540.12"/>
    <n v="2.35"/>
    <n v="4804"/>
    <x v="341"/>
  </r>
  <r>
    <x v="3561"/>
    <x v="8"/>
    <x v="3"/>
    <x v="8"/>
    <x v="0"/>
    <x v="3"/>
    <n v="8303"/>
    <n v="4"/>
    <n v="33212"/>
    <n v="4.5"/>
    <n v="3776"/>
    <x v="238"/>
  </r>
  <r>
    <x v="3562"/>
    <x v="8"/>
    <x v="3"/>
    <x v="8"/>
    <x v="0"/>
    <x v="2"/>
    <n v="10709.76"/>
    <n v="1"/>
    <n v="10709.76"/>
    <n v="4.78"/>
    <n v="2394"/>
    <x v="41"/>
  </r>
  <r>
    <x v="3563"/>
    <x v="0"/>
    <x v="0"/>
    <x v="0"/>
    <x v="2"/>
    <x v="5"/>
    <n v="5070.4799999999996"/>
    <n v="4"/>
    <n v="20281.919999999998"/>
    <n v="4.5599999999999996"/>
    <n v="1213"/>
    <x v="190"/>
  </r>
  <r>
    <x v="3564"/>
    <x v="4"/>
    <x v="0"/>
    <x v="4"/>
    <x v="1"/>
    <x v="1"/>
    <n v="15679.57"/>
    <n v="4"/>
    <n v="62718.28"/>
    <n v="2.4900000000000002"/>
    <n v="3577"/>
    <x v="74"/>
  </r>
  <r>
    <x v="3565"/>
    <x v="1"/>
    <x v="1"/>
    <x v="1"/>
    <x v="0"/>
    <x v="4"/>
    <n v="19823.580000000002"/>
    <n v="3"/>
    <n v="59470.74"/>
    <n v="1.85"/>
    <n v="1926"/>
    <x v="74"/>
  </r>
  <r>
    <x v="3566"/>
    <x v="5"/>
    <x v="1"/>
    <x v="5"/>
    <x v="2"/>
    <x v="5"/>
    <n v="15417.87"/>
    <n v="1"/>
    <n v="15417.87"/>
    <n v="2.35"/>
    <n v="3345"/>
    <x v="27"/>
  </r>
  <r>
    <x v="3567"/>
    <x v="0"/>
    <x v="0"/>
    <x v="0"/>
    <x v="2"/>
    <x v="2"/>
    <n v="18647.080000000002"/>
    <n v="1"/>
    <n v="18647.080000000002"/>
    <n v="4.96"/>
    <n v="1573"/>
    <x v="192"/>
  </r>
  <r>
    <x v="3568"/>
    <x v="0"/>
    <x v="0"/>
    <x v="0"/>
    <x v="0"/>
    <x v="2"/>
    <n v="2685.9"/>
    <n v="5"/>
    <n v="13429.5"/>
    <n v="1.1299999999999999"/>
    <n v="4496"/>
    <x v="286"/>
  </r>
  <r>
    <x v="3569"/>
    <x v="8"/>
    <x v="3"/>
    <x v="8"/>
    <x v="0"/>
    <x v="4"/>
    <n v="3301.66"/>
    <n v="5"/>
    <n v="16508.3"/>
    <n v="4.47"/>
    <n v="252"/>
    <x v="148"/>
  </r>
  <r>
    <x v="3570"/>
    <x v="7"/>
    <x v="0"/>
    <x v="7"/>
    <x v="2"/>
    <x v="4"/>
    <n v="9051.94"/>
    <n v="1"/>
    <n v="9051.94"/>
    <n v="4.8600000000000003"/>
    <n v="4939"/>
    <x v="162"/>
  </r>
  <r>
    <x v="3571"/>
    <x v="4"/>
    <x v="0"/>
    <x v="4"/>
    <x v="0"/>
    <x v="1"/>
    <n v="13032.85"/>
    <n v="2"/>
    <n v="26065.7"/>
    <n v="1.51"/>
    <n v="3149"/>
    <x v="148"/>
  </r>
  <r>
    <x v="3572"/>
    <x v="9"/>
    <x v="1"/>
    <x v="9"/>
    <x v="1"/>
    <x v="1"/>
    <n v="17416.349999999999"/>
    <n v="5"/>
    <n v="87081.75"/>
    <n v="3.35"/>
    <n v="807"/>
    <x v="82"/>
  </r>
  <r>
    <x v="3573"/>
    <x v="1"/>
    <x v="1"/>
    <x v="1"/>
    <x v="2"/>
    <x v="3"/>
    <n v="2151.1799999999998"/>
    <n v="3"/>
    <n v="6453.54"/>
    <n v="3.6"/>
    <n v="1425"/>
    <x v="11"/>
  </r>
  <r>
    <x v="3574"/>
    <x v="9"/>
    <x v="1"/>
    <x v="9"/>
    <x v="1"/>
    <x v="3"/>
    <n v="1158.8499999999999"/>
    <n v="1"/>
    <n v="1158.8499999999999"/>
    <n v="3.67"/>
    <n v="2117"/>
    <x v="102"/>
  </r>
  <r>
    <x v="3575"/>
    <x v="7"/>
    <x v="0"/>
    <x v="7"/>
    <x v="1"/>
    <x v="0"/>
    <n v="8078.06"/>
    <n v="3"/>
    <n v="24234.18"/>
    <n v="2.69"/>
    <n v="2117"/>
    <x v="85"/>
  </r>
  <r>
    <x v="3576"/>
    <x v="7"/>
    <x v="0"/>
    <x v="7"/>
    <x v="0"/>
    <x v="2"/>
    <n v="4028.26"/>
    <n v="2"/>
    <n v="8056.52"/>
    <n v="2.35"/>
    <n v="1151"/>
    <x v="45"/>
  </r>
  <r>
    <x v="3577"/>
    <x v="6"/>
    <x v="4"/>
    <x v="6"/>
    <x v="1"/>
    <x v="0"/>
    <n v="19465.990000000002"/>
    <n v="5"/>
    <n v="97329.95"/>
    <n v="1.85"/>
    <n v="2927"/>
    <x v="40"/>
  </r>
  <r>
    <x v="3578"/>
    <x v="5"/>
    <x v="1"/>
    <x v="5"/>
    <x v="1"/>
    <x v="4"/>
    <n v="8527.0300000000007"/>
    <n v="5"/>
    <n v="42635.15"/>
    <n v="2.4"/>
    <n v="560"/>
    <x v="173"/>
  </r>
  <r>
    <x v="3579"/>
    <x v="1"/>
    <x v="1"/>
    <x v="1"/>
    <x v="0"/>
    <x v="5"/>
    <n v="9780.49"/>
    <n v="1"/>
    <n v="9780.49"/>
    <n v="2.41"/>
    <n v="3107"/>
    <x v="156"/>
  </r>
  <r>
    <x v="3580"/>
    <x v="5"/>
    <x v="1"/>
    <x v="5"/>
    <x v="0"/>
    <x v="5"/>
    <n v="13458.71"/>
    <n v="3"/>
    <n v="40376.129999999997"/>
    <n v="1.6"/>
    <n v="3034"/>
    <x v="187"/>
  </r>
  <r>
    <x v="3581"/>
    <x v="2"/>
    <x v="2"/>
    <x v="2"/>
    <x v="0"/>
    <x v="1"/>
    <n v="19179.75"/>
    <n v="1"/>
    <n v="19179.75"/>
    <n v="1.69"/>
    <n v="3577"/>
    <x v="84"/>
  </r>
  <r>
    <x v="3582"/>
    <x v="1"/>
    <x v="1"/>
    <x v="1"/>
    <x v="0"/>
    <x v="4"/>
    <n v="12494.25"/>
    <n v="1"/>
    <n v="12494.25"/>
    <n v="4.43"/>
    <n v="2647"/>
    <x v="64"/>
  </r>
  <r>
    <x v="3583"/>
    <x v="4"/>
    <x v="0"/>
    <x v="4"/>
    <x v="0"/>
    <x v="3"/>
    <n v="11628.01"/>
    <n v="2"/>
    <n v="23256.02"/>
    <n v="3.48"/>
    <n v="106"/>
    <x v="113"/>
  </r>
  <r>
    <x v="3584"/>
    <x v="1"/>
    <x v="1"/>
    <x v="1"/>
    <x v="0"/>
    <x v="2"/>
    <n v="15569.55"/>
    <n v="5"/>
    <n v="77847.75"/>
    <n v="2.3199999999999998"/>
    <n v="4321"/>
    <x v="241"/>
  </r>
  <r>
    <x v="3585"/>
    <x v="9"/>
    <x v="1"/>
    <x v="9"/>
    <x v="1"/>
    <x v="2"/>
    <n v="180.48"/>
    <n v="3"/>
    <n v="541.44000000000005"/>
    <n v="1.83"/>
    <n v="207"/>
    <x v="199"/>
  </r>
  <r>
    <x v="3586"/>
    <x v="3"/>
    <x v="3"/>
    <x v="3"/>
    <x v="1"/>
    <x v="3"/>
    <n v="12088.2"/>
    <n v="4"/>
    <n v="48352.800000000003"/>
    <n v="1.24"/>
    <n v="2482"/>
    <x v="154"/>
  </r>
  <r>
    <x v="3587"/>
    <x v="3"/>
    <x v="3"/>
    <x v="3"/>
    <x v="2"/>
    <x v="3"/>
    <n v="13089.38"/>
    <n v="4"/>
    <n v="52357.52"/>
    <n v="4.6100000000000003"/>
    <n v="1538"/>
    <x v="319"/>
  </r>
  <r>
    <x v="3588"/>
    <x v="7"/>
    <x v="0"/>
    <x v="7"/>
    <x v="2"/>
    <x v="2"/>
    <n v="10554.26"/>
    <n v="3"/>
    <n v="31662.78"/>
    <n v="4.51"/>
    <n v="2320"/>
    <x v="143"/>
  </r>
  <r>
    <x v="3589"/>
    <x v="3"/>
    <x v="3"/>
    <x v="3"/>
    <x v="0"/>
    <x v="3"/>
    <n v="8858.58"/>
    <n v="3"/>
    <n v="26575.74"/>
    <n v="3.07"/>
    <n v="821"/>
    <x v="304"/>
  </r>
  <r>
    <x v="3590"/>
    <x v="7"/>
    <x v="0"/>
    <x v="7"/>
    <x v="0"/>
    <x v="3"/>
    <n v="14712.28"/>
    <n v="4"/>
    <n v="58849.120000000003"/>
    <n v="1.59"/>
    <n v="832"/>
    <x v="101"/>
  </r>
  <r>
    <x v="3591"/>
    <x v="6"/>
    <x v="4"/>
    <x v="6"/>
    <x v="2"/>
    <x v="4"/>
    <n v="17223.810000000001"/>
    <n v="3"/>
    <n v="51671.43"/>
    <n v="3.76"/>
    <n v="2535"/>
    <x v="275"/>
  </r>
  <r>
    <x v="3592"/>
    <x v="9"/>
    <x v="1"/>
    <x v="9"/>
    <x v="0"/>
    <x v="4"/>
    <n v="7951.57"/>
    <n v="2"/>
    <n v="15903.14"/>
    <n v="3.03"/>
    <n v="3208"/>
    <x v="338"/>
  </r>
  <r>
    <x v="3593"/>
    <x v="7"/>
    <x v="0"/>
    <x v="7"/>
    <x v="2"/>
    <x v="0"/>
    <n v="9101.17"/>
    <n v="4"/>
    <n v="36404.68"/>
    <n v="3.88"/>
    <n v="1360"/>
    <x v="335"/>
  </r>
  <r>
    <x v="3594"/>
    <x v="8"/>
    <x v="3"/>
    <x v="8"/>
    <x v="2"/>
    <x v="1"/>
    <n v="6350.06"/>
    <n v="2"/>
    <n v="12700.12"/>
    <n v="3.99"/>
    <n v="1379"/>
    <x v="188"/>
  </r>
  <r>
    <x v="3595"/>
    <x v="9"/>
    <x v="1"/>
    <x v="9"/>
    <x v="1"/>
    <x v="5"/>
    <n v="16350.76"/>
    <n v="3"/>
    <n v="49052.28"/>
    <n v="1.07"/>
    <n v="3695"/>
    <x v="129"/>
  </r>
  <r>
    <x v="3596"/>
    <x v="6"/>
    <x v="4"/>
    <x v="6"/>
    <x v="1"/>
    <x v="2"/>
    <n v="1303.82"/>
    <n v="4"/>
    <n v="5215.28"/>
    <n v="3.12"/>
    <n v="2924"/>
    <x v="350"/>
  </r>
  <r>
    <x v="3597"/>
    <x v="4"/>
    <x v="0"/>
    <x v="4"/>
    <x v="1"/>
    <x v="4"/>
    <n v="2751.75"/>
    <n v="5"/>
    <n v="13758.75"/>
    <n v="4.47"/>
    <n v="834"/>
    <x v="299"/>
  </r>
  <r>
    <x v="3598"/>
    <x v="7"/>
    <x v="0"/>
    <x v="7"/>
    <x v="2"/>
    <x v="1"/>
    <n v="7085.17"/>
    <n v="4"/>
    <n v="28340.68"/>
    <n v="2.2200000000000002"/>
    <n v="2836"/>
    <x v="234"/>
  </r>
  <r>
    <x v="3599"/>
    <x v="0"/>
    <x v="0"/>
    <x v="0"/>
    <x v="0"/>
    <x v="0"/>
    <n v="8305.76"/>
    <n v="1"/>
    <n v="8305.76"/>
    <n v="4.53"/>
    <n v="3668"/>
    <x v="188"/>
  </r>
  <r>
    <x v="3600"/>
    <x v="4"/>
    <x v="0"/>
    <x v="4"/>
    <x v="0"/>
    <x v="0"/>
    <n v="15886.65"/>
    <n v="5"/>
    <n v="79433.25"/>
    <n v="2.72"/>
    <n v="2704"/>
    <x v="276"/>
  </r>
  <r>
    <x v="3601"/>
    <x v="4"/>
    <x v="0"/>
    <x v="4"/>
    <x v="2"/>
    <x v="3"/>
    <n v="17228.59"/>
    <n v="3"/>
    <n v="51685.77"/>
    <n v="3.56"/>
    <n v="1125"/>
    <x v="87"/>
  </r>
  <r>
    <x v="3602"/>
    <x v="9"/>
    <x v="1"/>
    <x v="9"/>
    <x v="0"/>
    <x v="0"/>
    <n v="8064.43"/>
    <n v="1"/>
    <n v="8064.43"/>
    <n v="2.2799999999999998"/>
    <n v="2327"/>
    <x v="85"/>
  </r>
  <r>
    <x v="3603"/>
    <x v="1"/>
    <x v="1"/>
    <x v="1"/>
    <x v="0"/>
    <x v="5"/>
    <n v="4696.76"/>
    <n v="3"/>
    <n v="14090.28"/>
    <n v="1.91"/>
    <n v="3042"/>
    <x v="231"/>
  </r>
  <r>
    <x v="3604"/>
    <x v="0"/>
    <x v="0"/>
    <x v="0"/>
    <x v="1"/>
    <x v="4"/>
    <n v="1740.82"/>
    <n v="1"/>
    <n v="1740.82"/>
    <n v="4.32"/>
    <n v="2846"/>
    <x v="100"/>
  </r>
  <r>
    <x v="3605"/>
    <x v="5"/>
    <x v="1"/>
    <x v="5"/>
    <x v="1"/>
    <x v="3"/>
    <n v="11023.06"/>
    <n v="3"/>
    <n v="33069.18"/>
    <n v="4.95"/>
    <n v="58"/>
    <x v="13"/>
  </r>
  <r>
    <x v="3606"/>
    <x v="9"/>
    <x v="1"/>
    <x v="9"/>
    <x v="0"/>
    <x v="3"/>
    <n v="11977.18"/>
    <n v="5"/>
    <n v="59885.9"/>
    <n v="2.58"/>
    <n v="232"/>
    <x v="196"/>
  </r>
  <r>
    <x v="3607"/>
    <x v="0"/>
    <x v="0"/>
    <x v="0"/>
    <x v="2"/>
    <x v="5"/>
    <n v="19995.330000000002"/>
    <n v="3"/>
    <n v="59985.99"/>
    <n v="2.2999999999999998"/>
    <n v="171"/>
    <x v="16"/>
  </r>
  <r>
    <x v="3608"/>
    <x v="7"/>
    <x v="0"/>
    <x v="7"/>
    <x v="0"/>
    <x v="5"/>
    <n v="1337.08"/>
    <n v="2"/>
    <n v="2674.16"/>
    <n v="4.47"/>
    <n v="4279"/>
    <x v="343"/>
  </r>
  <r>
    <x v="3609"/>
    <x v="4"/>
    <x v="0"/>
    <x v="4"/>
    <x v="1"/>
    <x v="2"/>
    <n v="14915.77"/>
    <n v="3"/>
    <n v="44747.31"/>
    <n v="2.44"/>
    <n v="3449"/>
    <x v="16"/>
  </r>
  <r>
    <x v="3610"/>
    <x v="8"/>
    <x v="3"/>
    <x v="8"/>
    <x v="1"/>
    <x v="0"/>
    <n v="15711.1"/>
    <n v="1"/>
    <n v="15711.1"/>
    <n v="4.96"/>
    <n v="2999"/>
    <x v="320"/>
  </r>
  <r>
    <x v="3611"/>
    <x v="2"/>
    <x v="2"/>
    <x v="2"/>
    <x v="2"/>
    <x v="1"/>
    <n v="5195.4799999999996"/>
    <n v="2"/>
    <n v="10390.959999999999"/>
    <n v="4.63"/>
    <n v="2922"/>
    <x v="354"/>
  </r>
  <r>
    <x v="3612"/>
    <x v="5"/>
    <x v="1"/>
    <x v="5"/>
    <x v="1"/>
    <x v="4"/>
    <n v="15596.03"/>
    <n v="4"/>
    <n v="62384.12"/>
    <n v="2.38"/>
    <n v="3860"/>
    <x v="191"/>
  </r>
  <r>
    <x v="3613"/>
    <x v="9"/>
    <x v="1"/>
    <x v="9"/>
    <x v="0"/>
    <x v="3"/>
    <n v="12479.86"/>
    <n v="1"/>
    <n v="12479.86"/>
    <n v="1.21"/>
    <n v="2777"/>
    <x v="113"/>
  </r>
  <r>
    <x v="3614"/>
    <x v="9"/>
    <x v="1"/>
    <x v="9"/>
    <x v="1"/>
    <x v="2"/>
    <n v="6132.35"/>
    <n v="2"/>
    <n v="12264.7"/>
    <n v="3.37"/>
    <n v="4286"/>
    <x v="216"/>
  </r>
  <r>
    <x v="3615"/>
    <x v="3"/>
    <x v="3"/>
    <x v="3"/>
    <x v="2"/>
    <x v="5"/>
    <n v="16414.259999999998"/>
    <n v="5"/>
    <n v="82071.3"/>
    <n v="3.28"/>
    <n v="1029"/>
    <x v="145"/>
  </r>
  <r>
    <x v="3616"/>
    <x v="8"/>
    <x v="3"/>
    <x v="8"/>
    <x v="2"/>
    <x v="2"/>
    <n v="1250.27"/>
    <n v="4"/>
    <n v="5001.08"/>
    <n v="2.87"/>
    <n v="5000"/>
    <x v="119"/>
  </r>
  <r>
    <x v="3617"/>
    <x v="7"/>
    <x v="0"/>
    <x v="7"/>
    <x v="0"/>
    <x v="5"/>
    <n v="916.68"/>
    <n v="2"/>
    <n v="1833.36"/>
    <n v="3.98"/>
    <n v="3052"/>
    <x v="314"/>
  </r>
  <r>
    <x v="3618"/>
    <x v="8"/>
    <x v="3"/>
    <x v="8"/>
    <x v="0"/>
    <x v="1"/>
    <n v="2117.27"/>
    <n v="2"/>
    <n v="4234.54"/>
    <n v="1.0900000000000001"/>
    <n v="803"/>
    <x v="109"/>
  </r>
  <r>
    <x v="3619"/>
    <x v="5"/>
    <x v="1"/>
    <x v="5"/>
    <x v="0"/>
    <x v="5"/>
    <n v="2484.92"/>
    <n v="2"/>
    <n v="4969.84"/>
    <n v="3.51"/>
    <n v="2003"/>
    <x v="139"/>
  </r>
  <r>
    <x v="3620"/>
    <x v="1"/>
    <x v="1"/>
    <x v="1"/>
    <x v="1"/>
    <x v="3"/>
    <n v="11667.73"/>
    <n v="2"/>
    <n v="23335.46"/>
    <n v="2.02"/>
    <n v="1198"/>
    <x v="155"/>
  </r>
  <r>
    <x v="3621"/>
    <x v="2"/>
    <x v="2"/>
    <x v="2"/>
    <x v="0"/>
    <x v="1"/>
    <n v="18413.88"/>
    <n v="1"/>
    <n v="18413.88"/>
    <n v="1.47"/>
    <n v="4941"/>
    <x v="7"/>
  </r>
  <r>
    <x v="3622"/>
    <x v="5"/>
    <x v="1"/>
    <x v="5"/>
    <x v="2"/>
    <x v="4"/>
    <n v="2972.97"/>
    <n v="5"/>
    <n v="14864.85"/>
    <n v="3.78"/>
    <n v="3874"/>
    <x v="70"/>
  </r>
  <r>
    <x v="3623"/>
    <x v="3"/>
    <x v="3"/>
    <x v="3"/>
    <x v="0"/>
    <x v="4"/>
    <n v="2475.37"/>
    <n v="3"/>
    <n v="7426.11"/>
    <n v="3.11"/>
    <n v="2325"/>
    <x v="355"/>
  </r>
  <r>
    <x v="3624"/>
    <x v="6"/>
    <x v="4"/>
    <x v="6"/>
    <x v="2"/>
    <x v="4"/>
    <n v="2261.7800000000002"/>
    <n v="3"/>
    <n v="6785.34"/>
    <n v="3.8"/>
    <n v="327"/>
    <x v="18"/>
  </r>
  <r>
    <x v="3625"/>
    <x v="1"/>
    <x v="1"/>
    <x v="1"/>
    <x v="1"/>
    <x v="1"/>
    <n v="11894.08"/>
    <n v="4"/>
    <n v="47576.32"/>
    <n v="3.41"/>
    <n v="1780"/>
    <x v="25"/>
  </r>
  <r>
    <x v="3626"/>
    <x v="7"/>
    <x v="0"/>
    <x v="7"/>
    <x v="1"/>
    <x v="4"/>
    <n v="714.55"/>
    <n v="4"/>
    <n v="2858.2"/>
    <n v="4.53"/>
    <n v="1103"/>
    <x v="306"/>
  </r>
  <r>
    <x v="3627"/>
    <x v="2"/>
    <x v="2"/>
    <x v="2"/>
    <x v="1"/>
    <x v="5"/>
    <n v="6125.75"/>
    <n v="2"/>
    <n v="12251.5"/>
    <n v="2.4700000000000002"/>
    <n v="2535"/>
    <x v="2"/>
  </r>
  <r>
    <x v="3628"/>
    <x v="2"/>
    <x v="2"/>
    <x v="2"/>
    <x v="0"/>
    <x v="3"/>
    <n v="15779.68"/>
    <n v="2"/>
    <n v="31559.360000000001"/>
    <n v="3.46"/>
    <n v="2833"/>
    <x v="347"/>
  </r>
  <r>
    <x v="3629"/>
    <x v="3"/>
    <x v="3"/>
    <x v="3"/>
    <x v="2"/>
    <x v="1"/>
    <n v="19886.060000000001"/>
    <n v="3"/>
    <n v="59658.18"/>
    <n v="1.53"/>
    <n v="2764"/>
    <x v="45"/>
  </r>
  <r>
    <x v="3630"/>
    <x v="7"/>
    <x v="0"/>
    <x v="7"/>
    <x v="1"/>
    <x v="1"/>
    <n v="19764.39"/>
    <n v="3"/>
    <n v="59293.17"/>
    <n v="3.85"/>
    <n v="2369"/>
    <x v="16"/>
  </r>
  <r>
    <x v="3631"/>
    <x v="4"/>
    <x v="0"/>
    <x v="4"/>
    <x v="1"/>
    <x v="1"/>
    <n v="2538.14"/>
    <n v="1"/>
    <n v="2538.14"/>
    <n v="1.44"/>
    <n v="2345"/>
    <x v="289"/>
  </r>
  <r>
    <x v="3632"/>
    <x v="0"/>
    <x v="0"/>
    <x v="0"/>
    <x v="2"/>
    <x v="0"/>
    <n v="2158.0700000000002"/>
    <n v="3"/>
    <n v="6474.21"/>
    <n v="3.63"/>
    <n v="2431"/>
    <x v="271"/>
  </r>
  <r>
    <x v="3633"/>
    <x v="8"/>
    <x v="3"/>
    <x v="8"/>
    <x v="1"/>
    <x v="3"/>
    <n v="19411.63"/>
    <n v="4"/>
    <n v="77646.52"/>
    <n v="1.1499999999999999"/>
    <n v="1922"/>
    <x v="173"/>
  </r>
  <r>
    <x v="3634"/>
    <x v="5"/>
    <x v="1"/>
    <x v="5"/>
    <x v="2"/>
    <x v="4"/>
    <n v="14683.52"/>
    <n v="2"/>
    <n v="29367.040000000001"/>
    <n v="3.31"/>
    <n v="4232"/>
    <x v="77"/>
  </r>
  <r>
    <x v="3635"/>
    <x v="3"/>
    <x v="3"/>
    <x v="3"/>
    <x v="1"/>
    <x v="0"/>
    <n v="3742.2"/>
    <n v="5"/>
    <n v="18711"/>
    <n v="4.22"/>
    <n v="889"/>
    <x v="295"/>
  </r>
  <r>
    <x v="3636"/>
    <x v="4"/>
    <x v="0"/>
    <x v="4"/>
    <x v="0"/>
    <x v="2"/>
    <n v="10142.200000000001"/>
    <n v="5"/>
    <n v="50711"/>
    <n v="1.5"/>
    <n v="3472"/>
    <x v="335"/>
  </r>
  <r>
    <x v="3637"/>
    <x v="2"/>
    <x v="2"/>
    <x v="2"/>
    <x v="0"/>
    <x v="0"/>
    <n v="7163.98"/>
    <n v="5"/>
    <n v="35819.9"/>
    <n v="4.4400000000000004"/>
    <n v="3286"/>
    <x v="332"/>
  </r>
  <r>
    <x v="3638"/>
    <x v="2"/>
    <x v="2"/>
    <x v="2"/>
    <x v="2"/>
    <x v="0"/>
    <n v="4898.2700000000004"/>
    <n v="1"/>
    <n v="4898.2700000000004"/>
    <n v="1.24"/>
    <n v="4465"/>
    <x v="241"/>
  </r>
  <r>
    <x v="3639"/>
    <x v="6"/>
    <x v="4"/>
    <x v="6"/>
    <x v="1"/>
    <x v="5"/>
    <n v="17435.38"/>
    <n v="1"/>
    <n v="17435.38"/>
    <n v="2.0299999999999998"/>
    <n v="202"/>
    <x v="233"/>
  </r>
  <r>
    <x v="3640"/>
    <x v="8"/>
    <x v="3"/>
    <x v="8"/>
    <x v="1"/>
    <x v="3"/>
    <n v="18816.47"/>
    <n v="3"/>
    <n v="56449.41"/>
    <n v="2.33"/>
    <n v="484"/>
    <x v="162"/>
  </r>
  <r>
    <x v="3641"/>
    <x v="8"/>
    <x v="3"/>
    <x v="8"/>
    <x v="1"/>
    <x v="5"/>
    <n v="1563.36"/>
    <n v="2"/>
    <n v="3126.72"/>
    <n v="4.97"/>
    <n v="1242"/>
    <x v="96"/>
  </r>
  <r>
    <x v="3642"/>
    <x v="9"/>
    <x v="1"/>
    <x v="9"/>
    <x v="0"/>
    <x v="4"/>
    <n v="126.53"/>
    <n v="1"/>
    <n v="126.53"/>
    <n v="3.83"/>
    <n v="816"/>
    <x v="249"/>
  </r>
  <r>
    <x v="3643"/>
    <x v="8"/>
    <x v="3"/>
    <x v="8"/>
    <x v="1"/>
    <x v="0"/>
    <n v="313.3"/>
    <n v="5"/>
    <n v="1566.5"/>
    <n v="1.63"/>
    <n v="2887"/>
    <x v="103"/>
  </r>
  <r>
    <x v="3644"/>
    <x v="4"/>
    <x v="0"/>
    <x v="4"/>
    <x v="1"/>
    <x v="4"/>
    <n v="15031.86"/>
    <n v="5"/>
    <n v="75159.3"/>
    <n v="3.28"/>
    <n v="2636"/>
    <x v="0"/>
  </r>
  <r>
    <x v="3645"/>
    <x v="1"/>
    <x v="1"/>
    <x v="1"/>
    <x v="1"/>
    <x v="5"/>
    <n v="6199.04"/>
    <n v="5"/>
    <n v="30995.200000000001"/>
    <n v="3.28"/>
    <n v="4675"/>
    <x v="240"/>
  </r>
  <r>
    <x v="3646"/>
    <x v="3"/>
    <x v="3"/>
    <x v="3"/>
    <x v="1"/>
    <x v="2"/>
    <n v="513.03"/>
    <n v="5"/>
    <n v="2565.15"/>
    <n v="3.33"/>
    <n v="3722"/>
    <x v="263"/>
  </r>
  <r>
    <x v="3647"/>
    <x v="1"/>
    <x v="1"/>
    <x v="1"/>
    <x v="0"/>
    <x v="0"/>
    <n v="10290.07"/>
    <n v="1"/>
    <n v="10290.07"/>
    <n v="2.0499999999999998"/>
    <n v="4270"/>
    <x v="326"/>
  </r>
  <r>
    <x v="3648"/>
    <x v="1"/>
    <x v="1"/>
    <x v="1"/>
    <x v="2"/>
    <x v="0"/>
    <n v="1986.31"/>
    <n v="3"/>
    <n v="5958.93"/>
    <n v="1.84"/>
    <n v="3226"/>
    <x v="348"/>
  </r>
  <r>
    <x v="3649"/>
    <x v="3"/>
    <x v="3"/>
    <x v="3"/>
    <x v="0"/>
    <x v="5"/>
    <n v="9506.91"/>
    <n v="5"/>
    <n v="47534.55"/>
    <n v="2.46"/>
    <n v="3115"/>
    <x v="169"/>
  </r>
  <r>
    <x v="3650"/>
    <x v="2"/>
    <x v="2"/>
    <x v="2"/>
    <x v="2"/>
    <x v="1"/>
    <n v="14074.41"/>
    <n v="2"/>
    <n v="28148.82"/>
    <n v="2.4500000000000002"/>
    <n v="456"/>
    <x v="170"/>
  </r>
  <r>
    <x v="3651"/>
    <x v="7"/>
    <x v="0"/>
    <x v="7"/>
    <x v="2"/>
    <x v="5"/>
    <n v="11251.57"/>
    <n v="5"/>
    <n v="56257.85"/>
    <n v="3.05"/>
    <n v="4900"/>
    <x v="117"/>
  </r>
  <r>
    <x v="3652"/>
    <x v="9"/>
    <x v="1"/>
    <x v="9"/>
    <x v="1"/>
    <x v="4"/>
    <n v="10975.32"/>
    <n v="1"/>
    <n v="10975.32"/>
    <n v="1.93"/>
    <n v="925"/>
    <x v="126"/>
  </r>
  <r>
    <x v="3653"/>
    <x v="7"/>
    <x v="0"/>
    <x v="7"/>
    <x v="2"/>
    <x v="2"/>
    <n v="17805.13"/>
    <n v="2"/>
    <n v="35610.26"/>
    <n v="1.43"/>
    <n v="2033"/>
    <x v="115"/>
  </r>
  <r>
    <x v="3654"/>
    <x v="2"/>
    <x v="2"/>
    <x v="2"/>
    <x v="2"/>
    <x v="2"/>
    <n v="18245.87"/>
    <n v="1"/>
    <n v="18245.87"/>
    <n v="1.18"/>
    <n v="2870"/>
    <x v="36"/>
  </r>
  <r>
    <x v="3655"/>
    <x v="6"/>
    <x v="4"/>
    <x v="6"/>
    <x v="0"/>
    <x v="4"/>
    <n v="3877.35"/>
    <n v="3"/>
    <n v="11632.05"/>
    <n v="3.44"/>
    <n v="3520"/>
    <x v="77"/>
  </r>
  <r>
    <x v="3656"/>
    <x v="0"/>
    <x v="0"/>
    <x v="0"/>
    <x v="0"/>
    <x v="4"/>
    <n v="4788.67"/>
    <n v="4"/>
    <n v="19154.68"/>
    <n v="3.96"/>
    <n v="1986"/>
    <x v="270"/>
  </r>
  <r>
    <x v="3657"/>
    <x v="9"/>
    <x v="1"/>
    <x v="9"/>
    <x v="2"/>
    <x v="2"/>
    <n v="2983.23"/>
    <n v="4"/>
    <n v="11932.92"/>
    <n v="1.06"/>
    <n v="3198"/>
    <x v="233"/>
  </r>
  <r>
    <x v="3658"/>
    <x v="9"/>
    <x v="1"/>
    <x v="9"/>
    <x v="0"/>
    <x v="3"/>
    <n v="18480.669999999998"/>
    <n v="2"/>
    <n v="36961.339999999997"/>
    <n v="4.41"/>
    <n v="2787"/>
    <x v="266"/>
  </r>
  <r>
    <x v="3659"/>
    <x v="3"/>
    <x v="3"/>
    <x v="3"/>
    <x v="0"/>
    <x v="1"/>
    <n v="19714.73"/>
    <n v="1"/>
    <n v="19714.73"/>
    <n v="3.17"/>
    <n v="4070"/>
    <x v="239"/>
  </r>
  <r>
    <x v="3660"/>
    <x v="4"/>
    <x v="0"/>
    <x v="4"/>
    <x v="2"/>
    <x v="3"/>
    <n v="12923.96"/>
    <n v="2"/>
    <n v="25847.919999999998"/>
    <n v="1.96"/>
    <n v="1385"/>
    <x v="229"/>
  </r>
  <r>
    <x v="3661"/>
    <x v="4"/>
    <x v="0"/>
    <x v="4"/>
    <x v="2"/>
    <x v="0"/>
    <n v="9320.4599999999991"/>
    <n v="1"/>
    <n v="9320.4599999999991"/>
    <n v="2.57"/>
    <n v="1596"/>
    <x v="324"/>
  </r>
  <r>
    <x v="3662"/>
    <x v="0"/>
    <x v="0"/>
    <x v="0"/>
    <x v="2"/>
    <x v="1"/>
    <n v="16715.650000000001"/>
    <n v="2"/>
    <n v="33431.300000000003"/>
    <n v="2.94"/>
    <n v="2772"/>
    <x v="11"/>
  </r>
  <r>
    <x v="3663"/>
    <x v="9"/>
    <x v="1"/>
    <x v="9"/>
    <x v="1"/>
    <x v="3"/>
    <n v="16471.91"/>
    <n v="5"/>
    <n v="82359.55"/>
    <n v="1.4"/>
    <n v="3023"/>
    <x v="297"/>
  </r>
  <r>
    <x v="3664"/>
    <x v="6"/>
    <x v="4"/>
    <x v="6"/>
    <x v="1"/>
    <x v="5"/>
    <n v="6037.12"/>
    <n v="5"/>
    <n v="30185.599999999999"/>
    <n v="3.05"/>
    <n v="3867"/>
    <x v="280"/>
  </r>
  <r>
    <x v="3665"/>
    <x v="0"/>
    <x v="0"/>
    <x v="0"/>
    <x v="2"/>
    <x v="4"/>
    <n v="18660.88"/>
    <n v="1"/>
    <n v="18660.88"/>
    <n v="3.02"/>
    <n v="4962"/>
    <x v="165"/>
  </r>
  <r>
    <x v="3666"/>
    <x v="4"/>
    <x v="0"/>
    <x v="4"/>
    <x v="0"/>
    <x v="2"/>
    <n v="11308.33"/>
    <n v="2"/>
    <n v="22616.66"/>
    <n v="3.96"/>
    <n v="3421"/>
    <x v="359"/>
  </r>
  <r>
    <x v="3667"/>
    <x v="0"/>
    <x v="0"/>
    <x v="0"/>
    <x v="2"/>
    <x v="3"/>
    <n v="2630.99"/>
    <n v="5"/>
    <n v="13154.95"/>
    <n v="1.74"/>
    <n v="2052"/>
    <x v="220"/>
  </r>
  <r>
    <x v="3668"/>
    <x v="2"/>
    <x v="2"/>
    <x v="2"/>
    <x v="2"/>
    <x v="4"/>
    <n v="17754.150000000001"/>
    <n v="2"/>
    <n v="35508.300000000003"/>
    <n v="3.3"/>
    <n v="2769"/>
    <x v="40"/>
  </r>
  <r>
    <x v="3669"/>
    <x v="2"/>
    <x v="2"/>
    <x v="2"/>
    <x v="2"/>
    <x v="2"/>
    <n v="11641.56"/>
    <n v="1"/>
    <n v="11641.56"/>
    <n v="1.92"/>
    <n v="379"/>
    <x v="104"/>
  </r>
  <r>
    <x v="3670"/>
    <x v="6"/>
    <x v="4"/>
    <x v="6"/>
    <x v="0"/>
    <x v="2"/>
    <n v="13075.61"/>
    <n v="5"/>
    <n v="65378.05"/>
    <n v="2.23"/>
    <n v="289"/>
    <x v="333"/>
  </r>
  <r>
    <x v="3671"/>
    <x v="4"/>
    <x v="0"/>
    <x v="4"/>
    <x v="2"/>
    <x v="2"/>
    <n v="6568.89"/>
    <n v="1"/>
    <n v="6568.89"/>
    <n v="1.96"/>
    <n v="4706"/>
    <x v="157"/>
  </r>
  <r>
    <x v="3672"/>
    <x v="0"/>
    <x v="0"/>
    <x v="0"/>
    <x v="0"/>
    <x v="0"/>
    <n v="8895.4599999999991"/>
    <n v="2"/>
    <n v="17790.919999999998"/>
    <n v="2.11"/>
    <n v="4847"/>
    <x v="101"/>
  </r>
  <r>
    <x v="3673"/>
    <x v="6"/>
    <x v="4"/>
    <x v="6"/>
    <x v="1"/>
    <x v="4"/>
    <n v="14927.55"/>
    <n v="5"/>
    <n v="74637.75"/>
    <n v="2.2599999999999998"/>
    <n v="1452"/>
    <x v="162"/>
  </r>
  <r>
    <x v="3674"/>
    <x v="3"/>
    <x v="3"/>
    <x v="3"/>
    <x v="0"/>
    <x v="1"/>
    <n v="10829.55"/>
    <n v="4"/>
    <n v="43318.2"/>
    <n v="4.26"/>
    <n v="2149"/>
    <x v="275"/>
  </r>
  <r>
    <x v="3675"/>
    <x v="8"/>
    <x v="3"/>
    <x v="8"/>
    <x v="2"/>
    <x v="1"/>
    <n v="16232.94"/>
    <n v="5"/>
    <n v="81164.7"/>
    <n v="3.76"/>
    <n v="4047"/>
    <x v="204"/>
  </r>
  <r>
    <x v="3676"/>
    <x v="6"/>
    <x v="4"/>
    <x v="6"/>
    <x v="1"/>
    <x v="1"/>
    <n v="2780.4"/>
    <n v="2"/>
    <n v="5560.8"/>
    <n v="4.99"/>
    <n v="3474"/>
    <x v="92"/>
  </r>
  <r>
    <x v="3677"/>
    <x v="1"/>
    <x v="1"/>
    <x v="1"/>
    <x v="2"/>
    <x v="3"/>
    <n v="14521.51"/>
    <n v="2"/>
    <n v="29043.02"/>
    <n v="4.38"/>
    <n v="556"/>
    <x v="138"/>
  </r>
  <r>
    <x v="3678"/>
    <x v="1"/>
    <x v="1"/>
    <x v="1"/>
    <x v="0"/>
    <x v="2"/>
    <n v="4730.68"/>
    <n v="3"/>
    <n v="14192.04"/>
    <n v="4.9000000000000004"/>
    <n v="3653"/>
    <x v="313"/>
  </r>
  <r>
    <x v="3679"/>
    <x v="8"/>
    <x v="3"/>
    <x v="8"/>
    <x v="2"/>
    <x v="3"/>
    <n v="16171.64"/>
    <n v="2"/>
    <n v="32343.279999999999"/>
    <n v="1.47"/>
    <n v="2789"/>
    <x v="332"/>
  </r>
  <r>
    <x v="3680"/>
    <x v="8"/>
    <x v="3"/>
    <x v="8"/>
    <x v="2"/>
    <x v="0"/>
    <n v="17988.46"/>
    <n v="5"/>
    <n v="89942.3"/>
    <n v="4.2300000000000004"/>
    <n v="4386"/>
    <x v="179"/>
  </r>
  <r>
    <x v="3681"/>
    <x v="9"/>
    <x v="1"/>
    <x v="9"/>
    <x v="1"/>
    <x v="0"/>
    <n v="10467.77"/>
    <n v="4"/>
    <n v="41871.08"/>
    <n v="1.23"/>
    <n v="1513"/>
    <x v="323"/>
  </r>
  <r>
    <x v="3682"/>
    <x v="4"/>
    <x v="0"/>
    <x v="4"/>
    <x v="1"/>
    <x v="5"/>
    <n v="19391.87"/>
    <n v="2"/>
    <n v="38783.74"/>
    <n v="4.3499999999999996"/>
    <n v="2532"/>
    <x v="255"/>
  </r>
  <r>
    <x v="3683"/>
    <x v="2"/>
    <x v="2"/>
    <x v="2"/>
    <x v="2"/>
    <x v="2"/>
    <n v="14957.88"/>
    <n v="5"/>
    <n v="74789.399999999994"/>
    <n v="3.39"/>
    <n v="4572"/>
    <x v="87"/>
  </r>
  <r>
    <x v="3684"/>
    <x v="6"/>
    <x v="4"/>
    <x v="6"/>
    <x v="1"/>
    <x v="0"/>
    <n v="13843.13"/>
    <n v="5"/>
    <n v="69215.649999999994"/>
    <n v="1.3"/>
    <n v="842"/>
    <x v="128"/>
  </r>
  <r>
    <x v="3685"/>
    <x v="3"/>
    <x v="3"/>
    <x v="3"/>
    <x v="2"/>
    <x v="5"/>
    <n v="5356.84"/>
    <n v="5"/>
    <n v="26784.2"/>
    <n v="2.15"/>
    <n v="2345"/>
    <x v="33"/>
  </r>
  <r>
    <x v="3686"/>
    <x v="9"/>
    <x v="1"/>
    <x v="9"/>
    <x v="2"/>
    <x v="1"/>
    <n v="8681.65"/>
    <n v="3"/>
    <n v="26044.95"/>
    <n v="1.78"/>
    <n v="3652"/>
    <x v="159"/>
  </r>
  <r>
    <x v="3687"/>
    <x v="9"/>
    <x v="1"/>
    <x v="9"/>
    <x v="1"/>
    <x v="4"/>
    <n v="16165.66"/>
    <n v="3"/>
    <n v="48496.98"/>
    <n v="3.93"/>
    <n v="234"/>
    <x v="134"/>
  </r>
  <r>
    <x v="3688"/>
    <x v="2"/>
    <x v="2"/>
    <x v="2"/>
    <x v="1"/>
    <x v="2"/>
    <n v="6941.92"/>
    <n v="4"/>
    <n v="27767.68"/>
    <n v="1.02"/>
    <n v="3950"/>
    <x v="202"/>
  </r>
  <r>
    <x v="3689"/>
    <x v="8"/>
    <x v="3"/>
    <x v="8"/>
    <x v="2"/>
    <x v="1"/>
    <n v="13347.95"/>
    <n v="2"/>
    <n v="26695.9"/>
    <n v="1.43"/>
    <n v="4188"/>
    <x v="148"/>
  </r>
  <r>
    <x v="3690"/>
    <x v="0"/>
    <x v="0"/>
    <x v="0"/>
    <x v="1"/>
    <x v="3"/>
    <n v="3230.22"/>
    <n v="4"/>
    <n v="12920.88"/>
    <n v="1.1100000000000001"/>
    <n v="2558"/>
    <x v="208"/>
  </r>
  <r>
    <x v="3691"/>
    <x v="7"/>
    <x v="0"/>
    <x v="7"/>
    <x v="2"/>
    <x v="2"/>
    <n v="8047.86"/>
    <n v="4"/>
    <n v="32191.439999999999"/>
    <n v="3.38"/>
    <n v="70"/>
    <x v="29"/>
  </r>
  <r>
    <x v="3692"/>
    <x v="1"/>
    <x v="1"/>
    <x v="1"/>
    <x v="2"/>
    <x v="3"/>
    <n v="14911.94"/>
    <n v="1"/>
    <n v="14911.94"/>
    <n v="2.76"/>
    <n v="430"/>
    <x v="211"/>
  </r>
  <r>
    <x v="3693"/>
    <x v="0"/>
    <x v="0"/>
    <x v="0"/>
    <x v="2"/>
    <x v="5"/>
    <n v="14740.74"/>
    <n v="2"/>
    <n v="29481.48"/>
    <n v="2.0499999999999998"/>
    <n v="3941"/>
    <x v="355"/>
  </r>
  <r>
    <x v="3694"/>
    <x v="1"/>
    <x v="1"/>
    <x v="1"/>
    <x v="1"/>
    <x v="3"/>
    <n v="1588.56"/>
    <n v="5"/>
    <n v="7942.8"/>
    <n v="3.05"/>
    <n v="221"/>
    <x v="252"/>
  </r>
  <r>
    <x v="3695"/>
    <x v="5"/>
    <x v="1"/>
    <x v="5"/>
    <x v="1"/>
    <x v="0"/>
    <n v="616.72"/>
    <n v="3"/>
    <n v="1850.16"/>
    <n v="4.79"/>
    <n v="2730"/>
    <x v="139"/>
  </r>
  <r>
    <x v="3696"/>
    <x v="8"/>
    <x v="3"/>
    <x v="8"/>
    <x v="2"/>
    <x v="1"/>
    <n v="15561.1"/>
    <n v="2"/>
    <n v="31122.2"/>
    <n v="4.72"/>
    <n v="2921"/>
    <x v="63"/>
  </r>
  <r>
    <x v="3697"/>
    <x v="6"/>
    <x v="4"/>
    <x v="6"/>
    <x v="2"/>
    <x v="5"/>
    <n v="5600.74"/>
    <n v="3"/>
    <n v="16802.22"/>
    <n v="2.37"/>
    <n v="2777"/>
    <x v="154"/>
  </r>
  <r>
    <x v="3698"/>
    <x v="8"/>
    <x v="3"/>
    <x v="8"/>
    <x v="0"/>
    <x v="1"/>
    <n v="19171.16"/>
    <n v="3"/>
    <n v="57513.48"/>
    <n v="3.96"/>
    <n v="2922"/>
    <x v="177"/>
  </r>
  <r>
    <x v="3699"/>
    <x v="0"/>
    <x v="0"/>
    <x v="0"/>
    <x v="2"/>
    <x v="3"/>
    <n v="16119.33"/>
    <n v="5"/>
    <n v="80596.649999999994"/>
    <n v="2.31"/>
    <n v="4547"/>
    <x v="81"/>
  </r>
  <r>
    <x v="3700"/>
    <x v="7"/>
    <x v="0"/>
    <x v="7"/>
    <x v="2"/>
    <x v="5"/>
    <n v="10507.65"/>
    <n v="3"/>
    <n v="31522.95"/>
    <n v="2.8"/>
    <n v="3207"/>
    <x v="140"/>
  </r>
  <r>
    <x v="3701"/>
    <x v="7"/>
    <x v="0"/>
    <x v="7"/>
    <x v="0"/>
    <x v="5"/>
    <n v="14873.65"/>
    <n v="3"/>
    <n v="44620.95"/>
    <n v="2.52"/>
    <n v="241"/>
    <x v="60"/>
  </r>
  <r>
    <x v="3702"/>
    <x v="9"/>
    <x v="1"/>
    <x v="9"/>
    <x v="1"/>
    <x v="4"/>
    <n v="12652.87"/>
    <n v="4"/>
    <n v="50611.48"/>
    <n v="1.42"/>
    <n v="358"/>
    <x v="265"/>
  </r>
  <r>
    <x v="3703"/>
    <x v="4"/>
    <x v="0"/>
    <x v="4"/>
    <x v="0"/>
    <x v="2"/>
    <n v="15385.46"/>
    <n v="5"/>
    <n v="76927.3"/>
    <n v="4.13"/>
    <n v="689"/>
    <x v="122"/>
  </r>
  <r>
    <x v="3704"/>
    <x v="0"/>
    <x v="0"/>
    <x v="0"/>
    <x v="2"/>
    <x v="1"/>
    <n v="9871.2000000000007"/>
    <n v="3"/>
    <n v="29613.599999999999"/>
    <n v="2.0499999999999998"/>
    <n v="2583"/>
    <x v="297"/>
  </r>
  <r>
    <x v="3705"/>
    <x v="6"/>
    <x v="4"/>
    <x v="6"/>
    <x v="2"/>
    <x v="0"/>
    <n v="10404.39"/>
    <n v="3"/>
    <n v="31213.17"/>
    <n v="4.88"/>
    <n v="3232"/>
    <x v="131"/>
  </r>
  <r>
    <x v="3706"/>
    <x v="8"/>
    <x v="3"/>
    <x v="8"/>
    <x v="0"/>
    <x v="3"/>
    <n v="4928.24"/>
    <n v="2"/>
    <n v="9856.48"/>
    <n v="1.06"/>
    <n v="4124"/>
    <x v="274"/>
  </r>
  <r>
    <x v="3707"/>
    <x v="9"/>
    <x v="1"/>
    <x v="9"/>
    <x v="1"/>
    <x v="0"/>
    <n v="12678.82"/>
    <n v="4"/>
    <n v="50715.28"/>
    <n v="1.89"/>
    <n v="4824"/>
    <x v="288"/>
  </r>
  <r>
    <x v="3708"/>
    <x v="9"/>
    <x v="1"/>
    <x v="9"/>
    <x v="1"/>
    <x v="4"/>
    <n v="18860.400000000001"/>
    <n v="4"/>
    <n v="75441.600000000006"/>
    <n v="2.67"/>
    <n v="2237"/>
    <x v="276"/>
  </r>
  <r>
    <x v="3709"/>
    <x v="8"/>
    <x v="3"/>
    <x v="8"/>
    <x v="1"/>
    <x v="2"/>
    <n v="12224.59"/>
    <n v="5"/>
    <n v="61122.95"/>
    <n v="3.09"/>
    <n v="90"/>
    <x v="292"/>
  </r>
  <r>
    <x v="3710"/>
    <x v="2"/>
    <x v="2"/>
    <x v="2"/>
    <x v="2"/>
    <x v="4"/>
    <n v="5201.8500000000004"/>
    <n v="1"/>
    <n v="5201.8500000000004"/>
    <n v="1.51"/>
    <n v="1934"/>
    <x v="165"/>
  </r>
  <r>
    <x v="3711"/>
    <x v="0"/>
    <x v="0"/>
    <x v="0"/>
    <x v="0"/>
    <x v="4"/>
    <n v="7116.97"/>
    <n v="2"/>
    <n v="14233.94"/>
    <n v="3.79"/>
    <n v="4947"/>
    <x v="98"/>
  </r>
  <r>
    <x v="3712"/>
    <x v="9"/>
    <x v="1"/>
    <x v="9"/>
    <x v="0"/>
    <x v="3"/>
    <n v="13405.32"/>
    <n v="3"/>
    <n v="40215.96"/>
    <n v="3.9"/>
    <n v="4519"/>
    <x v="243"/>
  </r>
  <r>
    <x v="3713"/>
    <x v="6"/>
    <x v="4"/>
    <x v="6"/>
    <x v="2"/>
    <x v="1"/>
    <n v="15074.16"/>
    <n v="5"/>
    <n v="75370.8"/>
    <n v="2.15"/>
    <n v="2619"/>
    <x v="298"/>
  </r>
  <r>
    <x v="3714"/>
    <x v="8"/>
    <x v="3"/>
    <x v="8"/>
    <x v="0"/>
    <x v="5"/>
    <n v="11056.96"/>
    <n v="5"/>
    <n v="55284.800000000003"/>
    <n v="2.75"/>
    <n v="1652"/>
    <x v="213"/>
  </r>
  <r>
    <x v="3715"/>
    <x v="9"/>
    <x v="1"/>
    <x v="9"/>
    <x v="2"/>
    <x v="3"/>
    <n v="1036.3"/>
    <n v="5"/>
    <n v="5181.5"/>
    <n v="1.08"/>
    <n v="942"/>
    <x v="155"/>
  </r>
  <r>
    <x v="3716"/>
    <x v="0"/>
    <x v="0"/>
    <x v="0"/>
    <x v="0"/>
    <x v="2"/>
    <n v="6541.91"/>
    <n v="2"/>
    <n v="13083.82"/>
    <n v="1.57"/>
    <n v="682"/>
    <x v="180"/>
  </r>
  <r>
    <x v="3717"/>
    <x v="8"/>
    <x v="3"/>
    <x v="8"/>
    <x v="2"/>
    <x v="4"/>
    <n v="18444.07"/>
    <n v="5"/>
    <n v="92220.35"/>
    <n v="1.59"/>
    <n v="2523"/>
    <x v="111"/>
  </r>
  <r>
    <x v="3718"/>
    <x v="2"/>
    <x v="2"/>
    <x v="2"/>
    <x v="1"/>
    <x v="5"/>
    <n v="13574.19"/>
    <n v="3"/>
    <n v="40722.57"/>
    <n v="1.63"/>
    <n v="4476"/>
    <x v="65"/>
  </r>
  <r>
    <x v="3719"/>
    <x v="0"/>
    <x v="0"/>
    <x v="0"/>
    <x v="2"/>
    <x v="3"/>
    <n v="6845.97"/>
    <n v="3"/>
    <n v="20537.91"/>
    <n v="3.81"/>
    <n v="1180"/>
    <x v="261"/>
  </r>
  <r>
    <x v="3720"/>
    <x v="1"/>
    <x v="1"/>
    <x v="1"/>
    <x v="0"/>
    <x v="3"/>
    <n v="15568.32"/>
    <n v="3"/>
    <n v="46704.959999999999"/>
    <n v="3.18"/>
    <n v="1764"/>
    <x v="44"/>
  </r>
  <r>
    <x v="3721"/>
    <x v="5"/>
    <x v="1"/>
    <x v="5"/>
    <x v="2"/>
    <x v="4"/>
    <n v="11149.91"/>
    <n v="5"/>
    <n v="55749.55"/>
    <n v="1.84"/>
    <n v="3615"/>
    <x v="49"/>
  </r>
  <r>
    <x v="3722"/>
    <x v="6"/>
    <x v="4"/>
    <x v="6"/>
    <x v="2"/>
    <x v="5"/>
    <n v="16571.990000000002"/>
    <n v="2"/>
    <n v="33143.980000000003"/>
    <n v="3.66"/>
    <n v="4842"/>
    <x v="261"/>
  </r>
  <r>
    <x v="3723"/>
    <x v="9"/>
    <x v="1"/>
    <x v="9"/>
    <x v="1"/>
    <x v="1"/>
    <n v="6199.4"/>
    <n v="2"/>
    <n v="12398.8"/>
    <n v="4.78"/>
    <n v="2172"/>
    <x v="204"/>
  </r>
  <r>
    <x v="3724"/>
    <x v="5"/>
    <x v="1"/>
    <x v="5"/>
    <x v="1"/>
    <x v="2"/>
    <n v="10338.94"/>
    <n v="2"/>
    <n v="20677.88"/>
    <n v="1.51"/>
    <n v="4612"/>
    <x v="203"/>
  </r>
  <r>
    <x v="3725"/>
    <x v="7"/>
    <x v="0"/>
    <x v="7"/>
    <x v="2"/>
    <x v="4"/>
    <n v="15904.03"/>
    <n v="4"/>
    <n v="63616.12"/>
    <n v="4.46"/>
    <n v="1760"/>
    <x v="331"/>
  </r>
  <r>
    <x v="3726"/>
    <x v="5"/>
    <x v="1"/>
    <x v="5"/>
    <x v="1"/>
    <x v="4"/>
    <n v="15907.63"/>
    <n v="5"/>
    <n v="79538.149999999994"/>
    <n v="4.88"/>
    <n v="3646"/>
    <x v="84"/>
  </r>
  <r>
    <x v="3727"/>
    <x v="1"/>
    <x v="1"/>
    <x v="1"/>
    <x v="1"/>
    <x v="1"/>
    <n v="11721.97"/>
    <n v="5"/>
    <n v="58609.85"/>
    <n v="2.71"/>
    <n v="1446"/>
    <x v="133"/>
  </r>
  <r>
    <x v="3728"/>
    <x v="9"/>
    <x v="1"/>
    <x v="9"/>
    <x v="1"/>
    <x v="2"/>
    <n v="15270.2"/>
    <n v="4"/>
    <n v="61080.800000000003"/>
    <n v="4.43"/>
    <n v="328"/>
    <x v="265"/>
  </r>
  <r>
    <x v="3729"/>
    <x v="7"/>
    <x v="0"/>
    <x v="7"/>
    <x v="2"/>
    <x v="5"/>
    <n v="3016.02"/>
    <n v="5"/>
    <n v="15080.1"/>
    <n v="1.22"/>
    <n v="3884"/>
    <x v="237"/>
  </r>
  <r>
    <x v="3730"/>
    <x v="5"/>
    <x v="1"/>
    <x v="5"/>
    <x v="1"/>
    <x v="0"/>
    <n v="2606.23"/>
    <n v="3"/>
    <n v="7818.69"/>
    <n v="4.8899999999999997"/>
    <n v="1303"/>
    <x v="348"/>
  </r>
  <r>
    <x v="3731"/>
    <x v="6"/>
    <x v="4"/>
    <x v="6"/>
    <x v="2"/>
    <x v="2"/>
    <n v="2259.13"/>
    <n v="5"/>
    <n v="11295.65"/>
    <n v="3.74"/>
    <n v="1935"/>
    <x v="214"/>
  </r>
  <r>
    <x v="3732"/>
    <x v="6"/>
    <x v="4"/>
    <x v="6"/>
    <x v="0"/>
    <x v="1"/>
    <n v="15363.46"/>
    <n v="3"/>
    <n v="46090.38"/>
    <n v="4.03"/>
    <n v="2414"/>
    <x v="238"/>
  </r>
  <r>
    <x v="3733"/>
    <x v="3"/>
    <x v="3"/>
    <x v="3"/>
    <x v="1"/>
    <x v="3"/>
    <n v="10793"/>
    <n v="1"/>
    <n v="10793"/>
    <n v="2.81"/>
    <n v="937"/>
    <x v="316"/>
  </r>
  <r>
    <x v="3734"/>
    <x v="8"/>
    <x v="3"/>
    <x v="8"/>
    <x v="0"/>
    <x v="5"/>
    <n v="7358.2"/>
    <n v="3"/>
    <n v="22074.6"/>
    <n v="2.97"/>
    <n v="2599"/>
    <x v="91"/>
  </r>
  <r>
    <x v="3735"/>
    <x v="3"/>
    <x v="3"/>
    <x v="3"/>
    <x v="2"/>
    <x v="4"/>
    <n v="2589.52"/>
    <n v="2"/>
    <n v="5179.04"/>
    <n v="4.62"/>
    <n v="1156"/>
    <x v="28"/>
  </r>
  <r>
    <x v="3736"/>
    <x v="3"/>
    <x v="3"/>
    <x v="3"/>
    <x v="1"/>
    <x v="5"/>
    <n v="18434.52"/>
    <n v="4"/>
    <n v="73738.080000000002"/>
    <n v="1.33"/>
    <n v="532"/>
    <x v="164"/>
  </r>
  <r>
    <x v="3737"/>
    <x v="0"/>
    <x v="0"/>
    <x v="0"/>
    <x v="0"/>
    <x v="0"/>
    <n v="19116.810000000001"/>
    <n v="3"/>
    <n v="57350.43"/>
    <n v="4.38"/>
    <n v="707"/>
    <x v="241"/>
  </r>
  <r>
    <x v="3738"/>
    <x v="1"/>
    <x v="1"/>
    <x v="1"/>
    <x v="0"/>
    <x v="5"/>
    <n v="8268.68"/>
    <n v="2"/>
    <n v="16537.36"/>
    <n v="1.29"/>
    <n v="4142"/>
    <x v="242"/>
  </r>
  <r>
    <x v="3739"/>
    <x v="6"/>
    <x v="4"/>
    <x v="6"/>
    <x v="1"/>
    <x v="3"/>
    <n v="9508.08"/>
    <n v="4"/>
    <n v="38032.32"/>
    <n v="1.07"/>
    <n v="4857"/>
    <x v="231"/>
  </r>
  <r>
    <x v="3740"/>
    <x v="8"/>
    <x v="3"/>
    <x v="8"/>
    <x v="1"/>
    <x v="1"/>
    <n v="2500.71"/>
    <n v="4"/>
    <n v="10002.84"/>
    <n v="2.3199999999999998"/>
    <n v="4785"/>
    <x v="76"/>
  </r>
  <r>
    <x v="3741"/>
    <x v="1"/>
    <x v="1"/>
    <x v="1"/>
    <x v="2"/>
    <x v="0"/>
    <n v="12379"/>
    <n v="1"/>
    <n v="12379"/>
    <n v="3.6"/>
    <n v="2489"/>
    <x v="285"/>
  </r>
  <r>
    <x v="3742"/>
    <x v="4"/>
    <x v="0"/>
    <x v="4"/>
    <x v="1"/>
    <x v="3"/>
    <n v="19260.25"/>
    <n v="3"/>
    <n v="57780.75"/>
    <n v="4.7"/>
    <n v="1216"/>
    <x v="253"/>
  </r>
  <r>
    <x v="3743"/>
    <x v="3"/>
    <x v="3"/>
    <x v="3"/>
    <x v="2"/>
    <x v="3"/>
    <n v="15561.43"/>
    <n v="2"/>
    <n v="31122.86"/>
    <n v="1.32"/>
    <n v="3163"/>
    <x v="125"/>
  </r>
  <r>
    <x v="3744"/>
    <x v="6"/>
    <x v="4"/>
    <x v="6"/>
    <x v="0"/>
    <x v="3"/>
    <n v="16958.14"/>
    <n v="3"/>
    <n v="50874.42"/>
    <n v="3.74"/>
    <n v="1642"/>
    <x v="138"/>
  </r>
  <r>
    <x v="3745"/>
    <x v="7"/>
    <x v="0"/>
    <x v="7"/>
    <x v="2"/>
    <x v="2"/>
    <n v="18291.75"/>
    <n v="4"/>
    <n v="73167"/>
    <n v="3.91"/>
    <n v="4551"/>
    <x v="93"/>
  </r>
  <r>
    <x v="3746"/>
    <x v="2"/>
    <x v="2"/>
    <x v="2"/>
    <x v="1"/>
    <x v="5"/>
    <n v="10784.25"/>
    <n v="2"/>
    <n v="21568.5"/>
    <n v="4.5599999999999996"/>
    <n v="4502"/>
    <x v="190"/>
  </r>
  <r>
    <x v="3747"/>
    <x v="5"/>
    <x v="1"/>
    <x v="5"/>
    <x v="2"/>
    <x v="5"/>
    <n v="4454.0600000000004"/>
    <n v="3"/>
    <n v="13362.18"/>
    <n v="4.54"/>
    <n v="3648"/>
    <x v="281"/>
  </r>
  <r>
    <x v="3748"/>
    <x v="4"/>
    <x v="0"/>
    <x v="4"/>
    <x v="1"/>
    <x v="5"/>
    <n v="3642.17"/>
    <n v="5"/>
    <n v="18210.849999999999"/>
    <n v="3.96"/>
    <n v="335"/>
    <x v="211"/>
  </r>
  <r>
    <x v="3749"/>
    <x v="7"/>
    <x v="0"/>
    <x v="7"/>
    <x v="2"/>
    <x v="4"/>
    <n v="15696.39"/>
    <n v="1"/>
    <n v="15696.39"/>
    <n v="4.07"/>
    <n v="214"/>
    <x v="20"/>
  </r>
  <r>
    <x v="3750"/>
    <x v="1"/>
    <x v="1"/>
    <x v="1"/>
    <x v="2"/>
    <x v="4"/>
    <n v="9399.68"/>
    <n v="4"/>
    <n v="37598.720000000001"/>
    <n v="3.24"/>
    <n v="2060"/>
    <x v="264"/>
  </r>
  <r>
    <x v="3751"/>
    <x v="7"/>
    <x v="0"/>
    <x v="7"/>
    <x v="2"/>
    <x v="4"/>
    <n v="10853.38"/>
    <n v="2"/>
    <n v="21706.76"/>
    <n v="4.3"/>
    <n v="2617"/>
    <x v="160"/>
  </r>
  <r>
    <x v="3752"/>
    <x v="3"/>
    <x v="3"/>
    <x v="3"/>
    <x v="2"/>
    <x v="4"/>
    <n v="11710.77"/>
    <n v="2"/>
    <n v="23421.54"/>
    <n v="3.77"/>
    <n v="2712"/>
    <x v="58"/>
  </r>
  <r>
    <x v="3753"/>
    <x v="8"/>
    <x v="3"/>
    <x v="8"/>
    <x v="0"/>
    <x v="3"/>
    <n v="15071.98"/>
    <n v="2"/>
    <n v="30143.96"/>
    <n v="1.39"/>
    <n v="4825"/>
    <x v="315"/>
  </r>
  <r>
    <x v="3754"/>
    <x v="4"/>
    <x v="0"/>
    <x v="4"/>
    <x v="1"/>
    <x v="4"/>
    <n v="1994"/>
    <n v="3"/>
    <n v="5982"/>
    <n v="3.09"/>
    <n v="1489"/>
    <x v="129"/>
  </r>
  <r>
    <x v="3755"/>
    <x v="7"/>
    <x v="0"/>
    <x v="7"/>
    <x v="2"/>
    <x v="0"/>
    <n v="4664.54"/>
    <n v="3"/>
    <n v="13993.62"/>
    <n v="4.29"/>
    <n v="3149"/>
    <x v="135"/>
  </r>
  <r>
    <x v="3756"/>
    <x v="9"/>
    <x v="1"/>
    <x v="9"/>
    <x v="1"/>
    <x v="1"/>
    <n v="2797.68"/>
    <n v="2"/>
    <n v="5595.36"/>
    <n v="1.87"/>
    <n v="1733"/>
    <x v="234"/>
  </r>
  <r>
    <x v="3757"/>
    <x v="6"/>
    <x v="4"/>
    <x v="6"/>
    <x v="2"/>
    <x v="4"/>
    <n v="19939.79"/>
    <n v="4"/>
    <n v="79759.16"/>
    <n v="1.43"/>
    <n v="3745"/>
    <x v="192"/>
  </r>
  <r>
    <x v="3758"/>
    <x v="6"/>
    <x v="4"/>
    <x v="6"/>
    <x v="2"/>
    <x v="0"/>
    <n v="9222.5"/>
    <n v="4"/>
    <n v="36890"/>
    <n v="4.91"/>
    <n v="1437"/>
    <x v="284"/>
  </r>
  <r>
    <x v="3759"/>
    <x v="4"/>
    <x v="0"/>
    <x v="4"/>
    <x v="2"/>
    <x v="1"/>
    <n v="13716.8"/>
    <n v="5"/>
    <n v="68584"/>
    <n v="1.33"/>
    <n v="4824"/>
    <x v="208"/>
  </r>
  <r>
    <x v="3760"/>
    <x v="4"/>
    <x v="0"/>
    <x v="4"/>
    <x v="0"/>
    <x v="4"/>
    <n v="14577.41"/>
    <n v="4"/>
    <n v="58309.64"/>
    <n v="2.34"/>
    <n v="3061"/>
    <x v="161"/>
  </r>
  <r>
    <x v="3761"/>
    <x v="3"/>
    <x v="3"/>
    <x v="3"/>
    <x v="1"/>
    <x v="2"/>
    <n v="13387.47"/>
    <n v="5"/>
    <n v="66937.350000000006"/>
    <n v="1.1200000000000001"/>
    <n v="19"/>
    <x v="271"/>
  </r>
  <r>
    <x v="3762"/>
    <x v="8"/>
    <x v="3"/>
    <x v="8"/>
    <x v="1"/>
    <x v="2"/>
    <n v="5119.45"/>
    <n v="1"/>
    <n v="5119.45"/>
    <n v="4.09"/>
    <n v="2575"/>
    <x v="312"/>
  </r>
  <r>
    <x v="3763"/>
    <x v="8"/>
    <x v="3"/>
    <x v="8"/>
    <x v="1"/>
    <x v="1"/>
    <n v="19116.919999999998"/>
    <n v="3"/>
    <n v="57350.76"/>
    <n v="1.96"/>
    <n v="2804"/>
    <x v="12"/>
  </r>
  <r>
    <x v="3764"/>
    <x v="9"/>
    <x v="1"/>
    <x v="9"/>
    <x v="0"/>
    <x v="2"/>
    <n v="16818.64"/>
    <n v="3"/>
    <n v="50455.92"/>
    <n v="1.77"/>
    <n v="1883"/>
    <x v="341"/>
  </r>
  <r>
    <x v="3765"/>
    <x v="8"/>
    <x v="3"/>
    <x v="8"/>
    <x v="1"/>
    <x v="3"/>
    <n v="16028.08"/>
    <n v="2"/>
    <n v="32056.16"/>
    <n v="2.65"/>
    <n v="749"/>
    <x v="43"/>
  </r>
  <r>
    <x v="3766"/>
    <x v="9"/>
    <x v="1"/>
    <x v="9"/>
    <x v="2"/>
    <x v="5"/>
    <n v="3889.41"/>
    <n v="2"/>
    <n v="7778.82"/>
    <n v="3.72"/>
    <n v="4933"/>
    <x v="27"/>
  </r>
  <r>
    <x v="3767"/>
    <x v="2"/>
    <x v="2"/>
    <x v="2"/>
    <x v="0"/>
    <x v="2"/>
    <n v="2363.31"/>
    <n v="2"/>
    <n v="4726.62"/>
    <n v="3.36"/>
    <n v="1774"/>
    <x v="167"/>
  </r>
  <r>
    <x v="3768"/>
    <x v="3"/>
    <x v="3"/>
    <x v="3"/>
    <x v="0"/>
    <x v="3"/>
    <n v="15572.95"/>
    <n v="3"/>
    <n v="46718.85"/>
    <n v="4.5599999999999996"/>
    <n v="4534"/>
    <x v="137"/>
  </r>
  <r>
    <x v="3769"/>
    <x v="1"/>
    <x v="1"/>
    <x v="1"/>
    <x v="2"/>
    <x v="2"/>
    <n v="16771.57"/>
    <n v="3"/>
    <n v="50314.71"/>
    <n v="1.08"/>
    <n v="1030"/>
    <x v="207"/>
  </r>
  <r>
    <x v="3770"/>
    <x v="3"/>
    <x v="3"/>
    <x v="3"/>
    <x v="2"/>
    <x v="4"/>
    <n v="6309.34"/>
    <n v="2"/>
    <n v="12618.68"/>
    <n v="4.05"/>
    <n v="4351"/>
    <x v="256"/>
  </r>
  <r>
    <x v="3771"/>
    <x v="3"/>
    <x v="3"/>
    <x v="3"/>
    <x v="2"/>
    <x v="5"/>
    <n v="19648.77"/>
    <n v="3"/>
    <n v="58946.31"/>
    <n v="2.97"/>
    <n v="4568"/>
    <x v="17"/>
  </r>
  <r>
    <x v="3772"/>
    <x v="3"/>
    <x v="3"/>
    <x v="3"/>
    <x v="1"/>
    <x v="5"/>
    <n v="10073.85"/>
    <n v="3"/>
    <n v="30221.55"/>
    <n v="2.83"/>
    <n v="3812"/>
    <x v="132"/>
  </r>
  <r>
    <x v="3773"/>
    <x v="8"/>
    <x v="3"/>
    <x v="8"/>
    <x v="2"/>
    <x v="5"/>
    <n v="7400.64"/>
    <n v="2"/>
    <n v="14801.28"/>
    <n v="3"/>
    <n v="4268"/>
    <x v="312"/>
  </r>
  <r>
    <x v="3774"/>
    <x v="5"/>
    <x v="1"/>
    <x v="5"/>
    <x v="1"/>
    <x v="1"/>
    <n v="13370.33"/>
    <n v="5"/>
    <n v="66851.649999999994"/>
    <n v="4.09"/>
    <n v="131"/>
    <x v="118"/>
  </r>
  <r>
    <x v="3775"/>
    <x v="0"/>
    <x v="0"/>
    <x v="0"/>
    <x v="1"/>
    <x v="5"/>
    <n v="5590.8"/>
    <n v="2"/>
    <n v="11181.6"/>
    <n v="3.65"/>
    <n v="3096"/>
    <x v="183"/>
  </r>
  <r>
    <x v="3776"/>
    <x v="1"/>
    <x v="1"/>
    <x v="1"/>
    <x v="2"/>
    <x v="4"/>
    <n v="13695.95"/>
    <n v="5"/>
    <n v="68479.75"/>
    <n v="1.81"/>
    <n v="4778"/>
    <x v="258"/>
  </r>
  <r>
    <x v="3777"/>
    <x v="6"/>
    <x v="4"/>
    <x v="6"/>
    <x v="0"/>
    <x v="1"/>
    <n v="6576.44"/>
    <n v="3"/>
    <n v="19729.32"/>
    <n v="2.79"/>
    <n v="4940"/>
    <x v="360"/>
  </r>
  <r>
    <x v="3778"/>
    <x v="8"/>
    <x v="3"/>
    <x v="8"/>
    <x v="1"/>
    <x v="4"/>
    <n v="4943.93"/>
    <n v="3"/>
    <n v="14831.79"/>
    <n v="2.85"/>
    <n v="4623"/>
    <x v="241"/>
  </r>
  <r>
    <x v="3779"/>
    <x v="4"/>
    <x v="0"/>
    <x v="4"/>
    <x v="0"/>
    <x v="1"/>
    <n v="10815.25"/>
    <n v="2"/>
    <n v="21630.5"/>
    <n v="1.34"/>
    <n v="2845"/>
    <x v="276"/>
  </r>
  <r>
    <x v="3780"/>
    <x v="6"/>
    <x v="4"/>
    <x v="6"/>
    <x v="2"/>
    <x v="0"/>
    <n v="15846.68"/>
    <n v="3"/>
    <n v="47540.04"/>
    <n v="4.6900000000000004"/>
    <n v="1044"/>
    <x v="89"/>
  </r>
  <r>
    <x v="3781"/>
    <x v="6"/>
    <x v="4"/>
    <x v="6"/>
    <x v="1"/>
    <x v="5"/>
    <n v="15741.59"/>
    <n v="3"/>
    <n v="47224.77"/>
    <n v="4.09"/>
    <n v="263"/>
    <x v="238"/>
  </r>
  <r>
    <x v="3782"/>
    <x v="8"/>
    <x v="3"/>
    <x v="8"/>
    <x v="0"/>
    <x v="1"/>
    <n v="4418.9799999999996"/>
    <n v="5"/>
    <n v="22094.9"/>
    <n v="2.15"/>
    <n v="2886"/>
    <x v="324"/>
  </r>
  <r>
    <x v="3783"/>
    <x v="9"/>
    <x v="1"/>
    <x v="9"/>
    <x v="1"/>
    <x v="3"/>
    <n v="5632.9"/>
    <n v="2"/>
    <n v="11265.8"/>
    <n v="4.21"/>
    <n v="3661"/>
    <x v="44"/>
  </r>
  <r>
    <x v="3784"/>
    <x v="5"/>
    <x v="1"/>
    <x v="5"/>
    <x v="1"/>
    <x v="3"/>
    <n v="12403.46"/>
    <n v="3"/>
    <n v="37210.379999999997"/>
    <n v="3.2"/>
    <n v="4232"/>
    <x v="151"/>
  </r>
  <r>
    <x v="3785"/>
    <x v="5"/>
    <x v="1"/>
    <x v="5"/>
    <x v="1"/>
    <x v="3"/>
    <n v="14607.53"/>
    <n v="1"/>
    <n v="14607.53"/>
    <n v="3.36"/>
    <n v="794"/>
    <x v="223"/>
  </r>
  <r>
    <x v="3786"/>
    <x v="2"/>
    <x v="2"/>
    <x v="2"/>
    <x v="2"/>
    <x v="3"/>
    <n v="15472.64"/>
    <n v="4"/>
    <n v="61890.559999999998"/>
    <n v="4.54"/>
    <n v="3159"/>
    <x v="260"/>
  </r>
  <r>
    <x v="3787"/>
    <x v="6"/>
    <x v="4"/>
    <x v="6"/>
    <x v="0"/>
    <x v="4"/>
    <n v="14801.48"/>
    <n v="3"/>
    <n v="44404.44"/>
    <n v="3.36"/>
    <n v="2676"/>
    <x v="22"/>
  </r>
  <r>
    <x v="3788"/>
    <x v="4"/>
    <x v="0"/>
    <x v="4"/>
    <x v="1"/>
    <x v="1"/>
    <n v="12238.06"/>
    <n v="5"/>
    <n v="61190.3"/>
    <n v="4.6100000000000003"/>
    <n v="707"/>
    <x v="22"/>
  </r>
  <r>
    <x v="3789"/>
    <x v="2"/>
    <x v="2"/>
    <x v="2"/>
    <x v="2"/>
    <x v="1"/>
    <n v="2422.9699999999998"/>
    <n v="1"/>
    <n v="2422.9699999999998"/>
    <n v="4.1900000000000004"/>
    <n v="668"/>
    <x v="198"/>
  </r>
  <r>
    <x v="3790"/>
    <x v="9"/>
    <x v="1"/>
    <x v="9"/>
    <x v="2"/>
    <x v="0"/>
    <n v="15377.88"/>
    <n v="2"/>
    <n v="30755.759999999998"/>
    <n v="4.37"/>
    <n v="3009"/>
    <x v="157"/>
  </r>
  <r>
    <x v="3791"/>
    <x v="8"/>
    <x v="3"/>
    <x v="8"/>
    <x v="1"/>
    <x v="2"/>
    <n v="17931.21"/>
    <n v="4"/>
    <n v="71724.84"/>
    <n v="4.9000000000000004"/>
    <n v="2015"/>
    <x v="43"/>
  </r>
  <r>
    <x v="3792"/>
    <x v="4"/>
    <x v="0"/>
    <x v="4"/>
    <x v="1"/>
    <x v="3"/>
    <n v="2290"/>
    <n v="4"/>
    <n v="9160"/>
    <n v="4.2300000000000004"/>
    <n v="1817"/>
    <x v="212"/>
  </r>
  <r>
    <x v="3793"/>
    <x v="1"/>
    <x v="1"/>
    <x v="1"/>
    <x v="2"/>
    <x v="0"/>
    <n v="4965.07"/>
    <n v="1"/>
    <n v="4965.07"/>
    <n v="3.29"/>
    <n v="3638"/>
    <x v="280"/>
  </r>
  <r>
    <x v="3794"/>
    <x v="1"/>
    <x v="1"/>
    <x v="1"/>
    <x v="1"/>
    <x v="0"/>
    <n v="1231.77"/>
    <n v="4"/>
    <n v="4927.08"/>
    <n v="1.43"/>
    <n v="3811"/>
    <x v="270"/>
  </r>
  <r>
    <x v="3795"/>
    <x v="0"/>
    <x v="0"/>
    <x v="0"/>
    <x v="1"/>
    <x v="4"/>
    <n v="13141.45"/>
    <n v="5"/>
    <n v="65707.25"/>
    <n v="4.5999999999999996"/>
    <n v="2071"/>
    <x v="53"/>
  </r>
  <r>
    <x v="3796"/>
    <x v="7"/>
    <x v="0"/>
    <x v="7"/>
    <x v="0"/>
    <x v="5"/>
    <n v="17817.2"/>
    <n v="1"/>
    <n v="17817.2"/>
    <n v="4.53"/>
    <n v="4040"/>
    <x v="278"/>
  </r>
  <r>
    <x v="3797"/>
    <x v="0"/>
    <x v="0"/>
    <x v="0"/>
    <x v="2"/>
    <x v="0"/>
    <n v="17131.27"/>
    <n v="1"/>
    <n v="17131.27"/>
    <n v="4.6100000000000003"/>
    <n v="3021"/>
    <x v="44"/>
  </r>
  <r>
    <x v="3798"/>
    <x v="2"/>
    <x v="2"/>
    <x v="2"/>
    <x v="1"/>
    <x v="4"/>
    <n v="681.39"/>
    <n v="4"/>
    <n v="2725.56"/>
    <n v="2.59"/>
    <n v="2932"/>
    <x v="106"/>
  </r>
  <r>
    <x v="3799"/>
    <x v="2"/>
    <x v="2"/>
    <x v="2"/>
    <x v="0"/>
    <x v="5"/>
    <n v="1831.38"/>
    <n v="3"/>
    <n v="5494.14"/>
    <n v="4.9000000000000004"/>
    <n v="2039"/>
    <x v="121"/>
  </r>
  <r>
    <x v="3800"/>
    <x v="3"/>
    <x v="3"/>
    <x v="3"/>
    <x v="1"/>
    <x v="5"/>
    <n v="3444.12"/>
    <n v="1"/>
    <n v="3444.12"/>
    <n v="4.51"/>
    <n v="3728"/>
    <x v="171"/>
  </r>
  <r>
    <x v="3801"/>
    <x v="1"/>
    <x v="1"/>
    <x v="1"/>
    <x v="1"/>
    <x v="3"/>
    <n v="11730.49"/>
    <n v="4"/>
    <n v="46921.96"/>
    <n v="1.68"/>
    <n v="714"/>
    <x v="274"/>
  </r>
  <r>
    <x v="3802"/>
    <x v="3"/>
    <x v="3"/>
    <x v="3"/>
    <x v="1"/>
    <x v="0"/>
    <n v="11743.76"/>
    <n v="2"/>
    <n v="23487.52"/>
    <n v="4.58"/>
    <n v="480"/>
    <x v="356"/>
  </r>
  <r>
    <x v="3803"/>
    <x v="4"/>
    <x v="0"/>
    <x v="4"/>
    <x v="0"/>
    <x v="2"/>
    <n v="8324.36"/>
    <n v="5"/>
    <n v="41621.800000000003"/>
    <n v="2.0099999999999998"/>
    <n v="4975"/>
    <x v="284"/>
  </r>
  <r>
    <x v="3804"/>
    <x v="0"/>
    <x v="0"/>
    <x v="0"/>
    <x v="2"/>
    <x v="3"/>
    <n v="2529.09"/>
    <n v="1"/>
    <n v="2529.09"/>
    <n v="4.95"/>
    <n v="4761"/>
    <x v="225"/>
  </r>
  <r>
    <x v="3805"/>
    <x v="8"/>
    <x v="3"/>
    <x v="8"/>
    <x v="1"/>
    <x v="5"/>
    <n v="1192.26"/>
    <n v="1"/>
    <n v="1192.26"/>
    <n v="4.87"/>
    <n v="2506"/>
    <x v="95"/>
  </r>
  <r>
    <x v="3806"/>
    <x v="4"/>
    <x v="0"/>
    <x v="4"/>
    <x v="1"/>
    <x v="4"/>
    <n v="3637.76"/>
    <n v="5"/>
    <n v="18188.8"/>
    <n v="4.1500000000000004"/>
    <n v="966"/>
    <x v="124"/>
  </r>
  <r>
    <x v="3807"/>
    <x v="7"/>
    <x v="0"/>
    <x v="7"/>
    <x v="2"/>
    <x v="4"/>
    <n v="5751.65"/>
    <n v="1"/>
    <n v="5751.65"/>
    <n v="1.01"/>
    <n v="2482"/>
    <x v="160"/>
  </r>
  <r>
    <x v="3808"/>
    <x v="3"/>
    <x v="3"/>
    <x v="3"/>
    <x v="1"/>
    <x v="4"/>
    <n v="6314.09"/>
    <n v="3"/>
    <n v="18942.27"/>
    <n v="3.45"/>
    <n v="468"/>
    <x v="145"/>
  </r>
  <r>
    <x v="3809"/>
    <x v="6"/>
    <x v="4"/>
    <x v="6"/>
    <x v="2"/>
    <x v="3"/>
    <n v="1332.78"/>
    <n v="4"/>
    <n v="5331.12"/>
    <n v="4.63"/>
    <n v="4438"/>
    <x v="100"/>
  </r>
  <r>
    <x v="3810"/>
    <x v="8"/>
    <x v="3"/>
    <x v="8"/>
    <x v="2"/>
    <x v="4"/>
    <n v="10631.04"/>
    <n v="4"/>
    <n v="42524.160000000003"/>
    <n v="1.04"/>
    <n v="2061"/>
    <x v="106"/>
  </r>
  <r>
    <x v="3811"/>
    <x v="3"/>
    <x v="3"/>
    <x v="3"/>
    <x v="1"/>
    <x v="2"/>
    <n v="536.63"/>
    <n v="1"/>
    <n v="536.63"/>
    <n v="2.61"/>
    <n v="1698"/>
    <x v="228"/>
  </r>
  <r>
    <x v="3812"/>
    <x v="7"/>
    <x v="0"/>
    <x v="7"/>
    <x v="2"/>
    <x v="5"/>
    <n v="19417.05"/>
    <n v="1"/>
    <n v="19417.05"/>
    <n v="3.13"/>
    <n v="3772"/>
    <x v="306"/>
  </r>
  <r>
    <x v="3813"/>
    <x v="6"/>
    <x v="4"/>
    <x v="6"/>
    <x v="2"/>
    <x v="1"/>
    <n v="17084.759999999998"/>
    <n v="3"/>
    <n v="51254.28"/>
    <n v="1.1299999999999999"/>
    <n v="379"/>
    <x v="287"/>
  </r>
  <r>
    <x v="3814"/>
    <x v="1"/>
    <x v="1"/>
    <x v="1"/>
    <x v="0"/>
    <x v="4"/>
    <n v="13968"/>
    <n v="1"/>
    <n v="13968"/>
    <n v="4.88"/>
    <n v="3446"/>
    <x v="150"/>
  </r>
  <r>
    <x v="3815"/>
    <x v="0"/>
    <x v="0"/>
    <x v="0"/>
    <x v="1"/>
    <x v="3"/>
    <n v="14906.89"/>
    <n v="3"/>
    <n v="44720.67"/>
    <n v="3.6"/>
    <n v="409"/>
    <x v="226"/>
  </r>
  <r>
    <x v="3816"/>
    <x v="0"/>
    <x v="0"/>
    <x v="0"/>
    <x v="0"/>
    <x v="0"/>
    <n v="977.99"/>
    <n v="5"/>
    <n v="4889.95"/>
    <n v="4.82"/>
    <n v="873"/>
    <x v="220"/>
  </r>
  <r>
    <x v="3817"/>
    <x v="0"/>
    <x v="0"/>
    <x v="0"/>
    <x v="1"/>
    <x v="3"/>
    <n v="12088.17"/>
    <n v="3"/>
    <n v="36264.51"/>
    <n v="3.75"/>
    <n v="2943"/>
    <x v="35"/>
  </r>
  <r>
    <x v="3818"/>
    <x v="2"/>
    <x v="2"/>
    <x v="2"/>
    <x v="2"/>
    <x v="0"/>
    <n v="15355.01"/>
    <n v="4"/>
    <n v="61420.04"/>
    <n v="3.71"/>
    <n v="2164"/>
    <x v="184"/>
  </r>
  <r>
    <x v="3819"/>
    <x v="6"/>
    <x v="4"/>
    <x v="6"/>
    <x v="2"/>
    <x v="5"/>
    <n v="9817.73"/>
    <n v="3"/>
    <n v="29453.19"/>
    <n v="4.01"/>
    <n v="1797"/>
    <x v="71"/>
  </r>
  <r>
    <x v="3820"/>
    <x v="6"/>
    <x v="4"/>
    <x v="6"/>
    <x v="1"/>
    <x v="0"/>
    <n v="14116.4"/>
    <n v="1"/>
    <n v="14116.4"/>
    <n v="2.42"/>
    <n v="2961"/>
    <x v="202"/>
  </r>
  <r>
    <x v="3821"/>
    <x v="2"/>
    <x v="2"/>
    <x v="2"/>
    <x v="2"/>
    <x v="2"/>
    <n v="7754.59"/>
    <n v="1"/>
    <n v="7754.59"/>
    <n v="1.63"/>
    <n v="4346"/>
    <x v="61"/>
  </r>
  <r>
    <x v="3822"/>
    <x v="9"/>
    <x v="1"/>
    <x v="9"/>
    <x v="1"/>
    <x v="1"/>
    <n v="2212.63"/>
    <n v="1"/>
    <n v="2212.63"/>
    <n v="1.62"/>
    <n v="293"/>
    <x v="77"/>
  </r>
  <r>
    <x v="3823"/>
    <x v="3"/>
    <x v="3"/>
    <x v="3"/>
    <x v="0"/>
    <x v="0"/>
    <n v="2716.18"/>
    <n v="1"/>
    <n v="2716.18"/>
    <n v="2.1800000000000002"/>
    <n v="3126"/>
    <x v="11"/>
  </r>
  <r>
    <x v="3824"/>
    <x v="9"/>
    <x v="1"/>
    <x v="9"/>
    <x v="0"/>
    <x v="4"/>
    <n v="3904.33"/>
    <n v="3"/>
    <n v="11712.99"/>
    <n v="1.1100000000000001"/>
    <n v="4902"/>
    <x v="236"/>
  </r>
  <r>
    <x v="3825"/>
    <x v="8"/>
    <x v="3"/>
    <x v="8"/>
    <x v="2"/>
    <x v="1"/>
    <n v="12074.93"/>
    <n v="1"/>
    <n v="12074.93"/>
    <n v="1.4"/>
    <n v="2564"/>
    <x v="55"/>
  </r>
  <r>
    <x v="3826"/>
    <x v="2"/>
    <x v="2"/>
    <x v="2"/>
    <x v="1"/>
    <x v="0"/>
    <n v="10139.73"/>
    <n v="2"/>
    <n v="20279.46"/>
    <n v="1.58"/>
    <n v="893"/>
    <x v="195"/>
  </r>
  <r>
    <x v="3827"/>
    <x v="2"/>
    <x v="2"/>
    <x v="2"/>
    <x v="1"/>
    <x v="2"/>
    <n v="13895.46"/>
    <n v="1"/>
    <n v="13895.46"/>
    <n v="2.34"/>
    <n v="4731"/>
    <x v="306"/>
  </r>
  <r>
    <x v="3828"/>
    <x v="6"/>
    <x v="4"/>
    <x v="6"/>
    <x v="0"/>
    <x v="0"/>
    <n v="13999.71"/>
    <n v="5"/>
    <n v="69998.55"/>
    <n v="3.49"/>
    <n v="2371"/>
    <x v="53"/>
  </r>
  <r>
    <x v="3829"/>
    <x v="8"/>
    <x v="3"/>
    <x v="8"/>
    <x v="1"/>
    <x v="3"/>
    <n v="1876.33"/>
    <n v="2"/>
    <n v="3752.66"/>
    <n v="1.81"/>
    <n v="1371"/>
    <x v="352"/>
  </r>
  <r>
    <x v="3830"/>
    <x v="5"/>
    <x v="1"/>
    <x v="5"/>
    <x v="1"/>
    <x v="2"/>
    <n v="16740.63"/>
    <n v="3"/>
    <n v="50221.89"/>
    <n v="4.46"/>
    <n v="1929"/>
    <x v="287"/>
  </r>
  <r>
    <x v="3831"/>
    <x v="7"/>
    <x v="0"/>
    <x v="7"/>
    <x v="2"/>
    <x v="1"/>
    <n v="6800.15"/>
    <n v="4"/>
    <n v="27200.6"/>
    <n v="1.63"/>
    <n v="700"/>
    <x v="123"/>
  </r>
  <r>
    <x v="3832"/>
    <x v="5"/>
    <x v="1"/>
    <x v="5"/>
    <x v="2"/>
    <x v="5"/>
    <n v="17286.18"/>
    <n v="3"/>
    <n v="51858.54"/>
    <n v="3.69"/>
    <n v="4356"/>
    <x v="109"/>
  </r>
  <r>
    <x v="3833"/>
    <x v="8"/>
    <x v="3"/>
    <x v="8"/>
    <x v="2"/>
    <x v="2"/>
    <n v="2935.5"/>
    <n v="1"/>
    <n v="2935.5"/>
    <n v="3.17"/>
    <n v="1329"/>
    <x v="207"/>
  </r>
  <r>
    <x v="3834"/>
    <x v="8"/>
    <x v="3"/>
    <x v="8"/>
    <x v="2"/>
    <x v="0"/>
    <n v="7917.06"/>
    <n v="4"/>
    <n v="31668.240000000002"/>
    <n v="4.62"/>
    <n v="4851"/>
    <x v="66"/>
  </r>
  <r>
    <x v="3835"/>
    <x v="9"/>
    <x v="1"/>
    <x v="9"/>
    <x v="1"/>
    <x v="4"/>
    <n v="15280.53"/>
    <n v="2"/>
    <n v="30561.06"/>
    <n v="1.76"/>
    <n v="4275"/>
    <x v="186"/>
  </r>
  <r>
    <x v="3836"/>
    <x v="1"/>
    <x v="1"/>
    <x v="1"/>
    <x v="0"/>
    <x v="0"/>
    <n v="7991.34"/>
    <n v="5"/>
    <n v="39956.699999999997"/>
    <n v="2.66"/>
    <n v="66"/>
    <x v="305"/>
  </r>
  <r>
    <x v="3837"/>
    <x v="3"/>
    <x v="3"/>
    <x v="3"/>
    <x v="0"/>
    <x v="3"/>
    <n v="5293.23"/>
    <n v="3"/>
    <n v="15879.69"/>
    <n v="1.79"/>
    <n v="2428"/>
    <x v="123"/>
  </r>
  <r>
    <x v="3838"/>
    <x v="8"/>
    <x v="3"/>
    <x v="8"/>
    <x v="2"/>
    <x v="0"/>
    <n v="8144.22"/>
    <n v="3"/>
    <n v="24432.66"/>
    <n v="3.13"/>
    <n v="1989"/>
    <x v="181"/>
  </r>
  <r>
    <x v="3839"/>
    <x v="6"/>
    <x v="4"/>
    <x v="6"/>
    <x v="2"/>
    <x v="0"/>
    <n v="1156.3399999999999"/>
    <n v="4"/>
    <n v="4625.3599999999997"/>
    <n v="3.76"/>
    <n v="3894"/>
    <x v="96"/>
  </r>
  <r>
    <x v="3840"/>
    <x v="0"/>
    <x v="0"/>
    <x v="0"/>
    <x v="2"/>
    <x v="3"/>
    <n v="2517.9"/>
    <n v="4"/>
    <n v="10071.6"/>
    <n v="4.78"/>
    <n v="1728"/>
    <x v="21"/>
  </r>
  <r>
    <x v="3841"/>
    <x v="5"/>
    <x v="1"/>
    <x v="5"/>
    <x v="1"/>
    <x v="5"/>
    <n v="14329.16"/>
    <n v="2"/>
    <n v="28658.32"/>
    <n v="3.65"/>
    <n v="4407"/>
    <x v="92"/>
  </r>
  <r>
    <x v="3842"/>
    <x v="8"/>
    <x v="3"/>
    <x v="8"/>
    <x v="1"/>
    <x v="1"/>
    <n v="443.1"/>
    <n v="2"/>
    <n v="886.2"/>
    <n v="4.51"/>
    <n v="4001"/>
    <x v="210"/>
  </r>
  <r>
    <x v="3843"/>
    <x v="2"/>
    <x v="2"/>
    <x v="2"/>
    <x v="1"/>
    <x v="4"/>
    <n v="17483.349999999999"/>
    <n v="4"/>
    <n v="69933.399999999994"/>
    <n v="2.79"/>
    <n v="1343"/>
    <x v="135"/>
  </r>
  <r>
    <x v="3844"/>
    <x v="7"/>
    <x v="0"/>
    <x v="7"/>
    <x v="2"/>
    <x v="2"/>
    <n v="592.77"/>
    <n v="2"/>
    <n v="1185.54"/>
    <n v="2.23"/>
    <n v="466"/>
    <x v="20"/>
  </r>
  <r>
    <x v="3845"/>
    <x v="4"/>
    <x v="0"/>
    <x v="4"/>
    <x v="2"/>
    <x v="4"/>
    <n v="18782.52"/>
    <n v="1"/>
    <n v="18782.52"/>
    <n v="2.57"/>
    <n v="3430"/>
    <x v="122"/>
  </r>
  <r>
    <x v="3846"/>
    <x v="4"/>
    <x v="0"/>
    <x v="4"/>
    <x v="1"/>
    <x v="5"/>
    <n v="19525.72"/>
    <n v="2"/>
    <n v="39051.440000000002"/>
    <n v="1.1499999999999999"/>
    <n v="4524"/>
    <x v="224"/>
  </r>
  <r>
    <x v="3847"/>
    <x v="3"/>
    <x v="3"/>
    <x v="3"/>
    <x v="2"/>
    <x v="1"/>
    <n v="14809.15"/>
    <n v="4"/>
    <n v="59236.6"/>
    <n v="4.79"/>
    <n v="3511"/>
    <x v="327"/>
  </r>
  <r>
    <x v="3848"/>
    <x v="3"/>
    <x v="3"/>
    <x v="3"/>
    <x v="0"/>
    <x v="4"/>
    <n v="12858.24"/>
    <n v="2"/>
    <n v="25716.48"/>
    <n v="1.62"/>
    <n v="3918"/>
    <x v="305"/>
  </r>
  <r>
    <x v="3849"/>
    <x v="7"/>
    <x v="0"/>
    <x v="7"/>
    <x v="1"/>
    <x v="3"/>
    <n v="15440.04"/>
    <n v="3"/>
    <n v="46320.12"/>
    <n v="1.59"/>
    <n v="1625"/>
    <x v="50"/>
  </r>
  <r>
    <x v="3850"/>
    <x v="1"/>
    <x v="1"/>
    <x v="1"/>
    <x v="0"/>
    <x v="4"/>
    <n v="19536.810000000001"/>
    <n v="2"/>
    <n v="39073.620000000003"/>
    <n v="1.78"/>
    <n v="2369"/>
    <x v="70"/>
  </r>
  <r>
    <x v="3851"/>
    <x v="3"/>
    <x v="3"/>
    <x v="3"/>
    <x v="1"/>
    <x v="1"/>
    <n v="2480.94"/>
    <n v="2"/>
    <n v="4961.88"/>
    <n v="2.14"/>
    <n v="4255"/>
    <x v="10"/>
  </r>
  <r>
    <x v="3852"/>
    <x v="3"/>
    <x v="3"/>
    <x v="3"/>
    <x v="0"/>
    <x v="3"/>
    <n v="8408.1200000000008"/>
    <n v="4"/>
    <n v="33632.480000000003"/>
    <n v="3.89"/>
    <n v="4895"/>
    <x v="101"/>
  </r>
  <r>
    <x v="3853"/>
    <x v="7"/>
    <x v="0"/>
    <x v="7"/>
    <x v="2"/>
    <x v="0"/>
    <n v="5480.18"/>
    <n v="5"/>
    <n v="27400.9"/>
    <n v="2.99"/>
    <n v="3675"/>
    <x v="229"/>
  </r>
  <r>
    <x v="3854"/>
    <x v="7"/>
    <x v="0"/>
    <x v="7"/>
    <x v="1"/>
    <x v="5"/>
    <n v="14324.43"/>
    <n v="2"/>
    <n v="28648.86"/>
    <n v="4.21"/>
    <n v="4586"/>
    <x v="94"/>
  </r>
  <r>
    <x v="3855"/>
    <x v="4"/>
    <x v="0"/>
    <x v="4"/>
    <x v="0"/>
    <x v="5"/>
    <n v="16564.37"/>
    <n v="1"/>
    <n v="16564.37"/>
    <n v="3.03"/>
    <n v="3761"/>
    <x v="224"/>
  </r>
  <r>
    <x v="3856"/>
    <x v="9"/>
    <x v="1"/>
    <x v="9"/>
    <x v="1"/>
    <x v="2"/>
    <n v="14169.34"/>
    <n v="4"/>
    <n v="56677.36"/>
    <n v="4.8899999999999997"/>
    <n v="4858"/>
    <x v="164"/>
  </r>
  <r>
    <x v="3857"/>
    <x v="5"/>
    <x v="1"/>
    <x v="5"/>
    <x v="2"/>
    <x v="5"/>
    <n v="18870.3"/>
    <n v="2"/>
    <n v="37740.6"/>
    <n v="2.21"/>
    <n v="1062"/>
    <x v="148"/>
  </r>
  <r>
    <x v="3858"/>
    <x v="1"/>
    <x v="1"/>
    <x v="1"/>
    <x v="2"/>
    <x v="3"/>
    <n v="13785.42"/>
    <n v="5"/>
    <n v="68927.100000000006"/>
    <n v="3.63"/>
    <n v="682"/>
    <x v="118"/>
  </r>
  <r>
    <x v="3859"/>
    <x v="1"/>
    <x v="1"/>
    <x v="1"/>
    <x v="2"/>
    <x v="3"/>
    <n v="5600.41"/>
    <n v="1"/>
    <n v="5600.41"/>
    <n v="3.78"/>
    <n v="4142"/>
    <x v="271"/>
  </r>
  <r>
    <x v="3860"/>
    <x v="8"/>
    <x v="3"/>
    <x v="8"/>
    <x v="2"/>
    <x v="5"/>
    <n v="2905.86"/>
    <n v="4"/>
    <n v="11623.44"/>
    <n v="2.57"/>
    <n v="3467"/>
    <x v="216"/>
  </r>
  <r>
    <x v="3861"/>
    <x v="7"/>
    <x v="0"/>
    <x v="7"/>
    <x v="1"/>
    <x v="0"/>
    <n v="14318.51"/>
    <n v="1"/>
    <n v="14318.51"/>
    <n v="3.45"/>
    <n v="2739"/>
    <x v="115"/>
  </r>
  <r>
    <x v="3862"/>
    <x v="2"/>
    <x v="2"/>
    <x v="2"/>
    <x v="1"/>
    <x v="4"/>
    <n v="19368.89"/>
    <n v="4"/>
    <n v="77475.56"/>
    <n v="4.32"/>
    <n v="4801"/>
    <x v="331"/>
  </r>
  <r>
    <x v="3863"/>
    <x v="1"/>
    <x v="1"/>
    <x v="1"/>
    <x v="1"/>
    <x v="2"/>
    <n v="2564.16"/>
    <n v="5"/>
    <n v="12820.8"/>
    <n v="4.3"/>
    <n v="3264"/>
    <x v="332"/>
  </r>
  <r>
    <x v="3864"/>
    <x v="6"/>
    <x v="4"/>
    <x v="6"/>
    <x v="1"/>
    <x v="2"/>
    <n v="5515.72"/>
    <n v="2"/>
    <n v="11031.44"/>
    <n v="3.61"/>
    <n v="1075"/>
    <x v="253"/>
  </r>
  <r>
    <x v="3865"/>
    <x v="3"/>
    <x v="3"/>
    <x v="3"/>
    <x v="1"/>
    <x v="2"/>
    <n v="7167.4"/>
    <n v="1"/>
    <n v="7167.4"/>
    <n v="3.72"/>
    <n v="4574"/>
    <x v="106"/>
  </r>
  <r>
    <x v="3866"/>
    <x v="4"/>
    <x v="0"/>
    <x v="4"/>
    <x v="2"/>
    <x v="2"/>
    <n v="11772.34"/>
    <n v="1"/>
    <n v="11772.34"/>
    <n v="3.73"/>
    <n v="1400"/>
    <x v="207"/>
  </r>
  <r>
    <x v="3867"/>
    <x v="0"/>
    <x v="0"/>
    <x v="0"/>
    <x v="1"/>
    <x v="4"/>
    <n v="19051.22"/>
    <n v="3"/>
    <n v="57153.66"/>
    <n v="4.57"/>
    <n v="1306"/>
    <x v="48"/>
  </r>
  <r>
    <x v="3868"/>
    <x v="3"/>
    <x v="3"/>
    <x v="3"/>
    <x v="1"/>
    <x v="2"/>
    <n v="15123.69"/>
    <n v="3"/>
    <n v="45371.07"/>
    <n v="3.59"/>
    <n v="4620"/>
    <x v="101"/>
  </r>
  <r>
    <x v="3869"/>
    <x v="9"/>
    <x v="1"/>
    <x v="9"/>
    <x v="2"/>
    <x v="5"/>
    <n v="8292.0300000000007"/>
    <n v="5"/>
    <n v="41460.15"/>
    <n v="2.91"/>
    <n v="4328"/>
    <x v="122"/>
  </r>
  <r>
    <x v="3870"/>
    <x v="7"/>
    <x v="0"/>
    <x v="7"/>
    <x v="2"/>
    <x v="2"/>
    <n v="18391.98"/>
    <n v="4"/>
    <n v="73567.92"/>
    <n v="4.5"/>
    <n v="3575"/>
    <x v="350"/>
  </r>
  <r>
    <x v="3871"/>
    <x v="8"/>
    <x v="3"/>
    <x v="8"/>
    <x v="2"/>
    <x v="2"/>
    <n v="11824.53"/>
    <n v="3"/>
    <n v="35473.589999999997"/>
    <n v="3.97"/>
    <n v="3548"/>
    <x v="11"/>
  </r>
  <r>
    <x v="3872"/>
    <x v="1"/>
    <x v="1"/>
    <x v="1"/>
    <x v="0"/>
    <x v="3"/>
    <n v="1719.99"/>
    <n v="5"/>
    <n v="8599.9500000000007"/>
    <n v="3.92"/>
    <n v="2737"/>
    <x v="48"/>
  </r>
  <r>
    <x v="3873"/>
    <x v="3"/>
    <x v="3"/>
    <x v="3"/>
    <x v="1"/>
    <x v="1"/>
    <n v="3998.73"/>
    <n v="4"/>
    <n v="15994.92"/>
    <n v="3.08"/>
    <n v="289"/>
    <x v="121"/>
  </r>
  <r>
    <x v="3874"/>
    <x v="0"/>
    <x v="0"/>
    <x v="0"/>
    <x v="2"/>
    <x v="1"/>
    <n v="14976.14"/>
    <n v="1"/>
    <n v="14976.14"/>
    <n v="4.88"/>
    <n v="1208"/>
    <x v="352"/>
  </r>
  <r>
    <x v="3875"/>
    <x v="0"/>
    <x v="0"/>
    <x v="0"/>
    <x v="1"/>
    <x v="0"/>
    <n v="6031.78"/>
    <n v="1"/>
    <n v="6031.78"/>
    <n v="4.93"/>
    <n v="3407"/>
    <x v="3"/>
  </r>
  <r>
    <x v="3876"/>
    <x v="7"/>
    <x v="0"/>
    <x v="7"/>
    <x v="1"/>
    <x v="1"/>
    <n v="12132.3"/>
    <n v="2"/>
    <n v="24264.6"/>
    <n v="1.98"/>
    <n v="3288"/>
    <x v="182"/>
  </r>
  <r>
    <x v="3877"/>
    <x v="1"/>
    <x v="1"/>
    <x v="1"/>
    <x v="0"/>
    <x v="4"/>
    <n v="13213.65"/>
    <n v="3"/>
    <n v="39640.949999999997"/>
    <n v="2.2799999999999998"/>
    <n v="2159"/>
    <x v="70"/>
  </r>
  <r>
    <x v="3878"/>
    <x v="8"/>
    <x v="3"/>
    <x v="8"/>
    <x v="1"/>
    <x v="3"/>
    <n v="12359.72"/>
    <n v="4"/>
    <n v="49438.879999999997"/>
    <n v="3.83"/>
    <n v="3167"/>
    <x v="161"/>
  </r>
  <r>
    <x v="3879"/>
    <x v="0"/>
    <x v="0"/>
    <x v="0"/>
    <x v="1"/>
    <x v="0"/>
    <n v="12391.83"/>
    <n v="2"/>
    <n v="24783.66"/>
    <n v="3.47"/>
    <n v="3549"/>
    <x v="337"/>
  </r>
  <r>
    <x v="3880"/>
    <x v="3"/>
    <x v="3"/>
    <x v="3"/>
    <x v="2"/>
    <x v="3"/>
    <n v="11338.21"/>
    <n v="2"/>
    <n v="22676.42"/>
    <n v="4.03"/>
    <n v="2392"/>
    <x v="224"/>
  </r>
  <r>
    <x v="3881"/>
    <x v="5"/>
    <x v="1"/>
    <x v="5"/>
    <x v="1"/>
    <x v="2"/>
    <n v="2733.65"/>
    <n v="2"/>
    <n v="5467.3"/>
    <n v="3.91"/>
    <n v="3989"/>
    <x v="326"/>
  </r>
  <r>
    <x v="3882"/>
    <x v="6"/>
    <x v="4"/>
    <x v="6"/>
    <x v="0"/>
    <x v="2"/>
    <n v="17264.560000000001"/>
    <n v="5"/>
    <n v="86322.8"/>
    <n v="3.18"/>
    <n v="680"/>
    <x v="354"/>
  </r>
  <r>
    <x v="3883"/>
    <x v="7"/>
    <x v="0"/>
    <x v="7"/>
    <x v="2"/>
    <x v="2"/>
    <n v="16568.91"/>
    <n v="3"/>
    <n v="49706.73"/>
    <n v="3.89"/>
    <n v="1782"/>
    <x v="106"/>
  </r>
  <r>
    <x v="3884"/>
    <x v="0"/>
    <x v="0"/>
    <x v="0"/>
    <x v="1"/>
    <x v="2"/>
    <n v="9127.0300000000007"/>
    <n v="1"/>
    <n v="9127.0300000000007"/>
    <n v="2.77"/>
    <n v="2344"/>
    <x v="206"/>
  </r>
  <r>
    <x v="3885"/>
    <x v="8"/>
    <x v="3"/>
    <x v="8"/>
    <x v="1"/>
    <x v="3"/>
    <n v="3567.78"/>
    <n v="1"/>
    <n v="3567.78"/>
    <n v="1.94"/>
    <n v="2048"/>
    <x v="104"/>
  </r>
  <r>
    <x v="3886"/>
    <x v="2"/>
    <x v="2"/>
    <x v="2"/>
    <x v="0"/>
    <x v="2"/>
    <n v="12210.94"/>
    <n v="5"/>
    <n v="61054.7"/>
    <n v="1.58"/>
    <n v="3438"/>
    <x v="247"/>
  </r>
  <r>
    <x v="3887"/>
    <x v="2"/>
    <x v="2"/>
    <x v="2"/>
    <x v="2"/>
    <x v="4"/>
    <n v="15221.96"/>
    <n v="4"/>
    <n v="60887.839999999997"/>
    <n v="2.7"/>
    <n v="3497"/>
    <x v="311"/>
  </r>
  <r>
    <x v="3888"/>
    <x v="1"/>
    <x v="1"/>
    <x v="1"/>
    <x v="2"/>
    <x v="0"/>
    <n v="7348.77"/>
    <n v="2"/>
    <n v="14697.54"/>
    <n v="4.3099999999999996"/>
    <n v="2539"/>
    <x v="63"/>
  </r>
  <r>
    <x v="3889"/>
    <x v="0"/>
    <x v="0"/>
    <x v="0"/>
    <x v="0"/>
    <x v="2"/>
    <n v="256.32"/>
    <n v="3"/>
    <n v="768.96"/>
    <n v="4.29"/>
    <n v="2667"/>
    <x v="218"/>
  </r>
  <r>
    <x v="3890"/>
    <x v="2"/>
    <x v="2"/>
    <x v="2"/>
    <x v="1"/>
    <x v="0"/>
    <n v="18287.38"/>
    <n v="4"/>
    <n v="73149.52"/>
    <n v="4.38"/>
    <n v="4067"/>
    <x v="165"/>
  </r>
  <r>
    <x v="3891"/>
    <x v="8"/>
    <x v="3"/>
    <x v="8"/>
    <x v="1"/>
    <x v="5"/>
    <n v="17988.02"/>
    <n v="2"/>
    <n v="35976.04"/>
    <n v="2.59"/>
    <n v="4309"/>
    <x v="22"/>
  </r>
  <r>
    <x v="3892"/>
    <x v="8"/>
    <x v="3"/>
    <x v="8"/>
    <x v="2"/>
    <x v="2"/>
    <n v="16411.439999999999"/>
    <n v="4"/>
    <n v="65645.759999999995"/>
    <n v="3.96"/>
    <n v="3588"/>
    <x v="68"/>
  </r>
  <r>
    <x v="3893"/>
    <x v="9"/>
    <x v="1"/>
    <x v="9"/>
    <x v="0"/>
    <x v="3"/>
    <n v="14206.11"/>
    <n v="4"/>
    <n v="56824.44"/>
    <n v="4.1100000000000003"/>
    <n v="3724"/>
    <x v="245"/>
  </r>
  <r>
    <x v="3894"/>
    <x v="5"/>
    <x v="1"/>
    <x v="5"/>
    <x v="1"/>
    <x v="3"/>
    <n v="16268.48"/>
    <n v="2"/>
    <n v="32536.959999999999"/>
    <n v="1.1399999999999999"/>
    <n v="1701"/>
    <x v="295"/>
  </r>
  <r>
    <x v="3895"/>
    <x v="6"/>
    <x v="4"/>
    <x v="6"/>
    <x v="0"/>
    <x v="5"/>
    <n v="1715.61"/>
    <n v="5"/>
    <n v="8578.0499999999993"/>
    <n v="1.91"/>
    <n v="3129"/>
    <x v="249"/>
  </r>
  <r>
    <x v="3896"/>
    <x v="8"/>
    <x v="3"/>
    <x v="8"/>
    <x v="0"/>
    <x v="1"/>
    <n v="14657.42"/>
    <n v="3"/>
    <n v="43972.26"/>
    <n v="3.66"/>
    <n v="4002"/>
    <x v="33"/>
  </r>
  <r>
    <x v="3897"/>
    <x v="4"/>
    <x v="0"/>
    <x v="4"/>
    <x v="1"/>
    <x v="0"/>
    <n v="9259.73"/>
    <n v="1"/>
    <n v="9259.73"/>
    <n v="3.26"/>
    <n v="1056"/>
    <x v="94"/>
  </r>
  <r>
    <x v="3898"/>
    <x v="0"/>
    <x v="0"/>
    <x v="0"/>
    <x v="0"/>
    <x v="4"/>
    <n v="11067.64"/>
    <n v="1"/>
    <n v="11067.64"/>
    <n v="4.05"/>
    <n v="523"/>
    <x v="225"/>
  </r>
  <r>
    <x v="3899"/>
    <x v="2"/>
    <x v="2"/>
    <x v="2"/>
    <x v="2"/>
    <x v="0"/>
    <n v="15258.9"/>
    <n v="2"/>
    <n v="30517.8"/>
    <n v="2.23"/>
    <n v="2619"/>
    <x v="248"/>
  </r>
  <r>
    <x v="3900"/>
    <x v="0"/>
    <x v="0"/>
    <x v="0"/>
    <x v="0"/>
    <x v="5"/>
    <n v="12730.57"/>
    <n v="2"/>
    <n v="25461.14"/>
    <n v="1.63"/>
    <n v="1851"/>
    <x v="141"/>
  </r>
  <r>
    <x v="3901"/>
    <x v="2"/>
    <x v="2"/>
    <x v="2"/>
    <x v="0"/>
    <x v="0"/>
    <n v="16549.95"/>
    <n v="1"/>
    <n v="16549.95"/>
    <n v="2.52"/>
    <n v="845"/>
    <x v="43"/>
  </r>
  <r>
    <x v="3902"/>
    <x v="5"/>
    <x v="1"/>
    <x v="5"/>
    <x v="0"/>
    <x v="5"/>
    <n v="4696.6899999999996"/>
    <n v="2"/>
    <n v="9393.3799999999992"/>
    <n v="3.73"/>
    <n v="1147"/>
    <x v="57"/>
  </r>
  <r>
    <x v="3903"/>
    <x v="6"/>
    <x v="4"/>
    <x v="6"/>
    <x v="0"/>
    <x v="1"/>
    <n v="5792.16"/>
    <n v="1"/>
    <n v="5792.16"/>
    <n v="3.07"/>
    <n v="3738"/>
    <x v="95"/>
  </r>
  <r>
    <x v="3904"/>
    <x v="2"/>
    <x v="2"/>
    <x v="2"/>
    <x v="2"/>
    <x v="1"/>
    <n v="858.55"/>
    <n v="3"/>
    <n v="2575.65"/>
    <n v="1.79"/>
    <n v="407"/>
    <x v="132"/>
  </r>
  <r>
    <x v="3905"/>
    <x v="2"/>
    <x v="2"/>
    <x v="2"/>
    <x v="1"/>
    <x v="5"/>
    <n v="10923.64"/>
    <n v="2"/>
    <n v="21847.279999999999"/>
    <n v="1.22"/>
    <n v="4956"/>
    <x v="96"/>
  </r>
  <r>
    <x v="3906"/>
    <x v="2"/>
    <x v="2"/>
    <x v="2"/>
    <x v="1"/>
    <x v="1"/>
    <n v="1464.97"/>
    <n v="4"/>
    <n v="5859.88"/>
    <n v="2.74"/>
    <n v="2387"/>
    <x v="210"/>
  </r>
  <r>
    <x v="3907"/>
    <x v="1"/>
    <x v="1"/>
    <x v="1"/>
    <x v="0"/>
    <x v="0"/>
    <n v="10042.34"/>
    <n v="4"/>
    <n v="40169.360000000001"/>
    <n v="1.43"/>
    <n v="3398"/>
    <x v="244"/>
  </r>
  <r>
    <x v="3908"/>
    <x v="6"/>
    <x v="4"/>
    <x v="6"/>
    <x v="0"/>
    <x v="4"/>
    <n v="17716.95"/>
    <n v="2"/>
    <n v="35433.9"/>
    <n v="4.24"/>
    <n v="1761"/>
    <x v="203"/>
  </r>
  <r>
    <x v="3909"/>
    <x v="9"/>
    <x v="1"/>
    <x v="9"/>
    <x v="0"/>
    <x v="2"/>
    <n v="5731.59"/>
    <n v="2"/>
    <n v="11463.18"/>
    <n v="1.73"/>
    <n v="3059"/>
    <x v="284"/>
  </r>
  <r>
    <x v="3910"/>
    <x v="9"/>
    <x v="1"/>
    <x v="9"/>
    <x v="0"/>
    <x v="3"/>
    <n v="18650.830000000002"/>
    <n v="1"/>
    <n v="18650.830000000002"/>
    <n v="2.82"/>
    <n v="3069"/>
    <x v="86"/>
  </r>
  <r>
    <x v="3911"/>
    <x v="0"/>
    <x v="0"/>
    <x v="0"/>
    <x v="2"/>
    <x v="2"/>
    <n v="5218.1000000000004"/>
    <n v="4"/>
    <n v="20872.400000000001"/>
    <n v="4.8"/>
    <n v="4113"/>
    <x v="106"/>
  </r>
  <r>
    <x v="3912"/>
    <x v="6"/>
    <x v="4"/>
    <x v="6"/>
    <x v="2"/>
    <x v="3"/>
    <n v="7373.9"/>
    <n v="2"/>
    <n v="14747.8"/>
    <n v="3.21"/>
    <n v="4572"/>
    <x v="49"/>
  </r>
  <r>
    <x v="3913"/>
    <x v="2"/>
    <x v="2"/>
    <x v="2"/>
    <x v="0"/>
    <x v="3"/>
    <n v="10694.27"/>
    <n v="1"/>
    <n v="10694.27"/>
    <n v="3.26"/>
    <n v="4385"/>
    <x v="32"/>
  </r>
  <r>
    <x v="3914"/>
    <x v="2"/>
    <x v="2"/>
    <x v="2"/>
    <x v="1"/>
    <x v="5"/>
    <n v="3380.76"/>
    <n v="3"/>
    <n v="10142.280000000001"/>
    <n v="3.24"/>
    <n v="4916"/>
    <x v="294"/>
  </r>
  <r>
    <x v="3915"/>
    <x v="4"/>
    <x v="0"/>
    <x v="4"/>
    <x v="1"/>
    <x v="5"/>
    <n v="490.27"/>
    <n v="2"/>
    <n v="980.54"/>
    <n v="2.36"/>
    <n v="1943"/>
    <x v="285"/>
  </r>
  <r>
    <x v="3916"/>
    <x v="9"/>
    <x v="1"/>
    <x v="9"/>
    <x v="1"/>
    <x v="5"/>
    <n v="4812.72"/>
    <n v="4"/>
    <n v="19250.88"/>
    <n v="1.8"/>
    <n v="3248"/>
    <x v="160"/>
  </r>
  <r>
    <x v="3917"/>
    <x v="4"/>
    <x v="0"/>
    <x v="4"/>
    <x v="1"/>
    <x v="0"/>
    <n v="4016.57"/>
    <n v="4"/>
    <n v="16066.28"/>
    <n v="4.1399999999999997"/>
    <n v="4204"/>
    <x v="162"/>
  </r>
  <r>
    <x v="3918"/>
    <x v="0"/>
    <x v="0"/>
    <x v="0"/>
    <x v="0"/>
    <x v="4"/>
    <n v="16857.23"/>
    <n v="3"/>
    <n v="50571.69"/>
    <n v="4.84"/>
    <n v="1334"/>
    <x v="308"/>
  </r>
  <r>
    <x v="3919"/>
    <x v="7"/>
    <x v="0"/>
    <x v="7"/>
    <x v="1"/>
    <x v="3"/>
    <n v="1900.26"/>
    <n v="4"/>
    <n v="7601.04"/>
    <n v="2.74"/>
    <n v="531"/>
    <x v="329"/>
  </r>
  <r>
    <x v="3920"/>
    <x v="5"/>
    <x v="1"/>
    <x v="5"/>
    <x v="0"/>
    <x v="2"/>
    <n v="2412.7199999999998"/>
    <n v="5"/>
    <n v="12063.6"/>
    <n v="2.74"/>
    <n v="3553"/>
    <x v="244"/>
  </r>
  <r>
    <x v="3921"/>
    <x v="0"/>
    <x v="0"/>
    <x v="0"/>
    <x v="0"/>
    <x v="0"/>
    <n v="18805.400000000001"/>
    <n v="1"/>
    <n v="18805.400000000001"/>
    <n v="3.47"/>
    <n v="4788"/>
    <x v="153"/>
  </r>
  <r>
    <x v="3922"/>
    <x v="5"/>
    <x v="1"/>
    <x v="5"/>
    <x v="1"/>
    <x v="4"/>
    <n v="5321.76"/>
    <n v="3"/>
    <n v="15965.28"/>
    <n v="1.22"/>
    <n v="2574"/>
    <x v="145"/>
  </r>
  <r>
    <x v="3923"/>
    <x v="7"/>
    <x v="0"/>
    <x v="7"/>
    <x v="0"/>
    <x v="4"/>
    <n v="8444.51"/>
    <n v="4"/>
    <n v="33778.04"/>
    <n v="4.04"/>
    <n v="3018"/>
    <x v="278"/>
  </r>
  <r>
    <x v="3924"/>
    <x v="0"/>
    <x v="0"/>
    <x v="0"/>
    <x v="2"/>
    <x v="0"/>
    <n v="15388.13"/>
    <n v="3"/>
    <n v="46164.39"/>
    <n v="2.09"/>
    <n v="4068"/>
    <x v="196"/>
  </r>
  <r>
    <x v="3925"/>
    <x v="4"/>
    <x v="0"/>
    <x v="4"/>
    <x v="0"/>
    <x v="4"/>
    <n v="5531.54"/>
    <n v="4"/>
    <n v="22126.16"/>
    <n v="4.41"/>
    <n v="4949"/>
    <x v="97"/>
  </r>
  <r>
    <x v="3926"/>
    <x v="5"/>
    <x v="1"/>
    <x v="5"/>
    <x v="0"/>
    <x v="1"/>
    <n v="15515.32"/>
    <n v="5"/>
    <n v="77576.600000000006"/>
    <n v="4.26"/>
    <n v="4547"/>
    <x v="14"/>
  </r>
  <r>
    <x v="3927"/>
    <x v="4"/>
    <x v="0"/>
    <x v="4"/>
    <x v="1"/>
    <x v="1"/>
    <n v="9111.74"/>
    <n v="3"/>
    <n v="27335.22"/>
    <n v="1.53"/>
    <n v="4673"/>
    <x v="132"/>
  </r>
  <r>
    <x v="3928"/>
    <x v="8"/>
    <x v="3"/>
    <x v="8"/>
    <x v="2"/>
    <x v="2"/>
    <n v="15592.63"/>
    <n v="2"/>
    <n v="31185.26"/>
    <n v="2.2599999999999998"/>
    <n v="4797"/>
    <x v="311"/>
  </r>
  <r>
    <x v="3929"/>
    <x v="0"/>
    <x v="0"/>
    <x v="0"/>
    <x v="2"/>
    <x v="0"/>
    <n v="1038.44"/>
    <n v="1"/>
    <n v="1038.44"/>
    <n v="3.03"/>
    <n v="2213"/>
    <x v="350"/>
  </r>
  <r>
    <x v="3930"/>
    <x v="7"/>
    <x v="0"/>
    <x v="7"/>
    <x v="1"/>
    <x v="1"/>
    <n v="6586.99"/>
    <n v="3"/>
    <n v="19760.97"/>
    <n v="3.61"/>
    <n v="3918"/>
    <x v="91"/>
  </r>
  <r>
    <x v="3931"/>
    <x v="1"/>
    <x v="1"/>
    <x v="1"/>
    <x v="0"/>
    <x v="4"/>
    <n v="5574.36"/>
    <n v="2"/>
    <n v="11148.72"/>
    <n v="4.01"/>
    <n v="2443"/>
    <x v="311"/>
  </r>
  <r>
    <x v="3932"/>
    <x v="7"/>
    <x v="0"/>
    <x v="7"/>
    <x v="0"/>
    <x v="3"/>
    <n v="17290.12"/>
    <n v="5"/>
    <n v="86450.6"/>
    <n v="2.99"/>
    <n v="1164"/>
    <x v="187"/>
  </r>
  <r>
    <x v="3933"/>
    <x v="0"/>
    <x v="0"/>
    <x v="0"/>
    <x v="2"/>
    <x v="2"/>
    <n v="3858.79"/>
    <n v="1"/>
    <n v="3858.79"/>
    <n v="1.57"/>
    <n v="4162"/>
    <x v="147"/>
  </r>
  <r>
    <x v="3934"/>
    <x v="1"/>
    <x v="1"/>
    <x v="1"/>
    <x v="0"/>
    <x v="2"/>
    <n v="14848.03"/>
    <n v="1"/>
    <n v="14848.03"/>
    <n v="4.91"/>
    <n v="1839"/>
    <x v="313"/>
  </r>
  <r>
    <x v="3935"/>
    <x v="7"/>
    <x v="0"/>
    <x v="7"/>
    <x v="0"/>
    <x v="4"/>
    <n v="3508.71"/>
    <n v="3"/>
    <n v="10526.13"/>
    <n v="1.1000000000000001"/>
    <n v="4487"/>
    <x v="335"/>
  </r>
  <r>
    <x v="3936"/>
    <x v="3"/>
    <x v="3"/>
    <x v="3"/>
    <x v="2"/>
    <x v="0"/>
    <n v="733.27"/>
    <n v="4"/>
    <n v="2933.08"/>
    <n v="1.61"/>
    <n v="3839"/>
    <x v="66"/>
  </r>
  <r>
    <x v="3937"/>
    <x v="9"/>
    <x v="1"/>
    <x v="9"/>
    <x v="1"/>
    <x v="5"/>
    <n v="446.84"/>
    <n v="4"/>
    <n v="1787.36"/>
    <n v="2.16"/>
    <n v="366"/>
    <x v="65"/>
  </r>
  <r>
    <x v="3938"/>
    <x v="4"/>
    <x v="0"/>
    <x v="4"/>
    <x v="1"/>
    <x v="2"/>
    <n v="2942.7"/>
    <n v="5"/>
    <n v="14713.5"/>
    <n v="2.52"/>
    <n v="4011"/>
    <x v="209"/>
  </r>
  <r>
    <x v="3939"/>
    <x v="0"/>
    <x v="0"/>
    <x v="0"/>
    <x v="2"/>
    <x v="3"/>
    <n v="19133.34"/>
    <n v="5"/>
    <n v="95666.7"/>
    <n v="4.3499999999999996"/>
    <n v="2645"/>
    <x v="253"/>
  </r>
  <r>
    <x v="3940"/>
    <x v="2"/>
    <x v="2"/>
    <x v="2"/>
    <x v="2"/>
    <x v="3"/>
    <n v="14495.24"/>
    <n v="2"/>
    <n v="28990.48"/>
    <n v="4.0199999999999996"/>
    <n v="1048"/>
    <x v="265"/>
  </r>
  <r>
    <x v="3941"/>
    <x v="6"/>
    <x v="4"/>
    <x v="6"/>
    <x v="0"/>
    <x v="3"/>
    <n v="8339.91"/>
    <n v="5"/>
    <n v="41699.550000000003"/>
    <n v="4.6100000000000003"/>
    <n v="3943"/>
    <x v="8"/>
  </r>
  <r>
    <x v="3942"/>
    <x v="3"/>
    <x v="3"/>
    <x v="3"/>
    <x v="0"/>
    <x v="1"/>
    <n v="3020.02"/>
    <n v="3"/>
    <n v="9060.06"/>
    <n v="4.53"/>
    <n v="2050"/>
    <x v="62"/>
  </r>
  <r>
    <x v="3943"/>
    <x v="6"/>
    <x v="4"/>
    <x v="6"/>
    <x v="2"/>
    <x v="0"/>
    <n v="19269.5"/>
    <n v="5"/>
    <n v="96347.5"/>
    <n v="4.01"/>
    <n v="3037"/>
    <x v="69"/>
  </r>
  <r>
    <x v="3944"/>
    <x v="6"/>
    <x v="4"/>
    <x v="6"/>
    <x v="0"/>
    <x v="3"/>
    <n v="9684.9699999999993"/>
    <n v="1"/>
    <n v="9684.9699999999993"/>
    <n v="2.2000000000000002"/>
    <n v="4990"/>
    <x v="154"/>
  </r>
  <r>
    <x v="3945"/>
    <x v="9"/>
    <x v="1"/>
    <x v="9"/>
    <x v="1"/>
    <x v="3"/>
    <n v="2861.87"/>
    <n v="4"/>
    <n v="11447.48"/>
    <n v="1.07"/>
    <n v="4231"/>
    <x v="334"/>
  </r>
  <r>
    <x v="3946"/>
    <x v="5"/>
    <x v="1"/>
    <x v="5"/>
    <x v="2"/>
    <x v="4"/>
    <n v="2932.35"/>
    <n v="5"/>
    <n v="14661.75"/>
    <n v="2.12"/>
    <n v="2441"/>
    <x v="360"/>
  </r>
  <r>
    <x v="3947"/>
    <x v="9"/>
    <x v="1"/>
    <x v="9"/>
    <x v="0"/>
    <x v="0"/>
    <n v="6690.76"/>
    <n v="2"/>
    <n v="13381.52"/>
    <n v="3.99"/>
    <n v="3703"/>
    <x v="329"/>
  </r>
  <r>
    <x v="3948"/>
    <x v="0"/>
    <x v="0"/>
    <x v="0"/>
    <x v="2"/>
    <x v="1"/>
    <n v="11749.17"/>
    <n v="3"/>
    <n v="35247.51"/>
    <n v="1.55"/>
    <n v="17"/>
    <x v="67"/>
  </r>
  <r>
    <x v="3949"/>
    <x v="2"/>
    <x v="2"/>
    <x v="2"/>
    <x v="2"/>
    <x v="1"/>
    <n v="7627.29"/>
    <n v="4"/>
    <n v="30509.16"/>
    <n v="3.3"/>
    <n v="1684"/>
    <x v="266"/>
  </r>
  <r>
    <x v="3950"/>
    <x v="3"/>
    <x v="3"/>
    <x v="3"/>
    <x v="2"/>
    <x v="0"/>
    <n v="8087.22"/>
    <n v="4"/>
    <n v="32348.880000000001"/>
    <n v="4.54"/>
    <n v="2288"/>
    <x v="288"/>
  </r>
  <r>
    <x v="3951"/>
    <x v="1"/>
    <x v="1"/>
    <x v="1"/>
    <x v="2"/>
    <x v="2"/>
    <n v="12829.82"/>
    <n v="4"/>
    <n v="51319.28"/>
    <n v="3.7"/>
    <n v="1641"/>
    <x v="318"/>
  </r>
  <r>
    <x v="3952"/>
    <x v="1"/>
    <x v="1"/>
    <x v="1"/>
    <x v="0"/>
    <x v="0"/>
    <n v="3252.06"/>
    <n v="2"/>
    <n v="6504.12"/>
    <n v="2.2599999999999998"/>
    <n v="775"/>
    <x v="310"/>
  </r>
  <r>
    <x v="3953"/>
    <x v="5"/>
    <x v="1"/>
    <x v="5"/>
    <x v="1"/>
    <x v="1"/>
    <n v="15254.87"/>
    <n v="5"/>
    <n v="76274.350000000006"/>
    <n v="3.13"/>
    <n v="2052"/>
    <x v="174"/>
  </r>
  <r>
    <x v="3954"/>
    <x v="9"/>
    <x v="1"/>
    <x v="9"/>
    <x v="2"/>
    <x v="2"/>
    <n v="18249.82"/>
    <n v="3"/>
    <n v="54749.46"/>
    <n v="3.64"/>
    <n v="2169"/>
    <x v="175"/>
  </r>
  <r>
    <x v="3955"/>
    <x v="7"/>
    <x v="0"/>
    <x v="7"/>
    <x v="0"/>
    <x v="5"/>
    <n v="15031.32"/>
    <n v="5"/>
    <n v="75156.600000000006"/>
    <n v="3.6"/>
    <n v="493"/>
    <x v="87"/>
  </r>
  <r>
    <x v="3956"/>
    <x v="8"/>
    <x v="3"/>
    <x v="8"/>
    <x v="1"/>
    <x v="4"/>
    <n v="10926.45"/>
    <n v="1"/>
    <n v="10926.45"/>
    <n v="4.3499999999999996"/>
    <n v="3519"/>
    <x v="45"/>
  </r>
  <r>
    <x v="3957"/>
    <x v="2"/>
    <x v="2"/>
    <x v="2"/>
    <x v="2"/>
    <x v="3"/>
    <n v="3110.84"/>
    <n v="2"/>
    <n v="6221.68"/>
    <n v="4.97"/>
    <n v="2960"/>
    <x v="355"/>
  </r>
  <r>
    <x v="3958"/>
    <x v="4"/>
    <x v="0"/>
    <x v="4"/>
    <x v="2"/>
    <x v="0"/>
    <n v="15051.81"/>
    <n v="1"/>
    <n v="15051.81"/>
    <n v="3.52"/>
    <n v="2624"/>
    <x v="325"/>
  </r>
  <r>
    <x v="3959"/>
    <x v="0"/>
    <x v="0"/>
    <x v="0"/>
    <x v="2"/>
    <x v="3"/>
    <n v="17507.759999999998"/>
    <n v="2"/>
    <n v="35015.519999999997"/>
    <n v="2.4500000000000002"/>
    <n v="4572"/>
    <x v="333"/>
  </r>
  <r>
    <x v="3960"/>
    <x v="0"/>
    <x v="0"/>
    <x v="0"/>
    <x v="2"/>
    <x v="0"/>
    <n v="525.79"/>
    <n v="5"/>
    <n v="2628.95"/>
    <n v="4.43"/>
    <n v="3354"/>
    <x v="199"/>
  </r>
  <r>
    <x v="3961"/>
    <x v="0"/>
    <x v="0"/>
    <x v="0"/>
    <x v="2"/>
    <x v="0"/>
    <n v="5113.7700000000004"/>
    <n v="2"/>
    <n v="10227.540000000001"/>
    <n v="1.63"/>
    <n v="1891"/>
    <x v="354"/>
  </r>
  <r>
    <x v="3962"/>
    <x v="8"/>
    <x v="3"/>
    <x v="8"/>
    <x v="1"/>
    <x v="1"/>
    <n v="12684.16"/>
    <n v="3"/>
    <n v="38052.480000000003"/>
    <n v="1.1599999999999999"/>
    <n v="2028"/>
    <x v="355"/>
  </r>
  <r>
    <x v="3963"/>
    <x v="6"/>
    <x v="4"/>
    <x v="6"/>
    <x v="2"/>
    <x v="1"/>
    <n v="16696.48"/>
    <n v="5"/>
    <n v="83482.399999999994"/>
    <n v="3.92"/>
    <n v="742"/>
    <x v="98"/>
  </r>
  <r>
    <x v="3964"/>
    <x v="3"/>
    <x v="3"/>
    <x v="3"/>
    <x v="2"/>
    <x v="2"/>
    <n v="8971.2000000000007"/>
    <n v="1"/>
    <n v="8971.2000000000007"/>
    <n v="3.19"/>
    <n v="425"/>
    <x v="111"/>
  </r>
  <r>
    <x v="3965"/>
    <x v="5"/>
    <x v="1"/>
    <x v="5"/>
    <x v="0"/>
    <x v="2"/>
    <n v="17485.91"/>
    <n v="5"/>
    <n v="87429.55"/>
    <n v="1.34"/>
    <n v="1421"/>
    <x v="360"/>
  </r>
  <r>
    <x v="3966"/>
    <x v="5"/>
    <x v="1"/>
    <x v="5"/>
    <x v="2"/>
    <x v="4"/>
    <n v="2976.81"/>
    <n v="5"/>
    <n v="14884.05"/>
    <n v="4.7300000000000004"/>
    <n v="937"/>
    <x v="3"/>
  </r>
  <r>
    <x v="3967"/>
    <x v="2"/>
    <x v="2"/>
    <x v="2"/>
    <x v="2"/>
    <x v="5"/>
    <n v="8845.6"/>
    <n v="5"/>
    <n v="44228"/>
    <n v="3.75"/>
    <n v="285"/>
    <x v="20"/>
  </r>
  <r>
    <x v="3968"/>
    <x v="4"/>
    <x v="0"/>
    <x v="4"/>
    <x v="1"/>
    <x v="4"/>
    <n v="2891.04"/>
    <n v="2"/>
    <n v="5782.08"/>
    <n v="4.63"/>
    <n v="3726"/>
    <x v="356"/>
  </r>
  <r>
    <x v="3969"/>
    <x v="6"/>
    <x v="4"/>
    <x v="6"/>
    <x v="0"/>
    <x v="3"/>
    <n v="13412.44"/>
    <n v="1"/>
    <n v="13412.44"/>
    <n v="4.67"/>
    <n v="1258"/>
    <x v="344"/>
  </r>
  <r>
    <x v="3970"/>
    <x v="7"/>
    <x v="0"/>
    <x v="7"/>
    <x v="1"/>
    <x v="5"/>
    <n v="15922.38"/>
    <n v="3"/>
    <n v="47767.14"/>
    <n v="3.41"/>
    <n v="4628"/>
    <x v="85"/>
  </r>
  <r>
    <x v="3971"/>
    <x v="3"/>
    <x v="3"/>
    <x v="3"/>
    <x v="0"/>
    <x v="1"/>
    <n v="512.4"/>
    <n v="4"/>
    <n v="2049.6"/>
    <n v="3.29"/>
    <n v="2861"/>
    <x v="144"/>
  </r>
  <r>
    <x v="3972"/>
    <x v="7"/>
    <x v="0"/>
    <x v="7"/>
    <x v="2"/>
    <x v="0"/>
    <n v="10386.879999999999"/>
    <n v="4"/>
    <n v="41547.519999999997"/>
    <n v="4.21"/>
    <n v="4854"/>
    <x v="150"/>
  </r>
  <r>
    <x v="3973"/>
    <x v="4"/>
    <x v="0"/>
    <x v="4"/>
    <x v="2"/>
    <x v="3"/>
    <n v="9225.52"/>
    <n v="2"/>
    <n v="18451.04"/>
    <n v="4.9800000000000004"/>
    <n v="885"/>
    <x v="162"/>
  </r>
  <r>
    <x v="3974"/>
    <x v="1"/>
    <x v="1"/>
    <x v="1"/>
    <x v="2"/>
    <x v="4"/>
    <n v="12238.17"/>
    <n v="1"/>
    <n v="12238.17"/>
    <n v="3.73"/>
    <n v="2370"/>
    <x v="5"/>
  </r>
  <r>
    <x v="3975"/>
    <x v="8"/>
    <x v="3"/>
    <x v="8"/>
    <x v="0"/>
    <x v="1"/>
    <n v="8182.54"/>
    <n v="5"/>
    <n v="40912.699999999997"/>
    <n v="1.34"/>
    <n v="3654"/>
    <x v="4"/>
  </r>
  <r>
    <x v="3976"/>
    <x v="6"/>
    <x v="4"/>
    <x v="6"/>
    <x v="2"/>
    <x v="5"/>
    <n v="14633.67"/>
    <n v="5"/>
    <n v="73168.350000000006"/>
    <n v="4.8899999999999997"/>
    <n v="3182"/>
    <x v="129"/>
  </r>
  <r>
    <x v="3977"/>
    <x v="1"/>
    <x v="1"/>
    <x v="1"/>
    <x v="0"/>
    <x v="5"/>
    <n v="19757.400000000001"/>
    <n v="3"/>
    <n v="59272.2"/>
    <n v="3.92"/>
    <n v="2467"/>
    <x v="226"/>
  </r>
  <r>
    <x v="3978"/>
    <x v="2"/>
    <x v="2"/>
    <x v="2"/>
    <x v="1"/>
    <x v="0"/>
    <n v="6931.88"/>
    <n v="2"/>
    <n v="13863.76"/>
    <n v="1.18"/>
    <n v="3752"/>
    <x v="290"/>
  </r>
  <r>
    <x v="3979"/>
    <x v="7"/>
    <x v="0"/>
    <x v="7"/>
    <x v="1"/>
    <x v="4"/>
    <n v="11895.46"/>
    <n v="5"/>
    <n v="59477.3"/>
    <n v="3.72"/>
    <n v="1812"/>
    <x v="175"/>
  </r>
  <r>
    <x v="3980"/>
    <x v="2"/>
    <x v="2"/>
    <x v="2"/>
    <x v="1"/>
    <x v="2"/>
    <n v="4634.62"/>
    <n v="5"/>
    <n v="23173.1"/>
    <n v="4.8099999999999996"/>
    <n v="2789"/>
    <x v="156"/>
  </r>
  <r>
    <x v="3981"/>
    <x v="1"/>
    <x v="1"/>
    <x v="1"/>
    <x v="0"/>
    <x v="5"/>
    <n v="18934.07"/>
    <n v="3"/>
    <n v="56802.21"/>
    <n v="2.72"/>
    <n v="4326"/>
    <x v="240"/>
  </r>
  <r>
    <x v="3982"/>
    <x v="9"/>
    <x v="1"/>
    <x v="9"/>
    <x v="1"/>
    <x v="0"/>
    <n v="17820.169999999998"/>
    <n v="2"/>
    <n v="35640.339999999997"/>
    <n v="2.58"/>
    <n v="2378"/>
    <x v="335"/>
  </r>
  <r>
    <x v="3983"/>
    <x v="3"/>
    <x v="3"/>
    <x v="3"/>
    <x v="1"/>
    <x v="2"/>
    <n v="19610.39"/>
    <n v="1"/>
    <n v="19610.39"/>
    <n v="3.11"/>
    <n v="3436"/>
    <x v="117"/>
  </r>
  <r>
    <x v="3984"/>
    <x v="7"/>
    <x v="0"/>
    <x v="7"/>
    <x v="2"/>
    <x v="5"/>
    <n v="13806.76"/>
    <n v="1"/>
    <n v="13806.76"/>
    <n v="1.55"/>
    <n v="3802"/>
    <x v="116"/>
  </r>
  <r>
    <x v="3985"/>
    <x v="7"/>
    <x v="0"/>
    <x v="7"/>
    <x v="0"/>
    <x v="1"/>
    <n v="17168.7"/>
    <n v="1"/>
    <n v="17168.7"/>
    <n v="1.0900000000000001"/>
    <n v="371"/>
    <x v="123"/>
  </r>
  <r>
    <x v="3986"/>
    <x v="6"/>
    <x v="4"/>
    <x v="6"/>
    <x v="0"/>
    <x v="5"/>
    <n v="16547.98"/>
    <n v="2"/>
    <n v="33095.96"/>
    <n v="4.63"/>
    <n v="3016"/>
    <x v="204"/>
  </r>
  <r>
    <x v="3987"/>
    <x v="9"/>
    <x v="1"/>
    <x v="9"/>
    <x v="0"/>
    <x v="0"/>
    <n v="12745.7"/>
    <n v="4"/>
    <n v="50982.8"/>
    <n v="1.02"/>
    <n v="2589"/>
    <x v="55"/>
  </r>
  <r>
    <x v="3988"/>
    <x v="9"/>
    <x v="1"/>
    <x v="9"/>
    <x v="0"/>
    <x v="2"/>
    <n v="1450.92"/>
    <n v="4"/>
    <n v="5803.68"/>
    <n v="2.82"/>
    <n v="2166"/>
    <x v="13"/>
  </r>
  <r>
    <x v="3989"/>
    <x v="4"/>
    <x v="0"/>
    <x v="4"/>
    <x v="0"/>
    <x v="4"/>
    <n v="2766.96"/>
    <n v="3"/>
    <n v="8300.8799999999992"/>
    <n v="1.29"/>
    <n v="4482"/>
    <x v="52"/>
  </r>
  <r>
    <x v="3990"/>
    <x v="2"/>
    <x v="2"/>
    <x v="2"/>
    <x v="0"/>
    <x v="3"/>
    <n v="8393.94"/>
    <n v="5"/>
    <n v="41969.7"/>
    <n v="3.5"/>
    <n v="3978"/>
    <x v="332"/>
  </r>
  <r>
    <x v="3991"/>
    <x v="6"/>
    <x v="4"/>
    <x v="6"/>
    <x v="0"/>
    <x v="5"/>
    <n v="12784.81"/>
    <n v="3"/>
    <n v="38354.43"/>
    <n v="3.52"/>
    <n v="2620"/>
    <x v="79"/>
  </r>
  <r>
    <x v="3992"/>
    <x v="6"/>
    <x v="4"/>
    <x v="6"/>
    <x v="1"/>
    <x v="5"/>
    <n v="2055.14"/>
    <n v="1"/>
    <n v="2055.14"/>
    <n v="4.53"/>
    <n v="2819"/>
    <x v="133"/>
  </r>
  <r>
    <x v="3993"/>
    <x v="6"/>
    <x v="4"/>
    <x v="6"/>
    <x v="1"/>
    <x v="0"/>
    <n v="14217.25"/>
    <n v="4"/>
    <n v="56869"/>
    <n v="2.97"/>
    <n v="577"/>
    <x v="12"/>
  </r>
  <r>
    <x v="3994"/>
    <x v="5"/>
    <x v="1"/>
    <x v="5"/>
    <x v="1"/>
    <x v="1"/>
    <n v="1188.25"/>
    <n v="4"/>
    <n v="4753"/>
    <n v="4.9000000000000004"/>
    <n v="3325"/>
    <x v="321"/>
  </r>
  <r>
    <x v="3995"/>
    <x v="0"/>
    <x v="0"/>
    <x v="0"/>
    <x v="2"/>
    <x v="4"/>
    <n v="6120.74"/>
    <n v="1"/>
    <n v="6120.74"/>
    <n v="2.09"/>
    <n v="3287"/>
    <x v="300"/>
  </r>
  <r>
    <x v="3996"/>
    <x v="0"/>
    <x v="0"/>
    <x v="0"/>
    <x v="2"/>
    <x v="5"/>
    <n v="11154.14"/>
    <n v="5"/>
    <n v="55770.7"/>
    <n v="3.67"/>
    <n v="2515"/>
    <x v="182"/>
  </r>
  <r>
    <x v="3997"/>
    <x v="9"/>
    <x v="1"/>
    <x v="9"/>
    <x v="0"/>
    <x v="5"/>
    <n v="4448.6499999999996"/>
    <n v="2"/>
    <n v="8897.2999999999993"/>
    <n v="3.53"/>
    <n v="181"/>
    <x v="15"/>
  </r>
  <r>
    <x v="3998"/>
    <x v="6"/>
    <x v="4"/>
    <x v="6"/>
    <x v="2"/>
    <x v="2"/>
    <n v="11015.26"/>
    <n v="4"/>
    <n v="44061.04"/>
    <n v="3.37"/>
    <n v="415"/>
    <x v="230"/>
  </r>
  <r>
    <x v="3999"/>
    <x v="1"/>
    <x v="1"/>
    <x v="1"/>
    <x v="2"/>
    <x v="1"/>
    <n v="964.83"/>
    <n v="3"/>
    <n v="2894.49"/>
    <n v="2.5499999999999998"/>
    <n v="1279"/>
    <x v="298"/>
  </r>
  <r>
    <x v="4000"/>
    <x v="9"/>
    <x v="1"/>
    <x v="9"/>
    <x v="2"/>
    <x v="5"/>
    <n v="538.01"/>
    <n v="5"/>
    <n v="2690.05"/>
    <n v="1.19"/>
    <n v="2795"/>
    <x v="174"/>
  </r>
  <r>
    <x v="4001"/>
    <x v="4"/>
    <x v="0"/>
    <x v="4"/>
    <x v="2"/>
    <x v="1"/>
    <n v="5724.66"/>
    <n v="1"/>
    <n v="5724.66"/>
    <n v="3.33"/>
    <n v="4024"/>
    <x v="16"/>
  </r>
  <r>
    <x v="4002"/>
    <x v="4"/>
    <x v="0"/>
    <x v="4"/>
    <x v="1"/>
    <x v="5"/>
    <n v="3995.8"/>
    <n v="1"/>
    <n v="3995.8"/>
    <n v="1.88"/>
    <n v="307"/>
    <x v="220"/>
  </r>
  <r>
    <x v="4003"/>
    <x v="7"/>
    <x v="0"/>
    <x v="7"/>
    <x v="0"/>
    <x v="4"/>
    <n v="8355.6200000000008"/>
    <n v="1"/>
    <n v="8355.6200000000008"/>
    <n v="2.0099999999999998"/>
    <n v="1388"/>
    <x v="201"/>
  </r>
  <r>
    <x v="4004"/>
    <x v="6"/>
    <x v="4"/>
    <x v="6"/>
    <x v="2"/>
    <x v="5"/>
    <n v="16631.900000000001"/>
    <n v="2"/>
    <n v="33263.800000000003"/>
    <n v="1.33"/>
    <n v="1838"/>
    <x v="313"/>
  </r>
  <r>
    <x v="4005"/>
    <x v="5"/>
    <x v="1"/>
    <x v="5"/>
    <x v="2"/>
    <x v="2"/>
    <n v="5504.81"/>
    <n v="4"/>
    <n v="22019.24"/>
    <n v="1.1499999999999999"/>
    <n v="1501"/>
    <x v="262"/>
  </r>
  <r>
    <x v="4006"/>
    <x v="9"/>
    <x v="1"/>
    <x v="9"/>
    <x v="2"/>
    <x v="0"/>
    <n v="16087.95"/>
    <n v="1"/>
    <n v="16087.95"/>
    <n v="1.93"/>
    <n v="1659"/>
    <x v="43"/>
  </r>
  <r>
    <x v="4007"/>
    <x v="8"/>
    <x v="3"/>
    <x v="8"/>
    <x v="1"/>
    <x v="4"/>
    <n v="2916.08"/>
    <n v="4"/>
    <n v="11664.32"/>
    <n v="4.54"/>
    <n v="1489"/>
    <x v="180"/>
  </r>
  <r>
    <x v="4008"/>
    <x v="2"/>
    <x v="2"/>
    <x v="2"/>
    <x v="0"/>
    <x v="5"/>
    <n v="18841.650000000001"/>
    <n v="1"/>
    <n v="18841.650000000001"/>
    <n v="2.5"/>
    <n v="4392"/>
    <x v="214"/>
  </r>
  <r>
    <x v="4009"/>
    <x v="2"/>
    <x v="2"/>
    <x v="2"/>
    <x v="0"/>
    <x v="3"/>
    <n v="13288.19"/>
    <n v="5"/>
    <n v="66440.95"/>
    <n v="2.02"/>
    <n v="3602"/>
    <x v="104"/>
  </r>
  <r>
    <x v="4010"/>
    <x v="1"/>
    <x v="1"/>
    <x v="1"/>
    <x v="2"/>
    <x v="4"/>
    <n v="11361.5"/>
    <n v="1"/>
    <n v="11361.5"/>
    <n v="2.46"/>
    <n v="4968"/>
    <x v="340"/>
  </r>
  <r>
    <x v="4011"/>
    <x v="6"/>
    <x v="4"/>
    <x v="6"/>
    <x v="1"/>
    <x v="1"/>
    <n v="19347.509999999998"/>
    <n v="5"/>
    <n v="96737.55"/>
    <n v="2.87"/>
    <n v="2456"/>
    <x v="250"/>
  </r>
  <r>
    <x v="4012"/>
    <x v="5"/>
    <x v="1"/>
    <x v="5"/>
    <x v="2"/>
    <x v="2"/>
    <n v="701.29"/>
    <n v="5"/>
    <n v="3506.45"/>
    <n v="3.06"/>
    <n v="4265"/>
    <x v="332"/>
  </r>
  <r>
    <x v="4013"/>
    <x v="0"/>
    <x v="0"/>
    <x v="0"/>
    <x v="1"/>
    <x v="2"/>
    <n v="4569.13"/>
    <n v="4"/>
    <n v="18276.52"/>
    <n v="2.13"/>
    <n v="2333"/>
    <x v="42"/>
  </r>
  <r>
    <x v="4014"/>
    <x v="1"/>
    <x v="1"/>
    <x v="1"/>
    <x v="0"/>
    <x v="3"/>
    <n v="8187.58"/>
    <n v="3"/>
    <n v="24562.74"/>
    <n v="4.05"/>
    <n v="4823"/>
    <x v="137"/>
  </r>
  <r>
    <x v="4015"/>
    <x v="0"/>
    <x v="0"/>
    <x v="0"/>
    <x v="1"/>
    <x v="0"/>
    <n v="13985"/>
    <n v="5"/>
    <n v="69925"/>
    <n v="1.48"/>
    <n v="621"/>
    <x v="285"/>
  </r>
  <r>
    <x v="4016"/>
    <x v="1"/>
    <x v="1"/>
    <x v="1"/>
    <x v="0"/>
    <x v="3"/>
    <n v="15093.98"/>
    <n v="2"/>
    <n v="30187.96"/>
    <n v="4.41"/>
    <n v="3660"/>
    <x v="3"/>
  </r>
  <r>
    <x v="4017"/>
    <x v="2"/>
    <x v="2"/>
    <x v="2"/>
    <x v="2"/>
    <x v="5"/>
    <n v="4343.93"/>
    <n v="1"/>
    <n v="4343.93"/>
    <n v="1.2"/>
    <n v="1263"/>
    <x v="151"/>
  </r>
  <r>
    <x v="4018"/>
    <x v="6"/>
    <x v="4"/>
    <x v="6"/>
    <x v="0"/>
    <x v="4"/>
    <n v="14964.99"/>
    <n v="2"/>
    <n v="29929.98"/>
    <n v="2.4700000000000002"/>
    <n v="1433"/>
    <x v="87"/>
  </r>
  <r>
    <x v="4019"/>
    <x v="8"/>
    <x v="3"/>
    <x v="8"/>
    <x v="0"/>
    <x v="2"/>
    <n v="14092.63"/>
    <n v="1"/>
    <n v="14092.63"/>
    <n v="1.69"/>
    <n v="3945"/>
    <x v="328"/>
  </r>
  <r>
    <x v="4020"/>
    <x v="6"/>
    <x v="4"/>
    <x v="6"/>
    <x v="1"/>
    <x v="2"/>
    <n v="16810.509999999998"/>
    <n v="3"/>
    <n v="50431.53"/>
    <n v="2.08"/>
    <n v="2296"/>
    <x v="349"/>
  </r>
  <r>
    <x v="4021"/>
    <x v="5"/>
    <x v="1"/>
    <x v="5"/>
    <x v="0"/>
    <x v="1"/>
    <n v="12900.21"/>
    <n v="2"/>
    <n v="25800.42"/>
    <n v="1.42"/>
    <n v="4626"/>
    <x v="49"/>
  </r>
  <r>
    <x v="4022"/>
    <x v="3"/>
    <x v="3"/>
    <x v="3"/>
    <x v="2"/>
    <x v="0"/>
    <n v="4954.53"/>
    <n v="2"/>
    <n v="9909.06"/>
    <n v="1.1100000000000001"/>
    <n v="1650"/>
    <x v="117"/>
  </r>
  <r>
    <x v="4023"/>
    <x v="0"/>
    <x v="0"/>
    <x v="0"/>
    <x v="2"/>
    <x v="2"/>
    <n v="692.09"/>
    <n v="4"/>
    <n v="2768.36"/>
    <n v="4.4000000000000004"/>
    <n v="4974"/>
    <x v="348"/>
  </r>
  <r>
    <x v="4024"/>
    <x v="9"/>
    <x v="1"/>
    <x v="9"/>
    <x v="0"/>
    <x v="4"/>
    <n v="13794.31"/>
    <n v="3"/>
    <n v="41382.93"/>
    <n v="1.93"/>
    <n v="1502"/>
    <x v="338"/>
  </r>
  <r>
    <x v="4025"/>
    <x v="2"/>
    <x v="2"/>
    <x v="2"/>
    <x v="2"/>
    <x v="2"/>
    <n v="201.77"/>
    <n v="2"/>
    <n v="403.54"/>
    <n v="3.93"/>
    <n v="187"/>
    <x v="280"/>
  </r>
  <r>
    <x v="4026"/>
    <x v="5"/>
    <x v="1"/>
    <x v="5"/>
    <x v="2"/>
    <x v="0"/>
    <n v="18785.29"/>
    <n v="3"/>
    <n v="56355.87"/>
    <n v="3.36"/>
    <n v="3281"/>
    <x v="36"/>
  </r>
  <r>
    <x v="4027"/>
    <x v="9"/>
    <x v="1"/>
    <x v="9"/>
    <x v="2"/>
    <x v="4"/>
    <n v="10026.200000000001"/>
    <n v="2"/>
    <n v="20052.400000000001"/>
    <n v="1.85"/>
    <n v="1634"/>
    <x v="289"/>
  </r>
  <r>
    <x v="4028"/>
    <x v="3"/>
    <x v="3"/>
    <x v="3"/>
    <x v="0"/>
    <x v="0"/>
    <n v="13092.41"/>
    <n v="5"/>
    <n v="65462.05"/>
    <n v="1.55"/>
    <n v="232"/>
    <x v="253"/>
  </r>
  <r>
    <x v="4029"/>
    <x v="4"/>
    <x v="0"/>
    <x v="4"/>
    <x v="0"/>
    <x v="0"/>
    <n v="12949.89"/>
    <n v="5"/>
    <n v="64749.45"/>
    <n v="4.6100000000000003"/>
    <n v="3966"/>
    <x v="233"/>
  </r>
  <r>
    <x v="4030"/>
    <x v="5"/>
    <x v="1"/>
    <x v="5"/>
    <x v="2"/>
    <x v="1"/>
    <n v="19497.560000000001"/>
    <n v="2"/>
    <n v="38995.120000000003"/>
    <n v="3.02"/>
    <n v="4518"/>
    <x v="260"/>
  </r>
  <r>
    <x v="4031"/>
    <x v="7"/>
    <x v="0"/>
    <x v="7"/>
    <x v="2"/>
    <x v="0"/>
    <n v="14106.95"/>
    <n v="1"/>
    <n v="14106.95"/>
    <n v="2.0299999999999998"/>
    <n v="3219"/>
    <x v="337"/>
  </r>
  <r>
    <x v="4032"/>
    <x v="1"/>
    <x v="1"/>
    <x v="1"/>
    <x v="1"/>
    <x v="4"/>
    <n v="11055.5"/>
    <n v="5"/>
    <n v="55277.5"/>
    <n v="3.71"/>
    <n v="1581"/>
    <x v="216"/>
  </r>
  <r>
    <x v="4033"/>
    <x v="5"/>
    <x v="1"/>
    <x v="5"/>
    <x v="0"/>
    <x v="0"/>
    <n v="17019.27"/>
    <n v="5"/>
    <n v="85096.35"/>
    <n v="2.4300000000000002"/>
    <n v="787"/>
    <x v="152"/>
  </r>
  <r>
    <x v="4034"/>
    <x v="4"/>
    <x v="0"/>
    <x v="4"/>
    <x v="2"/>
    <x v="3"/>
    <n v="3231.62"/>
    <n v="4"/>
    <n v="12926.48"/>
    <n v="1.69"/>
    <n v="285"/>
    <x v="332"/>
  </r>
  <r>
    <x v="4035"/>
    <x v="0"/>
    <x v="0"/>
    <x v="0"/>
    <x v="0"/>
    <x v="2"/>
    <n v="2549.7800000000002"/>
    <n v="4"/>
    <n v="10199.120000000001"/>
    <n v="2.13"/>
    <n v="3827"/>
    <x v="26"/>
  </r>
  <r>
    <x v="4036"/>
    <x v="8"/>
    <x v="3"/>
    <x v="8"/>
    <x v="2"/>
    <x v="0"/>
    <n v="18398.189999999999"/>
    <n v="3"/>
    <n v="55194.57"/>
    <n v="1.82"/>
    <n v="4528"/>
    <x v="228"/>
  </r>
  <r>
    <x v="4037"/>
    <x v="4"/>
    <x v="0"/>
    <x v="4"/>
    <x v="1"/>
    <x v="0"/>
    <n v="13894.73"/>
    <n v="4"/>
    <n v="55578.92"/>
    <n v="3.07"/>
    <n v="986"/>
    <x v="209"/>
  </r>
  <r>
    <x v="4038"/>
    <x v="2"/>
    <x v="2"/>
    <x v="2"/>
    <x v="2"/>
    <x v="1"/>
    <n v="8499.74"/>
    <n v="1"/>
    <n v="8499.74"/>
    <n v="3.58"/>
    <n v="3875"/>
    <x v="20"/>
  </r>
  <r>
    <x v="4039"/>
    <x v="0"/>
    <x v="0"/>
    <x v="0"/>
    <x v="0"/>
    <x v="5"/>
    <n v="18047.64"/>
    <n v="5"/>
    <n v="90238.2"/>
    <n v="4.28"/>
    <n v="4434"/>
    <x v="226"/>
  </r>
  <r>
    <x v="4040"/>
    <x v="6"/>
    <x v="4"/>
    <x v="6"/>
    <x v="2"/>
    <x v="0"/>
    <n v="4401.3999999999996"/>
    <n v="2"/>
    <n v="8802.7999999999993"/>
    <n v="2.58"/>
    <n v="4716"/>
    <x v="261"/>
  </r>
  <r>
    <x v="4041"/>
    <x v="4"/>
    <x v="0"/>
    <x v="4"/>
    <x v="1"/>
    <x v="4"/>
    <n v="5799.98"/>
    <n v="1"/>
    <n v="5799.98"/>
    <n v="2.15"/>
    <n v="1333"/>
    <x v="231"/>
  </r>
  <r>
    <x v="4042"/>
    <x v="6"/>
    <x v="4"/>
    <x v="6"/>
    <x v="2"/>
    <x v="4"/>
    <n v="4263.33"/>
    <n v="5"/>
    <n v="21316.65"/>
    <n v="3.71"/>
    <n v="2976"/>
    <x v="31"/>
  </r>
  <r>
    <x v="4043"/>
    <x v="2"/>
    <x v="2"/>
    <x v="2"/>
    <x v="0"/>
    <x v="5"/>
    <n v="10348.040000000001"/>
    <n v="4"/>
    <n v="41392.160000000003"/>
    <n v="2.69"/>
    <n v="1569"/>
    <x v="240"/>
  </r>
  <r>
    <x v="4044"/>
    <x v="7"/>
    <x v="0"/>
    <x v="7"/>
    <x v="2"/>
    <x v="5"/>
    <n v="15967.94"/>
    <n v="1"/>
    <n v="15967.94"/>
    <n v="3.8"/>
    <n v="1432"/>
    <x v="279"/>
  </r>
  <r>
    <x v="4045"/>
    <x v="2"/>
    <x v="2"/>
    <x v="2"/>
    <x v="2"/>
    <x v="2"/>
    <n v="7653.34"/>
    <n v="5"/>
    <n v="38266.699999999997"/>
    <n v="3.1"/>
    <n v="4073"/>
    <x v="86"/>
  </r>
  <r>
    <x v="4046"/>
    <x v="7"/>
    <x v="0"/>
    <x v="7"/>
    <x v="1"/>
    <x v="4"/>
    <n v="2120.5"/>
    <n v="3"/>
    <n v="6361.5"/>
    <n v="2.35"/>
    <n v="2067"/>
    <x v="9"/>
  </r>
  <r>
    <x v="4047"/>
    <x v="5"/>
    <x v="1"/>
    <x v="5"/>
    <x v="0"/>
    <x v="0"/>
    <n v="4755.18"/>
    <n v="4"/>
    <n v="19020.72"/>
    <n v="2.21"/>
    <n v="3124"/>
    <x v="147"/>
  </r>
  <r>
    <x v="4048"/>
    <x v="1"/>
    <x v="1"/>
    <x v="1"/>
    <x v="1"/>
    <x v="5"/>
    <n v="16211.13"/>
    <n v="5"/>
    <n v="81055.649999999994"/>
    <n v="2.79"/>
    <n v="3994"/>
    <x v="327"/>
  </r>
  <r>
    <x v="4049"/>
    <x v="2"/>
    <x v="2"/>
    <x v="2"/>
    <x v="1"/>
    <x v="1"/>
    <n v="985.35"/>
    <n v="3"/>
    <n v="2956.05"/>
    <n v="4.8600000000000003"/>
    <n v="4382"/>
    <x v="10"/>
  </r>
  <r>
    <x v="4050"/>
    <x v="5"/>
    <x v="1"/>
    <x v="5"/>
    <x v="2"/>
    <x v="3"/>
    <n v="15239.86"/>
    <n v="2"/>
    <n v="30479.72"/>
    <n v="4.46"/>
    <n v="3238"/>
    <x v="170"/>
  </r>
  <r>
    <x v="4051"/>
    <x v="6"/>
    <x v="4"/>
    <x v="6"/>
    <x v="1"/>
    <x v="2"/>
    <n v="17445.05"/>
    <n v="5"/>
    <n v="87225.25"/>
    <n v="3.43"/>
    <n v="3054"/>
    <x v="99"/>
  </r>
  <r>
    <x v="4052"/>
    <x v="9"/>
    <x v="1"/>
    <x v="9"/>
    <x v="2"/>
    <x v="2"/>
    <n v="2360.11"/>
    <n v="4"/>
    <n v="9440.44"/>
    <n v="2.08"/>
    <n v="4150"/>
    <x v="294"/>
  </r>
  <r>
    <x v="4053"/>
    <x v="0"/>
    <x v="0"/>
    <x v="0"/>
    <x v="1"/>
    <x v="5"/>
    <n v="13698.08"/>
    <n v="5"/>
    <n v="68490.399999999994"/>
    <n v="4.92"/>
    <n v="482"/>
    <x v="226"/>
  </r>
  <r>
    <x v="4054"/>
    <x v="3"/>
    <x v="3"/>
    <x v="3"/>
    <x v="0"/>
    <x v="0"/>
    <n v="13587.62"/>
    <n v="1"/>
    <n v="13587.62"/>
    <n v="4.7"/>
    <n v="1958"/>
    <x v="141"/>
  </r>
  <r>
    <x v="4055"/>
    <x v="2"/>
    <x v="2"/>
    <x v="2"/>
    <x v="0"/>
    <x v="1"/>
    <n v="14099.95"/>
    <n v="3"/>
    <n v="42299.85"/>
    <n v="3.92"/>
    <n v="4579"/>
    <x v="273"/>
  </r>
  <r>
    <x v="4056"/>
    <x v="3"/>
    <x v="3"/>
    <x v="3"/>
    <x v="0"/>
    <x v="0"/>
    <n v="7768.96"/>
    <n v="3"/>
    <n v="23306.880000000001"/>
    <n v="2.6"/>
    <n v="3540"/>
    <x v="308"/>
  </r>
  <r>
    <x v="4057"/>
    <x v="5"/>
    <x v="1"/>
    <x v="5"/>
    <x v="0"/>
    <x v="2"/>
    <n v="11475.14"/>
    <n v="5"/>
    <n v="57375.7"/>
    <n v="3.46"/>
    <n v="1090"/>
    <x v="340"/>
  </r>
  <r>
    <x v="4058"/>
    <x v="2"/>
    <x v="2"/>
    <x v="2"/>
    <x v="1"/>
    <x v="4"/>
    <n v="10847.74"/>
    <n v="4"/>
    <n v="43390.96"/>
    <n v="4.58"/>
    <n v="1282"/>
    <x v="130"/>
  </r>
  <r>
    <x v="4059"/>
    <x v="5"/>
    <x v="1"/>
    <x v="5"/>
    <x v="2"/>
    <x v="4"/>
    <n v="17967.82"/>
    <n v="3"/>
    <n v="53903.46"/>
    <n v="4.6500000000000004"/>
    <n v="465"/>
    <x v="157"/>
  </r>
  <r>
    <x v="4060"/>
    <x v="5"/>
    <x v="1"/>
    <x v="5"/>
    <x v="1"/>
    <x v="4"/>
    <n v="12231.35"/>
    <n v="4"/>
    <n v="48925.4"/>
    <n v="1.54"/>
    <n v="4321"/>
    <x v="290"/>
  </r>
  <r>
    <x v="4061"/>
    <x v="5"/>
    <x v="1"/>
    <x v="5"/>
    <x v="1"/>
    <x v="3"/>
    <n v="14675.91"/>
    <n v="3"/>
    <n v="44027.73"/>
    <n v="1.48"/>
    <n v="4982"/>
    <x v="115"/>
  </r>
  <r>
    <x v="4062"/>
    <x v="1"/>
    <x v="1"/>
    <x v="1"/>
    <x v="0"/>
    <x v="3"/>
    <n v="12638.17"/>
    <n v="2"/>
    <n v="25276.34"/>
    <n v="3.3"/>
    <n v="982"/>
    <x v="232"/>
  </r>
  <r>
    <x v="4063"/>
    <x v="0"/>
    <x v="0"/>
    <x v="0"/>
    <x v="1"/>
    <x v="5"/>
    <n v="15783.38"/>
    <n v="1"/>
    <n v="15783.38"/>
    <n v="2.83"/>
    <n v="1290"/>
    <x v="302"/>
  </r>
  <r>
    <x v="4064"/>
    <x v="8"/>
    <x v="3"/>
    <x v="8"/>
    <x v="2"/>
    <x v="5"/>
    <n v="8373.4"/>
    <n v="5"/>
    <n v="41867"/>
    <n v="2.9"/>
    <n v="4066"/>
    <x v="296"/>
  </r>
  <r>
    <x v="4065"/>
    <x v="3"/>
    <x v="3"/>
    <x v="3"/>
    <x v="1"/>
    <x v="4"/>
    <n v="7867"/>
    <n v="1"/>
    <n v="7867"/>
    <n v="2.34"/>
    <n v="4111"/>
    <x v="257"/>
  </r>
  <r>
    <x v="4066"/>
    <x v="7"/>
    <x v="0"/>
    <x v="7"/>
    <x v="1"/>
    <x v="3"/>
    <n v="7122.42"/>
    <n v="4"/>
    <n v="28489.68"/>
    <n v="4.41"/>
    <n v="2328"/>
    <x v="270"/>
  </r>
  <r>
    <x v="4067"/>
    <x v="0"/>
    <x v="0"/>
    <x v="0"/>
    <x v="2"/>
    <x v="3"/>
    <n v="14085.53"/>
    <n v="3"/>
    <n v="42256.59"/>
    <n v="4.29"/>
    <n v="1955"/>
    <x v="139"/>
  </r>
  <r>
    <x v="4068"/>
    <x v="0"/>
    <x v="0"/>
    <x v="0"/>
    <x v="2"/>
    <x v="5"/>
    <n v="8603.42"/>
    <n v="4"/>
    <n v="34413.68"/>
    <n v="1.9"/>
    <n v="3602"/>
    <x v="248"/>
  </r>
  <r>
    <x v="4069"/>
    <x v="6"/>
    <x v="4"/>
    <x v="6"/>
    <x v="2"/>
    <x v="4"/>
    <n v="9941.49"/>
    <n v="3"/>
    <n v="29824.47"/>
    <n v="3.11"/>
    <n v="4366"/>
    <x v="141"/>
  </r>
  <r>
    <x v="4070"/>
    <x v="0"/>
    <x v="0"/>
    <x v="0"/>
    <x v="2"/>
    <x v="1"/>
    <n v="15276.72"/>
    <n v="1"/>
    <n v="15276.72"/>
    <n v="2.64"/>
    <n v="1870"/>
    <x v="235"/>
  </r>
  <r>
    <x v="4071"/>
    <x v="8"/>
    <x v="3"/>
    <x v="8"/>
    <x v="1"/>
    <x v="1"/>
    <n v="7122.65"/>
    <n v="5"/>
    <n v="35613.25"/>
    <n v="3.23"/>
    <n v="3188"/>
    <x v="340"/>
  </r>
  <r>
    <x v="4072"/>
    <x v="9"/>
    <x v="1"/>
    <x v="9"/>
    <x v="0"/>
    <x v="3"/>
    <n v="16519.23"/>
    <n v="5"/>
    <n v="82596.149999999994"/>
    <n v="2.91"/>
    <n v="4743"/>
    <x v="288"/>
  </r>
  <r>
    <x v="4073"/>
    <x v="6"/>
    <x v="4"/>
    <x v="6"/>
    <x v="1"/>
    <x v="3"/>
    <n v="12821.36"/>
    <n v="1"/>
    <n v="12821.36"/>
    <n v="4.68"/>
    <n v="4016"/>
    <x v="1"/>
  </r>
  <r>
    <x v="4074"/>
    <x v="0"/>
    <x v="0"/>
    <x v="0"/>
    <x v="2"/>
    <x v="1"/>
    <n v="3716.62"/>
    <n v="2"/>
    <n v="7433.24"/>
    <n v="2.0299999999999998"/>
    <n v="2851"/>
    <x v="29"/>
  </r>
  <r>
    <x v="4075"/>
    <x v="3"/>
    <x v="3"/>
    <x v="3"/>
    <x v="1"/>
    <x v="3"/>
    <n v="5859.41"/>
    <n v="2"/>
    <n v="11718.82"/>
    <n v="4.47"/>
    <n v="1281"/>
    <x v="240"/>
  </r>
  <r>
    <x v="4076"/>
    <x v="6"/>
    <x v="4"/>
    <x v="6"/>
    <x v="0"/>
    <x v="1"/>
    <n v="9962.2000000000007"/>
    <n v="4"/>
    <n v="39848.800000000003"/>
    <n v="1.51"/>
    <n v="3451"/>
    <x v="158"/>
  </r>
  <r>
    <x v="4077"/>
    <x v="3"/>
    <x v="3"/>
    <x v="3"/>
    <x v="2"/>
    <x v="2"/>
    <n v="15313.67"/>
    <n v="3"/>
    <n v="45941.01"/>
    <n v="4.1100000000000003"/>
    <n v="4058"/>
    <x v="70"/>
  </r>
  <r>
    <x v="4078"/>
    <x v="7"/>
    <x v="0"/>
    <x v="7"/>
    <x v="0"/>
    <x v="3"/>
    <n v="10729.47"/>
    <n v="5"/>
    <n v="53647.35"/>
    <n v="3.25"/>
    <n v="24"/>
    <x v="320"/>
  </r>
  <r>
    <x v="4079"/>
    <x v="1"/>
    <x v="1"/>
    <x v="1"/>
    <x v="1"/>
    <x v="1"/>
    <n v="11551.18"/>
    <n v="4"/>
    <n v="46204.72"/>
    <n v="1.1200000000000001"/>
    <n v="1477"/>
    <x v="271"/>
  </r>
  <r>
    <x v="4080"/>
    <x v="9"/>
    <x v="1"/>
    <x v="9"/>
    <x v="2"/>
    <x v="3"/>
    <n v="632.67999999999995"/>
    <n v="1"/>
    <n v="632.67999999999995"/>
    <n v="2.42"/>
    <n v="196"/>
    <x v="351"/>
  </r>
  <r>
    <x v="4081"/>
    <x v="0"/>
    <x v="0"/>
    <x v="0"/>
    <x v="1"/>
    <x v="1"/>
    <n v="16365.28"/>
    <n v="1"/>
    <n v="16365.28"/>
    <n v="3.7"/>
    <n v="2693"/>
    <x v="231"/>
  </r>
  <r>
    <x v="4082"/>
    <x v="2"/>
    <x v="2"/>
    <x v="2"/>
    <x v="2"/>
    <x v="0"/>
    <n v="7548.41"/>
    <n v="1"/>
    <n v="7548.41"/>
    <n v="3.16"/>
    <n v="1341"/>
    <x v="331"/>
  </r>
  <r>
    <x v="4083"/>
    <x v="3"/>
    <x v="3"/>
    <x v="3"/>
    <x v="0"/>
    <x v="3"/>
    <n v="11619.99"/>
    <n v="4"/>
    <n v="46479.96"/>
    <n v="1.99"/>
    <n v="2942"/>
    <x v="34"/>
  </r>
  <r>
    <x v="4084"/>
    <x v="0"/>
    <x v="0"/>
    <x v="0"/>
    <x v="2"/>
    <x v="1"/>
    <n v="4282.6899999999996"/>
    <n v="1"/>
    <n v="4282.6899999999996"/>
    <n v="4.45"/>
    <n v="671"/>
    <x v="187"/>
  </r>
  <r>
    <x v="4085"/>
    <x v="5"/>
    <x v="1"/>
    <x v="5"/>
    <x v="2"/>
    <x v="2"/>
    <n v="7408.98"/>
    <n v="4"/>
    <n v="29635.919999999998"/>
    <n v="1.83"/>
    <n v="2151"/>
    <x v="112"/>
  </r>
  <r>
    <x v="4086"/>
    <x v="6"/>
    <x v="4"/>
    <x v="6"/>
    <x v="2"/>
    <x v="2"/>
    <n v="2741.81"/>
    <n v="1"/>
    <n v="2741.81"/>
    <n v="4.72"/>
    <n v="2494"/>
    <x v="41"/>
  </r>
  <r>
    <x v="4087"/>
    <x v="0"/>
    <x v="0"/>
    <x v="0"/>
    <x v="0"/>
    <x v="3"/>
    <n v="10346.73"/>
    <n v="1"/>
    <n v="10346.73"/>
    <n v="3.83"/>
    <n v="3961"/>
    <x v="175"/>
  </r>
  <r>
    <x v="4088"/>
    <x v="1"/>
    <x v="1"/>
    <x v="1"/>
    <x v="2"/>
    <x v="2"/>
    <n v="16312.36"/>
    <n v="1"/>
    <n v="16312.36"/>
    <n v="1.29"/>
    <n v="2766"/>
    <x v="304"/>
  </r>
  <r>
    <x v="4089"/>
    <x v="3"/>
    <x v="3"/>
    <x v="3"/>
    <x v="1"/>
    <x v="4"/>
    <n v="10232.280000000001"/>
    <n v="1"/>
    <n v="10232.280000000001"/>
    <n v="3.27"/>
    <n v="4811"/>
    <x v="83"/>
  </r>
  <r>
    <x v="4090"/>
    <x v="1"/>
    <x v="1"/>
    <x v="1"/>
    <x v="2"/>
    <x v="0"/>
    <n v="11054.16"/>
    <n v="5"/>
    <n v="55270.8"/>
    <n v="1.71"/>
    <n v="4999"/>
    <x v="23"/>
  </r>
  <r>
    <x v="4091"/>
    <x v="3"/>
    <x v="3"/>
    <x v="3"/>
    <x v="0"/>
    <x v="3"/>
    <n v="15303.84"/>
    <n v="3"/>
    <n v="45911.519999999997"/>
    <n v="3.4"/>
    <n v="1512"/>
    <x v="310"/>
  </r>
  <r>
    <x v="4092"/>
    <x v="9"/>
    <x v="1"/>
    <x v="9"/>
    <x v="0"/>
    <x v="0"/>
    <n v="11833.56"/>
    <n v="5"/>
    <n v="59167.8"/>
    <n v="3.47"/>
    <n v="2303"/>
    <x v="10"/>
  </r>
  <r>
    <x v="4093"/>
    <x v="2"/>
    <x v="2"/>
    <x v="2"/>
    <x v="1"/>
    <x v="1"/>
    <n v="16044.31"/>
    <n v="4"/>
    <n v="64177.24"/>
    <n v="1.84"/>
    <n v="256"/>
    <x v="201"/>
  </r>
  <r>
    <x v="4094"/>
    <x v="0"/>
    <x v="0"/>
    <x v="0"/>
    <x v="1"/>
    <x v="0"/>
    <n v="18209.59"/>
    <n v="1"/>
    <n v="18209.59"/>
    <n v="3.4"/>
    <n v="360"/>
    <x v="100"/>
  </r>
  <r>
    <x v="4095"/>
    <x v="6"/>
    <x v="4"/>
    <x v="6"/>
    <x v="0"/>
    <x v="2"/>
    <n v="5408.45"/>
    <n v="2"/>
    <n v="10816.9"/>
    <n v="1.7"/>
    <n v="348"/>
    <x v="87"/>
  </r>
  <r>
    <x v="4096"/>
    <x v="4"/>
    <x v="0"/>
    <x v="4"/>
    <x v="0"/>
    <x v="5"/>
    <n v="8461.84"/>
    <n v="3"/>
    <n v="25385.52"/>
    <n v="2.0099999999999998"/>
    <n v="450"/>
    <x v="294"/>
  </r>
  <r>
    <x v="4097"/>
    <x v="0"/>
    <x v="0"/>
    <x v="0"/>
    <x v="2"/>
    <x v="1"/>
    <n v="11789.68"/>
    <n v="4"/>
    <n v="47158.720000000001"/>
    <n v="3.22"/>
    <n v="866"/>
    <x v="82"/>
  </r>
  <r>
    <x v="4098"/>
    <x v="3"/>
    <x v="3"/>
    <x v="3"/>
    <x v="0"/>
    <x v="2"/>
    <n v="1932"/>
    <n v="3"/>
    <n v="5796"/>
    <n v="4.3899999999999997"/>
    <n v="1648"/>
    <x v="152"/>
  </r>
  <r>
    <x v="4099"/>
    <x v="0"/>
    <x v="0"/>
    <x v="0"/>
    <x v="1"/>
    <x v="1"/>
    <n v="2715.33"/>
    <n v="2"/>
    <n v="5430.66"/>
    <n v="1.31"/>
    <n v="760"/>
    <x v="200"/>
  </r>
  <r>
    <x v="4100"/>
    <x v="1"/>
    <x v="1"/>
    <x v="1"/>
    <x v="0"/>
    <x v="5"/>
    <n v="5411"/>
    <n v="4"/>
    <n v="21644"/>
    <n v="1.38"/>
    <n v="4285"/>
    <x v="288"/>
  </r>
  <r>
    <x v="4101"/>
    <x v="9"/>
    <x v="1"/>
    <x v="9"/>
    <x v="1"/>
    <x v="0"/>
    <n v="16471.75"/>
    <n v="3"/>
    <n v="49415.25"/>
    <n v="1.05"/>
    <n v="146"/>
    <x v="289"/>
  </r>
  <r>
    <x v="4102"/>
    <x v="4"/>
    <x v="0"/>
    <x v="4"/>
    <x v="1"/>
    <x v="2"/>
    <n v="1553.8"/>
    <n v="2"/>
    <n v="3107.6"/>
    <n v="4.3899999999999997"/>
    <n v="2634"/>
    <x v="167"/>
  </r>
  <r>
    <x v="4103"/>
    <x v="0"/>
    <x v="0"/>
    <x v="0"/>
    <x v="1"/>
    <x v="3"/>
    <n v="14386.59"/>
    <n v="4"/>
    <n v="57546.36"/>
    <n v="4.1900000000000004"/>
    <n v="1784"/>
    <x v="174"/>
  </r>
  <r>
    <x v="4104"/>
    <x v="2"/>
    <x v="2"/>
    <x v="2"/>
    <x v="0"/>
    <x v="2"/>
    <n v="14901.2"/>
    <n v="2"/>
    <n v="29802.400000000001"/>
    <n v="4.88"/>
    <n v="506"/>
    <x v="278"/>
  </r>
  <r>
    <x v="4105"/>
    <x v="3"/>
    <x v="3"/>
    <x v="3"/>
    <x v="2"/>
    <x v="1"/>
    <n v="12624.16"/>
    <n v="4"/>
    <n v="50496.639999999999"/>
    <n v="1.88"/>
    <n v="1077"/>
    <x v="295"/>
  </r>
  <r>
    <x v="4106"/>
    <x v="0"/>
    <x v="0"/>
    <x v="0"/>
    <x v="0"/>
    <x v="0"/>
    <n v="5973.47"/>
    <n v="5"/>
    <n v="29867.35"/>
    <n v="4.28"/>
    <n v="4369"/>
    <x v="136"/>
  </r>
  <r>
    <x v="4107"/>
    <x v="8"/>
    <x v="3"/>
    <x v="8"/>
    <x v="0"/>
    <x v="3"/>
    <n v="2850.21"/>
    <n v="4"/>
    <n v="11400.84"/>
    <n v="4.3600000000000003"/>
    <n v="1813"/>
    <x v="123"/>
  </r>
  <r>
    <x v="4108"/>
    <x v="0"/>
    <x v="0"/>
    <x v="0"/>
    <x v="0"/>
    <x v="1"/>
    <n v="1516.76"/>
    <n v="2"/>
    <n v="3033.52"/>
    <n v="3.28"/>
    <n v="1962"/>
    <x v="16"/>
  </r>
  <r>
    <x v="4109"/>
    <x v="1"/>
    <x v="1"/>
    <x v="1"/>
    <x v="0"/>
    <x v="0"/>
    <n v="12848.28"/>
    <n v="5"/>
    <n v="64241.4"/>
    <n v="4.5199999999999996"/>
    <n v="3376"/>
    <x v="270"/>
  </r>
  <r>
    <x v="4110"/>
    <x v="8"/>
    <x v="3"/>
    <x v="8"/>
    <x v="1"/>
    <x v="2"/>
    <n v="8486.8700000000008"/>
    <n v="5"/>
    <n v="42434.35"/>
    <n v="3.72"/>
    <n v="1292"/>
    <x v="116"/>
  </r>
  <r>
    <x v="4111"/>
    <x v="8"/>
    <x v="3"/>
    <x v="8"/>
    <x v="1"/>
    <x v="2"/>
    <n v="5113.63"/>
    <n v="1"/>
    <n v="5113.63"/>
    <n v="3"/>
    <n v="4490"/>
    <x v="61"/>
  </r>
  <r>
    <x v="4112"/>
    <x v="6"/>
    <x v="4"/>
    <x v="6"/>
    <x v="2"/>
    <x v="3"/>
    <n v="7396.89"/>
    <n v="5"/>
    <n v="36984.449999999997"/>
    <n v="4.54"/>
    <n v="1769"/>
    <x v="206"/>
  </r>
  <r>
    <x v="4113"/>
    <x v="6"/>
    <x v="4"/>
    <x v="6"/>
    <x v="1"/>
    <x v="2"/>
    <n v="10885.11"/>
    <n v="5"/>
    <n v="54425.55"/>
    <n v="1.41"/>
    <n v="2411"/>
    <x v="11"/>
  </r>
  <r>
    <x v="4114"/>
    <x v="5"/>
    <x v="1"/>
    <x v="5"/>
    <x v="2"/>
    <x v="1"/>
    <n v="2464.61"/>
    <n v="1"/>
    <n v="2464.61"/>
    <n v="1.5"/>
    <n v="3710"/>
    <x v="166"/>
  </r>
  <r>
    <x v="4115"/>
    <x v="5"/>
    <x v="1"/>
    <x v="5"/>
    <x v="1"/>
    <x v="1"/>
    <n v="10063.09"/>
    <n v="5"/>
    <n v="50315.45"/>
    <n v="1.85"/>
    <n v="4898"/>
    <x v="220"/>
  </r>
  <r>
    <x v="4116"/>
    <x v="2"/>
    <x v="2"/>
    <x v="2"/>
    <x v="1"/>
    <x v="0"/>
    <n v="17996.79"/>
    <n v="2"/>
    <n v="35993.58"/>
    <n v="4.97"/>
    <n v="305"/>
    <x v="221"/>
  </r>
  <r>
    <x v="4117"/>
    <x v="3"/>
    <x v="3"/>
    <x v="3"/>
    <x v="2"/>
    <x v="0"/>
    <n v="17475.240000000002"/>
    <n v="5"/>
    <n v="87376.2"/>
    <n v="2.64"/>
    <n v="394"/>
    <x v="155"/>
  </r>
  <r>
    <x v="4118"/>
    <x v="8"/>
    <x v="3"/>
    <x v="8"/>
    <x v="0"/>
    <x v="5"/>
    <n v="2287.73"/>
    <n v="3"/>
    <n v="6863.19"/>
    <n v="2.19"/>
    <n v="1938"/>
    <x v="5"/>
  </r>
  <r>
    <x v="4119"/>
    <x v="6"/>
    <x v="4"/>
    <x v="6"/>
    <x v="1"/>
    <x v="3"/>
    <n v="8021.52"/>
    <n v="2"/>
    <n v="16043.04"/>
    <n v="3.55"/>
    <n v="4644"/>
    <x v="214"/>
  </r>
  <r>
    <x v="4120"/>
    <x v="2"/>
    <x v="2"/>
    <x v="2"/>
    <x v="1"/>
    <x v="0"/>
    <n v="6595.63"/>
    <n v="2"/>
    <n v="13191.26"/>
    <n v="3.52"/>
    <n v="1952"/>
    <x v="314"/>
  </r>
  <r>
    <x v="4121"/>
    <x v="7"/>
    <x v="0"/>
    <x v="7"/>
    <x v="1"/>
    <x v="4"/>
    <n v="14225.19"/>
    <n v="1"/>
    <n v="14225.19"/>
    <n v="3.14"/>
    <n v="4681"/>
    <x v="316"/>
  </r>
  <r>
    <x v="4122"/>
    <x v="4"/>
    <x v="0"/>
    <x v="4"/>
    <x v="1"/>
    <x v="2"/>
    <n v="9277.48"/>
    <n v="5"/>
    <n v="46387.4"/>
    <n v="4.4800000000000004"/>
    <n v="511"/>
    <x v="14"/>
  </r>
  <r>
    <x v="4123"/>
    <x v="2"/>
    <x v="2"/>
    <x v="2"/>
    <x v="0"/>
    <x v="3"/>
    <n v="14468.97"/>
    <n v="1"/>
    <n v="14468.97"/>
    <n v="4.12"/>
    <n v="2836"/>
    <x v="308"/>
  </r>
  <r>
    <x v="4124"/>
    <x v="1"/>
    <x v="1"/>
    <x v="1"/>
    <x v="1"/>
    <x v="3"/>
    <n v="13608.11"/>
    <n v="5"/>
    <n v="68040.55"/>
    <n v="3.53"/>
    <n v="4384"/>
    <x v="16"/>
  </r>
  <r>
    <x v="4125"/>
    <x v="3"/>
    <x v="3"/>
    <x v="3"/>
    <x v="0"/>
    <x v="2"/>
    <n v="8889.73"/>
    <n v="4"/>
    <n v="35558.92"/>
    <n v="4.1900000000000004"/>
    <n v="1554"/>
    <x v="350"/>
  </r>
  <r>
    <x v="4126"/>
    <x v="1"/>
    <x v="1"/>
    <x v="1"/>
    <x v="1"/>
    <x v="2"/>
    <n v="13853.97"/>
    <n v="3"/>
    <n v="41561.910000000003"/>
    <n v="1.46"/>
    <n v="4600"/>
    <x v="1"/>
  </r>
  <r>
    <x v="4127"/>
    <x v="9"/>
    <x v="1"/>
    <x v="9"/>
    <x v="0"/>
    <x v="3"/>
    <n v="18687.689999999999"/>
    <n v="2"/>
    <n v="37375.379999999997"/>
    <n v="4.01"/>
    <n v="3067"/>
    <x v="233"/>
  </r>
  <r>
    <x v="4128"/>
    <x v="2"/>
    <x v="2"/>
    <x v="2"/>
    <x v="2"/>
    <x v="3"/>
    <n v="5109.17"/>
    <n v="1"/>
    <n v="5109.17"/>
    <n v="4.3099999999999996"/>
    <n v="1585"/>
    <x v="307"/>
  </r>
  <r>
    <x v="4129"/>
    <x v="6"/>
    <x v="4"/>
    <x v="6"/>
    <x v="1"/>
    <x v="5"/>
    <n v="9647.35"/>
    <n v="4"/>
    <n v="38589.4"/>
    <n v="3.01"/>
    <n v="3743"/>
    <x v="144"/>
  </r>
  <r>
    <x v="4130"/>
    <x v="8"/>
    <x v="3"/>
    <x v="8"/>
    <x v="1"/>
    <x v="1"/>
    <n v="5307.11"/>
    <n v="2"/>
    <n v="10614.22"/>
    <n v="1.49"/>
    <n v="140"/>
    <x v="351"/>
  </r>
  <r>
    <x v="4131"/>
    <x v="5"/>
    <x v="1"/>
    <x v="5"/>
    <x v="2"/>
    <x v="2"/>
    <n v="16932.439999999999"/>
    <n v="3"/>
    <n v="50797.32"/>
    <n v="3.25"/>
    <n v="2182"/>
    <x v="241"/>
  </r>
  <r>
    <x v="4132"/>
    <x v="3"/>
    <x v="3"/>
    <x v="3"/>
    <x v="0"/>
    <x v="0"/>
    <n v="17763.349999999999"/>
    <n v="4"/>
    <n v="71053.399999999994"/>
    <n v="2.93"/>
    <n v="4808"/>
    <x v="129"/>
  </r>
  <r>
    <x v="4133"/>
    <x v="8"/>
    <x v="3"/>
    <x v="8"/>
    <x v="1"/>
    <x v="5"/>
    <n v="1466.32"/>
    <n v="4"/>
    <n v="5865.28"/>
    <n v="3.4"/>
    <n v="2464"/>
    <x v="351"/>
  </r>
  <r>
    <x v="4134"/>
    <x v="9"/>
    <x v="1"/>
    <x v="9"/>
    <x v="0"/>
    <x v="4"/>
    <n v="8965.01"/>
    <n v="5"/>
    <n v="44825.05"/>
    <n v="1.61"/>
    <n v="1769"/>
    <x v="336"/>
  </r>
  <r>
    <x v="4135"/>
    <x v="7"/>
    <x v="0"/>
    <x v="7"/>
    <x v="1"/>
    <x v="4"/>
    <n v="17521.05"/>
    <n v="2"/>
    <n v="35042.1"/>
    <n v="3.83"/>
    <n v="3891"/>
    <x v="242"/>
  </r>
  <r>
    <x v="4136"/>
    <x v="5"/>
    <x v="1"/>
    <x v="5"/>
    <x v="2"/>
    <x v="4"/>
    <n v="14006.19"/>
    <n v="3"/>
    <n v="42018.57"/>
    <n v="3.61"/>
    <n v="1752"/>
    <x v="46"/>
  </r>
  <r>
    <x v="4137"/>
    <x v="2"/>
    <x v="2"/>
    <x v="2"/>
    <x v="0"/>
    <x v="4"/>
    <n v="12972.75"/>
    <n v="2"/>
    <n v="25945.5"/>
    <n v="3.84"/>
    <n v="1651"/>
    <x v="12"/>
  </r>
  <r>
    <x v="4138"/>
    <x v="2"/>
    <x v="2"/>
    <x v="2"/>
    <x v="0"/>
    <x v="3"/>
    <n v="17766"/>
    <n v="4"/>
    <n v="71064"/>
    <n v="4.5999999999999996"/>
    <n v="2139"/>
    <x v="158"/>
  </r>
  <r>
    <x v="4139"/>
    <x v="0"/>
    <x v="0"/>
    <x v="0"/>
    <x v="2"/>
    <x v="5"/>
    <n v="15006.24"/>
    <n v="5"/>
    <n v="75031.199999999997"/>
    <n v="3.03"/>
    <n v="3170"/>
    <x v="124"/>
  </r>
  <r>
    <x v="4140"/>
    <x v="3"/>
    <x v="3"/>
    <x v="3"/>
    <x v="0"/>
    <x v="4"/>
    <n v="9783.16"/>
    <n v="5"/>
    <n v="48915.8"/>
    <n v="4.25"/>
    <n v="1653"/>
    <x v="159"/>
  </r>
  <r>
    <x v="4141"/>
    <x v="2"/>
    <x v="2"/>
    <x v="2"/>
    <x v="2"/>
    <x v="3"/>
    <n v="19628.52"/>
    <n v="1"/>
    <n v="19628.52"/>
    <n v="1.66"/>
    <n v="1997"/>
    <x v="265"/>
  </r>
  <r>
    <x v="4142"/>
    <x v="4"/>
    <x v="0"/>
    <x v="4"/>
    <x v="1"/>
    <x v="4"/>
    <n v="11610.09"/>
    <n v="3"/>
    <n v="34830.269999999997"/>
    <n v="1.47"/>
    <n v="502"/>
    <x v="86"/>
  </r>
  <r>
    <x v="4143"/>
    <x v="6"/>
    <x v="4"/>
    <x v="6"/>
    <x v="0"/>
    <x v="4"/>
    <n v="1416.68"/>
    <n v="3"/>
    <n v="4250.04"/>
    <n v="4.3600000000000003"/>
    <n v="2257"/>
    <x v="269"/>
  </r>
  <r>
    <x v="4144"/>
    <x v="5"/>
    <x v="1"/>
    <x v="5"/>
    <x v="0"/>
    <x v="3"/>
    <n v="1262.24"/>
    <n v="1"/>
    <n v="1262.24"/>
    <n v="2.2999999999999998"/>
    <n v="3797"/>
    <x v="177"/>
  </r>
  <r>
    <x v="4145"/>
    <x v="5"/>
    <x v="1"/>
    <x v="5"/>
    <x v="2"/>
    <x v="4"/>
    <n v="12235.6"/>
    <n v="3"/>
    <n v="36706.800000000003"/>
    <n v="4.13"/>
    <n v="1667"/>
    <x v="63"/>
  </r>
  <r>
    <x v="4146"/>
    <x v="5"/>
    <x v="1"/>
    <x v="5"/>
    <x v="2"/>
    <x v="2"/>
    <n v="143.52000000000001"/>
    <n v="1"/>
    <n v="143.52000000000001"/>
    <n v="2.44"/>
    <n v="2821"/>
    <x v="297"/>
  </r>
  <r>
    <x v="4147"/>
    <x v="1"/>
    <x v="1"/>
    <x v="1"/>
    <x v="1"/>
    <x v="3"/>
    <n v="10531.51"/>
    <n v="5"/>
    <n v="52657.55"/>
    <n v="4.08"/>
    <n v="4888"/>
    <x v="27"/>
  </r>
  <r>
    <x v="4148"/>
    <x v="2"/>
    <x v="2"/>
    <x v="2"/>
    <x v="0"/>
    <x v="2"/>
    <n v="13702.05"/>
    <n v="5"/>
    <n v="68510.25"/>
    <n v="1.27"/>
    <n v="1060"/>
    <x v="3"/>
  </r>
  <r>
    <x v="4149"/>
    <x v="6"/>
    <x v="4"/>
    <x v="6"/>
    <x v="1"/>
    <x v="4"/>
    <n v="3513.14"/>
    <n v="2"/>
    <n v="7026.28"/>
    <n v="4.08"/>
    <n v="2421"/>
    <x v="274"/>
  </r>
  <r>
    <x v="4150"/>
    <x v="2"/>
    <x v="2"/>
    <x v="2"/>
    <x v="1"/>
    <x v="4"/>
    <n v="10631.16"/>
    <n v="1"/>
    <n v="10631.16"/>
    <n v="4.41"/>
    <n v="4818"/>
    <x v="76"/>
  </r>
  <r>
    <x v="4151"/>
    <x v="9"/>
    <x v="1"/>
    <x v="9"/>
    <x v="2"/>
    <x v="1"/>
    <n v="6723"/>
    <n v="1"/>
    <n v="6723"/>
    <n v="2.15"/>
    <n v="3154"/>
    <x v="61"/>
  </r>
  <r>
    <x v="4152"/>
    <x v="5"/>
    <x v="1"/>
    <x v="5"/>
    <x v="1"/>
    <x v="0"/>
    <n v="9399.94"/>
    <n v="4"/>
    <n v="37599.760000000002"/>
    <n v="2.83"/>
    <n v="5000"/>
    <x v="78"/>
  </r>
  <r>
    <x v="4153"/>
    <x v="4"/>
    <x v="0"/>
    <x v="4"/>
    <x v="1"/>
    <x v="2"/>
    <n v="11669.75"/>
    <n v="1"/>
    <n v="11669.75"/>
    <n v="4.29"/>
    <n v="4746"/>
    <x v="86"/>
  </r>
  <r>
    <x v="4154"/>
    <x v="2"/>
    <x v="2"/>
    <x v="2"/>
    <x v="0"/>
    <x v="4"/>
    <n v="8041.92"/>
    <n v="3"/>
    <n v="24125.759999999998"/>
    <n v="3.84"/>
    <n v="4451"/>
    <x v="210"/>
  </r>
  <r>
    <x v="4155"/>
    <x v="8"/>
    <x v="3"/>
    <x v="8"/>
    <x v="2"/>
    <x v="0"/>
    <n v="10990.56"/>
    <n v="2"/>
    <n v="21981.119999999999"/>
    <n v="2.92"/>
    <n v="1659"/>
    <x v="162"/>
  </r>
  <r>
    <x v="4156"/>
    <x v="6"/>
    <x v="4"/>
    <x v="6"/>
    <x v="0"/>
    <x v="2"/>
    <n v="5224.99"/>
    <n v="1"/>
    <n v="5224.99"/>
    <n v="3.29"/>
    <n v="2181"/>
    <x v="89"/>
  </r>
  <r>
    <x v="4157"/>
    <x v="3"/>
    <x v="3"/>
    <x v="3"/>
    <x v="1"/>
    <x v="0"/>
    <n v="6967.32"/>
    <n v="3"/>
    <n v="20901.96"/>
    <n v="1.55"/>
    <n v="1231"/>
    <x v="136"/>
  </r>
  <r>
    <x v="4158"/>
    <x v="0"/>
    <x v="0"/>
    <x v="0"/>
    <x v="2"/>
    <x v="0"/>
    <n v="6026.48"/>
    <n v="2"/>
    <n v="12052.96"/>
    <n v="4.3899999999999997"/>
    <n v="3148"/>
    <x v="108"/>
  </r>
  <r>
    <x v="4159"/>
    <x v="6"/>
    <x v="4"/>
    <x v="6"/>
    <x v="2"/>
    <x v="0"/>
    <n v="3378.95"/>
    <n v="3"/>
    <n v="10136.85"/>
    <n v="4.8899999999999997"/>
    <n v="664"/>
    <x v="285"/>
  </r>
  <r>
    <x v="4160"/>
    <x v="2"/>
    <x v="2"/>
    <x v="2"/>
    <x v="1"/>
    <x v="3"/>
    <n v="14044.04"/>
    <n v="1"/>
    <n v="14044.04"/>
    <n v="2.19"/>
    <n v="1518"/>
    <x v="201"/>
  </r>
  <r>
    <x v="4161"/>
    <x v="2"/>
    <x v="2"/>
    <x v="2"/>
    <x v="1"/>
    <x v="0"/>
    <n v="15782.35"/>
    <n v="3"/>
    <n v="47347.05"/>
    <n v="4.45"/>
    <n v="3835"/>
    <x v="306"/>
  </r>
  <r>
    <x v="4162"/>
    <x v="2"/>
    <x v="2"/>
    <x v="2"/>
    <x v="0"/>
    <x v="0"/>
    <n v="11555.36"/>
    <n v="4"/>
    <n v="46221.440000000002"/>
    <n v="1.9"/>
    <n v="3322"/>
    <x v="237"/>
  </r>
  <r>
    <x v="4163"/>
    <x v="6"/>
    <x v="4"/>
    <x v="6"/>
    <x v="2"/>
    <x v="0"/>
    <n v="13050.89"/>
    <n v="1"/>
    <n v="13050.89"/>
    <n v="1.38"/>
    <n v="1622"/>
    <x v="235"/>
  </r>
  <r>
    <x v="4164"/>
    <x v="7"/>
    <x v="0"/>
    <x v="7"/>
    <x v="0"/>
    <x v="2"/>
    <n v="7785.83"/>
    <n v="3"/>
    <n v="23357.49"/>
    <n v="1.31"/>
    <n v="3955"/>
    <x v="354"/>
  </r>
  <r>
    <x v="4165"/>
    <x v="8"/>
    <x v="3"/>
    <x v="8"/>
    <x v="2"/>
    <x v="4"/>
    <n v="14781.91"/>
    <n v="5"/>
    <n v="73909.55"/>
    <n v="1.25"/>
    <n v="4394"/>
    <x v="33"/>
  </r>
  <r>
    <x v="4166"/>
    <x v="1"/>
    <x v="1"/>
    <x v="1"/>
    <x v="0"/>
    <x v="2"/>
    <n v="11784.08"/>
    <n v="3"/>
    <n v="35352.239999999998"/>
    <n v="1.1299999999999999"/>
    <n v="3019"/>
    <x v="30"/>
  </r>
  <r>
    <x v="4167"/>
    <x v="5"/>
    <x v="1"/>
    <x v="5"/>
    <x v="0"/>
    <x v="5"/>
    <n v="9918.61"/>
    <n v="5"/>
    <n v="49593.05"/>
    <n v="1.75"/>
    <n v="4848"/>
    <x v="322"/>
  </r>
  <r>
    <x v="4168"/>
    <x v="3"/>
    <x v="3"/>
    <x v="3"/>
    <x v="1"/>
    <x v="3"/>
    <n v="616.79999999999995"/>
    <n v="4"/>
    <n v="2467.1999999999998"/>
    <n v="1.69"/>
    <n v="3784"/>
    <x v="322"/>
  </r>
  <r>
    <x v="4169"/>
    <x v="9"/>
    <x v="1"/>
    <x v="9"/>
    <x v="1"/>
    <x v="3"/>
    <n v="6667.41"/>
    <n v="4"/>
    <n v="26669.64"/>
    <n v="3.77"/>
    <n v="4876"/>
    <x v="339"/>
  </r>
  <r>
    <x v="4170"/>
    <x v="4"/>
    <x v="0"/>
    <x v="4"/>
    <x v="0"/>
    <x v="2"/>
    <n v="2301.16"/>
    <n v="4"/>
    <n v="9204.64"/>
    <n v="4.88"/>
    <n v="949"/>
    <x v="330"/>
  </r>
  <r>
    <x v="4171"/>
    <x v="7"/>
    <x v="0"/>
    <x v="7"/>
    <x v="1"/>
    <x v="2"/>
    <n v="9713.77"/>
    <n v="3"/>
    <n v="29141.31"/>
    <n v="1.01"/>
    <n v="1545"/>
    <x v="97"/>
  </r>
  <r>
    <x v="4172"/>
    <x v="2"/>
    <x v="2"/>
    <x v="2"/>
    <x v="1"/>
    <x v="3"/>
    <n v="13941.43"/>
    <n v="4"/>
    <n v="55765.72"/>
    <n v="1.48"/>
    <n v="3055"/>
    <x v="280"/>
  </r>
  <r>
    <x v="4173"/>
    <x v="4"/>
    <x v="0"/>
    <x v="4"/>
    <x v="0"/>
    <x v="0"/>
    <n v="12303.7"/>
    <n v="3"/>
    <n v="36911.1"/>
    <n v="4.78"/>
    <n v="4135"/>
    <x v="48"/>
  </r>
  <r>
    <x v="4174"/>
    <x v="7"/>
    <x v="0"/>
    <x v="7"/>
    <x v="1"/>
    <x v="4"/>
    <n v="4231.8900000000003"/>
    <n v="3"/>
    <n v="12695.67"/>
    <n v="3.2"/>
    <n v="3879"/>
    <x v="206"/>
  </r>
  <r>
    <x v="4175"/>
    <x v="3"/>
    <x v="3"/>
    <x v="3"/>
    <x v="0"/>
    <x v="1"/>
    <n v="18512.63"/>
    <n v="4"/>
    <n v="74050.52"/>
    <n v="4.3600000000000003"/>
    <n v="3353"/>
    <x v="24"/>
  </r>
  <r>
    <x v="4176"/>
    <x v="4"/>
    <x v="0"/>
    <x v="4"/>
    <x v="2"/>
    <x v="2"/>
    <n v="1673.81"/>
    <n v="3"/>
    <n v="5021.43"/>
    <n v="4.1100000000000003"/>
    <n v="2315"/>
    <x v="317"/>
  </r>
  <r>
    <x v="4177"/>
    <x v="7"/>
    <x v="0"/>
    <x v="7"/>
    <x v="2"/>
    <x v="5"/>
    <n v="16485.439999999999"/>
    <n v="1"/>
    <n v="16485.439999999999"/>
    <n v="4.43"/>
    <n v="4608"/>
    <x v="183"/>
  </r>
  <r>
    <x v="4178"/>
    <x v="7"/>
    <x v="0"/>
    <x v="7"/>
    <x v="0"/>
    <x v="0"/>
    <n v="3002.34"/>
    <n v="3"/>
    <n v="9007.02"/>
    <n v="2.5299999999999998"/>
    <n v="4590"/>
    <x v="215"/>
  </r>
  <r>
    <x v="4179"/>
    <x v="9"/>
    <x v="1"/>
    <x v="9"/>
    <x v="2"/>
    <x v="4"/>
    <n v="4668.3999999999996"/>
    <n v="3"/>
    <n v="14005.2"/>
    <n v="4.8499999999999996"/>
    <n v="3984"/>
    <x v="29"/>
  </r>
  <r>
    <x v="4180"/>
    <x v="7"/>
    <x v="0"/>
    <x v="7"/>
    <x v="0"/>
    <x v="3"/>
    <n v="3671.28"/>
    <n v="5"/>
    <n v="18356.400000000001"/>
    <n v="4.74"/>
    <n v="3911"/>
    <x v="331"/>
  </r>
  <r>
    <x v="4181"/>
    <x v="1"/>
    <x v="1"/>
    <x v="1"/>
    <x v="1"/>
    <x v="3"/>
    <n v="19666.32"/>
    <n v="5"/>
    <n v="98331.6"/>
    <n v="3.78"/>
    <n v="3645"/>
    <x v="221"/>
  </r>
  <r>
    <x v="4182"/>
    <x v="0"/>
    <x v="0"/>
    <x v="0"/>
    <x v="0"/>
    <x v="5"/>
    <n v="19075.2"/>
    <n v="1"/>
    <n v="19075.2"/>
    <n v="3.79"/>
    <n v="1279"/>
    <x v="169"/>
  </r>
  <r>
    <x v="4183"/>
    <x v="1"/>
    <x v="1"/>
    <x v="1"/>
    <x v="1"/>
    <x v="4"/>
    <n v="12640.58"/>
    <n v="5"/>
    <n v="63202.9"/>
    <n v="4.4400000000000004"/>
    <n v="394"/>
    <x v="140"/>
  </r>
  <r>
    <x v="4184"/>
    <x v="6"/>
    <x v="4"/>
    <x v="6"/>
    <x v="0"/>
    <x v="3"/>
    <n v="11000.5"/>
    <n v="3"/>
    <n v="33001.5"/>
    <n v="3.48"/>
    <n v="4869"/>
    <x v="48"/>
  </r>
  <r>
    <x v="4185"/>
    <x v="9"/>
    <x v="1"/>
    <x v="9"/>
    <x v="0"/>
    <x v="3"/>
    <n v="11701.86"/>
    <n v="3"/>
    <n v="35105.58"/>
    <n v="2.2599999999999998"/>
    <n v="1717"/>
    <x v="79"/>
  </r>
  <r>
    <x v="4186"/>
    <x v="3"/>
    <x v="3"/>
    <x v="3"/>
    <x v="1"/>
    <x v="5"/>
    <n v="6335.87"/>
    <n v="3"/>
    <n v="19007.61"/>
    <n v="2.61"/>
    <n v="4479"/>
    <x v="31"/>
  </r>
  <r>
    <x v="4187"/>
    <x v="0"/>
    <x v="0"/>
    <x v="0"/>
    <x v="2"/>
    <x v="2"/>
    <n v="7108.06"/>
    <n v="1"/>
    <n v="7108.06"/>
    <n v="3.32"/>
    <n v="2852"/>
    <x v="178"/>
  </r>
  <r>
    <x v="4188"/>
    <x v="0"/>
    <x v="0"/>
    <x v="0"/>
    <x v="0"/>
    <x v="5"/>
    <n v="5983.55"/>
    <n v="1"/>
    <n v="5983.55"/>
    <n v="4.74"/>
    <n v="4210"/>
    <x v="167"/>
  </r>
  <r>
    <x v="4189"/>
    <x v="5"/>
    <x v="1"/>
    <x v="5"/>
    <x v="0"/>
    <x v="3"/>
    <n v="18073.490000000002"/>
    <n v="2"/>
    <n v="36146.980000000003"/>
    <n v="3.4"/>
    <n v="804"/>
    <x v="150"/>
  </r>
  <r>
    <x v="4190"/>
    <x v="3"/>
    <x v="3"/>
    <x v="3"/>
    <x v="0"/>
    <x v="3"/>
    <n v="15892.07"/>
    <n v="5"/>
    <n v="79460.350000000006"/>
    <n v="3.57"/>
    <n v="4407"/>
    <x v="3"/>
  </r>
  <r>
    <x v="4191"/>
    <x v="0"/>
    <x v="0"/>
    <x v="0"/>
    <x v="0"/>
    <x v="5"/>
    <n v="12583.04"/>
    <n v="1"/>
    <n v="12583.04"/>
    <n v="4.8899999999999997"/>
    <n v="2309"/>
    <x v="170"/>
  </r>
  <r>
    <x v="4192"/>
    <x v="6"/>
    <x v="4"/>
    <x v="6"/>
    <x v="2"/>
    <x v="1"/>
    <n v="15578.82"/>
    <n v="5"/>
    <n v="77894.100000000006"/>
    <n v="4.92"/>
    <n v="3648"/>
    <x v="99"/>
  </r>
  <r>
    <x v="4193"/>
    <x v="8"/>
    <x v="3"/>
    <x v="8"/>
    <x v="0"/>
    <x v="0"/>
    <n v="12156.45"/>
    <n v="4"/>
    <n v="48625.8"/>
    <n v="2.69"/>
    <n v="1745"/>
    <x v="2"/>
  </r>
  <r>
    <x v="4194"/>
    <x v="6"/>
    <x v="4"/>
    <x v="6"/>
    <x v="2"/>
    <x v="0"/>
    <n v="3550.12"/>
    <n v="4"/>
    <n v="14200.48"/>
    <n v="3.52"/>
    <n v="4671"/>
    <x v="109"/>
  </r>
  <r>
    <x v="4195"/>
    <x v="5"/>
    <x v="1"/>
    <x v="5"/>
    <x v="0"/>
    <x v="5"/>
    <n v="15024.16"/>
    <n v="1"/>
    <n v="15024.16"/>
    <n v="3.94"/>
    <n v="3617"/>
    <x v="86"/>
  </r>
  <r>
    <x v="4196"/>
    <x v="1"/>
    <x v="1"/>
    <x v="1"/>
    <x v="1"/>
    <x v="0"/>
    <n v="9222.94"/>
    <n v="5"/>
    <n v="46114.7"/>
    <n v="2.61"/>
    <n v="1402"/>
    <x v="346"/>
  </r>
  <r>
    <x v="4197"/>
    <x v="7"/>
    <x v="0"/>
    <x v="7"/>
    <x v="0"/>
    <x v="5"/>
    <n v="8061.64"/>
    <n v="3"/>
    <n v="24184.92"/>
    <n v="1.26"/>
    <n v="2591"/>
    <x v="73"/>
  </r>
  <r>
    <x v="4198"/>
    <x v="0"/>
    <x v="0"/>
    <x v="0"/>
    <x v="2"/>
    <x v="0"/>
    <n v="10330.01"/>
    <n v="3"/>
    <n v="30990.03"/>
    <n v="4.47"/>
    <n v="4609"/>
    <x v="11"/>
  </r>
  <r>
    <x v="4199"/>
    <x v="3"/>
    <x v="3"/>
    <x v="3"/>
    <x v="1"/>
    <x v="4"/>
    <n v="4595.91"/>
    <n v="3"/>
    <n v="13787.73"/>
    <n v="2.12"/>
    <n v="3269"/>
    <x v="167"/>
  </r>
  <r>
    <x v="4200"/>
    <x v="2"/>
    <x v="2"/>
    <x v="2"/>
    <x v="0"/>
    <x v="1"/>
    <n v="17603.34"/>
    <n v="5"/>
    <n v="88016.7"/>
    <n v="3.6"/>
    <n v="3474"/>
    <x v="176"/>
  </r>
  <r>
    <x v="4201"/>
    <x v="3"/>
    <x v="3"/>
    <x v="3"/>
    <x v="1"/>
    <x v="3"/>
    <n v="19106.32"/>
    <n v="4"/>
    <n v="76425.279999999999"/>
    <n v="3.52"/>
    <n v="3710"/>
    <x v="316"/>
  </r>
  <r>
    <x v="4202"/>
    <x v="5"/>
    <x v="1"/>
    <x v="5"/>
    <x v="0"/>
    <x v="3"/>
    <n v="6214.1"/>
    <n v="3"/>
    <n v="18642.3"/>
    <n v="1.45"/>
    <n v="396"/>
    <x v="149"/>
  </r>
  <r>
    <x v="4203"/>
    <x v="0"/>
    <x v="0"/>
    <x v="0"/>
    <x v="2"/>
    <x v="3"/>
    <n v="16963.64"/>
    <n v="5"/>
    <n v="84818.2"/>
    <n v="3.35"/>
    <n v="3601"/>
    <x v="167"/>
  </r>
  <r>
    <x v="4204"/>
    <x v="8"/>
    <x v="3"/>
    <x v="8"/>
    <x v="0"/>
    <x v="2"/>
    <n v="13117.89"/>
    <n v="2"/>
    <n v="26235.78"/>
    <n v="3.66"/>
    <n v="4414"/>
    <x v="291"/>
  </r>
  <r>
    <x v="4205"/>
    <x v="9"/>
    <x v="1"/>
    <x v="9"/>
    <x v="1"/>
    <x v="3"/>
    <n v="7582.62"/>
    <n v="2"/>
    <n v="15165.24"/>
    <n v="3.82"/>
    <n v="3323"/>
    <x v="206"/>
  </r>
  <r>
    <x v="4206"/>
    <x v="5"/>
    <x v="1"/>
    <x v="5"/>
    <x v="1"/>
    <x v="2"/>
    <n v="17883.22"/>
    <n v="4"/>
    <n v="71532.88"/>
    <n v="4.95"/>
    <n v="1658"/>
    <x v="271"/>
  </r>
  <r>
    <x v="4207"/>
    <x v="9"/>
    <x v="1"/>
    <x v="9"/>
    <x v="1"/>
    <x v="3"/>
    <n v="9660.1200000000008"/>
    <n v="4"/>
    <n v="38640.480000000003"/>
    <n v="2.39"/>
    <n v="1069"/>
    <x v="156"/>
  </r>
  <r>
    <x v="4208"/>
    <x v="4"/>
    <x v="0"/>
    <x v="4"/>
    <x v="0"/>
    <x v="3"/>
    <n v="11160.89"/>
    <n v="4"/>
    <n v="44643.56"/>
    <n v="1.96"/>
    <n v="1267"/>
    <x v="267"/>
  </r>
  <r>
    <x v="4209"/>
    <x v="2"/>
    <x v="2"/>
    <x v="2"/>
    <x v="2"/>
    <x v="0"/>
    <n v="19039.39"/>
    <n v="3"/>
    <n v="57118.17"/>
    <n v="1.62"/>
    <n v="4208"/>
    <x v="242"/>
  </r>
  <r>
    <x v="4210"/>
    <x v="7"/>
    <x v="0"/>
    <x v="7"/>
    <x v="0"/>
    <x v="3"/>
    <n v="13671.69"/>
    <n v="4"/>
    <n v="54686.76"/>
    <n v="2.2799999999999998"/>
    <n v="283"/>
    <x v="151"/>
  </r>
  <r>
    <x v="4211"/>
    <x v="8"/>
    <x v="3"/>
    <x v="8"/>
    <x v="0"/>
    <x v="4"/>
    <n v="17374.650000000001"/>
    <n v="5"/>
    <n v="86873.25"/>
    <n v="4.74"/>
    <n v="689"/>
    <x v="84"/>
  </r>
  <r>
    <x v="4212"/>
    <x v="9"/>
    <x v="1"/>
    <x v="9"/>
    <x v="1"/>
    <x v="2"/>
    <n v="14956.65"/>
    <n v="5"/>
    <n v="74783.25"/>
    <n v="2.31"/>
    <n v="3973"/>
    <x v="319"/>
  </r>
  <r>
    <x v="4213"/>
    <x v="4"/>
    <x v="0"/>
    <x v="4"/>
    <x v="2"/>
    <x v="5"/>
    <n v="11002.88"/>
    <n v="2"/>
    <n v="22005.759999999998"/>
    <n v="1.68"/>
    <n v="2841"/>
    <x v="163"/>
  </r>
  <r>
    <x v="4214"/>
    <x v="2"/>
    <x v="2"/>
    <x v="2"/>
    <x v="1"/>
    <x v="4"/>
    <n v="17174.650000000001"/>
    <n v="5"/>
    <n v="85873.25"/>
    <n v="4.7"/>
    <n v="877"/>
    <x v="285"/>
  </r>
  <r>
    <x v="4215"/>
    <x v="8"/>
    <x v="3"/>
    <x v="8"/>
    <x v="2"/>
    <x v="3"/>
    <n v="2586.62"/>
    <n v="3"/>
    <n v="7759.86"/>
    <n v="1.69"/>
    <n v="2503"/>
    <x v="243"/>
  </r>
  <r>
    <x v="4216"/>
    <x v="2"/>
    <x v="2"/>
    <x v="2"/>
    <x v="0"/>
    <x v="4"/>
    <n v="15023.54"/>
    <n v="3"/>
    <n v="45070.62"/>
    <n v="3.69"/>
    <n v="3249"/>
    <x v="268"/>
  </r>
  <r>
    <x v="4217"/>
    <x v="8"/>
    <x v="3"/>
    <x v="8"/>
    <x v="0"/>
    <x v="0"/>
    <n v="7505.86"/>
    <n v="2"/>
    <n v="15011.72"/>
    <n v="4.45"/>
    <n v="950"/>
    <x v="41"/>
  </r>
  <r>
    <x v="4218"/>
    <x v="2"/>
    <x v="2"/>
    <x v="2"/>
    <x v="1"/>
    <x v="2"/>
    <n v="8361.5499999999993"/>
    <n v="5"/>
    <n v="41807.75"/>
    <n v="1.32"/>
    <n v="2802"/>
    <x v="98"/>
  </r>
  <r>
    <x v="4219"/>
    <x v="3"/>
    <x v="3"/>
    <x v="3"/>
    <x v="2"/>
    <x v="4"/>
    <n v="12867.28"/>
    <n v="1"/>
    <n v="12867.28"/>
    <n v="4.75"/>
    <n v="4195"/>
    <x v="22"/>
  </r>
  <r>
    <x v="4220"/>
    <x v="1"/>
    <x v="1"/>
    <x v="1"/>
    <x v="2"/>
    <x v="1"/>
    <n v="2688.63"/>
    <n v="5"/>
    <n v="13443.15"/>
    <n v="1.1399999999999999"/>
    <n v="13"/>
    <x v="4"/>
  </r>
  <r>
    <x v="4221"/>
    <x v="8"/>
    <x v="3"/>
    <x v="8"/>
    <x v="1"/>
    <x v="5"/>
    <n v="11806.89"/>
    <n v="1"/>
    <n v="11806.89"/>
    <n v="2"/>
    <n v="4915"/>
    <x v="5"/>
  </r>
  <r>
    <x v="4222"/>
    <x v="3"/>
    <x v="3"/>
    <x v="3"/>
    <x v="2"/>
    <x v="5"/>
    <n v="10162.42"/>
    <n v="4"/>
    <n v="40649.68"/>
    <n v="1.56"/>
    <n v="4001"/>
    <x v="294"/>
  </r>
  <r>
    <x v="4223"/>
    <x v="7"/>
    <x v="0"/>
    <x v="7"/>
    <x v="1"/>
    <x v="5"/>
    <n v="9373.06"/>
    <n v="3"/>
    <n v="28119.18"/>
    <n v="1.6"/>
    <n v="4369"/>
    <x v="24"/>
  </r>
  <r>
    <x v="4224"/>
    <x v="3"/>
    <x v="3"/>
    <x v="3"/>
    <x v="2"/>
    <x v="2"/>
    <n v="8208.5499999999993"/>
    <n v="2"/>
    <n v="16417.099999999999"/>
    <n v="2.29"/>
    <n v="2765"/>
    <x v="255"/>
  </r>
  <r>
    <x v="4225"/>
    <x v="1"/>
    <x v="1"/>
    <x v="1"/>
    <x v="0"/>
    <x v="5"/>
    <n v="15492.46"/>
    <n v="5"/>
    <n v="77462.3"/>
    <n v="3.08"/>
    <n v="767"/>
    <x v="83"/>
  </r>
  <r>
    <x v="4226"/>
    <x v="1"/>
    <x v="1"/>
    <x v="1"/>
    <x v="1"/>
    <x v="2"/>
    <n v="2067.4699999999998"/>
    <n v="3"/>
    <n v="6202.41"/>
    <n v="2.81"/>
    <n v="2129"/>
    <x v="148"/>
  </r>
  <r>
    <x v="4227"/>
    <x v="2"/>
    <x v="2"/>
    <x v="2"/>
    <x v="0"/>
    <x v="0"/>
    <n v="12146.82"/>
    <n v="5"/>
    <n v="60734.1"/>
    <n v="2.73"/>
    <n v="2112"/>
    <x v="197"/>
  </r>
  <r>
    <x v="4228"/>
    <x v="4"/>
    <x v="0"/>
    <x v="4"/>
    <x v="2"/>
    <x v="5"/>
    <n v="18682.900000000001"/>
    <n v="5"/>
    <n v="93414.5"/>
    <n v="3.7"/>
    <n v="1490"/>
    <x v="57"/>
  </r>
  <r>
    <x v="4229"/>
    <x v="3"/>
    <x v="3"/>
    <x v="3"/>
    <x v="2"/>
    <x v="2"/>
    <n v="6791.84"/>
    <n v="1"/>
    <n v="6791.84"/>
    <n v="2.13"/>
    <n v="4752"/>
    <x v="33"/>
  </r>
  <r>
    <x v="4230"/>
    <x v="2"/>
    <x v="2"/>
    <x v="2"/>
    <x v="2"/>
    <x v="1"/>
    <n v="3104.3"/>
    <n v="1"/>
    <n v="3104.3"/>
    <n v="5"/>
    <n v="1745"/>
    <x v="77"/>
  </r>
  <r>
    <x v="4231"/>
    <x v="3"/>
    <x v="3"/>
    <x v="3"/>
    <x v="0"/>
    <x v="2"/>
    <n v="11595.41"/>
    <n v="1"/>
    <n v="11595.41"/>
    <n v="3.1"/>
    <n v="3345"/>
    <x v="311"/>
  </r>
  <r>
    <x v="4232"/>
    <x v="6"/>
    <x v="4"/>
    <x v="6"/>
    <x v="1"/>
    <x v="2"/>
    <n v="3854.73"/>
    <n v="4"/>
    <n v="15418.92"/>
    <n v="1.55"/>
    <n v="2898"/>
    <x v="264"/>
  </r>
  <r>
    <x v="4233"/>
    <x v="6"/>
    <x v="4"/>
    <x v="6"/>
    <x v="2"/>
    <x v="5"/>
    <n v="8173.58"/>
    <n v="4"/>
    <n v="32694.32"/>
    <n v="2.63"/>
    <n v="2431"/>
    <x v="349"/>
  </r>
  <r>
    <x v="4234"/>
    <x v="4"/>
    <x v="0"/>
    <x v="4"/>
    <x v="1"/>
    <x v="2"/>
    <n v="9711.7000000000007"/>
    <n v="4"/>
    <n v="38846.800000000003"/>
    <n v="2.9"/>
    <n v="1797"/>
    <x v="300"/>
  </r>
  <r>
    <x v="4235"/>
    <x v="2"/>
    <x v="2"/>
    <x v="2"/>
    <x v="0"/>
    <x v="5"/>
    <n v="13847.74"/>
    <n v="4"/>
    <n v="55390.96"/>
    <n v="4.38"/>
    <n v="247"/>
    <x v="145"/>
  </r>
  <r>
    <x v="4236"/>
    <x v="5"/>
    <x v="1"/>
    <x v="5"/>
    <x v="1"/>
    <x v="5"/>
    <n v="16841.54"/>
    <n v="3"/>
    <n v="50524.62"/>
    <n v="2.61"/>
    <n v="3275"/>
    <x v="314"/>
  </r>
  <r>
    <x v="4237"/>
    <x v="7"/>
    <x v="0"/>
    <x v="7"/>
    <x v="0"/>
    <x v="0"/>
    <n v="3893.65"/>
    <n v="2"/>
    <n v="7787.3"/>
    <n v="3.53"/>
    <n v="1090"/>
    <x v="15"/>
  </r>
  <r>
    <x v="4238"/>
    <x v="0"/>
    <x v="0"/>
    <x v="0"/>
    <x v="1"/>
    <x v="2"/>
    <n v="6792.16"/>
    <n v="1"/>
    <n v="6792.16"/>
    <n v="2.77"/>
    <n v="1120"/>
    <x v="243"/>
  </r>
  <r>
    <x v="4239"/>
    <x v="6"/>
    <x v="4"/>
    <x v="6"/>
    <x v="0"/>
    <x v="3"/>
    <n v="14486.02"/>
    <n v="3"/>
    <n v="43458.06"/>
    <n v="2.2599999999999998"/>
    <n v="592"/>
    <x v="217"/>
  </r>
  <r>
    <x v="4240"/>
    <x v="8"/>
    <x v="3"/>
    <x v="8"/>
    <x v="0"/>
    <x v="2"/>
    <n v="14319.7"/>
    <n v="4"/>
    <n v="57278.8"/>
    <n v="3.66"/>
    <n v="3761"/>
    <x v="156"/>
  </r>
  <r>
    <x v="4241"/>
    <x v="4"/>
    <x v="0"/>
    <x v="4"/>
    <x v="1"/>
    <x v="4"/>
    <n v="15557.25"/>
    <n v="4"/>
    <n v="62229"/>
    <n v="2.66"/>
    <n v="2698"/>
    <x v="145"/>
  </r>
  <r>
    <x v="4242"/>
    <x v="0"/>
    <x v="0"/>
    <x v="0"/>
    <x v="2"/>
    <x v="3"/>
    <n v="4611.79"/>
    <n v="2"/>
    <n v="9223.58"/>
    <n v="3.21"/>
    <n v="3436"/>
    <x v="112"/>
  </r>
  <r>
    <x v="4243"/>
    <x v="3"/>
    <x v="3"/>
    <x v="3"/>
    <x v="2"/>
    <x v="4"/>
    <n v="16741.080000000002"/>
    <n v="4"/>
    <n v="66964.320000000007"/>
    <n v="1.95"/>
    <n v="3165"/>
    <x v="171"/>
  </r>
  <r>
    <x v="4244"/>
    <x v="7"/>
    <x v="0"/>
    <x v="7"/>
    <x v="0"/>
    <x v="1"/>
    <n v="12157.69"/>
    <n v="5"/>
    <n v="60788.45"/>
    <n v="2.8"/>
    <n v="2595"/>
    <x v="345"/>
  </r>
  <r>
    <x v="4245"/>
    <x v="0"/>
    <x v="0"/>
    <x v="0"/>
    <x v="0"/>
    <x v="4"/>
    <n v="4549.78"/>
    <n v="2"/>
    <n v="9099.56"/>
    <n v="2.39"/>
    <n v="2592"/>
    <x v="314"/>
  </r>
  <r>
    <x v="4246"/>
    <x v="7"/>
    <x v="0"/>
    <x v="7"/>
    <x v="2"/>
    <x v="5"/>
    <n v="8750.26"/>
    <n v="4"/>
    <n v="35001.040000000001"/>
    <n v="2.94"/>
    <n v="1234"/>
    <x v="76"/>
  </r>
  <r>
    <x v="4247"/>
    <x v="6"/>
    <x v="4"/>
    <x v="6"/>
    <x v="2"/>
    <x v="4"/>
    <n v="8426.19"/>
    <n v="2"/>
    <n v="16852.38"/>
    <n v="3.14"/>
    <n v="2026"/>
    <x v="66"/>
  </r>
  <r>
    <x v="4248"/>
    <x v="0"/>
    <x v="0"/>
    <x v="0"/>
    <x v="1"/>
    <x v="2"/>
    <n v="17853.36"/>
    <n v="1"/>
    <n v="17853.36"/>
    <n v="2.1800000000000002"/>
    <n v="4870"/>
    <x v="205"/>
  </r>
  <r>
    <x v="4249"/>
    <x v="7"/>
    <x v="0"/>
    <x v="7"/>
    <x v="0"/>
    <x v="3"/>
    <n v="15742.09"/>
    <n v="2"/>
    <n v="31484.18"/>
    <n v="4.22"/>
    <n v="2963"/>
    <x v="165"/>
  </r>
  <r>
    <x v="4250"/>
    <x v="2"/>
    <x v="2"/>
    <x v="2"/>
    <x v="0"/>
    <x v="4"/>
    <n v="4978.87"/>
    <n v="4"/>
    <n v="19915.48"/>
    <n v="1.06"/>
    <n v="4011"/>
    <x v="243"/>
  </r>
  <r>
    <x v="4251"/>
    <x v="6"/>
    <x v="4"/>
    <x v="6"/>
    <x v="0"/>
    <x v="4"/>
    <n v="16876.79"/>
    <n v="5"/>
    <n v="84383.95"/>
    <n v="1.92"/>
    <n v="4961"/>
    <x v="233"/>
  </r>
  <r>
    <x v="4252"/>
    <x v="9"/>
    <x v="1"/>
    <x v="9"/>
    <x v="0"/>
    <x v="5"/>
    <n v="5560.47"/>
    <n v="1"/>
    <n v="5560.47"/>
    <n v="1.17"/>
    <n v="393"/>
    <x v="125"/>
  </r>
  <r>
    <x v="4253"/>
    <x v="4"/>
    <x v="0"/>
    <x v="4"/>
    <x v="0"/>
    <x v="3"/>
    <n v="14894.26"/>
    <n v="3"/>
    <n v="44682.78"/>
    <n v="4.1900000000000004"/>
    <n v="1805"/>
    <x v="351"/>
  </r>
  <r>
    <x v="4254"/>
    <x v="0"/>
    <x v="0"/>
    <x v="0"/>
    <x v="2"/>
    <x v="2"/>
    <n v="9634.27"/>
    <n v="5"/>
    <n v="48171.35"/>
    <n v="1.51"/>
    <n v="1347"/>
    <x v="14"/>
  </r>
  <r>
    <x v="4255"/>
    <x v="9"/>
    <x v="1"/>
    <x v="9"/>
    <x v="0"/>
    <x v="0"/>
    <n v="6182.56"/>
    <n v="5"/>
    <n v="30912.799999999999"/>
    <n v="1.8"/>
    <n v="3295"/>
    <x v="294"/>
  </r>
  <r>
    <x v="4256"/>
    <x v="2"/>
    <x v="2"/>
    <x v="2"/>
    <x v="0"/>
    <x v="0"/>
    <n v="2724.33"/>
    <n v="5"/>
    <n v="13621.65"/>
    <n v="3.14"/>
    <n v="554"/>
    <x v="359"/>
  </r>
  <r>
    <x v="4257"/>
    <x v="0"/>
    <x v="0"/>
    <x v="0"/>
    <x v="1"/>
    <x v="5"/>
    <n v="186.96"/>
    <n v="4"/>
    <n v="747.84"/>
    <n v="3.93"/>
    <n v="4827"/>
    <x v="153"/>
  </r>
  <r>
    <x v="4258"/>
    <x v="6"/>
    <x v="4"/>
    <x v="6"/>
    <x v="1"/>
    <x v="4"/>
    <n v="3304.66"/>
    <n v="2"/>
    <n v="6609.32"/>
    <n v="3.52"/>
    <n v="2803"/>
    <x v="243"/>
  </r>
  <r>
    <x v="4259"/>
    <x v="0"/>
    <x v="0"/>
    <x v="0"/>
    <x v="1"/>
    <x v="4"/>
    <n v="4973.96"/>
    <n v="3"/>
    <n v="14921.88"/>
    <n v="3.08"/>
    <n v="4455"/>
    <x v="245"/>
  </r>
  <r>
    <x v="4260"/>
    <x v="6"/>
    <x v="4"/>
    <x v="6"/>
    <x v="2"/>
    <x v="3"/>
    <n v="8431.75"/>
    <n v="5"/>
    <n v="42158.75"/>
    <n v="2.29"/>
    <n v="2110"/>
    <x v="169"/>
  </r>
  <r>
    <x v="4261"/>
    <x v="9"/>
    <x v="1"/>
    <x v="9"/>
    <x v="0"/>
    <x v="4"/>
    <n v="18837.36"/>
    <n v="3"/>
    <n v="56512.08"/>
    <n v="1.07"/>
    <n v="1751"/>
    <x v="62"/>
  </r>
  <r>
    <x v="4262"/>
    <x v="6"/>
    <x v="4"/>
    <x v="6"/>
    <x v="2"/>
    <x v="0"/>
    <n v="10218.19"/>
    <n v="4"/>
    <n v="40872.76"/>
    <n v="3.83"/>
    <n v="4710"/>
    <x v="131"/>
  </r>
  <r>
    <x v="4263"/>
    <x v="9"/>
    <x v="1"/>
    <x v="9"/>
    <x v="2"/>
    <x v="2"/>
    <n v="17081.71"/>
    <n v="2"/>
    <n v="34163.42"/>
    <n v="1.61"/>
    <n v="2658"/>
    <x v="93"/>
  </r>
  <r>
    <x v="4264"/>
    <x v="4"/>
    <x v="0"/>
    <x v="4"/>
    <x v="2"/>
    <x v="2"/>
    <n v="4718.6400000000003"/>
    <n v="4"/>
    <n v="18874.560000000001"/>
    <n v="1.64"/>
    <n v="988"/>
    <x v="58"/>
  </r>
  <r>
    <x v="4265"/>
    <x v="7"/>
    <x v="0"/>
    <x v="7"/>
    <x v="0"/>
    <x v="3"/>
    <n v="15786.46"/>
    <n v="2"/>
    <n v="31572.92"/>
    <n v="2.88"/>
    <n v="2248"/>
    <x v="48"/>
  </r>
  <r>
    <x v="4266"/>
    <x v="4"/>
    <x v="0"/>
    <x v="4"/>
    <x v="0"/>
    <x v="2"/>
    <n v="3064.75"/>
    <n v="5"/>
    <n v="15323.75"/>
    <n v="2.0099999999999998"/>
    <n v="2291"/>
    <x v="244"/>
  </r>
  <r>
    <x v="4267"/>
    <x v="5"/>
    <x v="1"/>
    <x v="5"/>
    <x v="1"/>
    <x v="5"/>
    <n v="5172.53"/>
    <n v="4"/>
    <n v="20690.12"/>
    <n v="1.37"/>
    <n v="2636"/>
    <x v="276"/>
  </r>
  <r>
    <x v="4268"/>
    <x v="3"/>
    <x v="3"/>
    <x v="3"/>
    <x v="2"/>
    <x v="5"/>
    <n v="5897.98"/>
    <n v="3"/>
    <n v="17693.939999999999"/>
    <n v="3.36"/>
    <n v="3903"/>
    <x v="58"/>
  </r>
  <r>
    <x v="4269"/>
    <x v="6"/>
    <x v="4"/>
    <x v="6"/>
    <x v="1"/>
    <x v="4"/>
    <n v="17507.060000000001"/>
    <n v="4"/>
    <n v="70028.240000000005"/>
    <n v="1.59"/>
    <n v="2331"/>
    <x v="277"/>
  </r>
  <r>
    <x v="4270"/>
    <x v="6"/>
    <x v="4"/>
    <x v="6"/>
    <x v="0"/>
    <x v="1"/>
    <n v="19340.03"/>
    <n v="3"/>
    <n v="58020.09"/>
    <n v="4.03"/>
    <n v="1316"/>
    <x v="143"/>
  </r>
  <r>
    <x v="4271"/>
    <x v="3"/>
    <x v="3"/>
    <x v="3"/>
    <x v="1"/>
    <x v="3"/>
    <n v="16293.79"/>
    <n v="3"/>
    <n v="48881.37"/>
    <n v="2.56"/>
    <n v="1443"/>
    <x v="17"/>
  </r>
  <r>
    <x v="4272"/>
    <x v="6"/>
    <x v="4"/>
    <x v="6"/>
    <x v="1"/>
    <x v="2"/>
    <n v="761.18"/>
    <n v="5"/>
    <n v="3805.9"/>
    <n v="2.2599999999999998"/>
    <n v="3330"/>
    <x v="104"/>
  </r>
  <r>
    <x v="4273"/>
    <x v="1"/>
    <x v="1"/>
    <x v="1"/>
    <x v="1"/>
    <x v="3"/>
    <n v="5823.85"/>
    <n v="4"/>
    <n v="23295.4"/>
    <n v="1.55"/>
    <n v="3752"/>
    <x v="279"/>
  </r>
  <r>
    <x v="4274"/>
    <x v="0"/>
    <x v="0"/>
    <x v="0"/>
    <x v="1"/>
    <x v="4"/>
    <n v="8535.4699999999993"/>
    <n v="2"/>
    <n v="17070.939999999999"/>
    <n v="2.14"/>
    <n v="554"/>
    <x v="200"/>
  </r>
  <r>
    <x v="4275"/>
    <x v="7"/>
    <x v="0"/>
    <x v="7"/>
    <x v="2"/>
    <x v="2"/>
    <n v="5215.7"/>
    <n v="2"/>
    <n v="10431.4"/>
    <n v="3.84"/>
    <n v="3794"/>
    <x v="132"/>
  </r>
  <r>
    <x v="4276"/>
    <x v="2"/>
    <x v="2"/>
    <x v="2"/>
    <x v="2"/>
    <x v="2"/>
    <n v="15634.02"/>
    <n v="2"/>
    <n v="31268.04"/>
    <n v="1.94"/>
    <n v="4974"/>
    <x v="149"/>
  </r>
  <r>
    <x v="4277"/>
    <x v="6"/>
    <x v="4"/>
    <x v="6"/>
    <x v="2"/>
    <x v="1"/>
    <n v="14074.59"/>
    <n v="4"/>
    <n v="56298.36"/>
    <n v="1.19"/>
    <n v="3550"/>
    <x v="113"/>
  </r>
  <r>
    <x v="4278"/>
    <x v="5"/>
    <x v="1"/>
    <x v="5"/>
    <x v="1"/>
    <x v="4"/>
    <n v="4743.21"/>
    <n v="4"/>
    <n v="18972.84"/>
    <n v="1.1499999999999999"/>
    <n v="3244"/>
    <x v="259"/>
  </r>
  <r>
    <x v="4279"/>
    <x v="5"/>
    <x v="1"/>
    <x v="5"/>
    <x v="0"/>
    <x v="1"/>
    <n v="7787.97"/>
    <n v="5"/>
    <n v="38939.85"/>
    <n v="1.48"/>
    <n v="1513"/>
    <x v="232"/>
  </r>
  <r>
    <x v="4280"/>
    <x v="8"/>
    <x v="3"/>
    <x v="8"/>
    <x v="0"/>
    <x v="0"/>
    <n v="19254.919999999998"/>
    <n v="3"/>
    <n v="57764.76"/>
    <n v="2.78"/>
    <n v="1077"/>
    <x v="139"/>
  </r>
  <r>
    <x v="4281"/>
    <x v="5"/>
    <x v="1"/>
    <x v="5"/>
    <x v="1"/>
    <x v="5"/>
    <n v="18775.79"/>
    <n v="3"/>
    <n v="56327.37"/>
    <n v="4.1900000000000004"/>
    <n v="228"/>
    <x v="229"/>
  </r>
  <r>
    <x v="4282"/>
    <x v="0"/>
    <x v="0"/>
    <x v="0"/>
    <x v="2"/>
    <x v="5"/>
    <n v="11422"/>
    <n v="4"/>
    <n v="45688"/>
    <n v="2.81"/>
    <n v="4022"/>
    <x v="132"/>
  </r>
  <r>
    <x v="4283"/>
    <x v="2"/>
    <x v="2"/>
    <x v="2"/>
    <x v="0"/>
    <x v="1"/>
    <n v="2421.54"/>
    <n v="1"/>
    <n v="2421.54"/>
    <n v="1.18"/>
    <n v="1484"/>
    <x v="61"/>
  </r>
  <r>
    <x v="4284"/>
    <x v="6"/>
    <x v="4"/>
    <x v="6"/>
    <x v="2"/>
    <x v="4"/>
    <n v="9193.07"/>
    <n v="3"/>
    <n v="27579.21"/>
    <n v="2.25"/>
    <n v="2311"/>
    <x v="298"/>
  </r>
  <r>
    <x v="4285"/>
    <x v="8"/>
    <x v="3"/>
    <x v="8"/>
    <x v="2"/>
    <x v="4"/>
    <n v="4560.62"/>
    <n v="2"/>
    <n v="9121.24"/>
    <n v="4.72"/>
    <n v="2277"/>
    <x v="356"/>
  </r>
  <r>
    <x v="4286"/>
    <x v="2"/>
    <x v="2"/>
    <x v="2"/>
    <x v="1"/>
    <x v="5"/>
    <n v="3760.74"/>
    <n v="1"/>
    <n v="3760.74"/>
    <n v="4.28"/>
    <n v="3076"/>
    <x v="279"/>
  </r>
  <r>
    <x v="4287"/>
    <x v="6"/>
    <x v="4"/>
    <x v="6"/>
    <x v="0"/>
    <x v="0"/>
    <n v="15081.36"/>
    <n v="2"/>
    <n v="30162.720000000001"/>
    <n v="1.62"/>
    <n v="3596"/>
    <x v="83"/>
  </r>
  <r>
    <x v="4288"/>
    <x v="4"/>
    <x v="0"/>
    <x v="4"/>
    <x v="0"/>
    <x v="5"/>
    <n v="8298.65"/>
    <n v="2"/>
    <n v="16597.3"/>
    <n v="1.55"/>
    <n v="3343"/>
    <x v="188"/>
  </r>
  <r>
    <x v="4289"/>
    <x v="2"/>
    <x v="2"/>
    <x v="2"/>
    <x v="2"/>
    <x v="4"/>
    <n v="3690.79"/>
    <n v="2"/>
    <n v="7381.58"/>
    <n v="3.25"/>
    <n v="1669"/>
    <x v="327"/>
  </r>
  <r>
    <x v="4290"/>
    <x v="8"/>
    <x v="3"/>
    <x v="8"/>
    <x v="1"/>
    <x v="2"/>
    <n v="5262.95"/>
    <n v="3"/>
    <n v="15788.85"/>
    <n v="4.74"/>
    <n v="3465"/>
    <x v="61"/>
  </r>
  <r>
    <x v="4291"/>
    <x v="6"/>
    <x v="4"/>
    <x v="6"/>
    <x v="1"/>
    <x v="3"/>
    <n v="15411.89"/>
    <n v="3"/>
    <n v="46235.67"/>
    <n v="1.4"/>
    <n v="3082"/>
    <x v="317"/>
  </r>
  <r>
    <x v="4292"/>
    <x v="8"/>
    <x v="3"/>
    <x v="8"/>
    <x v="1"/>
    <x v="0"/>
    <n v="4007.45"/>
    <n v="3"/>
    <n v="12022.35"/>
    <n v="3.33"/>
    <n v="3006"/>
    <x v="154"/>
  </r>
  <r>
    <x v="4293"/>
    <x v="4"/>
    <x v="0"/>
    <x v="4"/>
    <x v="1"/>
    <x v="2"/>
    <n v="5798.86"/>
    <n v="5"/>
    <n v="28994.3"/>
    <n v="1.75"/>
    <n v="98"/>
    <x v="259"/>
  </r>
  <r>
    <x v="4294"/>
    <x v="2"/>
    <x v="2"/>
    <x v="2"/>
    <x v="2"/>
    <x v="1"/>
    <n v="13485.47"/>
    <n v="4"/>
    <n v="53941.88"/>
    <n v="1.2"/>
    <n v="3642"/>
    <x v="287"/>
  </r>
  <r>
    <x v="4295"/>
    <x v="4"/>
    <x v="0"/>
    <x v="4"/>
    <x v="0"/>
    <x v="1"/>
    <n v="10738.68"/>
    <n v="4"/>
    <n v="42954.720000000001"/>
    <n v="3.6"/>
    <n v="4606"/>
    <x v="245"/>
  </r>
  <r>
    <x v="4296"/>
    <x v="9"/>
    <x v="1"/>
    <x v="9"/>
    <x v="0"/>
    <x v="4"/>
    <n v="15763.3"/>
    <n v="4"/>
    <n v="63053.2"/>
    <n v="2.2799999999999998"/>
    <n v="2225"/>
    <x v="182"/>
  </r>
  <r>
    <x v="4297"/>
    <x v="8"/>
    <x v="3"/>
    <x v="8"/>
    <x v="1"/>
    <x v="3"/>
    <n v="341.29"/>
    <n v="3"/>
    <n v="1023.87"/>
    <n v="2.6"/>
    <n v="573"/>
    <x v="268"/>
  </r>
  <r>
    <x v="4298"/>
    <x v="0"/>
    <x v="0"/>
    <x v="0"/>
    <x v="1"/>
    <x v="1"/>
    <n v="8642.56"/>
    <n v="1"/>
    <n v="8642.56"/>
    <n v="3.79"/>
    <n v="3374"/>
    <x v="32"/>
  </r>
  <r>
    <x v="4299"/>
    <x v="0"/>
    <x v="0"/>
    <x v="0"/>
    <x v="2"/>
    <x v="1"/>
    <n v="13868.23"/>
    <n v="2"/>
    <n v="27736.46"/>
    <n v="3.01"/>
    <n v="2020"/>
    <x v="218"/>
  </r>
  <r>
    <x v="4300"/>
    <x v="4"/>
    <x v="0"/>
    <x v="4"/>
    <x v="2"/>
    <x v="1"/>
    <n v="17690.98"/>
    <n v="4"/>
    <n v="70763.92"/>
    <n v="4.68"/>
    <n v="2160"/>
    <x v="280"/>
  </r>
  <r>
    <x v="4301"/>
    <x v="1"/>
    <x v="1"/>
    <x v="1"/>
    <x v="1"/>
    <x v="0"/>
    <n v="18531.75"/>
    <n v="3"/>
    <n v="55595.25"/>
    <n v="2.62"/>
    <n v="2725"/>
    <x v="209"/>
  </r>
  <r>
    <x v="4302"/>
    <x v="2"/>
    <x v="2"/>
    <x v="2"/>
    <x v="0"/>
    <x v="1"/>
    <n v="7492.7"/>
    <n v="1"/>
    <n v="7492.7"/>
    <n v="3.4"/>
    <n v="1928"/>
    <x v="237"/>
  </r>
  <r>
    <x v="4303"/>
    <x v="5"/>
    <x v="1"/>
    <x v="5"/>
    <x v="0"/>
    <x v="1"/>
    <n v="11938"/>
    <n v="4"/>
    <n v="47752"/>
    <n v="1.52"/>
    <n v="667"/>
    <x v="101"/>
  </r>
  <r>
    <x v="4304"/>
    <x v="1"/>
    <x v="1"/>
    <x v="1"/>
    <x v="0"/>
    <x v="2"/>
    <n v="3175.5"/>
    <n v="1"/>
    <n v="3175.5"/>
    <n v="4.3600000000000003"/>
    <n v="4026"/>
    <x v="344"/>
  </r>
  <r>
    <x v="4305"/>
    <x v="7"/>
    <x v="0"/>
    <x v="7"/>
    <x v="0"/>
    <x v="3"/>
    <n v="2502.52"/>
    <n v="5"/>
    <n v="12512.6"/>
    <n v="2.0499999999999998"/>
    <n v="3357"/>
    <x v="145"/>
  </r>
  <r>
    <x v="4306"/>
    <x v="5"/>
    <x v="1"/>
    <x v="5"/>
    <x v="1"/>
    <x v="1"/>
    <n v="15688.38"/>
    <n v="1"/>
    <n v="15688.38"/>
    <n v="4.63"/>
    <n v="2376"/>
    <x v="352"/>
  </r>
  <r>
    <x v="4307"/>
    <x v="5"/>
    <x v="1"/>
    <x v="5"/>
    <x v="0"/>
    <x v="5"/>
    <n v="7118.29"/>
    <n v="5"/>
    <n v="35591.449999999997"/>
    <n v="4.26"/>
    <n v="1895"/>
    <x v="348"/>
  </r>
  <r>
    <x v="4308"/>
    <x v="6"/>
    <x v="4"/>
    <x v="6"/>
    <x v="1"/>
    <x v="0"/>
    <n v="14404.29"/>
    <n v="3"/>
    <n v="43212.87"/>
    <n v="3.28"/>
    <n v="4886"/>
    <x v="118"/>
  </r>
  <r>
    <x v="4309"/>
    <x v="8"/>
    <x v="3"/>
    <x v="8"/>
    <x v="0"/>
    <x v="0"/>
    <n v="1094.32"/>
    <n v="5"/>
    <n v="5471.6"/>
    <n v="2.13"/>
    <n v="4793"/>
    <x v="153"/>
  </r>
  <r>
    <x v="4310"/>
    <x v="7"/>
    <x v="0"/>
    <x v="7"/>
    <x v="1"/>
    <x v="2"/>
    <n v="14454.07"/>
    <n v="4"/>
    <n v="57816.28"/>
    <n v="3.1"/>
    <n v="1281"/>
    <x v="352"/>
  </r>
  <r>
    <x v="4311"/>
    <x v="4"/>
    <x v="0"/>
    <x v="4"/>
    <x v="1"/>
    <x v="3"/>
    <n v="6006.42"/>
    <n v="1"/>
    <n v="6006.42"/>
    <n v="2.15"/>
    <n v="1579"/>
    <x v="252"/>
  </r>
  <r>
    <x v="4312"/>
    <x v="7"/>
    <x v="0"/>
    <x v="7"/>
    <x v="1"/>
    <x v="3"/>
    <n v="9433.6200000000008"/>
    <n v="3"/>
    <n v="28300.86"/>
    <n v="4.5599999999999996"/>
    <n v="4000"/>
    <x v="29"/>
  </r>
  <r>
    <x v="4313"/>
    <x v="4"/>
    <x v="0"/>
    <x v="4"/>
    <x v="1"/>
    <x v="1"/>
    <n v="19574.93"/>
    <n v="5"/>
    <n v="97874.65"/>
    <n v="3.11"/>
    <n v="3610"/>
    <x v="91"/>
  </r>
  <r>
    <x v="4314"/>
    <x v="1"/>
    <x v="1"/>
    <x v="1"/>
    <x v="1"/>
    <x v="1"/>
    <n v="13254.93"/>
    <n v="2"/>
    <n v="26509.86"/>
    <n v="2.58"/>
    <n v="4710"/>
    <x v="177"/>
  </r>
  <r>
    <x v="4315"/>
    <x v="0"/>
    <x v="0"/>
    <x v="0"/>
    <x v="2"/>
    <x v="0"/>
    <n v="15395.93"/>
    <n v="3"/>
    <n v="46187.79"/>
    <n v="1.4"/>
    <n v="2255"/>
    <x v="334"/>
  </r>
  <r>
    <x v="4316"/>
    <x v="5"/>
    <x v="1"/>
    <x v="5"/>
    <x v="0"/>
    <x v="3"/>
    <n v="3501.26"/>
    <n v="3"/>
    <n v="10503.78"/>
    <n v="2.52"/>
    <n v="2465"/>
    <x v="319"/>
  </r>
  <r>
    <x v="4317"/>
    <x v="0"/>
    <x v="0"/>
    <x v="0"/>
    <x v="1"/>
    <x v="3"/>
    <n v="10376.950000000001"/>
    <n v="2"/>
    <n v="20753.900000000001"/>
    <n v="3.79"/>
    <n v="2419"/>
    <x v="239"/>
  </r>
  <r>
    <x v="4318"/>
    <x v="0"/>
    <x v="0"/>
    <x v="0"/>
    <x v="0"/>
    <x v="5"/>
    <n v="10093.799999999999"/>
    <n v="4"/>
    <n v="40375.199999999997"/>
    <n v="2.66"/>
    <n v="531"/>
    <x v="252"/>
  </r>
  <r>
    <x v="4319"/>
    <x v="7"/>
    <x v="0"/>
    <x v="7"/>
    <x v="0"/>
    <x v="1"/>
    <n v="8144.53"/>
    <n v="4"/>
    <n v="32578.12"/>
    <n v="3.61"/>
    <n v="341"/>
    <x v="124"/>
  </r>
  <r>
    <x v="4320"/>
    <x v="1"/>
    <x v="1"/>
    <x v="1"/>
    <x v="0"/>
    <x v="1"/>
    <n v="11950.11"/>
    <n v="4"/>
    <n v="47800.44"/>
    <n v="2.16"/>
    <n v="1510"/>
    <x v="352"/>
  </r>
  <r>
    <x v="4321"/>
    <x v="9"/>
    <x v="1"/>
    <x v="9"/>
    <x v="0"/>
    <x v="2"/>
    <n v="11529.66"/>
    <n v="4"/>
    <n v="46118.64"/>
    <n v="1.33"/>
    <n v="732"/>
    <x v="233"/>
  </r>
  <r>
    <x v="4322"/>
    <x v="9"/>
    <x v="1"/>
    <x v="9"/>
    <x v="0"/>
    <x v="5"/>
    <n v="19790.400000000001"/>
    <n v="3"/>
    <n v="59371.199999999997"/>
    <n v="3.15"/>
    <n v="3933"/>
    <x v="151"/>
  </r>
  <r>
    <x v="4323"/>
    <x v="3"/>
    <x v="3"/>
    <x v="3"/>
    <x v="0"/>
    <x v="1"/>
    <n v="8072.27"/>
    <n v="4"/>
    <n v="32289.08"/>
    <n v="4.59"/>
    <n v="3385"/>
    <x v="187"/>
  </r>
  <r>
    <x v="4324"/>
    <x v="0"/>
    <x v="0"/>
    <x v="0"/>
    <x v="2"/>
    <x v="2"/>
    <n v="11054.72"/>
    <n v="2"/>
    <n v="22109.439999999999"/>
    <n v="4.78"/>
    <n v="3843"/>
    <x v="264"/>
  </r>
  <r>
    <x v="4325"/>
    <x v="8"/>
    <x v="3"/>
    <x v="8"/>
    <x v="2"/>
    <x v="3"/>
    <n v="7776.84"/>
    <n v="2"/>
    <n v="15553.68"/>
    <n v="3.53"/>
    <n v="957"/>
    <x v="307"/>
  </r>
  <r>
    <x v="4326"/>
    <x v="3"/>
    <x v="3"/>
    <x v="3"/>
    <x v="1"/>
    <x v="0"/>
    <n v="12845"/>
    <n v="4"/>
    <n v="51380"/>
    <n v="2.25"/>
    <n v="4211"/>
    <x v="54"/>
  </r>
  <r>
    <x v="4327"/>
    <x v="8"/>
    <x v="3"/>
    <x v="8"/>
    <x v="0"/>
    <x v="0"/>
    <n v="19213.18"/>
    <n v="2"/>
    <n v="38426.36"/>
    <n v="4.5599999999999996"/>
    <n v="2966"/>
    <x v="192"/>
  </r>
  <r>
    <x v="4328"/>
    <x v="8"/>
    <x v="3"/>
    <x v="8"/>
    <x v="1"/>
    <x v="1"/>
    <n v="7421.56"/>
    <n v="4"/>
    <n v="29686.240000000002"/>
    <n v="3.91"/>
    <n v="1354"/>
    <x v="66"/>
  </r>
  <r>
    <x v="4329"/>
    <x v="2"/>
    <x v="2"/>
    <x v="2"/>
    <x v="1"/>
    <x v="3"/>
    <n v="5189.8999999999996"/>
    <n v="3"/>
    <n v="15569.7"/>
    <n v="2.92"/>
    <n v="298"/>
    <x v="159"/>
  </r>
  <r>
    <x v="4330"/>
    <x v="1"/>
    <x v="1"/>
    <x v="1"/>
    <x v="0"/>
    <x v="2"/>
    <n v="2928.96"/>
    <n v="1"/>
    <n v="2928.96"/>
    <n v="4.88"/>
    <n v="4069"/>
    <x v="326"/>
  </r>
  <r>
    <x v="4331"/>
    <x v="0"/>
    <x v="0"/>
    <x v="0"/>
    <x v="1"/>
    <x v="4"/>
    <n v="15014.96"/>
    <n v="1"/>
    <n v="15014.96"/>
    <n v="2.95"/>
    <n v="587"/>
    <x v="90"/>
  </r>
  <r>
    <x v="4332"/>
    <x v="1"/>
    <x v="1"/>
    <x v="1"/>
    <x v="0"/>
    <x v="4"/>
    <n v="15970.68"/>
    <n v="4"/>
    <n v="63882.720000000001"/>
    <n v="2.94"/>
    <n v="939"/>
    <x v="142"/>
  </r>
  <r>
    <x v="4333"/>
    <x v="7"/>
    <x v="0"/>
    <x v="7"/>
    <x v="0"/>
    <x v="2"/>
    <n v="8840.82"/>
    <n v="1"/>
    <n v="8840.82"/>
    <n v="4.8899999999999997"/>
    <n v="3290"/>
    <x v="353"/>
  </r>
  <r>
    <x v="4334"/>
    <x v="4"/>
    <x v="0"/>
    <x v="4"/>
    <x v="1"/>
    <x v="5"/>
    <n v="111.72"/>
    <n v="3"/>
    <n v="335.16"/>
    <n v="2.42"/>
    <n v="2552"/>
    <x v="2"/>
  </r>
  <r>
    <x v="4335"/>
    <x v="8"/>
    <x v="3"/>
    <x v="8"/>
    <x v="2"/>
    <x v="0"/>
    <n v="15788.92"/>
    <n v="5"/>
    <n v="78944.600000000006"/>
    <n v="4.7"/>
    <n v="1266"/>
    <x v="355"/>
  </r>
  <r>
    <x v="4336"/>
    <x v="1"/>
    <x v="1"/>
    <x v="1"/>
    <x v="1"/>
    <x v="4"/>
    <n v="871.29"/>
    <n v="4"/>
    <n v="3485.16"/>
    <n v="1.17"/>
    <n v="4332"/>
    <x v="260"/>
  </r>
  <r>
    <x v="4337"/>
    <x v="7"/>
    <x v="0"/>
    <x v="7"/>
    <x v="0"/>
    <x v="0"/>
    <n v="7551.11"/>
    <n v="1"/>
    <n v="7551.11"/>
    <n v="4.4000000000000004"/>
    <n v="677"/>
    <x v="281"/>
  </r>
  <r>
    <x v="4338"/>
    <x v="0"/>
    <x v="0"/>
    <x v="0"/>
    <x v="1"/>
    <x v="4"/>
    <n v="17305.48"/>
    <n v="4"/>
    <n v="69221.919999999998"/>
    <n v="2.88"/>
    <n v="4302"/>
    <x v="153"/>
  </r>
  <r>
    <x v="4339"/>
    <x v="5"/>
    <x v="1"/>
    <x v="5"/>
    <x v="0"/>
    <x v="3"/>
    <n v="11797.68"/>
    <n v="1"/>
    <n v="11797.68"/>
    <n v="1.03"/>
    <n v="1545"/>
    <x v="45"/>
  </r>
  <r>
    <x v="4340"/>
    <x v="0"/>
    <x v="0"/>
    <x v="0"/>
    <x v="2"/>
    <x v="4"/>
    <n v="16220.68"/>
    <n v="1"/>
    <n v="16220.68"/>
    <n v="3.4"/>
    <n v="3422"/>
    <x v="195"/>
  </r>
  <r>
    <x v="4341"/>
    <x v="3"/>
    <x v="3"/>
    <x v="3"/>
    <x v="2"/>
    <x v="4"/>
    <n v="9113.65"/>
    <n v="5"/>
    <n v="45568.25"/>
    <n v="1.62"/>
    <n v="2653"/>
    <x v="293"/>
  </r>
  <r>
    <x v="4342"/>
    <x v="1"/>
    <x v="1"/>
    <x v="1"/>
    <x v="1"/>
    <x v="5"/>
    <n v="7815.22"/>
    <n v="2"/>
    <n v="15630.44"/>
    <n v="3.06"/>
    <n v="3723"/>
    <x v="270"/>
  </r>
  <r>
    <x v="4343"/>
    <x v="4"/>
    <x v="0"/>
    <x v="4"/>
    <x v="2"/>
    <x v="0"/>
    <n v="12881.56"/>
    <n v="2"/>
    <n v="25763.119999999999"/>
    <n v="1.84"/>
    <n v="3506"/>
    <x v="268"/>
  </r>
  <r>
    <x v="4344"/>
    <x v="7"/>
    <x v="0"/>
    <x v="7"/>
    <x v="1"/>
    <x v="0"/>
    <n v="1919.16"/>
    <n v="3"/>
    <n v="5757.48"/>
    <n v="2.6"/>
    <n v="4178"/>
    <x v="274"/>
  </r>
  <r>
    <x v="4345"/>
    <x v="9"/>
    <x v="1"/>
    <x v="9"/>
    <x v="1"/>
    <x v="2"/>
    <n v="9968.4699999999993"/>
    <n v="1"/>
    <n v="9968.4699999999993"/>
    <n v="3.37"/>
    <n v="4094"/>
    <x v="200"/>
  </r>
  <r>
    <x v="4346"/>
    <x v="3"/>
    <x v="3"/>
    <x v="3"/>
    <x v="2"/>
    <x v="1"/>
    <n v="5014.0600000000004"/>
    <n v="1"/>
    <n v="5014.0600000000004"/>
    <n v="3.13"/>
    <n v="4484"/>
    <x v="116"/>
  </r>
  <r>
    <x v="4347"/>
    <x v="9"/>
    <x v="1"/>
    <x v="9"/>
    <x v="2"/>
    <x v="2"/>
    <n v="19073.21"/>
    <n v="3"/>
    <n v="57219.63"/>
    <n v="1.41"/>
    <n v="4923"/>
    <x v="312"/>
  </r>
  <r>
    <x v="4348"/>
    <x v="7"/>
    <x v="0"/>
    <x v="7"/>
    <x v="0"/>
    <x v="3"/>
    <n v="3858.51"/>
    <n v="4"/>
    <n v="15434.04"/>
    <n v="4.87"/>
    <n v="823"/>
    <x v="80"/>
  </r>
  <r>
    <x v="4349"/>
    <x v="1"/>
    <x v="1"/>
    <x v="1"/>
    <x v="1"/>
    <x v="5"/>
    <n v="708.08"/>
    <n v="3"/>
    <n v="2124.2399999999998"/>
    <n v="2.4300000000000002"/>
    <n v="3689"/>
    <x v="306"/>
  </r>
  <r>
    <x v="4350"/>
    <x v="8"/>
    <x v="3"/>
    <x v="8"/>
    <x v="1"/>
    <x v="1"/>
    <n v="18848.509999999998"/>
    <n v="3"/>
    <n v="56545.53"/>
    <n v="3.02"/>
    <n v="938"/>
    <x v="263"/>
  </r>
  <r>
    <x v="4351"/>
    <x v="9"/>
    <x v="1"/>
    <x v="9"/>
    <x v="1"/>
    <x v="2"/>
    <n v="4235.58"/>
    <n v="1"/>
    <n v="4235.58"/>
    <n v="1.7"/>
    <n v="4534"/>
    <x v="5"/>
  </r>
  <r>
    <x v="4352"/>
    <x v="8"/>
    <x v="3"/>
    <x v="8"/>
    <x v="0"/>
    <x v="2"/>
    <n v="1919.17"/>
    <n v="3"/>
    <n v="5757.51"/>
    <n v="1.38"/>
    <n v="3170"/>
    <x v="167"/>
  </r>
  <r>
    <x v="4353"/>
    <x v="7"/>
    <x v="0"/>
    <x v="7"/>
    <x v="0"/>
    <x v="0"/>
    <n v="5434"/>
    <n v="4"/>
    <n v="21736"/>
    <n v="4.13"/>
    <n v="2561"/>
    <x v="100"/>
  </r>
  <r>
    <x v="4354"/>
    <x v="3"/>
    <x v="3"/>
    <x v="3"/>
    <x v="1"/>
    <x v="1"/>
    <n v="13073.68"/>
    <n v="1"/>
    <n v="13073.68"/>
    <n v="2.71"/>
    <n v="560"/>
    <x v="337"/>
  </r>
  <r>
    <x v="4355"/>
    <x v="2"/>
    <x v="2"/>
    <x v="2"/>
    <x v="2"/>
    <x v="4"/>
    <n v="275.63"/>
    <n v="4"/>
    <n v="1102.52"/>
    <n v="2.93"/>
    <n v="2534"/>
    <x v="187"/>
  </r>
  <r>
    <x v="4356"/>
    <x v="0"/>
    <x v="0"/>
    <x v="0"/>
    <x v="2"/>
    <x v="2"/>
    <n v="10051.950000000001"/>
    <n v="5"/>
    <n v="50259.75"/>
    <n v="5"/>
    <n v="1955"/>
    <x v="93"/>
  </r>
  <r>
    <x v="4357"/>
    <x v="4"/>
    <x v="0"/>
    <x v="4"/>
    <x v="0"/>
    <x v="4"/>
    <n v="8616.59"/>
    <n v="4"/>
    <n v="34466.36"/>
    <n v="2.64"/>
    <n v="4387"/>
    <x v="327"/>
  </r>
  <r>
    <x v="4358"/>
    <x v="3"/>
    <x v="3"/>
    <x v="3"/>
    <x v="2"/>
    <x v="3"/>
    <n v="18944.75"/>
    <n v="4"/>
    <n v="75779"/>
    <n v="4.78"/>
    <n v="1404"/>
    <x v="46"/>
  </r>
  <r>
    <x v="4359"/>
    <x v="3"/>
    <x v="3"/>
    <x v="3"/>
    <x v="2"/>
    <x v="5"/>
    <n v="9473.0300000000007"/>
    <n v="4"/>
    <n v="37892.120000000003"/>
    <n v="1.21"/>
    <n v="2874"/>
    <x v="4"/>
  </r>
  <r>
    <x v="4360"/>
    <x v="1"/>
    <x v="1"/>
    <x v="1"/>
    <x v="0"/>
    <x v="5"/>
    <n v="9104.2999999999993"/>
    <n v="5"/>
    <n v="45521.5"/>
    <n v="2.75"/>
    <n v="1347"/>
    <x v="340"/>
  </r>
  <r>
    <x v="4361"/>
    <x v="2"/>
    <x v="2"/>
    <x v="2"/>
    <x v="2"/>
    <x v="3"/>
    <n v="16213.68"/>
    <n v="3"/>
    <n v="48641.04"/>
    <n v="2.6"/>
    <n v="2805"/>
    <x v="189"/>
  </r>
  <r>
    <x v="4362"/>
    <x v="7"/>
    <x v="0"/>
    <x v="7"/>
    <x v="0"/>
    <x v="4"/>
    <n v="15077.95"/>
    <n v="5"/>
    <n v="75389.75"/>
    <n v="2.23"/>
    <n v="2852"/>
    <x v="151"/>
  </r>
  <r>
    <x v="4363"/>
    <x v="1"/>
    <x v="1"/>
    <x v="1"/>
    <x v="2"/>
    <x v="1"/>
    <n v="19064.23"/>
    <n v="2"/>
    <n v="38128.46"/>
    <n v="4.7300000000000004"/>
    <n v="1448"/>
    <x v="144"/>
  </r>
  <r>
    <x v="4364"/>
    <x v="4"/>
    <x v="0"/>
    <x v="4"/>
    <x v="1"/>
    <x v="4"/>
    <n v="13200.53"/>
    <n v="3"/>
    <n v="39601.589999999997"/>
    <n v="3.6"/>
    <n v="1312"/>
    <x v="169"/>
  </r>
  <r>
    <x v="4365"/>
    <x v="1"/>
    <x v="1"/>
    <x v="1"/>
    <x v="1"/>
    <x v="2"/>
    <n v="6179.17"/>
    <n v="5"/>
    <n v="30895.85"/>
    <n v="4.1100000000000003"/>
    <n v="541"/>
    <x v="313"/>
  </r>
  <r>
    <x v="4366"/>
    <x v="9"/>
    <x v="1"/>
    <x v="9"/>
    <x v="1"/>
    <x v="2"/>
    <n v="6694.74"/>
    <n v="4"/>
    <n v="26778.959999999999"/>
    <n v="2.27"/>
    <n v="1708"/>
    <x v="147"/>
  </r>
  <r>
    <x v="4367"/>
    <x v="8"/>
    <x v="3"/>
    <x v="8"/>
    <x v="2"/>
    <x v="5"/>
    <n v="12192.7"/>
    <n v="2"/>
    <n v="24385.4"/>
    <n v="4.1500000000000004"/>
    <n v="4793"/>
    <x v="136"/>
  </r>
  <r>
    <x v="4368"/>
    <x v="0"/>
    <x v="0"/>
    <x v="0"/>
    <x v="2"/>
    <x v="0"/>
    <n v="3547.73"/>
    <n v="3"/>
    <n v="10643.19"/>
    <n v="2.81"/>
    <n v="2393"/>
    <x v="214"/>
  </r>
  <r>
    <x v="4369"/>
    <x v="7"/>
    <x v="0"/>
    <x v="7"/>
    <x v="2"/>
    <x v="2"/>
    <n v="3957.86"/>
    <n v="2"/>
    <n v="7915.72"/>
    <n v="4.05"/>
    <n v="894"/>
    <x v="214"/>
  </r>
  <r>
    <x v="4370"/>
    <x v="2"/>
    <x v="2"/>
    <x v="2"/>
    <x v="1"/>
    <x v="0"/>
    <n v="18496.900000000001"/>
    <n v="3"/>
    <n v="55490.7"/>
    <n v="3.36"/>
    <n v="1203"/>
    <x v="330"/>
  </r>
  <r>
    <x v="4371"/>
    <x v="4"/>
    <x v="0"/>
    <x v="4"/>
    <x v="0"/>
    <x v="3"/>
    <n v="13248.23"/>
    <n v="1"/>
    <n v="13248.23"/>
    <n v="4.46"/>
    <n v="1509"/>
    <x v="333"/>
  </r>
  <r>
    <x v="4372"/>
    <x v="0"/>
    <x v="0"/>
    <x v="0"/>
    <x v="1"/>
    <x v="3"/>
    <n v="3518.76"/>
    <n v="3"/>
    <n v="10556.28"/>
    <n v="4.8600000000000003"/>
    <n v="2047"/>
    <x v="19"/>
  </r>
  <r>
    <x v="4373"/>
    <x v="6"/>
    <x v="4"/>
    <x v="6"/>
    <x v="2"/>
    <x v="2"/>
    <n v="4465.8"/>
    <n v="2"/>
    <n v="8931.6"/>
    <n v="3.49"/>
    <n v="3770"/>
    <x v="78"/>
  </r>
  <r>
    <x v="4374"/>
    <x v="4"/>
    <x v="0"/>
    <x v="4"/>
    <x v="0"/>
    <x v="1"/>
    <n v="4424.87"/>
    <n v="2"/>
    <n v="8849.74"/>
    <n v="3.96"/>
    <n v="1898"/>
    <x v="39"/>
  </r>
  <r>
    <x v="4375"/>
    <x v="3"/>
    <x v="3"/>
    <x v="3"/>
    <x v="0"/>
    <x v="5"/>
    <n v="8034.75"/>
    <n v="2"/>
    <n v="16069.5"/>
    <n v="1.61"/>
    <n v="3038"/>
    <x v="174"/>
  </r>
  <r>
    <x v="4376"/>
    <x v="7"/>
    <x v="0"/>
    <x v="7"/>
    <x v="1"/>
    <x v="4"/>
    <n v="5271.76"/>
    <n v="3"/>
    <n v="15815.28"/>
    <n v="1.95"/>
    <n v="4824"/>
    <x v="159"/>
  </r>
  <r>
    <x v="4377"/>
    <x v="9"/>
    <x v="1"/>
    <x v="9"/>
    <x v="0"/>
    <x v="1"/>
    <n v="14827.61"/>
    <n v="4"/>
    <n v="59310.44"/>
    <n v="3.28"/>
    <n v="1538"/>
    <x v="264"/>
  </r>
  <r>
    <x v="4378"/>
    <x v="1"/>
    <x v="1"/>
    <x v="1"/>
    <x v="1"/>
    <x v="4"/>
    <n v="11556.67"/>
    <n v="4"/>
    <n v="46226.68"/>
    <n v="2.42"/>
    <n v="4846"/>
    <x v="250"/>
  </r>
  <r>
    <x v="4379"/>
    <x v="2"/>
    <x v="2"/>
    <x v="2"/>
    <x v="0"/>
    <x v="4"/>
    <n v="8728.69"/>
    <n v="2"/>
    <n v="17457.38"/>
    <n v="1.87"/>
    <n v="900"/>
    <x v="272"/>
  </r>
  <r>
    <x v="4380"/>
    <x v="2"/>
    <x v="2"/>
    <x v="2"/>
    <x v="0"/>
    <x v="1"/>
    <n v="14353.69"/>
    <n v="2"/>
    <n v="28707.38"/>
    <n v="3.5"/>
    <n v="4156"/>
    <x v="288"/>
  </r>
  <r>
    <x v="4381"/>
    <x v="2"/>
    <x v="2"/>
    <x v="2"/>
    <x v="2"/>
    <x v="3"/>
    <n v="1745.66"/>
    <n v="4"/>
    <n v="6982.64"/>
    <n v="1.77"/>
    <n v="1544"/>
    <x v="195"/>
  </r>
  <r>
    <x v="4382"/>
    <x v="4"/>
    <x v="0"/>
    <x v="4"/>
    <x v="1"/>
    <x v="2"/>
    <n v="3514.98"/>
    <n v="4"/>
    <n v="14059.92"/>
    <n v="4.4000000000000004"/>
    <n v="3590"/>
    <x v="310"/>
  </r>
  <r>
    <x v="4383"/>
    <x v="5"/>
    <x v="1"/>
    <x v="5"/>
    <x v="2"/>
    <x v="5"/>
    <n v="1229.05"/>
    <n v="3"/>
    <n v="3687.15"/>
    <n v="3.56"/>
    <n v="2214"/>
    <x v="257"/>
  </r>
  <r>
    <x v="4384"/>
    <x v="7"/>
    <x v="0"/>
    <x v="7"/>
    <x v="2"/>
    <x v="1"/>
    <n v="17406.86"/>
    <n v="2"/>
    <n v="34813.72"/>
    <n v="3.24"/>
    <n v="921"/>
    <x v="356"/>
  </r>
  <r>
    <x v="4385"/>
    <x v="3"/>
    <x v="3"/>
    <x v="3"/>
    <x v="0"/>
    <x v="2"/>
    <n v="1373.88"/>
    <n v="5"/>
    <n v="6869.4"/>
    <n v="4.8099999999999996"/>
    <n v="2788"/>
    <x v="182"/>
  </r>
  <r>
    <x v="4386"/>
    <x v="5"/>
    <x v="1"/>
    <x v="5"/>
    <x v="0"/>
    <x v="1"/>
    <n v="15699.12"/>
    <n v="4"/>
    <n v="62796.480000000003"/>
    <n v="1.02"/>
    <n v="1881"/>
    <x v="95"/>
  </r>
  <r>
    <x v="4387"/>
    <x v="9"/>
    <x v="1"/>
    <x v="9"/>
    <x v="0"/>
    <x v="3"/>
    <n v="13232.24"/>
    <n v="2"/>
    <n v="26464.48"/>
    <n v="1.77"/>
    <n v="793"/>
    <x v="343"/>
  </r>
  <r>
    <x v="4388"/>
    <x v="3"/>
    <x v="3"/>
    <x v="3"/>
    <x v="2"/>
    <x v="0"/>
    <n v="14416.01"/>
    <n v="2"/>
    <n v="28832.02"/>
    <n v="1.06"/>
    <n v="3406"/>
    <x v="223"/>
  </r>
  <r>
    <x v="4389"/>
    <x v="2"/>
    <x v="2"/>
    <x v="2"/>
    <x v="0"/>
    <x v="1"/>
    <n v="7451.12"/>
    <n v="4"/>
    <n v="29804.48"/>
    <n v="1.89"/>
    <n v="2664"/>
    <x v="9"/>
  </r>
  <r>
    <x v="4390"/>
    <x v="0"/>
    <x v="0"/>
    <x v="0"/>
    <x v="1"/>
    <x v="3"/>
    <n v="13366.29"/>
    <n v="2"/>
    <n v="26732.58"/>
    <n v="3.39"/>
    <n v="1756"/>
    <x v="348"/>
  </r>
  <r>
    <x v="4391"/>
    <x v="6"/>
    <x v="4"/>
    <x v="6"/>
    <x v="2"/>
    <x v="5"/>
    <n v="14660.41"/>
    <n v="3"/>
    <n v="43981.23"/>
    <n v="1.22"/>
    <n v="4301"/>
    <x v="212"/>
  </r>
  <r>
    <x v="4392"/>
    <x v="4"/>
    <x v="0"/>
    <x v="4"/>
    <x v="0"/>
    <x v="0"/>
    <n v="13088.05"/>
    <n v="5"/>
    <n v="65440.25"/>
    <n v="4.13"/>
    <n v="1148"/>
    <x v="60"/>
  </r>
  <r>
    <x v="4393"/>
    <x v="9"/>
    <x v="1"/>
    <x v="9"/>
    <x v="2"/>
    <x v="5"/>
    <n v="2596.0100000000002"/>
    <n v="3"/>
    <n v="7788.03"/>
    <n v="2.44"/>
    <n v="2009"/>
    <x v="47"/>
  </r>
  <r>
    <x v="4394"/>
    <x v="0"/>
    <x v="0"/>
    <x v="0"/>
    <x v="1"/>
    <x v="1"/>
    <n v="3750.71"/>
    <n v="3"/>
    <n v="11252.13"/>
    <n v="4.74"/>
    <n v="2544"/>
    <x v="156"/>
  </r>
  <r>
    <x v="4395"/>
    <x v="6"/>
    <x v="4"/>
    <x v="6"/>
    <x v="1"/>
    <x v="5"/>
    <n v="2506.39"/>
    <n v="3"/>
    <n v="7519.17"/>
    <n v="1.37"/>
    <n v="495"/>
    <x v="333"/>
  </r>
  <r>
    <x v="4396"/>
    <x v="4"/>
    <x v="0"/>
    <x v="4"/>
    <x v="0"/>
    <x v="5"/>
    <n v="5131.3999999999996"/>
    <n v="1"/>
    <n v="5131.3999999999996"/>
    <n v="3.74"/>
    <n v="1640"/>
    <x v="290"/>
  </r>
  <r>
    <x v="4397"/>
    <x v="1"/>
    <x v="1"/>
    <x v="1"/>
    <x v="0"/>
    <x v="4"/>
    <n v="6954.11"/>
    <n v="4"/>
    <n v="27816.44"/>
    <n v="4.83"/>
    <n v="3295"/>
    <x v="21"/>
  </r>
  <r>
    <x v="4398"/>
    <x v="0"/>
    <x v="0"/>
    <x v="0"/>
    <x v="1"/>
    <x v="0"/>
    <n v="13219.08"/>
    <n v="1"/>
    <n v="13219.08"/>
    <n v="3.91"/>
    <n v="1396"/>
    <x v="152"/>
  </r>
  <r>
    <x v="4399"/>
    <x v="4"/>
    <x v="0"/>
    <x v="4"/>
    <x v="2"/>
    <x v="1"/>
    <n v="12100.51"/>
    <n v="2"/>
    <n v="24201.02"/>
    <n v="4.63"/>
    <n v="3448"/>
    <x v="111"/>
  </r>
  <r>
    <x v="4400"/>
    <x v="3"/>
    <x v="3"/>
    <x v="3"/>
    <x v="0"/>
    <x v="4"/>
    <n v="9727.65"/>
    <n v="5"/>
    <n v="48638.25"/>
    <n v="4.7"/>
    <n v="3846"/>
    <x v="147"/>
  </r>
  <r>
    <x v="4401"/>
    <x v="4"/>
    <x v="0"/>
    <x v="4"/>
    <x v="2"/>
    <x v="1"/>
    <n v="10457.86"/>
    <n v="3"/>
    <n v="31373.58"/>
    <n v="1.07"/>
    <n v="2962"/>
    <x v="345"/>
  </r>
  <r>
    <x v="4402"/>
    <x v="6"/>
    <x v="4"/>
    <x v="6"/>
    <x v="0"/>
    <x v="5"/>
    <n v="9591.86"/>
    <n v="3"/>
    <n v="28775.58"/>
    <n v="4.22"/>
    <n v="500"/>
    <x v="161"/>
  </r>
  <r>
    <x v="4403"/>
    <x v="4"/>
    <x v="0"/>
    <x v="4"/>
    <x v="2"/>
    <x v="2"/>
    <n v="11049.64"/>
    <n v="3"/>
    <n v="33148.92"/>
    <n v="2.48"/>
    <n v="3954"/>
    <x v="292"/>
  </r>
  <r>
    <x v="4404"/>
    <x v="8"/>
    <x v="3"/>
    <x v="8"/>
    <x v="2"/>
    <x v="3"/>
    <n v="18191.97"/>
    <n v="1"/>
    <n v="18191.97"/>
    <n v="1.47"/>
    <n v="542"/>
    <x v="187"/>
  </r>
  <r>
    <x v="4405"/>
    <x v="7"/>
    <x v="0"/>
    <x v="7"/>
    <x v="0"/>
    <x v="5"/>
    <n v="5879.14"/>
    <n v="5"/>
    <n v="29395.7"/>
    <n v="4.04"/>
    <n v="1926"/>
    <x v="131"/>
  </r>
  <r>
    <x v="4406"/>
    <x v="7"/>
    <x v="0"/>
    <x v="7"/>
    <x v="2"/>
    <x v="3"/>
    <n v="19238.740000000002"/>
    <n v="1"/>
    <n v="19238.740000000002"/>
    <n v="2.17"/>
    <n v="3120"/>
    <x v="191"/>
  </r>
  <r>
    <x v="4407"/>
    <x v="6"/>
    <x v="4"/>
    <x v="6"/>
    <x v="0"/>
    <x v="5"/>
    <n v="17438.27"/>
    <n v="5"/>
    <n v="87191.35"/>
    <n v="4.29"/>
    <n v="3863"/>
    <x v="128"/>
  </r>
  <r>
    <x v="4408"/>
    <x v="4"/>
    <x v="0"/>
    <x v="4"/>
    <x v="1"/>
    <x v="0"/>
    <n v="7165.44"/>
    <n v="2"/>
    <n v="14330.88"/>
    <n v="4.72"/>
    <n v="904"/>
    <x v="161"/>
  </r>
  <r>
    <x v="4409"/>
    <x v="5"/>
    <x v="1"/>
    <x v="5"/>
    <x v="1"/>
    <x v="2"/>
    <n v="4905.2299999999996"/>
    <n v="3"/>
    <n v="14715.69"/>
    <n v="3.64"/>
    <n v="2622"/>
    <x v="239"/>
  </r>
  <r>
    <x v="4410"/>
    <x v="5"/>
    <x v="1"/>
    <x v="5"/>
    <x v="0"/>
    <x v="1"/>
    <n v="14476.69"/>
    <n v="3"/>
    <n v="43430.07"/>
    <n v="2.74"/>
    <n v="752"/>
    <x v="58"/>
  </r>
  <r>
    <x v="4411"/>
    <x v="5"/>
    <x v="1"/>
    <x v="5"/>
    <x v="2"/>
    <x v="4"/>
    <n v="14132.14"/>
    <n v="2"/>
    <n v="28264.28"/>
    <n v="3.89"/>
    <n v="145"/>
    <x v="288"/>
  </r>
  <r>
    <x v="4412"/>
    <x v="5"/>
    <x v="1"/>
    <x v="5"/>
    <x v="2"/>
    <x v="5"/>
    <n v="1613.34"/>
    <n v="1"/>
    <n v="1613.34"/>
    <n v="3.49"/>
    <n v="1006"/>
    <x v="129"/>
  </r>
  <r>
    <x v="4413"/>
    <x v="6"/>
    <x v="4"/>
    <x v="6"/>
    <x v="1"/>
    <x v="2"/>
    <n v="19650.61"/>
    <n v="2"/>
    <n v="39301.22"/>
    <n v="1.73"/>
    <n v="4814"/>
    <x v="356"/>
  </r>
  <r>
    <x v="4414"/>
    <x v="3"/>
    <x v="3"/>
    <x v="3"/>
    <x v="0"/>
    <x v="0"/>
    <n v="10802.71"/>
    <n v="1"/>
    <n v="10802.71"/>
    <n v="4.4800000000000004"/>
    <n v="183"/>
    <x v="57"/>
  </r>
  <r>
    <x v="4415"/>
    <x v="4"/>
    <x v="0"/>
    <x v="4"/>
    <x v="0"/>
    <x v="0"/>
    <n v="3581.11"/>
    <n v="2"/>
    <n v="7162.22"/>
    <n v="1.52"/>
    <n v="1826"/>
    <x v="223"/>
  </r>
  <r>
    <x v="4416"/>
    <x v="9"/>
    <x v="1"/>
    <x v="9"/>
    <x v="2"/>
    <x v="4"/>
    <n v="12711.67"/>
    <n v="4"/>
    <n v="50846.68"/>
    <n v="3.3"/>
    <n v="2434"/>
    <x v="9"/>
  </r>
  <r>
    <x v="4417"/>
    <x v="7"/>
    <x v="0"/>
    <x v="7"/>
    <x v="0"/>
    <x v="5"/>
    <n v="5480.89"/>
    <n v="4"/>
    <n v="21923.56"/>
    <n v="1.1200000000000001"/>
    <n v="1668"/>
    <x v="222"/>
  </r>
  <r>
    <x v="4418"/>
    <x v="9"/>
    <x v="1"/>
    <x v="9"/>
    <x v="2"/>
    <x v="3"/>
    <n v="7290.62"/>
    <n v="5"/>
    <n v="36453.1"/>
    <n v="4.03"/>
    <n v="1577"/>
    <x v="224"/>
  </r>
  <r>
    <x v="4419"/>
    <x v="1"/>
    <x v="1"/>
    <x v="1"/>
    <x v="2"/>
    <x v="2"/>
    <n v="3293.73"/>
    <n v="3"/>
    <n v="9881.19"/>
    <n v="3.26"/>
    <n v="2888"/>
    <x v="66"/>
  </r>
  <r>
    <x v="4420"/>
    <x v="9"/>
    <x v="1"/>
    <x v="9"/>
    <x v="1"/>
    <x v="4"/>
    <n v="7083.18"/>
    <n v="4"/>
    <n v="28332.720000000001"/>
    <n v="3.24"/>
    <n v="3866"/>
    <x v="100"/>
  </r>
  <r>
    <x v="4421"/>
    <x v="8"/>
    <x v="3"/>
    <x v="8"/>
    <x v="1"/>
    <x v="2"/>
    <n v="11914.72"/>
    <n v="1"/>
    <n v="11914.72"/>
    <n v="4.97"/>
    <n v="3771"/>
    <x v="32"/>
  </r>
  <r>
    <x v="4422"/>
    <x v="5"/>
    <x v="1"/>
    <x v="5"/>
    <x v="2"/>
    <x v="3"/>
    <n v="1070.32"/>
    <n v="4"/>
    <n v="4281.28"/>
    <n v="1.49"/>
    <n v="2452"/>
    <x v="66"/>
  </r>
  <r>
    <x v="4423"/>
    <x v="1"/>
    <x v="1"/>
    <x v="1"/>
    <x v="1"/>
    <x v="2"/>
    <n v="1745.83"/>
    <n v="4"/>
    <n v="6983.32"/>
    <n v="1.21"/>
    <n v="3007"/>
    <x v="152"/>
  </r>
  <r>
    <x v="4424"/>
    <x v="8"/>
    <x v="3"/>
    <x v="8"/>
    <x v="2"/>
    <x v="3"/>
    <n v="2244.8200000000002"/>
    <n v="4"/>
    <n v="8979.2800000000007"/>
    <n v="1.45"/>
    <n v="3183"/>
    <x v="335"/>
  </r>
  <r>
    <x v="4425"/>
    <x v="9"/>
    <x v="1"/>
    <x v="9"/>
    <x v="1"/>
    <x v="0"/>
    <n v="19655.330000000002"/>
    <n v="5"/>
    <n v="98276.65"/>
    <n v="1.4"/>
    <n v="3708"/>
    <x v="238"/>
  </r>
  <r>
    <x v="4426"/>
    <x v="3"/>
    <x v="3"/>
    <x v="3"/>
    <x v="2"/>
    <x v="5"/>
    <n v="14938.06"/>
    <n v="1"/>
    <n v="14938.06"/>
    <n v="3.63"/>
    <n v="3922"/>
    <x v="330"/>
  </r>
  <r>
    <x v="4427"/>
    <x v="2"/>
    <x v="2"/>
    <x v="2"/>
    <x v="2"/>
    <x v="3"/>
    <n v="12885.01"/>
    <n v="5"/>
    <n v="64425.05"/>
    <n v="1.51"/>
    <n v="1218"/>
    <x v="281"/>
  </r>
  <r>
    <x v="4428"/>
    <x v="1"/>
    <x v="1"/>
    <x v="1"/>
    <x v="0"/>
    <x v="2"/>
    <n v="18916.12"/>
    <n v="1"/>
    <n v="18916.12"/>
    <n v="1.36"/>
    <n v="891"/>
    <x v="91"/>
  </r>
  <r>
    <x v="4429"/>
    <x v="5"/>
    <x v="1"/>
    <x v="5"/>
    <x v="1"/>
    <x v="4"/>
    <n v="10791.91"/>
    <n v="2"/>
    <n v="21583.82"/>
    <n v="4.88"/>
    <n v="2593"/>
    <x v="147"/>
  </r>
  <r>
    <x v="4430"/>
    <x v="0"/>
    <x v="0"/>
    <x v="0"/>
    <x v="1"/>
    <x v="4"/>
    <n v="4552.18"/>
    <n v="5"/>
    <n v="22760.9"/>
    <n v="4.6900000000000004"/>
    <n v="2416"/>
    <x v="306"/>
  </r>
  <r>
    <x v="4431"/>
    <x v="6"/>
    <x v="4"/>
    <x v="6"/>
    <x v="2"/>
    <x v="1"/>
    <n v="17951.13"/>
    <n v="1"/>
    <n v="17951.13"/>
    <n v="1.23"/>
    <n v="1737"/>
    <x v="269"/>
  </r>
  <r>
    <x v="4432"/>
    <x v="2"/>
    <x v="2"/>
    <x v="2"/>
    <x v="0"/>
    <x v="4"/>
    <n v="15459.7"/>
    <n v="3"/>
    <n v="46379.1"/>
    <n v="2.72"/>
    <n v="887"/>
    <x v="65"/>
  </r>
  <r>
    <x v="4433"/>
    <x v="9"/>
    <x v="1"/>
    <x v="9"/>
    <x v="1"/>
    <x v="3"/>
    <n v="5575.35"/>
    <n v="4"/>
    <n v="22301.4"/>
    <n v="2.33"/>
    <n v="4256"/>
    <x v="142"/>
  </r>
  <r>
    <x v="4434"/>
    <x v="5"/>
    <x v="1"/>
    <x v="5"/>
    <x v="1"/>
    <x v="1"/>
    <n v="1311.47"/>
    <n v="5"/>
    <n v="6557.35"/>
    <n v="1.36"/>
    <n v="2158"/>
    <x v="304"/>
  </r>
  <r>
    <x v="4435"/>
    <x v="6"/>
    <x v="4"/>
    <x v="6"/>
    <x v="1"/>
    <x v="4"/>
    <n v="12855.93"/>
    <n v="3"/>
    <n v="38567.79"/>
    <n v="3.44"/>
    <n v="4941"/>
    <x v="296"/>
  </r>
  <r>
    <x v="4436"/>
    <x v="5"/>
    <x v="1"/>
    <x v="5"/>
    <x v="0"/>
    <x v="5"/>
    <n v="3010.22"/>
    <n v="3"/>
    <n v="9030.66"/>
    <n v="1.0900000000000001"/>
    <n v="4304"/>
    <x v="119"/>
  </r>
  <r>
    <x v="4437"/>
    <x v="9"/>
    <x v="1"/>
    <x v="9"/>
    <x v="0"/>
    <x v="4"/>
    <n v="12325.01"/>
    <n v="2"/>
    <n v="24650.02"/>
    <n v="2.04"/>
    <n v="4597"/>
    <x v="50"/>
  </r>
  <r>
    <x v="4438"/>
    <x v="8"/>
    <x v="3"/>
    <x v="8"/>
    <x v="2"/>
    <x v="2"/>
    <n v="16486.330000000002"/>
    <n v="4"/>
    <n v="65945.320000000007"/>
    <n v="1.46"/>
    <n v="968"/>
    <x v="121"/>
  </r>
  <r>
    <x v="4439"/>
    <x v="0"/>
    <x v="0"/>
    <x v="0"/>
    <x v="2"/>
    <x v="3"/>
    <n v="3791.84"/>
    <n v="2"/>
    <n v="7583.68"/>
    <n v="3.22"/>
    <n v="671"/>
    <x v="22"/>
  </r>
  <r>
    <x v="4440"/>
    <x v="3"/>
    <x v="3"/>
    <x v="3"/>
    <x v="2"/>
    <x v="4"/>
    <n v="16029.96"/>
    <n v="2"/>
    <n v="32059.919999999998"/>
    <n v="1.1399999999999999"/>
    <n v="2674"/>
    <x v="126"/>
  </r>
  <r>
    <x v="4441"/>
    <x v="1"/>
    <x v="1"/>
    <x v="1"/>
    <x v="2"/>
    <x v="0"/>
    <n v="5142.8"/>
    <n v="4"/>
    <n v="20571.2"/>
    <n v="1.94"/>
    <n v="468"/>
    <x v="347"/>
  </r>
  <r>
    <x v="4442"/>
    <x v="8"/>
    <x v="3"/>
    <x v="8"/>
    <x v="1"/>
    <x v="0"/>
    <n v="13843.28"/>
    <n v="1"/>
    <n v="13843.28"/>
    <n v="4.42"/>
    <n v="2930"/>
    <x v="227"/>
  </r>
  <r>
    <x v="4443"/>
    <x v="9"/>
    <x v="1"/>
    <x v="9"/>
    <x v="2"/>
    <x v="1"/>
    <n v="5894.93"/>
    <n v="3"/>
    <n v="17684.79"/>
    <n v="2.0299999999999998"/>
    <n v="4238"/>
    <x v="101"/>
  </r>
  <r>
    <x v="4444"/>
    <x v="6"/>
    <x v="4"/>
    <x v="6"/>
    <x v="1"/>
    <x v="5"/>
    <n v="13326.95"/>
    <n v="4"/>
    <n v="53307.8"/>
    <n v="2.4700000000000002"/>
    <n v="4628"/>
    <x v="106"/>
  </r>
  <r>
    <x v="4445"/>
    <x v="4"/>
    <x v="0"/>
    <x v="4"/>
    <x v="2"/>
    <x v="3"/>
    <n v="3844.91"/>
    <n v="4"/>
    <n v="15379.64"/>
    <n v="3.77"/>
    <n v="2698"/>
    <x v="297"/>
  </r>
  <r>
    <x v="4446"/>
    <x v="7"/>
    <x v="0"/>
    <x v="7"/>
    <x v="0"/>
    <x v="2"/>
    <n v="12337.49"/>
    <n v="4"/>
    <n v="49349.96"/>
    <n v="1.5"/>
    <n v="3965"/>
    <x v="3"/>
  </r>
  <r>
    <x v="4447"/>
    <x v="2"/>
    <x v="2"/>
    <x v="2"/>
    <x v="2"/>
    <x v="1"/>
    <n v="17847.599999999999"/>
    <n v="5"/>
    <n v="89238"/>
    <n v="1.26"/>
    <n v="3712"/>
    <x v="235"/>
  </r>
  <r>
    <x v="4448"/>
    <x v="0"/>
    <x v="0"/>
    <x v="0"/>
    <x v="2"/>
    <x v="5"/>
    <n v="15348.02"/>
    <n v="2"/>
    <n v="30696.04"/>
    <n v="1.45"/>
    <n v="2613"/>
    <x v="164"/>
  </r>
  <r>
    <x v="4449"/>
    <x v="0"/>
    <x v="0"/>
    <x v="0"/>
    <x v="2"/>
    <x v="2"/>
    <n v="7168.05"/>
    <n v="1"/>
    <n v="7168.05"/>
    <n v="1.49"/>
    <n v="4234"/>
    <x v="84"/>
  </r>
  <r>
    <x v="4450"/>
    <x v="8"/>
    <x v="3"/>
    <x v="8"/>
    <x v="0"/>
    <x v="1"/>
    <n v="7849.2"/>
    <n v="1"/>
    <n v="7849.2"/>
    <n v="3.3"/>
    <n v="590"/>
    <x v="190"/>
  </r>
  <r>
    <x v="4451"/>
    <x v="4"/>
    <x v="0"/>
    <x v="4"/>
    <x v="0"/>
    <x v="4"/>
    <n v="5430.64"/>
    <n v="5"/>
    <n v="27153.200000000001"/>
    <n v="3.46"/>
    <n v="4701"/>
    <x v="151"/>
  </r>
  <r>
    <x v="4452"/>
    <x v="7"/>
    <x v="0"/>
    <x v="7"/>
    <x v="0"/>
    <x v="0"/>
    <n v="9365.43"/>
    <n v="5"/>
    <n v="46827.15"/>
    <n v="2.4"/>
    <n v="1623"/>
    <x v="352"/>
  </r>
  <r>
    <x v="4453"/>
    <x v="9"/>
    <x v="1"/>
    <x v="9"/>
    <x v="1"/>
    <x v="4"/>
    <n v="14365.85"/>
    <n v="3"/>
    <n v="43097.55"/>
    <n v="2.48"/>
    <n v="1800"/>
    <x v="245"/>
  </r>
  <r>
    <x v="4454"/>
    <x v="7"/>
    <x v="0"/>
    <x v="7"/>
    <x v="0"/>
    <x v="2"/>
    <n v="905.08"/>
    <n v="5"/>
    <n v="4525.3999999999996"/>
    <n v="1.63"/>
    <n v="1552"/>
    <x v="175"/>
  </r>
  <r>
    <x v="4455"/>
    <x v="7"/>
    <x v="0"/>
    <x v="7"/>
    <x v="2"/>
    <x v="1"/>
    <n v="575.96"/>
    <n v="3"/>
    <n v="1727.88"/>
    <n v="3.52"/>
    <n v="3241"/>
    <x v="122"/>
  </r>
  <r>
    <x v="4456"/>
    <x v="2"/>
    <x v="2"/>
    <x v="2"/>
    <x v="1"/>
    <x v="5"/>
    <n v="626.26"/>
    <n v="3"/>
    <n v="1878.78"/>
    <n v="4.8099999999999996"/>
    <n v="2014"/>
    <x v="192"/>
  </r>
  <r>
    <x v="4457"/>
    <x v="5"/>
    <x v="1"/>
    <x v="5"/>
    <x v="2"/>
    <x v="1"/>
    <n v="2728.31"/>
    <n v="2"/>
    <n v="5456.62"/>
    <n v="2.13"/>
    <n v="2606"/>
    <x v="153"/>
  </r>
  <r>
    <x v="4458"/>
    <x v="6"/>
    <x v="4"/>
    <x v="6"/>
    <x v="2"/>
    <x v="0"/>
    <n v="1389.21"/>
    <n v="1"/>
    <n v="1389.21"/>
    <n v="2.11"/>
    <n v="4372"/>
    <x v="111"/>
  </r>
  <r>
    <x v="4459"/>
    <x v="4"/>
    <x v="0"/>
    <x v="4"/>
    <x v="2"/>
    <x v="5"/>
    <n v="12100.08"/>
    <n v="2"/>
    <n v="24200.16"/>
    <n v="2.8"/>
    <n v="3734"/>
    <x v="23"/>
  </r>
  <r>
    <x v="4460"/>
    <x v="0"/>
    <x v="0"/>
    <x v="0"/>
    <x v="1"/>
    <x v="2"/>
    <n v="9031.4"/>
    <n v="5"/>
    <n v="45157"/>
    <n v="2.06"/>
    <n v="2120"/>
    <x v="192"/>
  </r>
  <r>
    <x v="4461"/>
    <x v="5"/>
    <x v="1"/>
    <x v="5"/>
    <x v="0"/>
    <x v="4"/>
    <n v="17756.5"/>
    <n v="5"/>
    <n v="88782.5"/>
    <n v="4.1100000000000003"/>
    <n v="1772"/>
    <x v="179"/>
  </r>
  <r>
    <x v="4462"/>
    <x v="8"/>
    <x v="3"/>
    <x v="8"/>
    <x v="2"/>
    <x v="0"/>
    <n v="3719.15"/>
    <n v="1"/>
    <n v="3719.15"/>
    <n v="2.13"/>
    <n v="3865"/>
    <x v="97"/>
  </r>
  <r>
    <x v="4463"/>
    <x v="5"/>
    <x v="1"/>
    <x v="5"/>
    <x v="0"/>
    <x v="3"/>
    <n v="18942.34"/>
    <n v="3"/>
    <n v="56827.02"/>
    <n v="4.7"/>
    <n v="3973"/>
    <x v="340"/>
  </r>
  <r>
    <x v="4464"/>
    <x v="2"/>
    <x v="2"/>
    <x v="2"/>
    <x v="2"/>
    <x v="4"/>
    <n v="7541.39"/>
    <n v="1"/>
    <n v="7541.39"/>
    <n v="2.17"/>
    <n v="1104"/>
    <x v="357"/>
  </r>
  <r>
    <x v="4465"/>
    <x v="8"/>
    <x v="3"/>
    <x v="8"/>
    <x v="2"/>
    <x v="1"/>
    <n v="5933.31"/>
    <n v="3"/>
    <n v="17799.93"/>
    <n v="3.36"/>
    <n v="2795"/>
    <x v="257"/>
  </r>
  <r>
    <x v="4466"/>
    <x v="5"/>
    <x v="1"/>
    <x v="5"/>
    <x v="2"/>
    <x v="4"/>
    <n v="7149.58"/>
    <n v="4"/>
    <n v="28598.32"/>
    <n v="2.36"/>
    <n v="1374"/>
    <x v="268"/>
  </r>
  <r>
    <x v="4467"/>
    <x v="0"/>
    <x v="0"/>
    <x v="0"/>
    <x v="2"/>
    <x v="1"/>
    <n v="5647.18"/>
    <n v="5"/>
    <n v="28235.9"/>
    <n v="4.58"/>
    <n v="4044"/>
    <x v="223"/>
  </r>
  <r>
    <x v="4468"/>
    <x v="1"/>
    <x v="1"/>
    <x v="1"/>
    <x v="1"/>
    <x v="1"/>
    <n v="1236.5899999999999"/>
    <n v="5"/>
    <n v="6182.95"/>
    <n v="2.1800000000000002"/>
    <n v="2316"/>
    <x v="5"/>
  </r>
  <r>
    <x v="4469"/>
    <x v="1"/>
    <x v="1"/>
    <x v="1"/>
    <x v="1"/>
    <x v="0"/>
    <n v="933.49"/>
    <n v="2"/>
    <n v="1866.98"/>
    <n v="4.2300000000000004"/>
    <n v="3723"/>
    <x v="179"/>
  </r>
  <r>
    <x v="4470"/>
    <x v="5"/>
    <x v="1"/>
    <x v="5"/>
    <x v="2"/>
    <x v="1"/>
    <n v="15000.76"/>
    <n v="1"/>
    <n v="15000.76"/>
    <n v="2.91"/>
    <n v="3856"/>
    <x v="96"/>
  </r>
  <r>
    <x v="4471"/>
    <x v="0"/>
    <x v="0"/>
    <x v="0"/>
    <x v="0"/>
    <x v="4"/>
    <n v="4777.4399999999996"/>
    <n v="4"/>
    <n v="19109.759999999998"/>
    <n v="3.31"/>
    <n v="3490"/>
    <x v="73"/>
  </r>
  <r>
    <x v="4472"/>
    <x v="3"/>
    <x v="3"/>
    <x v="3"/>
    <x v="1"/>
    <x v="2"/>
    <n v="14545.8"/>
    <n v="3"/>
    <n v="43637.4"/>
    <n v="4.92"/>
    <n v="4368"/>
    <x v="28"/>
  </r>
  <r>
    <x v="4473"/>
    <x v="7"/>
    <x v="0"/>
    <x v="7"/>
    <x v="0"/>
    <x v="0"/>
    <n v="14439.04"/>
    <n v="4"/>
    <n v="57756.160000000003"/>
    <n v="4.6100000000000003"/>
    <n v="3119"/>
    <x v="153"/>
  </r>
  <r>
    <x v="4474"/>
    <x v="2"/>
    <x v="2"/>
    <x v="2"/>
    <x v="1"/>
    <x v="0"/>
    <n v="10506.17"/>
    <n v="5"/>
    <n v="52530.85"/>
    <n v="3.72"/>
    <n v="2228"/>
    <x v="270"/>
  </r>
  <r>
    <x v="4475"/>
    <x v="8"/>
    <x v="3"/>
    <x v="8"/>
    <x v="2"/>
    <x v="1"/>
    <n v="12419.19"/>
    <n v="1"/>
    <n v="12419.19"/>
    <n v="2.97"/>
    <n v="3888"/>
    <x v="248"/>
  </r>
  <r>
    <x v="4476"/>
    <x v="8"/>
    <x v="3"/>
    <x v="8"/>
    <x v="1"/>
    <x v="0"/>
    <n v="9920.73"/>
    <n v="1"/>
    <n v="9920.73"/>
    <n v="2.2200000000000002"/>
    <n v="4577"/>
    <x v="31"/>
  </r>
  <r>
    <x v="4477"/>
    <x v="8"/>
    <x v="3"/>
    <x v="8"/>
    <x v="1"/>
    <x v="4"/>
    <n v="9000.43"/>
    <n v="2"/>
    <n v="18000.86"/>
    <n v="2.27"/>
    <n v="3017"/>
    <x v="133"/>
  </r>
  <r>
    <x v="4478"/>
    <x v="3"/>
    <x v="3"/>
    <x v="3"/>
    <x v="2"/>
    <x v="5"/>
    <n v="4703.72"/>
    <n v="3"/>
    <n v="14111.16"/>
    <n v="4.32"/>
    <n v="3327"/>
    <x v="131"/>
  </r>
  <r>
    <x v="4479"/>
    <x v="0"/>
    <x v="0"/>
    <x v="0"/>
    <x v="0"/>
    <x v="0"/>
    <n v="8418.51"/>
    <n v="4"/>
    <n v="33674.04"/>
    <n v="1.96"/>
    <n v="83"/>
    <x v="210"/>
  </r>
  <r>
    <x v="4480"/>
    <x v="8"/>
    <x v="3"/>
    <x v="8"/>
    <x v="2"/>
    <x v="1"/>
    <n v="19499.79"/>
    <n v="1"/>
    <n v="19499.79"/>
    <n v="2.14"/>
    <n v="3547"/>
    <x v="152"/>
  </r>
  <r>
    <x v="4481"/>
    <x v="6"/>
    <x v="4"/>
    <x v="6"/>
    <x v="0"/>
    <x v="1"/>
    <n v="5295.86"/>
    <n v="3"/>
    <n v="15887.58"/>
    <n v="2.62"/>
    <n v="1682"/>
    <x v="250"/>
  </r>
  <r>
    <x v="4482"/>
    <x v="1"/>
    <x v="1"/>
    <x v="1"/>
    <x v="0"/>
    <x v="0"/>
    <n v="19784"/>
    <n v="5"/>
    <n v="98920"/>
    <n v="1.44"/>
    <n v="1489"/>
    <x v="8"/>
  </r>
  <r>
    <x v="4483"/>
    <x v="2"/>
    <x v="2"/>
    <x v="2"/>
    <x v="2"/>
    <x v="1"/>
    <n v="3813.23"/>
    <n v="2"/>
    <n v="7626.46"/>
    <n v="1.84"/>
    <n v="1148"/>
    <x v="141"/>
  </r>
  <r>
    <x v="4484"/>
    <x v="0"/>
    <x v="0"/>
    <x v="0"/>
    <x v="0"/>
    <x v="4"/>
    <n v="14457.48"/>
    <n v="1"/>
    <n v="14457.48"/>
    <n v="2.58"/>
    <n v="3572"/>
    <x v="2"/>
  </r>
  <r>
    <x v="4485"/>
    <x v="1"/>
    <x v="1"/>
    <x v="1"/>
    <x v="1"/>
    <x v="3"/>
    <n v="16041.12"/>
    <n v="2"/>
    <n v="32082.240000000002"/>
    <n v="1.1000000000000001"/>
    <n v="2438"/>
    <x v="48"/>
  </r>
  <r>
    <x v="4486"/>
    <x v="8"/>
    <x v="3"/>
    <x v="8"/>
    <x v="1"/>
    <x v="2"/>
    <n v="8846.8700000000008"/>
    <n v="3"/>
    <n v="26540.61"/>
    <n v="2.65"/>
    <n v="3985"/>
    <x v="352"/>
  </r>
  <r>
    <x v="4487"/>
    <x v="0"/>
    <x v="0"/>
    <x v="0"/>
    <x v="2"/>
    <x v="3"/>
    <n v="17863.46"/>
    <n v="3"/>
    <n v="53590.38"/>
    <n v="3.46"/>
    <n v="2657"/>
    <x v="16"/>
  </r>
  <r>
    <x v="4488"/>
    <x v="4"/>
    <x v="0"/>
    <x v="4"/>
    <x v="1"/>
    <x v="2"/>
    <n v="11300.09"/>
    <n v="4"/>
    <n v="45200.36"/>
    <n v="2.82"/>
    <n v="1796"/>
    <x v="71"/>
  </r>
  <r>
    <x v="4489"/>
    <x v="7"/>
    <x v="0"/>
    <x v="7"/>
    <x v="0"/>
    <x v="0"/>
    <n v="884.9"/>
    <n v="2"/>
    <n v="1769.8"/>
    <n v="1.2"/>
    <n v="4870"/>
    <x v="350"/>
  </r>
  <r>
    <x v="4490"/>
    <x v="5"/>
    <x v="1"/>
    <x v="5"/>
    <x v="1"/>
    <x v="4"/>
    <n v="14284.91"/>
    <n v="2"/>
    <n v="28569.82"/>
    <n v="2.75"/>
    <n v="1610"/>
    <x v="212"/>
  </r>
  <r>
    <x v="4491"/>
    <x v="1"/>
    <x v="1"/>
    <x v="1"/>
    <x v="1"/>
    <x v="2"/>
    <n v="11307.54"/>
    <n v="3"/>
    <n v="33922.620000000003"/>
    <n v="4.9000000000000004"/>
    <n v="3938"/>
    <x v="7"/>
  </r>
  <r>
    <x v="4492"/>
    <x v="0"/>
    <x v="0"/>
    <x v="0"/>
    <x v="1"/>
    <x v="4"/>
    <n v="12282.94"/>
    <n v="5"/>
    <n v="61414.7"/>
    <n v="3.43"/>
    <n v="989"/>
    <x v="3"/>
  </r>
  <r>
    <x v="4493"/>
    <x v="6"/>
    <x v="4"/>
    <x v="6"/>
    <x v="1"/>
    <x v="2"/>
    <n v="574.79999999999995"/>
    <n v="1"/>
    <n v="574.79999999999995"/>
    <n v="3.32"/>
    <n v="1626"/>
    <x v="194"/>
  </r>
  <r>
    <x v="4494"/>
    <x v="0"/>
    <x v="0"/>
    <x v="0"/>
    <x v="2"/>
    <x v="4"/>
    <n v="9032.81"/>
    <n v="2"/>
    <n v="18065.62"/>
    <n v="2.12"/>
    <n v="25"/>
    <x v="337"/>
  </r>
  <r>
    <x v="4495"/>
    <x v="8"/>
    <x v="3"/>
    <x v="8"/>
    <x v="0"/>
    <x v="4"/>
    <n v="1959.95"/>
    <n v="3"/>
    <n v="5879.85"/>
    <n v="3.59"/>
    <n v="1462"/>
    <x v="63"/>
  </r>
  <r>
    <x v="4496"/>
    <x v="0"/>
    <x v="0"/>
    <x v="0"/>
    <x v="1"/>
    <x v="0"/>
    <n v="118.9"/>
    <n v="1"/>
    <n v="118.9"/>
    <n v="3.09"/>
    <n v="3186"/>
    <x v="183"/>
  </r>
  <r>
    <x v="4497"/>
    <x v="6"/>
    <x v="4"/>
    <x v="6"/>
    <x v="0"/>
    <x v="2"/>
    <n v="359.05"/>
    <n v="2"/>
    <n v="718.1"/>
    <n v="2.92"/>
    <n v="616"/>
    <x v="285"/>
  </r>
  <r>
    <x v="4498"/>
    <x v="0"/>
    <x v="0"/>
    <x v="0"/>
    <x v="1"/>
    <x v="2"/>
    <n v="3245.64"/>
    <n v="4"/>
    <n v="12982.56"/>
    <n v="1.0900000000000001"/>
    <n v="411"/>
    <x v="236"/>
  </r>
  <r>
    <x v="4499"/>
    <x v="3"/>
    <x v="3"/>
    <x v="3"/>
    <x v="2"/>
    <x v="1"/>
    <n v="12093.85"/>
    <n v="3"/>
    <n v="36281.550000000003"/>
    <n v="1.2"/>
    <n v="786"/>
    <x v="320"/>
  </r>
  <r>
    <x v="4500"/>
    <x v="9"/>
    <x v="1"/>
    <x v="9"/>
    <x v="1"/>
    <x v="1"/>
    <n v="15641.79"/>
    <n v="4"/>
    <n v="62567.16"/>
    <n v="1.56"/>
    <n v="2601"/>
    <x v="13"/>
  </r>
  <r>
    <x v="4501"/>
    <x v="5"/>
    <x v="1"/>
    <x v="5"/>
    <x v="1"/>
    <x v="5"/>
    <n v="14753.32"/>
    <n v="3"/>
    <n v="44259.96"/>
    <n v="4.3600000000000003"/>
    <n v="1660"/>
    <x v="238"/>
  </r>
  <r>
    <x v="4502"/>
    <x v="2"/>
    <x v="2"/>
    <x v="2"/>
    <x v="1"/>
    <x v="4"/>
    <n v="17141.86"/>
    <n v="1"/>
    <n v="17141.86"/>
    <n v="4.79"/>
    <n v="4321"/>
    <x v="175"/>
  </r>
  <r>
    <x v="4503"/>
    <x v="3"/>
    <x v="3"/>
    <x v="3"/>
    <x v="1"/>
    <x v="1"/>
    <n v="1317.13"/>
    <n v="3"/>
    <n v="3951.39"/>
    <n v="4.4000000000000004"/>
    <n v="3925"/>
    <x v="357"/>
  </r>
  <r>
    <x v="4504"/>
    <x v="7"/>
    <x v="0"/>
    <x v="7"/>
    <x v="0"/>
    <x v="4"/>
    <n v="11423.02"/>
    <n v="1"/>
    <n v="11423.02"/>
    <n v="4.87"/>
    <n v="2737"/>
    <x v="214"/>
  </r>
  <r>
    <x v="4505"/>
    <x v="1"/>
    <x v="1"/>
    <x v="1"/>
    <x v="0"/>
    <x v="5"/>
    <n v="6090.31"/>
    <n v="3"/>
    <n v="18270.93"/>
    <n v="2.94"/>
    <n v="4040"/>
    <x v="245"/>
  </r>
  <r>
    <x v="4506"/>
    <x v="7"/>
    <x v="0"/>
    <x v="7"/>
    <x v="2"/>
    <x v="2"/>
    <n v="19762.689999999999"/>
    <n v="3"/>
    <n v="59288.07"/>
    <n v="3.63"/>
    <n v="2055"/>
    <x v="45"/>
  </r>
  <r>
    <x v="4507"/>
    <x v="7"/>
    <x v="0"/>
    <x v="7"/>
    <x v="2"/>
    <x v="5"/>
    <n v="4812.8599999999997"/>
    <n v="4"/>
    <n v="19251.439999999999"/>
    <n v="3.63"/>
    <n v="182"/>
    <x v="333"/>
  </r>
  <r>
    <x v="4508"/>
    <x v="3"/>
    <x v="3"/>
    <x v="3"/>
    <x v="2"/>
    <x v="0"/>
    <n v="5995.9"/>
    <n v="4"/>
    <n v="23983.599999999999"/>
    <n v="1.55"/>
    <n v="277"/>
    <x v="334"/>
  </r>
  <r>
    <x v="4509"/>
    <x v="8"/>
    <x v="3"/>
    <x v="8"/>
    <x v="2"/>
    <x v="2"/>
    <n v="19759.36"/>
    <n v="2"/>
    <n v="39518.720000000001"/>
    <n v="2.71"/>
    <n v="1271"/>
    <x v="216"/>
  </r>
  <r>
    <x v="4510"/>
    <x v="1"/>
    <x v="1"/>
    <x v="1"/>
    <x v="0"/>
    <x v="2"/>
    <n v="4500.42"/>
    <n v="2"/>
    <n v="9000.84"/>
    <n v="4.07"/>
    <n v="4329"/>
    <x v="19"/>
  </r>
  <r>
    <x v="4511"/>
    <x v="2"/>
    <x v="2"/>
    <x v="2"/>
    <x v="2"/>
    <x v="0"/>
    <n v="3938.04"/>
    <n v="5"/>
    <n v="19690.2"/>
    <n v="2.23"/>
    <n v="640"/>
    <x v="85"/>
  </r>
  <r>
    <x v="4512"/>
    <x v="4"/>
    <x v="0"/>
    <x v="4"/>
    <x v="2"/>
    <x v="1"/>
    <n v="11602.1"/>
    <n v="5"/>
    <n v="58010.5"/>
    <n v="2.12"/>
    <n v="4974"/>
    <x v="122"/>
  </r>
  <r>
    <x v="4513"/>
    <x v="3"/>
    <x v="3"/>
    <x v="3"/>
    <x v="2"/>
    <x v="0"/>
    <n v="10987.87"/>
    <n v="2"/>
    <n v="21975.74"/>
    <n v="3.9"/>
    <n v="4876"/>
    <x v="1"/>
  </r>
  <r>
    <x v="4514"/>
    <x v="5"/>
    <x v="1"/>
    <x v="5"/>
    <x v="2"/>
    <x v="4"/>
    <n v="16194.91"/>
    <n v="2"/>
    <n v="32389.82"/>
    <n v="3.86"/>
    <n v="1512"/>
    <x v="284"/>
  </r>
  <r>
    <x v="4515"/>
    <x v="8"/>
    <x v="3"/>
    <x v="8"/>
    <x v="2"/>
    <x v="5"/>
    <n v="19034.82"/>
    <n v="4"/>
    <n v="76139.28"/>
    <n v="1.46"/>
    <n v="263"/>
    <x v="224"/>
  </r>
  <r>
    <x v="4516"/>
    <x v="0"/>
    <x v="0"/>
    <x v="0"/>
    <x v="0"/>
    <x v="4"/>
    <n v="5263.91"/>
    <n v="3"/>
    <n v="15791.73"/>
    <n v="4.37"/>
    <n v="1950"/>
    <x v="95"/>
  </r>
  <r>
    <x v="4517"/>
    <x v="2"/>
    <x v="2"/>
    <x v="2"/>
    <x v="1"/>
    <x v="0"/>
    <n v="9975.7199999999993"/>
    <n v="4"/>
    <n v="39902.879999999997"/>
    <n v="3.76"/>
    <n v="1153"/>
    <x v="275"/>
  </r>
  <r>
    <x v="4518"/>
    <x v="1"/>
    <x v="1"/>
    <x v="1"/>
    <x v="0"/>
    <x v="5"/>
    <n v="3930.21"/>
    <n v="4"/>
    <n v="15720.84"/>
    <n v="1.99"/>
    <n v="3107"/>
    <x v="92"/>
  </r>
  <r>
    <x v="4519"/>
    <x v="1"/>
    <x v="1"/>
    <x v="1"/>
    <x v="2"/>
    <x v="2"/>
    <n v="18426.93"/>
    <n v="2"/>
    <n v="36853.86"/>
    <n v="4.26"/>
    <n v="1871"/>
    <x v="306"/>
  </r>
  <r>
    <x v="4520"/>
    <x v="8"/>
    <x v="3"/>
    <x v="8"/>
    <x v="2"/>
    <x v="0"/>
    <n v="12642.07"/>
    <n v="3"/>
    <n v="37926.21"/>
    <n v="4.72"/>
    <n v="1224"/>
    <x v="232"/>
  </r>
  <r>
    <x v="4521"/>
    <x v="8"/>
    <x v="3"/>
    <x v="8"/>
    <x v="2"/>
    <x v="3"/>
    <n v="18935.37"/>
    <n v="4"/>
    <n v="75741.48"/>
    <n v="3.93"/>
    <n v="1230"/>
    <x v="351"/>
  </r>
  <r>
    <x v="4522"/>
    <x v="2"/>
    <x v="2"/>
    <x v="2"/>
    <x v="0"/>
    <x v="0"/>
    <n v="19190.740000000002"/>
    <n v="5"/>
    <n v="95953.7"/>
    <n v="2.0099999999999998"/>
    <n v="1379"/>
    <x v="7"/>
  </r>
  <r>
    <x v="4523"/>
    <x v="9"/>
    <x v="1"/>
    <x v="9"/>
    <x v="1"/>
    <x v="4"/>
    <n v="5867.71"/>
    <n v="2"/>
    <n v="11735.42"/>
    <n v="4.01"/>
    <n v="3366"/>
    <x v="94"/>
  </r>
  <r>
    <x v="4524"/>
    <x v="6"/>
    <x v="4"/>
    <x v="6"/>
    <x v="0"/>
    <x v="0"/>
    <n v="223.14"/>
    <n v="2"/>
    <n v="446.28"/>
    <n v="3.17"/>
    <n v="4843"/>
    <x v="195"/>
  </r>
  <r>
    <x v="4525"/>
    <x v="6"/>
    <x v="4"/>
    <x v="6"/>
    <x v="2"/>
    <x v="3"/>
    <n v="4672.05"/>
    <n v="1"/>
    <n v="4672.05"/>
    <n v="2.17"/>
    <n v="4157"/>
    <x v="206"/>
  </r>
  <r>
    <x v="4526"/>
    <x v="7"/>
    <x v="0"/>
    <x v="7"/>
    <x v="0"/>
    <x v="4"/>
    <n v="5234.47"/>
    <n v="5"/>
    <n v="26172.35"/>
    <n v="2.88"/>
    <n v="3569"/>
    <x v="128"/>
  </r>
  <r>
    <x v="4527"/>
    <x v="7"/>
    <x v="0"/>
    <x v="7"/>
    <x v="1"/>
    <x v="2"/>
    <n v="13565.69"/>
    <n v="4"/>
    <n v="54262.76"/>
    <n v="1.04"/>
    <n v="4281"/>
    <x v="116"/>
  </r>
  <r>
    <x v="4528"/>
    <x v="4"/>
    <x v="0"/>
    <x v="4"/>
    <x v="0"/>
    <x v="5"/>
    <n v="12548.11"/>
    <n v="3"/>
    <n v="37644.33"/>
    <n v="1.96"/>
    <n v="107"/>
    <x v="283"/>
  </r>
  <r>
    <x v="4529"/>
    <x v="8"/>
    <x v="3"/>
    <x v="8"/>
    <x v="0"/>
    <x v="3"/>
    <n v="17961.48"/>
    <n v="2"/>
    <n v="35922.959999999999"/>
    <n v="1.85"/>
    <n v="3077"/>
    <x v="26"/>
  </r>
  <r>
    <x v="4530"/>
    <x v="6"/>
    <x v="4"/>
    <x v="6"/>
    <x v="1"/>
    <x v="3"/>
    <n v="1891.31"/>
    <n v="3"/>
    <n v="5673.93"/>
    <n v="3.32"/>
    <n v="3392"/>
    <x v="8"/>
  </r>
  <r>
    <x v="4531"/>
    <x v="0"/>
    <x v="0"/>
    <x v="0"/>
    <x v="1"/>
    <x v="1"/>
    <n v="914.51"/>
    <n v="5"/>
    <n v="4572.55"/>
    <n v="3.09"/>
    <n v="1345"/>
    <x v="25"/>
  </r>
  <r>
    <x v="4532"/>
    <x v="3"/>
    <x v="3"/>
    <x v="3"/>
    <x v="0"/>
    <x v="3"/>
    <n v="19774.650000000001"/>
    <n v="1"/>
    <n v="19774.650000000001"/>
    <n v="2.3199999999999998"/>
    <n v="1793"/>
    <x v="275"/>
  </r>
  <r>
    <x v="4533"/>
    <x v="8"/>
    <x v="3"/>
    <x v="8"/>
    <x v="0"/>
    <x v="3"/>
    <n v="7000.6"/>
    <n v="4"/>
    <n v="28002.400000000001"/>
    <n v="4.78"/>
    <n v="1800"/>
    <x v="200"/>
  </r>
  <r>
    <x v="4534"/>
    <x v="0"/>
    <x v="0"/>
    <x v="0"/>
    <x v="1"/>
    <x v="0"/>
    <n v="2738.45"/>
    <n v="1"/>
    <n v="2738.45"/>
    <n v="2.63"/>
    <n v="183"/>
    <x v="148"/>
  </r>
  <r>
    <x v="4535"/>
    <x v="7"/>
    <x v="0"/>
    <x v="7"/>
    <x v="0"/>
    <x v="0"/>
    <n v="1813.38"/>
    <n v="4"/>
    <n v="7253.52"/>
    <n v="4.21"/>
    <n v="1999"/>
    <x v="63"/>
  </r>
  <r>
    <x v="4536"/>
    <x v="3"/>
    <x v="3"/>
    <x v="3"/>
    <x v="0"/>
    <x v="4"/>
    <n v="8671.18"/>
    <n v="2"/>
    <n v="17342.36"/>
    <n v="4.6900000000000004"/>
    <n v="1910"/>
    <x v="260"/>
  </r>
  <r>
    <x v="4537"/>
    <x v="1"/>
    <x v="1"/>
    <x v="1"/>
    <x v="2"/>
    <x v="1"/>
    <n v="10973.98"/>
    <n v="1"/>
    <n v="10973.98"/>
    <n v="3.95"/>
    <n v="1916"/>
    <x v="40"/>
  </r>
  <r>
    <x v="4538"/>
    <x v="8"/>
    <x v="3"/>
    <x v="8"/>
    <x v="2"/>
    <x v="2"/>
    <n v="2622.26"/>
    <n v="2"/>
    <n v="5244.52"/>
    <n v="1.2"/>
    <n v="1687"/>
    <x v="116"/>
  </r>
  <r>
    <x v="4539"/>
    <x v="8"/>
    <x v="3"/>
    <x v="8"/>
    <x v="0"/>
    <x v="2"/>
    <n v="264.64999999999998"/>
    <n v="5"/>
    <n v="1323.25"/>
    <n v="1.88"/>
    <n v="2574"/>
    <x v="170"/>
  </r>
  <r>
    <x v="4540"/>
    <x v="5"/>
    <x v="1"/>
    <x v="5"/>
    <x v="0"/>
    <x v="5"/>
    <n v="17327.349999999999"/>
    <n v="5"/>
    <n v="86636.75"/>
    <n v="4.41"/>
    <n v="2074"/>
    <x v="74"/>
  </r>
  <r>
    <x v="4541"/>
    <x v="0"/>
    <x v="0"/>
    <x v="0"/>
    <x v="0"/>
    <x v="4"/>
    <n v="6423.27"/>
    <n v="3"/>
    <n v="19269.810000000001"/>
    <n v="2.7"/>
    <n v="2959"/>
    <x v="110"/>
  </r>
  <r>
    <x v="4542"/>
    <x v="6"/>
    <x v="4"/>
    <x v="6"/>
    <x v="2"/>
    <x v="0"/>
    <n v="13875.17"/>
    <n v="5"/>
    <n v="69375.850000000006"/>
    <n v="4.97"/>
    <n v="1972"/>
    <x v="112"/>
  </r>
  <r>
    <x v="4543"/>
    <x v="6"/>
    <x v="4"/>
    <x v="6"/>
    <x v="2"/>
    <x v="2"/>
    <n v="10795.21"/>
    <n v="2"/>
    <n v="21590.42"/>
    <n v="3.52"/>
    <n v="3760"/>
    <x v="124"/>
  </r>
  <r>
    <x v="4544"/>
    <x v="9"/>
    <x v="1"/>
    <x v="9"/>
    <x v="2"/>
    <x v="0"/>
    <n v="6317.12"/>
    <n v="3"/>
    <n v="18951.36"/>
    <n v="4.16"/>
    <n v="2578"/>
    <x v="353"/>
  </r>
  <r>
    <x v="4545"/>
    <x v="2"/>
    <x v="2"/>
    <x v="2"/>
    <x v="0"/>
    <x v="1"/>
    <n v="4852.3999999999996"/>
    <n v="3"/>
    <n v="14557.2"/>
    <n v="2.12"/>
    <n v="2456"/>
    <x v="215"/>
  </r>
  <r>
    <x v="4546"/>
    <x v="1"/>
    <x v="1"/>
    <x v="1"/>
    <x v="1"/>
    <x v="0"/>
    <n v="15149.1"/>
    <n v="3"/>
    <n v="45447.3"/>
    <n v="2.89"/>
    <n v="2265"/>
    <x v="289"/>
  </r>
  <r>
    <x v="4547"/>
    <x v="2"/>
    <x v="2"/>
    <x v="2"/>
    <x v="2"/>
    <x v="0"/>
    <n v="3664.96"/>
    <n v="5"/>
    <n v="18324.8"/>
    <n v="2.65"/>
    <n v="828"/>
    <x v="162"/>
  </r>
  <r>
    <x v="4548"/>
    <x v="7"/>
    <x v="0"/>
    <x v="7"/>
    <x v="0"/>
    <x v="2"/>
    <n v="15455.73"/>
    <n v="5"/>
    <n v="77278.649999999994"/>
    <n v="3.31"/>
    <n v="4152"/>
    <x v="32"/>
  </r>
  <r>
    <x v="4549"/>
    <x v="4"/>
    <x v="0"/>
    <x v="4"/>
    <x v="1"/>
    <x v="4"/>
    <n v="12630.5"/>
    <n v="4"/>
    <n v="50522"/>
    <n v="4.5"/>
    <n v="3307"/>
    <x v="122"/>
  </r>
  <r>
    <x v="4550"/>
    <x v="9"/>
    <x v="1"/>
    <x v="9"/>
    <x v="1"/>
    <x v="2"/>
    <n v="11281.57"/>
    <n v="5"/>
    <n v="56407.85"/>
    <n v="4.1500000000000004"/>
    <n v="1721"/>
    <x v="66"/>
  </r>
  <r>
    <x v="4551"/>
    <x v="1"/>
    <x v="1"/>
    <x v="1"/>
    <x v="1"/>
    <x v="4"/>
    <n v="19780.14"/>
    <n v="5"/>
    <n v="98900.7"/>
    <n v="4.08"/>
    <n v="3512"/>
    <x v="240"/>
  </r>
  <r>
    <x v="4552"/>
    <x v="8"/>
    <x v="3"/>
    <x v="8"/>
    <x v="1"/>
    <x v="1"/>
    <n v="17140.38"/>
    <n v="1"/>
    <n v="17140.38"/>
    <n v="3.78"/>
    <n v="2235"/>
    <x v="35"/>
  </r>
  <r>
    <x v="4553"/>
    <x v="3"/>
    <x v="3"/>
    <x v="3"/>
    <x v="2"/>
    <x v="3"/>
    <n v="9431.43"/>
    <n v="1"/>
    <n v="9431.43"/>
    <n v="4.38"/>
    <n v="112"/>
    <x v="89"/>
  </r>
  <r>
    <x v="4554"/>
    <x v="2"/>
    <x v="2"/>
    <x v="2"/>
    <x v="0"/>
    <x v="0"/>
    <n v="652.44000000000005"/>
    <n v="1"/>
    <n v="652.44000000000005"/>
    <n v="3.62"/>
    <n v="1088"/>
    <x v="230"/>
  </r>
  <r>
    <x v="4555"/>
    <x v="2"/>
    <x v="2"/>
    <x v="2"/>
    <x v="1"/>
    <x v="0"/>
    <n v="8832.3799999999992"/>
    <n v="3"/>
    <n v="26497.14"/>
    <n v="4.3099999999999996"/>
    <n v="966"/>
    <x v="229"/>
  </r>
  <r>
    <x v="4556"/>
    <x v="9"/>
    <x v="1"/>
    <x v="9"/>
    <x v="2"/>
    <x v="3"/>
    <n v="19553.419999999998"/>
    <n v="1"/>
    <n v="19553.419999999998"/>
    <n v="3.11"/>
    <n v="4919"/>
    <x v="32"/>
  </r>
  <r>
    <x v="4557"/>
    <x v="1"/>
    <x v="1"/>
    <x v="1"/>
    <x v="1"/>
    <x v="0"/>
    <n v="6233.59"/>
    <n v="5"/>
    <n v="31167.95"/>
    <n v="1.44"/>
    <n v="1872"/>
    <x v="175"/>
  </r>
  <r>
    <x v="4558"/>
    <x v="3"/>
    <x v="3"/>
    <x v="3"/>
    <x v="0"/>
    <x v="0"/>
    <n v="14302.62"/>
    <n v="3"/>
    <n v="42907.86"/>
    <n v="3"/>
    <n v="3779"/>
    <x v="38"/>
  </r>
  <r>
    <x v="4559"/>
    <x v="4"/>
    <x v="0"/>
    <x v="4"/>
    <x v="1"/>
    <x v="1"/>
    <n v="10308.15"/>
    <n v="1"/>
    <n v="10308.15"/>
    <n v="1.72"/>
    <n v="4501"/>
    <x v="51"/>
  </r>
  <r>
    <x v="4560"/>
    <x v="2"/>
    <x v="2"/>
    <x v="2"/>
    <x v="0"/>
    <x v="3"/>
    <n v="4781.67"/>
    <n v="1"/>
    <n v="4781.67"/>
    <n v="1.7"/>
    <n v="3563"/>
    <x v="273"/>
  </r>
  <r>
    <x v="4561"/>
    <x v="7"/>
    <x v="0"/>
    <x v="7"/>
    <x v="2"/>
    <x v="1"/>
    <n v="2147.71"/>
    <n v="3"/>
    <n v="6443.13"/>
    <n v="1.88"/>
    <n v="4235"/>
    <x v="1"/>
  </r>
  <r>
    <x v="4562"/>
    <x v="0"/>
    <x v="0"/>
    <x v="0"/>
    <x v="2"/>
    <x v="1"/>
    <n v="9912.3799999999992"/>
    <n v="2"/>
    <n v="19824.759999999998"/>
    <n v="4.83"/>
    <n v="3822"/>
    <x v="175"/>
  </r>
  <r>
    <x v="4563"/>
    <x v="4"/>
    <x v="0"/>
    <x v="4"/>
    <x v="2"/>
    <x v="2"/>
    <n v="11022.1"/>
    <n v="1"/>
    <n v="11022.1"/>
    <n v="3.33"/>
    <n v="4190"/>
    <x v="34"/>
  </r>
  <r>
    <x v="4564"/>
    <x v="1"/>
    <x v="1"/>
    <x v="1"/>
    <x v="0"/>
    <x v="5"/>
    <n v="6548.89"/>
    <n v="5"/>
    <n v="32744.45"/>
    <n v="2.44"/>
    <n v="1290"/>
    <x v="150"/>
  </r>
  <r>
    <x v="4565"/>
    <x v="5"/>
    <x v="1"/>
    <x v="5"/>
    <x v="2"/>
    <x v="1"/>
    <n v="8121.67"/>
    <n v="1"/>
    <n v="8121.67"/>
    <n v="2.14"/>
    <n v="3422"/>
    <x v="290"/>
  </r>
  <r>
    <x v="4566"/>
    <x v="5"/>
    <x v="1"/>
    <x v="5"/>
    <x v="1"/>
    <x v="5"/>
    <n v="2808.22"/>
    <n v="5"/>
    <n v="14041.1"/>
    <n v="3.41"/>
    <n v="2533"/>
    <x v="308"/>
  </r>
  <r>
    <x v="4567"/>
    <x v="6"/>
    <x v="4"/>
    <x v="6"/>
    <x v="1"/>
    <x v="1"/>
    <n v="2792.07"/>
    <n v="2"/>
    <n v="5584.14"/>
    <n v="2.99"/>
    <n v="4121"/>
    <x v="78"/>
  </r>
  <r>
    <x v="4568"/>
    <x v="4"/>
    <x v="0"/>
    <x v="4"/>
    <x v="2"/>
    <x v="4"/>
    <n v="6880.64"/>
    <n v="5"/>
    <n v="34403.199999999997"/>
    <n v="4.22"/>
    <n v="2742"/>
    <x v="42"/>
  </r>
  <r>
    <x v="4569"/>
    <x v="8"/>
    <x v="3"/>
    <x v="8"/>
    <x v="0"/>
    <x v="1"/>
    <n v="13244.68"/>
    <n v="1"/>
    <n v="13244.68"/>
    <n v="2.2400000000000002"/>
    <n v="3773"/>
    <x v="32"/>
  </r>
  <r>
    <x v="4570"/>
    <x v="7"/>
    <x v="0"/>
    <x v="7"/>
    <x v="2"/>
    <x v="5"/>
    <n v="11448.27"/>
    <n v="1"/>
    <n v="11448.27"/>
    <n v="2.19"/>
    <n v="2913"/>
    <x v="271"/>
  </r>
  <r>
    <x v="4571"/>
    <x v="3"/>
    <x v="3"/>
    <x v="3"/>
    <x v="2"/>
    <x v="5"/>
    <n v="1930.72"/>
    <n v="2"/>
    <n v="3861.44"/>
    <n v="3.96"/>
    <n v="2603"/>
    <x v="5"/>
  </r>
  <r>
    <x v="4572"/>
    <x v="3"/>
    <x v="3"/>
    <x v="3"/>
    <x v="1"/>
    <x v="1"/>
    <n v="9392.06"/>
    <n v="2"/>
    <n v="18784.12"/>
    <n v="4.84"/>
    <n v="2458"/>
    <x v="59"/>
  </r>
  <r>
    <x v="4573"/>
    <x v="0"/>
    <x v="0"/>
    <x v="0"/>
    <x v="1"/>
    <x v="1"/>
    <n v="2496.63"/>
    <n v="3"/>
    <n v="7489.89"/>
    <n v="3.85"/>
    <n v="3852"/>
    <x v="278"/>
  </r>
  <r>
    <x v="4574"/>
    <x v="7"/>
    <x v="0"/>
    <x v="7"/>
    <x v="0"/>
    <x v="1"/>
    <n v="14701.6"/>
    <n v="4"/>
    <n v="58806.400000000001"/>
    <n v="2.4"/>
    <n v="2329"/>
    <x v="297"/>
  </r>
  <r>
    <x v="4575"/>
    <x v="7"/>
    <x v="0"/>
    <x v="7"/>
    <x v="0"/>
    <x v="0"/>
    <n v="3371.69"/>
    <n v="3"/>
    <n v="10115.07"/>
    <n v="2.25"/>
    <n v="1845"/>
    <x v="51"/>
  </r>
  <r>
    <x v="4576"/>
    <x v="8"/>
    <x v="3"/>
    <x v="8"/>
    <x v="1"/>
    <x v="2"/>
    <n v="6020.47"/>
    <n v="5"/>
    <n v="30102.35"/>
    <n v="2.4900000000000002"/>
    <n v="3911"/>
    <x v="263"/>
  </r>
  <r>
    <x v="4577"/>
    <x v="8"/>
    <x v="3"/>
    <x v="8"/>
    <x v="2"/>
    <x v="0"/>
    <n v="7864.85"/>
    <n v="5"/>
    <n v="39324.25"/>
    <n v="2.15"/>
    <n v="1227"/>
    <x v="258"/>
  </r>
  <r>
    <x v="4578"/>
    <x v="2"/>
    <x v="2"/>
    <x v="2"/>
    <x v="2"/>
    <x v="4"/>
    <n v="11715.05"/>
    <n v="4"/>
    <n v="46860.2"/>
    <n v="2.62"/>
    <n v="108"/>
    <x v="316"/>
  </r>
  <r>
    <x v="4579"/>
    <x v="4"/>
    <x v="0"/>
    <x v="4"/>
    <x v="0"/>
    <x v="0"/>
    <n v="4571.17"/>
    <n v="5"/>
    <n v="22855.85"/>
    <n v="4.7300000000000004"/>
    <n v="1371"/>
    <x v="47"/>
  </r>
  <r>
    <x v="4580"/>
    <x v="3"/>
    <x v="3"/>
    <x v="3"/>
    <x v="0"/>
    <x v="3"/>
    <n v="5949.11"/>
    <n v="5"/>
    <n v="29745.55"/>
    <n v="3.12"/>
    <n v="410"/>
    <x v="199"/>
  </r>
  <r>
    <x v="4581"/>
    <x v="8"/>
    <x v="3"/>
    <x v="8"/>
    <x v="0"/>
    <x v="2"/>
    <n v="5144.16"/>
    <n v="2"/>
    <n v="10288.32"/>
    <n v="3.02"/>
    <n v="1269"/>
    <x v="132"/>
  </r>
  <r>
    <x v="4582"/>
    <x v="6"/>
    <x v="4"/>
    <x v="6"/>
    <x v="1"/>
    <x v="2"/>
    <n v="3258.3"/>
    <n v="5"/>
    <n v="16291.5"/>
    <n v="2.33"/>
    <n v="1234"/>
    <x v="48"/>
  </r>
  <r>
    <x v="4583"/>
    <x v="2"/>
    <x v="2"/>
    <x v="2"/>
    <x v="0"/>
    <x v="3"/>
    <n v="14908.23"/>
    <n v="3"/>
    <n v="44724.69"/>
    <n v="4.22"/>
    <n v="138"/>
    <x v="181"/>
  </r>
  <r>
    <x v="4584"/>
    <x v="2"/>
    <x v="2"/>
    <x v="2"/>
    <x v="2"/>
    <x v="3"/>
    <n v="5383.24"/>
    <n v="3"/>
    <n v="16149.72"/>
    <n v="3.62"/>
    <n v="4464"/>
    <x v="11"/>
  </r>
  <r>
    <x v="4585"/>
    <x v="5"/>
    <x v="1"/>
    <x v="5"/>
    <x v="2"/>
    <x v="0"/>
    <n v="18518.54"/>
    <n v="1"/>
    <n v="18518.54"/>
    <n v="1.34"/>
    <n v="4166"/>
    <x v="152"/>
  </r>
  <r>
    <x v="4586"/>
    <x v="2"/>
    <x v="2"/>
    <x v="2"/>
    <x v="1"/>
    <x v="1"/>
    <n v="17149"/>
    <n v="3"/>
    <n v="51447"/>
    <n v="4.4800000000000004"/>
    <n v="2533"/>
    <x v="33"/>
  </r>
  <r>
    <x v="4587"/>
    <x v="2"/>
    <x v="2"/>
    <x v="2"/>
    <x v="1"/>
    <x v="4"/>
    <n v="12664.79"/>
    <n v="2"/>
    <n v="25329.58"/>
    <n v="4.99"/>
    <n v="2033"/>
    <x v="351"/>
  </r>
  <r>
    <x v="4588"/>
    <x v="2"/>
    <x v="2"/>
    <x v="2"/>
    <x v="0"/>
    <x v="3"/>
    <n v="3497.58"/>
    <n v="1"/>
    <n v="3497.58"/>
    <n v="3.27"/>
    <n v="2818"/>
    <x v="234"/>
  </r>
  <r>
    <x v="4589"/>
    <x v="0"/>
    <x v="0"/>
    <x v="0"/>
    <x v="2"/>
    <x v="4"/>
    <n v="1755.83"/>
    <n v="1"/>
    <n v="1755.83"/>
    <n v="3.28"/>
    <n v="3088"/>
    <x v="218"/>
  </r>
  <r>
    <x v="4590"/>
    <x v="4"/>
    <x v="0"/>
    <x v="4"/>
    <x v="2"/>
    <x v="0"/>
    <n v="15141.13"/>
    <n v="4"/>
    <n v="60564.52"/>
    <n v="2.64"/>
    <n v="1144"/>
    <x v="252"/>
  </r>
  <r>
    <x v="4591"/>
    <x v="5"/>
    <x v="1"/>
    <x v="5"/>
    <x v="0"/>
    <x v="3"/>
    <n v="19830.77"/>
    <n v="3"/>
    <n v="59492.31"/>
    <n v="2.96"/>
    <n v="1307"/>
    <x v="351"/>
  </r>
  <r>
    <x v="4592"/>
    <x v="1"/>
    <x v="1"/>
    <x v="1"/>
    <x v="0"/>
    <x v="0"/>
    <n v="17798.41"/>
    <n v="5"/>
    <n v="88992.05"/>
    <n v="3.29"/>
    <n v="4713"/>
    <x v="6"/>
  </r>
  <r>
    <x v="4593"/>
    <x v="1"/>
    <x v="1"/>
    <x v="1"/>
    <x v="2"/>
    <x v="3"/>
    <n v="1609.89"/>
    <n v="4"/>
    <n v="6439.56"/>
    <n v="3.14"/>
    <n v="1524"/>
    <x v="100"/>
  </r>
  <r>
    <x v="4594"/>
    <x v="2"/>
    <x v="2"/>
    <x v="2"/>
    <x v="0"/>
    <x v="3"/>
    <n v="16111.35"/>
    <n v="1"/>
    <n v="16111.35"/>
    <n v="4.17"/>
    <n v="3103"/>
    <x v="123"/>
  </r>
  <r>
    <x v="4595"/>
    <x v="3"/>
    <x v="3"/>
    <x v="3"/>
    <x v="2"/>
    <x v="5"/>
    <n v="10486.53"/>
    <n v="1"/>
    <n v="10486.53"/>
    <n v="1.92"/>
    <n v="701"/>
    <x v="153"/>
  </r>
  <r>
    <x v="4596"/>
    <x v="3"/>
    <x v="3"/>
    <x v="3"/>
    <x v="2"/>
    <x v="5"/>
    <n v="2955.99"/>
    <n v="3"/>
    <n v="8867.9699999999993"/>
    <n v="3.79"/>
    <n v="110"/>
    <x v="127"/>
  </r>
  <r>
    <x v="4597"/>
    <x v="9"/>
    <x v="1"/>
    <x v="9"/>
    <x v="0"/>
    <x v="5"/>
    <n v="12988.32"/>
    <n v="2"/>
    <n v="25976.639999999999"/>
    <n v="2.19"/>
    <n v="4839"/>
    <x v="275"/>
  </r>
  <r>
    <x v="4598"/>
    <x v="8"/>
    <x v="3"/>
    <x v="8"/>
    <x v="0"/>
    <x v="2"/>
    <n v="2311.89"/>
    <n v="2"/>
    <n v="4623.78"/>
    <n v="1.9"/>
    <n v="1862"/>
    <x v="287"/>
  </r>
  <r>
    <x v="4599"/>
    <x v="6"/>
    <x v="4"/>
    <x v="6"/>
    <x v="2"/>
    <x v="3"/>
    <n v="12136.97"/>
    <n v="5"/>
    <n v="60684.85"/>
    <n v="1.61"/>
    <n v="2101"/>
    <x v="88"/>
  </r>
  <r>
    <x v="4600"/>
    <x v="6"/>
    <x v="4"/>
    <x v="6"/>
    <x v="1"/>
    <x v="4"/>
    <n v="14263.71"/>
    <n v="3"/>
    <n v="42791.13"/>
    <n v="3.49"/>
    <n v="3196"/>
    <x v="20"/>
  </r>
  <r>
    <x v="4601"/>
    <x v="9"/>
    <x v="1"/>
    <x v="9"/>
    <x v="1"/>
    <x v="5"/>
    <n v="1685.01"/>
    <n v="5"/>
    <n v="8425.0499999999993"/>
    <n v="2.89"/>
    <n v="4287"/>
    <x v="185"/>
  </r>
  <r>
    <x v="4602"/>
    <x v="1"/>
    <x v="1"/>
    <x v="1"/>
    <x v="2"/>
    <x v="3"/>
    <n v="19116.68"/>
    <n v="1"/>
    <n v="19116.68"/>
    <n v="1.3"/>
    <n v="2112"/>
    <x v="229"/>
  </r>
  <r>
    <x v="4603"/>
    <x v="0"/>
    <x v="0"/>
    <x v="0"/>
    <x v="0"/>
    <x v="2"/>
    <n v="13459.39"/>
    <n v="2"/>
    <n v="26918.78"/>
    <n v="2.17"/>
    <n v="381"/>
    <x v="261"/>
  </r>
  <r>
    <x v="4604"/>
    <x v="9"/>
    <x v="1"/>
    <x v="9"/>
    <x v="2"/>
    <x v="2"/>
    <n v="16252.58"/>
    <n v="4"/>
    <n v="65010.32"/>
    <n v="2.83"/>
    <n v="2703"/>
    <x v="185"/>
  </r>
  <r>
    <x v="4605"/>
    <x v="6"/>
    <x v="4"/>
    <x v="6"/>
    <x v="0"/>
    <x v="2"/>
    <n v="12856.36"/>
    <n v="4"/>
    <n v="51425.440000000002"/>
    <n v="3.08"/>
    <n v="3950"/>
    <x v="29"/>
  </r>
  <r>
    <x v="4606"/>
    <x v="9"/>
    <x v="1"/>
    <x v="9"/>
    <x v="0"/>
    <x v="0"/>
    <n v="13725.53"/>
    <n v="5"/>
    <n v="68627.649999999994"/>
    <n v="4.1900000000000004"/>
    <n v="420"/>
    <x v="185"/>
  </r>
  <r>
    <x v="4607"/>
    <x v="4"/>
    <x v="0"/>
    <x v="4"/>
    <x v="0"/>
    <x v="1"/>
    <n v="9034.5300000000007"/>
    <n v="1"/>
    <n v="9034.5300000000007"/>
    <n v="1.83"/>
    <n v="178"/>
    <x v="254"/>
  </r>
  <r>
    <x v="4608"/>
    <x v="0"/>
    <x v="0"/>
    <x v="0"/>
    <x v="1"/>
    <x v="1"/>
    <n v="1031.52"/>
    <n v="4"/>
    <n v="4126.08"/>
    <n v="3.26"/>
    <n v="3512"/>
    <x v="301"/>
  </r>
  <r>
    <x v="4609"/>
    <x v="2"/>
    <x v="2"/>
    <x v="2"/>
    <x v="2"/>
    <x v="3"/>
    <n v="11227.92"/>
    <n v="2"/>
    <n v="22455.84"/>
    <n v="1.78"/>
    <n v="3090"/>
    <x v="92"/>
  </r>
  <r>
    <x v="4610"/>
    <x v="2"/>
    <x v="2"/>
    <x v="2"/>
    <x v="2"/>
    <x v="3"/>
    <n v="8294.4500000000007"/>
    <n v="1"/>
    <n v="8294.4500000000007"/>
    <n v="4.58"/>
    <n v="4143"/>
    <x v="203"/>
  </r>
  <r>
    <x v="4611"/>
    <x v="4"/>
    <x v="0"/>
    <x v="4"/>
    <x v="0"/>
    <x v="0"/>
    <n v="7126.2"/>
    <n v="2"/>
    <n v="14252.4"/>
    <n v="1.1200000000000001"/>
    <n v="3913"/>
    <x v="25"/>
  </r>
  <r>
    <x v="4612"/>
    <x v="6"/>
    <x v="4"/>
    <x v="6"/>
    <x v="1"/>
    <x v="5"/>
    <n v="10619.93"/>
    <n v="2"/>
    <n v="21239.86"/>
    <n v="4.79"/>
    <n v="1299"/>
    <x v="336"/>
  </r>
  <r>
    <x v="4613"/>
    <x v="8"/>
    <x v="3"/>
    <x v="8"/>
    <x v="0"/>
    <x v="5"/>
    <n v="18058.240000000002"/>
    <n v="1"/>
    <n v="18058.240000000002"/>
    <n v="1.55"/>
    <n v="3962"/>
    <x v="139"/>
  </r>
  <r>
    <x v="4614"/>
    <x v="8"/>
    <x v="3"/>
    <x v="8"/>
    <x v="1"/>
    <x v="3"/>
    <n v="12321.44"/>
    <n v="5"/>
    <n v="61607.199999999997"/>
    <n v="1.37"/>
    <n v="3773"/>
    <x v="201"/>
  </r>
  <r>
    <x v="4615"/>
    <x v="5"/>
    <x v="1"/>
    <x v="5"/>
    <x v="1"/>
    <x v="1"/>
    <n v="15916.65"/>
    <n v="5"/>
    <n v="79583.25"/>
    <n v="3.45"/>
    <n v="2923"/>
    <x v="285"/>
  </r>
  <r>
    <x v="4616"/>
    <x v="1"/>
    <x v="1"/>
    <x v="1"/>
    <x v="2"/>
    <x v="2"/>
    <n v="8100.92"/>
    <n v="5"/>
    <n v="40504.6"/>
    <n v="4.87"/>
    <n v="4292"/>
    <x v="314"/>
  </r>
  <r>
    <x v="4617"/>
    <x v="8"/>
    <x v="3"/>
    <x v="8"/>
    <x v="2"/>
    <x v="1"/>
    <n v="5427.9"/>
    <n v="4"/>
    <n v="21711.599999999999"/>
    <n v="1.96"/>
    <n v="3104"/>
    <x v="172"/>
  </r>
  <r>
    <x v="4618"/>
    <x v="6"/>
    <x v="4"/>
    <x v="6"/>
    <x v="1"/>
    <x v="3"/>
    <n v="15666.91"/>
    <n v="4"/>
    <n v="62667.64"/>
    <n v="1.1200000000000001"/>
    <n v="3265"/>
    <x v="63"/>
  </r>
  <r>
    <x v="4619"/>
    <x v="6"/>
    <x v="4"/>
    <x v="6"/>
    <x v="1"/>
    <x v="0"/>
    <n v="4517.53"/>
    <n v="5"/>
    <n v="22587.65"/>
    <n v="4.12"/>
    <n v="2442"/>
    <x v="210"/>
  </r>
  <r>
    <x v="4620"/>
    <x v="3"/>
    <x v="3"/>
    <x v="3"/>
    <x v="2"/>
    <x v="0"/>
    <n v="4563.76"/>
    <n v="5"/>
    <n v="22818.799999999999"/>
    <n v="4.26"/>
    <n v="3074"/>
    <x v="71"/>
  </r>
  <r>
    <x v="4621"/>
    <x v="7"/>
    <x v="0"/>
    <x v="7"/>
    <x v="2"/>
    <x v="3"/>
    <n v="18754.23"/>
    <n v="4"/>
    <n v="75016.92"/>
    <n v="4.3099999999999996"/>
    <n v="4944"/>
    <x v="93"/>
  </r>
  <r>
    <x v="4622"/>
    <x v="7"/>
    <x v="0"/>
    <x v="7"/>
    <x v="0"/>
    <x v="5"/>
    <n v="19486.52"/>
    <n v="3"/>
    <n v="58459.56"/>
    <n v="2.39"/>
    <n v="3508"/>
    <x v="325"/>
  </r>
  <r>
    <x v="4623"/>
    <x v="1"/>
    <x v="1"/>
    <x v="1"/>
    <x v="0"/>
    <x v="4"/>
    <n v="10847.07"/>
    <n v="1"/>
    <n v="10847.07"/>
    <n v="1.7"/>
    <n v="2189"/>
    <x v="222"/>
  </r>
  <r>
    <x v="4624"/>
    <x v="6"/>
    <x v="4"/>
    <x v="6"/>
    <x v="2"/>
    <x v="5"/>
    <n v="8482.0400000000009"/>
    <n v="4"/>
    <n v="33928.160000000003"/>
    <n v="4.59"/>
    <n v="552"/>
    <x v="162"/>
  </r>
  <r>
    <x v="4625"/>
    <x v="6"/>
    <x v="4"/>
    <x v="6"/>
    <x v="2"/>
    <x v="5"/>
    <n v="2045.1"/>
    <n v="3"/>
    <n v="6135.3"/>
    <n v="4.08"/>
    <n v="4611"/>
    <x v="252"/>
  </r>
  <r>
    <x v="4626"/>
    <x v="1"/>
    <x v="1"/>
    <x v="1"/>
    <x v="2"/>
    <x v="2"/>
    <n v="18621.98"/>
    <n v="3"/>
    <n v="55865.94"/>
    <n v="4.5599999999999996"/>
    <n v="2424"/>
    <x v="27"/>
  </r>
  <r>
    <x v="4627"/>
    <x v="4"/>
    <x v="0"/>
    <x v="4"/>
    <x v="2"/>
    <x v="0"/>
    <n v="6076.3"/>
    <n v="5"/>
    <n v="30381.5"/>
    <n v="1.91"/>
    <n v="2433"/>
    <x v="214"/>
  </r>
  <r>
    <x v="4628"/>
    <x v="9"/>
    <x v="1"/>
    <x v="9"/>
    <x v="1"/>
    <x v="2"/>
    <n v="18172.52"/>
    <n v="4"/>
    <n v="72690.080000000002"/>
    <n v="2.89"/>
    <n v="2921"/>
    <x v="258"/>
  </r>
  <r>
    <x v="4629"/>
    <x v="3"/>
    <x v="3"/>
    <x v="3"/>
    <x v="0"/>
    <x v="5"/>
    <n v="19265.82"/>
    <n v="5"/>
    <n v="96329.1"/>
    <n v="2.6"/>
    <n v="4739"/>
    <x v="6"/>
  </r>
  <r>
    <x v="4630"/>
    <x v="6"/>
    <x v="4"/>
    <x v="6"/>
    <x v="1"/>
    <x v="4"/>
    <n v="5898.32"/>
    <n v="5"/>
    <n v="29491.599999999999"/>
    <n v="1.78"/>
    <n v="2875"/>
    <x v="62"/>
  </r>
  <r>
    <x v="4631"/>
    <x v="1"/>
    <x v="1"/>
    <x v="1"/>
    <x v="1"/>
    <x v="2"/>
    <n v="12808.98"/>
    <n v="2"/>
    <n v="25617.96"/>
    <n v="1.92"/>
    <n v="1104"/>
    <x v="202"/>
  </r>
  <r>
    <x v="4632"/>
    <x v="6"/>
    <x v="4"/>
    <x v="6"/>
    <x v="1"/>
    <x v="0"/>
    <n v="14020.27"/>
    <n v="3"/>
    <n v="42060.81"/>
    <n v="4.45"/>
    <n v="4388"/>
    <x v="322"/>
  </r>
  <r>
    <x v="4633"/>
    <x v="9"/>
    <x v="1"/>
    <x v="9"/>
    <x v="0"/>
    <x v="3"/>
    <n v="9626.07"/>
    <n v="5"/>
    <n v="48130.35"/>
    <n v="1.36"/>
    <n v="2640"/>
    <x v="267"/>
  </r>
  <r>
    <x v="4634"/>
    <x v="8"/>
    <x v="3"/>
    <x v="8"/>
    <x v="1"/>
    <x v="2"/>
    <n v="17192.22"/>
    <n v="3"/>
    <n v="51576.66"/>
    <n v="3.3"/>
    <n v="4817"/>
    <x v="63"/>
  </r>
  <r>
    <x v="4635"/>
    <x v="2"/>
    <x v="2"/>
    <x v="2"/>
    <x v="1"/>
    <x v="0"/>
    <n v="19109.05"/>
    <n v="2"/>
    <n v="38218.1"/>
    <n v="1.94"/>
    <n v="974"/>
    <x v="69"/>
  </r>
  <r>
    <x v="4636"/>
    <x v="5"/>
    <x v="1"/>
    <x v="5"/>
    <x v="1"/>
    <x v="4"/>
    <n v="16832.73"/>
    <n v="5"/>
    <n v="84163.65"/>
    <n v="1.86"/>
    <n v="1948"/>
    <x v="44"/>
  </r>
  <r>
    <x v="4637"/>
    <x v="4"/>
    <x v="0"/>
    <x v="4"/>
    <x v="2"/>
    <x v="2"/>
    <n v="16120.45"/>
    <n v="2"/>
    <n v="32240.9"/>
    <n v="2.35"/>
    <n v="243"/>
    <x v="1"/>
  </r>
  <r>
    <x v="4638"/>
    <x v="6"/>
    <x v="4"/>
    <x v="6"/>
    <x v="1"/>
    <x v="0"/>
    <n v="8031.03"/>
    <n v="4"/>
    <n v="32124.12"/>
    <n v="3.09"/>
    <n v="4128"/>
    <x v="94"/>
  </r>
  <r>
    <x v="4639"/>
    <x v="6"/>
    <x v="4"/>
    <x v="6"/>
    <x v="2"/>
    <x v="2"/>
    <n v="3374.81"/>
    <n v="1"/>
    <n v="3374.81"/>
    <n v="3.25"/>
    <n v="2016"/>
    <x v="36"/>
  </r>
  <r>
    <x v="4640"/>
    <x v="0"/>
    <x v="0"/>
    <x v="0"/>
    <x v="0"/>
    <x v="1"/>
    <n v="6330.61"/>
    <n v="2"/>
    <n v="12661.22"/>
    <n v="1.76"/>
    <n v="2991"/>
    <x v="3"/>
  </r>
  <r>
    <x v="4641"/>
    <x v="5"/>
    <x v="1"/>
    <x v="5"/>
    <x v="1"/>
    <x v="2"/>
    <n v="9012.1"/>
    <n v="4"/>
    <n v="36048.400000000001"/>
    <n v="3.1"/>
    <n v="891"/>
    <x v="169"/>
  </r>
  <r>
    <x v="4642"/>
    <x v="3"/>
    <x v="3"/>
    <x v="3"/>
    <x v="0"/>
    <x v="4"/>
    <n v="15696.68"/>
    <n v="1"/>
    <n v="15696.68"/>
    <n v="1.19"/>
    <n v="2663"/>
    <x v="178"/>
  </r>
  <r>
    <x v="4643"/>
    <x v="0"/>
    <x v="0"/>
    <x v="0"/>
    <x v="0"/>
    <x v="1"/>
    <n v="16398.02"/>
    <n v="4"/>
    <n v="65592.08"/>
    <n v="3.08"/>
    <n v="299"/>
    <x v="126"/>
  </r>
  <r>
    <x v="4644"/>
    <x v="3"/>
    <x v="3"/>
    <x v="3"/>
    <x v="2"/>
    <x v="5"/>
    <n v="18506.04"/>
    <n v="2"/>
    <n v="37012.080000000002"/>
    <n v="2.31"/>
    <n v="4899"/>
    <x v="28"/>
  </r>
  <r>
    <x v="4645"/>
    <x v="8"/>
    <x v="3"/>
    <x v="8"/>
    <x v="2"/>
    <x v="5"/>
    <n v="14682.21"/>
    <n v="1"/>
    <n v="14682.21"/>
    <n v="1.35"/>
    <n v="107"/>
    <x v="306"/>
  </r>
  <r>
    <x v="4646"/>
    <x v="6"/>
    <x v="4"/>
    <x v="6"/>
    <x v="2"/>
    <x v="1"/>
    <n v="15236.4"/>
    <n v="3"/>
    <n v="45709.2"/>
    <n v="3.66"/>
    <n v="609"/>
    <x v="334"/>
  </r>
  <r>
    <x v="4647"/>
    <x v="7"/>
    <x v="0"/>
    <x v="7"/>
    <x v="2"/>
    <x v="2"/>
    <n v="978.44"/>
    <n v="2"/>
    <n v="1956.88"/>
    <n v="2.42"/>
    <n v="123"/>
    <x v="300"/>
  </r>
  <r>
    <x v="4648"/>
    <x v="7"/>
    <x v="0"/>
    <x v="7"/>
    <x v="0"/>
    <x v="4"/>
    <n v="5356.62"/>
    <n v="1"/>
    <n v="5356.62"/>
    <n v="1.99"/>
    <n v="2909"/>
    <x v="105"/>
  </r>
  <r>
    <x v="4649"/>
    <x v="5"/>
    <x v="1"/>
    <x v="5"/>
    <x v="0"/>
    <x v="0"/>
    <n v="4732.16"/>
    <n v="2"/>
    <n v="9464.32"/>
    <n v="1.55"/>
    <n v="1054"/>
    <x v="326"/>
  </r>
  <r>
    <x v="4650"/>
    <x v="1"/>
    <x v="1"/>
    <x v="1"/>
    <x v="0"/>
    <x v="5"/>
    <n v="17928.88"/>
    <n v="2"/>
    <n v="35857.760000000002"/>
    <n v="2.27"/>
    <n v="613"/>
    <x v="205"/>
  </r>
  <r>
    <x v="4651"/>
    <x v="7"/>
    <x v="0"/>
    <x v="7"/>
    <x v="1"/>
    <x v="0"/>
    <n v="10976.73"/>
    <n v="1"/>
    <n v="10976.73"/>
    <n v="4.7"/>
    <n v="3808"/>
    <x v="359"/>
  </r>
  <r>
    <x v="4652"/>
    <x v="4"/>
    <x v="0"/>
    <x v="4"/>
    <x v="0"/>
    <x v="5"/>
    <n v="1694"/>
    <n v="2"/>
    <n v="3388"/>
    <n v="4.9000000000000004"/>
    <n v="4192"/>
    <x v="185"/>
  </r>
  <r>
    <x v="4653"/>
    <x v="4"/>
    <x v="0"/>
    <x v="4"/>
    <x v="1"/>
    <x v="4"/>
    <n v="12155.84"/>
    <n v="5"/>
    <n v="60779.199999999997"/>
    <n v="4.01"/>
    <n v="145"/>
    <x v="208"/>
  </r>
  <r>
    <x v="4654"/>
    <x v="9"/>
    <x v="1"/>
    <x v="9"/>
    <x v="0"/>
    <x v="2"/>
    <n v="9273.8799999999992"/>
    <n v="4"/>
    <n v="37095.519999999997"/>
    <n v="2.79"/>
    <n v="57"/>
    <x v="200"/>
  </r>
  <r>
    <x v="4655"/>
    <x v="6"/>
    <x v="4"/>
    <x v="6"/>
    <x v="1"/>
    <x v="2"/>
    <n v="12764.43"/>
    <n v="1"/>
    <n v="12764.43"/>
    <n v="3.29"/>
    <n v="1629"/>
    <x v="152"/>
  </r>
  <r>
    <x v="4656"/>
    <x v="3"/>
    <x v="3"/>
    <x v="3"/>
    <x v="0"/>
    <x v="3"/>
    <n v="16928.02"/>
    <n v="5"/>
    <n v="84640.1"/>
    <n v="3.38"/>
    <n v="2"/>
    <x v="173"/>
  </r>
  <r>
    <x v="4657"/>
    <x v="9"/>
    <x v="1"/>
    <x v="9"/>
    <x v="1"/>
    <x v="4"/>
    <n v="11807.17"/>
    <n v="1"/>
    <n v="11807.17"/>
    <n v="2.4300000000000002"/>
    <n v="4609"/>
    <x v="143"/>
  </r>
  <r>
    <x v="4658"/>
    <x v="9"/>
    <x v="1"/>
    <x v="9"/>
    <x v="2"/>
    <x v="3"/>
    <n v="465.32"/>
    <n v="1"/>
    <n v="465.32"/>
    <n v="3.21"/>
    <n v="2240"/>
    <x v="118"/>
  </r>
  <r>
    <x v="4659"/>
    <x v="0"/>
    <x v="0"/>
    <x v="0"/>
    <x v="1"/>
    <x v="2"/>
    <n v="11954.51"/>
    <n v="5"/>
    <n v="59772.55"/>
    <n v="2.95"/>
    <n v="1139"/>
    <x v="291"/>
  </r>
  <r>
    <x v="4660"/>
    <x v="5"/>
    <x v="1"/>
    <x v="5"/>
    <x v="2"/>
    <x v="3"/>
    <n v="8831.4599999999991"/>
    <n v="2"/>
    <n v="17662.919999999998"/>
    <n v="2.2799999999999998"/>
    <n v="2055"/>
    <x v="9"/>
  </r>
  <r>
    <x v="4661"/>
    <x v="5"/>
    <x v="1"/>
    <x v="5"/>
    <x v="1"/>
    <x v="4"/>
    <n v="14241.88"/>
    <n v="2"/>
    <n v="28483.759999999998"/>
    <n v="2.56"/>
    <n v="3358"/>
    <x v="12"/>
  </r>
  <r>
    <x v="4662"/>
    <x v="5"/>
    <x v="1"/>
    <x v="5"/>
    <x v="0"/>
    <x v="3"/>
    <n v="14156.54"/>
    <n v="2"/>
    <n v="28313.08"/>
    <n v="3.68"/>
    <n v="4929"/>
    <x v="273"/>
  </r>
  <r>
    <x v="4663"/>
    <x v="3"/>
    <x v="3"/>
    <x v="3"/>
    <x v="2"/>
    <x v="4"/>
    <n v="3037.63"/>
    <n v="3"/>
    <n v="9112.89"/>
    <n v="1.7"/>
    <n v="1155"/>
    <x v="65"/>
  </r>
  <r>
    <x v="4664"/>
    <x v="3"/>
    <x v="3"/>
    <x v="3"/>
    <x v="0"/>
    <x v="0"/>
    <n v="16418.59"/>
    <n v="5"/>
    <n v="82092.95"/>
    <n v="1.54"/>
    <n v="4151"/>
    <x v="54"/>
  </r>
  <r>
    <x v="4665"/>
    <x v="2"/>
    <x v="2"/>
    <x v="2"/>
    <x v="1"/>
    <x v="5"/>
    <n v="18848.45"/>
    <n v="2"/>
    <n v="37696.9"/>
    <n v="3.44"/>
    <n v="1921"/>
    <x v="173"/>
  </r>
  <r>
    <x v="4666"/>
    <x v="4"/>
    <x v="0"/>
    <x v="4"/>
    <x v="0"/>
    <x v="2"/>
    <n v="8550.85"/>
    <n v="4"/>
    <n v="34203.4"/>
    <n v="3.11"/>
    <n v="4373"/>
    <x v="237"/>
  </r>
  <r>
    <x v="4667"/>
    <x v="0"/>
    <x v="0"/>
    <x v="0"/>
    <x v="1"/>
    <x v="4"/>
    <n v="8725.9"/>
    <n v="3"/>
    <n v="26177.7"/>
    <n v="3"/>
    <n v="4906"/>
    <x v="316"/>
  </r>
  <r>
    <x v="4668"/>
    <x v="4"/>
    <x v="0"/>
    <x v="4"/>
    <x v="2"/>
    <x v="5"/>
    <n v="545.37"/>
    <n v="4"/>
    <n v="2181.48"/>
    <n v="2.2000000000000002"/>
    <n v="3479"/>
    <x v="343"/>
  </r>
  <r>
    <x v="4669"/>
    <x v="8"/>
    <x v="3"/>
    <x v="8"/>
    <x v="0"/>
    <x v="4"/>
    <n v="10341.9"/>
    <n v="3"/>
    <n v="31025.7"/>
    <n v="3.64"/>
    <n v="199"/>
    <x v="221"/>
  </r>
  <r>
    <x v="4670"/>
    <x v="9"/>
    <x v="1"/>
    <x v="9"/>
    <x v="0"/>
    <x v="0"/>
    <n v="1282.68"/>
    <n v="2"/>
    <n v="2565.36"/>
    <n v="1.26"/>
    <n v="4284"/>
    <x v="344"/>
  </r>
  <r>
    <x v="4671"/>
    <x v="6"/>
    <x v="4"/>
    <x v="6"/>
    <x v="2"/>
    <x v="5"/>
    <n v="19723.93"/>
    <n v="4"/>
    <n v="78895.72"/>
    <n v="2.81"/>
    <n v="2151"/>
    <x v="123"/>
  </r>
  <r>
    <x v="4672"/>
    <x v="3"/>
    <x v="3"/>
    <x v="3"/>
    <x v="0"/>
    <x v="1"/>
    <n v="10837.64"/>
    <n v="1"/>
    <n v="10837.64"/>
    <n v="1.32"/>
    <n v="2014"/>
    <x v="357"/>
  </r>
  <r>
    <x v="4673"/>
    <x v="6"/>
    <x v="4"/>
    <x v="6"/>
    <x v="2"/>
    <x v="1"/>
    <n v="11232.05"/>
    <n v="2"/>
    <n v="22464.1"/>
    <n v="1.99"/>
    <n v="3024"/>
    <x v="231"/>
  </r>
  <r>
    <x v="4674"/>
    <x v="2"/>
    <x v="2"/>
    <x v="2"/>
    <x v="0"/>
    <x v="0"/>
    <n v="5745.34"/>
    <n v="2"/>
    <n v="11490.68"/>
    <n v="1.98"/>
    <n v="766"/>
    <x v="108"/>
  </r>
  <r>
    <x v="4675"/>
    <x v="8"/>
    <x v="3"/>
    <x v="8"/>
    <x v="2"/>
    <x v="0"/>
    <n v="11027.39"/>
    <n v="5"/>
    <n v="55136.95"/>
    <n v="3.38"/>
    <n v="2771"/>
    <x v="283"/>
  </r>
  <r>
    <x v="4676"/>
    <x v="8"/>
    <x v="3"/>
    <x v="8"/>
    <x v="2"/>
    <x v="3"/>
    <n v="14768.27"/>
    <n v="5"/>
    <n v="73841.350000000006"/>
    <n v="1.17"/>
    <n v="2751"/>
    <x v="111"/>
  </r>
  <r>
    <x v="4677"/>
    <x v="4"/>
    <x v="0"/>
    <x v="4"/>
    <x v="2"/>
    <x v="1"/>
    <n v="17781.02"/>
    <n v="1"/>
    <n v="17781.02"/>
    <n v="4.2300000000000004"/>
    <n v="1402"/>
    <x v="116"/>
  </r>
  <r>
    <x v="4678"/>
    <x v="6"/>
    <x v="4"/>
    <x v="6"/>
    <x v="2"/>
    <x v="2"/>
    <n v="15558.31"/>
    <n v="2"/>
    <n v="31116.62"/>
    <n v="1.42"/>
    <n v="905"/>
    <x v="29"/>
  </r>
  <r>
    <x v="4679"/>
    <x v="9"/>
    <x v="1"/>
    <x v="9"/>
    <x v="0"/>
    <x v="0"/>
    <n v="8387.68"/>
    <n v="4"/>
    <n v="33550.720000000001"/>
    <n v="2.29"/>
    <n v="4056"/>
    <x v="20"/>
  </r>
  <r>
    <x v="4680"/>
    <x v="7"/>
    <x v="0"/>
    <x v="7"/>
    <x v="0"/>
    <x v="4"/>
    <n v="14669.52"/>
    <n v="4"/>
    <n v="58678.080000000002"/>
    <n v="1.57"/>
    <n v="2021"/>
    <x v="36"/>
  </r>
  <r>
    <x v="4681"/>
    <x v="7"/>
    <x v="0"/>
    <x v="7"/>
    <x v="0"/>
    <x v="3"/>
    <n v="828.54"/>
    <n v="5"/>
    <n v="4142.7"/>
    <n v="2.17"/>
    <n v="2926"/>
    <x v="128"/>
  </r>
  <r>
    <x v="4682"/>
    <x v="7"/>
    <x v="0"/>
    <x v="7"/>
    <x v="1"/>
    <x v="2"/>
    <n v="3809.01"/>
    <n v="4"/>
    <n v="15236.04"/>
    <n v="4.91"/>
    <n v="4877"/>
    <x v="333"/>
  </r>
  <r>
    <x v="4683"/>
    <x v="6"/>
    <x v="4"/>
    <x v="6"/>
    <x v="0"/>
    <x v="2"/>
    <n v="9643.81"/>
    <n v="3"/>
    <n v="28931.43"/>
    <n v="3.79"/>
    <n v="3248"/>
    <x v="155"/>
  </r>
  <r>
    <x v="4684"/>
    <x v="5"/>
    <x v="1"/>
    <x v="5"/>
    <x v="2"/>
    <x v="0"/>
    <n v="14684.39"/>
    <n v="5"/>
    <n v="73421.95"/>
    <n v="1.76"/>
    <n v="1738"/>
    <x v="117"/>
  </r>
  <r>
    <x v="4685"/>
    <x v="9"/>
    <x v="1"/>
    <x v="9"/>
    <x v="0"/>
    <x v="2"/>
    <n v="2796.25"/>
    <n v="5"/>
    <n v="13981.25"/>
    <n v="3.4"/>
    <n v="298"/>
    <x v="332"/>
  </r>
  <r>
    <x v="4686"/>
    <x v="3"/>
    <x v="3"/>
    <x v="3"/>
    <x v="0"/>
    <x v="5"/>
    <n v="2206.5300000000002"/>
    <n v="5"/>
    <n v="11032.65"/>
    <n v="4.88"/>
    <n v="1383"/>
    <x v="324"/>
  </r>
  <r>
    <x v="4687"/>
    <x v="8"/>
    <x v="3"/>
    <x v="8"/>
    <x v="2"/>
    <x v="2"/>
    <n v="5426.06"/>
    <n v="4"/>
    <n v="21704.240000000002"/>
    <n v="3.72"/>
    <n v="3769"/>
    <x v="192"/>
  </r>
  <r>
    <x v="4688"/>
    <x v="6"/>
    <x v="4"/>
    <x v="6"/>
    <x v="0"/>
    <x v="5"/>
    <n v="716.4"/>
    <n v="3"/>
    <n v="2149.1999999999998"/>
    <n v="4.08"/>
    <n v="952"/>
    <x v="18"/>
  </r>
  <r>
    <x v="4689"/>
    <x v="6"/>
    <x v="4"/>
    <x v="6"/>
    <x v="2"/>
    <x v="1"/>
    <n v="3978.59"/>
    <n v="3"/>
    <n v="11935.77"/>
    <n v="1.24"/>
    <n v="371"/>
    <x v="238"/>
  </r>
  <r>
    <x v="4690"/>
    <x v="0"/>
    <x v="0"/>
    <x v="0"/>
    <x v="0"/>
    <x v="0"/>
    <n v="12365.84"/>
    <n v="3"/>
    <n v="37097.519999999997"/>
    <n v="1.0900000000000001"/>
    <n v="4122"/>
    <x v="266"/>
  </r>
  <r>
    <x v="4691"/>
    <x v="5"/>
    <x v="1"/>
    <x v="5"/>
    <x v="1"/>
    <x v="5"/>
    <n v="18315.41"/>
    <n v="3"/>
    <n v="54946.23"/>
    <n v="3.72"/>
    <n v="1705"/>
    <x v="239"/>
  </r>
  <r>
    <x v="4692"/>
    <x v="6"/>
    <x v="4"/>
    <x v="6"/>
    <x v="1"/>
    <x v="0"/>
    <n v="19928.34"/>
    <n v="1"/>
    <n v="19928.34"/>
    <n v="3.31"/>
    <n v="2462"/>
    <x v="184"/>
  </r>
  <r>
    <x v="4693"/>
    <x v="3"/>
    <x v="3"/>
    <x v="3"/>
    <x v="1"/>
    <x v="1"/>
    <n v="10632.8"/>
    <n v="4"/>
    <n v="42531.199999999997"/>
    <n v="2.74"/>
    <n v="4739"/>
    <x v="339"/>
  </r>
  <r>
    <x v="4694"/>
    <x v="9"/>
    <x v="1"/>
    <x v="9"/>
    <x v="2"/>
    <x v="0"/>
    <n v="4432.21"/>
    <n v="1"/>
    <n v="4432.21"/>
    <n v="3.75"/>
    <n v="4289"/>
    <x v="30"/>
  </r>
  <r>
    <x v="4695"/>
    <x v="5"/>
    <x v="1"/>
    <x v="5"/>
    <x v="1"/>
    <x v="3"/>
    <n v="8766.19"/>
    <n v="2"/>
    <n v="17532.38"/>
    <n v="2.77"/>
    <n v="4317"/>
    <x v="324"/>
  </r>
  <r>
    <x v="4696"/>
    <x v="3"/>
    <x v="3"/>
    <x v="3"/>
    <x v="0"/>
    <x v="3"/>
    <n v="17812.009999999998"/>
    <n v="1"/>
    <n v="17812.009999999998"/>
    <n v="2.14"/>
    <n v="2387"/>
    <x v="107"/>
  </r>
  <r>
    <x v="4697"/>
    <x v="4"/>
    <x v="0"/>
    <x v="4"/>
    <x v="1"/>
    <x v="4"/>
    <n v="4615.67"/>
    <n v="1"/>
    <n v="4615.67"/>
    <n v="2.67"/>
    <n v="488"/>
    <x v="149"/>
  </r>
  <r>
    <x v="4698"/>
    <x v="1"/>
    <x v="1"/>
    <x v="1"/>
    <x v="2"/>
    <x v="3"/>
    <n v="5160.6400000000003"/>
    <n v="3"/>
    <n v="15481.92"/>
    <n v="2.09"/>
    <n v="4749"/>
    <x v="299"/>
  </r>
  <r>
    <x v="4699"/>
    <x v="0"/>
    <x v="0"/>
    <x v="0"/>
    <x v="0"/>
    <x v="4"/>
    <n v="9359.9699999999993"/>
    <n v="1"/>
    <n v="9359.9699999999993"/>
    <n v="4.6100000000000003"/>
    <n v="1031"/>
    <x v="186"/>
  </r>
  <r>
    <x v="4700"/>
    <x v="2"/>
    <x v="2"/>
    <x v="2"/>
    <x v="0"/>
    <x v="0"/>
    <n v="7630.06"/>
    <n v="5"/>
    <n v="38150.300000000003"/>
    <n v="3.67"/>
    <n v="3849"/>
    <x v="328"/>
  </r>
  <r>
    <x v="4701"/>
    <x v="4"/>
    <x v="0"/>
    <x v="4"/>
    <x v="0"/>
    <x v="3"/>
    <n v="18914.29"/>
    <n v="4"/>
    <n v="75657.16"/>
    <n v="2.12"/>
    <n v="3390"/>
    <x v="269"/>
  </r>
  <r>
    <x v="4702"/>
    <x v="6"/>
    <x v="4"/>
    <x v="6"/>
    <x v="2"/>
    <x v="2"/>
    <n v="6416.29"/>
    <n v="5"/>
    <n v="32081.45"/>
    <n v="2.41"/>
    <n v="4944"/>
    <x v="107"/>
  </r>
  <r>
    <x v="4703"/>
    <x v="6"/>
    <x v="4"/>
    <x v="6"/>
    <x v="1"/>
    <x v="2"/>
    <n v="8325.56"/>
    <n v="5"/>
    <n v="41627.800000000003"/>
    <n v="3.62"/>
    <n v="1236"/>
    <x v="287"/>
  </r>
  <r>
    <x v="4704"/>
    <x v="3"/>
    <x v="3"/>
    <x v="3"/>
    <x v="1"/>
    <x v="0"/>
    <n v="10886.93"/>
    <n v="1"/>
    <n v="10886.93"/>
    <n v="3.23"/>
    <n v="3995"/>
    <x v="246"/>
  </r>
  <r>
    <x v="4705"/>
    <x v="1"/>
    <x v="1"/>
    <x v="1"/>
    <x v="1"/>
    <x v="2"/>
    <n v="10105.4"/>
    <n v="5"/>
    <n v="50527"/>
    <n v="2.29"/>
    <n v="3704"/>
    <x v="121"/>
  </r>
  <r>
    <x v="4706"/>
    <x v="0"/>
    <x v="0"/>
    <x v="0"/>
    <x v="2"/>
    <x v="3"/>
    <n v="10355.6"/>
    <n v="1"/>
    <n v="10355.6"/>
    <n v="4.29"/>
    <n v="499"/>
    <x v="294"/>
  </r>
  <r>
    <x v="4707"/>
    <x v="3"/>
    <x v="3"/>
    <x v="3"/>
    <x v="1"/>
    <x v="5"/>
    <n v="10682.77"/>
    <n v="5"/>
    <n v="53413.85"/>
    <n v="4.74"/>
    <n v="4575"/>
    <x v="112"/>
  </r>
  <r>
    <x v="4708"/>
    <x v="5"/>
    <x v="1"/>
    <x v="5"/>
    <x v="2"/>
    <x v="3"/>
    <n v="5593.27"/>
    <n v="2"/>
    <n v="11186.54"/>
    <n v="2.86"/>
    <n v="2146"/>
    <x v="133"/>
  </r>
  <r>
    <x v="4709"/>
    <x v="3"/>
    <x v="3"/>
    <x v="3"/>
    <x v="1"/>
    <x v="2"/>
    <n v="16309.22"/>
    <n v="2"/>
    <n v="32618.44"/>
    <n v="1.34"/>
    <n v="1282"/>
    <x v="275"/>
  </r>
  <r>
    <x v="4710"/>
    <x v="2"/>
    <x v="2"/>
    <x v="2"/>
    <x v="1"/>
    <x v="5"/>
    <n v="19050.439999999999"/>
    <n v="1"/>
    <n v="19050.439999999999"/>
    <n v="1.69"/>
    <n v="4733"/>
    <x v="228"/>
  </r>
  <r>
    <x v="4711"/>
    <x v="1"/>
    <x v="1"/>
    <x v="1"/>
    <x v="1"/>
    <x v="3"/>
    <n v="16427.07"/>
    <n v="3"/>
    <n v="49281.21"/>
    <n v="1.37"/>
    <n v="1084"/>
    <x v="288"/>
  </r>
  <r>
    <x v="4712"/>
    <x v="8"/>
    <x v="3"/>
    <x v="8"/>
    <x v="2"/>
    <x v="2"/>
    <n v="3417"/>
    <n v="4"/>
    <n v="13668"/>
    <n v="1.01"/>
    <n v="2696"/>
    <x v="159"/>
  </r>
  <r>
    <x v="4713"/>
    <x v="6"/>
    <x v="4"/>
    <x v="6"/>
    <x v="0"/>
    <x v="4"/>
    <n v="14077.8"/>
    <n v="5"/>
    <n v="70389"/>
    <n v="1.1000000000000001"/>
    <n v="2223"/>
    <x v="224"/>
  </r>
  <r>
    <x v="4714"/>
    <x v="0"/>
    <x v="0"/>
    <x v="0"/>
    <x v="2"/>
    <x v="2"/>
    <n v="6749.33"/>
    <n v="1"/>
    <n v="6749.33"/>
    <n v="3.61"/>
    <n v="793"/>
    <x v="359"/>
  </r>
  <r>
    <x v="4715"/>
    <x v="8"/>
    <x v="3"/>
    <x v="8"/>
    <x v="1"/>
    <x v="3"/>
    <n v="3463.27"/>
    <n v="2"/>
    <n v="6926.54"/>
    <n v="3.68"/>
    <n v="675"/>
    <x v="321"/>
  </r>
  <r>
    <x v="4716"/>
    <x v="7"/>
    <x v="0"/>
    <x v="7"/>
    <x v="0"/>
    <x v="5"/>
    <n v="16838.939999999999"/>
    <n v="1"/>
    <n v="16838.939999999999"/>
    <n v="3.47"/>
    <n v="4594"/>
    <x v="341"/>
  </r>
  <r>
    <x v="4717"/>
    <x v="3"/>
    <x v="3"/>
    <x v="3"/>
    <x v="1"/>
    <x v="2"/>
    <n v="4332.3999999999996"/>
    <n v="5"/>
    <n v="21662"/>
    <n v="3.01"/>
    <n v="2007"/>
    <x v="157"/>
  </r>
  <r>
    <x v="4718"/>
    <x v="0"/>
    <x v="0"/>
    <x v="0"/>
    <x v="0"/>
    <x v="3"/>
    <n v="9762.74"/>
    <n v="2"/>
    <n v="19525.48"/>
    <n v="3.44"/>
    <n v="2408"/>
    <x v="17"/>
  </r>
  <r>
    <x v="4719"/>
    <x v="7"/>
    <x v="0"/>
    <x v="7"/>
    <x v="0"/>
    <x v="0"/>
    <n v="15786.24"/>
    <n v="4"/>
    <n v="63144.959999999999"/>
    <n v="1.78"/>
    <n v="1880"/>
    <x v="261"/>
  </r>
  <r>
    <x v="4720"/>
    <x v="6"/>
    <x v="4"/>
    <x v="6"/>
    <x v="2"/>
    <x v="0"/>
    <n v="1515.61"/>
    <n v="2"/>
    <n v="3031.22"/>
    <n v="3.11"/>
    <n v="170"/>
    <x v="151"/>
  </r>
  <r>
    <x v="4721"/>
    <x v="3"/>
    <x v="3"/>
    <x v="3"/>
    <x v="2"/>
    <x v="3"/>
    <n v="2161.27"/>
    <n v="4"/>
    <n v="8645.08"/>
    <n v="1.74"/>
    <n v="1385"/>
    <x v="43"/>
  </r>
  <r>
    <x v="4722"/>
    <x v="1"/>
    <x v="1"/>
    <x v="1"/>
    <x v="0"/>
    <x v="0"/>
    <n v="11194.09"/>
    <n v="1"/>
    <n v="11194.09"/>
    <n v="3.12"/>
    <n v="144"/>
    <x v="45"/>
  </r>
  <r>
    <x v="4723"/>
    <x v="2"/>
    <x v="2"/>
    <x v="2"/>
    <x v="0"/>
    <x v="2"/>
    <n v="11931.14"/>
    <n v="2"/>
    <n v="23862.28"/>
    <n v="4.2300000000000004"/>
    <n v="2062"/>
    <x v="134"/>
  </r>
  <r>
    <x v="4724"/>
    <x v="7"/>
    <x v="0"/>
    <x v="7"/>
    <x v="1"/>
    <x v="5"/>
    <n v="16147.46"/>
    <n v="5"/>
    <n v="80737.3"/>
    <n v="1.1499999999999999"/>
    <n v="1563"/>
    <x v="163"/>
  </r>
  <r>
    <x v="4725"/>
    <x v="8"/>
    <x v="3"/>
    <x v="8"/>
    <x v="1"/>
    <x v="0"/>
    <n v="15085.44"/>
    <n v="3"/>
    <n v="45256.32"/>
    <n v="3.6"/>
    <n v="492"/>
    <x v="230"/>
  </r>
  <r>
    <x v="4726"/>
    <x v="0"/>
    <x v="0"/>
    <x v="0"/>
    <x v="1"/>
    <x v="2"/>
    <n v="11575.03"/>
    <n v="4"/>
    <n v="46300.12"/>
    <n v="1.84"/>
    <n v="1009"/>
    <x v="256"/>
  </r>
  <r>
    <x v="4727"/>
    <x v="9"/>
    <x v="1"/>
    <x v="9"/>
    <x v="1"/>
    <x v="1"/>
    <n v="17889.63"/>
    <n v="3"/>
    <n v="53668.89"/>
    <n v="2.19"/>
    <n v="3369"/>
    <x v="149"/>
  </r>
  <r>
    <x v="4728"/>
    <x v="7"/>
    <x v="0"/>
    <x v="7"/>
    <x v="0"/>
    <x v="2"/>
    <n v="15565.23"/>
    <n v="1"/>
    <n v="15565.23"/>
    <n v="4.5999999999999996"/>
    <n v="2673"/>
    <x v="39"/>
  </r>
  <r>
    <x v="4729"/>
    <x v="9"/>
    <x v="1"/>
    <x v="9"/>
    <x v="1"/>
    <x v="1"/>
    <n v="1620.64"/>
    <n v="1"/>
    <n v="1620.64"/>
    <n v="2.2799999999999998"/>
    <n v="1824"/>
    <x v="314"/>
  </r>
  <r>
    <x v="4730"/>
    <x v="1"/>
    <x v="1"/>
    <x v="1"/>
    <x v="2"/>
    <x v="0"/>
    <n v="4705.46"/>
    <n v="1"/>
    <n v="4705.46"/>
    <n v="4.47"/>
    <n v="3249"/>
    <x v="21"/>
  </r>
  <r>
    <x v="4731"/>
    <x v="1"/>
    <x v="1"/>
    <x v="1"/>
    <x v="0"/>
    <x v="0"/>
    <n v="11079.48"/>
    <n v="5"/>
    <n v="55397.4"/>
    <n v="2.0699999999999998"/>
    <n v="2439"/>
    <x v="67"/>
  </r>
  <r>
    <x v="4732"/>
    <x v="1"/>
    <x v="1"/>
    <x v="1"/>
    <x v="0"/>
    <x v="0"/>
    <n v="14984.15"/>
    <n v="1"/>
    <n v="14984.15"/>
    <n v="3.69"/>
    <n v="4138"/>
    <x v="188"/>
  </r>
  <r>
    <x v="4733"/>
    <x v="5"/>
    <x v="1"/>
    <x v="5"/>
    <x v="1"/>
    <x v="3"/>
    <n v="5972.06"/>
    <n v="1"/>
    <n v="5972.06"/>
    <n v="3.31"/>
    <n v="1092"/>
    <x v="87"/>
  </r>
  <r>
    <x v="4734"/>
    <x v="9"/>
    <x v="1"/>
    <x v="9"/>
    <x v="1"/>
    <x v="0"/>
    <n v="10011.59"/>
    <n v="4"/>
    <n v="40046.36"/>
    <n v="1.63"/>
    <n v="2101"/>
    <x v="357"/>
  </r>
  <r>
    <x v="4735"/>
    <x v="2"/>
    <x v="2"/>
    <x v="2"/>
    <x v="1"/>
    <x v="3"/>
    <n v="5980.72"/>
    <n v="2"/>
    <n v="11961.44"/>
    <n v="3.54"/>
    <n v="3121"/>
    <x v="256"/>
  </r>
  <r>
    <x v="4736"/>
    <x v="2"/>
    <x v="2"/>
    <x v="2"/>
    <x v="0"/>
    <x v="3"/>
    <n v="1282.17"/>
    <n v="5"/>
    <n v="6410.85"/>
    <n v="1.74"/>
    <n v="3958"/>
    <x v="7"/>
  </r>
  <r>
    <x v="4737"/>
    <x v="7"/>
    <x v="0"/>
    <x v="7"/>
    <x v="1"/>
    <x v="3"/>
    <n v="14520.05"/>
    <n v="2"/>
    <n v="29040.1"/>
    <n v="1.78"/>
    <n v="3916"/>
    <x v="121"/>
  </r>
  <r>
    <x v="4738"/>
    <x v="8"/>
    <x v="3"/>
    <x v="8"/>
    <x v="1"/>
    <x v="5"/>
    <n v="4812.6400000000003"/>
    <n v="5"/>
    <n v="24063.200000000001"/>
    <n v="1.45"/>
    <n v="3130"/>
    <x v="308"/>
  </r>
  <r>
    <x v="4739"/>
    <x v="7"/>
    <x v="0"/>
    <x v="7"/>
    <x v="1"/>
    <x v="2"/>
    <n v="14301.66"/>
    <n v="1"/>
    <n v="14301.66"/>
    <n v="2.63"/>
    <n v="82"/>
    <x v="82"/>
  </r>
  <r>
    <x v="4740"/>
    <x v="4"/>
    <x v="0"/>
    <x v="4"/>
    <x v="1"/>
    <x v="1"/>
    <n v="16787.150000000001"/>
    <n v="4"/>
    <n v="67148.600000000006"/>
    <n v="4.88"/>
    <n v="3264"/>
    <x v="119"/>
  </r>
  <r>
    <x v="4741"/>
    <x v="5"/>
    <x v="1"/>
    <x v="5"/>
    <x v="2"/>
    <x v="5"/>
    <n v="10072.209999999999"/>
    <n v="4"/>
    <n v="40288.839999999997"/>
    <n v="4.9400000000000004"/>
    <n v="3742"/>
    <x v="63"/>
  </r>
  <r>
    <x v="4742"/>
    <x v="0"/>
    <x v="0"/>
    <x v="0"/>
    <x v="0"/>
    <x v="0"/>
    <n v="10738.57"/>
    <n v="1"/>
    <n v="10738.57"/>
    <n v="2.34"/>
    <n v="2766"/>
    <x v="233"/>
  </r>
  <r>
    <x v="4743"/>
    <x v="1"/>
    <x v="1"/>
    <x v="1"/>
    <x v="0"/>
    <x v="2"/>
    <n v="14393.24"/>
    <n v="3"/>
    <n v="43179.72"/>
    <n v="3.75"/>
    <n v="4158"/>
    <x v="58"/>
  </r>
  <r>
    <x v="4744"/>
    <x v="0"/>
    <x v="0"/>
    <x v="0"/>
    <x v="1"/>
    <x v="1"/>
    <n v="15519.1"/>
    <n v="5"/>
    <n v="77595.5"/>
    <n v="3.05"/>
    <n v="2236"/>
    <x v="293"/>
  </r>
  <r>
    <x v="4745"/>
    <x v="4"/>
    <x v="0"/>
    <x v="4"/>
    <x v="0"/>
    <x v="4"/>
    <n v="13797.05"/>
    <n v="2"/>
    <n v="27594.1"/>
    <n v="4.5999999999999996"/>
    <n v="423"/>
    <x v="314"/>
  </r>
  <r>
    <x v="4746"/>
    <x v="9"/>
    <x v="1"/>
    <x v="9"/>
    <x v="2"/>
    <x v="0"/>
    <n v="11579.05"/>
    <n v="3"/>
    <n v="34737.15"/>
    <n v="1.08"/>
    <n v="3613"/>
    <x v="214"/>
  </r>
  <r>
    <x v="4747"/>
    <x v="1"/>
    <x v="1"/>
    <x v="1"/>
    <x v="1"/>
    <x v="2"/>
    <n v="6490.64"/>
    <n v="5"/>
    <n v="32453.200000000001"/>
    <n v="1.82"/>
    <n v="3406"/>
    <x v="346"/>
  </r>
  <r>
    <x v="4748"/>
    <x v="2"/>
    <x v="2"/>
    <x v="2"/>
    <x v="2"/>
    <x v="1"/>
    <n v="13912.53"/>
    <n v="3"/>
    <n v="41737.589999999997"/>
    <n v="1.03"/>
    <n v="656"/>
    <x v="99"/>
  </r>
  <r>
    <x v="4749"/>
    <x v="3"/>
    <x v="3"/>
    <x v="3"/>
    <x v="2"/>
    <x v="0"/>
    <n v="4669.54"/>
    <n v="1"/>
    <n v="4669.54"/>
    <n v="3.18"/>
    <n v="2677"/>
    <x v="141"/>
  </r>
  <r>
    <x v="4750"/>
    <x v="6"/>
    <x v="4"/>
    <x v="6"/>
    <x v="2"/>
    <x v="2"/>
    <n v="12408.78"/>
    <n v="3"/>
    <n v="37226.339999999997"/>
    <n v="1.33"/>
    <n v="3620"/>
    <x v="11"/>
  </r>
  <r>
    <x v="4751"/>
    <x v="1"/>
    <x v="1"/>
    <x v="1"/>
    <x v="0"/>
    <x v="1"/>
    <n v="9165.75"/>
    <n v="3"/>
    <n v="27497.25"/>
    <n v="1.69"/>
    <n v="1383"/>
    <x v="68"/>
  </r>
  <r>
    <x v="4752"/>
    <x v="0"/>
    <x v="0"/>
    <x v="0"/>
    <x v="0"/>
    <x v="2"/>
    <n v="8548.5"/>
    <n v="2"/>
    <n v="17097"/>
    <n v="2.14"/>
    <n v="4858"/>
    <x v="294"/>
  </r>
  <r>
    <x v="4753"/>
    <x v="1"/>
    <x v="1"/>
    <x v="1"/>
    <x v="2"/>
    <x v="2"/>
    <n v="8668.64"/>
    <n v="4"/>
    <n v="34674.559999999998"/>
    <n v="3.89"/>
    <n v="2690"/>
    <x v="162"/>
  </r>
  <r>
    <x v="4754"/>
    <x v="7"/>
    <x v="0"/>
    <x v="7"/>
    <x v="1"/>
    <x v="2"/>
    <n v="581.23"/>
    <n v="4"/>
    <n v="2324.92"/>
    <n v="3.73"/>
    <n v="2552"/>
    <x v="359"/>
  </r>
  <r>
    <x v="4755"/>
    <x v="6"/>
    <x v="4"/>
    <x v="6"/>
    <x v="2"/>
    <x v="5"/>
    <n v="6152.14"/>
    <n v="2"/>
    <n v="12304.28"/>
    <n v="2.68"/>
    <n v="1542"/>
    <x v="326"/>
  </r>
  <r>
    <x v="4756"/>
    <x v="2"/>
    <x v="2"/>
    <x v="2"/>
    <x v="0"/>
    <x v="1"/>
    <n v="7411.75"/>
    <n v="4"/>
    <n v="29647"/>
    <n v="1.76"/>
    <n v="2071"/>
    <x v="182"/>
  </r>
  <r>
    <x v="4757"/>
    <x v="7"/>
    <x v="0"/>
    <x v="7"/>
    <x v="0"/>
    <x v="0"/>
    <n v="6904.68"/>
    <n v="5"/>
    <n v="34523.4"/>
    <n v="4.46"/>
    <n v="4783"/>
    <x v="341"/>
  </r>
  <r>
    <x v="4758"/>
    <x v="3"/>
    <x v="3"/>
    <x v="3"/>
    <x v="1"/>
    <x v="0"/>
    <n v="15462.81"/>
    <n v="2"/>
    <n v="30925.62"/>
    <n v="1.74"/>
    <n v="4167"/>
    <x v="183"/>
  </r>
  <r>
    <x v="4759"/>
    <x v="4"/>
    <x v="0"/>
    <x v="4"/>
    <x v="1"/>
    <x v="3"/>
    <n v="4855.51"/>
    <n v="3"/>
    <n v="14566.53"/>
    <n v="4.6900000000000004"/>
    <n v="157"/>
    <x v="348"/>
  </r>
  <r>
    <x v="4760"/>
    <x v="1"/>
    <x v="1"/>
    <x v="1"/>
    <x v="0"/>
    <x v="4"/>
    <n v="7601.87"/>
    <n v="1"/>
    <n v="7601.87"/>
    <n v="1.44"/>
    <n v="491"/>
    <x v="286"/>
  </r>
  <r>
    <x v="4761"/>
    <x v="1"/>
    <x v="1"/>
    <x v="1"/>
    <x v="0"/>
    <x v="4"/>
    <n v="15797.01"/>
    <n v="1"/>
    <n v="15797.01"/>
    <n v="2.33"/>
    <n v="3193"/>
    <x v="354"/>
  </r>
  <r>
    <x v="4762"/>
    <x v="2"/>
    <x v="2"/>
    <x v="2"/>
    <x v="1"/>
    <x v="0"/>
    <n v="13542.71"/>
    <n v="2"/>
    <n v="27085.42"/>
    <n v="4.45"/>
    <n v="4550"/>
    <x v="65"/>
  </r>
  <r>
    <x v="4763"/>
    <x v="4"/>
    <x v="0"/>
    <x v="4"/>
    <x v="2"/>
    <x v="2"/>
    <n v="5179.13"/>
    <n v="2"/>
    <n v="10358.26"/>
    <n v="1.58"/>
    <n v="4897"/>
    <x v="200"/>
  </r>
  <r>
    <x v="4764"/>
    <x v="0"/>
    <x v="0"/>
    <x v="0"/>
    <x v="1"/>
    <x v="3"/>
    <n v="3524.67"/>
    <n v="4"/>
    <n v="14098.68"/>
    <n v="2.33"/>
    <n v="3208"/>
    <x v="313"/>
  </r>
  <r>
    <x v="4765"/>
    <x v="4"/>
    <x v="0"/>
    <x v="4"/>
    <x v="0"/>
    <x v="5"/>
    <n v="8802.74"/>
    <n v="4"/>
    <n v="35210.959999999999"/>
    <n v="3.06"/>
    <n v="1589"/>
    <x v="350"/>
  </r>
  <r>
    <x v="4766"/>
    <x v="2"/>
    <x v="2"/>
    <x v="2"/>
    <x v="2"/>
    <x v="3"/>
    <n v="4143.51"/>
    <n v="3"/>
    <n v="12430.53"/>
    <n v="4.78"/>
    <n v="119"/>
    <x v="288"/>
  </r>
  <r>
    <x v="4767"/>
    <x v="3"/>
    <x v="3"/>
    <x v="3"/>
    <x v="2"/>
    <x v="4"/>
    <n v="3581.75"/>
    <n v="5"/>
    <n v="17908.75"/>
    <n v="4.3099999999999996"/>
    <n v="3782"/>
    <x v="51"/>
  </r>
  <r>
    <x v="4768"/>
    <x v="7"/>
    <x v="0"/>
    <x v="7"/>
    <x v="2"/>
    <x v="4"/>
    <n v="15802.31"/>
    <n v="1"/>
    <n v="15802.31"/>
    <n v="2.85"/>
    <n v="63"/>
    <x v="134"/>
  </r>
  <r>
    <x v="4769"/>
    <x v="1"/>
    <x v="1"/>
    <x v="1"/>
    <x v="0"/>
    <x v="4"/>
    <n v="10839.64"/>
    <n v="4"/>
    <n v="43358.559999999998"/>
    <n v="3.3"/>
    <n v="2134"/>
    <x v="219"/>
  </r>
  <r>
    <x v="4770"/>
    <x v="3"/>
    <x v="3"/>
    <x v="3"/>
    <x v="2"/>
    <x v="0"/>
    <n v="2761.07"/>
    <n v="3"/>
    <n v="8283.2099999999991"/>
    <n v="2.84"/>
    <n v="4567"/>
    <x v="75"/>
  </r>
  <r>
    <x v="4771"/>
    <x v="4"/>
    <x v="0"/>
    <x v="4"/>
    <x v="1"/>
    <x v="5"/>
    <n v="14442.64"/>
    <n v="4"/>
    <n v="57770.559999999998"/>
    <n v="2.56"/>
    <n v="3526"/>
    <x v="305"/>
  </r>
  <r>
    <x v="4772"/>
    <x v="4"/>
    <x v="0"/>
    <x v="4"/>
    <x v="1"/>
    <x v="4"/>
    <n v="2786.82"/>
    <n v="3"/>
    <n v="8360.4599999999991"/>
    <n v="3.49"/>
    <n v="2010"/>
    <x v="15"/>
  </r>
  <r>
    <x v="4773"/>
    <x v="0"/>
    <x v="0"/>
    <x v="0"/>
    <x v="1"/>
    <x v="4"/>
    <n v="12343.41"/>
    <n v="2"/>
    <n v="24686.82"/>
    <n v="1.2"/>
    <n v="2754"/>
    <x v="122"/>
  </r>
  <r>
    <x v="4774"/>
    <x v="1"/>
    <x v="1"/>
    <x v="1"/>
    <x v="0"/>
    <x v="2"/>
    <n v="10893.91"/>
    <n v="3"/>
    <n v="32681.73"/>
    <n v="4.8"/>
    <n v="4549"/>
    <x v="54"/>
  </r>
  <r>
    <x v="4775"/>
    <x v="6"/>
    <x v="4"/>
    <x v="6"/>
    <x v="0"/>
    <x v="5"/>
    <n v="17102.39"/>
    <n v="4"/>
    <n v="68409.56"/>
    <n v="2.93"/>
    <n v="265"/>
    <x v="229"/>
  </r>
  <r>
    <x v="4776"/>
    <x v="1"/>
    <x v="1"/>
    <x v="1"/>
    <x v="1"/>
    <x v="5"/>
    <n v="5402.35"/>
    <n v="5"/>
    <n v="27011.75"/>
    <n v="3.33"/>
    <n v="3115"/>
    <x v="167"/>
  </r>
  <r>
    <x v="4777"/>
    <x v="3"/>
    <x v="3"/>
    <x v="3"/>
    <x v="0"/>
    <x v="1"/>
    <n v="16538.02"/>
    <n v="4"/>
    <n v="66152.08"/>
    <n v="2.8"/>
    <n v="362"/>
    <x v="162"/>
  </r>
  <r>
    <x v="4778"/>
    <x v="5"/>
    <x v="1"/>
    <x v="5"/>
    <x v="1"/>
    <x v="3"/>
    <n v="6038.7"/>
    <n v="3"/>
    <n v="18116.099999999999"/>
    <n v="4.16"/>
    <n v="1202"/>
    <x v="269"/>
  </r>
  <r>
    <x v="4779"/>
    <x v="3"/>
    <x v="3"/>
    <x v="3"/>
    <x v="1"/>
    <x v="0"/>
    <n v="5661.19"/>
    <n v="5"/>
    <n v="28305.95"/>
    <n v="3.93"/>
    <n v="2112"/>
    <x v="17"/>
  </r>
  <r>
    <x v="4780"/>
    <x v="3"/>
    <x v="3"/>
    <x v="3"/>
    <x v="2"/>
    <x v="0"/>
    <n v="19319.740000000002"/>
    <n v="4"/>
    <n v="77278.960000000006"/>
    <n v="2.33"/>
    <n v="3354"/>
    <x v="329"/>
  </r>
  <r>
    <x v="4781"/>
    <x v="7"/>
    <x v="0"/>
    <x v="7"/>
    <x v="2"/>
    <x v="2"/>
    <n v="14162.1"/>
    <n v="1"/>
    <n v="14162.1"/>
    <n v="2.37"/>
    <n v="2572"/>
    <x v="227"/>
  </r>
  <r>
    <x v="4782"/>
    <x v="5"/>
    <x v="1"/>
    <x v="5"/>
    <x v="1"/>
    <x v="0"/>
    <n v="9168.48"/>
    <n v="3"/>
    <n v="27505.439999999999"/>
    <n v="3.44"/>
    <n v="4466"/>
    <x v="264"/>
  </r>
  <r>
    <x v="4783"/>
    <x v="5"/>
    <x v="1"/>
    <x v="5"/>
    <x v="1"/>
    <x v="4"/>
    <n v="10029.42"/>
    <n v="2"/>
    <n v="20058.84"/>
    <n v="3.79"/>
    <n v="68"/>
    <x v="113"/>
  </r>
  <r>
    <x v="4784"/>
    <x v="6"/>
    <x v="4"/>
    <x v="6"/>
    <x v="1"/>
    <x v="5"/>
    <n v="11125.77"/>
    <n v="2"/>
    <n v="22251.54"/>
    <n v="2.5299999999999998"/>
    <n v="849"/>
    <x v="16"/>
  </r>
  <r>
    <x v="4785"/>
    <x v="5"/>
    <x v="1"/>
    <x v="5"/>
    <x v="1"/>
    <x v="2"/>
    <n v="12690.26"/>
    <n v="1"/>
    <n v="12690.26"/>
    <n v="1.62"/>
    <n v="76"/>
    <x v="56"/>
  </r>
  <r>
    <x v="4786"/>
    <x v="1"/>
    <x v="1"/>
    <x v="1"/>
    <x v="2"/>
    <x v="0"/>
    <n v="11328.01"/>
    <n v="4"/>
    <n v="45312.04"/>
    <n v="1.31"/>
    <n v="2386"/>
    <x v="306"/>
  </r>
  <r>
    <x v="4787"/>
    <x v="6"/>
    <x v="4"/>
    <x v="6"/>
    <x v="0"/>
    <x v="3"/>
    <n v="4370.1899999999996"/>
    <n v="1"/>
    <n v="4370.1899999999996"/>
    <n v="2.93"/>
    <n v="1665"/>
    <x v="237"/>
  </r>
  <r>
    <x v="4788"/>
    <x v="8"/>
    <x v="3"/>
    <x v="8"/>
    <x v="2"/>
    <x v="1"/>
    <n v="309.77999999999997"/>
    <n v="3"/>
    <n v="929.34"/>
    <n v="2.73"/>
    <n v="250"/>
    <x v="166"/>
  </r>
  <r>
    <x v="4789"/>
    <x v="2"/>
    <x v="2"/>
    <x v="2"/>
    <x v="1"/>
    <x v="0"/>
    <n v="9573.32"/>
    <n v="3"/>
    <n v="28719.96"/>
    <n v="1.71"/>
    <n v="3885"/>
    <x v="147"/>
  </r>
  <r>
    <x v="4790"/>
    <x v="6"/>
    <x v="4"/>
    <x v="6"/>
    <x v="1"/>
    <x v="3"/>
    <n v="7162.99"/>
    <n v="3"/>
    <n v="21488.97"/>
    <n v="4.25"/>
    <n v="3594"/>
    <x v="167"/>
  </r>
  <r>
    <x v="4791"/>
    <x v="4"/>
    <x v="0"/>
    <x v="4"/>
    <x v="1"/>
    <x v="0"/>
    <n v="10398.39"/>
    <n v="3"/>
    <n v="31195.17"/>
    <n v="3.64"/>
    <n v="4695"/>
    <x v="221"/>
  </r>
  <r>
    <x v="4792"/>
    <x v="4"/>
    <x v="0"/>
    <x v="4"/>
    <x v="0"/>
    <x v="0"/>
    <n v="9510.2900000000009"/>
    <n v="5"/>
    <n v="47551.45"/>
    <n v="2.54"/>
    <n v="4143"/>
    <x v="328"/>
  </r>
  <r>
    <x v="4793"/>
    <x v="3"/>
    <x v="3"/>
    <x v="3"/>
    <x v="1"/>
    <x v="4"/>
    <n v="6046.29"/>
    <n v="1"/>
    <n v="6046.29"/>
    <n v="2.3199999999999998"/>
    <n v="3825"/>
    <x v="84"/>
  </r>
  <r>
    <x v="4794"/>
    <x v="2"/>
    <x v="2"/>
    <x v="2"/>
    <x v="1"/>
    <x v="3"/>
    <n v="11969.64"/>
    <n v="3"/>
    <n v="35908.92"/>
    <n v="1.53"/>
    <n v="2995"/>
    <x v="351"/>
  </r>
  <r>
    <x v="4795"/>
    <x v="1"/>
    <x v="1"/>
    <x v="1"/>
    <x v="0"/>
    <x v="0"/>
    <n v="18671.41"/>
    <n v="1"/>
    <n v="18671.41"/>
    <n v="2.9"/>
    <n v="1169"/>
    <x v="18"/>
  </r>
  <r>
    <x v="4796"/>
    <x v="5"/>
    <x v="1"/>
    <x v="5"/>
    <x v="1"/>
    <x v="5"/>
    <n v="13250.44"/>
    <n v="5"/>
    <n v="66252.2"/>
    <n v="3.86"/>
    <n v="1239"/>
    <x v="146"/>
  </r>
  <r>
    <x v="4797"/>
    <x v="0"/>
    <x v="0"/>
    <x v="0"/>
    <x v="1"/>
    <x v="1"/>
    <n v="13076.94"/>
    <n v="3"/>
    <n v="39230.82"/>
    <n v="3.24"/>
    <n v="1037"/>
    <x v="28"/>
  </r>
  <r>
    <x v="4798"/>
    <x v="8"/>
    <x v="3"/>
    <x v="8"/>
    <x v="0"/>
    <x v="0"/>
    <n v="1448.7"/>
    <n v="1"/>
    <n v="1448.7"/>
    <n v="1.03"/>
    <n v="4299"/>
    <x v="0"/>
  </r>
  <r>
    <x v="4799"/>
    <x v="0"/>
    <x v="0"/>
    <x v="0"/>
    <x v="2"/>
    <x v="3"/>
    <n v="6376.56"/>
    <n v="1"/>
    <n v="6376.56"/>
    <n v="3.36"/>
    <n v="3970"/>
    <x v="2"/>
  </r>
  <r>
    <x v="4800"/>
    <x v="8"/>
    <x v="3"/>
    <x v="8"/>
    <x v="0"/>
    <x v="2"/>
    <n v="1242"/>
    <n v="1"/>
    <n v="1242"/>
    <n v="4.3"/>
    <n v="1589"/>
    <x v="98"/>
  </r>
  <r>
    <x v="4801"/>
    <x v="3"/>
    <x v="3"/>
    <x v="3"/>
    <x v="0"/>
    <x v="4"/>
    <n v="6591.63"/>
    <n v="1"/>
    <n v="6591.63"/>
    <n v="1.34"/>
    <n v="4986"/>
    <x v="72"/>
  </r>
  <r>
    <x v="4802"/>
    <x v="4"/>
    <x v="0"/>
    <x v="4"/>
    <x v="0"/>
    <x v="1"/>
    <n v="15504.2"/>
    <n v="3"/>
    <n v="46512.6"/>
    <n v="3.64"/>
    <n v="3915"/>
    <x v="45"/>
  </r>
  <r>
    <x v="4803"/>
    <x v="2"/>
    <x v="2"/>
    <x v="2"/>
    <x v="2"/>
    <x v="4"/>
    <n v="808.97"/>
    <n v="4"/>
    <n v="3235.88"/>
    <n v="4.3899999999999997"/>
    <n v="1007"/>
    <x v="112"/>
  </r>
  <r>
    <x v="4804"/>
    <x v="0"/>
    <x v="0"/>
    <x v="0"/>
    <x v="1"/>
    <x v="0"/>
    <n v="7663.86"/>
    <n v="4"/>
    <n v="30655.439999999999"/>
    <n v="2.4500000000000002"/>
    <n v="1950"/>
    <x v="63"/>
  </r>
  <r>
    <x v="4805"/>
    <x v="9"/>
    <x v="1"/>
    <x v="9"/>
    <x v="2"/>
    <x v="5"/>
    <n v="10593.49"/>
    <n v="1"/>
    <n v="10593.49"/>
    <n v="1.79"/>
    <n v="596"/>
    <x v="84"/>
  </r>
  <r>
    <x v="4806"/>
    <x v="7"/>
    <x v="0"/>
    <x v="7"/>
    <x v="0"/>
    <x v="1"/>
    <n v="13858.95"/>
    <n v="4"/>
    <n v="55435.8"/>
    <n v="4.63"/>
    <n v="2543"/>
    <x v="287"/>
  </r>
  <r>
    <x v="4807"/>
    <x v="0"/>
    <x v="0"/>
    <x v="0"/>
    <x v="0"/>
    <x v="0"/>
    <n v="5663.84"/>
    <n v="1"/>
    <n v="5663.84"/>
    <n v="2.13"/>
    <n v="1901"/>
    <x v="81"/>
  </r>
  <r>
    <x v="4808"/>
    <x v="7"/>
    <x v="0"/>
    <x v="7"/>
    <x v="2"/>
    <x v="2"/>
    <n v="7606.72"/>
    <n v="4"/>
    <n v="30426.880000000001"/>
    <n v="4.62"/>
    <n v="4058"/>
    <x v="181"/>
  </r>
  <r>
    <x v="4809"/>
    <x v="0"/>
    <x v="0"/>
    <x v="0"/>
    <x v="1"/>
    <x v="0"/>
    <n v="18845.98"/>
    <n v="2"/>
    <n v="37691.96"/>
    <n v="2.19"/>
    <n v="2943"/>
    <x v="318"/>
  </r>
  <r>
    <x v="4810"/>
    <x v="9"/>
    <x v="1"/>
    <x v="9"/>
    <x v="2"/>
    <x v="4"/>
    <n v="3203.71"/>
    <n v="4"/>
    <n v="12814.84"/>
    <n v="2.2999999999999998"/>
    <n v="3579"/>
    <x v="93"/>
  </r>
  <r>
    <x v="4811"/>
    <x v="1"/>
    <x v="1"/>
    <x v="1"/>
    <x v="0"/>
    <x v="1"/>
    <n v="19837.87"/>
    <n v="5"/>
    <n v="99189.35"/>
    <n v="1.53"/>
    <n v="1672"/>
    <x v="253"/>
  </r>
  <r>
    <x v="4812"/>
    <x v="3"/>
    <x v="3"/>
    <x v="3"/>
    <x v="1"/>
    <x v="2"/>
    <n v="145.19"/>
    <n v="2"/>
    <n v="290.38"/>
    <n v="4.2699999999999996"/>
    <n v="3526"/>
    <x v="21"/>
  </r>
  <r>
    <x v="4813"/>
    <x v="9"/>
    <x v="1"/>
    <x v="9"/>
    <x v="2"/>
    <x v="1"/>
    <n v="11054.4"/>
    <n v="3"/>
    <n v="33163.199999999997"/>
    <n v="3.27"/>
    <n v="4079"/>
    <x v="193"/>
  </r>
  <r>
    <x v="4814"/>
    <x v="3"/>
    <x v="3"/>
    <x v="3"/>
    <x v="1"/>
    <x v="0"/>
    <n v="10526.22"/>
    <n v="4"/>
    <n v="42104.88"/>
    <n v="1.1399999999999999"/>
    <n v="4583"/>
    <x v="164"/>
  </r>
  <r>
    <x v="4815"/>
    <x v="8"/>
    <x v="3"/>
    <x v="8"/>
    <x v="0"/>
    <x v="3"/>
    <n v="16938.16"/>
    <n v="2"/>
    <n v="33876.32"/>
    <n v="1.62"/>
    <n v="978"/>
    <x v="91"/>
  </r>
  <r>
    <x v="4816"/>
    <x v="0"/>
    <x v="0"/>
    <x v="0"/>
    <x v="2"/>
    <x v="4"/>
    <n v="3081.02"/>
    <n v="3"/>
    <n v="9243.06"/>
    <n v="3.95"/>
    <n v="2723"/>
    <x v="3"/>
  </r>
  <r>
    <x v="4817"/>
    <x v="9"/>
    <x v="1"/>
    <x v="9"/>
    <x v="0"/>
    <x v="2"/>
    <n v="14694.57"/>
    <n v="4"/>
    <n v="58778.28"/>
    <n v="2.37"/>
    <n v="4205"/>
    <x v="174"/>
  </r>
  <r>
    <x v="4818"/>
    <x v="1"/>
    <x v="1"/>
    <x v="1"/>
    <x v="2"/>
    <x v="5"/>
    <n v="11393.79"/>
    <n v="2"/>
    <n v="22787.58"/>
    <n v="2.86"/>
    <n v="873"/>
    <x v="314"/>
  </r>
  <r>
    <x v="4819"/>
    <x v="1"/>
    <x v="1"/>
    <x v="1"/>
    <x v="1"/>
    <x v="0"/>
    <n v="8498.31"/>
    <n v="4"/>
    <n v="33993.24"/>
    <n v="2.04"/>
    <n v="733"/>
    <x v="265"/>
  </r>
  <r>
    <x v="4820"/>
    <x v="0"/>
    <x v="0"/>
    <x v="0"/>
    <x v="2"/>
    <x v="1"/>
    <n v="3647.23"/>
    <n v="2"/>
    <n v="7294.46"/>
    <n v="4.5199999999999996"/>
    <n v="4003"/>
    <x v="225"/>
  </r>
  <r>
    <x v="4821"/>
    <x v="6"/>
    <x v="4"/>
    <x v="6"/>
    <x v="2"/>
    <x v="4"/>
    <n v="18965.11"/>
    <n v="5"/>
    <n v="94825.55"/>
    <n v="3.85"/>
    <n v="2512"/>
    <x v="257"/>
  </r>
  <r>
    <x v="4822"/>
    <x v="8"/>
    <x v="3"/>
    <x v="8"/>
    <x v="2"/>
    <x v="4"/>
    <n v="19648.16"/>
    <n v="2"/>
    <n v="39296.32"/>
    <n v="4.1500000000000004"/>
    <n v="4325"/>
    <x v="337"/>
  </r>
  <r>
    <x v="4823"/>
    <x v="5"/>
    <x v="1"/>
    <x v="5"/>
    <x v="0"/>
    <x v="0"/>
    <n v="4864.5200000000004"/>
    <n v="3"/>
    <n v="14593.56"/>
    <n v="1.6"/>
    <n v="613"/>
    <x v="4"/>
  </r>
  <r>
    <x v="4824"/>
    <x v="3"/>
    <x v="3"/>
    <x v="3"/>
    <x v="0"/>
    <x v="0"/>
    <n v="3383.86"/>
    <n v="1"/>
    <n v="3383.86"/>
    <n v="3.4"/>
    <n v="1505"/>
    <x v="88"/>
  </r>
  <r>
    <x v="4825"/>
    <x v="8"/>
    <x v="3"/>
    <x v="8"/>
    <x v="1"/>
    <x v="5"/>
    <n v="179.33"/>
    <n v="1"/>
    <n v="179.33"/>
    <n v="1.21"/>
    <n v="4359"/>
    <x v="249"/>
  </r>
  <r>
    <x v="4826"/>
    <x v="0"/>
    <x v="0"/>
    <x v="0"/>
    <x v="0"/>
    <x v="0"/>
    <n v="5868.87"/>
    <n v="2"/>
    <n v="11737.74"/>
    <n v="1.86"/>
    <n v="2653"/>
    <x v="54"/>
  </r>
  <r>
    <x v="4827"/>
    <x v="7"/>
    <x v="0"/>
    <x v="7"/>
    <x v="1"/>
    <x v="4"/>
    <n v="8465.73"/>
    <n v="5"/>
    <n v="42328.65"/>
    <n v="2.89"/>
    <n v="4606"/>
    <x v="17"/>
  </r>
  <r>
    <x v="4828"/>
    <x v="3"/>
    <x v="3"/>
    <x v="3"/>
    <x v="2"/>
    <x v="2"/>
    <n v="2707.15"/>
    <n v="4"/>
    <n v="10828.6"/>
    <n v="1.92"/>
    <n v="571"/>
    <x v="138"/>
  </r>
  <r>
    <x v="4829"/>
    <x v="1"/>
    <x v="1"/>
    <x v="1"/>
    <x v="0"/>
    <x v="0"/>
    <n v="15120.37"/>
    <n v="2"/>
    <n v="30240.74"/>
    <n v="1.34"/>
    <n v="3751"/>
    <x v="93"/>
  </r>
  <r>
    <x v="4830"/>
    <x v="3"/>
    <x v="3"/>
    <x v="3"/>
    <x v="2"/>
    <x v="3"/>
    <n v="17038.87"/>
    <n v="3"/>
    <n v="51116.61"/>
    <n v="3.97"/>
    <n v="144"/>
    <x v="295"/>
  </r>
  <r>
    <x v="4831"/>
    <x v="7"/>
    <x v="0"/>
    <x v="7"/>
    <x v="0"/>
    <x v="4"/>
    <n v="7929.28"/>
    <n v="2"/>
    <n v="15858.56"/>
    <n v="1.64"/>
    <n v="4158"/>
    <x v="300"/>
  </r>
  <r>
    <x v="4832"/>
    <x v="0"/>
    <x v="0"/>
    <x v="0"/>
    <x v="1"/>
    <x v="1"/>
    <n v="19802.68"/>
    <n v="1"/>
    <n v="19802.68"/>
    <n v="4.1900000000000004"/>
    <n v="896"/>
    <x v="67"/>
  </r>
  <r>
    <x v="4833"/>
    <x v="3"/>
    <x v="3"/>
    <x v="3"/>
    <x v="1"/>
    <x v="0"/>
    <n v="18636.45"/>
    <n v="3"/>
    <n v="55909.35"/>
    <n v="3.63"/>
    <n v="3061"/>
    <x v="11"/>
  </r>
  <r>
    <x v="4834"/>
    <x v="1"/>
    <x v="1"/>
    <x v="1"/>
    <x v="1"/>
    <x v="2"/>
    <n v="15654.99"/>
    <n v="4"/>
    <n v="62619.96"/>
    <n v="3.65"/>
    <n v="757"/>
    <x v="118"/>
  </r>
  <r>
    <x v="4835"/>
    <x v="2"/>
    <x v="2"/>
    <x v="2"/>
    <x v="0"/>
    <x v="2"/>
    <n v="16165.96"/>
    <n v="4"/>
    <n v="64663.839999999997"/>
    <n v="3.16"/>
    <n v="1357"/>
    <x v="271"/>
  </r>
  <r>
    <x v="4836"/>
    <x v="7"/>
    <x v="0"/>
    <x v="7"/>
    <x v="1"/>
    <x v="0"/>
    <n v="14143.64"/>
    <n v="2"/>
    <n v="28287.279999999999"/>
    <n v="2.77"/>
    <n v="2284"/>
    <x v="271"/>
  </r>
  <r>
    <x v="4837"/>
    <x v="7"/>
    <x v="0"/>
    <x v="7"/>
    <x v="1"/>
    <x v="2"/>
    <n v="10493.96"/>
    <n v="5"/>
    <n v="52469.8"/>
    <n v="3.38"/>
    <n v="1497"/>
    <x v="38"/>
  </r>
  <r>
    <x v="4838"/>
    <x v="9"/>
    <x v="1"/>
    <x v="9"/>
    <x v="2"/>
    <x v="3"/>
    <n v="5874.8"/>
    <n v="5"/>
    <n v="29374"/>
    <n v="3.97"/>
    <n v="4290"/>
    <x v="134"/>
  </r>
  <r>
    <x v="4839"/>
    <x v="8"/>
    <x v="3"/>
    <x v="8"/>
    <x v="0"/>
    <x v="4"/>
    <n v="16511.47"/>
    <n v="4"/>
    <n v="66045.88"/>
    <n v="3.36"/>
    <n v="2509"/>
    <x v="59"/>
  </r>
  <r>
    <x v="4840"/>
    <x v="9"/>
    <x v="1"/>
    <x v="9"/>
    <x v="1"/>
    <x v="2"/>
    <n v="1293.46"/>
    <n v="1"/>
    <n v="1293.46"/>
    <n v="3.34"/>
    <n v="2527"/>
    <x v="304"/>
  </r>
  <r>
    <x v="4841"/>
    <x v="9"/>
    <x v="1"/>
    <x v="9"/>
    <x v="2"/>
    <x v="0"/>
    <n v="17144.7"/>
    <n v="4"/>
    <n v="68578.8"/>
    <n v="3.43"/>
    <n v="3682"/>
    <x v="252"/>
  </r>
  <r>
    <x v="4842"/>
    <x v="0"/>
    <x v="0"/>
    <x v="0"/>
    <x v="2"/>
    <x v="0"/>
    <n v="19822.29"/>
    <n v="5"/>
    <n v="99111.45"/>
    <n v="1.74"/>
    <n v="998"/>
    <x v="197"/>
  </r>
  <r>
    <x v="4843"/>
    <x v="8"/>
    <x v="3"/>
    <x v="8"/>
    <x v="2"/>
    <x v="0"/>
    <n v="9185.26"/>
    <n v="2"/>
    <n v="18370.52"/>
    <n v="3.08"/>
    <n v="3510"/>
    <x v="127"/>
  </r>
  <r>
    <x v="4844"/>
    <x v="6"/>
    <x v="4"/>
    <x v="6"/>
    <x v="1"/>
    <x v="3"/>
    <n v="11111.07"/>
    <n v="5"/>
    <n v="55555.35"/>
    <n v="4.67"/>
    <n v="2974"/>
    <x v="138"/>
  </r>
  <r>
    <x v="4845"/>
    <x v="0"/>
    <x v="0"/>
    <x v="0"/>
    <x v="2"/>
    <x v="2"/>
    <n v="11174.76"/>
    <n v="4"/>
    <n v="44699.040000000001"/>
    <n v="1.76"/>
    <n v="3922"/>
    <x v="352"/>
  </r>
  <r>
    <x v="4846"/>
    <x v="8"/>
    <x v="3"/>
    <x v="8"/>
    <x v="2"/>
    <x v="3"/>
    <n v="309.45"/>
    <n v="1"/>
    <n v="309.45"/>
    <n v="1.91"/>
    <n v="3430"/>
    <x v="309"/>
  </r>
  <r>
    <x v="4847"/>
    <x v="2"/>
    <x v="2"/>
    <x v="2"/>
    <x v="1"/>
    <x v="5"/>
    <n v="16087.82"/>
    <n v="4"/>
    <n v="64351.28"/>
    <n v="2.21"/>
    <n v="3495"/>
    <x v="4"/>
  </r>
  <r>
    <x v="4848"/>
    <x v="0"/>
    <x v="0"/>
    <x v="0"/>
    <x v="2"/>
    <x v="3"/>
    <n v="535.44000000000005"/>
    <n v="3"/>
    <n v="1606.32"/>
    <n v="2.74"/>
    <n v="1571"/>
    <x v="298"/>
  </r>
  <r>
    <x v="4849"/>
    <x v="2"/>
    <x v="2"/>
    <x v="2"/>
    <x v="1"/>
    <x v="1"/>
    <n v="16110.68"/>
    <n v="1"/>
    <n v="16110.68"/>
    <n v="4.78"/>
    <n v="1995"/>
    <x v="356"/>
  </r>
  <r>
    <x v="4850"/>
    <x v="0"/>
    <x v="0"/>
    <x v="0"/>
    <x v="0"/>
    <x v="1"/>
    <n v="17269.95"/>
    <n v="1"/>
    <n v="17269.95"/>
    <n v="1.1599999999999999"/>
    <n v="1706"/>
    <x v="152"/>
  </r>
  <r>
    <x v="4851"/>
    <x v="9"/>
    <x v="1"/>
    <x v="9"/>
    <x v="0"/>
    <x v="5"/>
    <n v="4568.82"/>
    <n v="1"/>
    <n v="4568.82"/>
    <n v="4.22"/>
    <n v="195"/>
    <x v="188"/>
  </r>
  <r>
    <x v="4852"/>
    <x v="7"/>
    <x v="0"/>
    <x v="7"/>
    <x v="0"/>
    <x v="1"/>
    <n v="12105.04"/>
    <n v="3"/>
    <n v="36315.120000000003"/>
    <n v="2.12"/>
    <n v="4616"/>
    <x v="357"/>
  </r>
  <r>
    <x v="4853"/>
    <x v="9"/>
    <x v="1"/>
    <x v="9"/>
    <x v="0"/>
    <x v="4"/>
    <n v="13618.63"/>
    <n v="3"/>
    <n v="40855.89"/>
    <n v="3.01"/>
    <n v="3160"/>
    <x v="329"/>
  </r>
  <r>
    <x v="4854"/>
    <x v="6"/>
    <x v="4"/>
    <x v="6"/>
    <x v="2"/>
    <x v="3"/>
    <n v="13220.94"/>
    <n v="4"/>
    <n v="52883.76"/>
    <n v="1.2"/>
    <n v="4505"/>
    <x v="317"/>
  </r>
  <r>
    <x v="4855"/>
    <x v="2"/>
    <x v="2"/>
    <x v="2"/>
    <x v="0"/>
    <x v="4"/>
    <n v="17789.150000000001"/>
    <n v="1"/>
    <n v="17789.150000000001"/>
    <n v="2.16"/>
    <n v="626"/>
    <x v="346"/>
  </r>
  <r>
    <x v="4856"/>
    <x v="5"/>
    <x v="1"/>
    <x v="5"/>
    <x v="0"/>
    <x v="0"/>
    <n v="1539.04"/>
    <n v="5"/>
    <n v="7695.2"/>
    <n v="1.62"/>
    <n v="2509"/>
    <x v="113"/>
  </r>
  <r>
    <x v="4857"/>
    <x v="7"/>
    <x v="0"/>
    <x v="7"/>
    <x v="0"/>
    <x v="5"/>
    <n v="4253.7700000000004"/>
    <n v="5"/>
    <n v="21268.85"/>
    <n v="4.66"/>
    <n v="3634"/>
    <x v="5"/>
  </r>
  <r>
    <x v="4858"/>
    <x v="6"/>
    <x v="4"/>
    <x v="6"/>
    <x v="2"/>
    <x v="1"/>
    <n v="12960.03"/>
    <n v="2"/>
    <n v="25920.06"/>
    <n v="3.25"/>
    <n v="368"/>
    <x v="216"/>
  </r>
  <r>
    <x v="4859"/>
    <x v="3"/>
    <x v="3"/>
    <x v="3"/>
    <x v="1"/>
    <x v="0"/>
    <n v="9895.81"/>
    <n v="5"/>
    <n v="49479.05"/>
    <n v="1.39"/>
    <n v="1383"/>
    <x v="110"/>
  </r>
  <r>
    <x v="4860"/>
    <x v="1"/>
    <x v="1"/>
    <x v="1"/>
    <x v="1"/>
    <x v="3"/>
    <n v="12001.38"/>
    <n v="4"/>
    <n v="48005.52"/>
    <n v="3.81"/>
    <n v="3250"/>
    <x v="316"/>
  </r>
  <r>
    <x v="4861"/>
    <x v="4"/>
    <x v="0"/>
    <x v="4"/>
    <x v="1"/>
    <x v="2"/>
    <n v="1782.55"/>
    <n v="2"/>
    <n v="3565.1"/>
    <n v="3.53"/>
    <n v="1627"/>
    <x v="304"/>
  </r>
  <r>
    <x v="4862"/>
    <x v="6"/>
    <x v="4"/>
    <x v="6"/>
    <x v="2"/>
    <x v="5"/>
    <n v="6838.58"/>
    <n v="5"/>
    <n v="34192.9"/>
    <n v="3.09"/>
    <n v="2001"/>
    <x v="254"/>
  </r>
  <r>
    <x v="4863"/>
    <x v="7"/>
    <x v="0"/>
    <x v="7"/>
    <x v="0"/>
    <x v="1"/>
    <n v="9742.34"/>
    <n v="3"/>
    <n v="29227.02"/>
    <n v="3.2"/>
    <n v="3271"/>
    <x v="146"/>
  </r>
  <r>
    <x v="4864"/>
    <x v="8"/>
    <x v="3"/>
    <x v="8"/>
    <x v="0"/>
    <x v="4"/>
    <n v="15167.17"/>
    <n v="1"/>
    <n v="15167.17"/>
    <n v="1.6"/>
    <n v="1868"/>
    <x v="170"/>
  </r>
  <r>
    <x v="4865"/>
    <x v="0"/>
    <x v="0"/>
    <x v="0"/>
    <x v="0"/>
    <x v="3"/>
    <n v="19822.88"/>
    <n v="5"/>
    <n v="99114.4"/>
    <n v="4.0199999999999996"/>
    <n v="4625"/>
    <x v="6"/>
  </r>
  <r>
    <x v="4866"/>
    <x v="6"/>
    <x v="4"/>
    <x v="6"/>
    <x v="0"/>
    <x v="1"/>
    <n v="11751.45"/>
    <n v="5"/>
    <n v="58757.25"/>
    <n v="4.72"/>
    <n v="3525"/>
    <x v="199"/>
  </r>
  <r>
    <x v="4867"/>
    <x v="7"/>
    <x v="0"/>
    <x v="7"/>
    <x v="1"/>
    <x v="1"/>
    <n v="15111.41"/>
    <n v="5"/>
    <n v="75557.05"/>
    <n v="3"/>
    <n v="226"/>
    <x v="359"/>
  </r>
  <r>
    <x v="4868"/>
    <x v="8"/>
    <x v="3"/>
    <x v="8"/>
    <x v="0"/>
    <x v="0"/>
    <n v="11646.52"/>
    <n v="4"/>
    <n v="46586.080000000002"/>
    <n v="3.25"/>
    <n v="4910"/>
    <x v="199"/>
  </r>
  <r>
    <x v="4869"/>
    <x v="5"/>
    <x v="1"/>
    <x v="5"/>
    <x v="2"/>
    <x v="3"/>
    <n v="6313.53"/>
    <n v="1"/>
    <n v="6313.53"/>
    <n v="1.93"/>
    <n v="4962"/>
    <x v="78"/>
  </r>
  <r>
    <x v="4870"/>
    <x v="9"/>
    <x v="1"/>
    <x v="9"/>
    <x v="0"/>
    <x v="5"/>
    <n v="2495.63"/>
    <n v="4"/>
    <n v="9982.52"/>
    <n v="2.58"/>
    <n v="1046"/>
    <x v="324"/>
  </r>
  <r>
    <x v="4871"/>
    <x v="6"/>
    <x v="4"/>
    <x v="6"/>
    <x v="2"/>
    <x v="0"/>
    <n v="5607.04"/>
    <n v="4"/>
    <n v="22428.16"/>
    <n v="3.39"/>
    <n v="3227"/>
    <x v="49"/>
  </r>
  <r>
    <x v="4872"/>
    <x v="3"/>
    <x v="3"/>
    <x v="3"/>
    <x v="0"/>
    <x v="0"/>
    <n v="19597.560000000001"/>
    <n v="2"/>
    <n v="39195.120000000003"/>
    <n v="4.58"/>
    <n v="4210"/>
    <x v="292"/>
  </r>
  <r>
    <x v="4873"/>
    <x v="0"/>
    <x v="0"/>
    <x v="0"/>
    <x v="0"/>
    <x v="4"/>
    <n v="16233.58"/>
    <n v="3"/>
    <n v="48700.74"/>
    <n v="2.34"/>
    <n v="1999"/>
    <x v="226"/>
  </r>
  <r>
    <x v="4874"/>
    <x v="3"/>
    <x v="3"/>
    <x v="3"/>
    <x v="0"/>
    <x v="0"/>
    <n v="3586.9"/>
    <n v="4"/>
    <n v="14347.6"/>
    <n v="1.28"/>
    <n v="4373"/>
    <x v="339"/>
  </r>
  <r>
    <x v="4875"/>
    <x v="6"/>
    <x v="4"/>
    <x v="6"/>
    <x v="2"/>
    <x v="2"/>
    <n v="5809.34"/>
    <n v="3"/>
    <n v="17428.02"/>
    <n v="1.34"/>
    <n v="1332"/>
    <x v="271"/>
  </r>
  <r>
    <x v="4876"/>
    <x v="7"/>
    <x v="0"/>
    <x v="7"/>
    <x v="2"/>
    <x v="3"/>
    <n v="12074.12"/>
    <n v="5"/>
    <n v="60370.6"/>
    <n v="4.0999999999999996"/>
    <n v="2583"/>
    <x v="90"/>
  </r>
  <r>
    <x v="4877"/>
    <x v="4"/>
    <x v="0"/>
    <x v="4"/>
    <x v="0"/>
    <x v="5"/>
    <n v="7785.4"/>
    <n v="2"/>
    <n v="15570.8"/>
    <n v="4.49"/>
    <n v="3567"/>
    <x v="324"/>
  </r>
  <r>
    <x v="4878"/>
    <x v="6"/>
    <x v="4"/>
    <x v="6"/>
    <x v="2"/>
    <x v="2"/>
    <n v="13224.4"/>
    <n v="2"/>
    <n v="26448.799999999999"/>
    <n v="4.25"/>
    <n v="4244"/>
    <x v="284"/>
  </r>
  <r>
    <x v="4879"/>
    <x v="4"/>
    <x v="0"/>
    <x v="4"/>
    <x v="2"/>
    <x v="1"/>
    <n v="6945.91"/>
    <n v="1"/>
    <n v="6945.91"/>
    <n v="4.0999999999999996"/>
    <n v="2170"/>
    <x v="34"/>
  </r>
  <r>
    <x v="4880"/>
    <x v="8"/>
    <x v="3"/>
    <x v="8"/>
    <x v="0"/>
    <x v="4"/>
    <n v="14502.39"/>
    <n v="2"/>
    <n v="29004.78"/>
    <n v="3.01"/>
    <n v="1967"/>
    <x v="35"/>
  </r>
  <r>
    <x v="4881"/>
    <x v="4"/>
    <x v="0"/>
    <x v="4"/>
    <x v="2"/>
    <x v="4"/>
    <n v="5003.25"/>
    <n v="5"/>
    <n v="25016.25"/>
    <n v="4.08"/>
    <n v="2741"/>
    <x v="252"/>
  </r>
  <r>
    <x v="4882"/>
    <x v="7"/>
    <x v="0"/>
    <x v="7"/>
    <x v="0"/>
    <x v="4"/>
    <n v="4539.18"/>
    <n v="4"/>
    <n v="18156.72"/>
    <n v="2.02"/>
    <n v="4868"/>
    <x v="359"/>
  </r>
  <r>
    <x v="4883"/>
    <x v="4"/>
    <x v="0"/>
    <x v="4"/>
    <x v="1"/>
    <x v="5"/>
    <n v="19581.59"/>
    <n v="4"/>
    <n v="78326.36"/>
    <n v="3.07"/>
    <n v="3424"/>
    <x v="295"/>
  </r>
  <r>
    <x v="4884"/>
    <x v="6"/>
    <x v="4"/>
    <x v="6"/>
    <x v="0"/>
    <x v="5"/>
    <n v="233.39"/>
    <n v="5"/>
    <n v="1166.95"/>
    <n v="4.82"/>
    <n v="2842"/>
    <x v="352"/>
  </r>
  <r>
    <x v="4885"/>
    <x v="8"/>
    <x v="3"/>
    <x v="8"/>
    <x v="0"/>
    <x v="4"/>
    <n v="4388.41"/>
    <n v="1"/>
    <n v="4388.41"/>
    <n v="4.0999999999999996"/>
    <n v="1063"/>
    <x v="319"/>
  </r>
  <r>
    <x v="4886"/>
    <x v="6"/>
    <x v="4"/>
    <x v="6"/>
    <x v="2"/>
    <x v="5"/>
    <n v="12328.79"/>
    <n v="3"/>
    <n v="36986.370000000003"/>
    <n v="2.1"/>
    <n v="572"/>
    <x v="134"/>
  </r>
  <r>
    <x v="4887"/>
    <x v="3"/>
    <x v="3"/>
    <x v="3"/>
    <x v="1"/>
    <x v="4"/>
    <n v="1946.62"/>
    <n v="4"/>
    <n v="7786.48"/>
    <n v="1.73"/>
    <n v="1837"/>
    <x v="0"/>
  </r>
  <r>
    <x v="4888"/>
    <x v="7"/>
    <x v="0"/>
    <x v="7"/>
    <x v="2"/>
    <x v="0"/>
    <n v="18550.439999999999"/>
    <n v="5"/>
    <n v="92752.2"/>
    <n v="4.01"/>
    <n v="3522"/>
    <x v="100"/>
  </r>
  <r>
    <x v="4889"/>
    <x v="1"/>
    <x v="1"/>
    <x v="1"/>
    <x v="0"/>
    <x v="1"/>
    <n v="8627.7900000000009"/>
    <n v="5"/>
    <n v="43138.95"/>
    <n v="2.81"/>
    <n v="1023"/>
    <x v="27"/>
  </r>
  <r>
    <x v="4890"/>
    <x v="0"/>
    <x v="0"/>
    <x v="0"/>
    <x v="0"/>
    <x v="3"/>
    <n v="2899.84"/>
    <n v="3"/>
    <n v="8699.52"/>
    <n v="2.68"/>
    <n v="2833"/>
    <x v="359"/>
  </r>
  <r>
    <x v="4891"/>
    <x v="7"/>
    <x v="0"/>
    <x v="7"/>
    <x v="0"/>
    <x v="0"/>
    <n v="19543.29"/>
    <n v="5"/>
    <n v="97716.45"/>
    <n v="1.89"/>
    <n v="3413"/>
    <x v="73"/>
  </r>
  <r>
    <x v="4892"/>
    <x v="5"/>
    <x v="1"/>
    <x v="5"/>
    <x v="0"/>
    <x v="3"/>
    <n v="5593.78"/>
    <n v="3"/>
    <n v="16781.34"/>
    <n v="1.76"/>
    <n v="2122"/>
    <x v="173"/>
  </r>
  <r>
    <x v="4893"/>
    <x v="7"/>
    <x v="0"/>
    <x v="7"/>
    <x v="0"/>
    <x v="1"/>
    <n v="16020.18"/>
    <n v="1"/>
    <n v="16020.18"/>
    <n v="4.9800000000000004"/>
    <n v="2967"/>
    <x v="165"/>
  </r>
  <r>
    <x v="4894"/>
    <x v="8"/>
    <x v="3"/>
    <x v="8"/>
    <x v="0"/>
    <x v="3"/>
    <n v="9748.39"/>
    <n v="5"/>
    <n v="48741.95"/>
    <n v="2.27"/>
    <n v="22"/>
    <x v="331"/>
  </r>
  <r>
    <x v="4895"/>
    <x v="8"/>
    <x v="3"/>
    <x v="8"/>
    <x v="0"/>
    <x v="4"/>
    <n v="11993.94"/>
    <n v="5"/>
    <n v="59969.7"/>
    <n v="1.66"/>
    <n v="480"/>
    <x v="161"/>
  </r>
  <r>
    <x v="4896"/>
    <x v="9"/>
    <x v="1"/>
    <x v="9"/>
    <x v="1"/>
    <x v="5"/>
    <n v="18570.490000000002"/>
    <n v="3"/>
    <n v="55711.47"/>
    <n v="2.89"/>
    <n v="1109"/>
    <x v="139"/>
  </r>
  <r>
    <x v="4897"/>
    <x v="6"/>
    <x v="4"/>
    <x v="6"/>
    <x v="1"/>
    <x v="2"/>
    <n v="495.65"/>
    <n v="5"/>
    <n v="2478.25"/>
    <n v="4.46"/>
    <n v="1160"/>
    <x v="94"/>
  </r>
  <r>
    <x v="4898"/>
    <x v="5"/>
    <x v="1"/>
    <x v="5"/>
    <x v="0"/>
    <x v="3"/>
    <n v="6088.92"/>
    <n v="3"/>
    <n v="18266.759999999998"/>
    <n v="3.99"/>
    <n v="3036"/>
    <x v="188"/>
  </r>
  <r>
    <x v="4899"/>
    <x v="8"/>
    <x v="3"/>
    <x v="8"/>
    <x v="0"/>
    <x v="0"/>
    <n v="10879"/>
    <n v="1"/>
    <n v="10879"/>
    <n v="2.81"/>
    <n v="3558"/>
    <x v="90"/>
  </r>
  <r>
    <x v="4900"/>
    <x v="1"/>
    <x v="1"/>
    <x v="1"/>
    <x v="2"/>
    <x v="3"/>
    <n v="13998.96"/>
    <n v="2"/>
    <n v="27997.919999999998"/>
    <n v="1.74"/>
    <n v="1861"/>
    <x v="203"/>
  </r>
  <r>
    <x v="4901"/>
    <x v="6"/>
    <x v="4"/>
    <x v="6"/>
    <x v="0"/>
    <x v="4"/>
    <n v="11380.59"/>
    <n v="4"/>
    <n v="45522.36"/>
    <n v="3.57"/>
    <n v="1100"/>
    <x v="173"/>
  </r>
  <r>
    <x v="4902"/>
    <x v="9"/>
    <x v="1"/>
    <x v="9"/>
    <x v="2"/>
    <x v="2"/>
    <n v="17258.88"/>
    <n v="1"/>
    <n v="17258.88"/>
    <n v="4.2"/>
    <n v="4528"/>
    <x v="286"/>
  </r>
  <r>
    <x v="4903"/>
    <x v="6"/>
    <x v="4"/>
    <x v="6"/>
    <x v="1"/>
    <x v="4"/>
    <n v="17501.86"/>
    <n v="4"/>
    <n v="70007.44"/>
    <n v="4.8099999999999996"/>
    <n v="1934"/>
    <x v="270"/>
  </r>
  <r>
    <x v="4904"/>
    <x v="7"/>
    <x v="0"/>
    <x v="7"/>
    <x v="2"/>
    <x v="4"/>
    <n v="5882.29"/>
    <n v="1"/>
    <n v="5882.29"/>
    <n v="1.08"/>
    <n v="339"/>
    <x v="52"/>
  </r>
  <r>
    <x v="4905"/>
    <x v="1"/>
    <x v="1"/>
    <x v="1"/>
    <x v="0"/>
    <x v="3"/>
    <n v="7408.28"/>
    <n v="1"/>
    <n v="7408.28"/>
    <n v="1.46"/>
    <n v="1518"/>
    <x v="334"/>
  </r>
  <r>
    <x v="4906"/>
    <x v="3"/>
    <x v="3"/>
    <x v="3"/>
    <x v="1"/>
    <x v="5"/>
    <n v="14039.92"/>
    <n v="2"/>
    <n v="28079.84"/>
    <n v="1.76"/>
    <n v="1926"/>
    <x v="1"/>
  </r>
  <r>
    <x v="4907"/>
    <x v="4"/>
    <x v="0"/>
    <x v="4"/>
    <x v="0"/>
    <x v="4"/>
    <n v="9478.7900000000009"/>
    <n v="1"/>
    <n v="9478.7900000000009"/>
    <n v="2.77"/>
    <n v="4043"/>
    <x v="335"/>
  </r>
  <r>
    <x v="4908"/>
    <x v="7"/>
    <x v="0"/>
    <x v="7"/>
    <x v="2"/>
    <x v="0"/>
    <n v="4354.37"/>
    <n v="2"/>
    <n v="8708.74"/>
    <n v="2.73"/>
    <n v="4024"/>
    <x v="329"/>
  </r>
  <r>
    <x v="4909"/>
    <x v="9"/>
    <x v="1"/>
    <x v="9"/>
    <x v="2"/>
    <x v="1"/>
    <n v="5251.01"/>
    <n v="2"/>
    <n v="10502.02"/>
    <n v="1.42"/>
    <n v="2432"/>
    <x v="350"/>
  </r>
  <r>
    <x v="4910"/>
    <x v="6"/>
    <x v="4"/>
    <x v="6"/>
    <x v="2"/>
    <x v="3"/>
    <n v="3315.38"/>
    <n v="4"/>
    <n v="13261.52"/>
    <n v="2.54"/>
    <n v="311"/>
    <x v="30"/>
  </r>
  <r>
    <x v="4911"/>
    <x v="1"/>
    <x v="1"/>
    <x v="1"/>
    <x v="2"/>
    <x v="0"/>
    <n v="13467.64"/>
    <n v="5"/>
    <n v="67338.2"/>
    <n v="4.18"/>
    <n v="4851"/>
    <x v="163"/>
  </r>
  <r>
    <x v="4912"/>
    <x v="7"/>
    <x v="0"/>
    <x v="7"/>
    <x v="0"/>
    <x v="3"/>
    <n v="4867.46"/>
    <n v="1"/>
    <n v="4867.46"/>
    <n v="2.88"/>
    <n v="3308"/>
    <x v="271"/>
  </r>
  <r>
    <x v="4913"/>
    <x v="9"/>
    <x v="1"/>
    <x v="9"/>
    <x v="0"/>
    <x v="3"/>
    <n v="1168.3599999999999"/>
    <n v="2"/>
    <n v="2336.7199999999998"/>
    <n v="4.95"/>
    <n v="1257"/>
    <x v="308"/>
  </r>
  <r>
    <x v="4914"/>
    <x v="1"/>
    <x v="1"/>
    <x v="1"/>
    <x v="1"/>
    <x v="2"/>
    <n v="17207.13"/>
    <n v="5"/>
    <n v="86035.65"/>
    <n v="2.06"/>
    <n v="435"/>
    <x v="62"/>
  </r>
  <r>
    <x v="4915"/>
    <x v="8"/>
    <x v="3"/>
    <x v="8"/>
    <x v="2"/>
    <x v="3"/>
    <n v="14178.59"/>
    <n v="4"/>
    <n v="56714.36"/>
    <n v="1.21"/>
    <n v="4058"/>
    <x v="240"/>
  </r>
  <r>
    <x v="4916"/>
    <x v="5"/>
    <x v="1"/>
    <x v="5"/>
    <x v="0"/>
    <x v="5"/>
    <n v="9274.76"/>
    <n v="1"/>
    <n v="9274.76"/>
    <n v="4.91"/>
    <n v="938"/>
    <x v="116"/>
  </r>
  <r>
    <x v="4917"/>
    <x v="7"/>
    <x v="0"/>
    <x v="7"/>
    <x v="2"/>
    <x v="3"/>
    <n v="2179.5300000000002"/>
    <n v="3"/>
    <n v="6538.59"/>
    <n v="2.86"/>
    <n v="4105"/>
    <x v="13"/>
  </r>
  <r>
    <x v="4918"/>
    <x v="1"/>
    <x v="1"/>
    <x v="1"/>
    <x v="0"/>
    <x v="4"/>
    <n v="4459.2700000000004"/>
    <n v="2"/>
    <n v="8918.5400000000009"/>
    <n v="1.1599999999999999"/>
    <n v="4984"/>
    <x v="28"/>
  </r>
  <r>
    <x v="4919"/>
    <x v="1"/>
    <x v="1"/>
    <x v="1"/>
    <x v="0"/>
    <x v="4"/>
    <n v="9651.16"/>
    <n v="4"/>
    <n v="38604.639999999999"/>
    <n v="3.77"/>
    <n v="3376"/>
    <x v="150"/>
  </r>
  <r>
    <x v="4920"/>
    <x v="5"/>
    <x v="1"/>
    <x v="5"/>
    <x v="0"/>
    <x v="1"/>
    <n v="18149.419999999998"/>
    <n v="5"/>
    <n v="90747.1"/>
    <n v="3.55"/>
    <n v="2286"/>
    <x v="49"/>
  </r>
  <r>
    <x v="4921"/>
    <x v="2"/>
    <x v="2"/>
    <x v="2"/>
    <x v="2"/>
    <x v="4"/>
    <n v="12859.75"/>
    <n v="5"/>
    <n v="64298.75"/>
    <n v="3.05"/>
    <n v="224"/>
    <x v="38"/>
  </r>
  <r>
    <x v="4922"/>
    <x v="3"/>
    <x v="3"/>
    <x v="3"/>
    <x v="2"/>
    <x v="5"/>
    <n v="9122.48"/>
    <n v="1"/>
    <n v="9122.48"/>
    <n v="4.5599999999999996"/>
    <n v="2813"/>
    <x v="243"/>
  </r>
  <r>
    <x v="4923"/>
    <x v="3"/>
    <x v="3"/>
    <x v="3"/>
    <x v="2"/>
    <x v="0"/>
    <n v="8843.94"/>
    <n v="2"/>
    <n v="17687.88"/>
    <n v="1.56"/>
    <n v="3933"/>
    <x v="319"/>
  </r>
  <r>
    <x v="4924"/>
    <x v="4"/>
    <x v="0"/>
    <x v="4"/>
    <x v="2"/>
    <x v="4"/>
    <n v="18442.77"/>
    <n v="5"/>
    <n v="92213.85"/>
    <n v="2.14"/>
    <n v="3914"/>
    <x v="92"/>
  </r>
  <r>
    <x v="4925"/>
    <x v="2"/>
    <x v="2"/>
    <x v="2"/>
    <x v="0"/>
    <x v="4"/>
    <n v="10708.77"/>
    <n v="3"/>
    <n v="32126.31"/>
    <n v="1.95"/>
    <n v="2084"/>
    <x v="214"/>
  </r>
  <r>
    <x v="4926"/>
    <x v="5"/>
    <x v="1"/>
    <x v="5"/>
    <x v="2"/>
    <x v="0"/>
    <n v="7078.61"/>
    <n v="1"/>
    <n v="7078.61"/>
    <n v="3.93"/>
    <n v="2960"/>
    <x v="21"/>
  </r>
  <r>
    <x v="4927"/>
    <x v="1"/>
    <x v="1"/>
    <x v="1"/>
    <x v="2"/>
    <x v="2"/>
    <n v="18071.310000000001"/>
    <n v="4"/>
    <n v="72285.240000000005"/>
    <n v="3.27"/>
    <n v="177"/>
    <x v="151"/>
  </r>
  <r>
    <x v="4928"/>
    <x v="1"/>
    <x v="1"/>
    <x v="1"/>
    <x v="1"/>
    <x v="4"/>
    <n v="3351.11"/>
    <n v="2"/>
    <n v="6702.22"/>
    <n v="3.42"/>
    <n v="1584"/>
    <x v="296"/>
  </r>
  <r>
    <x v="4929"/>
    <x v="3"/>
    <x v="3"/>
    <x v="3"/>
    <x v="0"/>
    <x v="2"/>
    <n v="18767.900000000001"/>
    <n v="5"/>
    <n v="93839.5"/>
    <n v="1.4"/>
    <n v="389"/>
    <x v="218"/>
  </r>
  <r>
    <x v="4930"/>
    <x v="9"/>
    <x v="1"/>
    <x v="9"/>
    <x v="0"/>
    <x v="4"/>
    <n v="18677.48"/>
    <n v="3"/>
    <n v="56032.44"/>
    <n v="1.49"/>
    <n v="2672"/>
    <x v="245"/>
  </r>
  <r>
    <x v="4931"/>
    <x v="9"/>
    <x v="1"/>
    <x v="9"/>
    <x v="2"/>
    <x v="5"/>
    <n v="16344.24"/>
    <n v="1"/>
    <n v="16344.24"/>
    <n v="2.0099999999999998"/>
    <n v="196"/>
    <x v="101"/>
  </r>
  <r>
    <x v="4932"/>
    <x v="8"/>
    <x v="3"/>
    <x v="8"/>
    <x v="2"/>
    <x v="4"/>
    <n v="1846.05"/>
    <n v="3"/>
    <n v="5538.15"/>
    <n v="3.81"/>
    <n v="3504"/>
    <x v="168"/>
  </r>
  <r>
    <x v="4933"/>
    <x v="0"/>
    <x v="0"/>
    <x v="0"/>
    <x v="1"/>
    <x v="2"/>
    <n v="2973.78"/>
    <n v="1"/>
    <n v="2973.78"/>
    <n v="4.24"/>
    <n v="46"/>
    <x v="237"/>
  </r>
  <r>
    <x v="4934"/>
    <x v="4"/>
    <x v="0"/>
    <x v="4"/>
    <x v="2"/>
    <x v="1"/>
    <n v="19431.38"/>
    <n v="4"/>
    <n v="77725.52"/>
    <n v="1.69"/>
    <n v="1549"/>
    <x v="65"/>
  </r>
  <r>
    <x v="4935"/>
    <x v="7"/>
    <x v="0"/>
    <x v="7"/>
    <x v="2"/>
    <x v="1"/>
    <n v="1213.8699999999999"/>
    <n v="4"/>
    <n v="4855.4799999999996"/>
    <n v="1.86"/>
    <n v="3615"/>
    <x v="186"/>
  </r>
  <r>
    <x v="4936"/>
    <x v="7"/>
    <x v="0"/>
    <x v="7"/>
    <x v="1"/>
    <x v="5"/>
    <n v="13276.39"/>
    <n v="2"/>
    <n v="26552.78"/>
    <n v="1.76"/>
    <n v="1979"/>
    <x v="76"/>
  </r>
  <r>
    <x v="4937"/>
    <x v="6"/>
    <x v="4"/>
    <x v="6"/>
    <x v="2"/>
    <x v="0"/>
    <n v="1350.66"/>
    <n v="3"/>
    <n v="4051.98"/>
    <n v="2.5499999999999998"/>
    <n v="3349"/>
    <x v="252"/>
  </r>
  <r>
    <x v="4938"/>
    <x v="0"/>
    <x v="0"/>
    <x v="0"/>
    <x v="0"/>
    <x v="2"/>
    <n v="7562.84"/>
    <n v="2"/>
    <n v="15125.68"/>
    <n v="3.64"/>
    <n v="1490"/>
    <x v="177"/>
  </r>
  <r>
    <x v="4939"/>
    <x v="3"/>
    <x v="3"/>
    <x v="3"/>
    <x v="1"/>
    <x v="1"/>
    <n v="12550.73"/>
    <n v="3"/>
    <n v="37652.19"/>
    <n v="3.49"/>
    <n v="3408"/>
    <x v="300"/>
  </r>
  <r>
    <x v="4940"/>
    <x v="9"/>
    <x v="1"/>
    <x v="9"/>
    <x v="0"/>
    <x v="1"/>
    <n v="7954.49"/>
    <n v="1"/>
    <n v="7954.49"/>
    <n v="2.5499999999999998"/>
    <n v="4390"/>
    <x v="247"/>
  </r>
  <r>
    <x v="4941"/>
    <x v="5"/>
    <x v="1"/>
    <x v="5"/>
    <x v="1"/>
    <x v="3"/>
    <n v="9337.9599999999991"/>
    <n v="3"/>
    <n v="28013.88"/>
    <n v="4.7"/>
    <n v="1326"/>
    <x v="351"/>
  </r>
  <r>
    <x v="4942"/>
    <x v="8"/>
    <x v="3"/>
    <x v="8"/>
    <x v="2"/>
    <x v="1"/>
    <n v="7419.75"/>
    <n v="3"/>
    <n v="22259.25"/>
    <n v="3.79"/>
    <n v="3257"/>
    <x v="7"/>
  </r>
  <r>
    <x v="4943"/>
    <x v="7"/>
    <x v="0"/>
    <x v="7"/>
    <x v="2"/>
    <x v="2"/>
    <n v="15635.14"/>
    <n v="5"/>
    <n v="78175.7"/>
    <n v="2.23"/>
    <n v="4331"/>
    <x v="66"/>
  </r>
  <r>
    <x v="4944"/>
    <x v="4"/>
    <x v="0"/>
    <x v="4"/>
    <x v="2"/>
    <x v="4"/>
    <n v="15219.13"/>
    <n v="5"/>
    <n v="76095.649999999994"/>
    <n v="3.23"/>
    <n v="1652"/>
    <x v="75"/>
  </r>
  <r>
    <x v="4945"/>
    <x v="5"/>
    <x v="1"/>
    <x v="5"/>
    <x v="0"/>
    <x v="1"/>
    <n v="16599.22"/>
    <n v="1"/>
    <n v="16599.22"/>
    <n v="5"/>
    <n v="3181"/>
    <x v="231"/>
  </r>
  <r>
    <x v="4946"/>
    <x v="3"/>
    <x v="3"/>
    <x v="3"/>
    <x v="0"/>
    <x v="5"/>
    <n v="13600.61"/>
    <n v="4"/>
    <n v="54402.44"/>
    <n v="4.71"/>
    <n v="1489"/>
    <x v="109"/>
  </r>
  <r>
    <x v="4947"/>
    <x v="1"/>
    <x v="1"/>
    <x v="1"/>
    <x v="2"/>
    <x v="0"/>
    <n v="17934.09"/>
    <n v="4"/>
    <n v="71736.36"/>
    <n v="1.96"/>
    <n v="2622"/>
    <x v="308"/>
  </r>
  <r>
    <x v="4948"/>
    <x v="7"/>
    <x v="0"/>
    <x v="7"/>
    <x v="0"/>
    <x v="0"/>
    <n v="8191.67"/>
    <n v="1"/>
    <n v="8191.67"/>
    <n v="3.01"/>
    <n v="4319"/>
    <x v="12"/>
  </r>
  <r>
    <x v="4949"/>
    <x v="1"/>
    <x v="1"/>
    <x v="1"/>
    <x v="1"/>
    <x v="4"/>
    <n v="11737.91"/>
    <n v="1"/>
    <n v="11737.91"/>
    <n v="1.38"/>
    <n v="4232"/>
    <x v="100"/>
  </r>
  <r>
    <x v="4950"/>
    <x v="0"/>
    <x v="0"/>
    <x v="0"/>
    <x v="0"/>
    <x v="2"/>
    <n v="19610.39"/>
    <n v="5"/>
    <n v="98051.95"/>
    <n v="4.95"/>
    <n v="1356"/>
    <x v="270"/>
  </r>
  <r>
    <x v="4951"/>
    <x v="9"/>
    <x v="1"/>
    <x v="9"/>
    <x v="0"/>
    <x v="5"/>
    <n v="7034.02"/>
    <n v="2"/>
    <n v="14068.04"/>
    <n v="3.37"/>
    <n v="863"/>
    <x v="235"/>
  </r>
  <r>
    <x v="4952"/>
    <x v="6"/>
    <x v="4"/>
    <x v="6"/>
    <x v="1"/>
    <x v="1"/>
    <n v="11074.89"/>
    <n v="1"/>
    <n v="11074.89"/>
    <n v="1.35"/>
    <n v="3976"/>
    <x v="183"/>
  </r>
  <r>
    <x v="4953"/>
    <x v="1"/>
    <x v="1"/>
    <x v="1"/>
    <x v="1"/>
    <x v="2"/>
    <n v="17706.11"/>
    <n v="1"/>
    <n v="17706.11"/>
    <n v="2.0099999999999998"/>
    <n v="3084"/>
    <x v="152"/>
  </r>
  <r>
    <x v="4954"/>
    <x v="4"/>
    <x v="0"/>
    <x v="4"/>
    <x v="2"/>
    <x v="5"/>
    <n v="18573.330000000002"/>
    <n v="1"/>
    <n v="18573.330000000002"/>
    <n v="2.3199999999999998"/>
    <n v="1921"/>
    <x v="166"/>
  </r>
  <r>
    <x v="4955"/>
    <x v="9"/>
    <x v="1"/>
    <x v="9"/>
    <x v="2"/>
    <x v="3"/>
    <n v="12584.62"/>
    <n v="1"/>
    <n v="12584.62"/>
    <n v="1.6"/>
    <n v="304"/>
    <x v="294"/>
  </r>
  <r>
    <x v="4956"/>
    <x v="9"/>
    <x v="1"/>
    <x v="9"/>
    <x v="0"/>
    <x v="4"/>
    <n v="10886.64"/>
    <n v="3"/>
    <n v="32659.919999999998"/>
    <n v="1.85"/>
    <n v="2669"/>
    <x v="267"/>
  </r>
  <r>
    <x v="4957"/>
    <x v="6"/>
    <x v="4"/>
    <x v="6"/>
    <x v="0"/>
    <x v="5"/>
    <n v="4382.71"/>
    <n v="1"/>
    <n v="4382.71"/>
    <n v="4.1100000000000003"/>
    <n v="2753"/>
    <x v="318"/>
  </r>
  <r>
    <x v="4958"/>
    <x v="5"/>
    <x v="1"/>
    <x v="5"/>
    <x v="0"/>
    <x v="4"/>
    <n v="16049.87"/>
    <n v="3"/>
    <n v="48149.61"/>
    <n v="3.55"/>
    <n v="4249"/>
    <x v="309"/>
  </r>
  <r>
    <x v="4959"/>
    <x v="5"/>
    <x v="1"/>
    <x v="5"/>
    <x v="0"/>
    <x v="5"/>
    <n v="3343.54"/>
    <n v="2"/>
    <n v="6687.08"/>
    <n v="1.74"/>
    <n v="3068"/>
    <x v="350"/>
  </r>
  <r>
    <x v="4960"/>
    <x v="8"/>
    <x v="3"/>
    <x v="8"/>
    <x v="0"/>
    <x v="5"/>
    <n v="13395.68"/>
    <n v="5"/>
    <n v="66978.399999999994"/>
    <n v="4.8600000000000003"/>
    <n v="538"/>
    <x v="57"/>
  </r>
  <r>
    <x v="4961"/>
    <x v="4"/>
    <x v="0"/>
    <x v="4"/>
    <x v="0"/>
    <x v="2"/>
    <n v="10181.14"/>
    <n v="2"/>
    <n v="20362.28"/>
    <n v="2.85"/>
    <n v="1718"/>
    <x v="338"/>
  </r>
  <r>
    <x v="4962"/>
    <x v="7"/>
    <x v="0"/>
    <x v="7"/>
    <x v="1"/>
    <x v="3"/>
    <n v="14795.22"/>
    <n v="5"/>
    <n v="73976.100000000006"/>
    <n v="1.53"/>
    <n v="4891"/>
    <x v="29"/>
  </r>
  <r>
    <x v="4963"/>
    <x v="2"/>
    <x v="2"/>
    <x v="2"/>
    <x v="0"/>
    <x v="2"/>
    <n v="482.5"/>
    <n v="4"/>
    <n v="1930"/>
    <n v="4.18"/>
    <n v="4360"/>
    <x v="70"/>
  </r>
  <r>
    <x v="4964"/>
    <x v="1"/>
    <x v="1"/>
    <x v="1"/>
    <x v="1"/>
    <x v="5"/>
    <n v="19542.919999999998"/>
    <n v="3"/>
    <n v="58628.76"/>
    <n v="1.53"/>
    <n v="4957"/>
    <x v="22"/>
  </r>
  <r>
    <x v="4965"/>
    <x v="7"/>
    <x v="0"/>
    <x v="7"/>
    <x v="2"/>
    <x v="2"/>
    <n v="12866.65"/>
    <n v="2"/>
    <n v="25733.3"/>
    <n v="4.63"/>
    <n v="1159"/>
    <x v="17"/>
  </r>
  <r>
    <x v="4966"/>
    <x v="6"/>
    <x v="4"/>
    <x v="6"/>
    <x v="0"/>
    <x v="1"/>
    <n v="15845.5"/>
    <n v="2"/>
    <n v="31691"/>
    <n v="1.5"/>
    <n v="958"/>
    <x v="67"/>
  </r>
  <r>
    <x v="4967"/>
    <x v="2"/>
    <x v="2"/>
    <x v="2"/>
    <x v="1"/>
    <x v="0"/>
    <n v="11582.48"/>
    <n v="1"/>
    <n v="11582.48"/>
    <n v="3.21"/>
    <n v="3253"/>
    <x v="346"/>
  </r>
  <r>
    <x v="4968"/>
    <x v="9"/>
    <x v="1"/>
    <x v="9"/>
    <x v="0"/>
    <x v="1"/>
    <n v="19249.490000000002"/>
    <n v="1"/>
    <n v="19249.490000000002"/>
    <n v="4.4400000000000004"/>
    <n v="1139"/>
    <x v="93"/>
  </r>
  <r>
    <x v="4969"/>
    <x v="0"/>
    <x v="0"/>
    <x v="0"/>
    <x v="2"/>
    <x v="3"/>
    <n v="187.09"/>
    <n v="2"/>
    <n v="374.18"/>
    <n v="4.07"/>
    <n v="1012"/>
    <x v="261"/>
  </r>
  <r>
    <x v="4970"/>
    <x v="1"/>
    <x v="1"/>
    <x v="1"/>
    <x v="1"/>
    <x v="1"/>
    <n v="8406.07"/>
    <n v="2"/>
    <n v="16812.14"/>
    <n v="1.1200000000000001"/>
    <n v="1772"/>
    <x v="208"/>
  </r>
  <r>
    <x v="4971"/>
    <x v="7"/>
    <x v="0"/>
    <x v="7"/>
    <x v="2"/>
    <x v="5"/>
    <n v="17827.3"/>
    <n v="5"/>
    <n v="89136.5"/>
    <n v="3.07"/>
    <n v="454"/>
    <x v="283"/>
  </r>
  <r>
    <x v="4972"/>
    <x v="1"/>
    <x v="1"/>
    <x v="1"/>
    <x v="2"/>
    <x v="3"/>
    <n v="9987.89"/>
    <n v="2"/>
    <n v="19975.78"/>
    <n v="1.45"/>
    <n v="4879"/>
    <x v="311"/>
  </r>
  <r>
    <x v="4973"/>
    <x v="3"/>
    <x v="3"/>
    <x v="3"/>
    <x v="1"/>
    <x v="2"/>
    <n v="11685.74"/>
    <n v="5"/>
    <n v="58428.7"/>
    <n v="4.0999999999999996"/>
    <n v="491"/>
    <x v="222"/>
  </r>
  <r>
    <x v="4974"/>
    <x v="6"/>
    <x v="4"/>
    <x v="6"/>
    <x v="2"/>
    <x v="1"/>
    <n v="453.1"/>
    <n v="5"/>
    <n v="2265.5"/>
    <n v="4.68"/>
    <n v="1687"/>
    <x v="244"/>
  </r>
  <r>
    <x v="4975"/>
    <x v="1"/>
    <x v="1"/>
    <x v="1"/>
    <x v="1"/>
    <x v="5"/>
    <n v="2476"/>
    <n v="4"/>
    <n v="9904"/>
    <n v="4.7699999999999996"/>
    <n v="4698"/>
    <x v="47"/>
  </r>
  <r>
    <x v="4976"/>
    <x v="8"/>
    <x v="3"/>
    <x v="8"/>
    <x v="2"/>
    <x v="0"/>
    <n v="1712.59"/>
    <n v="4"/>
    <n v="6850.36"/>
    <n v="4.4000000000000004"/>
    <n v="1416"/>
    <x v="223"/>
  </r>
  <r>
    <x v="4977"/>
    <x v="3"/>
    <x v="3"/>
    <x v="3"/>
    <x v="0"/>
    <x v="4"/>
    <n v="9023.91"/>
    <n v="1"/>
    <n v="9023.91"/>
    <n v="4.29"/>
    <n v="3921"/>
    <x v="137"/>
  </r>
  <r>
    <x v="4978"/>
    <x v="8"/>
    <x v="3"/>
    <x v="8"/>
    <x v="2"/>
    <x v="4"/>
    <n v="17308.189999999999"/>
    <n v="5"/>
    <n v="86540.95"/>
    <n v="4.8"/>
    <n v="1449"/>
    <x v="291"/>
  </r>
  <r>
    <x v="4979"/>
    <x v="3"/>
    <x v="3"/>
    <x v="3"/>
    <x v="2"/>
    <x v="0"/>
    <n v="12199.83"/>
    <n v="4"/>
    <n v="48799.32"/>
    <n v="1.29"/>
    <n v="1692"/>
    <x v="45"/>
  </r>
  <r>
    <x v="4980"/>
    <x v="2"/>
    <x v="2"/>
    <x v="2"/>
    <x v="0"/>
    <x v="2"/>
    <n v="2050.52"/>
    <n v="2"/>
    <n v="4101.04"/>
    <n v="4.33"/>
    <n v="3230"/>
    <x v="119"/>
  </r>
  <r>
    <x v="4981"/>
    <x v="4"/>
    <x v="0"/>
    <x v="4"/>
    <x v="1"/>
    <x v="2"/>
    <n v="13196.03"/>
    <n v="1"/>
    <n v="13196.03"/>
    <n v="3.61"/>
    <n v="439"/>
    <x v="104"/>
  </r>
  <r>
    <x v="4982"/>
    <x v="5"/>
    <x v="1"/>
    <x v="5"/>
    <x v="1"/>
    <x v="0"/>
    <n v="15535.74"/>
    <n v="4"/>
    <n v="62142.96"/>
    <n v="1.41"/>
    <n v="4992"/>
    <x v="93"/>
  </r>
  <r>
    <x v="4983"/>
    <x v="6"/>
    <x v="4"/>
    <x v="6"/>
    <x v="0"/>
    <x v="2"/>
    <n v="18561.5"/>
    <n v="5"/>
    <n v="92807.5"/>
    <n v="3.45"/>
    <n v="3520"/>
    <x v="182"/>
  </r>
  <r>
    <x v="4984"/>
    <x v="2"/>
    <x v="2"/>
    <x v="2"/>
    <x v="0"/>
    <x v="4"/>
    <n v="14080.1"/>
    <n v="1"/>
    <n v="14080.1"/>
    <n v="4.17"/>
    <n v="1160"/>
    <x v="336"/>
  </r>
  <r>
    <x v="4985"/>
    <x v="9"/>
    <x v="1"/>
    <x v="9"/>
    <x v="1"/>
    <x v="4"/>
    <n v="9436.4"/>
    <n v="4"/>
    <n v="37745.599999999999"/>
    <n v="3.74"/>
    <n v="1561"/>
    <x v="167"/>
  </r>
  <r>
    <x v="4986"/>
    <x v="8"/>
    <x v="3"/>
    <x v="8"/>
    <x v="2"/>
    <x v="3"/>
    <n v="6724.53"/>
    <n v="5"/>
    <n v="33622.65"/>
    <n v="4.17"/>
    <n v="3762"/>
    <x v="290"/>
  </r>
  <r>
    <x v="4987"/>
    <x v="6"/>
    <x v="4"/>
    <x v="6"/>
    <x v="0"/>
    <x v="1"/>
    <n v="15176.32"/>
    <n v="4"/>
    <n v="60705.279999999999"/>
    <n v="4.7699999999999996"/>
    <n v="518"/>
    <x v="109"/>
  </r>
  <r>
    <x v="4988"/>
    <x v="5"/>
    <x v="1"/>
    <x v="5"/>
    <x v="0"/>
    <x v="2"/>
    <n v="10890.94"/>
    <n v="3"/>
    <n v="32672.82"/>
    <n v="4.51"/>
    <n v="3523"/>
    <x v="172"/>
  </r>
  <r>
    <x v="4989"/>
    <x v="0"/>
    <x v="0"/>
    <x v="0"/>
    <x v="0"/>
    <x v="5"/>
    <n v="4878.62"/>
    <n v="5"/>
    <n v="24393.1"/>
    <n v="4.4400000000000004"/>
    <n v="4770"/>
    <x v="247"/>
  </r>
  <r>
    <x v="4990"/>
    <x v="4"/>
    <x v="0"/>
    <x v="4"/>
    <x v="2"/>
    <x v="1"/>
    <n v="836.4"/>
    <n v="5"/>
    <n v="4182"/>
    <n v="2.23"/>
    <n v="3380"/>
    <x v="149"/>
  </r>
  <r>
    <x v="4991"/>
    <x v="9"/>
    <x v="1"/>
    <x v="9"/>
    <x v="0"/>
    <x v="5"/>
    <n v="14269.38"/>
    <n v="3"/>
    <n v="42808.14"/>
    <n v="1.8"/>
    <n v="3907"/>
    <x v="304"/>
  </r>
  <r>
    <x v="4992"/>
    <x v="6"/>
    <x v="4"/>
    <x v="6"/>
    <x v="2"/>
    <x v="3"/>
    <n v="9117.26"/>
    <n v="1"/>
    <n v="9117.26"/>
    <n v="4.4000000000000004"/>
    <n v="3248"/>
    <x v="40"/>
  </r>
  <r>
    <x v="4993"/>
    <x v="8"/>
    <x v="3"/>
    <x v="8"/>
    <x v="0"/>
    <x v="2"/>
    <n v="18957.89"/>
    <n v="4"/>
    <n v="75831.56"/>
    <n v="1.9"/>
    <n v="2601"/>
    <x v="246"/>
  </r>
  <r>
    <x v="4994"/>
    <x v="8"/>
    <x v="3"/>
    <x v="8"/>
    <x v="2"/>
    <x v="2"/>
    <n v="11806.59"/>
    <n v="3"/>
    <n v="35419.769999999997"/>
    <n v="4.28"/>
    <n v="649"/>
    <x v="313"/>
  </r>
  <r>
    <x v="4995"/>
    <x v="2"/>
    <x v="2"/>
    <x v="2"/>
    <x v="2"/>
    <x v="4"/>
    <n v="1972.73"/>
    <n v="3"/>
    <n v="5918.19"/>
    <n v="3.51"/>
    <n v="3556"/>
    <x v="222"/>
  </r>
  <r>
    <x v="4996"/>
    <x v="8"/>
    <x v="3"/>
    <x v="8"/>
    <x v="0"/>
    <x v="3"/>
    <n v="3886.7"/>
    <n v="2"/>
    <n v="7773.4"/>
    <n v="3.39"/>
    <n v="477"/>
    <x v="173"/>
  </r>
  <r>
    <x v="4997"/>
    <x v="9"/>
    <x v="1"/>
    <x v="9"/>
    <x v="1"/>
    <x v="1"/>
    <n v="13632.6"/>
    <n v="5"/>
    <n v="68163"/>
    <n v="2.56"/>
    <n v="316"/>
    <x v="91"/>
  </r>
  <r>
    <x v="4998"/>
    <x v="4"/>
    <x v="0"/>
    <x v="4"/>
    <x v="1"/>
    <x v="5"/>
    <n v="9869.58"/>
    <n v="1"/>
    <n v="9869.58"/>
    <n v="2.44"/>
    <n v="4953"/>
    <x v="148"/>
  </r>
  <r>
    <x v="4999"/>
    <x v="9"/>
    <x v="1"/>
    <x v="9"/>
    <x v="0"/>
    <x v="5"/>
    <n v="14839.46"/>
    <n v="2"/>
    <n v="29678.92"/>
    <n v="2"/>
    <n v="3717"/>
    <x v="323"/>
  </r>
  <r>
    <x v="5000"/>
    <x v="1"/>
    <x v="1"/>
    <x v="1"/>
    <x v="2"/>
    <x v="1"/>
    <n v="15895.04"/>
    <n v="4"/>
    <n v="63580.160000000003"/>
    <n v="3.64"/>
    <n v="851"/>
    <x v="284"/>
  </r>
  <r>
    <x v="5001"/>
    <x v="8"/>
    <x v="3"/>
    <x v="8"/>
    <x v="2"/>
    <x v="0"/>
    <n v="12651.59"/>
    <n v="1"/>
    <n v="12651.59"/>
    <n v="3.73"/>
    <n v="490"/>
    <x v="48"/>
  </r>
  <r>
    <x v="5002"/>
    <x v="5"/>
    <x v="1"/>
    <x v="5"/>
    <x v="0"/>
    <x v="2"/>
    <n v="1964.04"/>
    <n v="2"/>
    <n v="3928.08"/>
    <n v="4.99"/>
    <n v="3279"/>
    <x v="98"/>
  </r>
  <r>
    <x v="5003"/>
    <x v="1"/>
    <x v="1"/>
    <x v="1"/>
    <x v="0"/>
    <x v="1"/>
    <n v="11794.64"/>
    <n v="3"/>
    <n v="35383.919999999998"/>
    <n v="4.79"/>
    <n v="1046"/>
    <x v="263"/>
  </r>
  <r>
    <x v="5004"/>
    <x v="2"/>
    <x v="2"/>
    <x v="2"/>
    <x v="2"/>
    <x v="3"/>
    <n v="8824.32"/>
    <n v="4"/>
    <n v="35297.279999999999"/>
    <n v="3.54"/>
    <n v="740"/>
    <x v="73"/>
  </r>
  <r>
    <x v="5005"/>
    <x v="2"/>
    <x v="2"/>
    <x v="2"/>
    <x v="0"/>
    <x v="5"/>
    <n v="1370.15"/>
    <n v="5"/>
    <n v="6850.75"/>
    <n v="2.34"/>
    <n v="4604"/>
    <x v="284"/>
  </r>
  <r>
    <x v="5006"/>
    <x v="5"/>
    <x v="1"/>
    <x v="5"/>
    <x v="1"/>
    <x v="3"/>
    <n v="11942.17"/>
    <n v="3"/>
    <n v="35826.51"/>
    <n v="4.05"/>
    <n v="1634"/>
    <x v="64"/>
  </r>
  <r>
    <x v="5007"/>
    <x v="0"/>
    <x v="0"/>
    <x v="0"/>
    <x v="0"/>
    <x v="2"/>
    <n v="4944.3500000000004"/>
    <n v="2"/>
    <n v="9888.7000000000007"/>
    <n v="1.84"/>
    <n v="4996"/>
    <x v="286"/>
  </r>
  <r>
    <x v="5008"/>
    <x v="9"/>
    <x v="1"/>
    <x v="9"/>
    <x v="0"/>
    <x v="0"/>
    <n v="14428.9"/>
    <n v="5"/>
    <n v="72144.5"/>
    <n v="1.7"/>
    <n v="3462"/>
    <x v="20"/>
  </r>
  <r>
    <x v="5009"/>
    <x v="7"/>
    <x v="0"/>
    <x v="7"/>
    <x v="2"/>
    <x v="1"/>
    <n v="16193.64"/>
    <n v="1"/>
    <n v="16193.64"/>
    <n v="1.84"/>
    <n v="2402"/>
    <x v="213"/>
  </r>
  <r>
    <x v="5010"/>
    <x v="5"/>
    <x v="1"/>
    <x v="5"/>
    <x v="1"/>
    <x v="2"/>
    <n v="11816.54"/>
    <n v="4"/>
    <n v="47266.16"/>
    <n v="4.97"/>
    <n v="348"/>
    <x v="296"/>
  </r>
  <r>
    <x v="5011"/>
    <x v="1"/>
    <x v="1"/>
    <x v="1"/>
    <x v="1"/>
    <x v="3"/>
    <n v="4362.8599999999997"/>
    <n v="2"/>
    <n v="8725.7199999999993"/>
    <n v="1.22"/>
    <n v="4611"/>
    <x v="72"/>
  </r>
  <r>
    <x v="5012"/>
    <x v="4"/>
    <x v="0"/>
    <x v="4"/>
    <x v="1"/>
    <x v="0"/>
    <n v="17049.21"/>
    <n v="1"/>
    <n v="17049.21"/>
    <n v="1.81"/>
    <n v="3513"/>
    <x v="248"/>
  </r>
  <r>
    <x v="5013"/>
    <x v="3"/>
    <x v="3"/>
    <x v="3"/>
    <x v="2"/>
    <x v="2"/>
    <n v="1037.43"/>
    <n v="5"/>
    <n v="5187.1499999999996"/>
    <n v="3.29"/>
    <n v="3540"/>
    <x v="196"/>
  </r>
  <r>
    <x v="5014"/>
    <x v="7"/>
    <x v="0"/>
    <x v="7"/>
    <x v="1"/>
    <x v="0"/>
    <n v="12958.93"/>
    <n v="5"/>
    <n v="64794.65"/>
    <n v="3.63"/>
    <n v="4450"/>
    <x v="176"/>
  </r>
  <r>
    <x v="5015"/>
    <x v="4"/>
    <x v="0"/>
    <x v="4"/>
    <x v="2"/>
    <x v="5"/>
    <n v="10576.44"/>
    <n v="1"/>
    <n v="10576.44"/>
    <n v="2.2200000000000002"/>
    <n v="4215"/>
    <x v="198"/>
  </r>
  <r>
    <x v="5016"/>
    <x v="6"/>
    <x v="4"/>
    <x v="6"/>
    <x v="2"/>
    <x v="1"/>
    <n v="8173.94"/>
    <n v="4"/>
    <n v="32695.759999999998"/>
    <n v="4.1900000000000004"/>
    <n v="2090"/>
    <x v="331"/>
  </r>
  <r>
    <x v="5017"/>
    <x v="6"/>
    <x v="4"/>
    <x v="6"/>
    <x v="0"/>
    <x v="3"/>
    <n v="15981.21"/>
    <n v="4"/>
    <n v="63924.84"/>
    <n v="4.1900000000000004"/>
    <n v="2412"/>
    <x v="333"/>
  </r>
  <r>
    <x v="5018"/>
    <x v="6"/>
    <x v="4"/>
    <x v="6"/>
    <x v="2"/>
    <x v="5"/>
    <n v="16344.09"/>
    <n v="4"/>
    <n v="65376.36"/>
    <n v="4.9400000000000004"/>
    <n v="1574"/>
    <x v="16"/>
  </r>
  <r>
    <x v="5019"/>
    <x v="3"/>
    <x v="3"/>
    <x v="3"/>
    <x v="0"/>
    <x v="1"/>
    <n v="19957.16"/>
    <n v="2"/>
    <n v="39914.32"/>
    <n v="4.21"/>
    <n v="4308"/>
    <x v="319"/>
  </r>
  <r>
    <x v="5020"/>
    <x v="0"/>
    <x v="0"/>
    <x v="0"/>
    <x v="0"/>
    <x v="3"/>
    <n v="18005.95"/>
    <n v="5"/>
    <n v="90029.75"/>
    <n v="2.2599999999999998"/>
    <n v="1202"/>
    <x v="37"/>
  </r>
  <r>
    <x v="5021"/>
    <x v="2"/>
    <x v="2"/>
    <x v="2"/>
    <x v="1"/>
    <x v="2"/>
    <n v="7535.22"/>
    <n v="3"/>
    <n v="22605.66"/>
    <n v="3.65"/>
    <n v="4536"/>
    <x v="111"/>
  </r>
  <r>
    <x v="5022"/>
    <x v="0"/>
    <x v="0"/>
    <x v="0"/>
    <x v="2"/>
    <x v="5"/>
    <n v="3675.66"/>
    <n v="5"/>
    <n v="18378.3"/>
    <n v="3.7"/>
    <n v="2076"/>
    <x v="272"/>
  </r>
  <r>
    <x v="5023"/>
    <x v="4"/>
    <x v="0"/>
    <x v="4"/>
    <x v="1"/>
    <x v="2"/>
    <n v="10765.41"/>
    <n v="3"/>
    <n v="32296.23"/>
    <n v="2.63"/>
    <n v="3930"/>
    <x v="46"/>
  </r>
  <r>
    <x v="5024"/>
    <x v="2"/>
    <x v="2"/>
    <x v="2"/>
    <x v="2"/>
    <x v="4"/>
    <n v="2848.13"/>
    <n v="5"/>
    <n v="14240.65"/>
    <n v="4.93"/>
    <n v="4952"/>
    <x v="8"/>
  </r>
  <r>
    <x v="5025"/>
    <x v="5"/>
    <x v="1"/>
    <x v="5"/>
    <x v="1"/>
    <x v="0"/>
    <n v="7782.82"/>
    <n v="5"/>
    <n v="38914.1"/>
    <n v="2.95"/>
    <n v="3967"/>
    <x v="153"/>
  </r>
  <r>
    <x v="5026"/>
    <x v="4"/>
    <x v="0"/>
    <x v="4"/>
    <x v="0"/>
    <x v="0"/>
    <n v="11817.58"/>
    <n v="1"/>
    <n v="11817.58"/>
    <n v="2.4500000000000002"/>
    <n v="1646"/>
    <x v="239"/>
  </r>
  <r>
    <x v="5027"/>
    <x v="4"/>
    <x v="0"/>
    <x v="4"/>
    <x v="0"/>
    <x v="3"/>
    <n v="18821.96"/>
    <n v="5"/>
    <n v="94109.8"/>
    <n v="2.09"/>
    <n v="1034"/>
    <x v="106"/>
  </r>
  <r>
    <x v="5028"/>
    <x v="6"/>
    <x v="4"/>
    <x v="6"/>
    <x v="0"/>
    <x v="2"/>
    <n v="7975.59"/>
    <n v="1"/>
    <n v="7975.59"/>
    <n v="4"/>
    <n v="2077"/>
    <x v="261"/>
  </r>
  <r>
    <x v="5029"/>
    <x v="1"/>
    <x v="1"/>
    <x v="1"/>
    <x v="2"/>
    <x v="1"/>
    <n v="10927.03"/>
    <n v="1"/>
    <n v="10927.03"/>
    <n v="1.39"/>
    <n v="516"/>
    <x v="232"/>
  </r>
  <r>
    <x v="5030"/>
    <x v="1"/>
    <x v="1"/>
    <x v="1"/>
    <x v="0"/>
    <x v="1"/>
    <n v="5294.73"/>
    <n v="4"/>
    <n v="21178.92"/>
    <n v="2.5099999999999998"/>
    <n v="607"/>
    <x v="333"/>
  </r>
  <r>
    <x v="5031"/>
    <x v="2"/>
    <x v="2"/>
    <x v="2"/>
    <x v="1"/>
    <x v="1"/>
    <n v="11879.79"/>
    <n v="5"/>
    <n v="59398.95"/>
    <n v="4.55"/>
    <n v="3924"/>
    <x v="140"/>
  </r>
  <r>
    <x v="5032"/>
    <x v="6"/>
    <x v="4"/>
    <x v="6"/>
    <x v="0"/>
    <x v="4"/>
    <n v="17928.57"/>
    <n v="1"/>
    <n v="17928.57"/>
    <n v="1.89"/>
    <n v="3952"/>
    <x v="225"/>
  </r>
  <r>
    <x v="5033"/>
    <x v="6"/>
    <x v="4"/>
    <x v="6"/>
    <x v="2"/>
    <x v="2"/>
    <n v="19437.77"/>
    <n v="5"/>
    <n v="97188.85"/>
    <n v="1.76"/>
    <n v="1315"/>
    <x v="177"/>
  </r>
  <r>
    <x v="5034"/>
    <x v="4"/>
    <x v="0"/>
    <x v="4"/>
    <x v="1"/>
    <x v="1"/>
    <n v="8330.86"/>
    <n v="1"/>
    <n v="8330.86"/>
    <n v="3.17"/>
    <n v="3396"/>
    <x v="341"/>
  </r>
  <r>
    <x v="5035"/>
    <x v="6"/>
    <x v="4"/>
    <x v="6"/>
    <x v="0"/>
    <x v="5"/>
    <n v="16237.02"/>
    <n v="5"/>
    <n v="81185.100000000006"/>
    <n v="3.26"/>
    <n v="1022"/>
    <x v="101"/>
  </r>
  <r>
    <x v="5036"/>
    <x v="1"/>
    <x v="1"/>
    <x v="1"/>
    <x v="1"/>
    <x v="4"/>
    <n v="17902.02"/>
    <n v="3"/>
    <n v="53706.06"/>
    <n v="3.45"/>
    <n v="3364"/>
    <x v="23"/>
  </r>
  <r>
    <x v="5037"/>
    <x v="6"/>
    <x v="4"/>
    <x v="6"/>
    <x v="1"/>
    <x v="3"/>
    <n v="3974.96"/>
    <n v="1"/>
    <n v="3974.96"/>
    <n v="2.78"/>
    <n v="2636"/>
    <x v="318"/>
  </r>
  <r>
    <x v="5038"/>
    <x v="6"/>
    <x v="4"/>
    <x v="6"/>
    <x v="0"/>
    <x v="2"/>
    <n v="1736.18"/>
    <n v="2"/>
    <n v="3472.36"/>
    <n v="3"/>
    <n v="2586"/>
    <x v="99"/>
  </r>
  <r>
    <x v="5039"/>
    <x v="1"/>
    <x v="1"/>
    <x v="1"/>
    <x v="0"/>
    <x v="0"/>
    <n v="3921.43"/>
    <n v="2"/>
    <n v="7842.86"/>
    <n v="4.2"/>
    <n v="1818"/>
    <x v="286"/>
  </r>
  <r>
    <x v="5040"/>
    <x v="8"/>
    <x v="3"/>
    <x v="8"/>
    <x v="2"/>
    <x v="3"/>
    <n v="16821.05"/>
    <n v="1"/>
    <n v="16821.05"/>
    <n v="4.05"/>
    <n v="4346"/>
    <x v="267"/>
  </r>
  <r>
    <x v="5041"/>
    <x v="5"/>
    <x v="1"/>
    <x v="5"/>
    <x v="2"/>
    <x v="4"/>
    <n v="12802.44"/>
    <n v="2"/>
    <n v="25604.880000000001"/>
    <n v="2.0499999999999998"/>
    <n v="252"/>
    <x v="213"/>
  </r>
  <r>
    <x v="5042"/>
    <x v="3"/>
    <x v="3"/>
    <x v="3"/>
    <x v="1"/>
    <x v="3"/>
    <n v="8918.6299999999992"/>
    <n v="1"/>
    <n v="8918.6299999999992"/>
    <n v="2.59"/>
    <n v="2498"/>
    <x v="206"/>
  </r>
  <r>
    <x v="5043"/>
    <x v="9"/>
    <x v="1"/>
    <x v="9"/>
    <x v="2"/>
    <x v="3"/>
    <n v="8875.51"/>
    <n v="5"/>
    <n v="44377.55"/>
    <n v="1.34"/>
    <n v="3183"/>
    <x v="107"/>
  </r>
  <r>
    <x v="5044"/>
    <x v="5"/>
    <x v="1"/>
    <x v="5"/>
    <x v="2"/>
    <x v="3"/>
    <n v="19800.97"/>
    <n v="2"/>
    <n v="39601.94"/>
    <n v="3.39"/>
    <n v="204"/>
    <x v="42"/>
  </r>
  <r>
    <x v="5045"/>
    <x v="7"/>
    <x v="0"/>
    <x v="7"/>
    <x v="0"/>
    <x v="5"/>
    <n v="12883.37"/>
    <n v="5"/>
    <n v="64416.85"/>
    <n v="1.45"/>
    <n v="4899"/>
    <x v="331"/>
  </r>
  <r>
    <x v="5046"/>
    <x v="4"/>
    <x v="0"/>
    <x v="4"/>
    <x v="2"/>
    <x v="1"/>
    <n v="18729.439999999999"/>
    <n v="3"/>
    <n v="56188.32"/>
    <n v="2.37"/>
    <n v="884"/>
    <x v="274"/>
  </r>
  <r>
    <x v="5047"/>
    <x v="9"/>
    <x v="1"/>
    <x v="9"/>
    <x v="1"/>
    <x v="3"/>
    <n v="1110.1300000000001"/>
    <n v="5"/>
    <n v="5550.65"/>
    <n v="4.1399999999999997"/>
    <n v="4501"/>
    <x v="121"/>
  </r>
  <r>
    <x v="5048"/>
    <x v="0"/>
    <x v="0"/>
    <x v="0"/>
    <x v="1"/>
    <x v="5"/>
    <n v="643.69000000000005"/>
    <n v="4"/>
    <n v="2574.7600000000002"/>
    <n v="2.29"/>
    <n v="637"/>
    <x v="43"/>
  </r>
  <r>
    <x v="5049"/>
    <x v="8"/>
    <x v="3"/>
    <x v="8"/>
    <x v="0"/>
    <x v="1"/>
    <n v="9938.41"/>
    <n v="1"/>
    <n v="9938.41"/>
    <n v="3.79"/>
    <n v="1032"/>
    <x v="77"/>
  </r>
  <r>
    <x v="5050"/>
    <x v="3"/>
    <x v="3"/>
    <x v="3"/>
    <x v="1"/>
    <x v="5"/>
    <n v="15291.19"/>
    <n v="1"/>
    <n v="15291.19"/>
    <n v="3.88"/>
    <n v="609"/>
    <x v="16"/>
  </r>
  <r>
    <x v="5051"/>
    <x v="5"/>
    <x v="1"/>
    <x v="5"/>
    <x v="1"/>
    <x v="0"/>
    <n v="15885.55"/>
    <n v="3"/>
    <n v="47656.65"/>
    <n v="3.93"/>
    <n v="4000"/>
    <x v="126"/>
  </r>
  <r>
    <x v="5052"/>
    <x v="6"/>
    <x v="4"/>
    <x v="6"/>
    <x v="2"/>
    <x v="2"/>
    <n v="9368.7199999999993"/>
    <n v="3"/>
    <n v="28106.16"/>
    <n v="2.4300000000000002"/>
    <n v="4865"/>
    <x v="223"/>
  </r>
  <r>
    <x v="5053"/>
    <x v="1"/>
    <x v="1"/>
    <x v="1"/>
    <x v="2"/>
    <x v="4"/>
    <n v="5664.78"/>
    <n v="4"/>
    <n v="22659.119999999999"/>
    <n v="1.18"/>
    <n v="1273"/>
    <x v="206"/>
  </r>
  <r>
    <x v="5054"/>
    <x v="5"/>
    <x v="1"/>
    <x v="5"/>
    <x v="2"/>
    <x v="3"/>
    <n v="13769.93"/>
    <n v="1"/>
    <n v="13769.93"/>
    <n v="4.91"/>
    <n v="190"/>
    <x v="83"/>
  </r>
  <r>
    <x v="5055"/>
    <x v="0"/>
    <x v="0"/>
    <x v="0"/>
    <x v="0"/>
    <x v="3"/>
    <n v="1039.27"/>
    <n v="2"/>
    <n v="2078.54"/>
    <n v="4.6399999999999997"/>
    <n v="4722"/>
    <x v="106"/>
  </r>
  <r>
    <x v="5056"/>
    <x v="8"/>
    <x v="3"/>
    <x v="8"/>
    <x v="0"/>
    <x v="1"/>
    <n v="2059.7800000000002"/>
    <n v="3"/>
    <n v="6179.34"/>
    <n v="4.1100000000000003"/>
    <n v="2493"/>
    <x v="300"/>
  </r>
  <r>
    <x v="5057"/>
    <x v="9"/>
    <x v="1"/>
    <x v="9"/>
    <x v="0"/>
    <x v="0"/>
    <n v="16807.62"/>
    <n v="5"/>
    <n v="84038.1"/>
    <n v="4.29"/>
    <n v="4825"/>
    <x v="243"/>
  </r>
  <r>
    <x v="5058"/>
    <x v="5"/>
    <x v="1"/>
    <x v="5"/>
    <x v="1"/>
    <x v="2"/>
    <n v="10444.700000000001"/>
    <n v="1"/>
    <n v="10444.700000000001"/>
    <n v="2.23"/>
    <n v="2139"/>
    <x v="296"/>
  </r>
  <r>
    <x v="5059"/>
    <x v="4"/>
    <x v="0"/>
    <x v="4"/>
    <x v="1"/>
    <x v="4"/>
    <n v="2261.9"/>
    <n v="1"/>
    <n v="2261.9"/>
    <n v="4.88"/>
    <n v="2652"/>
    <x v="346"/>
  </r>
  <r>
    <x v="5060"/>
    <x v="9"/>
    <x v="1"/>
    <x v="9"/>
    <x v="1"/>
    <x v="3"/>
    <n v="12060.55"/>
    <n v="3"/>
    <n v="36181.65"/>
    <n v="3.63"/>
    <n v="4142"/>
    <x v="151"/>
  </r>
  <r>
    <x v="5061"/>
    <x v="3"/>
    <x v="3"/>
    <x v="3"/>
    <x v="1"/>
    <x v="0"/>
    <n v="5807.69"/>
    <n v="4"/>
    <n v="23230.76"/>
    <n v="5"/>
    <n v="4431"/>
    <x v="234"/>
  </r>
  <r>
    <x v="5062"/>
    <x v="0"/>
    <x v="0"/>
    <x v="0"/>
    <x v="1"/>
    <x v="3"/>
    <n v="10583.38"/>
    <n v="3"/>
    <n v="31750.14"/>
    <n v="4.46"/>
    <n v="4742"/>
    <x v="339"/>
  </r>
  <r>
    <x v="5063"/>
    <x v="2"/>
    <x v="2"/>
    <x v="2"/>
    <x v="0"/>
    <x v="5"/>
    <n v="19607.939999999999"/>
    <n v="1"/>
    <n v="19607.939999999999"/>
    <n v="3.99"/>
    <n v="3003"/>
    <x v="54"/>
  </r>
  <r>
    <x v="5064"/>
    <x v="5"/>
    <x v="1"/>
    <x v="5"/>
    <x v="2"/>
    <x v="0"/>
    <n v="19725.419999999998"/>
    <n v="1"/>
    <n v="19725.419999999998"/>
    <n v="1.84"/>
    <n v="4086"/>
    <x v="105"/>
  </r>
  <r>
    <x v="5065"/>
    <x v="0"/>
    <x v="0"/>
    <x v="0"/>
    <x v="2"/>
    <x v="5"/>
    <n v="7614.79"/>
    <n v="1"/>
    <n v="7614.79"/>
    <n v="3.57"/>
    <n v="4511"/>
    <x v="352"/>
  </r>
  <r>
    <x v="5066"/>
    <x v="6"/>
    <x v="4"/>
    <x v="6"/>
    <x v="0"/>
    <x v="1"/>
    <n v="4358.3900000000003"/>
    <n v="5"/>
    <n v="21791.95"/>
    <n v="2.69"/>
    <n v="4642"/>
    <x v="109"/>
  </r>
  <r>
    <x v="5067"/>
    <x v="6"/>
    <x v="4"/>
    <x v="6"/>
    <x v="0"/>
    <x v="4"/>
    <n v="8736.4500000000007"/>
    <n v="3"/>
    <n v="26209.35"/>
    <n v="2.21"/>
    <n v="2809"/>
    <x v="27"/>
  </r>
  <r>
    <x v="5068"/>
    <x v="1"/>
    <x v="1"/>
    <x v="1"/>
    <x v="1"/>
    <x v="1"/>
    <n v="13239.7"/>
    <n v="4"/>
    <n v="52958.8"/>
    <n v="1.34"/>
    <n v="1782"/>
    <x v="68"/>
  </r>
  <r>
    <x v="5069"/>
    <x v="9"/>
    <x v="1"/>
    <x v="9"/>
    <x v="0"/>
    <x v="0"/>
    <n v="12747.84"/>
    <n v="5"/>
    <n v="63739.199999999997"/>
    <n v="1.73"/>
    <n v="3757"/>
    <x v="357"/>
  </r>
  <r>
    <x v="5070"/>
    <x v="7"/>
    <x v="0"/>
    <x v="7"/>
    <x v="2"/>
    <x v="3"/>
    <n v="17030.37"/>
    <n v="3"/>
    <n v="51091.11"/>
    <n v="1.51"/>
    <n v="3984"/>
    <x v="297"/>
  </r>
  <r>
    <x v="5071"/>
    <x v="5"/>
    <x v="1"/>
    <x v="5"/>
    <x v="2"/>
    <x v="0"/>
    <n v="15523.14"/>
    <n v="5"/>
    <n v="77615.7"/>
    <n v="2.86"/>
    <n v="1560"/>
    <x v="33"/>
  </r>
  <r>
    <x v="5072"/>
    <x v="6"/>
    <x v="4"/>
    <x v="6"/>
    <x v="0"/>
    <x v="2"/>
    <n v="19463.759999999998"/>
    <n v="4"/>
    <n v="77855.039999999994"/>
    <n v="2.91"/>
    <n v="3161"/>
    <x v="323"/>
  </r>
  <r>
    <x v="5073"/>
    <x v="1"/>
    <x v="1"/>
    <x v="1"/>
    <x v="2"/>
    <x v="4"/>
    <n v="8210.65"/>
    <n v="5"/>
    <n v="41053.25"/>
    <n v="3.69"/>
    <n v="750"/>
    <x v="258"/>
  </r>
  <r>
    <x v="5074"/>
    <x v="6"/>
    <x v="4"/>
    <x v="6"/>
    <x v="1"/>
    <x v="4"/>
    <n v="543.02"/>
    <n v="2"/>
    <n v="1086.04"/>
    <n v="1.97"/>
    <n v="3257"/>
    <x v="358"/>
  </r>
  <r>
    <x v="5075"/>
    <x v="5"/>
    <x v="1"/>
    <x v="5"/>
    <x v="2"/>
    <x v="4"/>
    <n v="12636.7"/>
    <n v="2"/>
    <n v="25273.4"/>
    <n v="4.21"/>
    <n v="4660"/>
    <x v="103"/>
  </r>
  <r>
    <x v="5076"/>
    <x v="4"/>
    <x v="0"/>
    <x v="4"/>
    <x v="0"/>
    <x v="1"/>
    <n v="4764.03"/>
    <n v="3"/>
    <n v="14292.09"/>
    <n v="4.7300000000000004"/>
    <n v="4618"/>
    <x v="331"/>
  </r>
  <r>
    <x v="5077"/>
    <x v="7"/>
    <x v="0"/>
    <x v="7"/>
    <x v="1"/>
    <x v="3"/>
    <n v="3651.8"/>
    <n v="5"/>
    <n v="18259"/>
    <n v="1.99"/>
    <n v="4619"/>
    <x v="175"/>
  </r>
  <r>
    <x v="5078"/>
    <x v="5"/>
    <x v="1"/>
    <x v="5"/>
    <x v="2"/>
    <x v="0"/>
    <n v="14387.01"/>
    <n v="3"/>
    <n v="43161.03"/>
    <n v="4.87"/>
    <n v="4602"/>
    <x v="239"/>
  </r>
  <r>
    <x v="5079"/>
    <x v="8"/>
    <x v="3"/>
    <x v="8"/>
    <x v="0"/>
    <x v="3"/>
    <n v="482.4"/>
    <n v="5"/>
    <n v="2412"/>
    <n v="4.78"/>
    <n v="3496"/>
    <x v="125"/>
  </r>
  <r>
    <x v="5080"/>
    <x v="3"/>
    <x v="3"/>
    <x v="3"/>
    <x v="1"/>
    <x v="4"/>
    <n v="19879.349999999999"/>
    <n v="1"/>
    <n v="19879.349999999999"/>
    <n v="3.82"/>
    <n v="4302"/>
    <x v="293"/>
  </r>
  <r>
    <x v="5081"/>
    <x v="2"/>
    <x v="2"/>
    <x v="2"/>
    <x v="2"/>
    <x v="0"/>
    <n v="6122.57"/>
    <n v="3"/>
    <n v="18367.71"/>
    <n v="1.66"/>
    <n v="1191"/>
    <x v="166"/>
  </r>
  <r>
    <x v="5082"/>
    <x v="5"/>
    <x v="1"/>
    <x v="5"/>
    <x v="2"/>
    <x v="1"/>
    <n v="19559.86"/>
    <n v="3"/>
    <n v="58679.58"/>
    <n v="3.31"/>
    <n v="2217"/>
    <x v="8"/>
  </r>
  <r>
    <x v="5083"/>
    <x v="5"/>
    <x v="1"/>
    <x v="5"/>
    <x v="0"/>
    <x v="1"/>
    <n v="14745.71"/>
    <n v="5"/>
    <n v="73728.55"/>
    <n v="3.99"/>
    <n v="3099"/>
    <x v="188"/>
  </r>
  <r>
    <x v="5084"/>
    <x v="9"/>
    <x v="1"/>
    <x v="9"/>
    <x v="1"/>
    <x v="1"/>
    <n v="721.14"/>
    <n v="1"/>
    <n v="721.14"/>
    <n v="4.88"/>
    <n v="2995"/>
    <x v="110"/>
  </r>
  <r>
    <x v="5085"/>
    <x v="3"/>
    <x v="3"/>
    <x v="3"/>
    <x v="2"/>
    <x v="5"/>
    <n v="537.24"/>
    <n v="4"/>
    <n v="2148.96"/>
    <n v="3.8"/>
    <n v="4164"/>
    <x v="339"/>
  </r>
  <r>
    <x v="5086"/>
    <x v="7"/>
    <x v="0"/>
    <x v="7"/>
    <x v="2"/>
    <x v="0"/>
    <n v="1006.46"/>
    <n v="5"/>
    <n v="5032.3"/>
    <n v="3.87"/>
    <n v="1569"/>
    <x v="153"/>
  </r>
  <r>
    <x v="5087"/>
    <x v="7"/>
    <x v="0"/>
    <x v="7"/>
    <x v="1"/>
    <x v="5"/>
    <n v="17262.650000000001"/>
    <n v="3"/>
    <n v="51787.95"/>
    <n v="1.2"/>
    <n v="2664"/>
    <x v="101"/>
  </r>
  <r>
    <x v="5088"/>
    <x v="9"/>
    <x v="1"/>
    <x v="9"/>
    <x v="1"/>
    <x v="5"/>
    <n v="6085.36"/>
    <n v="4"/>
    <n v="24341.439999999999"/>
    <n v="1.27"/>
    <n v="165"/>
    <x v="295"/>
  </r>
  <r>
    <x v="5089"/>
    <x v="8"/>
    <x v="3"/>
    <x v="8"/>
    <x v="0"/>
    <x v="5"/>
    <n v="6722.07"/>
    <n v="5"/>
    <n v="33610.35"/>
    <n v="1.51"/>
    <n v="2281"/>
    <x v="235"/>
  </r>
  <r>
    <x v="5090"/>
    <x v="3"/>
    <x v="3"/>
    <x v="3"/>
    <x v="1"/>
    <x v="0"/>
    <n v="14466.92"/>
    <n v="2"/>
    <n v="28933.84"/>
    <n v="2.97"/>
    <n v="2512"/>
    <x v="45"/>
  </r>
  <r>
    <x v="5091"/>
    <x v="3"/>
    <x v="3"/>
    <x v="3"/>
    <x v="2"/>
    <x v="2"/>
    <n v="2611.44"/>
    <n v="2"/>
    <n v="5222.88"/>
    <n v="4.01"/>
    <n v="3031"/>
    <x v="333"/>
  </r>
  <r>
    <x v="5092"/>
    <x v="6"/>
    <x v="4"/>
    <x v="6"/>
    <x v="2"/>
    <x v="4"/>
    <n v="10517.34"/>
    <n v="3"/>
    <n v="31552.02"/>
    <n v="2.93"/>
    <n v="3993"/>
    <x v="289"/>
  </r>
  <r>
    <x v="5093"/>
    <x v="1"/>
    <x v="1"/>
    <x v="1"/>
    <x v="2"/>
    <x v="2"/>
    <n v="2453.88"/>
    <n v="4"/>
    <n v="9815.52"/>
    <n v="2.23"/>
    <n v="64"/>
    <x v="217"/>
  </r>
  <r>
    <x v="5094"/>
    <x v="9"/>
    <x v="1"/>
    <x v="9"/>
    <x v="1"/>
    <x v="2"/>
    <n v="1217.29"/>
    <n v="2"/>
    <n v="2434.58"/>
    <n v="3.47"/>
    <n v="4910"/>
    <x v="108"/>
  </r>
  <r>
    <x v="5095"/>
    <x v="3"/>
    <x v="3"/>
    <x v="3"/>
    <x v="0"/>
    <x v="0"/>
    <n v="19475.22"/>
    <n v="1"/>
    <n v="19475.22"/>
    <n v="2.84"/>
    <n v="4808"/>
    <x v="228"/>
  </r>
  <r>
    <x v="5096"/>
    <x v="2"/>
    <x v="2"/>
    <x v="2"/>
    <x v="2"/>
    <x v="3"/>
    <n v="6618.61"/>
    <n v="2"/>
    <n v="13237.22"/>
    <n v="2.2400000000000002"/>
    <n v="534"/>
    <x v="214"/>
  </r>
  <r>
    <x v="5097"/>
    <x v="8"/>
    <x v="3"/>
    <x v="8"/>
    <x v="1"/>
    <x v="2"/>
    <n v="5572.11"/>
    <n v="2"/>
    <n v="11144.22"/>
    <n v="1.76"/>
    <n v="4322"/>
    <x v="217"/>
  </r>
  <r>
    <x v="5098"/>
    <x v="6"/>
    <x v="4"/>
    <x v="6"/>
    <x v="2"/>
    <x v="5"/>
    <n v="18006.93"/>
    <n v="4"/>
    <n v="72027.72"/>
    <n v="4.33"/>
    <n v="4668"/>
    <x v="324"/>
  </r>
  <r>
    <x v="5099"/>
    <x v="8"/>
    <x v="3"/>
    <x v="8"/>
    <x v="2"/>
    <x v="2"/>
    <n v="10108.81"/>
    <n v="2"/>
    <n v="20217.62"/>
    <n v="2.82"/>
    <n v="3712"/>
    <x v="215"/>
  </r>
  <r>
    <x v="5100"/>
    <x v="6"/>
    <x v="4"/>
    <x v="6"/>
    <x v="1"/>
    <x v="2"/>
    <n v="14579.66"/>
    <n v="2"/>
    <n v="29159.32"/>
    <n v="1.52"/>
    <n v="1741"/>
    <x v="67"/>
  </r>
  <r>
    <x v="5101"/>
    <x v="5"/>
    <x v="1"/>
    <x v="5"/>
    <x v="2"/>
    <x v="0"/>
    <n v="12907.45"/>
    <n v="2"/>
    <n v="25814.9"/>
    <n v="4.7300000000000004"/>
    <n v="2555"/>
    <x v="290"/>
  </r>
  <r>
    <x v="5102"/>
    <x v="3"/>
    <x v="3"/>
    <x v="3"/>
    <x v="0"/>
    <x v="2"/>
    <n v="13514.08"/>
    <n v="1"/>
    <n v="13514.08"/>
    <n v="4.08"/>
    <n v="1198"/>
    <x v="128"/>
  </r>
  <r>
    <x v="5103"/>
    <x v="8"/>
    <x v="3"/>
    <x v="8"/>
    <x v="1"/>
    <x v="3"/>
    <n v="640.41999999999996"/>
    <n v="4"/>
    <n v="2561.6799999999998"/>
    <n v="3.67"/>
    <n v="4699"/>
    <x v="300"/>
  </r>
  <r>
    <x v="5104"/>
    <x v="3"/>
    <x v="3"/>
    <x v="3"/>
    <x v="1"/>
    <x v="0"/>
    <n v="15730.53"/>
    <n v="3"/>
    <n v="47191.59"/>
    <n v="4.74"/>
    <n v="3145"/>
    <x v="252"/>
  </r>
  <r>
    <x v="5105"/>
    <x v="4"/>
    <x v="0"/>
    <x v="4"/>
    <x v="2"/>
    <x v="4"/>
    <n v="2170.5700000000002"/>
    <n v="3"/>
    <n v="6511.71"/>
    <n v="1.74"/>
    <n v="1428"/>
    <x v="189"/>
  </r>
  <r>
    <x v="5106"/>
    <x v="4"/>
    <x v="0"/>
    <x v="4"/>
    <x v="1"/>
    <x v="1"/>
    <n v="8148.22"/>
    <n v="4"/>
    <n v="32592.880000000001"/>
    <n v="2.76"/>
    <n v="4330"/>
    <x v="95"/>
  </r>
  <r>
    <x v="5107"/>
    <x v="0"/>
    <x v="0"/>
    <x v="0"/>
    <x v="1"/>
    <x v="0"/>
    <n v="7621.57"/>
    <n v="1"/>
    <n v="7621.57"/>
    <n v="3.43"/>
    <n v="1971"/>
    <x v="179"/>
  </r>
  <r>
    <x v="5108"/>
    <x v="0"/>
    <x v="0"/>
    <x v="0"/>
    <x v="2"/>
    <x v="3"/>
    <n v="15189.35"/>
    <n v="5"/>
    <n v="75946.75"/>
    <n v="1.7"/>
    <n v="4345"/>
    <x v="260"/>
  </r>
  <r>
    <x v="5109"/>
    <x v="5"/>
    <x v="1"/>
    <x v="5"/>
    <x v="0"/>
    <x v="0"/>
    <n v="9749.39"/>
    <n v="2"/>
    <n v="19498.78"/>
    <n v="1.05"/>
    <n v="4415"/>
    <x v="227"/>
  </r>
  <r>
    <x v="5110"/>
    <x v="2"/>
    <x v="2"/>
    <x v="2"/>
    <x v="0"/>
    <x v="4"/>
    <n v="7666.59"/>
    <n v="4"/>
    <n v="30666.36"/>
    <n v="3.97"/>
    <n v="4453"/>
    <x v="154"/>
  </r>
  <r>
    <x v="5111"/>
    <x v="1"/>
    <x v="1"/>
    <x v="1"/>
    <x v="1"/>
    <x v="2"/>
    <n v="19755.64"/>
    <n v="5"/>
    <n v="98778.2"/>
    <n v="2.25"/>
    <n v="4014"/>
    <x v="300"/>
  </r>
  <r>
    <x v="5112"/>
    <x v="9"/>
    <x v="1"/>
    <x v="9"/>
    <x v="0"/>
    <x v="4"/>
    <n v="12492.44"/>
    <n v="3"/>
    <n v="37477.32"/>
    <n v="1.75"/>
    <n v="237"/>
    <x v="112"/>
  </r>
  <r>
    <x v="5113"/>
    <x v="3"/>
    <x v="3"/>
    <x v="3"/>
    <x v="2"/>
    <x v="1"/>
    <n v="161.97"/>
    <n v="5"/>
    <n v="809.85"/>
    <n v="2.82"/>
    <n v="3932"/>
    <x v="243"/>
  </r>
  <r>
    <x v="5114"/>
    <x v="8"/>
    <x v="3"/>
    <x v="8"/>
    <x v="0"/>
    <x v="4"/>
    <n v="5587.41"/>
    <n v="4"/>
    <n v="22349.64"/>
    <n v="1.62"/>
    <n v="2454"/>
    <x v="217"/>
  </r>
  <r>
    <x v="5115"/>
    <x v="4"/>
    <x v="0"/>
    <x v="4"/>
    <x v="0"/>
    <x v="5"/>
    <n v="14329.34"/>
    <n v="3"/>
    <n v="42988.02"/>
    <n v="2.62"/>
    <n v="1931"/>
    <x v="64"/>
  </r>
  <r>
    <x v="5116"/>
    <x v="0"/>
    <x v="0"/>
    <x v="0"/>
    <x v="0"/>
    <x v="0"/>
    <n v="4965.83"/>
    <n v="3"/>
    <n v="14897.49"/>
    <n v="1.86"/>
    <n v="1634"/>
    <x v="7"/>
  </r>
  <r>
    <x v="5117"/>
    <x v="5"/>
    <x v="1"/>
    <x v="5"/>
    <x v="0"/>
    <x v="4"/>
    <n v="2457.5700000000002"/>
    <n v="1"/>
    <n v="2457.5700000000002"/>
    <n v="2.4"/>
    <n v="3717"/>
    <x v="174"/>
  </r>
  <r>
    <x v="5118"/>
    <x v="3"/>
    <x v="3"/>
    <x v="3"/>
    <x v="1"/>
    <x v="5"/>
    <n v="174.16"/>
    <n v="4"/>
    <n v="696.64"/>
    <n v="1.2"/>
    <n v="974"/>
    <x v="320"/>
  </r>
  <r>
    <x v="5119"/>
    <x v="6"/>
    <x v="4"/>
    <x v="6"/>
    <x v="2"/>
    <x v="2"/>
    <n v="10062.14"/>
    <n v="2"/>
    <n v="20124.28"/>
    <n v="2.79"/>
    <n v="1516"/>
    <x v="58"/>
  </r>
  <r>
    <x v="5120"/>
    <x v="9"/>
    <x v="1"/>
    <x v="9"/>
    <x v="1"/>
    <x v="2"/>
    <n v="8153.17"/>
    <n v="4"/>
    <n v="32612.68"/>
    <n v="1.96"/>
    <n v="4976"/>
    <x v="238"/>
  </r>
  <r>
    <x v="5121"/>
    <x v="3"/>
    <x v="3"/>
    <x v="3"/>
    <x v="0"/>
    <x v="3"/>
    <n v="1735.61"/>
    <n v="4"/>
    <n v="6942.44"/>
    <n v="2.54"/>
    <n v="4913"/>
    <x v="258"/>
  </r>
  <r>
    <x v="5122"/>
    <x v="9"/>
    <x v="1"/>
    <x v="9"/>
    <x v="1"/>
    <x v="3"/>
    <n v="6802.69"/>
    <n v="4"/>
    <n v="27210.76"/>
    <n v="1.04"/>
    <n v="2859"/>
    <x v="356"/>
  </r>
  <r>
    <x v="5123"/>
    <x v="8"/>
    <x v="3"/>
    <x v="8"/>
    <x v="2"/>
    <x v="0"/>
    <n v="15544.4"/>
    <n v="5"/>
    <n v="77722"/>
    <n v="3.47"/>
    <n v="2303"/>
    <x v="261"/>
  </r>
  <r>
    <x v="5124"/>
    <x v="0"/>
    <x v="0"/>
    <x v="0"/>
    <x v="2"/>
    <x v="4"/>
    <n v="5838.35"/>
    <n v="1"/>
    <n v="5838.35"/>
    <n v="2.8"/>
    <n v="3016"/>
    <x v="198"/>
  </r>
  <r>
    <x v="5125"/>
    <x v="5"/>
    <x v="1"/>
    <x v="5"/>
    <x v="1"/>
    <x v="0"/>
    <n v="14702.63"/>
    <n v="1"/>
    <n v="14702.63"/>
    <n v="1.05"/>
    <n v="1268"/>
    <x v="70"/>
  </r>
  <r>
    <x v="5126"/>
    <x v="7"/>
    <x v="0"/>
    <x v="7"/>
    <x v="0"/>
    <x v="2"/>
    <n v="10599.3"/>
    <n v="3"/>
    <n v="31797.9"/>
    <n v="3.17"/>
    <n v="2728"/>
    <x v="276"/>
  </r>
  <r>
    <x v="5127"/>
    <x v="7"/>
    <x v="0"/>
    <x v="7"/>
    <x v="2"/>
    <x v="0"/>
    <n v="11785.4"/>
    <n v="4"/>
    <n v="47141.599999999999"/>
    <n v="4.17"/>
    <n v="4906"/>
    <x v="154"/>
  </r>
  <r>
    <x v="5128"/>
    <x v="8"/>
    <x v="3"/>
    <x v="8"/>
    <x v="2"/>
    <x v="0"/>
    <n v="8539.6200000000008"/>
    <n v="5"/>
    <n v="42698.1"/>
    <n v="4.49"/>
    <n v="1011"/>
    <x v="260"/>
  </r>
  <r>
    <x v="5129"/>
    <x v="4"/>
    <x v="0"/>
    <x v="4"/>
    <x v="0"/>
    <x v="3"/>
    <n v="6066.37"/>
    <n v="1"/>
    <n v="6066.37"/>
    <n v="4.5999999999999996"/>
    <n v="1390"/>
    <x v="275"/>
  </r>
  <r>
    <x v="5130"/>
    <x v="9"/>
    <x v="1"/>
    <x v="9"/>
    <x v="1"/>
    <x v="2"/>
    <n v="8242.84"/>
    <n v="1"/>
    <n v="8242.84"/>
    <n v="3.85"/>
    <n v="4201"/>
    <x v="89"/>
  </r>
  <r>
    <x v="5131"/>
    <x v="4"/>
    <x v="0"/>
    <x v="4"/>
    <x v="0"/>
    <x v="0"/>
    <n v="19689.63"/>
    <n v="4"/>
    <n v="78758.52"/>
    <n v="3.76"/>
    <n v="4739"/>
    <x v="292"/>
  </r>
  <r>
    <x v="5132"/>
    <x v="7"/>
    <x v="0"/>
    <x v="7"/>
    <x v="1"/>
    <x v="1"/>
    <n v="16704.72"/>
    <n v="5"/>
    <n v="83523.600000000006"/>
    <n v="2.89"/>
    <n v="1148"/>
    <x v="248"/>
  </r>
  <r>
    <x v="5133"/>
    <x v="6"/>
    <x v="4"/>
    <x v="6"/>
    <x v="2"/>
    <x v="5"/>
    <n v="15921.46"/>
    <n v="1"/>
    <n v="15921.46"/>
    <n v="3.48"/>
    <n v="100"/>
    <x v="38"/>
  </r>
  <r>
    <x v="5134"/>
    <x v="2"/>
    <x v="2"/>
    <x v="2"/>
    <x v="0"/>
    <x v="3"/>
    <n v="3942.85"/>
    <n v="1"/>
    <n v="3942.85"/>
    <n v="4.7"/>
    <n v="1138"/>
    <x v="90"/>
  </r>
  <r>
    <x v="5135"/>
    <x v="5"/>
    <x v="1"/>
    <x v="5"/>
    <x v="2"/>
    <x v="5"/>
    <n v="5390.61"/>
    <n v="4"/>
    <n v="21562.44"/>
    <n v="4.2699999999999996"/>
    <n v="3634"/>
    <x v="318"/>
  </r>
  <r>
    <x v="5136"/>
    <x v="5"/>
    <x v="1"/>
    <x v="5"/>
    <x v="2"/>
    <x v="3"/>
    <n v="11255.72"/>
    <n v="2"/>
    <n v="22511.439999999999"/>
    <n v="3.18"/>
    <n v="3576"/>
    <x v="211"/>
  </r>
  <r>
    <x v="5137"/>
    <x v="4"/>
    <x v="0"/>
    <x v="4"/>
    <x v="1"/>
    <x v="5"/>
    <n v="1795.93"/>
    <n v="2"/>
    <n v="3591.86"/>
    <n v="1.1399999999999999"/>
    <n v="1191"/>
    <x v="102"/>
  </r>
  <r>
    <x v="5138"/>
    <x v="5"/>
    <x v="1"/>
    <x v="5"/>
    <x v="2"/>
    <x v="2"/>
    <n v="19850.16"/>
    <n v="5"/>
    <n v="99250.8"/>
    <n v="1.89"/>
    <n v="400"/>
    <x v="210"/>
  </r>
  <r>
    <x v="5139"/>
    <x v="7"/>
    <x v="0"/>
    <x v="7"/>
    <x v="0"/>
    <x v="1"/>
    <n v="14560.21"/>
    <n v="4"/>
    <n v="58240.84"/>
    <n v="4.25"/>
    <n v="1439"/>
    <x v="233"/>
  </r>
  <r>
    <x v="5140"/>
    <x v="9"/>
    <x v="1"/>
    <x v="9"/>
    <x v="1"/>
    <x v="0"/>
    <n v="18838.099999999999"/>
    <n v="2"/>
    <n v="37676.199999999997"/>
    <n v="1.85"/>
    <n v="2012"/>
    <x v="350"/>
  </r>
  <r>
    <x v="5141"/>
    <x v="9"/>
    <x v="1"/>
    <x v="9"/>
    <x v="0"/>
    <x v="0"/>
    <n v="10713.56"/>
    <n v="5"/>
    <n v="53567.8"/>
    <n v="3.87"/>
    <n v="3247"/>
    <x v="318"/>
  </r>
  <r>
    <x v="5142"/>
    <x v="9"/>
    <x v="1"/>
    <x v="9"/>
    <x v="0"/>
    <x v="1"/>
    <n v="8291.35"/>
    <n v="4"/>
    <n v="33165.4"/>
    <n v="4.55"/>
    <n v="3918"/>
    <x v="64"/>
  </r>
  <r>
    <x v="5143"/>
    <x v="0"/>
    <x v="0"/>
    <x v="0"/>
    <x v="2"/>
    <x v="4"/>
    <n v="10036.9"/>
    <n v="4"/>
    <n v="40147.599999999999"/>
    <n v="4.8899999999999997"/>
    <n v="3747"/>
    <x v="60"/>
  </r>
  <r>
    <x v="5144"/>
    <x v="1"/>
    <x v="1"/>
    <x v="1"/>
    <x v="0"/>
    <x v="5"/>
    <n v="1704.69"/>
    <n v="4"/>
    <n v="6818.76"/>
    <n v="2.98"/>
    <n v="4340"/>
    <x v="310"/>
  </r>
  <r>
    <x v="5145"/>
    <x v="9"/>
    <x v="1"/>
    <x v="9"/>
    <x v="0"/>
    <x v="1"/>
    <n v="1889.12"/>
    <n v="2"/>
    <n v="3778.24"/>
    <n v="3.49"/>
    <n v="3285"/>
    <x v="341"/>
  </r>
  <r>
    <x v="5146"/>
    <x v="8"/>
    <x v="3"/>
    <x v="8"/>
    <x v="2"/>
    <x v="0"/>
    <n v="19988.04"/>
    <n v="1"/>
    <n v="19988.04"/>
    <n v="3.22"/>
    <n v="317"/>
    <x v="215"/>
  </r>
  <r>
    <x v="5147"/>
    <x v="9"/>
    <x v="1"/>
    <x v="9"/>
    <x v="1"/>
    <x v="0"/>
    <n v="9956.1"/>
    <n v="4"/>
    <n v="39824.400000000001"/>
    <n v="2.82"/>
    <n v="696"/>
    <x v="34"/>
  </r>
  <r>
    <x v="5148"/>
    <x v="5"/>
    <x v="1"/>
    <x v="5"/>
    <x v="1"/>
    <x v="2"/>
    <n v="9917.1299999999992"/>
    <n v="1"/>
    <n v="9917.1299999999992"/>
    <n v="1.88"/>
    <n v="1755"/>
    <x v="304"/>
  </r>
  <r>
    <x v="5149"/>
    <x v="3"/>
    <x v="3"/>
    <x v="3"/>
    <x v="2"/>
    <x v="2"/>
    <n v="2725.07"/>
    <n v="1"/>
    <n v="2725.07"/>
    <n v="4.2"/>
    <n v="3563"/>
    <x v="58"/>
  </r>
  <r>
    <x v="5150"/>
    <x v="0"/>
    <x v="0"/>
    <x v="0"/>
    <x v="0"/>
    <x v="3"/>
    <n v="16466.05"/>
    <n v="1"/>
    <n v="16466.05"/>
    <n v="2.17"/>
    <n v="1614"/>
    <x v="234"/>
  </r>
  <r>
    <x v="5151"/>
    <x v="5"/>
    <x v="1"/>
    <x v="5"/>
    <x v="1"/>
    <x v="0"/>
    <n v="18105.86"/>
    <n v="5"/>
    <n v="90529.3"/>
    <n v="4.24"/>
    <n v="4915"/>
    <x v="184"/>
  </r>
  <r>
    <x v="5152"/>
    <x v="8"/>
    <x v="3"/>
    <x v="8"/>
    <x v="2"/>
    <x v="4"/>
    <n v="1306.19"/>
    <n v="2"/>
    <n v="2612.38"/>
    <n v="1.63"/>
    <n v="3966"/>
    <x v="210"/>
  </r>
  <r>
    <x v="5153"/>
    <x v="5"/>
    <x v="1"/>
    <x v="5"/>
    <x v="0"/>
    <x v="1"/>
    <n v="13913.35"/>
    <n v="5"/>
    <n v="69566.75"/>
    <n v="3.62"/>
    <n v="4598"/>
    <x v="203"/>
  </r>
  <r>
    <x v="5154"/>
    <x v="6"/>
    <x v="4"/>
    <x v="6"/>
    <x v="0"/>
    <x v="4"/>
    <n v="9319.27"/>
    <n v="2"/>
    <n v="18638.54"/>
    <n v="2.97"/>
    <n v="861"/>
    <x v="301"/>
  </r>
  <r>
    <x v="5155"/>
    <x v="7"/>
    <x v="0"/>
    <x v="7"/>
    <x v="1"/>
    <x v="5"/>
    <n v="17150.03"/>
    <n v="3"/>
    <n v="51450.09"/>
    <n v="2.25"/>
    <n v="1257"/>
    <x v="263"/>
  </r>
  <r>
    <x v="5156"/>
    <x v="0"/>
    <x v="0"/>
    <x v="0"/>
    <x v="1"/>
    <x v="3"/>
    <n v="15895.43"/>
    <n v="5"/>
    <n v="79477.149999999994"/>
    <n v="3.93"/>
    <n v="3950"/>
    <x v="266"/>
  </r>
  <r>
    <x v="5157"/>
    <x v="1"/>
    <x v="1"/>
    <x v="1"/>
    <x v="1"/>
    <x v="0"/>
    <n v="10877"/>
    <n v="3"/>
    <n v="32631"/>
    <n v="1.4"/>
    <n v="339"/>
    <x v="243"/>
  </r>
  <r>
    <x v="5158"/>
    <x v="8"/>
    <x v="3"/>
    <x v="8"/>
    <x v="0"/>
    <x v="2"/>
    <n v="5099.8100000000004"/>
    <n v="3"/>
    <n v="15299.43"/>
    <n v="4.7300000000000004"/>
    <n v="1712"/>
    <x v="122"/>
  </r>
  <r>
    <x v="5159"/>
    <x v="0"/>
    <x v="0"/>
    <x v="0"/>
    <x v="2"/>
    <x v="2"/>
    <n v="7090.93"/>
    <n v="4"/>
    <n v="28363.72"/>
    <n v="4.83"/>
    <n v="379"/>
    <x v="44"/>
  </r>
  <r>
    <x v="5160"/>
    <x v="6"/>
    <x v="4"/>
    <x v="6"/>
    <x v="1"/>
    <x v="0"/>
    <n v="9390.89"/>
    <n v="5"/>
    <n v="46954.45"/>
    <n v="1.26"/>
    <n v="1231"/>
    <x v="91"/>
  </r>
  <r>
    <x v="5161"/>
    <x v="3"/>
    <x v="3"/>
    <x v="3"/>
    <x v="0"/>
    <x v="3"/>
    <n v="155.13"/>
    <n v="4"/>
    <n v="620.52"/>
    <n v="4.0599999999999996"/>
    <n v="2463"/>
    <x v="342"/>
  </r>
  <r>
    <x v="5162"/>
    <x v="6"/>
    <x v="4"/>
    <x v="6"/>
    <x v="2"/>
    <x v="1"/>
    <n v="15307.59"/>
    <n v="3"/>
    <n v="45922.77"/>
    <n v="1.58"/>
    <n v="1090"/>
    <x v="310"/>
  </r>
  <r>
    <x v="5163"/>
    <x v="2"/>
    <x v="2"/>
    <x v="2"/>
    <x v="2"/>
    <x v="5"/>
    <n v="5875.26"/>
    <n v="5"/>
    <n v="29376.3"/>
    <n v="3.86"/>
    <n v="951"/>
    <x v="264"/>
  </r>
  <r>
    <x v="5164"/>
    <x v="7"/>
    <x v="0"/>
    <x v="7"/>
    <x v="1"/>
    <x v="2"/>
    <n v="6457.37"/>
    <n v="5"/>
    <n v="32286.85"/>
    <n v="1.37"/>
    <n v="2404"/>
    <x v="7"/>
  </r>
  <r>
    <x v="5165"/>
    <x v="0"/>
    <x v="0"/>
    <x v="0"/>
    <x v="0"/>
    <x v="1"/>
    <n v="2491.52"/>
    <n v="2"/>
    <n v="4983.04"/>
    <n v="4.9400000000000004"/>
    <n v="4516"/>
    <x v="259"/>
  </r>
  <r>
    <x v="5166"/>
    <x v="9"/>
    <x v="1"/>
    <x v="9"/>
    <x v="2"/>
    <x v="0"/>
    <n v="16714.39"/>
    <n v="5"/>
    <n v="83571.95"/>
    <n v="4.03"/>
    <n v="128"/>
    <x v="265"/>
  </r>
  <r>
    <x v="5167"/>
    <x v="4"/>
    <x v="0"/>
    <x v="4"/>
    <x v="0"/>
    <x v="3"/>
    <n v="1974.53"/>
    <n v="2"/>
    <n v="3949.06"/>
    <n v="3.11"/>
    <n v="982"/>
    <x v="17"/>
  </r>
  <r>
    <x v="5168"/>
    <x v="4"/>
    <x v="0"/>
    <x v="4"/>
    <x v="0"/>
    <x v="3"/>
    <n v="13559.78"/>
    <n v="3"/>
    <n v="40679.339999999997"/>
    <n v="4.2"/>
    <n v="3002"/>
    <x v="6"/>
  </r>
  <r>
    <x v="5169"/>
    <x v="1"/>
    <x v="1"/>
    <x v="1"/>
    <x v="0"/>
    <x v="5"/>
    <n v="5877.29"/>
    <n v="5"/>
    <n v="29386.45"/>
    <n v="1.3"/>
    <n v="2008"/>
    <x v="46"/>
  </r>
  <r>
    <x v="5170"/>
    <x v="4"/>
    <x v="0"/>
    <x v="4"/>
    <x v="2"/>
    <x v="0"/>
    <n v="18491.21"/>
    <n v="5"/>
    <n v="92456.05"/>
    <n v="4.13"/>
    <n v="1892"/>
    <x v="24"/>
  </r>
  <r>
    <x v="5171"/>
    <x v="3"/>
    <x v="3"/>
    <x v="3"/>
    <x v="0"/>
    <x v="3"/>
    <n v="18006.740000000002"/>
    <n v="1"/>
    <n v="18006.740000000002"/>
    <n v="2.6"/>
    <n v="2450"/>
    <x v="13"/>
  </r>
  <r>
    <x v="5172"/>
    <x v="7"/>
    <x v="0"/>
    <x v="7"/>
    <x v="0"/>
    <x v="2"/>
    <n v="18446.66"/>
    <n v="5"/>
    <n v="92233.3"/>
    <n v="4.9000000000000004"/>
    <n v="1210"/>
    <x v="164"/>
  </r>
  <r>
    <x v="5173"/>
    <x v="7"/>
    <x v="0"/>
    <x v="7"/>
    <x v="2"/>
    <x v="4"/>
    <n v="18078.95"/>
    <n v="2"/>
    <n v="36157.9"/>
    <n v="1.26"/>
    <n v="4860"/>
    <x v="245"/>
  </r>
  <r>
    <x v="5174"/>
    <x v="2"/>
    <x v="2"/>
    <x v="2"/>
    <x v="0"/>
    <x v="1"/>
    <n v="13047.5"/>
    <n v="1"/>
    <n v="13047.5"/>
    <n v="1.52"/>
    <n v="2968"/>
    <x v="141"/>
  </r>
  <r>
    <x v="5175"/>
    <x v="0"/>
    <x v="0"/>
    <x v="0"/>
    <x v="1"/>
    <x v="1"/>
    <n v="477.4"/>
    <n v="3"/>
    <n v="1432.2"/>
    <n v="3.76"/>
    <n v="4115"/>
    <x v="358"/>
  </r>
  <r>
    <x v="5176"/>
    <x v="0"/>
    <x v="0"/>
    <x v="0"/>
    <x v="2"/>
    <x v="1"/>
    <n v="6662.39"/>
    <n v="5"/>
    <n v="33311.949999999997"/>
    <n v="2.27"/>
    <n v="2165"/>
    <x v="138"/>
  </r>
  <r>
    <x v="5177"/>
    <x v="7"/>
    <x v="0"/>
    <x v="7"/>
    <x v="2"/>
    <x v="2"/>
    <n v="4251.4799999999996"/>
    <n v="1"/>
    <n v="4251.4799999999996"/>
    <n v="3.2"/>
    <n v="2577"/>
    <x v="70"/>
  </r>
  <r>
    <x v="5178"/>
    <x v="2"/>
    <x v="2"/>
    <x v="2"/>
    <x v="0"/>
    <x v="4"/>
    <n v="16274.56"/>
    <n v="2"/>
    <n v="32549.119999999999"/>
    <n v="4.01"/>
    <n v="5000"/>
    <x v="237"/>
  </r>
  <r>
    <x v="5179"/>
    <x v="4"/>
    <x v="0"/>
    <x v="4"/>
    <x v="1"/>
    <x v="3"/>
    <n v="711.31"/>
    <n v="3"/>
    <n v="2133.9299999999998"/>
    <n v="4.41"/>
    <n v="3160"/>
    <x v="57"/>
  </r>
  <r>
    <x v="5180"/>
    <x v="4"/>
    <x v="0"/>
    <x v="4"/>
    <x v="1"/>
    <x v="1"/>
    <n v="10037.200000000001"/>
    <n v="2"/>
    <n v="20074.400000000001"/>
    <n v="4.87"/>
    <n v="409"/>
    <x v="258"/>
  </r>
  <r>
    <x v="5181"/>
    <x v="8"/>
    <x v="3"/>
    <x v="8"/>
    <x v="1"/>
    <x v="5"/>
    <n v="9626.98"/>
    <n v="4"/>
    <n v="38507.919999999998"/>
    <n v="3.9"/>
    <n v="1877"/>
    <x v="189"/>
  </r>
  <r>
    <x v="5182"/>
    <x v="1"/>
    <x v="1"/>
    <x v="1"/>
    <x v="2"/>
    <x v="3"/>
    <n v="6236.03"/>
    <n v="1"/>
    <n v="6236.03"/>
    <n v="3.37"/>
    <n v="2145"/>
    <x v="227"/>
  </r>
  <r>
    <x v="5183"/>
    <x v="2"/>
    <x v="2"/>
    <x v="2"/>
    <x v="2"/>
    <x v="3"/>
    <n v="18838.939999999999"/>
    <n v="4"/>
    <n v="75355.759999999995"/>
    <n v="4.88"/>
    <n v="1782"/>
    <x v="243"/>
  </r>
  <r>
    <x v="5184"/>
    <x v="2"/>
    <x v="2"/>
    <x v="2"/>
    <x v="0"/>
    <x v="5"/>
    <n v="8925.0499999999993"/>
    <n v="4"/>
    <n v="35700.199999999997"/>
    <n v="1.45"/>
    <n v="4603"/>
    <x v="201"/>
  </r>
  <r>
    <x v="5185"/>
    <x v="9"/>
    <x v="1"/>
    <x v="9"/>
    <x v="0"/>
    <x v="3"/>
    <n v="5307.85"/>
    <n v="1"/>
    <n v="5307.85"/>
    <n v="4.13"/>
    <n v="485"/>
    <x v="34"/>
  </r>
  <r>
    <x v="5186"/>
    <x v="4"/>
    <x v="0"/>
    <x v="4"/>
    <x v="1"/>
    <x v="2"/>
    <n v="5731.85"/>
    <n v="4"/>
    <n v="22927.4"/>
    <n v="4.1399999999999997"/>
    <n v="2510"/>
    <x v="173"/>
  </r>
  <r>
    <x v="5187"/>
    <x v="1"/>
    <x v="1"/>
    <x v="1"/>
    <x v="0"/>
    <x v="1"/>
    <n v="4684.1099999999997"/>
    <n v="4"/>
    <n v="18736.439999999999"/>
    <n v="3.34"/>
    <n v="3299"/>
    <x v="54"/>
  </r>
  <r>
    <x v="5188"/>
    <x v="5"/>
    <x v="1"/>
    <x v="5"/>
    <x v="0"/>
    <x v="2"/>
    <n v="18562.150000000001"/>
    <n v="3"/>
    <n v="55686.45"/>
    <n v="2.82"/>
    <n v="3415"/>
    <x v="43"/>
  </r>
  <r>
    <x v="5189"/>
    <x v="7"/>
    <x v="0"/>
    <x v="7"/>
    <x v="0"/>
    <x v="0"/>
    <n v="18171.27"/>
    <n v="5"/>
    <n v="90856.35"/>
    <n v="4.18"/>
    <n v="2648"/>
    <x v="345"/>
  </r>
  <r>
    <x v="5190"/>
    <x v="1"/>
    <x v="1"/>
    <x v="1"/>
    <x v="0"/>
    <x v="2"/>
    <n v="2200.67"/>
    <n v="3"/>
    <n v="6602.01"/>
    <n v="3.17"/>
    <n v="1708"/>
    <x v="237"/>
  </r>
  <r>
    <x v="5191"/>
    <x v="8"/>
    <x v="3"/>
    <x v="8"/>
    <x v="2"/>
    <x v="3"/>
    <n v="4827.7700000000004"/>
    <n v="5"/>
    <n v="24138.85"/>
    <n v="1"/>
    <n v="54"/>
    <x v="183"/>
  </r>
  <r>
    <x v="5192"/>
    <x v="8"/>
    <x v="3"/>
    <x v="8"/>
    <x v="1"/>
    <x v="3"/>
    <n v="13710.87"/>
    <n v="3"/>
    <n v="41132.61"/>
    <n v="4.66"/>
    <n v="3117"/>
    <x v="255"/>
  </r>
  <r>
    <x v="5193"/>
    <x v="8"/>
    <x v="3"/>
    <x v="8"/>
    <x v="0"/>
    <x v="1"/>
    <n v="11048.97"/>
    <n v="1"/>
    <n v="11048.97"/>
    <n v="3.28"/>
    <n v="124"/>
    <x v="229"/>
  </r>
  <r>
    <x v="5194"/>
    <x v="0"/>
    <x v="0"/>
    <x v="0"/>
    <x v="2"/>
    <x v="1"/>
    <n v="10774.3"/>
    <n v="2"/>
    <n v="21548.6"/>
    <n v="3.41"/>
    <n v="4389"/>
    <x v="317"/>
  </r>
  <r>
    <x v="5195"/>
    <x v="7"/>
    <x v="0"/>
    <x v="7"/>
    <x v="2"/>
    <x v="4"/>
    <n v="4017.66"/>
    <n v="2"/>
    <n v="8035.32"/>
    <n v="1.75"/>
    <n v="472"/>
    <x v="238"/>
  </r>
  <r>
    <x v="5196"/>
    <x v="8"/>
    <x v="3"/>
    <x v="8"/>
    <x v="1"/>
    <x v="1"/>
    <n v="12937.63"/>
    <n v="3"/>
    <n v="38812.89"/>
    <n v="3.08"/>
    <n v="474"/>
    <x v="297"/>
  </r>
  <r>
    <x v="5197"/>
    <x v="1"/>
    <x v="1"/>
    <x v="1"/>
    <x v="1"/>
    <x v="5"/>
    <n v="13774.86"/>
    <n v="5"/>
    <n v="68874.3"/>
    <n v="4.12"/>
    <n v="1050"/>
    <x v="79"/>
  </r>
  <r>
    <x v="5198"/>
    <x v="0"/>
    <x v="0"/>
    <x v="0"/>
    <x v="2"/>
    <x v="0"/>
    <n v="7936.33"/>
    <n v="4"/>
    <n v="31745.32"/>
    <n v="1.67"/>
    <n v="4718"/>
    <x v="163"/>
  </r>
  <r>
    <x v="5199"/>
    <x v="7"/>
    <x v="0"/>
    <x v="7"/>
    <x v="0"/>
    <x v="2"/>
    <n v="9642.39"/>
    <n v="3"/>
    <n v="28927.17"/>
    <n v="1.1100000000000001"/>
    <n v="1497"/>
    <x v="22"/>
  </r>
  <r>
    <x v="5200"/>
    <x v="0"/>
    <x v="0"/>
    <x v="0"/>
    <x v="0"/>
    <x v="0"/>
    <n v="15588.17"/>
    <n v="3"/>
    <n v="46764.51"/>
    <n v="1.75"/>
    <n v="4768"/>
    <x v="71"/>
  </r>
  <r>
    <x v="5201"/>
    <x v="2"/>
    <x v="2"/>
    <x v="2"/>
    <x v="2"/>
    <x v="0"/>
    <n v="18706.84"/>
    <n v="1"/>
    <n v="18706.84"/>
    <n v="3.43"/>
    <n v="1777"/>
    <x v="99"/>
  </r>
  <r>
    <x v="5202"/>
    <x v="0"/>
    <x v="0"/>
    <x v="0"/>
    <x v="0"/>
    <x v="4"/>
    <n v="16906.060000000001"/>
    <n v="2"/>
    <n v="33812.120000000003"/>
    <n v="3.07"/>
    <n v="2517"/>
    <x v="219"/>
  </r>
  <r>
    <x v="5203"/>
    <x v="0"/>
    <x v="0"/>
    <x v="0"/>
    <x v="1"/>
    <x v="1"/>
    <n v="15950.83"/>
    <n v="4"/>
    <n v="63803.32"/>
    <n v="2.42"/>
    <n v="3508"/>
    <x v="311"/>
  </r>
  <r>
    <x v="5204"/>
    <x v="4"/>
    <x v="0"/>
    <x v="4"/>
    <x v="0"/>
    <x v="5"/>
    <n v="8858.73"/>
    <n v="5"/>
    <n v="44293.65"/>
    <n v="2.61"/>
    <n v="1048"/>
    <x v="158"/>
  </r>
  <r>
    <x v="5205"/>
    <x v="9"/>
    <x v="1"/>
    <x v="9"/>
    <x v="1"/>
    <x v="2"/>
    <n v="5063.2299999999996"/>
    <n v="1"/>
    <n v="5063.2299999999996"/>
    <n v="3.18"/>
    <n v="477"/>
    <x v="228"/>
  </r>
  <r>
    <x v="5206"/>
    <x v="3"/>
    <x v="3"/>
    <x v="3"/>
    <x v="2"/>
    <x v="0"/>
    <n v="4512.67"/>
    <n v="4"/>
    <n v="18050.68"/>
    <n v="4.22"/>
    <n v="3072"/>
    <x v="237"/>
  </r>
  <r>
    <x v="5207"/>
    <x v="7"/>
    <x v="0"/>
    <x v="7"/>
    <x v="0"/>
    <x v="0"/>
    <n v="2478.83"/>
    <n v="5"/>
    <n v="12394.15"/>
    <n v="4.12"/>
    <n v="1453"/>
    <x v="224"/>
  </r>
  <r>
    <x v="5208"/>
    <x v="5"/>
    <x v="1"/>
    <x v="5"/>
    <x v="1"/>
    <x v="2"/>
    <n v="16744.18"/>
    <n v="4"/>
    <n v="66976.72"/>
    <n v="4.5599999999999996"/>
    <n v="1908"/>
    <x v="83"/>
  </r>
  <r>
    <x v="5209"/>
    <x v="5"/>
    <x v="1"/>
    <x v="5"/>
    <x v="2"/>
    <x v="0"/>
    <n v="9740.33"/>
    <n v="5"/>
    <n v="48701.65"/>
    <n v="2.91"/>
    <n v="2991"/>
    <x v="20"/>
  </r>
  <r>
    <x v="5210"/>
    <x v="1"/>
    <x v="1"/>
    <x v="1"/>
    <x v="0"/>
    <x v="1"/>
    <n v="5031.87"/>
    <n v="3"/>
    <n v="15095.61"/>
    <n v="3.37"/>
    <n v="1921"/>
    <x v="328"/>
  </r>
  <r>
    <x v="5211"/>
    <x v="8"/>
    <x v="3"/>
    <x v="8"/>
    <x v="2"/>
    <x v="4"/>
    <n v="5562.45"/>
    <n v="4"/>
    <n v="22249.8"/>
    <n v="2.95"/>
    <n v="1690"/>
    <x v="282"/>
  </r>
  <r>
    <x v="5212"/>
    <x v="8"/>
    <x v="3"/>
    <x v="8"/>
    <x v="1"/>
    <x v="1"/>
    <n v="17768.5"/>
    <n v="1"/>
    <n v="17768.5"/>
    <n v="4.7"/>
    <n v="930"/>
    <x v="24"/>
  </r>
  <r>
    <x v="5213"/>
    <x v="9"/>
    <x v="1"/>
    <x v="9"/>
    <x v="1"/>
    <x v="1"/>
    <n v="3472.38"/>
    <n v="5"/>
    <n v="17361.900000000001"/>
    <n v="3.32"/>
    <n v="1633"/>
    <x v="71"/>
  </r>
  <r>
    <x v="5214"/>
    <x v="2"/>
    <x v="2"/>
    <x v="2"/>
    <x v="1"/>
    <x v="5"/>
    <n v="9849.27"/>
    <n v="1"/>
    <n v="9849.27"/>
    <n v="2.63"/>
    <n v="1834"/>
    <x v="311"/>
  </r>
  <r>
    <x v="5215"/>
    <x v="8"/>
    <x v="3"/>
    <x v="8"/>
    <x v="1"/>
    <x v="4"/>
    <n v="3321.75"/>
    <n v="1"/>
    <n v="3321.75"/>
    <n v="1.89"/>
    <n v="1128"/>
    <x v="44"/>
  </r>
  <r>
    <x v="5216"/>
    <x v="2"/>
    <x v="2"/>
    <x v="2"/>
    <x v="2"/>
    <x v="2"/>
    <n v="18479.939999999999"/>
    <n v="4"/>
    <n v="73919.759999999995"/>
    <n v="1.89"/>
    <n v="4524"/>
    <x v="351"/>
  </r>
  <r>
    <x v="5217"/>
    <x v="8"/>
    <x v="3"/>
    <x v="8"/>
    <x v="1"/>
    <x v="0"/>
    <n v="3713.62"/>
    <n v="2"/>
    <n v="7427.24"/>
    <n v="2.4500000000000002"/>
    <n v="3013"/>
    <x v="248"/>
  </r>
  <r>
    <x v="5218"/>
    <x v="1"/>
    <x v="1"/>
    <x v="1"/>
    <x v="1"/>
    <x v="0"/>
    <n v="9426.59"/>
    <n v="4"/>
    <n v="37706.36"/>
    <n v="3.13"/>
    <n v="1648"/>
    <x v="302"/>
  </r>
  <r>
    <x v="5219"/>
    <x v="3"/>
    <x v="3"/>
    <x v="3"/>
    <x v="0"/>
    <x v="4"/>
    <n v="3426.24"/>
    <n v="1"/>
    <n v="3426.24"/>
    <n v="3.28"/>
    <n v="2578"/>
    <x v="209"/>
  </r>
  <r>
    <x v="5220"/>
    <x v="1"/>
    <x v="1"/>
    <x v="1"/>
    <x v="0"/>
    <x v="3"/>
    <n v="9901.8799999999992"/>
    <n v="4"/>
    <n v="39607.519999999997"/>
    <n v="3.38"/>
    <n v="983"/>
    <x v="201"/>
  </r>
  <r>
    <x v="5221"/>
    <x v="8"/>
    <x v="3"/>
    <x v="8"/>
    <x v="2"/>
    <x v="4"/>
    <n v="2354.5"/>
    <n v="4"/>
    <n v="9418"/>
    <n v="2.91"/>
    <n v="1393"/>
    <x v="55"/>
  </r>
  <r>
    <x v="5222"/>
    <x v="9"/>
    <x v="1"/>
    <x v="9"/>
    <x v="1"/>
    <x v="1"/>
    <n v="17477.27"/>
    <n v="2"/>
    <n v="34954.54"/>
    <n v="4.99"/>
    <n v="4033"/>
    <x v="350"/>
  </r>
  <r>
    <x v="5223"/>
    <x v="7"/>
    <x v="0"/>
    <x v="7"/>
    <x v="1"/>
    <x v="5"/>
    <n v="740.84"/>
    <n v="2"/>
    <n v="1481.68"/>
    <n v="1.3"/>
    <n v="3502"/>
    <x v="360"/>
  </r>
  <r>
    <x v="5224"/>
    <x v="9"/>
    <x v="1"/>
    <x v="9"/>
    <x v="1"/>
    <x v="5"/>
    <n v="10710.16"/>
    <n v="1"/>
    <n v="10710.16"/>
    <n v="2.29"/>
    <n v="1405"/>
    <x v="201"/>
  </r>
  <r>
    <x v="5225"/>
    <x v="8"/>
    <x v="3"/>
    <x v="8"/>
    <x v="2"/>
    <x v="4"/>
    <n v="6245.18"/>
    <n v="3"/>
    <n v="18735.54"/>
    <n v="3.97"/>
    <n v="1794"/>
    <x v="336"/>
  </r>
  <r>
    <x v="5226"/>
    <x v="4"/>
    <x v="0"/>
    <x v="4"/>
    <x v="0"/>
    <x v="1"/>
    <n v="1914.32"/>
    <n v="2"/>
    <n v="3828.64"/>
    <n v="4.8899999999999997"/>
    <n v="3240"/>
    <x v="91"/>
  </r>
  <r>
    <x v="5227"/>
    <x v="3"/>
    <x v="3"/>
    <x v="3"/>
    <x v="0"/>
    <x v="1"/>
    <n v="9148.4500000000007"/>
    <n v="4"/>
    <n v="36593.800000000003"/>
    <n v="1.64"/>
    <n v="156"/>
    <x v="328"/>
  </r>
  <r>
    <x v="5228"/>
    <x v="3"/>
    <x v="3"/>
    <x v="3"/>
    <x v="1"/>
    <x v="2"/>
    <n v="11091.27"/>
    <n v="4"/>
    <n v="44365.08"/>
    <n v="2.37"/>
    <n v="4382"/>
    <x v="180"/>
  </r>
  <r>
    <x v="5229"/>
    <x v="0"/>
    <x v="0"/>
    <x v="0"/>
    <x v="2"/>
    <x v="2"/>
    <n v="9076.16"/>
    <n v="3"/>
    <n v="27228.48"/>
    <n v="4.57"/>
    <n v="3282"/>
    <x v="341"/>
  </r>
  <r>
    <x v="5230"/>
    <x v="6"/>
    <x v="4"/>
    <x v="6"/>
    <x v="0"/>
    <x v="3"/>
    <n v="13448.5"/>
    <n v="3"/>
    <n v="40345.5"/>
    <n v="4.17"/>
    <n v="2192"/>
    <x v="314"/>
  </r>
  <r>
    <x v="5231"/>
    <x v="0"/>
    <x v="0"/>
    <x v="0"/>
    <x v="2"/>
    <x v="1"/>
    <n v="15558.52"/>
    <n v="4"/>
    <n v="62234.080000000002"/>
    <n v="1.37"/>
    <n v="4482"/>
    <x v="112"/>
  </r>
  <r>
    <x v="5232"/>
    <x v="6"/>
    <x v="4"/>
    <x v="6"/>
    <x v="1"/>
    <x v="4"/>
    <n v="362.86"/>
    <n v="4"/>
    <n v="1451.44"/>
    <n v="2.35"/>
    <n v="4752"/>
    <x v="258"/>
  </r>
  <r>
    <x v="5233"/>
    <x v="9"/>
    <x v="1"/>
    <x v="9"/>
    <x v="1"/>
    <x v="4"/>
    <n v="6204.96"/>
    <n v="5"/>
    <n v="31024.799999999999"/>
    <n v="1.86"/>
    <n v="2839"/>
    <x v="275"/>
  </r>
  <r>
    <x v="5234"/>
    <x v="9"/>
    <x v="1"/>
    <x v="9"/>
    <x v="0"/>
    <x v="0"/>
    <n v="17244.259999999998"/>
    <n v="4"/>
    <n v="68977.039999999994"/>
    <n v="4.5199999999999996"/>
    <n v="4125"/>
    <x v="2"/>
  </r>
  <r>
    <x v="5235"/>
    <x v="4"/>
    <x v="0"/>
    <x v="4"/>
    <x v="1"/>
    <x v="5"/>
    <n v="922.66"/>
    <n v="1"/>
    <n v="922.66"/>
    <n v="1.1000000000000001"/>
    <n v="1791"/>
    <x v="351"/>
  </r>
  <r>
    <x v="5236"/>
    <x v="7"/>
    <x v="0"/>
    <x v="7"/>
    <x v="1"/>
    <x v="1"/>
    <n v="1364.76"/>
    <n v="3"/>
    <n v="4094.28"/>
    <n v="2.73"/>
    <n v="4351"/>
    <x v="25"/>
  </r>
  <r>
    <x v="5237"/>
    <x v="3"/>
    <x v="3"/>
    <x v="3"/>
    <x v="0"/>
    <x v="2"/>
    <n v="13679.03"/>
    <n v="1"/>
    <n v="13679.03"/>
    <n v="3.2"/>
    <n v="4785"/>
    <x v="153"/>
  </r>
  <r>
    <x v="5238"/>
    <x v="8"/>
    <x v="3"/>
    <x v="8"/>
    <x v="2"/>
    <x v="3"/>
    <n v="15995.97"/>
    <n v="2"/>
    <n v="31991.94"/>
    <n v="2.31"/>
    <n v="4471"/>
    <x v="5"/>
  </r>
  <r>
    <x v="5239"/>
    <x v="8"/>
    <x v="3"/>
    <x v="8"/>
    <x v="2"/>
    <x v="1"/>
    <n v="9926.0400000000009"/>
    <n v="2"/>
    <n v="19852.080000000002"/>
    <n v="1.76"/>
    <n v="2562"/>
    <x v="95"/>
  </r>
  <r>
    <x v="5240"/>
    <x v="1"/>
    <x v="1"/>
    <x v="1"/>
    <x v="0"/>
    <x v="0"/>
    <n v="8706.74"/>
    <n v="1"/>
    <n v="8706.74"/>
    <n v="3.26"/>
    <n v="1559"/>
    <x v="50"/>
  </r>
  <r>
    <x v="5241"/>
    <x v="4"/>
    <x v="0"/>
    <x v="4"/>
    <x v="0"/>
    <x v="4"/>
    <n v="15499.75"/>
    <n v="1"/>
    <n v="15499.75"/>
    <n v="1.05"/>
    <n v="4429"/>
    <x v="116"/>
  </r>
  <r>
    <x v="5242"/>
    <x v="7"/>
    <x v="0"/>
    <x v="7"/>
    <x v="1"/>
    <x v="4"/>
    <n v="9961.76"/>
    <n v="5"/>
    <n v="49808.800000000003"/>
    <n v="2.14"/>
    <n v="4846"/>
    <x v="259"/>
  </r>
  <r>
    <x v="5243"/>
    <x v="7"/>
    <x v="0"/>
    <x v="7"/>
    <x v="2"/>
    <x v="0"/>
    <n v="252.92"/>
    <n v="5"/>
    <n v="1264.5999999999999"/>
    <n v="4.18"/>
    <n v="3554"/>
    <x v="337"/>
  </r>
  <r>
    <x v="5244"/>
    <x v="4"/>
    <x v="0"/>
    <x v="4"/>
    <x v="1"/>
    <x v="3"/>
    <n v="1512.67"/>
    <n v="2"/>
    <n v="3025.34"/>
    <n v="1.61"/>
    <n v="4846"/>
    <x v="193"/>
  </r>
  <r>
    <x v="5245"/>
    <x v="6"/>
    <x v="4"/>
    <x v="6"/>
    <x v="1"/>
    <x v="3"/>
    <n v="6435.38"/>
    <n v="2"/>
    <n v="12870.76"/>
    <n v="2.42"/>
    <n v="2942"/>
    <x v="272"/>
  </r>
  <r>
    <x v="5246"/>
    <x v="9"/>
    <x v="1"/>
    <x v="9"/>
    <x v="1"/>
    <x v="0"/>
    <n v="9354.69"/>
    <n v="1"/>
    <n v="9354.69"/>
    <n v="1.23"/>
    <n v="3279"/>
    <x v="217"/>
  </r>
  <r>
    <x v="5247"/>
    <x v="0"/>
    <x v="0"/>
    <x v="0"/>
    <x v="0"/>
    <x v="4"/>
    <n v="751.88"/>
    <n v="1"/>
    <n v="751.88"/>
    <n v="2"/>
    <n v="2414"/>
    <x v="169"/>
  </r>
  <r>
    <x v="5248"/>
    <x v="2"/>
    <x v="2"/>
    <x v="2"/>
    <x v="2"/>
    <x v="2"/>
    <n v="14346.16"/>
    <n v="4"/>
    <n v="57384.639999999999"/>
    <n v="2.25"/>
    <n v="2720"/>
    <x v="31"/>
  </r>
  <r>
    <x v="5249"/>
    <x v="5"/>
    <x v="1"/>
    <x v="5"/>
    <x v="0"/>
    <x v="5"/>
    <n v="4741.6499999999996"/>
    <n v="1"/>
    <n v="4741.6499999999996"/>
    <n v="4.2"/>
    <n v="4150"/>
    <x v="205"/>
  </r>
  <r>
    <x v="5250"/>
    <x v="2"/>
    <x v="2"/>
    <x v="2"/>
    <x v="2"/>
    <x v="1"/>
    <n v="8207.99"/>
    <n v="5"/>
    <n v="41039.949999999997"/>
    <n v="3.22"/>
    <n v="1128"/>
    <x v="28"/>
  </r>
  <r>
    <x v="5251"/>
    <x v="5"/>
    <x v="1"/>
    <x v="5"/>
    <x v="2"/>
    <x v="5"/>
    <n v="14490.53"/>
    <n v="3"/>
    <n v="43471.59"/>
    <n v="2.33"/>
    <n v="1888"/>
    <x v="49"/>
  </r>
  <r>
    <x v="5252"/>
    <x v="4"/>
    <x v="0"/>
    <x v="4"/>
    <x v="0"/>
    <x v="0"/>
    <n v="643.91999999999996"/>
    <n v="1"/>
    <n v="643.91999999999996"/>
    <n v="1.24"/>
    <n v="2615"/>
    <x v="354"/>
  </r>
  <r>
    <x v="5253"/>
    <x v="8"/>
    <x v="3"/>
    <x v="8"/>
    <x v="1"/>
    <x v="2"/>
    <n v="8946.93"/>
    <n v="3"/>
    <n v="26840.79"/>
    <n v="4.93"/>
    <n v="3007"/>
    <x v="328"/>
  </r>
  <r>
    <x v="5254"/>
    <x v="9"/>
    <x v="1"/>
    <x v="9"/>
    <x v="0"/>
    <x v="2"/>
    <n v="8438.41"/>
    <n v="4"/>
    <n v="33753.64"/>
    <n v="2.41"/>
    <n v="1200"/>
    <x v="117"/>
  </r>
  <r>
    <x v="5255"/>
    <x v="9"/>
    <x v="1"/>
    <x v="9"/>
    <x v="2"/>
    <x v="5"/>
    <n v="4328.83"/>
    <n v="1"/>
    <n v="4328.83"/>
    <n v="3.43"/>
    <n v="1459"/>
    <x v="135"/>
  </r>
  <r>
    <x v="5256"/>
    <x v="8"/>
    <x v="3"/>
    <x v="8"/>
    <x v="0"/>
    <x v="4"/>
    <n v="16953.28"/>
    <n v="1"/>
    <n v="16953.28"/>
    <n v="3.44"/>
    <n v="3638"/>
    <x v="139"/>
  </r>
  <r>
    <x v="5257"/>
    <x v="3"/>
    <x v="3"/>
    <x v="3"/>
    <x v="1"/>
    <x v="4"/>
    <n v="8881.32"/>
    <n v="1"/>
    <n v="8881.32"/>
    <n v="2.0099999999999998"/>
    <n v="2526"/>
    <x v="304"/>
  </r>
  <r>
    <x v="5258"/>
    <x v="8"/>
    <x v="3"/>
    <x v="8"/>
    <x v="2"/>
    <x v="3"/>
    <n v="13133.9"/>
    <n v="1"/>
    <n v="13133.9"/>
    <n v="1.81"/>
    <n v="3130"/>
    <x v="260"/>
  </r>
  <r>
    <x v="5259"/>
    <x v="7"/>
    <x v="0"/>
    <x v="7"/>
    <x v="1"/>
    <x v="0"/>
    <n v="11443.16"/>
    <n v="1"/>
    <n v="11443.16"/>
    <n v="4.1500000000000004"/>
    <n v="4706"/>
    <x v="71"/>
  </r>
  <r>
    <x v="5260"/>
    <x v="0"/>
    <x v="0"/>
    <x v="0"/>
    <x v="0"/>
    <x v="3"/>
    <n v="15500.69"/>
    <n v="1"/>
    <n v="15500.69"/>
    <n v="4.88"/>
    <n v="84"/>
    <x v="165"/>
  </r>
  <r>
    <x v="5261"/>
    <x v="1"/>
    <x v="1"/>
    <x v="1"/>
    <x v="2"/>
    <x v="1"/>
    <n v="14681.71"/>
    <n v="4"/>
    <n v="58726.84"/>
    <n v="3.05"/>
    <n v="2122"/>
    <x v="65"/>
  </r>
  <r>
    <x v="5262"/>
    <x v="0"/>
    <x v="0"/>
    <x v="0"/>
    <x v="2"/>
    <x v="0"/>
    <n v="9214.4500000000007"/>
    <n v="3"/>
    <n v="27643.35"/>
    <n v="4.32"/>
    <n v="2285"/>
    <x v="27"/>
  </r>
  <r>
    <x v="5263"/>
    <x v="2"/>
    <x v="2"/>
    <x v="2"/>
    <x v="2"/>
    <x v="0"/>
    <n v="5718.21"/>
    <n v="2"/>
    <n v="11436.42"/>
    <n v="4.6100000000000003"/>
    <n v="3497"/>
    <x v="223"/>
  </r>
  <r>
    <x v="5264"/>
    <x v="7"/>
    <x v="0"/>
    <x v="7"/>
    <x v="1"/>
    <x v="1"/>
    <n v="6619.68"/>
    <n v="1"/>
    <n v="6619.68"/>
    <n v="2.29"/>
    <n v="84"/>
    <x v="254"/>
  </r>
  <r>
    <x v="5265"/>
    <x v="6"/>
    <x v="4"/>
    <x v="6"/>
    <x v="2"/>
    <x v="0"/>
    <n v="7185.12"/>
    <n v="3"/>
    <n v="21555.360000000001"/>
    <n v="2.11"/>
    <n v="4494"/>
    <x v="185"/>
  </r>
  <r>
    <x v="5266"/>
    <x v="7"/>
    <x v="0"/>
    <x v="7"/>
    <x v="2"/>
    <x v="0"/>
    <n v="17122.37"/>
    <n v="4"/>
    <n v="68489.48"/>
    <n v="2.0499999999999998"/>
    <n v="782"/>
    <x v="74"/>
  </r>
  <r>
    <x v="5267"/>
    <x v="0"/>
    <x v="0"/>
    <x v="0"/>
    <x v="2"/>
    <x v="4"/>
    <n v="4535.95"/>
    <n v="4"/>
    <n v="18143.8"/>
    <n v="1.61"/>
    <n v="3757"/>
    <x v="99"/>
  </r>
  <r>
    <x v="5268"/>
    <x v="2"/>
    <x v="2"/>
    <x v="2"/>
    <x v="0"/>
    <x v="4"/>
    <n v="14894.88"/>
    <n v="4"/>
    <n v="59579.519999999997"/>
    <n v="1.29"/>
    <n v="1472"/>
    <x v="211"/>
  </r>
  <r>
    <x v="5269"/>
    <x v="0"/>
    <x v="0"/>
    <x v="0"/>
    <x v="0"/>
    <x v="3"/>
    <n v="7630.15"/>
    <n v="4"/>
    <n v="30520.6"/>
    <n v="4.05"/>
    <n v="4929"/>
    <x v="10"/>
  </r>
  <r>
    <x v="5270"/>
    <x v="2"/>
    <x v="2"/>
    <x v="2"/>
    <x v="2"/>
    <x v="5"/>
    <n v="14904.48"/>
    <n v="2"/>
    <n v="29808.959999999999"/>
    <n v="1.22"/>
    <n v="613"/>
    <x v="339"/>
  </r>
  <r>
    <x v="5271"/>
    <x v="8"/>
    <x v="3"/>
    <x v="8"/>
    <x v="1"/>
    <x v="4"/>
    <n v="2977.52"/>
    <n v="5"/>
    <n v="14887.6"/>
    <n v="3.87"/>
    <n v="1748"/>
    <x v="178"/>
  </r>
  <r>
    <x v="5272"/>
    <x v="2"/>
    <x v="2"/>
    <x v="2"/>
    <x v="2"/>
    <x v="1"/>
    <n v="9355.57"/>
    <n v="3"/>
    <n v="28066.71"/>
    <n v="2.99"/>
    <n v="2513"/>
    <x v="229"/>
  </r>
  <r>
    <x v="5273"/>
    <x v="6"/>
    <x v="4"/>
    <x v="6"/>
    <x v="1"/>
    <x v="4"/>
    <n v="12199.01"/>
    <n v="4"/>
    <n v="48796.04"/>
    <n v="4.4000000000000004"/>
    <n v="226"/>
    <x v="21"/>
  </r>
  <r>
    <x v="5274"/>
    <x v="1"/>
    <x v="1"/>
    <x v="1"/>
    <x v="2"/>
    <x v="0"/>
    <n v="17058.39"/>
    <n v="4"/>
    <n v="68233.56"/>
    <n v="2.74"/>
    <n v="2865"/>
    <x v="175"/>
  </r>
  <r>
    <x v="5275"/>
    <x v="8"/>
    <x v="3"/>
    <x v="8"/>
    <x v="2"/>
    <x v="2"/>
    <n v="16653.439999999999"/>
    <n v="2"/>
    <n v="33306.879999999997"/>
    <n v="3.79"/>
    <n v="954"/>
    <x v="220"/>
  </r>
  <r>
    <x v="5276"/>
    <x v="2"/>
    <x v="2"/>
    <x v="2"/>
    <x v="2"/>
    <x v="4"/>
    <n v="6986.61"/>
    <n v="3"/>
    <n v="20959.830000000002"/>
    <n v="3.49"/>
    <n v="1562"/>
    <x v="132"/>
  </r>
  <r>
    <x v="5277"/>
    <x v="1"/>
    <x v="1"/>
    <x v="1"/>
    <x v="1"/>
    <x v="3"/>
    <n v="17485.57"/>
    <n v="2"/>
    <n v="34971.14"/>
    <n v="3.92"/>
    <n v="173"/>
    <x v="276"/>
  </r>
  <r>
    <x v="5278"/>
    <x v="8"/>
    <x v="3"/>
    <x v="8"/>
    <x v="1"/>
    <x v="3"/>
    <n v="15044.13"/>
    <n v="2"/>
    <n v="30088.26"/>
    <n v="3.68"/>
    <n v="4209"/>
    <x v="13"/>
  </r>
  <r>
    <x v="5279"/>
    <x v="0"/>
    <x v="0"/>
    <x v="0"/>
    <x v="1"/>
    <x v="4"/>
    <n v="13656.96"/>
    <n v="2"/>
    <n v="27313.919999999998"/>
    <n v="3.58"/>
    <n v="200"/>
    <x v="206"/>
  </r>
  <r>
    <x v="5280"/>
    <x v="2"/>
    <x v="2"/>
    <x v="2"/>
    <x v="1"/>
    <x v="5"/>
    <n v="1243.71"/>
    <n v="4"/>
    <n v="4974.84"/>
    <n v="2.29"/>
    <n v="1594"/>
    <x v="62"/>
  </r>
  <r>
    <x v="5281"/>
    <x v="5"/>
    <x v="1"/>
    <x v="5"/>
    <x v="1"/>
    <x v="0"/>
    <n v="8508.2099999999991"/>
    <n v="5"/>
    <n v="42541.05"/>
    <n v="3.33"/>
    <n v="593"/>
    <x v="321"/>
  </r>
  <r>
    <x v="5282"/>
    <x v="6"/>
    <x v="4"/>
    <x v="6"/>
    <x v="2"/>
    <x v="3"/>
    <n v="18160.78"/>
    <n v="1"/>
    <n v="18160.78"/>
    <n v="3.04"/>
    <n v="1720"/>
    <x v="192"/>
  </r>
  <r>
    <x v="5283"/>
    <x v="4"/>
    <x v="0"/>
    <x v="4"/>
    <x v="1"/>
    <x v="3"/>
    <n v="7746.95"/>
    <n v="4"/>
    <n v="30987.8"/>
    <n v="3.44"/>
    <n v="1846"/>
    <x v="223"/>
  </r>
  <r>
    <x v="5284"/>
    <x v="7"/>
    <x v="0"/>
    <x v="7"/>
    <x v="0"/>
    <x v="2"/>
    <n v="17999.400000000001"/>
    <n v="2"/>
    <n v="35998.800000000003"/>
    <n v="4.91"/>
    <n v="4368"/>
    <x v="51"/>
  </r>
  <r>
    <x v="5285"/>
    <x v="5"/>
    <x v="1"/>
    <x v="5"/>
    <x v="2"/>
    <x v="1"/>
    <n v="15363.92"/>
    <n v="5"/>
    <n v="76819.600000000006"/>
    <n v="2.27"/>
    <n v="3767"/>
    <x v="34"/>
  </r>
  <r>
    <x v="5286"/>
    <x v="4"/>
    <x v="0"/>
    <x v="4"/>
    <x v="1"/>
    <x v="2"/>
    <n v="9412.1200000000008"/>
    <n v="3"/>
    <n v="28236.36"/>
    <n v="3.74"/>
    <n v="1160"/>
    <x v="159"/>
  </r>
  <r>
    <x v="5287"/>
    <x v="1"/>
    <x v="1"/>
    <x v="1"/>
    <x v="0"/>
    <x v="1"/>
    <n v="5424.43"/>
    <n v="4"/>
    <n v="21697.72"/>
    <n v="3.89"/>
    <n v="1177"/>
    <x v="226"/>
  </r>
  <r>
    <x v="5288"/>
    <x v="1"/>
    <x v="1"/>
    <x v="1"/>
    <x v="2"/>
    <x v="3"/>
    <n v="13885.3"/>
    <n v="1"/>
    <n v="13885.3"/>
    <n v="3.41"/>
    <n v="3162"/>
    <x v="243"/>
  </r>
  <r>
    <x v="5289"/>
    <x v="8"/>
    <x v="3"/>
    <x v="8"/>
    <x v="1"/>
    <x v="2"/>
    <n v="7131.63"/>
    <n v="5"/>
    <n v="35658.15"/>
    <n v="1.1100000000000001"/>
    <n v="960"/>
    <x v="263"/>
  </r>
  <r>
    <x v="5290"/>
    <x v="3"/>
    <x v="3"/>
    <x v="3"/>
    <x v="2"/>
    <x v="5"/>
    <n v="6374.86"/>
    <n v="3"/>
    <n v="19124.580000000002"/>
    <n v="1.52"/>
    <n v="3276"/>
    <x v="163"/>
  </r>
  <r>
    <x v="5291"/>
    <x v="1"/>
    <x v="1"/>
    <x v="1"/>
    <x v="1"/>
    <x v="4"/>
    <n v="13983.16"/>
    <n v="1"/>
    <n v="13983.16"/>
    <n v="4.67"/>
    <n v="3014"/>
    <x v="203"/>
  </r>
  <r>
    <x v="5292"/>
    <x v="7"/>
    <x v="0"/>
    <x v="7"/>
    <x v="1"/>
    <x v="0"/>
    <n v="19445.189999999999"/>
    <n v="4"/>
    <n v="77780.759999999995"/>
    <n v="4.9800000000000004"/>
    <n v="2914"/>
    <x v="215"/>
  </r>
  <r>
    <x v="5293"/>
    <x v="8"/>
    <x v="3"/>
    <x v="8"/>
    <x v="0"/>
    <x v="5"/>
    <n v="12474.56"/>
    <n v="4"/>
    <n v="49898.239999999998"/>
    <n v="4.55"/>
    <n v="1918"/>
    <x v="135"/>
  </r>
  <r>
    <x v="5294"/>
    <x v="2"/>
    <x v="2"/>
    <x v="2"/>
    <x v="2"/>
    <x v="0"/>
    <n v="11583.36"/>
    <n v="2"/>
    <n v="23166.720000000001"/>
    <n v="1.61"/>
    <n v="3711"/>
    <x v="336"/>
  </r>
  <r>
    <x v="5295"/>
    <x v="9"/>
    <x v="1"/>
    <x v="9"/>
    <x v="1"/>
    <x v="5"/>
    <n v="19110.900000000001"/>
    <n v="1"/>
    <n v="19110.900000000001"/>
    <n v="4.59"/>
    <n v="1815"/>
    <x v="223"/>
  </r>
  <r>
    <x v="5296"/>
    <x v="2"/>
    <x v="2"/>
    <x v="2"/>
    <x v="0"/>
    <x v="4"/>
    <n v="7476.27"/>
    <n v="3"/>
    <n v="22428.81"/>
    <n v="2.97"/>
    <n v="414"/>
    <x v="122"/>
  </r>
  <r>
    <x v="5297"/>
    <x v="3"/>
    <x v="3"/>
    <x v="3"/>
    <x v="2"/>
    <x v="0"/>
    <n v="2854.36"/>
    <n v="2"/>
    <n v="5708.72"/>
    <n v="1.48"/>
    <n v="3532"/>
    <x v="268"/>
  </r>
  <r>
    <x v="5298"/>
    <x v="9"/>
    <x v="1"/>
    <x v="9"/>
    <x v="0"/>
    <x v="0"/>
    <n v="19394.96"/>
    <n v="4"/>
    <n v="77579.839999999997"/>
    <n v="4.8600000000000003"/>
    <n v="3189"/>
    <x v="245"/>
  </r>
  <r>
    <x v="5299"/>
    <x v="4"/>
    <x v="0"/>
    <x v="4"/>
    <x v="0"/>
    <x v="3"/>
    <n v="6027.52"/>
    <n v="4"/>
    <n v="24110.080000000002"/>
    <n v="3.49"/>
    <n v="617"/>
    <x v="47"/>
  </r>
  <r>
    <x v="5300"/>
    <x v="0"/>
    <x v="0"/>
    <x v="0"/>
    <x v="1"/>
    <x v="5"/>
    <n v="2551.67"/>
    <n v="3"/>
    <n v="7655.01"/>
    <n v="4.3499999999999996"/>
    <n v="568"/>
    <x v="235"/>
  </r>
  <r>
    <x v="5301"/>
    <x v="2"/>
    <x v="2"/>
    <x v="2"/>
    <x v="2"/>
    <x v="3"/>
    <n v="15698.34"/>
    <n v="5"/>
    <n v="78491.7"/>
    <n v="4.5"/>
    <n v="4453"/>
    <x v="126"/>
  </r>
  <r>
    <x v="5302"/>
    <x v="6"/>
    <x v="4"/>
    <x v="6"/>
    <x v="1"/>
    <x v="5"/>
    <n v="11592.97"/>
    <n v="4"/>
    <n v="46371.88"/>
    <n v="3.69"/>
    <n v="3800"/>
    <x v="30"/>
  </r>
  <r>
    <x v="5303"/>
    <x v="0"/>
    <x v="0"/>
    <x v="0"/>
    <x v="0"/>
    <x v="4"/>
    <n v="673.18"/>
    <n v="2"/>
    <n v="1346.36"/>
    <n v="1.2"/>
    <n v="4952"/>
    <x v="25"/>
  </r>
  <r>
    <x v="5304"/>
    <x v="3"/>
    <x v="3"/>
    <x v="3"/>
    <x v="1"/>
    <x v="1"/>
    <n v="9011.9699999999993"/>
    <n v="3"/>
    <n v="27035.91"/>
    <n v="3.1"/>
    <n v="2290"/>
    <x v="179"/>
  </r>
  <r>
    <x v="5305"/>
    <x v="8"/>
    <x v="3"/>
    <x v="8"/>
    <x v="2"/>
    <x v="1"/>
    <n v="9033.83"/>
    <n v="5"/>
    <n v="45169.15"/>
    <n v="4.9000000000000004"/>
    <n v="3274"/>
    <x v="38"/>
  </r>
  <r>
    <x v="5306"/>
    <x v="6"/>
    <x v="4"/>
    <x v="6"/>
    <x v="0"/>
    <x v="1"/>
    <n v="9870.68"/>
    <n v="5"/>
    <n v="49353.4"/>
    <n v="4.96"/>
    <n v="4150"/>
    <x v="195"/>
  </r>
  <r>
    <x v="5307"/>
    <x v="9"/>
    <x v="1"/>
    <x v="9"/>
    <x v="2"/>
    <x v="1"/>
    <n v="16511.54"/>
    <n v="2"/>
    <n v="33023.08"/>
    <n v="1.6"/>
    <n v="2014"/>
    <x v="292"/>
  </r>
  <r>
    <x v="5308"/>
    <x v="1"/>
    <x v="1"/>
    <x v="1"/>
    <x v="0"/>
    <x v="1"/>
    <n v="13719.74"/>
    <n v="1"/>
    <n v="13719.74"/>
    <n v="4.46"/>
    <n v="3134"/>
    <x v="266"/>
  </r>
  <r>
    <x v="5309"/>
    <x v="8"/>
    <x v="3"/>
    <x v="8"/>
    <x v="1"/>
    <x v="0"/>
    <n v="1369.89"/>
    <n v="3"/>
    <n v="4109.67"/>
    <n v="2.1800000000000002"/>
    <n v="818"/>
    <x v="290"/>
  </r>
  <r>
    <x v="5310"/>
    <x v="1"/>
    <x v="1"/>
    <x v="1"/>
    <x v="1"/>
    <x v="5"/>
    <n v="17600.16"/>
    <n v="1"/>
    <n v="17600.16"/>
    <n v="1.1200000000000001"/>
    <n v="692"/>
    <x v="29"/>
  </r>
  <r>
    <x v="5311"/>
    <x v="2"/>
    <x v="2"/>
    <x v="2"/>
    <x v="2"/>
    <x v="1"/>
    <n v="15960.91"/>
    <n v="1"/>
    <n v="15960.91"/>
    <n v="2.94"/>
    <n v="3259"/>
    <x v="147"/>
  </r>
  <r>
    <x v="5312"/>
    <x v="5"/>
    <x v="1"/>
    <x v="5"/>
    <x v="2"/>
    <x v="0"/>
    <n v="19005.11"/>
    <n v="1"/>
    <n v="19005.11"/>
    <n v="2.83"/>
    <n v="1360"/>
    <x v="2"/>
  </r>
  <r>
    <x v="5313"/>
    <x v="5"/>
    <x v="1"/>
    <x v="5"/>
    <x v="0"/>
    <x v="5"/>
    <n v="2201.36"/>
    <n v="1"/>
    <n v="2201.36"/>
    <n v="4.93"/>
    <n v="3116"/>
    <x v="228"/>
  </r>
  <r>
    <x v="5314"/>
    <x v="3"/>
    <x v="3"/>
    <x v="3"/>
    <x v="0"/>
    <x v="4"/>
    <n v="7592.81"/>
    <n v="3"/>
    <n v="22778.43"/>
    <n v="3.1"/>
    <n v="4024"/>
    <x v="44"/>
  </r>
  <r>
    <x v="5315"/>
    <x v="4"/>
    <x v="0"/>
    <x v="4"/>
    <x v="2"/>
    <x v="1"/>
    <n v="3639.29"/>
    <n v="5"/>
    <n v="18196.45"/>
    <n v="3.26"/>
    <n v="95"/>
    <x v="310"/>
  </r>
  <r>
    <x v="5316"/>
    <x v="1"/>
    <x v="1"/>
    <x v="1"/>
    <x v="1"/>
    <x v="3"/>
    <n v="2979.19"/>
    <n v="4"/>
    <n v="11916.76"/>
    <n v="1.25"/>
    <n v="1631"/>
    <x v="312"/>
  </r>
  <r>
    <x v="5317"/>
    <x v="3"/>
    <x v="3"/>
    <x v="3"/>
    <x v="1"/>
    <x v="4"/>
    <n v="15579.06"/>
    <n v="5"/>
    <n v="77895.3"/>
    <n v="1.1599999999999999"/>
    <n v="4788"/>
    <x v="98"/>
  </r>
  <r>
    <x v="5318"/>
    <x v="0"/>
    <x v="0"/>
    <x v="0"/>
    <x v="2"/>
    <x v="1"/>
    <n v="1034.5999999999999"/>
    <n v="3"/>
    <n v="3103.8"/>
    <n v="4.8600000000000003"/>
    <n v="1838"/>
    <x v="220"/>
  </r>
  <r>
    <x v="5319"/>
    <x v="2"/>
    <x v="2"/>
    <x v="2"/>
    <x v="1"/>
    <x v="3"/>
    <n v="19463.330000000002"/>
    <n v="4"/>
    <n v="77853.320000000007"/>
    <n v="4.9000000000000004"/>
    <n v="2879"/>
    <x v="105"/>
  </r>
  <r>
    <x v="5320"/>
    <x v="6"/>
    <x v="4"/>
    <x v="6"/>
    <x v="2"/>
    <x v="0"/>
    <n v="10352.85"/>
    <n v="3"/>
    <n v="31058.55"/>
    <n v="3.65"/>
    <n v="202"/>
    <x v="298"/>
  </r>
  <r>
    <x v="5321"/>
    <x v="3"/>
    <x v="3"/>
    <x v="3"/>
    <x v="2"/>
    <x v="4"/>
    <n v="3254.14"/>
    <n v="5"/>
    <n v="16270.7"/>
    <n v="3.4"/>
    <n v="922"/>
    <x v="273"/>
  </r>
  <r>
    <x v="5322"/>
    <x v="7"/>
    <x v="0"/>
    <x v="7"/>
    <x v="0"/>
    <x v="3"/>
    <n v="16515.71"/>
    <n v="2"/>
    <n v="33031.42"/>
    <n v="3.37"/>
    <n v="816"/>
    <x v="20"/>
  </r>
  <r>
    <x v="5323"/>
    <x v="8"/>
    <x v="3"/>
    <x v="8"/>
    <x v="0"/>
    <x v="1"/>
    <n v="5343.91"/>
    <n v="3"/>
    <n v="16031.73"/>
    <n v="2.64"/>
    <n v="3654"/>
    <x v="89"/>
  </r>
  <r>
    <x v="5324"/>
    <x v="0"/>
    <x v="0"/>
    <x v="0"/>
    <x v="1"/>
    <x v="1"/>
    <n v="5093.45"/>
    <n v="3"/>
    <n v="15280.35"/>
    <n v="4.25"/>
    <n v="1163"/>
    <x v="50"/>
  </r>
  <r>
    <x v="5325"/>
    <x v="6"/>
    <x v="4"/>
    <x v="6"/>
    <x v="1"/>
    <x v="4"/>
    <n v="18834.03"/>
    <n v="3"/>
    <n v="56502.09"/>
    <n v="2.08"/>
    <n v="1982"/>
    <x v="295"/>
  </r>
  <r>
    <x v="5326"/>
    <x v="3"/>
    <x v="3"/>
    <x v="3"/>
    <x v="0"/>
    <x v="3"/>
    <n v="7014.9"/>
    <n v="3"/>
    <n v="21044.7"/>
    <n v="2.5099999999999998"/>
    <n v="2956"/>
    <x v="89"/>
  </r>
  <r>
    <x v="5327"/>
    <x v="5"/>
    <x v="1"/>
    <x v="5"/>
    <x v="2"/>
    <x v="1"/>
    <n v="17628.98"/>
    <n v="1"/>
    <n v="17628.98"/>
    <n v="2.88"/>
    <n v="3887"/>
    <x v="328"/>
  </r>
  <r>
    <x v="5328"/>
    <x v="8"/>
    <x v="3"/>
    <x v="8"/>
    <x v="1"/>
    <x v="4"/>
    <n v="13354.99"/>
    <n v="4"/>
    <n v="53419.96"/>
    <n v="2.04"/>
    <n v="4505"/>
    <x v="172"/>
  </r>
  <r>
    <x v="5329"/>
    <x v="1"/>
    <x v="1"/>
    <x v="1"/>
    <x v="0"/>
    <x v="0"/>
    <n v="12205.91"/>
    <n v="3"/>
    <n v="36617.730000000003"/>
    <n v="1.49"/>
    <n v="3284"/>
    <x v="72"/>
  </r>
  <r>
    <x v="5330"/>
    <x v="2"/>
    <x v="2"/>
    <x v="2"/>
    <x v="0"/>
    <x v="2"/>
    <n v="3001.23"/>
    <n v="1"/>
    <n v="3001.23"/>
    <n v="2.2200000000000002"/>
    <n v="3664"/>
    <x v="144"/>
  </r>
  <r>
    <x v="5331"/>
    <x v="6"/>
    <x v="4"/>
    <x v="6"/>
    <x v="0"/>
    <x v="1"/>
    <n v="8584.6"/>
    <n v="1"/>
    <n v="8584.6"/>
    <n v="1.25"/>
    <n v="4832"/>
    <x v="304"/>
  </r>
  <r>
    <x v="5332"/>
    <x v="2"/>
    <x v="2"/>
    <x v="2"/>
    <x v="1"/>
    <x v="5"/>
    <n v="15037.99"/>
    <n v="4"/>
    <n v="60151.96"/>
    <n v="2.44"/>
    <n v="520"/>
    <x v="172"/>
  </r>
  <r>
    <x v="5333"/>
    <x v="0"/>
    <x v="0"/>
    <x v="0"/>
    <x v="2"/>
    <x v="0"/>
    <n v="12167.8"/>
    <n v="3"/>
    <n v="36503.4"/>
    <n v="1.37"/>
    <n v="2029"/>
    <x v="145"/>
  </r>
  <r>
    <x v="5334"/>
    <x v="8"/>
    <x v="3"/>
    <x v="8"/>
    <x v="1"/>
    <x v="0"/>
    <n v="3761.99"/>
    <n v="5"/>
    <n v="18809.95"/>
    <n v="2.74"/>
    <n v="2790"/>
    <x v="332"/>
  </r>
  <r>
    <x v="5335"/>
    <x v="2"/>
    <x v="2"/>
    <x v="2"/>
    <x v="0"/>
    <x v="1"/>
    <n v="1687.85"/>
    <n v="2"/>
    <n v="3375.7"/>
    <n v="1.76"/>
    <n v="4659"/>
    <x v="116"/>
  </r>
  <r>
    <x v="5336"/>
    <x v="5"/>
    <x v="1"/>
    <x v="5"/>
    <x v="2"/>
    <x v="2"/>
    <n v="17698.47"/>
    <n v="1"/>
    <n v="17698.47"/>
    <n v="2.38"/>
    <n v="2170"/>
    <x v="23"/>
  </r>
  <r>
    <x v="5337"/>
    <x v="6"/>
    <x v="4"/>
    <x v="6"/>
    <x v="1"/>
    <x v="3"/>
    <n v="10466.33"/>
    <n v="1"/>
    <n v="10466.33"/>
    <n v="2.75"/>
    <n v="3941"/>
    <x v="126"/>
  </r>
  <r>
    <x v="5338"/>
    <x v="5"/>
    <x v="1"/>
    <x v="5"/>
    <x v="0"/>
    <x v="3"/>
    <n v="1247.53"/>
    <n v="5"/>
    <n v="6237.65"/>
    <n v="4.24"/>
    <n v="3841"/>
    <x v="56"/>
  </r>
  <r>
    <x v="5339"/>
    <x v="8"/>
    <x v="3"/>
    <x v="8"/>
    <x v="2"/>
    <x v="3"/>
    <n v="15371.58"/>
    <n v="4"/>
    <n v="61486.32"/>
    <n v="1.32"/>
    <n v="3839"/>
    <x v="342"/>
  </r>
  <r>
    <x v="5340"/>
    <x v="6"/>
    <x v="4"/>
    <x v="6"/>
    <x v="0"/>
    <x v="5"/>
    <n v="10024.61"/>
    <n v="4"/>
    <n v="40098.44"/>
    <n v="3.12"/>
    <n v="486"/>
    <x v="295"/>
  </r>
  <r>
    <x v="5341"/>
    <x v="7"/>
    <x v="0"/>
    <x v="7"/>
    <x v="1"/>
    <x v="0"/>
    <n v="14471.43"/>
    <n v="4"/>
    <n v="57885.72"/>
    <n v="2.21"/>
    <n v="4914"/>
    <x v="329"/>
  </r>
  <r>
    <x v="5342"/>
    <x v="9"/>
    <x v="1"/>
    <x v="9"/>
    <x v="0"/>
    <x v="2"/>
    <n v="15191.52"/>
    <n v="1"/>
    <n v="15191.52"/>
    <n v="3.31"/>
    <n v="3817"/>
    <x v="326"/>
  </r>
  <r>
    <x v="5343"/>
    <x v="9"/>
    <x v="1"/>
    <x v="9"/>
    <x v="2"/>
    <x v="4"/>
    <n v="15142.76"/>
    <n v="1"/>
    <n v="15142.76"/>
    <n v="4.84"/>
    <n v="3931"/>
    <x v="104"/>
  </r>
  <r>
    <x v="5344"/>
    <x v="6"/>
    <x v="4"/>
    <x v="6"/>
    <x v="0"/>
    <x v="5"/>
    <n v="8135.4"/>
    <n v="1"/>
    <n v="8135.4"/>
    <n v="1.29"/>
    <n v="2258"/>
    <x v="94"/>
  </r>
  <r>
    <x v="5345"/>
    <x v="8"/>
    <x v="3"/>
    <x v="8"/>
    <x v="0"/>
    <x v="5"/>
    <n v="3127.84"/>
    <n v="5"/>
    <n v="15639.2"/>
    <n v="1.73"/>
    <n v="3819"/>
    <x v="136"/>
  </r>
  <r>
    <x v="5346"/>
    <x v="2"/>
    <x v="2"/>
    <x v="2"/>
    <x v="2"/>
    <x v="0"/>
    <n v="2417.15"/>
    <n v="1"/>
    <n v="2417.15"/>
    <n v="4.8600000000000003"/>
    <n v="4557"/>
    <x v="136"/>
  </r>
  <r>
    <x v="5347"/>
    <x v="8"/>
    <x v="3"/>
    <x v="8"/>
    <x v="2"/>
    <x v="0"/>
    <n v="15239.45"/>
    <n v="4"/>
    <n v="60957.8"/>
    <n v="2.48"/>
    <n v="4098"/>
    <x v="141"/>
  </r>
  <r>
    <x v="5348"/>
    <x v="2"/>
    <x v="2"/>
    <x v="2"/>
    <x v="0"/>
    <x v="0"/>
    <n v="18877.34"/>
    <n v="4"/>
    <n v="75509.36"/>
    <n v="4.6399999999999997"/>
    <n v="3983"/>
    <x v="282"/>
  </r>
  <r>
    <x v="5349"/>
    <x v="6"/>
    <x v="4"/>
    <x v="6"/>
    <x v="0"/>
    <x v="1"/>
    <n v="15917.94"/>
    <n v="1"/>
    <n v="15917.94"/>
    <n v="3.14"/>
    <n v="2240"/>
    <x v="45"/>
  </r>
  <r>
    <x v="5350"/>
    <x v="7"/>
    <x v="0"/>
    <x v="7"/>
    <x v="2"/>
    <x v="0"/>
    <n v="7170.93"/>
    <n v="5"/>
    <n v="35854.65"/>
    <n v="3.23"/>
    <n v="48"/>
    <x v="293"/>
  </r>
  <r>
    <x v="5351"/>
    <x v="9"/>
    <x v="1"/>
    <x v="9"/>
    <x v="0"/>
    <x v="5"/>
    <n v="3899.71"/>
    <n v="2"/>
    <n v="7799.42"/>
    <n v="2.72"/>
    <n v="2478"/>
    <x v="243"/>
  </r>
  <r>
    <x v="5352"/>
    <x v="5"/>
    <x v="1"/>
    <x v="5"/>
    <x v="0"/>
    <x v="0"/>
    <n v="16553.53"/>
    <n v="5"/>
    <n v="82767.649999999994"/>
    <n v="1.1000000000000001"/>
    <n v="2101"/>
    <x v="345"/>
  </r>
  <r>
    <x v="5353"/>
    <x v="7"/>
    <x v="0"/>
    <x v="7"/>
    <x v="1"/>
    <x v="0"/>
    <n v="4769.29"/>
    <n v="1"/>
    <n v="4769.29"/>
    <n v="1.19"/>
    <n v="4033"/>
    <x v="318"/>
  </r>
  <r>
    <x v="5354"/>
    <x v="4"/>
    <x v="0"/>
    <x v="4"/>
    <x v="0"/>
    <x v="1"/>
    <n v="16528.96"/>
    <n v="5"/>
    <n v="82644.800000000003"/>
    <n v="1.22"/>
    <n v="2144"/>
    <x v="336"/>
  </r>
  <r>
    <x v="5355"/>
    <x v="4"/>
    <x v="0"/>
    <x v="4"/>
    <x v="2"/>
    <x v="4"/>
    <n v="8755.84"/>
    <n v="1"/>
    <n v="8755.84"/>
    <n v="1.61"/>
    <n v="4237"/>
    <x v="349"/>
  </r>
  <r>
    <x v="5356"/>
    <x v="2"/>
    <x v="2"/>
    <x v="2"/>
    <x v="1"/>
    <x v="2"/>
    <n v="6436.58"/>
    <n v="2"/>
    <n v="12873.16"/>
    <n v="2.72"/>
    <n v="1395"/>
    <x v="57"/>
  </r>
  <r>
    <x v="5357"/>
    <x v="7"/>
    <x v="0"/>
    <x v="7"/>
    <x v="0"/>
    <x v="3"/>
    <n v="883.55"/>
    <n v="2"/>
    <n v="1767.1"/>
    <n v="4.5199999999999996"/>
    <n v="3047"/>
    <x v="291"/>
  </r>
  <r>
    <x v="5358"/>
    <x v="7"/>
    <x v="0"/>
    <x v="7"/>
    <x v="1"/>
    <x v="3"/>
    <n v="16049.75"/>
    <n v="3"/>
    <n v="48149.25"/>
    <n v="2.63"/>
    <n v="2350"/>
    <x v="141"/>
  </r>
  <r>
    <x v="5359"/>
    <x v="6"/>
    <x v="4"/>
    <x v="6"/>
    <x v="0"/>
    <x v="2"/>
    <n v="16306.03"/>
    <n v="3"/>
    <n v="48918.09"/>
    <n v="3.36"/>
    <n v="870"/>
    <x v="328"/>
  </r>
  <r>
    <x v="5360"/>
    <x v="1"/>
    <x v="1"/>
    <x v="1"/>
    <x v="2"/>
    <x v="4"/>
    <n v="7838.38"/>
    <n v="4"/>
    <n v="31353.52"/>
    <n v="2.61"/>
    <n v="1751"/>
    <x v="170"/>
  </r>
  <r>
    <x v="5361"/>
    <x v="8"/>
    <x v="3"/>
    <x v="8"/>
    <x v="2"/>
    <x v="2"/>
    <n v="12780.29"/>
    <n v="4"/>
    <n v="51121.16"/>
    <n v="3.24"/>
    <n v="2980"/>
    <x v="124"/>
  </r>
  <r>
    <x v="5362"/>
    <x v="9"/>
    <x v="1"/>
    <x v="9"/>
    <x v="0"/>
    <x v="4"/>
    <n v="5815.46"/>
    <n v="5"/>
    <n v="29077.3"/>
    <n v="2.54"/>
    <n v="3586"/>
    <x v="308"/>
  </r>
  <r>
    <x v="5363"/>
    <x v="6"/>
    <x v="4"/>
    <x v="6"/>
    <x v="1"/>
    <x v="3"/>
    <n v="11040.53"/>
    <n v="2"/>
    <n v="22081.06"/>
    <n v="3.65"/>
    <n v="633"/>
    <x v="336"/>
  </r>
  <r>
    <x v="5364"/>
    <x v="6"/>
    <x v="4"/>
    <x v="6"/>
    <x v="2"/>
    <x v="5"/>
    <n v="8646.4500000000007"/>
    <n v="2"/>
    <n v="17292.900000000001"/>
    <n v="4.05"/>
    <n v="363"/>
    <x v="5"/>
  </r>
  <r>
    <x v="5365"/>
    <x v="5"/>
    <x v="1"/>
    <x v="5"/>
    <x v="2"/>
    <x v="5"/>
    <n v="12553.76"/>
    <n v="1"/>
    <n v="12553.76"/>
    <n v="2.09"/>
    <n v="1837"/>
    <x v="358"/>
  </r>
  <r>
    <x v="5366"/>
    <x v="2"/>
    <x v="2"/>
    <x v="2"/>
    <x v="2"/>
    <x v="1"/>
    <n v="16901.45"/>
    <n v="4"/>
    <n v="67605.8"/>
    <n v="3.41"/>
    <n v="2265"/>
    <x v="251"/>
  </r>
  <r>
    <x v="5367"/>
    <x v="2"/>
    <x v="2"/>
    <x v="2"/>
    <x v="0"/>
    <x v="5"/>
    <n v="16149.29"/>
    <n v="4"/>
    <n v="64597.16"/>
    <n v="3.4"/>
    <n v="2948"/>
    <x v="58"/>
  </r>
  <r>
    <x v="5368"/>
    <x v="7"/>
    <x v="0"/>
    <x v="7"/>
    <x v="1"/>
    <x v="2"/>
    <n v="17300.95"/>
    <n v="5"/>
    <n v="86504.75"/>
    <n v="4.46"/>
    <n v="2772"/>
    <x v="340"/>
  </r>
  <r>
    <x v="5369"/>
    <x v="0"/>
    <x v="0"/>
    <x v="0"/>
    <x v="1"/>
    <x v="2"/>
    <n v="8117.05"/>
    <n v="2"/>
    <n v="16234.1"/>
    <n v="4.4000000000000004"/>
    <n v="1282"/>
    <x v="203"/>
  </r>
  <r>
    <x v="5370"/>
    <x v="0"/>
    <x v="0"/>
    <x v="0"/>
    <x v="0"/>
    <x v="1"/>
    <n v="12668.25"/>
    <n v="1"/>
    <n v="12668.25"/>
    <n v="3.75"/>
    <n v="487"/>
    <x v="288"/>
  </r>
  <r>
    <x v="5371"/>
    <x v="1"/>
    <x v="1"/>
    <x v="1"/>
    <x v="1"/>
    <x v="5"/>
    <n v="1609.03"/>
    <n v="5"/>
    <n v="8045.15"/>
    <n v="1.19"/>
    <n v="4447"/>
    <x v="127"/>
  </r>
  <r>
    <x v="5372"/>
    <x v="8"/>
    <x v="3"/>
    <x v="8"/>
    <x v="2"/>
    <x v="3"/>
    <n v="1510.02"/>
    <n v="2"/>
    <n v="3020.04"/>
    <n v="1.31"/>
    <n v="2789"/>
    <x v="270"/>
  </r>
  <r>
    <x v="5373"/>
    <x v="2"/>
    <x v="2"/>
    <x v="2"/>
    <x v="1"/>
    <x v="4"/>
    <n v="14921.12"/>
    <n v="2"/>
    <n v="29842.240000000002"/>
    <n v="2.1"/>
    <n v="3935"/>
    <x v="76"/>
  </r>
  <r>
    <x v="5374"/>
    <x v="0"/>
    <x v="0"/>
    <x v="0"/>
    <x v="1"/>
    <x v="2"/>
    <n v="13053.11"/>
    <n v="2"/>
    <n v="26106.22"/>
    <n v="4.8499999999999996"/>
    <n v="3762"/>
    <x v="328"/>
  </r>
  <r>
    <x v="5375"/>
    <x v="0"/>
    <x v="0"/>
    <x v="0"/>
    <x v="0"/>
    <x v="1"/>
    <n v="4707.72"/>
    <n v="5"/>
    <n v="23538.6"/>
    <n v="3.16"/>
    <n v="3975"/>
    <x v="2"/>
  </r>
  <r>
    <x v="5376"/>
    <x v="9"/>
    <x v="1"/>
    <x v="9"/>
    <x v="1"/>
    <x v="4"/>
    <n v="5535.57"/>
    <n v="2"/>
    <n v="11071.14"/>
    <n v="3.43"/>
    <n v="1847"/>
    <x v="299"/>
  </r>
  <r>
    <x v="5377"/>
    <x v="7"/>
    <x v="0"/>
    <x v="7"/>
    <x v="0"/>
    <x v="0"/>
    <n v="16341.44"/>
    <n v="1"/>
    <n v="16341.44"/>
    <n v="4.68"/>
    <n v="395"/>
    <x v="314"/>
  </r>
  <r>
    <x v="5378"/>
    <x v="2"/>
    <x v="2"/>
    <x v="2"/>
    <x v="0"/>
    <x v="2"/>
    <n v="3324.61"/>
    <n v="1"/>
    <n v="3324.61"/>
    <n v="4.67"/>
    <n v="3676"/>
    <x v="76"/>
  </r>
  <r>
    <x v="5379"/>
    <x v="2"/>
    <x v="2"/>
    <x v="2"/>
    <x v="2"/>
    <x v="4"/>
    <n v="11406.87"/>
    <n v="1"/>
    <n v="11406.87"/>
    <n v="3.25"/>
    <n v="3406"/>
    <x v="308"/>
  </r>
  <r>
    <x v="5380"/>
    <x v="3"/>
    <x v="3"/>
    <x v="3"/>
    <x v="2"/>
    <x v="0"/>
    <n v="1434.5"/>
    <n v="4"/>
    <n v="5738"/>
    <n v="2.13"/>
    <n v="3266"/>
    <x v="63"/>
  </r>
  <r>
    <x v="5381"/>
    <x v="3"/>
    <x v="3"/>
    <x v="3"/>
    <x v="2"/>
    <x v="1"/>
    <n v="1802.19"/>
    <n v="4"/>
    <n v="7208.76"/>
    <n v="1.75"/>
    <n v="871"/>
    <x v="131"/>
  </r>
  <r>
    <x v="5382"/>
    <x v="2"/>
    <x v="2"/>
    <x v="2"/>
    <x v="0"/>
    <x v="1"/>
    <n v="3747.55"/>
    <n v="5"/>
    <n v="18737.75"/>
    <n v="3.04"/>
    <n v="1857"/>
    <x v="181"/>
  </r>
  <r>
    <x v="5383"/>
    <x v="1"/>
    <x v="1"/>
    <x v="1"/>
    <x v="0"/>
    <x v="3"/>
    <n v="1757.98"/>
    <n v="3"/>
    <n v="5273.94"/>
    <n v="1.47"/>
    <n v="3759"/>
    <x v="129"/>
  </r>
  <r>
    <x v="5384"/>
    <x v="2"/>
    <x v="2"/>
    <x v="2"/>
    <x v="2"/>
    <x v="4"/>
    <n v="9737.65"/>
    <n v="5"/>
    <n v="48688.25"/>
    <n v="4.74"/>
    <n v="2103"/>
    <x v="299"/>
  </r>
  <r>
    <x v="5385"/>
    <x v="0"/>
    <x v="0"/>
    <x v="0"/>
    <x v="2"/>
    <x v="4"/>
    <n v="13187.94"/>
    <n v="2"/>
    <n v="26375.88"/>
    <n v="2.2400000000000002"/>
    <n v="375"/>
    <x v="352"/>
  </r>
  <r>
    <x v="5386"/>
    <x v="1"/>
    <x v="1"/>
    <x v="1"/>
    <x v="0"/>
    <x v="3"/>
    <n v="12917.11"/>
    <n v="2"/>
    <n v="25834.22"/>
    <n v="4.79"/>
    <n v="645"/>
    <x v="207"/>
  </r>
  <r>
    <x v="5387"/>
    <x v="5"/>
    <x v="1"/>
    <x v="5"/>
    <x v="2"/>
    <x v="1"/>
    <n v="1371.94"/>
    <n v="5"/>
    <n v="6859.7"/>
    <n v="1.84"/>
    <n v="3815"/>
    <x v="311"/>
  </r>
  <r>
    <x v="5388"/>
    <x v="0"/>
    <x v="0"/>
    <x v="0"/>
    <x v="0"/>
    <x v="3"/>
    <n v="6107.89"/>
    <n v="3"/>
    <n v="18323.669999999998"/>
    <n v="2.69"/>
    <n v="3042"/>
    <x v="79"/>
  </r>
  <r>
    <x v="5389"/>
    <x v="7"/>
    <x v="0"/>
    <x v="7"/>
    <x v="0"/>
    <x v="5"/>
    <n v="16564.580000000002"/>
    <n v="4"/>
    <n v="66258.320000000007"/>
    <n v="1.1399999999999999"/>
    <n v="4105"/>
    <x v="72"/>
  </r>
  <r>
    <x v="5390"/>
    <x v="6"/>
    <x v="4"/>
    <x v="6"/>
    <x v="0"/>
    <x v="0"/>
    <n v="16444.79"/>
    <n v="2"/>
    <n v="32889.58"/>
    <n v="2.4500000000000002"/>
    <n v="2655"/>
    <x v="254"/>
  </r>
  <r>
    <x v="5391"/>
    <x v="9"/>
    <x v="1"/>
    <x v="9"/>
    <x v="1"/>
    <x v="1"/>
    <n v="10185.84"/>
    <n v="2"/>
    <n v="20371.68"/>
    <n v="2.21"/>
    <n v="3234"/>
    <x v="113"/>
  </r>
  <r>
    <x v="5392"/>
    <x v="0"/>
    <x v="0"/>
    <x v="0"/>
    <x v="2"/>
    <x v="5"/>
    <n v="18698.36"/>
    <n v="2"/>
    <n v="37396.720000000001"/>
    <n v="3.26"/>
    <n v="3913"/>
    <x v="123"/>
  </r>
  <r>
    <x v="5393"/>
    <x v="4"/>
    <x v="0"/>
    <x v="4"/>
    <x v="0"/>
    <x v="1"/>
    <n v="16295.96"/>
    <n v="4"/>
    <n v="65183.839999999997"/>
    <n v="2.4300000000000002"/>
    <n v="4197"/>
    <x v="101"/>
  </r>
  <r>
    <x v="5394"/>
    <x v="9"/>
    <x v="1"/>
    <x v="9"/>
    <x v="2"/>
    <x v="1"/>
    <n v="12408.38"/>
    <n v="1"/>
    <n v="12408.38"/>
    <n v="1.74"/>
    <n v="360"/>
    <x v="334"/>
  </r>
  <r>
    <x v="5395"/>
    <x v="8"/>
    <x v="3"/>
    <x v="8"/>
    <x v="1"/>
    <x v="1"/>
    <n v="179.33"/>
    <n v="3"/>
    <n v="537.99"/>
    <n v="4.3"/>
    <n v="3650"/>
    <x v="115"/>
  </r>
  <r>
    <x v="5396"/>
    <x v="4"/>
    <x v="0"/>
    <x v="4"/>
    <x v="0"/>
    <x v="0"/>
    <n v="13780.54"/>
    <n v="4"/>
    <n v="55122.16"/>
    <n v="1.97"/>
    <n v="4010"/>
    <x v="90"/>
  </r>
  <r>
    <x v="5397"/>
    <x v="7"/>
    <x v="0"/>
    <x v="7"/>
    <x v="0"/>
    <x v="1"/>
    <n v="2755.83"/>
    <n v="4"/>
    <n v="11023.32"/>
    <n v="1.48"/>
    <n v="4337"/>
    <x v="295"/>
  </r>
  <r>
    <x v="5398"/>
    <x v="4"/>
    <x v="0"/>
    <x v="4"/>
    <x v="2"/>
    <x v="0"/>
    <n v="18229.8"/>
    <n v="4"/>
    <n v="72919.199999999997"/>
    <n v="1.46"/>
    <n v="1020"/>
    <x v="293"/>
  </r>
  <r>
    <x v="5399"/>
    <x v="7"/>
    <x v="0"/>
    <x v="7"/>
    <x v="2"/>
    <x v="4"/>
    <n v="18673.02"/>
    <n v="5"/>
    <n v="93365.1"/>
    <n v="4.21"/>
    <n v="2426"/>
    <x v="339"/>
  </r>
  <r>
    <x v="5400"/>
    <x v="4"/>
    <x v="0"/>
    <x v="4"/>
    <x v="1"/>
    <x v="2"/>
    <n v="8896.31"/>
    <n v="3"/>
    <n v="26688.93"/>
    <n v="3.43"/>
    <n v="4994"/>
    <x v="325"/>
  </r>
  <r>
    <x v="5401"/>
    <x v="3"/>
    <x v="3"/>
    <x v="3"/>
    <x v="0"/>
    <x v="3"/>
    <n v="3588.18"/>
    <n v="4"/>
    <n v="14352.72"/>
    <n v="4.84"/>
    <n v="4529"/>
    <x v="338"/>
  </r>
  <r>
    <x v="5402"/>
    <x v="4"/>
    <x v="0"/>
    <x v="4"/>
    <x v="1"/>
    <x v="1"/>
    <n v="12198.52"/>
    <n v="3"/>
    <n v="36595.56"/>
    <n v="2.73"/>
    <n v="1743"/>
    <x v="320"/>
  </r>
  <r>
    <x v="5403"/>
    <x v="6"/>
    <x v="4"/>
    <x v="6"/>
    <x v="0"/>
    <x v="2"/>
    <n v="1252.52"/>
    <n v="2"/>
    <n v="2505.04"/>
    <n v="4.26"/>
    <n v="2310"/>
    <x v="156"/>
  </r>
  <r>
    <x v="5404"/>
    <x v="1"/>
    <x v="1"/>
    <x v="1"/>
    <x v="2"/>
    <x v="1"/>
    <n v="13694.25"/>
    <n v="1"/>
    <n v="13694.25"/>
    <n v="4.7699999999999996"/>
    <n v="2317"/>
    <x v="82"/>
  </r>
  <r>
    <x v="5405"/>
    <x v="5"/>
    <x v="1"/>
    <x v="5"/>
    <x v="2"/>
    <x v="2"/>
    <n v="4856"/>
    <n v="4"/>
    <n v="19424"/>
    <n v="2.52"/>
    <n v="4391"/>
    <x v="120"/>
  </r>
  <r>
    <x v="5406"/>
    <x v="2"/>
    <x v="2"/>
    <x v="2"/>
    <x v="2"/>
    <x v="5"/>
    <n v="8782.23"/>
    <n v="2"/>
    <n v="17564.46"/>
    <n v="1.64"/>
    <n v="1547"/>
    <x v="268"/>
  </r>
  <r>
    <x v="5407"/>
    <x v="5"/>
    <x v="1"/>
    <x v="5"/>
    <x v="1"/>
    <x v="4"/>
    <n v="1677.05"/>
    <n v="4"/>
    <n v="6708.2"/>
    <n v="3.76"/>
    <n v="809"/>
    <x v="66"/>
  </r>
  <r>
    <x v="5408"/>
    <x v="4"/>
    <x v="0"/>
    <x v="4"/>
    <x v="1"/>
    <x v="2"/>
    <n v="810.37"/>
    <n v="1"/>
    <n v="810.37"/>
    <n v="1.7"/>
    <n v="4121"/>
    <x v="258"/>
  </r>
  <r>
    <x v="5409"/>
    <x v="2"/>
    <x v="2"/>
    <x v="2"/>
    <x v="0"/>
    <x v="1"/>
    <n v="9452.7900000000009"/>
    <n v="1"/>
    <n v="9452.7900000000009"/>
    <n v="5"/>
    <n v="3573"/>
    <x v="3"/>
  </r>
  <r>
    <x v="5410"/>
    <x v="5"/>
    <x v="1"/>
    <x v="5"/>
    <x v="2"/>
    <x v="2"/>
    <n v="3675.61"/>
    <n v="3"/>
    <n v="11026.83"/>
    <n v="1.62"/>
    <n v="141"/>
    <x v="317"/>
  </r>
  <r>
    <x v="5411"/>
    <x v="0"/>
    <x v="0"/>
    <x v="0"/>
    <x v="2"/>
    <x v="1"/>
    <n v="3468.16"/>
    <n v="5"/>
    <n v="17340.8"/>
    <n v="1.41"/>
    <n v="3239"/>
    <x v="99"/>
  </r>
  <r>
    <x v="5412"/>
    <x v="7"/>
    <x v="0"/>
    <x v="7"/>
    <x v="2"/>
    <x v="2"/>
    <n v="2904.23"/>
    <n v="4"/>
    <n v="11616.92"/>
    <n v="1.8"/>
    <n v="3523"/>
    <x v="260"/>
  </r>
  <r>
    <x v="5413"/>
    <x v="9"/>
    <x v="1"/>
    <x v="9"/>
    <x v="2"/>
    <x v="3"/>
    <n v="1228.71"/>
    <n v="1"/>
    <n v="1228.71"/>
    <n v="4.83"/>
    <n v="3808"/>
    <x v="161"/>
  </r>
  <r>
    <x v="5414"/>
    <x v="9"/>
    <x v="1"/>
    <x v="9"/>
    <x v="2"/>
    <x v="4"/>
    <n v="6662.55"/>
    <n v="4"/>
    <n v="26650.2"/>
    <n v="3.07"/>
    <n v="2107"/>
    <x v="109"/>
  </r>
  <r>
    <x v="5415"/>
    <x v="8"/>
    <x v="3"/>
    <x v="8"/>
    <x v="2"/>
    <x v="4"/>
    <n v="5349.21"/>
    <n v="2"/>
    <n v="10698.42"/>
    <n v="2.99"/>
    <n v="3649"/>
    <x v="274"/>
  </r>
  <r>
    <x v="5416"/>
    <x v="4"/>
    <x v="0"/>
    <x v="4"/>
    <x v="1"/>
    <x v="1"/>
    <n v="10376.370000000001"/>
    <n v="2"/>
    <n v="20752.740000000002"/>
    <n v="3.44"/>
    <n v="1336"/>
    <x v="206"/>
  </r>
  <r>
    <x v="5417"/>
    <x v="2"/>
    <x v="2"/>
    <x v="2"/>
    <x v="2"/>
    <x v="4"/>
    <n v="17068.29"/>
    <n v="5"/>
    <n v="85341.45"/>
    <n v="3.86"/>
    <n v="3456"/>
    <x v="117"/>
  </r>
  <r>
    <x v="5418"/>
    <x v="6"/>
    <x v="4"/>
    <x v="6"/>
    <x v="2"/>
    <x v="5"/>
    <n v="6001.45"/>
    <n v="2"/>
    <n v="12002.9"/>
    <n v="1.92"/>
    <n v="3418"/>
    <x v="57"/>
  </r>
  <r>
    <x v="5419"/>
    <x v="0"/>
    <x v="0"/>
    <x v="0"/>
    <x v="0"/>
    <x v="1"/>
    <n v="3624.6"/>
    <n v="3"/>
    <n v="10873.8"/>
    <n v="3.27"/>
    <n v="2856"/>
    <x v="156"/>
  </r>
  <r>
    <x v="5420"/>
    <x v="3"/>
    <x v="3"/>
    <x v="3"/>
    <x v="0"/>
    <x v="1"/>
    <n v="7072.67"/>
    <n v="1"/>
    <n v="7072.67"/>
    <n v="2.2000000000000002"/>
    <n v="2558"/>
    <x v="63"/>
  </r>
  <r>
    <x v="5421"/>
    <x v="7"/>
    <x v="0"/>
    <x v="7"/>
    <x v="2"/>
    <x v="5"/>
    <n v="13567.69"/>
    <n v="1"/>
    <n v="13567.69"/>
    <n v="1.87"/>
    <n v="1214"/>
    <x v="350"/>
  </r>
  <r>
    <x v="5422"/>
    <x v="3"/>
    <x v="3"/>
    <x v="3"/>
    <x v="2"/>
    <x v="1"/>
    <n v="332.38"/>
    <n v="2"/>
    <n v="664.76"/>
    <n v="3.42"/>
    <n v="947"/>
    <x v="38"/>
  </r>
  <r>
    <x v="5423"/>
    <x v="6"/>
    <x v="4"/>
    <x v="6"/>
    <x v="0"/>
    <x v="2"/>
    <n v="7317.61"/>
    <n v="4"/>
    <n v="29270.44"/>
    <n v="2.34"/>
    <n v="3952"/>
    <x v="297"/>
  </r>
  <r>
    <x v="5424"/>
    <x v="6"/>
    <x v="4"/>
    <x v="6"/>
    <x v="1"/>
    <x v="2"/>
    <n v="3755.61"/>
    <n v="3"/>
    <n v="11266.83"/>
    <n v="1.44"/>
    <n v="4342"/>
    <x v="116"/>
  </r>
  <r>
    <x v="5425"/>
    <x v="6"/>
    <x v="4"/>
    <x v="6"/>
    <x v="0"/>
    <x v="0"/>
    <n v="5183.22"/>
    <n v="4"/>
    <n v="20732.88"/>
    <n v="3.6"/>
    <n v="2106"/>
    <x v="40"/>
  </r>
  <r>
    <x v="5426"/>
    <x v="2"/>
    <x v="2"/>
    <x v="2"/>
    <x v="0"/>
    <x v="0"/>
    <n v="6101.3"/>
    <n v="4"/>
    <n v="24405.200000000001"/>
    <n v="4.2"/>
    <n v="2270"/>
    <x v="185"/>
  </r>
  <r>
    <x v="5427"/>
    <x v="9"/>
    <x v="1"/>
    <x v="9"/>
    <x v="1"/>
    <x v="5"/>
    <n v="18622.82"/>
    <n v="4"/>
    <n v="74491.28"/>
    <n v="3.59"/>
    <n v="281"/>
    <x v="81"/>
  </r>
  <r>
    <x v="5428"/>
    <x v="1"/>
    <x v="1"/>
    <x v="1"/>
    <x v="2"/>
    <x v="2"/>
    <n v="8807.57"/>
    <n v="2"/>
    <n v="17615.14"/>
    <n v="1.45"/>
    <n v="4699"/>
    <x v="131"/>
  </r>
  <r>
    <x v="5429"/>
    <x v="7"/>
    <x v="0"/>
    <x v="7"/>
    <x v="0"/>
    <x v="3"/>
    <n v="11880.72"/>
    <n v="3"/>
    <n v="35642.160000000003"/>
    <n v="4.4000000000000004"/>
    <n v="1114"/>
    <x v="358"/>
  </r>
  <r>
    <x v="5430"/>
    <x v="9"/>
    <x v="1"/>
    <x v="9"/>
    <x v="0"/>
    <x v="4"/>
    <n v="7120.62"/>
    <n v="3"/>
    <n v="21361.86"/>
    <n v="4.04"/>
    <n v="473"/>
    <x v="3"/>
  </r>
  <r>
    <x v="5431"/>
    <x v="6"/>
    <x v="4"/>
    <x v="6"/>
    <x v="2"/>
    <x v="2"/>
    <n v="15491.21"/>
    <n v="3"/>
    <n v="46473.63"/>
    <n v="3.94"/>
    <n v="4249"/>
    <x v="227"/>
  </r>
  <r>
    <x v="5432"/>
    <x v="6"/>
    <x v="4"/>
    <x v="6"/>
    <x v="2"/>
    <x v="1"/>
    <n v="2808.51"/>
    <n v="4"/>
    <n v="11234.04"/>
    <n v="1.17"/>
    <n v="4903"/>
    <x v="143"/>
  </r>
  <r>
    <x v="5433"/>
    <x v="6"/>
    <x v="4"/>
    <x v="6"/>
    <x v="0"/>
    <x v="1"/>
    <n v="13903.91"/>
    <n v="4"/>
    <n v="55615.64"/>
    <n v="4.5999999999999996"/>
    <n v="4619"/>
    <x v="128"/>
  </r>
  <r>
    <x v="5434"/>
    <x v="8"/>
    <x v="3"/>
    <x v="8"/>
    <x v="2"/>
    <x v="2"/>
    <n v="8913.68"/>
    <n v="1"/>
    <n v="8913.68"/>
    <n v="2.97"/>
    <n v="1215"/>
    <x v="23"/>
  </r>
  <r>
    <x v="5435"/>
    <x v="1"/>
    <x v="1"/>
    <x v="1"/>
    <x v="0"/>
    <x v="3"/>
    <n v="3630.23"/>
    <n v="5"/>
    <n v="18151.150000000001"/>
    <n v="1.46"/>
    <n v="2181"/>
    <x v="349"/>
  </r>
  <r>
    <x v="5436"/>
    <x v="5"/>
    <x v="1"/>
    <x v="5"/>
    <x v="0"/>
    <x v="5"/>
    <n v="6326.18"/>
    <n v="4"/>
    <n v="25304.720000000001"/>
    <n v="1.2"/>
    <n v="2827"/>
    <x v="343"/>
  </r>
  <r>
    <x v="5437"/>
    <x v="2"/>
    <x v="2"/>
    <x v="2"/>
    <x v="0"/>
    <x v="4"/>
    <n v="2860.38"/>
    <n v="3"/>
    <n v="8581.14"/>
    <n v="4.8099999999999996"/>
    <n v="4273"/>
    <x v="241"/>
  </r>
  <r>
    <x v="5438"/>
    <x v="5"/>
    <x v="1"/>
    <x v="5"/>
    <x v="0"/>
    <x v="3"/>
    <n v="14945.76"/>
    <n v="4"/>
    <n v="59783.040000000001"/>
    <n v="3.54"/>
    <n v="1432"/>
    <x v="331"/>
  </r>
  <r>
    <x v="5439"/>
    <x v="6"/>
    <x v="4"/>
    <x v="6"/>
    <x v="0"/>
    <x v="0"/>
    <n v="4904.79"/>
    <n v="3"/>
    <n v="14714.37"/>
    <n v="2.04"/>
    <n v="2764"/>
    <x v="136"/>
  </r>
  <r>
    <x v="5440"/>
    <x v="9"/>
    <x v="1"/>
    <x v="9"/>
    <x v="2"/>
    <x v="0"/>
    <n v="3685.24"/>
    <n v="2"/>
    <n v="7370.48"/>
    <n v="2.97"/>
    <n v="65"/>
    <x v="232"/>
  </r>
  <r>
    <x v="5441"/>
    <x v="7"/>
    <x v="0"/>
    <x v="7"/>
    <x v="1"/>
    <x v="3"/>
    <n v="7901.36"/>
    <n v="1"/>
    <n v="7901.36"/>
    <n v="4.47"/>
    <n v="399"/>
    <x v="357"/>
  </r>
  <r>
    <x v="5442"/>
    <x v="1"/>
    <x v="1"/>
    <x v="1"/>
    <x v="2"/>
    <x v="2"/>
    <n v="12181.79"/>
    <n v="5"/>
    <n v="60908.95"/>
    <n v="1.19"/>
    <n v="2210"/>
    <x v="264"/>
  </r>
  <r>
    <x v="5443"/>
    <x v="4"/>
    <x v="0"/>
    <x v="4"/>
    <x v="1"/>
    <x v="4"/>
    <n v="9557.7199999999993"/>
    <n v="5"/>
    <n v="47788.6"/>
    <n v="3.87"/>
    <n v="2691"/>
    <x v="242"/>
  </r>
  <r>
    <x v="5444"/>
    <x v="0"/>
    <x v="0"/>
    <x v="0"/>
    <x v="0"/>
    <x v="2"/>
    <n v="10465.6"/>
    <n v="5"/>
    <n v="52328"/>
    <n v="4.8099999999999996"/>
    <n v="47"/>
    <x v="291"/>
  </r>
  <r>
    <x v="5445"/>
    <x v="1"/>
    <x v="1"/>
    <x v="1"/>
    <x v="0"/>
    <x v="5"/>
    <n v="15603.05"/>
    <n v="5"/>
    <n v="78015.25"/>
    <n v="4.42"/>
    <n v="2271"/>
    <x v="143"/>
  </r>
  <r>
    <x v="5446"/>
    <x v="5"/>
    <x v="1"/>
    <x v="5"/>
    <x v="0"/>
    <x v="4"/>
    <n v="13277.27"/>
    <n v="4"/>
    <n v="53109.08"/>
    <n v="4.16"/>
    <n v="3288"/>
    <x v="80"/>
  </r>
  <r>
    <x v="5447"/>
    <x v="7"/>
    <x v="0"/>
    <x v="7"/>
    <x v="0"/>
    <x v="0"/>
    <n v="845.86"/>
    <n v="5"/>
    <n v="4229.3"/>
    <n v="4.1500000000000004"/>
    <n v="630"/>
    <x v="108"/>
  </r>
  <r>
    <x v="5448"/>
    <x v="7"/>
    <x v="0"/>
    <x v="7"/>
    <x v="1"/>
    <x v="3"/>
    <n v="13330.84"/>
    <n v="4"/>
    <n v="53323.360000000001"/>
    <n v="2.4900000000000002"/>
    <n v="4824"/>
    <x v="78"/>
  </r>
  <r>
    <x v="5449"/>
    <x v="1"/>
    <x v="1"/>
    <x v="1"/>
    <x v="2"/>
    <x v="4"/>
    <n v="18474.169999999998"/>
    <n v="5"/>
    <n v="92370.85"/>
    <n v="3.86"/>
    <n v="2483"/>
    <x v="89"/>
  </r>
  <r>
    <x v="5450"/>
    <x v="6"/>
    <x v="4"/>
    <x v="6"/>
    <x v="1"/>
    <x v="5"/>
    <n v="8765.99"/>
    <n v="2"/>
    <n v="17531.98"/>
    <n v="3.62"/>
    <n v="2540"/>
    <x v="222"/>
  </r>
  <r>
    <x v="5451"/>
    <x v="0"/>
    <x v="0"/>
    <x v="0"/>
    <x v="2"/>
    <x v="5"/>
    <n v="7668.07"/>
    <n v="2"/>
    <n v="15336.14"/>
    <n v="4.13"/>
    <n v="3344"/>
    <x v="201"/>
  </r>
  <r>
    <x v="5452"/>
    <x v="6"/>
    <x v="4"/>
    <x v="6"/>
    <x v="2"/>
    <x v="2"/>
    <n v="19469.53"/>
    <n v="4"/>
    <n v="77878.12"/>
    <n v="4.8499999999999996"/>
    <n v="2281"/>
    <x v="273"/>
  </r>
  <r>
    <x v="5453"/>
    <x v="7"/>
    <x v="0"/>
    <x v="7"/>
    <x v="2"/>
    <x v="5"/>
    <n v="17280.669999999998"/>
    <n v="3"/>
    <n v="51842.01"/>
    <n v="1.81"/>
    <n v="556"/>
    <x v="226"/>
  </r>
  <r>
    <x v="5454"/>
    <x v="5"/>
    <x v="1"/>
    <x v="5"/>
    <x v="1"/>
    <x v="1"/>
    <n v="14051.77"/>
    <n v="3"/>
    <n v="42155.31"/>
    <n v="2.1"/>
    <n v="912"/>
    <x v="312"/>
  </r>
  <r>
    <x v="5455"/>
    <x v="6"/>
    <x v="4"/>
    <x v="6"/>
    <x v="2"/>
    <x v="3"/>
    <n v="5736.09"/>
    <n v="2"/>
    <n v="11472.18"/>
    <n v="1.53"/>
    <n v="3780"/>
    <x v="158"/>
  </r>
  <r>
    <x v="5456"/>
    <x v="8"/>
    <x v="3"/>
    <x v="8"/>
    <x v="1"/>
    <x v="2"/>
    <n v="7446.95"/>
    <n v="3"/>
    <n v="22340.85"/>
    <n v="2.54"/>
    <n v="1822"/>
    <x v="213"/>
  </r>
  <r>
    <x v="5457"/>
    <x v="3"/>
    <x v="3"/>
    <x v="3"/>
    <x v="0"/>
    <x v="5"/>
    <n v="11380.89"/>
    <n v="4"/>
    <n v="45523.56"/>
    <n v="3.45"/>
    <n v="1006"/>
    <x v="45"/>
  </r>
  <r>
    <x v="5458"/>
    <x v="7"/>
    <x v="0"/>
    <x v="7"/>
    <x v="1"/>
    <x v="5"/>
    <n v="1722.99"/>
    <n v="2"/>
    <n v="3445.98"/>
    <n v="3.64"/>
    <n v="3089"/>
    <x v="174"/>
  </r>
  <r>
    <x v="5459"/>
    <x v="5"/>
    <x v="1"/>
    <x v="5"/>
    <x v="0"/>
    <x v="5"/>
    <n v="8821.18"/>
    <n v="2"/>
    <n v="17642.36"/>
    <n v="3.08"/>
    <n v="1152"/>
    <x v="317"/>
  </r>
  <r>
    <x v="5460"/>
    <x v="3"/>
    <x v="3"/>
    <x v="3"/>
    <x v="0"/>
    <x v="4"/>
    <n v="15124.88"/>
    <n v="5"/>
    <n v="75624.399999999994"/>
    <n v="4.88"/>
    <n v="4332"/>
    <x v="23"/>
  </r>
  <r>
    <x v="5461"/>
    <x v="8"/>
    <x v="3"/>
    <x v="8"/>
    <x v="2"/>
    <x v="2"/>
    <n v="15899.46"/>
    <n v="5"/>
    <n v="79497.3"/>
    <n v="3.44"/>
    <n v="1798"/>
    <x v="77"/>
  </r>
  <r>
    <x v="5462"/>
    <x v="1"/>
    <x v="1"/>
    <x v="1"/>
    <x v="0"/>
    <x v="3"/>
    <n v="14881"/>
    <n v="5"/>
    <n v="74405"/>
    <n v="3"/>
    <n v="1638"/>
    <x v="53"/>
  </r>
  <r>
    <x v="5463"/>
    <x v="1"/>
    <x v="1"/>
    <x v="1"/>
    <x v="1"/>
    <x v="4"/>
    <n v="5642.98"/>
    <n v="5"/>
    <n v="28214.9"/>
    <n v="1.45"/>
    <n v="1722"/>
    <x v="83"/>
  </r>
  <r>
    <x v="5464"/>
    <x v="1"/>
    <x v="1"/>
    <x v="1"/>
    <x v="1"/>
    <x v="2"/>
    <n v="8998.1200000000008"/>
    <n v="1"/>
    <n v="8998.1200000000008"/>
    <n v="4.99"/>
    <n v="4132"/>
    <x v="71"/>
  </r>
  <r>
    <x v="5465"/>
    <x v="9"/>
    <x v="1"/>
    <x v="9"/>
    <x v="2"/>
    <x v="5"/>
    <n v="5072.25"/>
    <n v="5"/>
    <n v="25361.25"/>
    <n v="1.19"/>
    <n v="2902"/>
    <x v="51"/>
  </r>
  <r>
    <x v="5466"/>
    <x v="8"/>
    <x v="3"/>
    <x v="8"/>
    <x v="1"/>
    <x v="1"/>
    <n v="13819.56"/>
    <n v="1"/>
    <n v="13819.56"/>
    <n v="2.97"/>
    <n v="2143"/>
    <x v="274"/>
  </r>
  <r>
    <x v="5467"/>
    <x v="3"/>
    <x v="3"/>
    <x v="3"/>
    <x v="0"/>
    <x v="5"/>
    <n v="11648.2"/>
    <n v="4"/>
    <n v="46592.800000000003"/>
    <n v="1.29"/>
    <n v="128"/>
    <x v="69"/>
  </r>
  <r>
    <x v="5468"/>
    <x v="6"/>
    <x v="4"/>
    <x v="6"/>
    <x v="2"/>
    <x v="2"/>
    <n v="13503.01"/>
    <n v="1"/>
    <n v="13503.01"/>
    <n v="2.84"/>
    <n v="4085"/>
    <x v="131"/>
  </r>
  <r>
    <x v="5469"/>
    <x v="0"/>
    <x v="0"/>
    <x v="0"/>
    <x v="0"/>
    <x v="5"/>
    <n v="13778.96"/>
    <n v="1"/>
    <n v="13778.96"/>
    <n v="4.03"/>
    <n v="2370"/>
    <x v="119"/>
  </r>
  <r>
    <x v="5470"/>
    <x v="5"/>
    <x v="1"/>
    <x v="5"/>
    <x v="2"/>
    <x v="4"/>
    <n v="15598.43"/>
    <n v="5"/>
    <n v="77992.149999999994"/>
    <n v="2.83"/>
    <n v="3214"/>
    <x v="31"/>
  </r>
  <r>
    <x v="5471"/>
    <x v="3"/>
    <x v="3"/>
    <x v="3"/>
    <x v="0"/>
    <x v="2"/>
    <n v="4506.1000000000004"/>
    <n v="3"/>
    <n v="13518.3"/>
    <n v="3.83"/>
    <n v="4043"/>
    <x v="150"/>
  </r>
  <r>
    <x v="5472"/>
    <x v="4"/>
    <x v="0"/>
    <x v="4"/>
    <x v="1"/>
    <x v="4"/>
    <n v="5672.04"/>
    <n v="4"/>
    <n v="22688.16"/>
    <n v="4.17"/>
    <n v="2638"/>
    <x v="256"/>
  </r>
  <r>
    <x v="5473"/>
    <x v="7"/>
    <x v="0"/>
    <x v="7"/>
    <x v="2"/>
    <x v="5"/>
    <n v="9443.7800000000007"/>
    <n v="2"/>
    <n v="18887.560000000001"/>
    <n v="2.78"/>
    <n v="1314"/>
    <x v="243"/>
  </r>
  <r>
    <x v="5474"/>
    <x v="4"/>
    <x v="0"/>
    <x v="4"/>
    <x v="0"/>
    <x v="4"/>
    <n v="17843.41"/>
    <n v="2"/>
    <n v="35686.82"/>
    <n v="3.99"/>
    <n v="2042"/>
    <x v="47"/>
  </r>
  <r>
    <x v="5475"/>
    <x v="4"/>
    <x v="0"/>
    <x v="4"/>
    <x v="1"/>
    <x v="0"/>
    <n v="14045.88"/>
    <n v="2"/>
    <n v="28091.759999999998"/>
    <n v="2.0499999999999998"/>
    <n v="621"/>
    <x v="316"/>
  </r>
  <r>
    <x v="5476"/>
    <x v="5"/>
    <x v="1"/>
    <x v="5"/>
    <x v="0"/>
    <x v="1"/>
    <n v="19559.28"/>
    <n v="4"/>
    <n v="78237.119999999995"/>
    <n v="1.3"/>
    <n v="2235"/>
    <x v="204"/>
  </r>
  <r>
    <x v="5477"/>
    <x v="0"/>
    <x v="0"/>
    <x v="0"/>
    <x v="2"/>
    <x v="2"/>
    <n v="947.7"/>
    <n v="1"/>
    <n v="947.7"/>
    <n v="3.95"/>
    <n v="2594"/>
    <x v="249"/>
  </r>
  <r>
    <x v="5478"/>
    <x v="8"/>
    <x v="3"/>
    <x v="8"/>
    <x v="1"/>
    <x v="4"/>
    <n v="10027.92"/>
    <n v="5"/>
    <n v="50139.6"/>
    <n v="1.84"/>
    <n v="3323"/>
    <x v="290"/>
  </r>
  <r>
    <x v="5479"/>
    <x v="7"/>
    <x v="0"/>
    <x v="7"/>
    <x v="0"/>
    <x v="2"/>
    <n v="15818.1"/>
    <n v="2"/>
    <n v="31636.2"/>
    <n v="2.59"/>
    <n v="3623"/>
    <x v="251"/>
  </r>
  <r>
    <x v="5480"/>
    <x v="9"/>
    <x v="1"/>
    <x v="9"/>
    <x v="0"/>
    <x v="2"/>
    <n v="19903.54"/>
    <n v="4"/>
    <n v="79614.16"/>
    <n v="3.82"/>
    <n v="1067"/>
    <x v="240"/>
  </r>
  <r>
    <x v="5481"/>
    <x v="2"/>
    <x v="2"/>
    <x v="2"/>
    <x v="0"/>
    <x v="3"/>
    <n v="17413.240000000002"/>
    <n v="1"/>
    <n v="17413.240000000002"/>
    <n v="3.24"/>
    <n v="4283"/>
    <x v="137"/>
  </r>
  <r>
    <x v="5482"/>
    <x v="9"/>
    <x v="1"/>
    <x v="9"/>
    <x v="0"/>
    <x v="3"/>
    <n v="16564.330000000002"/>
    <n v="5"/>
    <n v="82821.649999999994"/>
    <n v="4.8099999999999996"/>
    <n v="1099"/>
    <x v="180"/>
  </r>
  <r>
    <x v="5483"/>
    <x v="0"/>
    <x v="0"/>
    <x v="0"/>
    <x v="2"/>
    <x v="4"/>
    <n v="10352.58"/>
    <n v="3"/>
    <n v="31057.74"/>
    <n v="2.91"/>
    <n v="3940"/>
    <x v="224"/>
  </r>
  <r>
    <x v="5484"/>
    <x v="8"/>
    <x v="3"/>
    <x v="8"/>
    <x v="0"/>
    <x v="0"/>
    <n v="19485.47"/>
    <n v="5"/>
    <n v="97427.35"/>
    <n v="3.3"/>
    <n v="4540"/>
    <x v="62"/>
  </r>
  <r>
    <x v="5485"/>
    <x v="1"/>
    <x v="1"/>
    <x v="1"/>
    <x v="1"/>
    <x v="4"/>
    <n v="10724.02"/>
    <n v="4"/>
    <n v="42896.08"/>
    <n v="3.04"/>
    <n v="4863"/>
    <x v="228"/>
  </r>
  <r>
    <x v="5486"/>
    <x v="1"/>
    <x v="1"/>
    <x v="1"/>
    <x v="0"/>
    <x v="3"/>
    <n v="3033.6"/>
    <n v="1"/>
    <n v="3033.6"/>
    <n v="1.27"/>
    <n v="4336"/>
    <x v="336"/>
  </r>
  <r>
    <x v="5487"/>
    <x v="2"/>
    <x v="2"/>
    <x v="2"/>
    <x v="1"/>
    <x v="3"/>
    <n v="15896.51"/>
    <n v="1"/>
    <n v="15896.51"/>
    <n v="1.19"/>
    <n v="3080"/>
    <x v="271"/>
  </r>
  <r>
    <x v="5488"/>
    <x v="2"/>
    <x v="2"/>
    <x v="2"/>
    <x v="2"/>
    <x v="5"/>
    <n v="14661.32"/>
    <n v="4"/>
    <n v="58645.279999999999"/>
    <n v="4.2"/>
    <n v="4422"/>
    <x v="85"/>
  </r>
  <r>
    <x v="5489"/>
    <x v="2"/>
    <x v="2"/>
    <x v="2"/>
    <x v="1"/>
    <x v="1"/>
    <n v="12058.04"/>
    <n v="5"/>
    <n v="60290.2"/>
    <n v="4.34"/>
    <n v="4171"/>
    <x v="67"/>
  </r>
  <r>
    <x v="5490"/>
    <x v="2"/>
    <x v="2"/>
    <x v="2"/>
    <x v="0"/>
    <x v="0"/>
    <n v="9058.0400000000009"/>
    <n v="2"/>
    <n v="18116.080000000002"/>
    <n v="3.02"/>
    <n v="3789"/>
    <x v="181"/>
  </r>
  <r>
    <x v="5491"/>
    <x v="7"/>
    <x v="0"/>
    <x v="7"/>
    <x v="1"/>
    <x v="0"/>
    <n v="6980.1"/>
    <n v="1"/>
    <n v="6980.1"/>
    <n v="1.5"/>
    <n v="988"/>
    <x v="189"/>
  </r>
  <r>
    <x v="5492"/>
    <x v="6"/>
    <x v="4"/>
    <x v="6"/>
    <x v="0"/>
    <x v="3"/>
    <n v="9898.3799999999992"/>
    <n v="5"/>
    <n v="49491.9"/>
    <n v="3.45"/>
    <n v="2892"/>
    <x v="254"/>
  </r>
  <r>
    <x v="5493"/>
    <x v="8"/>
    <x v="3"/>
    <x v="8"/>
    <x v="1"/>
    <x v="0"/>
    <n v="2155.5300000000002"/>
    <n v="3"/>
    <n v="6466.59"/>
    <n v="1.26"/>
    <n v="350"/>
    <x v="81"/>
  </r>
  <r>
    <x v="5494"/>
    <x v="6"/>
    <x v="4"/>
    <x v="6"/>
    <x v="2"/>
    <x v="2"/>
    <n v="14931.33"/>
    <n v="4"/>
    <n v="59725.32"/>
    <n v="4.66"/>
    <n v="4485"/>
    <x v="112"/>
  </r>
  <r>
    <x v="5495"/>
    <x v="8"/>
    <x v="3"/>
    <x v="8"/>
    <x v="2"/>
    <x v="2"/>
    <n v="10260.74"/>
    <n v="3"/>
    <n v="30782.22"/>
    <n v="2.29"/>
    <n v="1360"/>
    <x v="69"/>
  </r>
  <r>
    <x v="5496"/>
    <x v="5"/>
    <x v="1"/>
    <x v="5"/>
    <x v="2"/>
    <x v="3"/>
    <n v="10280.030000000001"/>
    <n v="5"/>
    <n v="51400.15"/>
    <n v="3.78"/>
    <n v="2518"/>
    <x v="103"/>
  </r>
  <r>
    <x v="5497"/>
    <x v="9"/>
    <x v="1"/>
    <x v="9"/>
    <x v="1"/>
    <x v="3"/>
    <n v="2124.6"/>
    <n v="1"/>
    <n v="2124.6"/>
    <n v="2.27"/>
    <n v="2244"/>
    <x v="314"/>
  </r>
  <r>
    <x v="5498"/>
    <x v="7"/>
    <x v="0"/>
    <x v="7"/>
    <x v="0"/>
    <x v="4"/>
    <n v="1517.48"/>
    <n v="2"/>
    <n v="3034.96"/>
    <n v="2.21"/>
    <n v="1555"/>
    <x v="246"/>
  </r>
  <r>
    <x v="5499"/>
    <x v="9"/>
    <x v="1"/>
    <x v="9"/>
    <x v="2"/>
    <x v="3"/>
    <n v="5553.37"/>
    <n v="2"/>
    <n v="11106.74"/>
    <n v="1.19"/>
    <n v="857"/>
    <x v="200"/>
  </r>
  <r>
    <x v="5500"/>
    <x v="6"/>
    <x v="4"/>
    <x v="6"/>
    <x v="1"/>
    <x v="4"/>
    <n v="13548.05"/>
    <n v="1"/>
    <n v="13548.05"/>
    <n v="3.15"/>
    <n v="4231"/>
    <x v="125"/>
  </r>
  <r>
    <x v="5501"/>
    <x v="3"/>
    <x v="3"/>
    <x v="3"/>
    <x v="1"/>
    <x v="2"/>
    <n v="13334.27"/>
    <n v="3"/>
    <n v="40002.81"/>
    <n v="3.41"/>
    <n v="357"/>
    <x v="208"/>
  </r>
  <r>
    <x v="5502"/>
    <x v="3"/>
    <x v="3"/>
    <x v="3"/>
    <x v="1"/>
    <x v="0"/>
    <n v="18714.88"/>
    <n v="3"/>
    <n v="56144.639999999999"/>
    <n v="4.87"/>
    <n v="4930"/>
    <x v="316"/>
  </r>
  <r>
    <x v="5503"/>
    <x v="8"/>
    <x v="3"/>
    <x v="8"/>
    <x v="0"/>
    <x v="1"/>
    <n v="351.53"/>
    <n v="3"/>
    <n v="1054.5899999999999"/>
    <n v="4.41"/>
    <n v="1350"/>
    <x v="67"/>
  </r>
  <r>
    <x v="5504"/>
    <x v="7"/>
    <x v="0"/>
    <x v="7"/>
    <x v="2"/>
    <x v="5"/>
    <n v="611"/>
    <n v="4"/>
    <n v="2444"/>
    <n v="1.62"/>
    <n v="3897"/>
    <x v="92"/>
  </r>
  <r>
    <x v="5505"/>
    <x v="0"/>
    <x v="0"/>
    <x v="0"/>
    <x v="1"/>
    <x v="2"/>
    <n v="7382.43"/>
    <n v="5"/>
    <n v="36912.15"/>
    <n v="4.12"/>
    <n v="2938"/>
    <x v="262"/>
  </r>
  <r>
    <x v="5506"/>
    <x v="4"/>
    <x v="0"/>
    <x v="4"/>
    <x v="1"/>
    <x v="2"/>
    <n v="1154.52"/>
    <n v="4"/>
    <n v="4618.08"/>
    <n v="3.84"/>
    <n v="740"/>
    <x v="86"/>
  </r>
  <r>
    <x v="5507"/>
    <x v="2"/>
    <x v="2"/>
    <x v="2"/>
    <x v="1"/>
    <x v="5"/>
    <n v="2484.85"/>
    <n v="2"/>
    <n v="4969.7"/>
    <n v="1.78"/>
    <n v="1514"/>
    <x v="121"/>
  </r>
  <r>
    <x v="5508"/>
    <x v="3"/>
    <x v="3"/>
    <x v="3"/>
    <x v="0"/>
    <x v="3"/>
    <n v="7155.97"/>
    <n v="1"/>
    <n v="7155.97"/>
    <n v="3.48"/>
    <n v="2709"/>
    <x v="163"/>
  </r>
  <r>
    <x v="5509"/>
    <x v="2"/>
    <x v="2"/>
    <x v="2"/>
    <x v="1"/>
    <x v="5"/>
    <n v="6923.24"/>
    <n v="3"/>
    <n v="20769.72"/>
    <n v="4.13"/>
    <n v="4482"/>
    <x v="43"/>
  </r>
  <r>
    <x v="5510"/>
    <x v="2"/>
    <x v="2"/>
    <x v="2"/>
    <x v="2"/>
    <x v="1"/>
    <n v="3992.82"/>
    <n v="3"/>
    <n v="11978.46"/>
    <n v="3.65"/>
    <n v="2004"/>
    <x v="213"/>
  </r>
  <r>
    <x v="5511"/>
    <x v="8"/>
    <x v="3"/>
    <x v="8"/>
    <x v="1"/>
    <x v="3"/>
    <n v="7535.35"/>
    <n v="4"/>
    <n v="30141.4"/>
    <n v="2.78"/>
    <n v="4209"/>
    <x v="344"/>
  </r>
  <r>
    <x v="5512"/>
    <x v="3"/>
    <x v="3"/>
    <x v="3"/>
    <x v="1"/>
    <x v="2"/>
    <n v="10494.84"/>
    <n v="4"/>
    <n v="41979.360000000001"/>
    <n v="4.1399999999999997"/>
    <n v="4108"/>
    <x v="288"/>
  </r>
  <r>
    <x v="5513"/>
    <x v="4"/>
    <x v="0"/>
    <x v="4"/>
    <x v="0"/>
    <x v="4"/>
    <n v="4302.7700000000004"/>
    <n v="4"/>
    <n v="17211.080000000002"/>
    <n v="1.71"/>
    <n v="4988"/>
    <x v="84"/>
  </r>
  <r>
    <x v="5514"/>
    <x v="7"/>
    <x v="0"/>
    <x v="7"/>
    <x v="1"/>
    <x v="3"/>
    <n v="9947.7000000000007"/>
    <n v="2"/>
    <n v="19895.400000000001"/>
    <n v="3.53"/>
    <n v="3879"/>
    <x v="90"/>
  </r>
  <r>
    <x v="5515"/>
    <x v="0"/>
    <x v="0"/>
    <x v="0"/>
    <x v="1"/>
    <x v="5"/>
    <n v="19455.47"/>
    <n v="3"/>
    <n v="58366.41"/>
    <n v="3.38"/>
    <n v="3766"/>
    <x v="247"/>
  </r>
  <r>
    <x v="5516"/>
    <x v="3"/>
    <x v="3"/>
    <x v="3"/>
    <x v="1"/>
    <x v="2"/>
    <n v="11897.41"/>
    <n v="2"/>
    <n v="23794.82"/>
    <n v="3.36"/>
    <n v="1628"/>
    <x v="101"/>
  </r>
  <r>
    <x v="5517"/>
    <x v="7"/>
    <x v="0"/>
    <x v="7"/>
    <x v="1"/>
    <x v="0"/>
    <n v="10275.030000000001"/>
    <n v="5"/>
    <n v="51375.15"/>
    <n v="1.24"/>
    <n v="1303"/>
    <x v="310"/>
  </r>
  <r>
    <x v="5518"/>
    <x v="7"/>
    <x v="0"/>
    <x v="7"/>
    <x v="2"/>
    <x v="1"/>
    <n v="2854.51"/>
    <n v="4"/>
    <n v="11418.04"/>
    <n v="3.76"/>
    <n v="3418"/>
    <x v="22"/>
  </r>
  <r>
    <x v="5519"/>
    <x v="9"/>
    <x v="1"/>
    <x v="9"/>
    <x v="1"/>
    <x v="0"/>
    <n v="13191.65"/>
    <n v="4"/>
    <n v="52766.6"/>
    <n v="3.51"/>
    <n v="1619"/>
    <x v="167"/>
  </r>
  <r>
    <x v="5520"/>
    <x v="1"/>
    <x v="1"/>
    <x v="1"/>
    <x v="0"/>
    <x v="2"/>
    <n v="14476.37"/>
    <n v="4"/>
    <n v="57905.48"/>
    <n v="2.1"/>
    <n v="4918"/>
    <x v="326"/>
  </r>
  <r>
    <x v="5521"/>
    <x v="3"/>
    <x v="3"/>
    <x v="3"/>
    <x v="0"/>
    <x v="4"/>
    <n v="10846.73"/>
    <n v="2"/>
    <n v="21693.46"/>
    <n v="4.45"/>
    <n v="2590"/>
    <x v="303"/>
  </r>
  <r>
    <x v="5522"/>
    <x v="2"/>
    <x v="2"/>
    <x v="2"/>
    <x v="1"/>
    <x v="1"/>
    <n v="6976.41"/>
    <n v="2"/>
    <n v="13952.82"/>
    <n v="1.49"/>
    <n v="4150"/>
    <x v="353"/>
  </r>
  <r>
    <x v="5523"/>
    <x v="4"/>
    <x v="0"/>
    <x v="4"/>
    <x v="1"/>
    <x v="4"/>
    <n v="13759.65"/>
    <n v="2"/>
    <n v="27519.3"/>
    <n v="2.29"/>
    <n v="4996"/>
    <x v="260"/>
  </r>
  <r>
    <x v="5524"/>
    <x v="7"/>
    <x v="0"/>
    <x v="7"/>
    <x v="1"/>
    <x v="1"/>
    <n v="18174.68"/>
    <n v="2"/>
    <n v="36349.360000000001"/>
    <n v="4.38"/>
    <n v="1430"/>
    <x v="114"/>
  </r>
  <r>
    <x v="5525"/>
    <x v="9"/>
    <x v="1"/>
    <x v="9"/>
    <x v="0"/>
    <x v="0"/>
    <n v="16632.62"/>
    <n v="5"/>
    <n v="83163.100000000006"/>
    <n v="4.04"/>
    <n v="4125"/>
    <x v="230"/>
  </r>
  <r>
    <x v="5526"/>
    <x v="1"/>
    <x v="1"/>
    <x v="1"/>
    <x v="2"/>
    <x v="3"/>
    <n v="4423.37"/>
    <n v="1"/>
    <n v="4423.37"/>
    <n v="3.26"/>
    <n v="4760"/>
    <x v="169"/>
  </r>
  <r>
    <x v="5527"/>
    <x v="2"/>
    <x v="2"/>
    <x v="2"/>
    <x v="2"/>
    <x v="5"/>
    <n v="15647.41"/>
    <n v="1"/>
    <n v="15647.41"/>
    <n v="1.64"/>
    <n v="1618"/>
    <x v="9"/>
  </r>
  <r>
    <x v="5528"/>
    <x v="7"/>
    <x v="0"/>
    <x v="7"/>
    <x v="2"/>
    <x v="2"/>
    <n v="4770.55"/>
    <n v="2"/>
    <n v="9541.1"/>
    <n v="4.67"/>
    <n v="4648"/>
    <x v="152"/>
  </r>
  <r>
    <x v="5529"/>
    <x v="7"/>
    <x v="0"/>
    <x v="7"/>
    <x v="1"/>
    <x v="0"/>
    <n v="10785.15"/>
    <n v="3"/>
    <n v="32355.45"/>
    <n v="2.2799999999999998"/>
    <n v="3330"/>
    <x v="160"/>
  </r>
  <r>
    <x v="5530"/>
    <x v="8"/>
    <x v="3"/>
    <x v="8"/>
    <x v="0"/>
    <x v="5"/>
    <n v="4231.0200000000004"/>
    <n v="2"/>
    <n v="8462.0400000000009"/>
    <n v="4.8499999999999996"/>
    <n v="2426"/>
    <x v="158"/>
  </r>
  <r>
    <x v="5531"/>
    <x v="6"/>
    <x v="4"/>
    <x v="6"/>
    <x v="1"/>
    <x v="4"/>
    <n v="10843.42"/>
    <n v="2"/>
    <n v="21686.84"/>
    <n v="1.44"/>
    <n v="3843"/>
    <x v="30"/>
  </r>
  <r>
    <x v="5532"/>
    <x v="3"/>
    <x v="3"/>
    <x v="3"/>
    <x v="1"/>
    <x v="2"/>
    <n v="6238.7"/>
    <n v="3"/>
    <n v="18716.099999999999"/>
    <n v="4.83"/>
    <n v="461"/>
    <x v="268"/>
  </r>
  <r>
    <x v="5533"/>
    <x v="8"/>
    <x v="3"/>
    <x v="8"/>
    <x v="0"/>
    <x v="0"/>
    <n v="6656.88"/>
    <n v="1"/>
    <n v="6656.88"/>
    <n v="2.41"/>
    <n v="2797"/>
    <x v="161"/>
  </r>
  <r>
    <x v="5534"/>
    <x v="0"/>
    <x v="0"/>
    <x v="0"/>
    <x v="0"/>
    <x v="4"/>
    <n v="15654.96"/>
    <n v="3"/>
    <n v="46964.88"/>
    <n v="2.6"/>
    <n v="1373"/>
    <x v="212"/>
  </r>
  <r>
    <x v="5535"/>
    <x v="1"/>
    <x v="1"/>
    <x v="1"/>
    <x v="0"/>
    <x v="1"/>
    <n v="16355.59"/>
    <n v="1"/>
    <n v="16355.59"/>
    <n v="3.55"/>
    <n v="3506"/>
    <x v="134"/>
  </r>
  <r>
    <x v="5536"/>
    <x v="8"/>
    <x v="3"/>
    <x v="8"/>
    <x v="2"/>
    <x v="5"/>
    <n v="9858.36"/>
    <n v="4"/>
    <n v="39433.440000000002"/>
    <n v="1.3"/>
    <n v="4763"/>
    <x v="141"/>
  </r>
  <r>
    <x v="5537"/>
    <x v="9"/>
    <x v="1"/>
    <x v="9"/>
    <x v="1"/>
    <x v="1"/>
    <n v="10044.870000000001"/>
    <n v="5"/>
    <n v="50224.35"/>
    <n v="2.81"/>
    <n v="3022"/>
    <x v="86"/>
  </r>
  <r>
    <x v="5538"/>
    <x v="9"/>
    <x v="1"/>
    <x v="9"/>
    <x v="0"/>
    <x v="3"/>
    <n v="12709"/>
    <n v="4"/>
    <n v="50836"/>
    <n v="4.3899999999999997"/>
    <n v="3371"/>
    <x v="193"/>
  </r>
  <r>
    <x v="5539"/>
    <x v="6"/>
    <x v="4"/>
    <x v="6"/>
    <x v="2"/>
    <x v="0"/>
    <n v="1162.1300000000001"/>
    <n v="1"/>
    <n v="1162.1300000000001"/>
    <n v="4"/>
    <n v="1639"/>
    <x v="136"/>
  </r>
  <r>
    <x v="5540"/>
    <x v="3"/>
    <x v="3"/>
    <x v="3"/>
    <x v="0"/>
    <x v="4"/>
    <n v="16657.41"/>
    <n v="1"/>
    <n v="16657.41"/>
    <n v="1.62"/>
    <n v="3353"/>
    <x v="19"/>
  </r>
  <r>
    <x v="5541"/>
    <x v="5"/>
    <x v="1"/>
    <x v="5"/>
    <x v="1"/>
    <x v="0"/>
    <n v="15346.36"/>
    <n v="2"/>
    <n v="30692.720000000001"/>
    <n v="2.89"/>
    <n v="458"/>
    <x v="119"/>
  </r>
  <r>
    <x v="5542"/>
    <x v="8"/>
    <x v="3"/>
    <x v="8"/>
    <x v="1"/>
    <x v="5"/>
    <n v="1029.19"/>
    <n v="1"/>
    <n v="1029.19"/>
    <n v="4.4000000000000004"/>
    <n v="1393"/>
    <x v="95"/>
  </r>
  <r>
    <x v="5543"/>
    <x v="5"/>
    <x v="1"/>
    <x v="5"/>
    <x v="1"/>
    <x v="4"/>
    <n v="3647.24"/>
    <n v="5"/>
    <n v="18236.2"/>
    <n v="1.91"/>
    <n v="2951"/>
    <x v="243"/>
  </r>
  <r>
    <x v="5544"/>
    <x v="5"/>
    <x v="1"/>
    <x v="5"/>
    <x v="2"/>
    <x v="4"/>
    <n v="1282.93"/>
    <n v="1"/>
    <n v="1282.93"/>
    <n v="3.09"/>
    <n v="3897"/>
    <x v="327"/>
  </r>
  <r>
    <x v="5545"/>
    <x v="5"/>
    <x v="1"/>
    <x v="5"/>
    <x v="1"/>
    <x v="4"/>
    <n v="15270.82"/>
    <n v="5"/>
    <n v="76354.100000000006"/>
    <n v="3.75"/>
    <n v="2805"/>
    <x v="6"/>
  </r>
  <r>
    <x v="5546"/>
    <x v="2"/>
    <x v="2"/>
    <x v="2"/>
    <x v="2"/>
    <x v="4"/>
    <n v="1885.66"/>
    <n v="5"/>
    <n v="9428.2999999999993"/>
    <n v="4.01"/>
    <n v="4291"/>
    <x v="319"/>
  </r>
  <r>
    <x v="5547"/>
    <x v="4"/>
    <x v="0"/>
    <x v="4"/>
    <x v="2"/>
    <x v="4"/>
    <n v="2700.56"/>
    <n v="1"/>
    <n v="2700.56"/>
    <n v="3.16"/>
    <n v="2174"/>
    <x v="347"/>
  </r>
  <r>
    <x v="5548"/>
    <x v="0"/>
    <x v="0"/>
    <x v="0"/>
    <x v="2"/>
    <x v="3"/>
    <n v="13375.04"/>
    <n v="4"/>
    <n v="53500.160000000003"/>
    <n v="1.32"/>
    <n v="2396"/>
    <x v="183"/>
  </r>
  <r>
    <x v="5549"/>
    <x v="2"/>
    <x v="2"/>
    <x v="2"/>
    <x v="0"/>
    <x v="0"/>
    <n v="16972.62"/>
    <n v="3"/>
    <n v="50917.86"/>
    <n v="3.72"/>
    <n v="4338"/>
    <x v="139"/>
  </r>
  <r>
    <x v="5550"/>
    <x v="2"/>
    <x v="2"/>
    <x v="2"/>
    <x v="1"/>
    <x v="2"/>
    <n v="18150.07"/>
    <n v="4"/>
    <n v="72600.28"/>
    <n v="3.37"/>
    <n v="4448"/>
    <x v="213"/>
  </r>
  <r>
    <x v="5551"/>
    <x v="9"/>
    <x v="1"/>
    <x v="9"/>
    <x v="2"/>
    <x v="5"/>
    <n v="13063.98"/>
    <n v="2"/>
    <n v="26127.96"/>
    <n v="1.33"/>
    <n v="824"/>
    <x v="329"/>
  </r>
  <r>
    <x v="5552"/>
    <x v="9"/>
    <x v="1"/>
    <x v="9"/>
    <x v="0"/>
    <x v="5"/>
    <n v="12584.88"/>
    <n v="5"/>
    <n v="62924.4"/>
    <n v="4.51"/>
    <n v="1642"/>
    <x v="321"/>
  </r>
  <r>
    <x v="5553"/>
    <x v="1"/>
    <x v="1"/>
    <x v="1"/>
    <x v="1"/>
    <x v="4"/>
    <n v="19799.79"/>
    <n v="2"/>
    <n v="39599.58"/>
    <n v="4.8899999999999997"/>
    <n v="2566"/>
    <x v="320"/>
  </r>
  <r>
    <x v="5554"/>
    <x v="5"/>
    <x v="1"/>
    <x v="5"/>
    <x v="1"/>
    <x v="5"/>
    <n v="18092.86"/>
    <n v="5"/>
    <n v="90464.3"/>
    <n v="2.29"/>
    <n v="4986"/>
    <x v="93"/>
  </r>
  <r>
    <x v="5555"/>
    <x v="0"/>
    <x v="0"/>
    <x v="0"/>
    <x v="1"/>
    <x v="3"/>
    <n v="9516.27"/>
    <n v="5"/>
    <n v="47581.35"/>
    <n v="1.27"/>
    <n v="4660"/>
    <x v="263"/>
  </r>
  <r>
    <x v="5556"/>
    <x v="7"/>
    <x v="0"/>
    <x v="7"/>
    <x v="2"/>
    <x v="1"/>
    <n v="6492.65"/>
    <n v="4"/>
    <n v="25970.6"/>
    <n v="1.7"/>
    <n v="808"/>
    <x v="139"/>
  </r>
  <r>
    <x v="5557"/>
    <x v="0"/>
    <x v="0"/>
    <x v="0"/>
    <x v="2"/>
    <x v="5"/>
    <n v="5613.4"/>
    <n v="3"/>
    <n v="16840.2"/>
    <n v="4.75"/>
    <n v="4622"/>
    <x v="296"/>
  </r>
  <r>
    <x v="5558"/>
    <x v="5"/>
    <x v="1"/>
    <x v="5"/>
    <x v="1"/>
    <x v="5"/>
    <n v="18329.009999999998"/>
    <n v="2"/>
    <n v="36658.019999999997"/>
    <n v="2.44"/>
    <n v="2802"/>
    <x v="170"/>
  </r>
  <r>
    <x v="5559"/>
    <x v="2"/>
    <x v="2"/>
    <x v="2"/>
    <x v="0"/>
    <x v="3"/>
    <n v="18364.05"/>
    <n v="3"/>
    <n v="55092.15"/>
    <n v="2.0499999999999998"/>
    <n v="3725"/>
    <x v="314"/>
  </r>
  <r>
    <x v="5560"/>
    <x v="1"/>
    <x v="1"/>
    <x v="1"/>
    <x v="2"/>
    <x v="2"/>
    <n v="13466.38"/>
    <n v="3"/>
    <n v="40399.14"/>
    <n v="4.82"/>
    <n v="2305"/>
    <x v="262"/>
  </r>
  <r>
    <x v="5561"/>
    <x v="8"/>
    <x v="3"/>
    <x v="8"/>
    <x v="1"/>
    <x v="2"/>
    <n v="3808.87"/>
    <n v="4"/>
    <n v="15235.48"/>
    <n v="2.66"/>
    <n v="3049"/>
    <x v="171"/>
  </r>
  <r>
    <x v="5562"/>
    <x v="1"/>
    <x v="1"/>
    <x v="1"/>
    <x v="1"/>
    <x v="4"/>
    <n v="17330.009999999998"/>
    <n v="4"/>
    <n v="69320.039999999994"/>
    <n v="1.07"/>
    <n v="2372"/>
    <x v="272"/>
  </r>
  <r>
    <x v="5563"/>
    <x v="0"/>
    <x v="0"/>
    <x v="0"/>
    <x v="2"/>
    <x v="2"/>
    <n v="10304.59"/>
    <n v="1"/>
    <n v="10304.59"/>
    <n v="2.81"/>
    <n v="3730"/>
    <x v="176"/>
  </r>
  <r>
    <x v="5564"/>
    <x v="6"/>
    <x v="4"/>
    <x v="6"/>
    <x v="2"/>
    <x v="2"/>
    <n v="11563.43"/>
    <n v="3"/>
    <n v="34690.29"/>
    <n v="2.3199999999999998"/>
    <n v="3074"/>
    <x v="71"/>
  </r>
  <r>
    <x v="5565"/>
    <x v="8"/>
    <x v="3"/>
    <x v="8"/>
    <x v="2"/>
    <x v="0"/>
    <n v="5294.13"/>
    <n v="2"/>
    <n v="10588.26"/>
    <n v="3.16"/>
    <n v="4323"/>
    <x v="287"/>
  </r>
  <r>
    <x v="5566"/>
    <x v="6"/>
    <x v="4"/>
    <x v="6"/>
    <x v="1"/>
    <x v="4"/>
    <n v="19088.48"/>
    <n v="1"/>
    <n v="19088.48"/>
    <n v="4.42"/>
    <n v="1408"/>
    <x v="325"/>
  </r>
  <r>
    <x v="5567"/>
    <x v="4"/>
    <x v="0"/>
    <x v="4"/>
    <x v="0"/>
    <x v="0"/>
    <n v="15813.08"/>
    <n v="2"/>
    <n v="31626.16"/>
    <n v="2.66"/>
    <n v="2513"/>
    <x v="213"/>
  </r>
  <r>
    <x v="5568"/>
    <x v="8"/>
    <x v="3"/>
    <x v="8"/>
    <x v="1"/>
    <x v="0"/>
    <n v="3113.47"/>
    <n v="1"/>
    <n v="3113.47"/>
    <n v="3.18"/>
    <n v="2484"/>
    <x v="263"/>
  </r>
  <r>
    <x v="5569"/>
    <x v="8"/>
    <x v="3"/>
    <x v="8"/>
    <x v="2"/>
    <x v="5"/>
    <n v="12245.65"/>
    <n v="5"/>
    <n v="61228.25"/>
    <n v="4.82"/>
    <n v="2885"/>
    <x v="123"/>
  </r>
  <r>
    <x v="5570"/>
    <x v="2"/>
    <x v="2"/>
    <x v="2"/>
    <x v="0"/>
    <x v="4"/>
    <n v="17619.48"/>
    <n v="2"/>
    <n v="35238.959999999999"/>
    <n v="4.2699999999999996"/>
    <n v="119"/>
    <x v="247"/>
  </r>
  <r>
    <x v="5571"/>
    <x v="1"/>
    <x v="1"/>
    <x v="1"/>
    <x v="1"/>
    <x v="2"/>
    <n v="3472.36"/>
    <n v="3"/>
    <n v="10417.08"/>
    <n v="2.19"/>
    <n v="435"/>
    <x v="107"/>
  </r>
  <r>
    <x v="5572"/>
    <x v="9"/>
    <x v="1"/>
    <x v="9"/>
    <x v="0"/>
    <x v="2"/>
    <n v="16380.6"/>
    <n v="2"/>
    <n v="32761.200000000001"/>
    <n v="3.37"/>
    <n v="2012"/>
    <x v="84"/>
  </r>
  <r>
    <x v="5573"/>
    <x v="8"/>
    <x v="3"/>
    <x v="8"/>
    <x v="1"/>
    <x v="3"/>
    <n v="5276.87"/>
    <n v="1"/>
    <n v="5276.87"/>
    <n v="1.29"/>
    <n v="1104"/>
    <x v="85"/>
  </r>
  <r>
    <x v="5574"/>
    <x v="3"/>
    <x v="3"/>
    <x v="3"/>
    <x v="0"/>
    <x v="0"/>
    <n v="17151.13"/>
    <n v="3"/>
    <n v="51453.39"/>
    <n v="3.67"/>
    <n v="3407"/>
    <x v="151"/>
  </r>
  <r>
    <x v="5575"/>
    <x v="6"/>
    <x v="4"/>
    <x v="6"/>
    <x v="2"/>
    <x v="5"/>
    <n v="8229.0300000000007"/>
    <n v="3"/>
    <n v="24687.09"/>
    <n v="3.37"/>
    <n v="2647"/>
    <x v="46"/>
  </r>
  <r>
    <x v="5576"/>
    <x v="1"/>
    <x v="1"/>
    <x v="1"/>
    <x v="0"/>
    <x v="1"/>
    <n v="2801.87"/>
    <n v="2"/>
    <n v="5603.74"/>
    <n v="4.2"/>
    <n v="4246"/>
    <x v="110"/>
  </r>
  <r>
    <x v="5577"/>
    <x v="9"/>
    <x v="1"/>
    <x v="9"/>
    <x v="2"/>
    <x v="4"/>
    <n v="18158.099999999999"/>
    <n v="5"/>
    <n v="90790.5"/>
    <n v="4.3"/>
    <n v="3260"/>
    <x v="295"/>
  </r>
  <r>
    <x v="5578"/>
    <x v="4"/>
    <x v="0"/>
    <x v="4"/>
    <x v="1"/>
    <x v="5"/>
    <n v="6883.52"/>
    <n v="3"/>
    <n v="20650.560000000001"/>
    <n v="4.17"/>
    <n v="1629"/>
    <x v="109"/>
  </r>
  <r>
    <x v="5579"/>
    <x v="9"/>
    <x v="1"/>
    <x v="9"/>
    <x v="2"/>
    <x v="2"/>
    <n v="8758.0400000000009"/>
    <n v="1"/>
    <n v="8758.0400000000009"/>
    <n v="2.54"/>
    <n v="3255"/>
    <x v="15"/>
  </r>
  <r>
    <x v="5580"/>
    <x v="6"/>
    <x v="4"/>
    <x v="6"/>
    <x v="0"/>
    <x v="4"/>
    <n v="1745.23"/>
    <n v="4"/>
    <n v="6980.92"/>
    <n v="1.48"/>
    <n v="218"/>
    <x v="147"/>
  </r>
  <r>
    <x v="5581"/>
    <x v="6"/>
    <x v="4"/>
    <x v="6"/>
    <x v="2"/>
    <x v="2"/>
    <n v="7251.85"/>
    <n v="1"/>
    <n v="7251.85"/>
    <n v="2.2400000000000002"/>
    <n v="4691"/>
    <x v="144"/>
  </r>
  <r>
    <x v="5582"/>
    <x v="9"/>
    <x v="1"/>
    <x v="9"/>
    <x v="2"/>
    <x v="1"/>
    <n v="13867.57"/>
    <n v="3"/>
    <n v="41602.71"/>
    <n v="4.38"/>
    <n v="159"/>
    <x v="20"/>
  </r>
  <r>
    <x v="5583"/>
    <x v="9"/>
    <x v="1"/>
    <x v="9"/>
    <x v="1"/>
    <x v="4"/>
    <n v="7235.05"/>
    <n v="3"/>
    <n v="21705.15"/>
    <n v="1.08"/>
    <n v="4049"/>
    <x v="44"/>
  </r>
  <r>
    <x v="5584"/>
    <x v="2"/>
    <x v="2"/>
    <x v="2"/>
    <x v="0"/>
    <x v="1"/>
    <n v="16800.78"/>
    <n v="5"/>
    <n v="84003.9"/>
    <n v="2.72"/>
    <n v="3305"/>
    <x v="317"/>
  </r>
  <r>
    <x v="5585"/>
    <x v="3"/>
    <x v="3"/>
    <x v="3"/>
    <x v="1"/>
    <x v="3"/>
    <n v="17546.830000000002"/>
    <n v="2"/>
    <n v="35093.660000000003"/>
    <n v="2.0299999999999998"/>
    <n v="4272"/>
    <x v="204"/>
  </r>
  <r>
    <x v="5586"/>
    <x v="8"/>
    <x v="3"/>
    <x v="8"/>
    <x v="1"/>
    <x v="2"/>
    <n v="18970.79"/>
    <n v="2"/>
    <n v="37941.58"/>
    <n v="4.05"/>
    <n v="2537"/>
    <x v="358"/>
  </r>
  <r>
    <x v="5587"/>
    <x v="1"/>
    <x v="1"/>
    <x v="1"/>
    <x v="2"/>
    <x v="3"/>
    <n v="6641.82"/>
    <n v="1"/>
    <n v="6641.82"/>
    <n v="2.2400000000000002"/>
    <n v="3625"/>
    <x v="315"/>
  </r>
  <r>
    <x v="5588"/>
    <x v="0"/>
    <x v="0"/>
    <x v="0"/>
    <x v="1"/>
    <x v="1"/>
    <n v="3438.8"/>
    <n v="1"/>
    <n v="3438.8"/>
    <n v="2.27"/>
    <n v="1719"/>
    <x v="28"/>
  </r>
  <r>
    <x v="5589"/>
    <x v="4"/>
    <x v="0"/>
    <x v="4"/>
    <x v="1"/>
    <x v="4"/>
    <n v="13943.89"/>
    <n v="4"/>
    <n v="55775.56"/>
    <n v="4.37"/>
    <n v="1567"/>
    <x v="127"/>
  </r>
  <r>
    <x v="5590"/>
    <x v="9"/>
    <x v="1"/>
    <x v="9"/>
    <x v="0"/>
    <x v="2"/>
    <n v="2619.0300000000002"/>
    <n v="4"/>
    <n v="10476.120000000001"/>
    <n v="2.99"/>
    <n v="3698"/>
    <x v="167"/>
  </r>
  <r>
    <x v="5591"/>
    <x v="7"/>
    <x v="0"/>
    <x v="7"/>
    <x v="1"/>
    <x v="1"/>
    <n v="13536.79"/>
    <n v="4"/>
    <n v="54147.16"/>
    <n v="4.18"/>
    <n v="2984"/>
    <x v="130"/>
  </r>
  <r>
    <x v="5592"/>
    <x v="8"/>
    <x v="3"/>
    <x v="8"/>
    <x v="2"/>
    <x v="5"/>
    <n v="9793.73"/>
    <n v="1"/>
    <n v="9793.73"/>
    <n v="1.91"/>
    <n v="2913"/>
    <x v="91"/>
  </r>
  <r>
    <x v="5593"/>
    <x v="5"/>
    <x v="1"/>
    <x v="5"/>
    <x v="2"/>
    <x v="1"/>
    <n v="10900.04"/>
    <n v="4"/>
    <n v="43600.160000000003"/>
    <n v="4.76"/>
    <n v="2125"/>
    <x v="329"/>
  </r>
  <r>
    <x v="5594"/>
    <x v="9"/>
    <x v="1"/>
    <x v="9"/>
    <x v="2"/>
    <x v="2"/>
    <n v="4168.82"/>
    <n v="5"/>
    <n v="20844.099999999999"/>
    <n v="2.37"/>
    <n v="2901"/>
    <x v="197"/>
  </r>
  <r>
    <x v="5595"/>
    <x v="5"/>
    <x v="1"/>
    <x v="5"/>
    <x v="0"/>
    <x v="0"/>
    <n v="13913.28"/>
    <n v="5"/>
    <n v="69566.399999999994"/>
    <n v="1.69"/>
    <n v="1744"/>
    <x v="327"/>
  </r>
  <r>
    <x v="5596"/>
    <x v="6"/>
    <x v="4"/>
    <x v="6"/>
    <x v="0"/>
    <x v="0"/>
    <n v="9483.0400000000009"/>
    <n v="5"/>
    <n v="47415.199999999997"/>
    <n v="2.73"/>
    <n v="4518"/>
    <x v="149"/>
  </r>
  <r>
    <x v="5597"/>
    <x v="4"/>
    <x v="0"/>
    <x v="4"/>
    <x v="2"/>
    <x v="3"/>
    <n v="19006.830000000002"/>
    <n v="4"/>
    <n v="76027.320000000007"/>
    <n v="1.43"/>
    <n v="837"/>
    <x v="196"/>
  </r>
  <r>
    <x v="5598"/>
    <x v="5"/>
    <x v="1"/>
    <x v="5"/>
    <x v="1"/>
    <x v="4"/>
    <n v="13607.7"/>
    <n v="1"/>
    <n v="13607.7"/>
    <n v="2.2599999999999998"/>
    <n v="1396"/>
    <x v="140"/>
  </r>
  <r>
    <x v="5599"/>
    <x v="0"/>
    <x v="0"/>
    <x v="0"/>
    <x v="0"/>
    <x v="0"/>
    <n v="12407.48"/>
    <n v="5"/>
    <n v="62037.4"/>
    <n v="2.92"/>
    <n v="1118"/>
    <x v="116"/>
  </r>
  <r>
    <x v="5600"/>
    <x v="7"/>
    <x v="0"/>
    <x v="7"/>
    <x v="1"/>
    <x v="4"/>
    <n v="17051.099999999999"/>
    <n v="5"/>
    <n v="85255.5"/>
    <n v="4.5599999999999996"/>
    <n v="3316"/>
    <x v="207"/>
  </r>
  <r>
    <x v="5601"/>
    <x v="3"/>
    <x v="3"/>
    <x v="3"/>
    <x v="0"/>
    <x v="0"/>
    <n v="14861.13"/>
    <n v="5"/>
    <n v="74305.649999999994"/>
    <n v="4.08"/>
    <n v="125"/>
    <x v="257"/>
  </r>
  <r>
    <x v="5602"/>
    <x v="3"/>
    <x v="3"/>
    <x v="3"/>
    <x v="2"/>
    <x v="2"/>
    <n v="7571.31"/>
    <n v="4"/>
    <n v="30285.24"/>
    <n v="2.87"/>
    <n v="2279"/>
    <x v="347"/>
  </r>
  <r>
    <x v="5603"/>
    <x v="4"/>
    <x v="0"/>
    <x v="4"/>
    <x v="1"/>
    <x v="3"/>
    <n v="8514.1200000000008"/>
    <n v="2"/>
    <n v="17028.240000000002"/>
    <n v="1.49"/>
    <n v="2985"/>
    <x v="136"/>
  </r>
  <r>
    <x v="5604"/>
    <x v="7"/>
    <x v="0"/>
    <x v="7"/>
    <x v="0"/>
    <x v="0"/>
    <n v="5709.94"/>
    <n v="3"/>
    <n v="17129.82"/>
    <n v="3.93"/>
    <n v="1112"/>
    <x v="230"/>
  </r>
  <r>
    <x v="5605"/>
    <x v="0"/>
    <x v="0"/>
    <x v="0"/>
    <x v="1"/>
    <x v="2"/>
    <n v="10289.93"/>
    <n v="3"/>
    <n v="30869.79"/>
    <n v="1.53"/>
    <n v="2862"/>
    <x v="223"/>
  </r>
  <r>
    <x v="5606"/>
    <x v="2"/>
    <x v="2"/>
    <x v="2"/>
    <x v="0"/>
    <x v="0"/>
    <n v="13211.08"/>
    <n v="4"/>
    <n v="52844.32"/>
    <n v="3.58"/>
    <n v="4183"/>
    <x v="150"/>
  </r>
  <r>
    <x v="5607"/>
    <x v="2"/>
    <x v="2"/>
    <x v="2"/>
    <x v="2"/>
    <x v="1"/>
    <n v="16968.46"/>
    <n v="2"/>
    <n v="33936.92"/>
    <n v="4.6399999999999997"/>
    <n v="4725"/>
    <x v="331"/>
  </r>
  <r>
    <x v="5608"/>
    <x v="2"/>
    <x v="2"/>
    <x v="2"/>
    <x v="0"/>
    <x v="1"/>
    <n v="18497.46"/>
    <n v="3"/>
    <n v="55492.38"/>
    <n v="3.29"/>
    <n v="1725"/>
    <x v="257"/>
  </r>
  <r>
    <x v="5609"/>
    <x v="3"/>
    <x v="3"/>
    <x v="3"/>
    <x v="0"/>
    <x v="0"/>
    <n v="13006.33"/>
    <n v="5"/>
    <n v="65031.65"/>
    <n v="3.11"/>
    <n v="4544"/>
    <x v="171"/>
  </r>
  <r>
    <x v="5610"/>
    <x v="7"/>
    <x v="0"/>
    <x v="7"/>
    <x v="2"/>
    <x v="5"/>
    <n v="11005.93"/>
    <n v="3"/>
    <n v="33017.79"/>
    <n v="3.28"/>
    <n v="3758"/>
    <x v="303"/>
  </r>
  <r>
    <x v="5611"/>
    <x v="1"/>
    <x v="1"/>
    <x v="1"/>
    <x v="0"/>
    <x v="1"/>
    <n v="15917.69"/>
    <n v="4"/>
    <n v="63670.76"/>
    <n v="2.8"/>
    <n v="1731"/>
    <x v="32"/>
  </r>
  <r>
    <x v="5612"/>
    <x v="6"/>
    <x v="4"/>
    <x v="6"/>
    <x v="1"/>
    <x v="5"/>
    <n v="7959.75"/>
    <n v="5"/>
    <n v="39798.75"/>
    <n v="3.08"/>
    <n v="1057"/>
    <x v="94"/>
  </r>
  <r>
    <x v="5613"/>
    <x v="7"/>
    <x v="0"/>
    <x v="7"/>
    <x v="2"/>
    <x v="2"/>
    <n v="4002.78"/>
    <n v="2"/>
    <n v="8005.56"/>
    <n v="4.5"/>
    <n v="870"/>
    <x v="303"/>
  </r>
  <r>
    <x v="5614"/>
    <x v="9"/>
    <x v="1"/>
    <x v="9"/>
    <x v="2"/>
    <x v="4"/>
    <n v="18962.39"/>
    <n v="5"/>
    <n v="94811.95"/>
    <n v="2.61"/>
    <n v="4840"/>
    <x v="78"/>
  </r>
  <r>
    <x v="5615"/>
    <x v="5"/>
    <x v="1"/>
    <x v="5"/>
    <x v="2"/>
    <x v="3"/>
    <n v="19273.23"/>
    <n v="2"/>
    <n v="38546.46"/>
    <n v="1.1299999999999999"/>
    <n v="3795"/>
    <x v="102"/>
  </r>
  <r>
    <x v="5616"/>
    <x v="8"/>
    <x v="3"/>
    <x v="8"/>
    <x v="1"/>
    <x v="1"/>
    <n v="13878.47"/>
    <n v="2"/>
    <n v="27756.94"/>
    <n v="1.94"/>
    <n v="652"/>
    <x v="15"/>
  </r>
  <r>
    <x v="5617"/>
    <x v="7"/>
    <x v="0"/>
    <x v="7"/>
    <x v="0"/>
    <x v="1"/>
    <n v="15394.12"/>
    <n v="3"/>
    <n v="46182.36"/>
    <n v="1.78"/>
    <n v="3588"/>
    <x v="190"/>
  </r>
  <r>
    <x v="5618"/>
    <x v="8"/>
    <x v="3"/>
    <x v="8"/>
    <x v="0"/>
    <x v="2"/>
    <n v="10275.629999999999"/>
    <n v="2"/>
    <n v="20551.259999999998"/>
    <n v="2.57"/>
    <n v="4667"/>
    <x v="132"/>
  </r>
  <r>
    <x v="5619"/>
    <x v="4"/>
    <x v="0"/>
    <x v="4"/>
    <x v="0"/>
    <x v="5"/>
    <n v="5271.36"/>
    <n v="1"/>
    <n v="5271.36"/>
    <n v="3.23"/>
    <n v="2942"/>
    <x v="97"/>
  </r>
  <r>
    <x v="5620"/>
    <x v="6"/>
    <x v="4"/>
    <x v="6"/>
    <x v="2"/>
    <x v="0"/>
    <n v="9363.94"/>
    <n v="2"/>
    <n v="18727.88"/>
    <n v="1.54"/>
    <n v="1354"/>
    <x v="254"/>
  </r>
  <r>
    <x v="5621"/>
    <x v="0"/>
    <x v="0"/>
    <x v="0"/>
    <x v="2"/>
    <x v="3"/>
    <n v="3981.21"/>
    <n v="5"/>
    <n v="19906.05"/>
    <n v="4.1399999999999997"/>
    <n v="2305"/>
    <x v="260"/>
  </r>
  <r>
    <x v="5622"/>
    <x v="8"/>
    <x v="3"/>
    <x v="8"/>
    <x v="1"/>
    <x v="3"/>
    <n v="14323.42"/>
    <n v="2"/>
    <n v="28646.84"/>
    <n v="4.53"/>
    <n v="2619"/>
    <x v="81"/>
  </r>
  <r>
    <x v="5623"/>
    <x v="0"/>
    <x v="0"/>
    <x v="0"/>
    <x v="2"/>
    <x v="2"/>
    <n v="7246.9"/>
    <n v="3"/>
    <n v="21740.7"/>
    <n v="1.63"/>
    <n v="4029"/>
    <x v="360"/>
  </r>
  <r>
    <x v="5624"/>
    <x v="4"/>
    <x v="0"/>
    <x v="4"/>
    <x v="0"/>
    <x v="2"/>
    <n v="15518.89"/>
    <n v="4"/>
    <n v="62075.56"/>
    <n v="3.74"/>
    <n v="1234"/>
    <x v="331"/>
  </r>
  <r>
    <x v="5625"/>
    <x v="8"/>
    <x v="3"/>
    <x v="8"/>
    <x v="1"/>
    <x v="2"/>
    <n v="15091.81"/>
    <n v="2"/>
    <n v="30183.62"/>
    <n v="1.31"/>
    <n v="2733"/>
    <x v="59"/>
  </r>
  <r>
    <x v="5626"/>
    <x v="6"/>
    <x v="4"/>
    <x v="6"/>
    <x v="2"/>
    <x v="1"/>
    <n v="7232.34"/>
    <n v="5"/>
    <n v="36161.699999999997"/>
    <n v="2.36"/>
    <n v="580"/>
    <x v="117"/>
  </r>
  <r>
    <x v="5627"/>
    <x v="0"/>
    <x v="0"/>
    <x v="0"/>
    <x v="2"/>
    <x v="2"/>
    <n v="17306.03"/>
    <n v="3"/>
    <n v="51918.09"/>
    <n v="3.4"/>
    <n v="2384"/>
    <x v="29"/>
  </r>
  <r>
    <x v="5628"/>
    <x v="9"/>
    <x v="1"/>
    <x v="9"/>
    <x v="1"/>
    <x v="5"/>
    <n v="4754.6499999999996"/>
    <n v="1"/>
    <n v="4754.6499999999996"/>
    <n v="4.96"/>
    <n v="2073"/>
    <x v="204"/>
  </r>
  <r>
    <x v="5629"/>
    <x v="7"/>
    <x v="0"/>
    <x v="7"/>
    <x v="0"/>
    <x v="2"/>
    <n v="12476.53"/>
    <n v="2"/>
    <n v="24953.06"/>
    <n v="2.97"/>
    <n v="2236"/>
    <x v="218"/>
  </r>
  <r>
    <x v="5630"/>
    <x v="9"/>
    <x v="1"/>
    <x v="9"/>
    <x v="1"/>
    <x v="4"/>
    <n v="837.5"/>
    <n v="2"/>
    <n v="1675"/>
    <n v="4.17"/>
    <n v="1775"/>
    <x v="50"/>
  </r>
  <r>
    <x v="5631"/>
    <x v="7"/>
    <x v="0"/>
    <x v="7"/>
    <x v="0"/>
    <x v="4"/>
    <n v="12250.64"/>
    <n v="4"/>
    <n v="49002.559999999998"/>
    <n v="4.37"/>
    <n v="1799"/>
    <x v="205"/>
  </r>
  <r>
    <x v="5632"/>
    <x v="5"/>
    <x v="1"/>
    <x v="5"/>
    <x v="0"/>
    <x v="1"/>
    <n v="2353.5100000000002"/>
    <n v="3"/>
    <n v="7060.53"/>
    <n v="2.96"/>
    <n v="1475"/>
    <x v="197"/>
  </r>
  <r>
    <x v="5633"/>
    <x v="9"/>
    <x v="1"/>
    <x v="9"/>
    <x v="0"/>
    <x v="1"/>
    <n v="6738.77"/>
    <n v="3"/>
    <n v="20216.310000000001"/>
    <n v="4.43"/>
    <n v="330"/>
    <x v="191"/>
  </r>
  <r>
    <x v="5634"/>
    <x v="9"/>
    <x v="1"/>
    <x v="9"/>
    <x v="0"/>
    <x v="3"/>
    <n v="3689.19"/>
    <n v="4"/>
    <n v="14756.76"/>
    <n v="3.41"/>
    <n v="3548"/>
    <x v="142"/>
  </r>
  <r>
    <x v="5635"/>
    <x v="6"/>
    <x v="4"/>
    <x v="6"/>
    <x v="1"/>
    <x v="1"/>
    <n v="727.79"/>
    <n v="3"/>
    <n v="2183.37"/>
    <n v="2.04"/>
    <n v="1092"/>
    <x v="86"/>
  </r>
  <r>
    <x v="5636"/>
    <x v="7"/>
    <x v="0"/>
    <x v="7"/>
    <x v="1"/>
    <x v="2"/>
    <n v="12709.81"/>
    <n v="4"/>
    <n v="50839.24"/>
    <n v="2.16"/>
    <n v="1720"/>
    <x v="54"/>
  </r>
  <r>
    <x v="5637"/>
    <x v="6"/>
    <x v="4"/>
    <x v="6"/>
    <x v="1"/>
    <x v="5"/>
    <n v="18994.400000000001"/>
    <n v="1"/>
    <n v="18994.400000000001"/>
    <n v="3.34"/>
    <n v="2148"/>
    <x v="186"/>
  </r>
  <r>
    <x v="5638"/>
    <x v="3"/>
    <x v="3"/>
    <x v="3"/>
    <x v="0"/>
    <x v="3"/>
    <n v="3988.78"/>
    <n v="1"/>
    <n v="3988.78"/>
    <n v="4.28"/>
    <n v="2339"/>
    <x v="349"/>
  </r>
  <r>
    <x v="5639"/>
    <x v="8"/>
    <x v="3"/>
    <x v="8"/>
    <x v="1"/>
    <x v="2"/>
    <n v="6719.03"/>
    <n v="2"/>
    <n v="13438.06"/>
    <n v="2.33"/>
    <n v="2823"/>
    <x v="184"/>
  </r>
  <r>
    <x v="5640"/>
    <x v="2"/>
    <x v="2"/>
    <x v="2"/>
    <x v="1"/>
    <x v="5"/>
    <n v="10615.64"/>
    <n v="4"/>
    <n v="42462.559999999998"/>
    <n v="4.03"/>
    <n v="24"/>
    <x v="35"/>
  </r>
  <r>
    <x v="5641"/>
    <x v="3"/>
    <x v="3"/>
    <x v="3"/>
    <x v="0"/>
    <x v="2"/>
    <n v="14121.24"/>
    <n v="3"/>
    <n v="42363.72"/>
    <n v="1.43"/>
    <n v="1289"/>
    <x v="203"/>
  </r>
  <r>
    <x v="5642"/>
    <x v="4"/>
    <x v="0"/>
    <x v="4"/>
    <x v="1"/>
    <x v="1"/>
    <n v="16176.02"/>
    <n v="3"/>
    <n v="48528.06"/>
    <n v="1.1499999999999999"/>
    <n v="3834"/>
    <x v="21"/>
  </r>
  <r>
    <x v="5643"/>
    <x v="0"/>
    <x v="0"/>
    <x v="0"/>
    <x v="2"/>
    <x v="0"/>
    <n v="2145.2800000000002"/>
    <n v="2"/>
    <n v="4290.5600000000004"/>
    <n v="3.18"/>
    <n v="3110"/>
    <x v="108"/>
  </r>
  <r>
    <x v="5644"/>
    <x v="9"/>
    <x v="1"/>
    <x v="9"/>
    <x v="2"/>
    <x v="5"/>
    <n v="12763.82"/>
    <n v="5"/>
    <n v="63819.1"/>
    <n v="4.3099999999999996"/>
    <n v="3270"/>
    <x v="269"/>
  </r>
  <r>
    <x v="5645"/>
    <x v="0"/>
    <x v="0"/>
    <x v="0"/>
    <x v="0"/>
    <x v="4"/>
    <n v="15069.34"/>
    <n v="1"/>
    <n v="15069.34"/>
    <n v="1.7"/>
    <n v="1660"/>
    <x v="324"/>
  </r>
  <r>
    <x v="5646"/>
    <x v="6"/>
    <x v="4"/>
    <x v="6"/>
    <x v="0"/>
    <x v="4"/>
    <n v="11317.22"/>
    <n v="1"/>
    <n v="11317.22"/>
    <n v="1.58"/>
    <n v="2754"/>
    <x v="40"/>
  </r>
  <r>
    <x v="5647"/>
    <x v="7"/>
    <x v="0"/>
    <x v="7"/>
    <x v="1"/>
    <x v="1"/>
    <n v="17537.91"/>
    <n v="3"/>
    <n v="52613.73"/>
    <n v="4.26"/>
    <n v="632"/>
    <x v="180"/>
  </r>
  <r>
    <x v="5648"/>
    <x v="2"/>
    <x v="2"/>
    <x v="2"/>
    <x v="2"/>
    <x v="5"/>
    <n v="4763.37"/>
    <n v="2"/>
    <n v="9526.74"/>
    <n v="2.13"/>
    <n v="955"/>
    <x v="241"/>
  </r>
  <r>
    <x v="5649"/>
    <x v="8"/>
    <x v="3"/>
    <x v="8"/>
    <x v="2"/>
    <x v="5"/>
    <n v="2761.8"/>
    <n v="3"/>
    <n v="8285.4"/>
    <n v="1.49"/>
    <n v="4262"/>
    <x v="176"/>
  </r>
  <r>
    <x v="5650"/>
    <x v="2"/>
    <x v="2"/>
    <x v="2"/>
    <x v="1"/>
    <x v="3"/>
    <n v="5216.84"/>
    <n v="4"/>
    <n v="20867.36"/>
    <n v="3.96"/>
    <n v="2728"/>
    <x v="283"/>
  </r>
  <r>
    <x v="5651"/>
    <x v="9"/>
    <x v="1"/>
    <x v="9"/>
    <x v="1"/>
    <x v="0"/>
    <n v="17777.37"/>
    <n v="4"/>
    <n v="71109.48"/>
    <n v="4.25"/>
    <n v="3463"/>
    <x v="355"/>
  </r>
  <r>
    <x v="5652"/>
    <x v="8"/>
    <x v="3"/>
    <x v="8"/>
    <x v="1"/>
    <x v="4"/>
    <n v="2307.12"/>
    <n v="2"/>
    <n v="4614.24"/>
    <n v="2.42"/>
    <n v="3089"/>
    <x v="271"/>
  </r>
  <r>
    <x v="5653"/>
    <x v="9"/>
    <x v="1"/>
    <x v="9"/>
    <x v="0"/>
    <x v="0"/>
    <n v="2369.04"/>
    <n v="2"/>
    <n v="4738.08"/>
    <n v="1.61"/>
    <n v="288"/>
    <x v="113"/>
  </r>
  <r>
    <x v="5654"/>
    <x v="7"/>
    <x v="0"/>
    <x v="7"/>
    <x v="1"/>
    <x v="2"/>
    <n v="13959.95"/>
    <n v="3"/>
    <n v="41879.85"/>
    <n v="3.64"/>
    <n v="4928"/>
    <x v="203"/>
  </r>
  <r>
    <x v="5655"/>
    <x v="3"/>
    <x v="3"/>
    <x v="3"/>
    <x v="1"/>
    <x v="5"/>
    <n v="19751.16"/>
    <n v="4"/>
    <n v="79004.639999999999"/>
    <n v="3.12"/>
    <n v="3209"/>
    <x v="168"/>
  </r>
  <r>
    <x v="5656"/>
    <x v="6"/>
    <x v="4"/>
    <x v="6"/>
    <x v="2"/>
    <x v="0"/>
    <n v="10849.4"/>
    <n v="1"/>
    <n v="10849.4"/>
    <n v="1.99"/>
    <n v="2642"/>
    <x v="181"/>
  </r>
  <r>
    <x v="5657"/>
    <x v="6"/>
    <x v="4"/>
    <x v="6"/>
    <x v="0"/>
    <x v="2"/>
    <n v="981.85"/>
    <n v="1"/>
    <n v="981.85"/>
    <n v="2.33"/>
    <n v="4145"/>
    <x v="155"/>
  </r>
  <r>
    <x v="5658"/>
    <x v="9"/>
    <x v="1"/>
    <x v="9"/>
    <x v="2"/>
    <x v="2"/>
    <n v="18264.62"/>
    <n v="5"/>
    <n v="91323.1"/>
    <n v="2.4"/>
    <n v="3647"/>
    <x v="117"/>
  </r>
  <r>
    <x v="5659"/>
    <x v="5"/>
    <x v="1"/>
    <x v="5"/>
    <x v="1"/>
    <x v="0"/>
    <n v="1513.87"/>
    <n v="3"/>
    <n v="4541.6099999999997"/>
    <n v="1.98"/>
    <n v="4768"/>
    <x v="12"/>
  </r>
  <r>
    <x v="5660"/>
    <x v="2"/>
    <x v="2"/>
    <x v="2"/>
    <x v="0"/>
    <x v="0"/>
    <n v="1724.35"/>
    <n v="5"/>
    <n v="8621.75"/>
    <n v="4.0999999999999996"/>
    <n v="860"/>
    <x v="332"/>
  </r>
  <r>
    <x v="5661"/>
    <x v="2"/>
    <x v="2"/>
    <x v="2"/>
    <x v="2"/>
    <x v="1"/>
    <n v="17465.84"/>
    <n v="3"/>
    <n v="52397.52"/>
    <n v="2.52"/>
    <n v="333"/>
    <x v="217"/>
  </r>
  <r>
    <x v="5662"/>
    <x v="4"/>
    <x v="0"/>
    <x v="4"/>
    <x v="2"/>
    <x v="2"/>
    <n v="12367.76"/>
    <n v="1"/>
    <n v="12367.76"/>
    <n v="4.8"/>
    <n v="3296"/>
    <x v="326"/>
  </r>
  <r>
    <x v="5663"/>
    <x v="1"/>
    <x v="1"/>
    <x v="1"/>
    <x v="1"/>
    <x v="2"/>
    <n v="17878.97"/>
    <n v="1"/>
    <n v="17878.97"/>
    <n v="1.1599999999999999"/>
    <n v="1617"/>
    <x v="203"/>
  </r>
  <r>
    <x v="5664"/>
    <x v="2"/>
    <x v="2"/>
    <x v="2"/>
    <x v="1"/>
    <x v="1"/>
    <n v="1931.55"/>
    <n v="4"/>
    <n v="7726.2"/>
    <n v="2.94"/>
    <n v="1754"/>
    <x v="32"/>
  </r>
  <r>
    <x v="5665"/>
    <x v="5"/>
    <x v="1"/>
    <x v="5"/>
    <x v="0"/>
    <x v="2"/>
    <n v="9442.66"/>
    <n v="3"/>
    <n v="28327.98"/>
    <n v="4.8600000000000003"/>
    <n v="4846"/>
    <x v="331"/>
  </r>
  <r>
    <x v="5666"/>
    <x v="8"/>
    <x v="3"/>
    <x v="8"/>
    <x v="0"/>
    <x v="3"/>
    <n v="6381.57"/>
    <n v="3"/>
    <n v="19144.71"/>
    <n v="2.02"/>
    <n v="2173"/>
    <x v="343"/>
  </r>
  <r>
    <x v="5667"/>
    <x v="5"/>
    <x v="1"/>
    <x v="5"/>
    <x v="0"/>
    <x v="3"/>
    <n v="12527.49"/>
    <n v="3"/>
    <n v="37582.47"/>
    <n v="4.6500000000000004"/>
    <n v="2713"/>
    <x v="102"/>
  </r>
  <r>
    <x v="5668"/>
    <x v="7"/>
    <x v="0"/>
    <x v="7"/>
    <x v="1"/>
    <x v="4"/>
    <n v="945.18"/>
    <n v="2"/>
    <n v="1890.36"/>
    <n v="2.65"/>
    <n v="3825"/>
    <x v="174"/>
  </r>
  <r>
    <x v="5669"/>
    <x v="9"/>
    <x v="1"/>
    <x v="9"/>
    <x v="1"/>
    <x v="4"/>
    <n v="13517.21"/>
    <n v="2"/>
    <n v="27034.42"/>
    <n v="4.8099999999999996"/>
    <n v="1129"/>
    <x v="97"/>
  </r>
  <r>
    <x v="5670"/>
    <x v="2"/>
    <x v="2"/>
    <x v="2"/>
    <x v="0"/>
    <x v="4"/>
    <n v="3052.57"/>
    <n v="4"/>
    <n v="12210.28"/>
    <n v="2.46"/>
    <n v="3682"/>
    <x v="219"/>
  </r>
  <r>
    <x v="5671"/>
    <x v="2"/>
    <x v="2"/>
    <x v="2"/>
    <x v="2"/>
    <x v="0"/>
    <n v="6062.38"/>
    <n v="5"/>
    <n v="30311.9"/>
    <n v="2.17"/>
    <n v="1589"/>
    <x v="183"/>
  </r>
  <r>
    <x v="5672"/>
    <x v="0"/>
    <x v="0"/>
    <x v="0"/>
    <x v="1"/>
    <x v="5"/>
    <n v="4402.17"/>
    <n v="3"/>
    <n v="13206.51"/>
    <n v="4.18"/>
    <n v="4291"/>
    <x v="116"/>
  </r>
  <r>
    <x v="5673"/>
    <x v="6"/>
    <x v="4"/>
    <x v="6"/>
    <x v="0"/>
    <x v="4"/>
    <n v="2270.25"/>
    <n v="1"/>
    <n v="2270.25"/>
    <n v="4.93"/>
    <n v="1128"/>
    <x v="259"/>
  </r>
  <r>
    <x v="5674"/>
    <x v="0"/>
    <x v="0"/>
    <x v="0"/>
    <x v="0"/>
    <x v="5"/>
    <n v="14530.43"/>
    <n v="5"/>
    <n v="72652.149999999994"/>
    <n v="3.44"/>
    <n v="803"/>
    <x v="54"/>
  </r>
  <r>
    <x v="5675"/>
    <x v="3"/>
    <x v="3"/>
    <x v="3"/>
    <x v="1"/>
    <x v="0"/>
    <n v="2698.5"/>
    <n v="5"/>
    <n v="13492.5"/>
    <n v="4.43"/>
    <n v="913"/>
    <x v="305"/>
  </r>
  <r>
    <x v="5676"/>
    <x v="4"/>
    <x v="0"/>
    <x v="4"/>
    <x v="0"/>
    <x v="0"/>
    <n v="2565.98"/>
    <n v="4"/>
    <n v="10263.92"/>
    <n v="2.64"/>
    <n v="4277"/>
    <x v="342"/>
  </r>
  <r>
    <x v="5677"/>
    <x v="0"/>
    <x v="0"/>
    <x v="0"/>
    <x v="2"/>
    <x v="4"/>
    <n v="2457.7199999999998"/>
    <n v="5"/>
    <n v="12288.6"/>
    <n v="3.68"/>
    <n v="3197"/>
    <x v="185"/>
  </r>
  <r>
    <x v="5678"/>
    <x v="5"/>
    <x v="1"/>
    <x v="5"/>
    <x v="1"/>
    <x v="4"/>
    <n v="11364.08"/>
    <n v="2"/>
    <n v="22728.16"/>
    <n v="4.22"/>
    <n v="380"/>
    <x v="237"/>
  </r>
  <r>
    <x v="5679"/>
    <x v="8"/>
    <x v="3"/>
    <x v="8"/>
    <x v="1"/>
    <x v="3"/>
    <n v="749.57"/>
    <n v="4"/>
    <n v="2998.28"/>
    <n v="1.3"/>
    <n v="85"/>
    <x v="194"/>
  </r>
  <r>
    <x v="5680"/>
    <x v="4"/>
    <x v="0"/>
    <x v="4"/>
    <x v="2"/>
    <x v="3"/>
    <n v="779.96"/>
    <n v="1"/>
    <n v="779.96"/>
    <n v="3.79"/>
    <n v="4343"/>
    <x v="63"/>
  </r>
  <r>
    <x v="5681"/>
    <x v="4"/>
    <x v="0"/>
    <x v="4"/>
    <x v="1"/>
    <x v="4"/>
    <n v="5724.95"/>
    <n v="4"/>
    <n v="22899.8"/>
    <n v="4.67"/>
    <n v="4261"/>
    <x v="278"/>
  </r>
  <r>
    <x v="5682"/>
    <x v="9"/>
    <x v="1"/>
    <x v="9"/>
    <x v="1"/>
    <x v="0"/>
    <n v="8862.58"/>
    <n v="5"/>
    <n v="44312.9"/>
    <n v="2.31"/>
    <n v="286"/>
    <x v="301"/>
  </r>
  <r>
    <x v="5683"/>
    <x v="2"/>
    <x v="2"/>
    <x v="2"/>
    <x v="2"/>
    <x v="0"/>
    <n v="3370.78"/>
    <n v="4"/>
    <n v="13483.12"/>
    <n v="3.69"/>
    <n v="4707"/>
    <x v="281"/>
  </r>
  <r>
    <x v="5684"/>
    <x v="4"/>
    <x v="0"/>
    <x v="4"/>
    <x v="2"/>
    <x v="4"/>
    <n v="11553.7"/>
    <n v="1"/>
    <n v="11553.7"/>
    <n v="4.76"/>
    <n v="1260"/>
    <x v="341"/>
  </r>
  <r>
    <x v="5685"/>
    <x v="4"/>
    <x v="0"/>
    <x v="4"/>
    <x v="1"/>
    <x v="0"/>
    <n v="8581.57"/>
    <n v="1"/>
    <n v="8581.57"/>
    <n v="2.2200000000000002"/>
    <n v="4029"/>
    <x v="350"/>
  </r>
  <r>
    <x v="5686"/>
    <x v="5"/>
    <x v="1"/>
    <x v="5"/>
    <x v="2"/>
    <x v="5"/>
    <n v="6008"/>
    <n v="1"/>
    <n v="6008"/>
    <n v="1.47"/>
    <n v="4431"/>
    <x v="145"/>
  </r>
  <r>
    <x v="5687"/>
    <x v="8"/>
    <x v="3"/>
    <x v="8"/>
    <x v="0"/>
    <x v="4"/>
    <n v="17956.009999999998"/>
    <n v="5"/>
    <n v="89780.05"/>
    <n v="4.2"/>
    <n v="3985"/>
    <x v="139"/>
  </r>
  <r>
    <x v="5688"/>
    <x v="1"/>
    <x v="1"/>
    <x v="1"/>
    <x v="0"/>
    <x v="4"/>
    <n v="10870.82"/>
    <n v="4"/>
    <n v="43483.28"/>
    <n v="2.31"/>
    <n v="4819"/>
    <x v="357"/>
  </r>
  <r>
    <x v="5689"/>
    <x v="1"/>
    <x v="1"/>
    <x v="1"/>
    <x v="2"/>
    <x v="4"/>
    <n v="8685.2900000000009"/>
    <n v="1"/>
    <n v="8685.2900000000009"/>
    <n v="4.08"/>
    <n v="25"/>
    <x v="113"/>
  </r>
  <r>
    <x v="5690"/>
    <x v="2"/>
    <x v="2"/>
    <x v="2"/>
    <x v="2"/>
    <x v="1"/>
    <n v="6450.83"/>
    <n v="4"/>
    <n v="25803.32"/>
    <n v="2.23"/>
    <n v="4580"/>
    <x v="195"/>
  </r>
  <r>
    <x v="5691"/>
    <x v="2"/>
    <x v="2"/>
    <x v="2"/>
    <x v="1"/>
    <x v="4"/>
    <n v="11123.39"/>
    <n v="4"/>
    <n v="44493.56"/>
    <n v="2.78"/>
    <n v="4136"/>
    <x v="27"/>
  </r>
  <r>
    <x v="5692"/>
    <x v="8"/>
    <x v="3"/>
    <x v="8"/>
    <x v="1"/>
    <x v="0"/>
    <n v="19036.87"/>
    <n v="1"/>
    <n v="19036.87"/>
    <n v="2.7"/>
    <n v="2834"/>
    <x v="89"/>
  </r>
  <r>
    <x v="5693"/>
    <x v="9"/>
    <x v="1"/>
    <x v="9"/>
    <x v="0"/>
    <x v="1"/>
    <n v="14633.35"/>
    <n v="3"/>
    <n v="43900.05"/>
    <n v="4.8"/>
    <n v="3058"/>
    <x v="102"/>
  </r>
  <r>
    <x v="5694"/>
    <x v="7"/>
    <x v="0"/>
    <x v="7"/>
    <x v="1"/>
    <x v="5"/>
    <n v="15787.95"/>
    <n v="4"/>
    <n v="63151.8"/>
    <n v="3.68"/>
    <n v="3065"/>
    <x v="71"/>
  </r>
  <r>
    <x v="5695"/>
    <x v="1"/>
    <x v="1"/>
    <x v="1"/>
    <x v="2"/>
    <x v="5"/>
    <n v="18378.39"/>
    <n v="1"/>
    <n v="18378.39"/>
    <n v="1.95"/>
    <n v="1608"/>
    <x v="16"/>
  </r>
  <r>
    <x v="5696"/>
    <x v="3"/>
    <x v="3"/>
    <x v="3"/>
    <x v="1"/>
    <x v="5"/>
    <n v="9982.2199999999993"/>
    <n v="1"/>
    <n v="9982.2199999999993"/>
    <n v="3.15"/>
    <n v="3140"/>
    <x v="134"/>
  </r>
  <r>
    <x v="5697"/>
    <x v="5"/>
    <x v="1"/>
    <x v="5"/>
    <x v="2"/>
    <x v="5"/>
    <n v="16904.73"/>
    <n v="2"/>
    <n v="33809.46"/>
    <n v="3.18"/>
    <n v="4586"/>
    <x v="1"/>
  </r>
  <r>
    <x v="5698"/>
    <x v="2"/>
    <x v="2"/>
    <x v="2"/>
    <x v="1"/>
    <x v="4"/>
    <n v="12054.64"/>
    <n v="3"/>
    <n v="36163.919999999998"/>
    <n v="2.0299999999999998"/>
    <n v="3597"/>
    <x v="271"/>
  </r>
  <r>
    <x v="5699"/>
    <x v="8"/>
    <x v="3"/>
    <x v="8"/>
    <x v="2"/>
    <x v="4"/>
    <n v="14729.44"/>
    <n v="5"/>
    <n v="73647.199999999997"/>
    <n v="1.19"/>
    <n v="2718"/>
    <x v="236"/>
  </r>
  <r>
    <x v="5700"/>
    <x v="1"/>
    <x v="1"/>
    <x v="1"/>
    <x v="2"/>
    <x v="5"/>
    <n v="14487.9"/>
    <n v="1"/>
    <n v="14487.9"/>
    <n v="3.42"/>
    <n v="1900"/>
    <x v="192"/>
  </r>
  <r>
    <x v="5701"/>
    <x v="1"/>
    <x v="1"/>
    <x v="1"/>
    <x v="0"/>
    <x v="0"/>
    <n v="4253.91"/>
    <n v="5"/>
    <n v="21269.55"/>
    <n v="2.16"/>
    <n v="3408"/>
    <x v="347"/>
  </r>
  <r>
    <x v="5702"/>
    <x v="1"/>
    <x v="1"/>
    <x v="1"/>
    <x v="1"/>
    <x v="4"/>
    <n v="9742.65"/>
    <n v="3"/>
    <n v="29227.95"/>
    <n v="2.0699999999999998"/>
    <n v="1043"/>
    <x v="320"/>
  </r>
  <r>
    <x v="5703"/>
    <x v="1"/>
    <x v="1"/>
    <x v="1"/>
    <x v="2"/>
    <x v="1"/>
    <n v="16821.330000000002"/>
    <n v="1"/>
    <n v="16821.330000000002"/>
    <n v="1.82"/>
    <n v="4427"/>
    <x v="245"/>
  </r>
  <r>
    <x v="5704"/>
    <x v="8"/>
    <x v="3"/>
    <x v="8"/>
    <x v="2"/>
    <x v="5"/>
    <n v="3594.56"/>
    <n v="4"/>
    <n v="14378.24"/>
    <n v="1.76"/>
    <n v="3884"/>
    <x v="143"/>
  </r>
  <r>
    <x v="5705"/>
    <x v="7"/>
    <x v="0"/>
    <x v="7"/>
    <x v="0"/>
    <x v="4"/>
    <n v="18244.7"/>
    <n v="3"/>
    <n v="54734.1"/>
    <n v="3.59"/>
    <n v="2685"/>
    <x v="212"/>
  </r>
  <r>
    <x v="5706"/>
    <x v="9"/>
    <x v="1"/>
    <x v="9"/>
    <x v="1"/>
    <x v="1"/>
    <n v="12291.22"/>
    <n v="3"/>
    <n v="36873.660000000003"/>
    <n v="2.91"/>
    <n v="3264"/>
    <x v="63"/>
  </r>
  <r>
    <x v="5707"/>
    <x v="5"/>
    <x v="1"/>
    <x v="5"/>
    <x v="2"/>
    <x v="1"/>
    <n v="14538.25"/>
    <n v="2"/>
    <n v="29076.5"/>
    <n v="1.51"/>
    <n v="738"/>
    <x v="311"/>
  </r>
  <r>
    <x v="5708"/>
    <x v="1"/>
    <x v="1"/>
    <x v="1"/>
    <x v="0"/>
    <x v="0"/>
    <n v="7350.2"/>
    <n v="3"/>
    <n v="22050.6"/>
    <n v="3.36"/>
    <n v="114"/>
    <x v="20"/>
  </r>
  <r>
    <x v="5709"/>
    <x v="9"/>
    <x v="1"/>
    <x v="9"/>
    <x v="0"/>
    <x v="1"/>
    <n v="17713.060000000001"/>
    <n v="4"/>
    <n v="70852.240000000005"/>
    <n v="3.24"/>
    <n v="855"/>
    <x v="45"/>
  </r>
  <r>
    <x v="5710"/>
    <x v="9"/>
    <x v="1"/>
    <x v="9"/>
    <x v="2"/>
    <x v="5"/>
    <n v="19246.43"/>
    <n v="2"/>
    <n v="38492.86"/>
    <n v="4.5"/>
    <n v="2803"/>
    <x v="335"/>
  </r>
  <r>
    <x v="5711"/>
    <x v="4"/>
    <x v="0"/>
    <x v="4"/>
    <x v="0"/>
    <x v="0"/>
    <n v="11238.87"/>
    <n v="4"/>
    <n v="44955.48"/>
    <n v="3.48"/>
    <n v="1070"/>
    <x v="91"/>
  </r>
  <r>
    <x v="5712"/>
    <x v="9"/>
    <x v="1"/>
    <x v="9"/>
    <x v="2"/>
    <x v="2"/>
    <n v="6848.65"/>
    <n v="1"/>
    <n v="6848.65"/>
    <n v="1.08"/>
    <n v="1172"/>
    <x v="225"/>
  </r>
  <r>
    <x v="5713"/>
    <x v="9"/>
    <x v="1"/>
    <x v="9"/>
    <x v="0"/>
    <x v="4"/>
    <n v="9121.8700000000008"/>
    <n v="4"/>
    <n v="36487.480000000003"/>
    <n v="4.17"/>
    <n v="4260"/>
    <x v="327"/>
  </r>
  <r>
    <x v="5714"/>
    <x v="6"/>
    <x v="4"/>
    <x v="6"/>
    <x v="1"/>
    <x v="3"/>
    <n v="2152.23"/>
    <n v="5"/>
    <n v="10761.15"/>
    <n v="4.7300000000000004"/>
    <n v="257"/>
    <x v="163"/>
  </r>
  <r>
    <x v="5715"/>
    <x v="3"/>
    <x v="3"/>
    <x v="3"/>
    <x v="2"/>
    <x v="2"/>
    <n v="5004.46"/>
    <n v="4"/>
    <n v="20017.84"/>
    <n v="3.58"/>
    <n v="715"/>
    <x v="307"/>
  </r>
  <r>
    <x v="5716"/>
    <x v="9"/>
    <x v="1"/>
    <x v="9"/>
    <x v="1"/>
    <x v="0"/>
    <n v="12151.94"/>
    <n v="4"/>
    <n v="48607.76"/>
    <n v="3.79"/>
    <n v="2365"/>
    <x v="138"/>
  </r>
  <r>
    <x v="5717"/>
    <x v="6"/>
    <x v="4"/>
    <x v="6"/>
    <x v="2"/>
    <x v="4"/>
    <n v="14882.23"/>
    <n v="4"/>
    <n v="59528.92"/>
    <n v="1.58"/>
    <n v="247"/>
    <x v="102"/>
  </r>
  <r>
    <x v="5718"/>
    <x v="3"/>
    <x v="3"/>
    <x v="3"/>
    <x v="1"/>
    <x v="1"/>
    <n v="12032.88"/>
    <n v="5"/>
    <n v="60164.4"/>
    <n v="4.1399999999999997"/>
    <n v="4094"/>
    <x v="333"/>
  </r>
  <r>
    <x v="5719"/>
    <x v="8"/>
    <x v="3"/>
    <x v="8"/>
    <x v="2"/>
    <x v="0"/>
    <n v="916.61"/>
    <n v="2"/>
    <n v="1833.22"/>
    <n v="3.43"/>
    <n v="3546"/>
    <x v="60"/>
  </r>
  <r>
    <x v="5720"/>
    <x v="0"/>
    <x v="0"/>
    <x v="0"/>
    <x v="0"/>
    <x v="3"/>
    <n v="7663.75"/>
    <n v="5"/>
    <n v="38318.75"/>
    <n v="4.72"/>
    <n v="1977"/>
    <x v="282"/>
  </r>
  <r>
    <x v="5721"/>
    <x v="4"/>
    <x v="0"/>
    <x v="4"/>
    <x v="0"/>
    <x v="4"/>
    <n v="3130.26"/>
    <n v="4"/>
    <n v="12521.04"/>
    <n v="3.11"/>
    <n v="3915"/>
    <x v="92"/>
  </r>
  <r>
    <x v="5722"/>
    <x v="6"/>
    <x v="4"/>
    <x v="6"/>
    <x v="1"/>
    <x v="2"/>
    <n v="13827.8"/>
    <n v="5"/>
    <n v="69139"/>
    <n v="2.68"/>
    <n v="1149"/>
    <x v="60"/>
  </r>
  <r>
    <x v="5723"/>
    <x v="4"/>
    <x v="0"/>
    <x v="4"/>
    <x v="1"/>
    <x v="2"/>
    <n v="12993.45"/>
    <n v="2"/>
    <n v="25986.9"/>
    <n v="4.42"/>
    <n v="3776"/>
    <x v="209"/>
  </r>
  <r>
    <x v="5724"/>
    <x v="5"/>
    <x v="1"/>
    <x v="5"/>
    <x v="0"/>
    <x v="4"/>
    <n v="16096.51"/>
    <n v="4"/>
    <n v="64386.04"/>
    <n v="1.2"/>
    <n v="4218"/>
    <x v="257"/>
  </r>
  <r>
    <x v="5725"/>
    <x v="7"/>
    <x v="0"/>
    <x v="7"/>
    <x v="0"/>
    <x v="1"/>
    <n v="12161.38"/>
    <n v="2"/>
    <n v="24322.76"/>
    <n v="3.76"/>
    <n v="4262"/>
    <x v="130"/>
  </r>
  <r>
    <x v="5726"/>
    <x v="0"/>
    <x v="0"/>
    <x v="0"/>
    <x v="1"/>
    <x v="0"/>
    <n v="14819.45"/>
    <n v="1"/>
    <n v="14819.45"/>
    <n v="4.83"/>
    <n v="1350"/>
    <x v="254"/>
  </r>
  <r>
    <x v="5727"/>
    <x v="3"/>
    <x v="3"/>
    <x v="3"/>
    <x v="2"/>
    <x v="1"/>
    <n v="17664.77"/>
    <n v="2"/>
    <n v="35329.54"/>
    <n v="3.41"/>
    <n v="2724"/>
    <x v="152"/>
  </r>
  <r>
    <x v="5728"/>
    <x v="8"/>
    <x v="3"/>
    <x v="8"/>
    <x v="1"/>
    <x v="3"/>
    <n v="9696.2800000000007"/>
    <n v="3"/>
    <n v="29088.84"/>
    <n v="4.5599999999999996"/>
    <n v="288"/>
    <x v="253"/>
  </r>
  <r>
    <x v="5729"/>
    <x v="3"/>
    <x v="3"/>
    <x v="3"/>
    <x v="0"/>
    <x v="0"/>
    <n v="14302.56"/>
    <n v="5"/>
    <n v="71512.800000000003"/>
    <n v="4.71"/>
    <n v="3576"/>
    <x v="183"/>
  </r>
  <r>
    <x v="5730"/>
    <x v="2"/>
    <x v="2"/>
    <x v="2"/>
    <x v="0"/>
    <x v="0"/>
    <n v="16063.25"/>
    <n v="1"/>
    <n v="16063.25"/>
    <n v="1.28"/>
    <n v="978"/>
    <x v="216"/>
  </r>
  <r>
    <x v="5731"/>
    <x v="5"/>
    <x v="1"/>
    <x v="5"/>
    <x v="1"/>
    <x v="0"/>
    <n v="11758.36"/>
    <n v="3"/>
    <n v="35275.08"/>
    <n v="3.58"/>
    <n v="3983"/>
    <x v="118"/>
  </r>
  <r>
    <x v="5732"/>
    <x v="7"/>
    <x v="0"/>
    <x v="7"/>
    <x v="2"/>
    <x v="3"/>
    <n v="174.51"/>
    <n v="3"/>
    <n v="523.53"/>
    <n v="2.5299999999999998"/>
    <n v="3295"/>
    <x v="354"/>
  </r>
  <r>
    <x v="5733"/>
    <x v="5"/>
    <x v="1"/>
    <x v="5"/>
    <x v="2"/>
    <x v="4"/>
    <n v="15881.56"/>
    <n v="1"/>
    <n v="15881.56"/>
    <n v="2.95"/>
    <n v="1752"/>
    <x v="214"/>
  </r>
  <r>
    <x v="5734"/>
    <x v="1"/>
    <x v="1"/>
    <x v="1"/>
    <x v="1"/>
    <x v="0"/>
    <n v="18467.14"/>
    <n v="5"/>
    <n v="92335.7"/>
    <n v="1.08"/>
    <n v="4833"/>
    <x v="102"/>
  </r>
  <r>
    <x v="5735"/>
    <x v="7"/>
    <x v="0"/>
    <x v="7"/>
    <x v="1"/>
    <x v="5"/>
    <n v="2368.19"/>
    <n v="2"/>
    <n v="4736.38"/>
    <n v="2.96"/>
    <n v="2115"/>
    <x v="143"/>
  </r>
  <r>
    <x v="5736"/>
    <x v="6"/>
    <x v="4"/>
    <x v="6"/>
    <x v="2"/>
    <x v="3"/>
    <n v="8166.56"/>
    <n v="3"/>
    <n v="24499.68"/>
    <n v="1.82"/>
    <n v="3161"/>
    <x v="30"/>
  </r>
  <r>
    <x v="5737"/>
    <x v="5"/>
    <x v="1"/>
    <x v="5"/>
    <x v="1"/>
    <x v="2"/>
    <n v="1277.8599999999999"/>
    <n v="4"/>
    <n v="5111.4399999999996"/>
    <n v="3.21"/>
    <n v="4431"/>
    <x v="259"/>
  </r>
  <r>
    <x v="5738"/>
    <x v="1"/>
    <x v="1"/>
    <x v="1"/>
    <x v="0"/>
    <x v="5"/>
    <n v="11160.7"/>
    <n v="5"/>
    <n v="55803.5"/>
    <n v="2.67"/>
    <n v="2409"/>
    <x v="41"/>
  </r>
  <r>
    <x v="5739"/>
    <x v="4"/>
    <x v="0"/>
    <x v="4"/>
    <x v="2"/>
    <x v="1"/>
    <n v="9654.32"/>
    <n v="4"/>
    <n v="38617.279999999999"/>
    <n v="3.51"/>
    <n v="3741"/>
    <x v="65"/>
  </r>
  <r>
    <x v="5740"/>
    <x v="1"/>
    <x v="1"/>
    <x v="1"/>
    <x v="0"/>
    <x v="2"/>
    <n v="7281.08"/>
    <n v="5"/>
    <n v="36405.4"/>
    <n v="3.84"/>
    <n v="4965"/>
    <x v="5"/>
  </r>
  <r>
    <x v="5741"/>
    <x v="5"/>
    <x v="1"/>
    <x v="5"/>
    <x v="2"/>
    <x v="4"/>
    <n v="12469.29"/>
    <n v="1"/>
    <n v="12469.29"/>
    <n v="5"/>
    <n v="4543"/>
    <x v="26"/>
  </r>
  <r>
    <x v="5742"/>
    <x v="0"/>
    <x v="0"/>
    <x v="0"/>
    <x v="0"/>
    <x v="4"/>
    <n v="18274.099999999999"/>
    <n v="4"/>
    <n v="73096.399999999994"/>
    <n v="4.87"/>
    <n v="3302"/>
    <x v="84"/>
  </r>
  <r>
    <x v="5743"/>
    <x v="1"/>
    <x v="1"/>
    <x v="1"/>
    <x v="2"/>
    <x v="2"/>
    <n v="17168.849999999999"/>
    <n v="5"/>
    <n v="85844.25"/>
    <n v="1.1299999999999999"/>
    <n v="4016"/>
    <x v="41"/>
  </r>
  <r>
    <x v="5744"/>
    <x v="0"/>
    <x v="0"/>
    <x v="0"/>
    <x v="1"/>
    <x v="1"/>
    <n v="3893.01"/>
    <n v="4"/>
    <n v="15572.04"/>
    <n v="2.2200000000000002"/>
    <n v="443"/>
    <x v="62"/>
  </r>
  <r>
    <x v="5745"/>
    <x v="9"/>
    <x v="1"/>
    <x v="9"/>
    <x v="2"/>
    <x v="1"/>
    <n v="13861.23"/>
    <n v="1"/>
    <n v="13861.23"/>
    <n v="2.72"/>
    <n v="351"/>
    <x v="270"/>
  </r>
  <r>
    <x v="5746"/>
    <x v="4"/>
    <x v="0"/>
    <x v="4"/>
    <x v="1"/>
    <x v="0"/>
    <n v="16364.5"/>
    <n v="4"/>
    <n v="65458"/>
    <n v="1.79"/>
    <n v="3198"/>
    <x v="305"/>
  </r>
  <r>
    <x v="5747"/>
    <x v="6"/>
    <x v="4"/>
    <x v="6"/>
    <x v="1"/>
    <x v="5"/>
    <n v="18830.52"/>
    <n v="2"/>
    <n v="37661.040000000001"/>
    <n v="1.21"/>
    <n v="2656"/>
    <x v="260"/>
  </r>
  <r>
    <x v="5748"/>
    <x v="3"/>
    <x v="3"/>
    <x v="3"/>
    <x v="2"/>
    <x v="2"/>
    <n v="13375.05"/>
    <n v="3"/>
    <n v="40125.15"/>
    <n v="1.39"/>
    <n v="2533"/>
    <x v="200"/>
  </r>
  <r>
    <x v="5749"/>
    <x v="8"/>
    <x v="3"/>
    <x v="8"/>
    <x v="2"/>
    <x v="1"/>
    <n v="15238.96"/>
    <n v="1"/>
    <n v="15238.96"/>
    <n v="4.1100000000000003"/>
    <n v="1544"/>
    <x v="93"/>
  </r>
  <r>
    <x v="5750"/>
    <x v="9"/>
    <x v="1"/>
    <x v="9"/>
    <x v="2"/>
    <x v="2"/>
    <n v="16008.35"/>
    <n v="5"/>
    <n v="80041.75"/>
    <n v="1.47"/>
    <n v="5000"/>
    <x v="14"/>
  </r>
  <r>
    <x v="5751"/>
    <x v="9"/>
    <x v="1"/>
    <x v="9"/>
    <x v="1"/>
    <x v="3"/>
    <n v="1773.8"/>
    <n v="3"/>
    <n v="5321.4"/>
    <n v="2.58"/>
    <n v="3072"/>
    <x v="169"/>
  </r>
  <r>
    <x v="5752"/>
    <x v="8"/>
    <x v="3"/>
    <x v="8"/>
    <x v="0"/>
    <x v="4"/>
    <n v="18077.62"/>
    <n v="2"/>
    <n v="36155.24"/>
    <n v="3.85"/>
    <n v="3216"/>
    <x v="11"/>
  </r>
  <r>
    <x v="5753"/>
    <x v="6"/>
    <x v="4"/>
    <x v="6"/>
    <x v="1"/>
    <x v="0"/>
    <n v="4450.9799999999996"/>
    <n v="4"/>
    <n v="17803.919999999998"/>
    <n v="2.16"/>
    <n v="2280"/>
    <x v="48"/>
  </r>
  <r>
    <x v="5754"/>
    <x v="7"/>
    <x v="0"/>
    <x v="7"/>
    <x v="2"/>
    <x v="0"/>
    <n v="9461.5300000000007"/>
    <n v="5"/>
    <n v="47307.65"/>
    <n v="1.26"/>
    <n v="396"/>
    <x v="299"/>
  </r>
  <r>
    <x v="5755"/>
    <x v="2"/>
    <x v="2"/>
    <x v="2"/>
    <x v="1"/>
    <x v="5"/>
    <n v="10839.05"/>
    <n v="3"/>
    <n v="32517.15"/>
    <n v="3.43"/>
    <n v="4502"/>
    <x v="103"/>
  </r>
  <r>
    <x v="5756"/>
    <x v="6"/>
    <x v="4"/>
    <x v="6"/>
    <x v="0"/>
    <x v="5"/>
    <n v="7010.29"/>
    <n v="2"/>
    <n v="14020.58"/>
    <n v="1.1100000000000001"/>
    <n v="1946"/>
    <x v="272"/>
  </r>
  <r>
    <x v="5757"/>
    <x v="4"/>
    <x v="0"/>
    <x v="4"/>
    <x v="0"/>
    <x v="2"/>
    <n v="3907.08"/>
    <n v="3"/>
    <n v="11721.24"/>
    <n v="2.54"/>
    <n v="4204"/>
    <x v="223"/>
  </r>
  <r>
    <x v="5758"/>
    <x v="7"/>
    <x v="0"/>
    <x v="7"/>
    <x v="1"/>
    <x v="0"/>
    <n v="16080.95"/>
    <n v="4"/>
    <n v="64323.8"/>
    <n v="4.9000000000000004"/>
    <n v="1150"/>
    <x v="333"/>
  </r>
  <r>
    <x v="5759"/>
    <x v="4"/>
    <x v="0"/>
    <x v="4"/>
    <x v="1"/>
    <x v="0"/>
    <n v="12514.65"/>
    <n v="2"/>
    <n v="25029.3"/>
    <n v="2.61"/>
    <n v="4601"/>
    <x v="38"/>
  </r>
  <r>
    <x v="5760"/>
    <x v="6"/>
    <x v="4"/>
    <x v="6"/>
    <x v="1"/>
    <x v="5"/>
    <n v="4770.4799999999996"/>
    <n v="4"/>
    <n v="19081.919999999998"/>
    <n v="2.7"/>
    <n v="2140"/>
    <x v="87"/>
  </r>
  <r>
    <x v="5761"/>
    <x v="4"/>
    <x v="0"/>
    <x v="4"/>
    <x v="2"/>
    <x v="0"/>
    <n v="8336.36"/>
    <n v="3"/>
    <n v="25009.08"/>
    <n v="4.55"/>
    <n v="4000"/>
    <x v="20"/>
  </r>
  <r>
    <x v="5762"/>
    <x v="1"/>
    <x v="1"/>
    <x v="1"/>
    <x v="2"/>
    <x v="3"/>
    <n v="474.95"/>
    <n v="5"/>
    <n v="2374.75"/>
    <n v="3.18"/>
    <n v="4324"/>
    <x v="6"/>
  </r>
  <r>
    <x v="5763"/>
    <x v="4"/>
    <x v="0"/>
    <x v="4"/>
    <x v="2"/>
    <x v="5"/>
    <n v="9303.94"/>
    <n v="2"/>
    <n v="18607.88"/>
    <n v="4.62"/>
    <n v="2057"/>
    <x v="106"/>
  </r>
  <r>
    <x v="5764"/>
    <x v="4"/>
    <x v="0"/>
    <x v="4"/>
    <x v="2"/>
    <x v="2"/>
    <n v="15680.28"/>
    <n v="3"/>
    <n v="47040.84"/>
    <n v="3.88"/>
    <n v="1841"/>
    <x v="138"/>
  </r>
  <r>
    <x v="5765"/>
    <x v="7"/>
    <x v="0"/>
    <x v="7"/>
    <x v="1"/>
    <x v="4"/>
    <n v="1804.26"/>
    <n v="5"/>
    <n v="9021.2999999999993"/>
    <n v="1.79"/>
    <n v="3758"/>
    <x v="5"/>
  </r>
  <r>
    <x v="5766"/>
    <x v="5"/>
    <x v="1"/>
    <x v="5"/>
    <x v="2"/>
    <x v="2"/>
    <n v="11973.72"/>
    <n v="4"/>
    <n v="47894.879999999997"/>
    <n v="2.38"/>
    <n v="2353"/>
    <x v="237"/>
  </r>
  <r>
    <x v="5767"/>
    <x v="5"/>
    <x v="1"/>
    <x v="5"/>
    <x v="0"/>
    <x v="5"/>
    <n v="16568.099999999999"/>
    <n v="3"/>
    <n v="49704.3"/>
    <n v="2.86"/>
    <n v="932"/>
    <x v="280"/>
  </r>
  <r>
    <x v="5768"/>
    <x v="5"/>
    <x v="1"/>
    <x v="5"/>
    <x v="1"/>
    <x v="3"/>
    <n v="10107.68"/>
    <n v="4"/>
    <n v="40430.720000000001"/>
    <n v="2.14"/>
    <n v="4529"/>
    <x v="61"/>
  </r>
  <r>
    <x v="5769"/>
    <x v="4"/>
    <x v="0"/>
    <x v="4"/>
    <x v="2"/>
    <x v="4"/>
    <n v="1750.89"/>
    <n v="2"/>
    <n v="3501.78"/>
    <n v="2.25"/>
    <n v="4545"/>
    <x v="224"/>
  </r>
  <r>
    <x v="5770"/>
    <x v="6"/>
    <x v="4"/>
    <x v="6"/>
    <x v="2"/>
    <x v="4"/>
    <n v="4909.95"/>
    <n v="4"/>
    <n v="19639.8"/>
    <n v="4.43"/>
    <n v="2531"/>
    <x v="38"/>
  </r>
  <r>
    <x v="5771"/>
    <x v="8"/>
    <x v="3"/>
    <x v="8"/>
    <x v="2"/>
    <x v="4"/>
    <n v="2538.75"/>
    <n v="1"/>
    <n v="2538.75"/>
    <n v="4.74"/>
    <n v="4613"/>
    <x v="74"/>
  </r>
  <r>
    <x v="5772"/>
    <x v="7"/>
    <x v="0"/>
    <x v="7"/>
    <x v="0"/>
    <x v="0"/>
    <n v="4136.9399999999996"/>
    <n v="3"/>
    <n v="12410.82"/>
    <n v="3.94"/>
    <n v="3062"/>
    <x v="62"/>
  </r>
  <r>
    <x v="5773"/>
    <x v="1"/>
    <x v="1"/>
    <x v="1"/>
    <x v="2"/>
    <x v="3"/>
    <n v="5826.73"/>
    <n v="5"/>
    <n v="29133.65"/>
    <n v="1.65"/>
    <n v="216"/>
    <x v="132"/>
  </r>
  <r>
    <x v="5774"/>
    <x v="3"/>
    <x v="3"/>
    <x v="3"/>
    <x v="1"/>
    <x v="0"/>
    <n v="9438.2000000000007"/>
    <n v="4"/>
    <n v="37752.800000000003"/>
    <n v="3.19"/>
    <n v="1262"/>
    <x v="171"/>
  </r>
  <r>
    <x v="5775"/>
    <x v="9"/>
    <x v="1"/>
    <x v="9"/>
    <x v="0"/>
    <x v="1"/>
    <n v="17892.330000000002"/>
    <n v="4"/>
    <n v="71569.320000000007"/>
    <n v="2.61"/>
    <n v="3268"/>
    <x v="191"/>
  </r>
  <r>
    <x v="5776"/>
    <x v="7"/>
    <x v="0"/>
    <x v="7"/>
    <x v="0"/>
    <x v="1"/>
    <n v="14058.63"/>
    <n v="2"/>
    <n v="28117.26"/>
    <n v="4.74"/>
    <n v="1909"/>
    <x v="191"/>
  </r>
  <r>
    <x v="5777"/>
    <x v="8"/>
    <x v="3"/>
    <x v="8"/>
    <x v="1"/>
    <x v="2"/>
    <n v="5986.65"/>
    <n v="5"/>
    <n v="29933.25"/>
    <n v="1.79"/>
    <n v="583"/>
    <x v="201"/>
  </r>
  <r>
    <x v="5778"/>
    <x v="6"/>
    <x v="4"/>
    <x v="6"/>
    <x v="1"/>
    <x v="2"/>
    <n v="4427.75"/>
    <n v="3"/>
    <n v="13283.25"/>
    <n v="4.6500000000000004"/>
    <n v="3052"/>
    <x v="334"/>
  </r>
  <r>
    <x v="5779"/>
    <x v="1"/>
    <x v="1"/>
    <x v="1"/>
    <x v="1"/>
    <x v="2"/>
    <n v="426.24"/>
    <n v="2"/>
    <n v="852.48"/>
    <n v="2.77"/>
    <n v="632"/>
    <x v="224"/>
  </r>
  <r>
    <x v="5780"/>
    <x v="1"/>
    <x v="1"/>
    <x v="1"/>
    <x v="1"/>
    <x v="0"/>
    <n v="2467.1999999999998"/>
    <n v="4"/>
    <n v="9868.7999999999993"/>
    <n v="3"/>
    <n v="944"/>
    <x v="248"/>
  </r>
  <r>
    <x v="5781"/>
    <x v="1"/>
    <x v="1"/>
    <x v="1"/>
    <x v="2"/>
    <x v="5"/>
    <n v="6671.4"/>
    <n v="2"/>
    <n v="13342.8"/>
    <n v="2.09"/>
    <n v="4809"/>
    <x v="38"/>
  </r>
  <r>
    <x v="5782"/>
    <x v="1"/>
    <x v="1"/>
    <x v="1"/>
    <x v="0"/>
    <x v="3"/>
    <n v="7788.94"/>
    <n v="3"/>
    <n v="23366.82"/>
    <n v="3.71"/>
    <n v="3938"/>
    <x v="257"/>
  </r>
  <r>
    <x v="5783"/>
    <x v="8"/>
    <x v="3"/>
    <x v="8"/>
    <x v="0"/>
    <x v="0"/>
    <n v="16103.35"/>
    <n v="4"/>
    <n v="64413.4"/>
    <n v="3.9"/>
    <n v="3347"/>
    <x v="136"/>
  </r>
  <r>
    <x v="5784"/>
    <x v="1"/>
    <x v="1"/>
    <x v="1"/>
    <x v="0"/>
    <x v="5"/>
    <n v="10255.959999999999"/>
    <n v="2"/>
    <n v="20511.919999999998"/>
    <n v="3.03"/>
    <n v="4573"/>
    <x v="33"/>
  </r>
  <r>
    <x v="5785"/>
    <x v="7"/>
    <x v="0"/>
    <x v="7"/>
    <x v="0"/>
    <x v="2"/>
    <n v="2810.66"/>
    <n v="2"/>
    <n v="5621.32"/>
    <n v="2.75"/>
    <n v="3828"/>
    <x v="122"/>
  </r>
  <r>
    <x v="5786"/>
    <x v="2"/>
    <x v="2"/>
    <x v="2"/>
    <x v="0"/>
    <x v="5"/>
    <n v="1146.49"/>
    <n v="2"/>
    <n v="2292.98"/>
    <n v="1.98"/>
    <n v="2375"/>
    <x v="249"/>
  </r>
  <r>
    <x v="5787"/>
    <x v="3"/>
    <x v="3"/>
    <x v="3"/>
    <x v="1"/>
    <x v="3"/>
    <n v="2113.1999999999998"/>
    <n v="1"/>
    <n v="2113.1999999999998"/>
    <n v="1.84"/>
    <n v="3900"/>
    <x v="189"/>
  </r>
  <r>
    <x v="5788"/>
    <x v="0"/>
    <x v="0"/>
    <x v="0"/>
    <x v="0"/>
    <x v="4"/>
    <n v="15253.19"/>
    <n v="4"/>
    <n v="61012.76"/>
    <n v="2.4"/>
    <n v="4535"/>
    <x v="306"/>
  </r>
  <r>
    <x v="5789"/>
    <x v="1"/>
    <x v="1"/>
    <x v="1"/>
    <x v="2"/>
    <x v="1"/>
    <n v="19304.669999999998"/>
    <n v="3"/>
    <n v="57914.01"/>
    <n v="3.82"/>
    <n v="2474"/>
    <x v="351"/>
  </r>
  <r>
    <x v="5790"/>
    <x v="6"/>
    <x v="4"/>
    <x v="6"/>
    <x v="2"/>
    <x v="1"/>
    <n v="6700.56"/>
    <n v="5"/>
    <n v="33502.800000000003"/>
    <n v="1.32"/>
    <n v="2944"/>
    <x v="345"/>
  </r>
  <r>
    <x v="5791"/>
    <x v="3"/>
    <x v="3"/>
    <x v="3"/>
    <x v="0"/>
    <x v="5"/>
    <n v="4696.53"/>
    <n v="4"/>
    <n v="18786.12"/>
    <n v="3.56"/>
    <n v="2315"/>
    <x v="234"/>
  </r>
  <r>
    <x v="5792"/>
    <x v="5"/>
    <x v="1"/>
    <x v="5"/>
    <x v="0"/>
    <x v="3"/>
    <n v="13489.51"/>
    <n v="4"/>
    <n v="53958.04"/>
    <n v="2.21"/>
    <n v="3965"/>
    <x v="25"/>
  </r>
  <r>
    <x v="5793"/>
    <x v="7"/>
    <x v="0"/>
    <x v="7"/>
    <x v="1"/>
    <x v="0"/>
    <n v="7910.59"/>
    <n v="2"/>
    <n v="15821.18"/>
    <n v="1.41"/>
    <n v="1574"/>
    <x v="54"/>
  </r>
  <r>
    <x v="5794"/>
    <x v="8"/>
    <x v="3"/>
    <x v="8"/>
    <x v="1"/>
    <x v="3"/>
    <n v="879.92"/>
    <n v="2"/>
    <n v="1759.84"/>
    <n v="3.6"/>
    <n v="2477"/>
    <x v="354"/>
  </r>
  <r>
    <x v="5795"/>
    <x v="1"/>
    <x v="1"/>
    <x v="1"/>
    <x v="1"/>
    <x v="3"/>
    <n v="19633.05"/>
    <n v="1"/>
    <n v="19633.05"/>
    <n v="4.93"/>
    <n v="4840"/>
    <x v="89"/>
  </r>
  <r>
    <x v="5796"/>
    <x v="8"/>
    <x v="3"/>
    <x v="8"/>
    <x v="0"/>
    <x v="5"/>
    <n v="829.61"/>
    <n v="5"/>
    <n v="4148.05"/>
    <n v="3.95"/>
    <n v="570"/>
    <x v="88"/>
  </r>
  <r>
    <x v="5797"/>
    <x v="7"/>
    <x v="0"/>
    <x v="7"/>
    <x v="0"/>
    <x v="4"/>
    <n v="12378.52"/>
    <n v="5"/>
    <n v="61892.6"/>
    <n v="2.72"/>
    <n v="2953"/>
    <x v="50"/>
  </r>
  <r>
    <x v="5798"/>
    <x v="6"/>
    <x v="4"/>
    <x v="6"/>
    <x v="0"/>
    <x v="4"/>
    <n v="15441.11"/>
    <n v="3"/>
    <n v="46323.33"/>
    <n v="2.4300000000000002"/>
    <n v="1826"/>
    <x v="98"/>
  </r>
  <r>
    <x v="5799"/>
    <x v="9"/>
    <x v="1"/>
    <x v="9"/>
    <x v="1"/>
    <x v="0"/>
    <n v="4222.8100000000004"/>
    <n v="4"/>
    <n v="16891.240000000002"/>
    <n v="3.94"/>
    <n v="455"/>
    <x v="233"/>
  </r>
  <r>
    <x v="5800"/>
    <x v="5"/>
    <x v="1"/>
    <x v="5"/>
    <x v="2"/>
    <x v="2"/>
    <n v="568.66"/>
    <n v="2"/>
    <n v="1137.32"/>
    <n v="3.03"/>
    <n v="247"/>
    <x v="330"/>
  </r>
  <r>
    <x v="5801"/>
    <x v="3"/>
    <x v="3"/>
    <x v="3"/>
    <x v="2"/>
    <x v="2"/>
    <n v="13678.14"/>
    <n v="5"/>
    <n v="68390.7"/>
    <n v="2.46"/>
    <n v="757"/>
    <x v="85"/>
  </r>
  <r>
    <x v="5802"/>
    <x v="0"/>
    <x v="0"/>
    <x v="0"/>
    <x v="0"/>
    <x v="0"/>
    <n v="4645.7299999999996"/>
    <n v="4"/>
    <n v="18582.919999999998"/>
    <n v="3.89"/>
    <n v="3411"/>
    <x v="301"/>
  </r>
  <r>
    <x v="5803"/>
    <x v="3"/>
    <x v="3"/>
    <x v="3"/>
    <x v="1"/>
    <x v="0"/>
    <n v="2833.89"/>
    <n v="3"/>
    <n v="8501.67"/>
    <n v="4.75"/>
    <n v="114"/>
    <x v="291"/>
  </r>
  <r>
    <x v="5804"/>
    <x v="7"/>
    <x v="0"/>
    <x v="7"/>
    <x v="2"/>
    <x v="5"/>
    <n v="6397.44"/>
    <n v="5"/>
    <n v="31987.200000000001"/>
    <n v="3.42"/>
    <n v="1939"/>
    <x v="61"/>
  </r>
  <r>
    <x v="5805"/>
    <x v="2"/>
    <x v="2"/>
    <x v="2"/>
    <x v="1"/>
    <x v="3"/>
    <n v="14097.46"/>
    <n v="3"/>
    <n v="42292.38"/>
    <n v="4.18"/>
    <n v="3973"/>
    <x v="345"/>
  </r>
  <r>
    <x v="5806"/>
    <x v="4"/>
    <x v="0"/>
    <x v="4"/>
    <x v="0"/>
    <x v="2"/>
    <n v="3706.87"/>
    <n v="1"/>
    <n v="3706.87"/>
    <n v="3.77"/>
    <n v="2642"/>
    <x v="7"/>
  </r>
  <r>
    <x v="5807"/>
    <x v="8"/>
    <x v="3"/>
    <x v="8"/>
    <x v="1"/>
    <x v="0"/>
    <n v="5639.25"/>
    <n v="4"/>
    <n v="22557"/>
    <n v="4"/>
    <n v="2369"/>
    <x v="303"/>
  </r>
  <r>
    <x v="5808"/>
    <x v="6"/>
    <x v="4"/>
    <x v="6"/>
    <x v="0"/>
    <x v="0"/>
    <n v="11282.9"/>
    <n v="3"/>
    <n v="33848.699999999997"/>
    <n v="4.09"/>
    <n v="144"/>
    <x v="25"/>
  </r>
  <r>
    <x v="5809"/>
    <x v="5"/>
    <x v="1"/>
    <x v="5"/>
    <x v="2"/>
    <x v="2"/>
    <n v="19804.64"/>
    <n v="5"/>
    <n v="99023.2"/>
    <n v="3.8"/>
    <n v="542"/>
    <x v="80"/>
  </r>
  <r>
    <x v="5810"/>
    <x v="5"/>
    <x v="1"/>
    <x v="5"/>
    <x v="0"/>
    <x v="5"/>
    <n v="14496.65"/>
    <n v="4"/>
    <n v="57986.6"/>
    <n v="2.5099999999999998"/>
    <n v="417"/>
    <x v="85"/>
  </r>
  <r>
    <x v="5811"/>
    <x v="0"/>
    <x v="0"/>
    <x v="0"/>
    <x v="2"/>
    <x v="4"/>
    <n v="8261.08"/>
    <n v="2"/>
    <n v="16522.16"/>
    <n v="3.15"/>
    <n v="1104"/>
    <x v="67"/>
  </r>
  <r>
    <x v="5812"/>
    <x v="6"/>
    <x v="4"/>
    <x v="6"/>
    <x v="2"/>
    <x v="4"/>
    <n v="12887.57"/>
    <n v="1"/>
    <n v="12887.57"/>
    <n v="4.12"/>
    <n v="1187"/>
    <x v="332"/>
  </r>
  <r>
    <x v="5813"/>
    <x v="5"/>
    <x v="1"/>
    <x v="5"/>
    <x v="0"/>
    <x v="0"/>
    <n v="2476.52"/>
    <n v="2"/>
    <n v="4953.04"/>
    <n v="2.68"/>
    <n v="1968"/>
    <x v="240"/>
  </r>
  <r>
    <x v="5814"/>
    <x v="1"/>
    <x v="1"/>
    <x v="1"/>
    <x v="0"/>
    <x v="2"/>
    <n v="7773.58"/>
    <n v="1"/>
    <n v="7773.58"/>
    <n v="3.53"/>
    <n v="223"/>
    <x v="60"/>
  </r>
  <r>
    <x v="5815"/>
    <x v="3"/>
    <x v="3"/>
    <x v="3"/>
    <x v="1"/>
    <x v="1"/>
    <n v="11998.42"/>
    <n v="2"/>
    <n v="23996.84"/>
    <n v="1.33"/>
    <n v="2910"/>
    <x v="187"/>
  </r>
  <r>
    <x v="5816"/>
    <x v="7"/>
    <x v="0"/>
    <x v="7"/>
    <x v="2"/>
    <x v="0"/>
    <n v="4963.18"/>
    <n v="5"/>
    <n v="24815.9"/>
    <n v="4.93"/>
    <n v="2994"/>
    <x v="113"/>
  </r>
  <r>
    <x v="5817"/>
    <x v="6"/>
    <x v="4"/>
    <x v="6"/>
    <x v="2"/>
    <x v="4"/>
    <n v="1385.56"/>
    <n v="5"/>
    <n v="6927.8"/>
    <n v="2.4300000000000002"/>
    <n v="4610"/>
    <x v="153"/>
  </r>
  <r>
    <x v="5818"/>
    <x v="3"/>
    <x v="3"/>
    <x v="3"/>
    <x v="0"/>
    <x v="3"/>
    <n v="12003.41"/>
    <n v="2"/>
    <n v="24006.82"/>
    <n v="2.1"/>
    <n v="2863"/>
    <x v="174"/>
  </r>
  <r>
    <x v="5819"/>
    <x v="0"/>
    <x v="0"/>
    <x v="0"/>
    <x v="0"/>
    <x v="5"/>
    <n v="556.03"/>
    <n v="5"/>
    <n v="2780.15"/>
    <n v="3.12"/>
    <n v="4652"/>
    <x v="116"/>
  </r>
  <r>
    <x v="5820"/>
    <x v="6"/>
    <x v="4"/>
    <x v="6"/>
    <x v="0"/>
    <x v="2"/>
    <n v="1240.22"/>
    <n v="3"/>
    <n v="3720.66"/>
    <n v="4.9000000000000004"/>
    <n v="2274"/>
    <x v="42"/>
  </r>
  <r>
    <x v="5821"/>
    <x v="4"/>
    <x v="0"/>
    <x v="4"/>
    <x v="2"/>
    <x v="2"/>
    <n v="1405.54"/>
    <n v="3"/>
    <n v="4216.62"/>
    <n v="3.55"/>
    <n v="699"/>
    <x v="41"/>
  </r>
  <r>
    <x v="5822"/>
    <x v="8"/>
    <x v="3"/>
    <x v="8"/>
    <x v="1"/>
    <x v="1"/>
    <n v="1471.7"/>
    <n v="2"/>
    <n v="2943.4"/>
    <n v="2.4"/>
    <n v="3619"/>
    <x v="279"/>
  </r>
  <r>
    <x v="5823"/>
    <x v="5"/>
    <x v="1"/>
    <x v="5"/>
    <x v="1"/>
    <x v="0"/>
    <n v="10196.51"/>
    <n v="5"/>
    <n v="50982.55"/>
    <n v="2.44"/>
    <n v="4826"/>
    <x v="16"/>
  </r>
  <r>
    <x v="5824"/>
    <x v="6"/>
    <x v="4"/>
    <x v="6"/>
    <x v="2"/>
    <x v="0"/>
    <n v="11679.75"/>
    <n v="3"/>
    <n v="35039.25"/>
    <n v="4"/>
    <n v="3819"/>
    <x v="38"/>
  </r>
  <r>
    <x v="5825"/>
    <x v="4"/>
    <x v="0"/>
    <x v="4"/>
    <x v="0"/>
    <x v="2"/>
    <n v="19520.900000000001"/>
    <n v="4"/>
    <n v="78083.600000000006"/>
    <n v="4.68"/>
    <n v="2823"/>
    <x v="294"/>
  </r>
  <r>
    <x v="5826"/>
    <x v="9"/>
    <x v="1"/>
    <x v="9"/>
    <x v="0"/>
    <x v="4"/>
    <n v="8993.31"/>
    <n v="4"/>
    <n v="35973.24"/>
    <n v="2.15"/>
    <n v="4083"/>
    <x v="15"/>
  </r>
  <r>
    <x v="5827"/>
    <x v="7"/>
    <x v="0"/>
    <x v="7"/>
    <x v="0"/>
    <x v="5"/>
    <n v="17728.400000000001"/>
    <n v="3"/>
    <n v="53185.2"/>
    <n v="2.52"/>
    <n v="2990"/>
    <x v="3"/>
  </r>
  <r>
    <x v="5828"/>
    <x v="1"/>
    <x v="1"/>
    <x v="1"/>
    <x v="1"/>
    <x v="2"/>
    <n v="9155.41"/>
    <n v="1"/>
    <n v="9155.41"/>
    <n v="2.65"/>
    <n v="1503"/>
    <x v="290"/>
  </r>
  <r>
    <x v="5829"/>
    <x v="2"/>
    <x v="2"/>
    <x v="2"/>
    <x v="2"/>
    <x v="1"/>
    <n v="15540.09"/>
    <n v="1"/>
    <n v="15540.09"/>
    <n v="1.92"/>
    <n v="1560"/>
    <x v="295"/>
  </r>
  <r>
    <x v="5830"/>
    <x v="4"/>
    <x v="0"/>
    <x v="4"/>
    <x v="0"/>
    <x v="3"/>
    <n v="7445.98"/>
    <n v="2"/>
    <n v="14891.96"/>
    <n v="1.48"/>
    <n v="3867"/>
    <x v="51"/>
  </r>
  <r>
    <x v="5831"/>
    <x v="8"/>
    <x v="3"/>
    <x v="8"/>
    <x v="1"/>
    <x v="2"/>
    <n v="19290.439999999999"/>
    <n v="4"/>
    <n v="77161.759999999995"/>
    <n v="2.46"/>
    <n v="113"/>
    <x v="316"/>
  </r>
  <r>
    <x v="5832"/>
    <x v="4"/>
    <x v="0"/>
    <x v="4"/>
    <x v="1"/>
    <x v="4"/>
    <n v="18550.73"/>
    <n v="1"/>
    <n v="18550.73"/>
    <n v="2.5"/>
    <n v="4512"/>
    <x v="38"/>
  </r>
  <r>
    <x v="5833"/>
    <x v="1"/>
    <x v="1"/>
    <x v="1"/>
    <x v="1"/>
    <x v="3"/>
    <n v="13564.23"/>
    <n v="1"/>
    <n v="13564.23"/>
    <n v="1.8"/>
    <n v="3331"/>
    <x v="107"/>
  </r>
  <r>
    <x v="5834"/>
    <x v="3"/>
    <x v="3"/>
    <x v="3"/>
    <x v="1"/>
    <x v="5"/>
    <n v="12316.53"/>
    <n v="5"/>
    <n v="61582.65"/>
    <n v="1.04"/>
    <n v="2201"/>
    <x v="12"/>
  </r>
  <r>
    <x v="5835"/>
    <x v="8"/>
    <x v="3"/>
    <x v="8"/>
    <x v="2"/>
    <x v="2"/>
    <n v="6932.21"/>
    <n v="5"/>
    <n v="34661.050000000003"/>
    <n v="2.5"/>
    <n v="1928"/>
    <x v="90"/>
  </r>
  <r>
    <x v="5836"/>
    <x v="8"/>
    <x v="3"/>
    <x v="8"/>
    <x v="2"/>
    <x v="4"/>
    <n v="6003.17"/>
    <n v="3"/>
    <n v="18009.509999999998"/>
    <n v="2.9"/>
    <n v="624"/>
    <x v="72"/>
  </r>
  <r>
    <x v="5837"/>
    <x v="4"/>
    <x v="0"/>
    <x v="4"/>
    <x v="2"/>
    <x v="1"/>
    <n v="9266.0499999999993"/>
    <n v="1"/>
    <n v="9266.0499999999993"/>
    <n v="1.49"/>
    <n v="2583"/>
    <x v="32"/>
  </r>
  <r>
    <x v="5838"/>
    <x v="3"/>
    <x v="3"/>
    <x v="3"/>
    <x v="0"/>
    <x v="3"/>
    <n v="8240.91"/>
    <n v="4"/>
    <n v="32963.64"/>
    <n v="3.52"/>
    <n v="564"/>
    <x v="323"/>
  </r>
  <r>
    <x v="5839"/>
    <x v="7"/>
    <x v="0"/>
    <x v="7"/>
    <x v="2"/>
    <x v="1"/>
    <n v="6531.05"/>
    <n v="2"/>
    <n v="13062.1"/>
    <n v="1.66"/>
    <n v="17"/>
    <x v="109"/>
  </r>
  <r>
    <x v="5840"/>
    <x v="6"/>
    <x v="4"/>
    <x v="6"/>
    <x v="2"/>
    <x v="1"/>
    <n v="12998.52"/>
    <n v="4"/>
    <n v="51994.080000000002"/>
    <n v="2.64"/>
    <n v="2903"/>
    <x v="14"/>
  </r>
  <r>
    <x v="5841"/>
    <x v="0"/>
    <x v="0"/>
    <x v="0"/>
    <x v="1"/>
    <x v="2"/>
    <n v="9838.1"/>
    <n v="5"/>
    <n v="49190.5"/>
    <n v="3.39"/>
    <n v="3019"/>
    <x v="20"/>
  </r>
  <r>
    <x v="5842"/>
    <x v="6"/>
    <x v="4"/>
    <x v="6"/>
    <x v="1"/>
    <x v="5"/>
    <n v="9546.33"/>
    <n v="2"/>
    <n v="19092.66"/>
    <n v="3.23"/>
    <n v="915"/>
    <x v="352"/>
  </r>
  <r>
    <x v="5843"/>
    <x v="5"/>
    <x v="1"/>
    <x v="5"/>
    <x v="2"/>
    <x v="5"/>
    <n v="9018.4699999999993"/>
    <n v="2"/>
    <n v="18036.939999999999"/>
    <n v="3.4"/>
    <n v="2018"/>
    <x v="28"/>
  </r>
  <r>
    <x v="5844"/>
    <x v="0"/>
    <x v="0"/>
    <x v="0"/>
    <x v="0"/>
    <x v="1"/>
    <n v="12261.99"/>
    <n v="1"/>
    <n v="12261.99"/>
    <n v="3.98"/>
    <n v="3808"/>
    <x v="70"/>
  </r>
  <r>
    <x v="5845"/>
    <x v="4"/>
    <x v="0"/>
    <x v="4"/>
    <x v="1"/>
    <x v="2"/>
    <n v="4787.08"/>
    <n v="2"/>
    <n v="9574.16"/>
    <n v="2.0099999999999998"/>
    <n v="4678"/>
    <x v="75"/>
  </r>
  <r>
    <x v="5846"/>
    <x v="9"/>
    <x v="1"/>
    <x v="9"/>
    <x v="1"/>
    <x v="0"/>
    <n v="9772.4"/>
    <n v="1"/>
    <n v="9772.4"/>
    <n v="1.77"/>
    <n v="923"/>
    <x v="49"/>
  </r>
  <r>
    <x v="5847"/>
    <x v="4"/>
    <x v="0"/>
    <x v="4"/>
    <x v="1"/>
    <x v="4"/>
    <n v="13769.63"/>
    <n v="4"/>
    <n v="55078.52"/>
    <n v="1.02"/>
    <n v="3085"/>
    <x v="197"/>
  </r>
  <r>
    <x v="5848"/>
    <x v="1"/>
    <x v="1"/>
    <x v="1"/>
    <x v="0"/>
    <x v="3"/>
    <n v="7240.55"/>
    <n v="1"/>
    <n v="7240.55"/>
    <n v="2.41"/>
    <n v="4051"/>
    <x v="206"/>
  </r>
  <r>
    <x v="5849"/>
    <x v="8"/>
    <x v="3"/>
    <x v="8"/>
    <x v="1"/>
    <x v="5"/>
    <n v="8170.14"/>
    <n v="3"/>
    <n v="24510.42"/>
    <n v="3.36"/>
    <n v="2466"/>
    <x v="51"/>
  </r>
  <r>
    <x v="5850"/>
    <x v="2"/>
    <x v="2"/>
    <x v="2"/>
    <x v="2"/>
    <x v="3"/>
    <n v="17362.22"/>
    <n v="4"/>
    <n v="69448.88"/>
    <n v="2.25"/>
    <n v="2637"/>
    <x v="183"/>
  </r>
  <r>
    <x v="5851"/>
    <x v="9"/>
    <x v="1"/>
    <x v="9"/>
    <x v="2"/>
    <x v="4"/>
    <n v="12101.54"/>
    <n v="4"/>
    <n v="48406.16"/>
    <n v="3.21"/>
    <n v="1801"/>
    <x v="102"/>
  </r>
  <r>
    <x v="5852"/>
    <x v="7"/>
    <x v="0"/>
    <x v="7"/>
    <x v="0"/>
    <x v="0"/>
    <n v="15693.66"/>
    <n v="4"/>
    <n v="62774.64"/>
    <n v="1.17"/>
    <n v="4838"/>
    <x v="305"/>
  </r>
  <r>
    <x v="5853"/>
    <x v="8"/>
    <x v="3"/>
    <x v="8"/>
    <x v="2"/>
    <x v="2"/>
    <n v="13913.02"/>
    <n v="2"/>
    <n v="27826.04"/>
    <n v="1.93"/>
    <n v="2353"/>
    <x v="124"/>
  </r>
  <r>
    <x v="5854"/>
    <x v="2"/>
    <x v="2"/>
    <x v="2"/>
    <x v="2"/>
    <x v="5"/>
    <n v="12749.28"/>
    <n v="3"/>
    <n v="38247.839999999997"/>
    <n v="1.32"/>
    <n v="2610"/>
    <x v="89"/>
  </r>
  <r>
    <x v="5855"/>
    <x v="5"/>
    <x v="1"/>
    <x v="5"/>
    <x v="1"/>
    <x v="0"/>
    <n v="11834.53"/>
    <n v="1"/>
    <n v="11834.53"/>
    <n v="2.31"/>
    <n v="2665"/>
    <x v="184"/>
  </r>
  <r>
    <x v="5856"/>
    <x v="3"/>
    <x v="3"/>
    <x v="3"/>
    <x v="2"/>
    <x v="4"/>
    <n v="3115.66"/>
    <n v="1"/>
    <n v="3115.66"/>
    <n v="4.6500000000000004"/>
    <n v="3179"/>
    <x v="14"/>
  </r>
  <r>
    <x v="5857"/>
    <x v="1"/>
    <x v="1"/>
    <x v="1"/>
    <x v="2"/>
    <x v="3"/>
    <n v="1814.09"/>
    <n v="4"/>
    <n v="7256.36"/>
    <n v="1.5"/>
    <n v="4017"/>
    <x v="146"/>
  </r>
  <r>
    <x v="5858"/>
    <x v="7"/>
    <x v="0"/>
    <x v="7"/>
    <x v="1"/>
    <x v="0"/>
    <n v="7193.81"/>
    <n v="3"/>
    <n v="21581.43"/>
    <n v="1.1399999999999999"/>
    <n v="795"/>
    <x v="105"/>
  </r>
  <r>
    <x v="5859"/>
    <x v="1"/>
    <x v="1"/>
    <x v="1"/>
    <x v="2"/>
    <x v="2"/>
    <n v="15969.8"/>
    <n v="4"/>
    <n v="63879.199999999997"/>
    <n v="4.7"/>
    <n v="4342"/>
    <x v="180"/>
  </r>
  <r>
    <x v="5860"/>
    <x v="8"/>
    <x v="3"/>
    <x v="8"/>
    <x v="1"/>
    <x v="4"/>
    <n v="3035.84"/>
    <n v="2"/>
    <n v="6071.68"/>
    <n v="4.67"/>
    <n v="987"/>
    <x v="190"/>
  </r>
  <r>
    <x v="5861"/>
    <x v="4"/>
    <x v="0"/>
    <x v="4"/>
    <x v="0"/>
    <x v="5"/>
    <n v="17896.900000000001"/>
    <n v="5"/>
    <n v="89484.5"/>
    <n v="4.87"/>
    <n v="3366"/>
    <x v="25"/>
  </r>
  <r>
    <x v="5862"/>
    <x v="9"/>
    <x v="1"/>
    <x v="9"/>
    <x v="1"/>
    <x v="1"/>
    <n v="14846.3"/>
    <n v="5"/>
    <n v="74231.5"/>
    <n v="3.25"/>
    <n v="344"/>
    <x v="32"/>
  </r>
  <r>
    <x v="5863"/>
    <x v="7"/>
    <x v="0"/>
    <x v="7"/>
    <x v="2"/>
    <x v="1"/>
    <n v="977.57"/>
    <n v="1"/>
    <n v="977.57"/>
    <n v="2.2400000000000002"/>
    <n v="4829"/>
    <x v="338"/>
  </r>
  <r>
    <x v="5864"/>
    <x v="6"/>
    <x v="4"/>
    <x v="6"/>
    <x v="1"/>
    <x v="1"/>
    <n v="3505.12"/>
    <n v="5"/>
    <n v="17525.599999999999"/>
    <n v="2"/>
    <n v="2041"/>
    <x v="307"/>
  </r>
  <r>
    <x v="5865"/>
    <x v="0"/>
    <x v="0"/>
    <x v="0"/>
    <x v="2"/>
    <x v="3"/>
    <n v="19942.150000000001"/>
    <n v="1"/>
    <n v="19942.150000000001"/>
    <n v="2.77"/>
    <n v="3672"/>
    <x v="289"/>
  </r>
  <r>
    <x v="5866"/>
    <x v="3"/>
    <x v="3"/>
    <x v="3"/>
    <x v="2"/>
    <x v="2"/>
    <n v="19536.099999999999"/>
    <n v="3"/>
    <n v="58608.3"/>
    <n v="3.39"/>
    <n v="1810"/>
    <x v="65"/>
  </r>
  <r>
    <x v="5867"/>
    <x v="6"/>
    <x v="4"/>
    <x v="6"/>
    <x v="1"/>
    <x v="2"/>
    <n v="7725.39"/>
    <n v="1"/>
    <n v="7725.39"/>
    <n v="3.1"/>
    <n v="4849"/>
    <x v="106"/>
  </r>
  <r>
    <x v="5868"/>
    <x v="6"/>
    <x v="4"/>
    <x v="6"/>
    <x v="2"/>
    <x v="2"/>
    <n v="4814.32"/>
    <n v="3"/>
    <n v="14442.96"/>
    <n v="4.1100000000000003"/>
    <n v="331"/>
    <x v="124"/>
  </r>
  <r>
    <x v="5869"/>
    <x v="1"/>
    <x v="1"/>
    <x v="1"/>
    <x v="2"/>
    <x v="3"/>
    <n v="3137.03"/>
    <n v="4"/>
    <n v="12548.12"/>
    <n v="2.66"/>
    <n v="4799"/>
    <x v="321"/>
  </r>
  <r>
    <x v="5870"/>
    <x v="8"/>
    <x v="3"/>
    <x v="8"/>
    <x v="0"/>
    <x v="3"/>
    <n v="18247.740000000002"/>
    <n v="3"/>
    <n v="54743.22"/>
    <n v="2.14"/>
    <n v="1939"/>
    <x v="144"/>
  </r>
  <r>
    <x v="5871"/>
    <x v="5"/>
    <x v="1"/>
    <x v="5"/>
    <x v="2"/>
    <x v="1"/>
    <n v="4568.01"/>
    <n v="2"/>
    <n v="9136.02"/>
    <n v="2.85"/>
    <n v="1488"/>
    <x v="185"/>
  </r>
  <r>
    <x v="5872"/>
    <x v="7"/>
    <x v="0"/>
    <x v="7"/>
    <x v="2"/>
    <x v="5"/>
    <n v="4695.08"/>
    <n v="2"/>
    <n v="9390.16"/>
    <n v="1.28"/>
    <n v="4606"/>
    <x v="26"/>
  </r>
  <r>
    <x v="5873"/>
    <x v="9"/>
    <x v="1"/>
    <x v="9"/>
    <x v="0"/>
    <x v="0"/>
    <n v="7922.18"/>
    <n v="4"/>
    <n v="31688.720000000001"/>
    <n v="2.97"/>
    <n v="3569"/>
    <x v="26"/>
  </r>
  <r>
    <x v="5874"/>
    <x v="3"/>
    <x v="3"/>
    <x v="3"/>
    <x v="0"/>
    <x v="2"/>
    <n v="18187.3"/>
    <n v="2"/>
    <n v="36374.6"/>
    <n v="4.75"/>
    <n v="2837"/>
    <x v="256"/>
  </r>
  <r>
    <x v="5875"/>
    <x v="2"/>
    <x v="2"/>
    <x v="2"/>
    <x v="2"/>
    <x v="5"/>
    <n v="15749.88"/>
    <n v="4"/>
    <n v="62999.519999999997"/>
    <n v="2.41"/>
    <n v="743"/>
    <x v="137"/>
  </r>
  <r>
    <x v="5876"/>
    <x v="9"/>
    <x v="1"/>
    <x v="9"/>
    <x v="0"/>
    <x v="3"/>
    <n v="7652.08"/>
    <n v="3"/>
    <n v="22956.240000000002"/>
    <n v="2.96"/>
    <n v="4953"/>
    <x v="280"/>
  </r>
  <r>
    <x v="5877"/>
    <x v="8"/>
    <x v="3"/>
    <x v="8"/>
    <x v="2"/>
    <x v="2"/>
    <n v="18306.55"/>
    <n v="5"/>
    <n v="91532.75"/>
    <n v="4.5"/>
    <n v="4904"/>
    <x v="152"/>
  </r>
  <r>
    <x v="5878"/>
    <x v="0"/>
    <x v="0"/>
    <x v="0"/>
    <x v="2"/>
    <x v="1"/>
    <n v="10878.04"/>
    <n v="5"/>
    <n v="54390.2"/>
    <n v="1.18"/>
    <n v="3403"/>
    <x v="196"/>
  </r>
  <r>
    <x v="5879"/>
    <x v="1"/>
    <x v="1"/>
    <x v="1"/>
    <x v="0"/>
    <x v="2"/>
    <n v="17775.439999999999"/>
    <n v="1"/>
    <n v="17775.439999999999"/>
    <n v="2.66"/>
    <n v="3422"/>
    <x v="323"/>
  </r>
  <r>
    <x v="5880"/>
    <x v="2"/>
    <x v="2"/>
    <x v="2"/>
    <x v="2"/>
    <x v="5"/>
    <n v="4688.01"/>
    <n v="5"/>
    <n v="23440.05"/>
    <n v="1.1000000000000001"/>
    <n v="2938"/>
    <x v="334"/>
  </r>
  <r>
    <x v="5881"/>
    <x v="3"/>
    <x v="3"/>
    <x v="3"/>
    <x v="1"/>
    <x v="1"/>
    <n v="323.20999999999998"/>
    <n v="5"/>
    <n v="1616.05"/>
    <n v="3.61"/>
    <n v="766"/>
    <x v="344"/>
  </r>
  <r>
    <x v="5882"/>
    <x v="2"/>
    <x v="2"/>
    <x v="2"/>
    <x v="1"/>
    <x v="4"/>
    <n v="14199.43"/>
    <n v="3"/>
    <n v="42598.29"/>
    <n v="4.25"/>
    <n v="2795"/>
    <x v="358"/>
  </r>
  <r>
    <x v="5883"/>
    <x v="1"/>
    <x v="1"/>
    <x v="1"/>
    <x v="1"/>
    <x v="5"/>
    <n v="5279.14"/>
    <n v="2"/>
    <n v="10558.28"/>
    <n v="3.22"/>
    <n v="4149"/>
    <x v="281"/>
  </r>
  <r>
    <x v="5884"/>
    <x v="8"/>
    <x v="3"/>
    <x v="8"/>
    <x v="2"/>
    <x v="5"/>
    <n v="14867.85"/>
    <n v="5"/>
    <n v="74339.25"/>
    <n v="4.53"/>
    <n v="4862"/>
    <x v="45"/>
  </r>
  <r>
    <x v="5885"/>
    <x v="7"/>
    <x v="0"/>
    <x v="7"/>
    <x v="1"/>
    <x v="5"/>
    <n v="12715.2"/>
    <n v="4"/>
    <n v="50860.800000000003"/>
    <n v="2.69"/>
    <n v="452"/>
    <x v="171"/>
  </r>
  <r>
    <x v="5886"/>
    <x v="1"/>
    <x v="1"/>
    <x v="1"/>
    <x v="1"/>
    <x v="2"/>
    <n v="7336.33"/>
    <n v="5"/>
    <n v="36681.65"/>
    <n v="4.1399999999999997"/>
    <n v="2433"/>
    <x v="40"/>
  </r>
  <r>
    <x v="5887"/>
    <x v="3"/>
    <x v="3"/>
    <x v="3"/>
    <x v="0"/>
    <x v="0"/>
    <n v="5391.51"/>
    <n v="2"/>
    <n v="10783.02"/>
    <n v="1.26"/>
    <n v="725"/>
    <x v="343"/>
  </r>
  <r>
    <x v="5888"/>
    <x v="1"/>
    <x v="1"/>
    <x v="1"/>
    <x v="1"/>
    <x v="0"/>
    <n v="11525.65"/>
    <n v="1"/>
    <n v="11525.65"/>
    <n v="1.47"/>
    <n v="237"/>
    <x v="209"/>
  </r>
  <r>
    <x v="5889"/>
    <x v="5"/>
    <x v="1"/>
    <x v="5"/>
    <x v="2"/>
    <x v="1"/>
    <n v="720.64"/>
    <n v="4"/>
    <n v="2882.56"/>
    <n v="3.49"/>
    <n v="3796"/>
    <x v="204"/>
  </r>
  <r>
    <x v="5890"/>
    <x v="0"/>
    <x v="0"/>
    <x v="0"/>
    <x v="0"/>
    <x v="1"/>
    <n v="8964.15"/>
    <n v="4"/>
    <n v="35856.6"/>
    <n v="2.44"/>
    <n v="2408"/>
    <x v="221"/>
  </r>
  <r>
    <x v="5891"/>
    <x v="5"/>
    <x v="1"/>
    <x v="5"/>
    <x v="1"/>
    <x v="2"/>
    <n v="951.64"/>
    <n v="1"/>
    <n v="951.64"/>
    <n v="1.37"/>
    <n v="4559"/>
    <x v="295"/>
  </r>
  <r>
    <x v="5892"/>
    <x v="5"/>
    <x v="1"/>
    <x v="5"/>
    <x v="1"/>
    <x v="2"/>
    <n v="10392.51"/>
    <n v="4"/>
    <n v="41570.04"/>
    <n v="2.61"/>
    <n v="2693"/>
    <x v="205"/>
  </r>
  <r>
    <x v="5893"/>
    <x v="2"/>
    <x v="2"/>
    <x v="2"/>
    <x v="1"/>
    <x v="5"/>
    <n v="18050.990000000002"/>
    <n v="1"/>
    <n v="18050.990000000002"/>
    <n v="2.69"/>
    <n v="755"/>
    <x v="115"/>
  </r>
  <r>
    <x v="5894"/>
    <x v="5"/>
    <x v="1"/>
    <x v="5"/>
    <x v="2"/>
    <x v="0"/>
    <n v="2510.9299999999998"/>
    <n v="5"/>
    <n v="12554.65"/>
    <n v="1.24"/>
    <n v="3377"/>
    <x v="270"/>
  </r>
  <r>
    <x v="5895"/>
    <x v="2"/>
    <x v="2"/>
    <x v="2"/>
    <x v="1"/>
    <x v="2"/>
    <n v="838.09"/>
    <n v="1"/>
    <n v="838.09"/>
    <n v="4.8600000000000003"/>
    <n v="1511"/>
    <x v="91"/>
  </r>
  <r>
    <x v="5896"/>
    <x v="6"/>
    <x v="4"/>
    <x v="6"/>
    <x v="0"/>
    <x v="1"/>
    <n v="12212.07"/>
    <n v="1"/>
    <n v="12212.07"/>
    <n v="1.97"/>
    <n v="3865"/>
    <x v="133"/>
  </r>
  <r>
    <x v="5897"/>
    <x v="6"/>
    <x v="4"/>
    <x v="6"/>
    <x v="1"/>
    <x v="5"/>
    <n v="8451.2099999999991"/>
    <n v="5"/>
    <n v="42256.05"/>
    <n v="4.82"/>
    <n v="1695"/>
    <x v="69"/>
  </r>
  <r>
    <x v="5898"/>
    <x v="0"/>
    <x v="0"/>
    <x v="0"/>
    <x v="1"/>
    <x v="3"/>
    <n v="7046.05"/>
    <n v="2"/>
    <n v="14092.1"/>
    <n v="1.68"/>
    <n v="1914"/>
    <x v="13"/>
  </r>
  <r>
    <x v="5899"/>
    <x v="2"/>
    <x v="2"/>
    <x v="2"/>
    <x v="1"/>
    <x v="2"/>
    <n v="15143.71"/>
    <n v="3"/>
    <n v="45431.13"/>
    <n v="1.82"/>
    <n v="3321"/>
    <x v="4"/>
  </r>
  <r>
    <x v="5900"/>
    <x v="2"/>
    <x v="2"/>
    <x v="2"/>
    <x v="0"/>
    <x v="1"/>
    <n v="14644.34"/>
    <n v="2"/>
    <n v="29288.68"/>
    <n v="2.57"/>
    <n v="4373"/>
    <x v="150"/>
  </r>
  <r>
    <x v="5901"/>
    <x v="6"/>
    <x v="4"/>
    <x v="6"/>
    <x v="0"/>
    <x v="5"/>
    <n v="19482.04"/>
    <n v="2"/>
    <n v="38964.080000000002"/>
    <n v="4.8899999999999997"/>
    <n v="1803"/>
    <x v="287"/>
  </r>
  <r>
    <x v="5902"/>
    <x v="6"/>
    <x v="4"/>
    <x v="6"/>
    <x v="2"/>
    <x v="0"/>
    <n v="18492.62"/>
    <n v="2"/>
    <n v="36985.24"/>
    <n v="1.63"/>
    <n v="3872"/>
    <x v="146"/>
  </r>
  <r>
    <x v="5903"/>
    <x v="8"/>
    <x v="3"/>
    <x v="8"/>
    <x v="2"/>
    <x v="4"/>
    <n v="18426.64"/>
    <n v="5"/>
    <n v="92133.2"/>
    <n v="1.1399999999999999"/>
    <n v="1524"/>
    <x v="241"/>
  </r>
  <r>
    <x v="5904"/>
    <x v="5"/>
    <x v="1"/>
    <x v="5"/>
    <x v="0"/>
    <x v="4"/>
    <n v="6981.18"/>
    <n v="5"/>
    <n v="34905.9"/>
    <n v="4.8499999999999996"/>
    <n v="796"/>
    <x v="227"/>
  </r>
  <r>
    <x v="5905"/>
    <x v="9"/>
    <x v="1"/>
    <x v="9"/>
    <x v="1"/>
    <x v="1"/>
    <n v="8758.99"/>
    <n v="3"/>
    <n v="26276.97"/>
    <n v="1.06"/>
    <n v="1876"/>
    <x v="35"/>
  </r>
  <r>
    <x v="5906"/>
    <x v="7"/>
    <x v="0"/>
    <x v="7"/>
    <x v="2"/>
    <x v="4"/>
    <n v="19111.330000000002"/>
    <n v="3"/>
    <n v="57333.99"/>
    <n v="4.1900000000000004"/>
    <n v="4340"/>
    <x v="229"/>
  </r>
  <r>
    <x v="5907"/>
    <x v="5"/>
    <x v="1"/>
    <x v="5"/>
    <x v="0"/>
    <x v="5"/>
    <n v="18100.490000000002"/>
    <n v="5"/>
    <n v="90502.45"/>
    <n v="3.36"/>
    <n v="4957"/>
    <x v="144"/>
  </r>
  <r>
    <x v="5908"/>
    <x v="9"/>
    <x v="1"/>
    <x v="9"/>
    <x v="2"/>
    <x v="4"/>
    <n v="19001.95"/>
    <n v="4"/>
    <n v="76007.8"/>
    <n v="4.33"/>
    <n v="1592"/>
    <x v="117"/>
  </r>
  <r>
    <x v="5909"/>
    <x v="0"/>
    <x v="0"/>
    <x v="0"/>
    <x v="1"/>
    <x v="0"/>
    <n v="6911.38"/>
    <n v="2"/>
    <n v="13822.76"/>
    <n v="3.15"/>
    <n v="3046"/>
    <x v="355"/>
  </r>
  <r>
    <x v="5910"/>
    <x v="8"/>
    <x v="3"/>
    <x v="8"/>
    <x v="1"/>
    <x v="2"/>
    <n v="15771.45"/>
    <n v="1"/>
    <n v="15771.45"/>
    <n v="3.25"/>
    <n v="4054"/>
    <x v="185"/>
  </r>
  <r>
    <x v="5911"/>
    <x v="4"/>
    <x v="0"/>
    <x v="4"/>
    <x v="1"/>
    <x v="3"/>
    <n v="1932.76"/>
    <n v="3"/>
    <n v="5798.28"/>
    <n v="1.99"/>
    <n v="4195"/>
    <x v="226"/>
  </r>
  <r>
    <x v="5912"/>
    <x v="4"/>
    <x v="0"/>
    <x v="4"/>
    <x v="2"/>
    <x v="0"/>
    <n v="234.42"/>
    <n v="4"/>
    <n v="937.68"/>
    <n v="3.71"/>
    <n v="2833"/>
    <x v="352"/>
  </r>
  <r>
    <x v="5913"/>
    <x v="1"/>
    <x v="1"/>
    <x v="1"/>
    <x v="0"/>
    <x v="1"/>
    <n v="8306.8799999999992"/>
    <n v="3"/>
    <n v="24920.639999999999"/>
    <n v="2.54"/>
    <n v="1702"/>
    <x v="95"/>
  </r>
  <r>
    <x v="5914"/>
    <x v="2"/>
    <x v="2"/>
    <x v="2"/>
    <x v="2"/>
    <x v="5"/>
    <n v="2409.56"/>
    <n v="1"/>
    <n v="2409.56"/>
    <n v="1.1100000000000001"/>
    <n v="4699"/>
    <x v="354"/>
  </r>
  <r>
    <x v="5915"/>
    <x v="5"/>
    <x v="1"/>
    <x v="5"/>
    <x v="2"/>
    <x v="1"/>
    <n v="17481.13"/>
    <n v="3"/>
    <n v="52443.39"/>
    <n v="1.96"/>
    <n v="3212"/>
    <x v="175"/>
  </r>
  <r>
    <x v="5916"/>
    <x v="1"/>
    <x v="1"/>
    <x v="1"/>
    <x v="0"/>
    <x v="4"/>
    <n v="2042.79"/>
    <n v="3"/>
    <n v="6128.37"/>
    <n v="1.56"/>
    <n v="4921"/>
    <x v="33"/>
  </r>
  <r>
    <x v="5917"/>
    <x v="5"/>
    <x v="1"/>
    <x v="5"/>
    <x v="1"/>
    <x v="2"/>
    <n v="1204.55"/>
    <n v="4"/>
    <n v="4818.2"/>
    <n v="3.25"/>
    <n v="3381"/>
    <x v="195"/>
  </r>
  <r>
    <x v="5918"/>
    <x v="1"/>
    <x v="1"/>
    <x v="1"/>
    <x v="2"/>
    <x v="1"/>
    <n v="7875.61"/>
    <n v="3"/>
    <n v="23626.83"/>
    <n v="3.35"/>
    <n v="4179"/>
    <x v="53"/>
  </r>
  <r>
    <x v="5919"/>
    <x v="0"/>
    <x v="0"/>
    <x v="0"/>
    <x v="0"/>
    <x v="4"/>
    <n v="14864.48"/>
    <n v="2"/>
    <n v="29728.959999999999"/>
    <n v="1.65"/>
    <n v="1516"/>
    <x v="180"/>
  </r>
  <r>
    <x v="5920"/>
    <x v="2"/>
    <x v="2"/>
    <x v="2"/>
    <x v="2"/>
    <x v="1"/>
    <n v="7984.7"/>
    <n v="5"/>
    <n v="39923.5"/>
    <n v="4.8600000000000003"/>
    <n v="2661"/>
    <x v="340"/>
  </r>
  <r>
    <x v="5921"/>
    <x v="7"/>
    <x v="0"/>
    <x v="7"/>
    <x v="0"/>
    <x v="4"/>
    <n v="6790.89"/>
    <n v="5"/>
    <n v="33954.449999999997"/>
    <n v="2.52"/>
    <n v="3887"/>
    <x v="85"/>
  </r>
  <r>
    <x v="5922"/>
    <x v="0"/>
    <x v="0"/>
    <x v="0"/>
    <x v="1"/>
    <x v="4"/>
    <n v="13672.77"/>
    <n v="1"/>
    <n v="13672.77"/>
    <n v="1.1499999999999999"/>
    <n v="538"/>
    <x v="41"/>
  </r>
  <r>
    <x v="5923"/>
    <x v="5"/>
    <x v="1"/>
    <x v="5"/>
    <x v="0"/>
    <x v="3"/>
    <n v="15296.62"/>
    <n v="2"/>
    <n v="30593.24"/>
    <n v="4.17"/>
    <n v="4960"/>
    <x v="3"/>
  </r>
  <r>
    <x v="5924"/>
    <x v="8"/>
    <x v="3"/>
    <x v="8"/>
    <x v="0"/>
    <x v="4"/>
    <n v="17115.34"/>
    <n v="2"/>
    <n v="34230.68"/>
    <n v="2.2599999999999998"/>
    <n v="3266"/>
    <x v="107"/>
  </r>
  <r>
    <x v="5925"/>
    <x v="0"/>
    <x v="0"/>
    <x v="0"/>
    <x v="0"/>
    <x v="5"/>
    <n v="5104.57"/>
    <n v="3"/>
    <n v="15313.71"/>
    <n v="4.76"/>
    <n v="12"/>
    <x v="111"/>
  </r>
  <r>
    <x v="5926"/>
    <x v="5"/>
    <x v="1"/>
    <x v="5"/>
    <x v="1"/>
    <x v="1"/>
    <n v="5466.07"/>
    <n v="1"/>
    <n v="5466.07"/>
    <n v="1.1200000000000001"/>
    <n v="2225"/>
    <x v="91"/>
  </r>
  <r>
    <x v="5927"/>
    <x v="6"/>
    <x v="4"/>
    <x v="6"/>
    <x v="1"/>
    <x v="0"/>
    <n v="9695.41"/>
    <n v="1"/>
    <n v="9695.41"/>
    <n v="3.77"/>
    <n v="3883"/>
    <x v="40"/>
  </r>
  <r>
    <x v="5928"/>
    <x v="6"/>
    <x v="4"/>
    <x v="6"/>
    <x v="2"/>
    <x v="1"/>
    <n v="2261.67"/>
    <n v="1"/>
    <n v="2261.67"/>
    <n v="4.4400000000000004"/>
    <n v="77"/>
    <x v="56"/>
  </r>
  <r>
    <x v="5929"/>
    <x v="2"/>
    <x v="2"/>
    <x v="2"/>
    <x v="0"/>
    <x v="4"/>
    <n v="6380.73"/>
    <n v="5"/>
    <n v="31903.65"/>
    <n v="4.82"/>
    <n v="3408"/>
    <x v="157"/>
  </r>
  <r>
    <x v="5930"/>
    <x v="2"/>
    <x v="2"/>
    <x v="2"/>
    <x v="1"/>
    <x v="5"/>
    <n v="6242.87"/>
    <n v="5"/>
    <n v="31214.35"/>
    <n v="2.73"/>
    <n v="615"/>
    <x v="124"/>
  </r>
  <r>
    <x v="5931"/>
    <x v="2"/>
    <x v="2"/>
    <x v="2"/>
    <x v="2"/>
    <x v="3"/>
    <n v="11726.04"/>
    <n v="4"/>
    <n v="46904.160000000003"/>
    <n v="3.08"/>
    <n v="1964"/>
    <x v="27"/>
  </r>
  <r>
    <x v="5932"/>
    <x v="7"/>
    <x v="0"/>
    <x v="7"/>
    <x v="1"/>
    <x v="2"/>
    <n v="15011.53"/>
    <n v="1"/>
    <n v="15011.53"/>
    <n v="1.1599999999999999"/>
    <n v="1849"/>
    <x v="270"/>
  </r>
  <r>
    <x v="5933"/>
    <x v="0"/>
    <x v="0"/>
    <x v="0"/>
    <x v="0"/>
    <x v="5"/>
    <n v="9701.0300000000007"/>
    <n v="4"/>
    <n v="38804.120000000003"/>
    <n v="2.4900000000000002"/>
    <n v="1737"/>
    <x v="219"/>
  </r>
  <r>
    <x v="5934"/>
    <x v="7"/>
    <x v="0"/>
    <x v="7"/>
    <x v="0"/>
    <x v="4"/>
    <n v="9806.57"/>
    <n v="4"/>
    <n v="39226.28"/>
    <n v="2.99"/>
    <n v="3393"/>
    <x v="261"/>
  </r>
  <r>
    <x v="5935"/>
    <x v="7"/>
    <x v="0"/>
    <x v="7"/>
    <x v="0"/>
    <x v="2"/>
    <n v="19763.259999999998"/>
    <n v="1"/>
    <n v="19763.259999999998"/>
    <n v="1.1299999999999999"/>
    <n v="4006"/>
    <x v="124"/>
  </r>
  <r>
    <x v="5936"/>
    <x v="1"/>
    <x v="1"/>
    <x v="1"/>
    <x v="0"/>
    <x v="3"/>
    <n v="5038.7299999999996"/>
    <n v="3"/>
    <n v="15116.19"/>
    <n v="1.1000000000000001"/>
    <n v="1530"/>
    <x v="123"/>
  </r>
  <r>
    <x v="5937"/>
    <x v="2"/>
    <x v="2"/>
    <x v="2"/>
    <x v="0"/>
    <x v="4"/>
    <n v="6768.58"/>
    <n v="1"/>
    <n v="6768.58"/>
    <n v="4.95"/>
    <n v="3573"/>
    <x v="39"/>
  </r>
  <r>
    <x v="5938"/>
    <x v="6"/>
    <x v="4"/>
    <x v="6"/>
    <x v="2"/>
    <x v="5"/>
    <n v="6876.22"/>
    <n v="2"/>
    <n v="13752.44"/>
    <n v="4.0199999999999996"/>
    <n v="3896"/>
    <x v="187"/>
  </r>
  <r>
    <x v="5939"/>
    <x v="1"/>
    <x v="1"/>
    <x v="1"/>
    <x v="0"/>
    <x v="3"/>
    <n v="10449.98"/>
    <n v="4"/>
    <n v="41799.919999999998"/>
    <n v="1.95"/>
    <n v="3582"/>
    <x v="259"/>
  </r>
  <r>
    <x v="5940"/>
    <x v="5"/>
    <x v="1"/>
    <x v="5"/>
    <x v="0"/>
    <x v="0"/>
    <n v="14151.26"/>
    <n v="4"/>
    <n v="56605.04"/>
    <n v="3.59"/>
    <n v="142"/>
    <x v="291"/>
  </r>
  <r>
    <x v="5941"/>
    <x v="1"/>
    <x v="1"/>
    <x v="1"/>
    <x v="1"/>
    <x v="2"/>
    <n v="7569.76"/>
    <n v="5"/>
    <n v="37848.800000000003"/>
    <n v="2.94"/>
    <n v="4390"/>
    <x v="245"/>
  </r>
  <r>
    <x v="5942"/>
    <x v="1"/>
    <x v="1"/>
    <x v="1"/>
    <x v="2"/>
    <x v="2"/>
    <n v="2696.17"/>
    <n v="2"/>
    <n v="5392.34"/>
    <n v="3.32"/>
    <n v="3885"/>
    <x v="106"/>
  </r>
  <r>
    <x v="5943"/>
    <x v="8"/>
    <x v="3"/>
    <x v="8"/>
    <x v="0"/>
    <x v="4"/>
    <n v="10959.74"/>
    <n v="3"/>
    <n v="32879.22"/>
    <n v="3.25"/>
    <n v="1333"/>
    <x v="197"/>
  </r>
  <r>
    <x v="5944"/>
    <x v="4"/>
    <x v="0"/>
    <x v="4"/>
    <x v="2"/>
    <x v="3"/>
    <n v="17818.77"/>
    <n v="1"/>
    <n v="17818.77"/>
    <n v="2.5499999999999998"/>
    <n v="1774"/>
    <x v="312"/>
  </r>
  <r>
    <x v="5945"/>
    <x v="4"/>
    <x v="0"/>
    <x v="4"/>
    <x v="0"/>
    <x v="1"/>
    <n v="11190.4"/>
    <n v="2"/>
    <n v="22380.799999999999"/>
    <n v="4.6500000000000004"/>
    <n v="3882"/>
    <x v="340"/>
  </r>
  <r>
    <x v="5946"/>
    <x v="2"/>
    <x v="2"/>
    <x v="2"/>
    <x v="1"/>
    <x v="4"/>
    <n v="18549.79"/>
    <n v="2"/>
    <n v="37099.58"/>
    <n v="2.19"/>
    <n v="3048"/>
    <x v="46"/>
  </r>
  <r>
    <x v="5947"/>
    <x v="6"/>
    <x v="4"/>
    <x v="6"/>
    <x v="0"/>
    <x v="4"/>
    <n v="15783.73"/>
    <n v="4"/>
    <n v="63134.92"/>
    <n v="4.25"/>
    <n v="2647"/>
    <x v="291"/>
  </r>
  <r>
    <x v="5948"/>
    <x v="6"/>
    <x v="4"/>
    <x v="6"/>
    <x v="0"/>
    <x v="5"/>
    <n v="11224.31"/>
    <n v="5"/>
    <n v="56121.55"/>
    <n v="2.96"/>
    <n v="4605"/>
    <x v="272"/>
  </r>
  <r>
    <x v="5949"/>
    <x v="5"/>
    <x v="1"/>
    <x v="5"/>
    <x v="2"/>
    <x v="5"/>
    <n v="17119.72"/>
    <n v="4"/>
    <n v="68478.880000000005"/>
    <n v="1.93"/>
    <n v="1750"/>
    <x v="199"/>
  </r>
  <r>
    <x v="5950"/>
    <x v="8"/>
    <x v="3"/>
    <x v="8"/>
    <x v="0"/>
    <x v="5"/>
    <n v="18126.73"/>
    <n v="1"/>
    <n v="18126.73"/>
    <n v="1.04"/>
    <n v="3440"/>
    <x v="168"/>
  </r>
  <r>
    <x v="5951"/>
    <x v="9"/>
    <x v="1"/>
    <x v="9"/>
    <x v="2"/>
    <x v="4"/>
    <n v="14315.81"/>
    <n v="1"/>
    <n v="14315.81"/>
    <n v="3.96"/>
    <n v="479"/>
    <x v="127"/>
  </r>
  <r>
    <x v="5952"/>
    <x v="4"/>
    <x v="0"/>
    <x v="4"/>
    <x v="0"/>
    <x v="2"/>
    <n v="1847.58"/>
    <n v="1"/>
    <n v="1847.58"/>
    <n v="3.24"/>
    <n v="2228"/>
    <x v="281"/>
  </r>
  <r>
    <x v="5953"/>
    <x v="5"/>
    <x v="1"/>
    <x v="5"/>
    <x v="0"/>
    <x v="5"/>
    <n v="17134"/>
    <n v="4"/>
    <n v="68536"/>
    <n v="2.92"/>
    <n v="556"/>
    <x v="137"/>
  </r>
  <r>
    <x v="5954"/>
    <x v="2"/>
    <x v="2"/>
    <x v="2"/>
    <x v="0"/>
    <x v="1"/>
    <n v="3451.11"/>
    <n v="5"/>
    <n v="17255.55"/>
    <n v="1.54"/>
    <n v="4071"/>
    <x v="61"/>
  </r>
  <r>
    <x v="5955"/>
    <x v="3"/>
    <x v="3"/>
    <x v="3"/>
    <x v="0"/>
    <x v="2"/>
    <n v="7936.26"/>
    <n v="1"/>
    <n v="7936.26"/>
    <n v="3.09"/>
    <n v="2050"/>
    <x v="124"/>
  </r>
  <r>
    <x v="5956"/>
    <x v="3"/>
    <x v="3"/>
    <x v="3"/>
    <x v="0"/>
    <x v="3"/>
    <n v="5777.59"/>
    <n v="5"/>
    <n v="28887.95"/>
    <n v="2.04"/>
    <n v="4355"/>
    <x v="139"/>
  </r>
  <r>
    <x v="5957"/>
    <x v="6"/>
    <x v="4"/>
    <x v="6"/>
    <x v="2"/>
    <x v="2"/>
    <n v="15632.82"/>
    <n v="4"/>
    <n v="62531.28"/>
    <n v="1.97"/>
    <n v="4737"/>
    <x v="106"/>
  </r>
  <r>
    <x v="5958"/>
    <x v="1"/>
    <x v="1"/>
    <x v="1"/>
    <x v="0"/>
    <x v="1"/>
    <n v="5051.47"/>
    <n v="1"/>
    <n v="5051.47"/>
    <n v="2.61"/>
    <n v="552"/>
    <x v="79"/>
  </r>
  <r>
    <x v="5959"/>
    <x v="5"/>
    <x v="1"/>
    <x v="5"/>
    <x v="1"/>
    <x v="4"/>
    <n v="8087.45"/>
    <n v="5"/>
    <n v="40437.25"/>
    <n v="1.8"/>
    <n v="349"/>
    <x v="317"/>
  </r>
  <r>
    <x v="5960"/>
    <x v="3"/>
    <x v="3"/>
    <x v="3"/>
    <x v="2"/>
    <x v="0"/>
    <n v="17592.189999999999"/>
    <n v="2"/>
    <n v="35184.379999999997"/>
    <n v="3.03"/>
    <n v="4361"/>
    <x v="186"/>
  </r>
  <r>
    <x v="5961"/>
    <x v="5"/>
    <x v="1"/>
    <x v="5"/>
    <x v="2"/>
    <x v="1"/>
    <n v="17297.97"/>
    <n v="1"/>
    <n v="17297.97"/>
    <n v="4.22"/>
    <n v="3376"/>
    <x v="358"/>
  </r>
  <r>
    <x v="5962"/>
    <x v="3"/>
    <x v="3"/>
    <x v="3"/>
    <x v="2"/>
    <x v="2"/>
    <n v="8694.81"/>
    <n v="3"/>
    <n v="26084.43"/>
    <n v="3.57"/>
    <n v="2075"/>
    <x v="141"/>
  </r>
  <r>
    <x v="5963"/>
    <x v="4"/>
    <x v="0"/>
    <x v="4"/>
    <x v="0"/>
    <x v="4"/>
    <n v="7426.01"/>
    <n v="3"/>
    <n v="22278.03"/>
    <n v="4.8099999999999996"/>
    <n v="4388"/>
    <x v="270"/>
  </r>
  <r>
    <x v="5964"/>
    <x v="4"/>
    <x v="0"/>
    <x v="4"/>
    <x v="2"/>
    <x v="5"/>
    <n v="15218.63"/>
    <n v="1"/>
    <n v="15218.63"/>
    <n v="4.7300000000000004"/>
    <n v="519"/>
    <x v="170"/>
  </r>
  <r>
    <x v="5965"/>
    <x v="1"/>
    <x v="1"/>
    <x v="1"/>
    <x v="2"/>
    <x v="2"/>
    <n v="7526.84"/>
    <n v="5"/>
    <n v="37634.199999999997"/>
    <n v="1.57"/>
    <n v="2802"/>
    <x v="19"/>
  </r>
  <r>
    <x v="5966"/>
    <x v="9"/>
    <x v="1"/>
    <x v="9"/>
    <x v="1"/>
    <x v="1"/>
    <n v="12039.05"/>
    <n v="5"/>
    <n v="60195.25"/>
    <n v="3.91"/>
    <n v="4688"/>
    <x v="242"/>
  </r>
  <r>
    <x v="5967"/>
    <x v="3"/>
    <x v="3"/>
    <x v="3"/>
    <x v="1"/>
    <x v="3"/>
    <n v="17303.810000000001"/>
    <n v="3"/>
    <n v="51911.43"/>
    <n v="4.33"/>
    <n v="159"/>
    <x v="280"/>
  </r>
  <r>
    <x v="5968"/>
    <x v="4"/>
    <x v="0"/>
    <x v="4"/>
    <x v="2"/>
    <x v="2"/>
    <n v="5926.71"/>
    <n v="5"/>
    <n v="29633.55"/>
    <n v="3.73"/>
    <n v="1715"/>
    <x v="142"/>
  </r>
  <r>
    <x v="5969"/>
    <x v="0"/>
    <x v="0"/>
    <x v="0"/>
    <x v="2"/>
    <x v="0"/>
    <n v="4799.78"/>
    <n v="5"/>
    <n v="23998.9"/>
    <n v="4.55"/>
    <n v="541"/>
    <x v="243"/>
  </r>
  <r>
    <x v="5970"/>
    <x v="3"/>
    <x v="3"/>
    <x v="3"/>
    <x v="0"/>
    <x v="5"/>
    <n v="15609.53"/>
    <n v="3"/>
    <n v="46828.59"/>
    <n v="2.16"/>
    <n v="2756"/>
    <x v="52"/>
  </r>
  <r>
    <x v="5971"/>
    <x v="2"/>
    <x v="2"/>
    <x v="2"/>
    <x v="1"/>
    <x v="3"/>
    <n v="6953.69"/>
    <n v="4"/>
    <n v="27814.76"/>
    <n v="4.72"/>
    <n v="594"/>
    <x v="216"/>
  </r>
  <r>
    <x v="5972"/>
    <x v="9"/>
    <x v="1"/>
    <x v="9"/>
    <x v="1"/>
    <x v="0"/>
    <n v="10599.11"/>
    <n v="3"/>
    <n v="31797.33"/>
    <n v="2.6"/>
    <n v="4695"/>
    <x v="182"/>
  </r>
  <r>
    <x v="5973"/>
    <x v="0"/>
    <x v="0"/>
    <x v="0"/>
    <x v="1"/>
    <x v="0"/>
    <n v="13850.47"/>
    <n v="5"/>
    <n v="69252.350000000006"/>
    <n v="2.84"/>
    <n v="2723"/>
    <x v="114"/>
  </r>
  <r>
    <x v="5974"/>
    <x v="4"/>
    <x v="0"/>
    <x v="4"/>
    <x v="2"/>
    <x v="4"/>
    <n v="18154.599999999999"/>
    <n v="1"/>
    <n v="18154.599999999999"/>
    <n v="4"/>
    <n v="644"/>
    <x v="328"/>
  </r>
  <r>
    <x v="5975"/>
    <x v="0"/>
    <x v="0"/>
    <x v="0"/>
    <x v="2"/>
    <x v="2"/>
    <n v="3315.02"/>
    <n v="4"/>
    <n v="13260.08"/>
    <n v="1.19"/>
    <n v="850"/>
    <x v="9"/>
  </r>
  <r>
    <x v="5976"/>
    <x v="7"/>
    <x v="0"/>
    <x v="7"/>
    <x v="2"/>
    <x v="1"/>
    <n v="17520.53"/>
    <n v="5"/>
    <n v="87602.65"/>
    <n v="3.88"/>
    <n v="2918"/>
    <x v="35"/>
  </r>
  <r>
    <x v="5977"/>
    <x v="8"/>
    <x v="3"/>
    <x v="8"/>
    <x v="1"/>
    <x v="0"/>
    <n v="4682.2299999999996"/>
    <n v="2"/>
    <n v="9364.4599999999991"/>
    <n v="2.5499999999999998"/>
    <n v="594"/>
    <x v="133"/>
  </r>
  <r>
    <x v="5978"/>
    <x v="3"/>
    <x v="3"/>
    <x v="3"/>
    <x v="1"/>
    <x v="0"/>
    <n v="13252.05"/>
    <n v="3"/>
    <n v="39756.15"/>
    <n v="1.45"/>
    <n v="2442"/>
    <x v="340"/>
  </r>
  <r>
    <x v="5979"/>
    <x v="3"/>
    <x v="3"/>
    <x v="3"/>
    <x v="0"/>
    <x v="4"/>
    <n v="1398.63"/>
    <n v="2"/>
    <n v="2797.26"/>
    <n v="2.09"/>
    <n v="1317"/>
    <x v="51"/>
  </r>
  <r>
    <x v="5980"/>
    <x v="6"/>
    <x v="4"/>
    <x v="6"/>
    <x v="0"/>
    <x v="2"/>
    <n v="13163.62"/>
    <n v="4"/>
    <n v="52654.48"/>
    <n v="4.78"/>
    <n v="1152"/>
    <x v="185"/>
  </r>
  <r>
    <x v="5981"/>
    <x v="6"/>
    <x v="4"/>
    <x v="6"/>
    <x v="2"/>
    <x v="3"/>
    <n v="18627.5"/>
    <n v="3"/>
    <n v="55882.5"/>
    <n v="3.92"/>
    <n v="3385"/>
    <x v="239"/>
  </r>
  <r>
    <x v="5982"/>
    <x v="2"/>
    <x v="2"/>
    <x v="2"/>
    <x v="2"/>
    <x v="4"/>
    <n v="7621.28"/>
    <n v="4"/>
    <n v="30485.119999999999"/>
    <n v="2.29"/>
    <n v="2902"/>
    <x v="170"/>
  </r>
  <r>
    <x v="5983"/>
    <x v="4"/>
    <x v="0"/>
    <x v="4"/>
    <x v="0"/>
    <x v="4"/>
    <n v="12200.27"/>
    <n v="3"/>
    <n v="36600.81"/>
    <n v="3.03"/>
    <n v="2867"/>
    <x v="31"/>
  </r>
  <r>
    <x v="5984"/>
    <x v="1"/>
    <x v="1"/>
    <x v="1"/>
    <x v="1"/>
    <x v="3"/>
    <n v="14772.33"/>
    <n v="4"/>
    <n v="59089.32"/>
    <n v="2.21"/>
    <n v="1661"/>
    <x v="275"/>
  </r>
  <r>
    <x v="5985"/>
    <x v="5"/>
    <x v="1"/>
    <x v="5"/>
    <x v="2"/>
    <x v="3"/>
    <n v="8039.65"/>
    <n v="1"/>
    <n v="8039.65"/>
    <n v="1.34"/>
    <n v="1482"/>
    <x v="47"/>
  </r>
  <r>
    <x v="5986"/>
    <x v="5"/>
    <x v="1"/>
    <x v="5"/>
    <x v="1"/>
    <x v="0"/>
    <n v="1125.8599999999999"/>
    <n v="4"/>
    <n v="4503.4399999999996"/>
    <n v="3.34"/>
    <n v="3262"/>
    <x v="318"/>
  </r>
  <r>
    <x v="5987"/>
    <x v="8"/>
    <x v="3"/>
    <x v="8"/>
    <x v="2"/>
    <x v="4"/>
    <n v="1451.66"/>
    <n v="4"/>
    <n v="5806.64"/>
    <n v="2.21"/>
    <n v="192"/>
    <x v="122"/>
  </r>
  <r>
    <x v="5988"/>
    <x v="6"/>
    <x v="4"/>
    <x v="6"/>
    <x v="2"/>
    <x v="2"/>
    <n v="7537.41"/>
    <n v="5"/>
    <n v="37687.050000000003"/>
    <n v="2.36"/>
    <n v="348"/>
    <x v="254"/>
  </r>
  <r>
    <x v="5989"/>
    <x v="3"/>
    <x v="3"/>
    <x v="3"/>
    <x v="1"/>
    <x v="3"/>
    <n v="18016.13"/>
    <n v="2"/>
    <n v="36032.26"/>
    <n v="3.41"/>
    <n v="1626"/>
    <x v="235"/>
  </r>
  <r>
    <x v="5990"/>
    <x v="9"/>
    <x v="1"/>
    <x v="9"/>
    <x v="0"/>
    <x v="5"/>
    <n v="2764.81"/>
    <n v="3"/>
    <n v="8294.43"/>
    <n v="1.69"/>
    <n v="3241"/>
    <x v="106"/>
  </r>
  <r>
    <x v="5991"/>
    <x v="5"/>
    <x v="1"/>
    <x v="5"/>
    <x v="0"/>
    <x v="1"/>
    <n v="2084.5"/>
    <n v="2"/>
    <n v="4169"/>
    <n v="3.41"/>
    <n v="3320"/>
    <x v="284"/>
  </r>
  <r>
    <x v="5992"/>
    <x v="2"/>
    <x v="2"/>
    <x v="2"/>
    <x v="2"/>
    <x v="3"/>
    <n v="19186.3"/>
    <n v="4"/>
    <n v="76745.2"/>
    <n v="4.63"/>
    <n v="661"/>
    <x v="89"/>
  </r>
  <r>
    <x v="5993"/>
    <x v="3"/>
    <x v="3"/>
    <x v="3"/>
    <x v="2"/>
    <x v="0"/>
    <n v="10428.08"/>
    <n v="4"/>
    <n v="41712.32"/>
    <n v="3.54"/>
    <n v="4365"/>
    <x v="153"/>
  </r>
  <r>
    <x v="5994"/>
    <x v="6"/>
    <x v="4"/>
    <x v="6"/>
    <x v="0"/>
    <x v="1"/>
    <n v="1925"/>
    <n v="5"/>
    <n v="9625"/>
    <n v="3.07"/>
    <n v="3976"/>
    <x v="128"/>
  </r>
  <r>
    <x v="5995"/>
    <x v="0"/>
    <x v="0"/>
    <x v="0"/>
    <x v="1"/>
    <x v="1"/>
    <n v="2553.38"/>
    <n v="1"/>
    <n v="2553.38"/>
    <n v="1.24"/>
    <n v="3963"/>
    <x v="216"/>
  </r>
  <r>
    <x v="5996"/>
    <x v="0"/>
    <x v="0"/>
    <x v="0"/>
    <x v="1"/>
    <x v="4"/>
    <n v="7221.35"/>
    <n v="1"/>
    <n v="7221.35"/>
    <n v="2.11"/>
    <n v="3270"/>
    <x v="280"/>
  </r>
  <r>
    <x v="5997"/>
    <x v="3"/>
    <x v="3"/>
    <x v="3"/>
    <x v="0"/>
    <x v="4"/>
    <n v="8145.48"/>
    <n v="4"/>
    <n v="32581.919999999998"/>
    <n v="4.84"/>
    <n v="4373"/>
    <x v="29"/>
  </r>
  <r>
    <x v="5998"/>
    <x v="5"/>
    <x v="1"/>
    <x v="5"/>
    <x v="0"/>
    <x v="3"/>
    <n v="8036.81"/>
    <n v="1"/>
    <n v="8036.81"/>
    <n v="3.15"/>
    <n v="4474"/>
    <x v="217"/>
  </r>
  <r>
    <x v="5999"/>
    <x v="2"/>
    <x v="2"/>
    <x v="2"/>
    <x v="0"/>
    <x v="3"/>
    <n v="10113.64"/>
    <n v="2"/>
    <n v="20227.28"/>
    <n v="2.21"/>
    <n v="3440"/>
    <x v="354"/>
  </r>
  <r>
    <x v="6000"/>
    <x v="6"/>
    <x v="4"/>
    <x v="6"/>
    <x v="2"/>
    <x v="3"/>
    <n v="14481.37"/>
    <n v="4"/>
    <n v="57925.48"/>
    <n v="4.93"/>
    <n v="4320"/>
    <x v="309"/>
  </r>
  <r>
    <x v="6001"/>
    <x v="4"/>
    <x v="0"/>
    <x v="4"/>
    <x v="0"/>
    <x v="4"/>
    <n v="401.08"/>
    <n v="1"/>
    <n v="401.08"/>
    <n v="1.68"/>
    <n v="486"/>
    <x v="329"/>
  </r>
  <r>
    <x v="6002"/>
    <x v="6"/>
    <x v="4"/>
    <x v="6"/>
    <x v="2"/>
    <x v="4"/>
    <n v="10380.959999999999"/>
    <n v="5"/>
    <n v="51904.800000000003"/>
    <n v="3.74"/>
    <n v="3902"/>
    <x v="321"/>
  </r>
  <r>
    <x v="6003"/>
    <x v="9"/>
    <x v="1"/>
    <x v="9"/>
    <x v="1"/>
    <x v="2"/>
    <n v="4543.82"/>
    <n v="5"/>
    <n v="22719.1"/>
    <n v="1.53"/>
    <n v="724"/>
    <x v="329"/>
  </r>
  <r>
    <x v="6004"/>
    <x v="5"/>
    <x v="1"/>
    <x v="5"/>
    <x v="2"/>
    <x v="5"/>
    <n v="16499.28"/>
    <n v="3"/>
    <n v="49497.84"/>
    <n v="3.02"/>
    <n v="3769"/>
    <x v="14"/>
  </r>
  <r>
    <x v="6005"/>
    <x v="1"/>
    <x v="1"/>
    <x v="1"/>
    <x v="2"/>
    <x v="3"/>
    <n v="19176.400000000001"/>
    <n v="2"/>
    <n v="38352.800000000003"/>
    <n v="1.94"/>
    <n v="2215"/>
    <x v="227"/>
  </r>
  <r>
    <x v="6006"/>
    <x v="7"/>
    <x v="0"/>
    <x v="7"/>
    <x v="1"/>
    <x v="1"/>
    <n v="12634.17"/>
    <n v="1"/>
    <n v="12634.17"/>
    <n v="2.89"/>
    <n v="3434"/>
    <x v="257"/>
  </r>
  <r>
    <x v="6007"/>
    <x v="7"/>
    <x v="0"/>
    <x v="7"/>
    <x v="1"/>
    <x v="3"/>
    <n v="7921.74"/>
    <n v="4"/>
    <n v="31686.959999999999"/>
    <n v="3.47"/>
    <n v="1113"/>
    <x v="171"/>
  </r>
  <r>
    <x v="6008"/>
    <x v="9"/>
    <x v="1"/>
    <x v="9"/>
    <x v="2"/>
    <x v="0"/>
    <n v="13299.61"/>
    <n v="3"/>
    <n v="39898.83"/>
    <n v="4.2"/>
    <n v="4995"/>
    <x v="348"/>
  </r>
  <r>
    <x v="6009"/>
    <x v="5"/>
    <x v="1"/>
    <x v="5"/>
    <x v="2"/>
    <x v="2"/>
    <n v="4601.4399999999996"/>
    <n v="4"/>
    <n v="18405.759999999998"/>
    <n v="4.1100000000000003"/>
    <n v="3075"/>
    <x v="212"/>
  </r>
  <r>
    <x v="6010"/>
    <x v="9"/>
    <x v="1"/>
    <x v="9"/>
    <x v="0"/>
    <x v="5"/>
    <n v="12075.74"/>
    <n v="2"/>
    <n v="24151.48"/>
    <n v="3.65"/>
    <n v="1947"/>
    <x v="247"/>
  </r>
  <r>
    <x v="6011"/>
    <x v="2"/>
    <x v="2"/>
    <x v="2"/>
    <x v="2"/>
    <x v="2"/>
    <n v="1664.85"/>
    <n v="5"/>
    <n v="8324.25"/>
    <n v="3.85"/>
    <n v="4364"/>
    <x v="260"/>
  </r>
  <r>
    <x v="6012"/>
    <x v="2"/>
    <x v="2"/>
    <x v="2"/>
    <x v="0"/>
    <x v="2"/>
    <n v="11677.97"/>
    <n v="3"/>
    <n v="35033.910000000003"/>
    <n v="4.49"/>
    <n v="2432"/>
    <x v="318"/>
  </r>
  <r>
    <x v="6013"/>
    <x v="7"/>
    <x v="0"/>
    <x v="7"/>
    <x v="1"/>
    <x v="3"/>
    <n v="12992.36"/>
    <n v="4"/>
    <n v="51969.440000000002"/>
    <n v="2.08"/>
    <n v="4506"/>
    <x v="247"/>
  </r>
  <r>
    <x v="6014"/>
    <x v="1"/>
    <x v="1"/>
    <x v="1"/>
    <x v="1"/>
    <x v="0"/>
    <n v="16999.61"/>
    <n v="1"/>
    <n v="16999.61"/>
    <n v="2.58"/>
    <n v="2852"/>
    <x v="279"/>
  </r>
  <r>
    <x v="6015"/>
    <x v="5"/>
    <x v="1"/>
    <x v="5"/>
    <x v="0"/>
    <x v="5"/>
    <n v="4490.17"/>
    <n v="5"/>
    <n v="22450.85"/>
    <n v="1.42"/>
    <n v="4697"/>
    <x v="232"/>
  </r>
  <r>
    <x v="6016"/>
    <x v="0"/>
    <x v="0"/>
    <x v="0"/>
    <x v="2"/>
    <x v="3"/>
    <n v="5470.31"/>
    <n v="4"/>
    <n v="21881.24"/>
    <n v="1.0900000000000001"/>
    <n v="482"/>
    <x v="10"/>
  </r>
  <r>
    <x v="6017"/>
    <x v="7"/>
    <x v="0"/>
    <x v="7"/>
    <x v="1"/>
    <x v="0"/>
    <n v="15625.3"/>
    <n v="4"/>
    <n v="62501.2"/>
    <n v="3.03"/>
    <n v="4115"/>
    <x v="156"/>
  </r>
  <r>
    <x v="6018"/>
    <x v="6"/>
    <x v="4"/>
    <x v="6"/>
    <x v="2"/>
    <x v="3"/>
    <n v="12992.59"/>
    <n v="5"/>
    <n v="64962.95"/>
    <n v="3.34"/>
    <n v="962"/>
    <x v="336"/>
  </r>
  <r>
    <x v="6019"/>
    <x v="2"/>
    <x v="2"/>
    <x v="2"/>
    <x v="0"/>
    <x v="1"/>
    <n v="15967.99"/>
    <n v="4"/>
    <n v="63871.96"/>
    <n v="1.97"/>
    <n v="3814"/>
    <x v="280"/>
  </r>
  <r>
    <x v="6020"/>
    <x v="0"/>
    <x v="0"/>
    <x v="0"/>
    <x v="1"/>
    <x v="3"/>
    <n v="13713.35"/>
    <n v="3"/>
    <n v="41140.050000000003"/>
    <n v="4.68"/>
    <n v="4294"/>
    <x v="75"/>
  </r>
  <r>
    <x v="6021"/>
    <x v="0"/>
    <x v="0"/>
    <x v="0"/>
    <x v="2"/>
    <x v="4"/>
    <n v="10975.85"/>
    <n v="3"/>
    <n v="32927.550000000003"/>
    <n v="3.97"/>
    <n v="1109"/>
    <x v="85"/>
  </r>
  <r>
    <x v="6022"/>
    <x v="5"/>
    <x v="1"/>
    <x v="5"/>
    <x v="1"/>
    <x v="4"/>
    <n v="10298.91"/>
    <n v="4"/>
    <n v="41195.64"/>
    <n v="2"/>
    <n v="4347"/>
    <x v="39"/>
  </r>
  <r>
    <x v="6023"/>
    <x v="0"/>
    <x v="0"/>
    <x v="0"/>
    <x v="0"/>
    <x v="5"/>
    <n v="3584.85"/>
    <n v="2"/>
    <n v="7169.7"/>
    <n v="5"/>
    <n v="1034"/>
    <x v="225"/>
  </r>
  <r>
    <x v="6024"/>
    <x v="1"/>
    <x v="1"/>
    <x v="1"/>
    <x v="0"/>
    <x v="5"/>
    <n v="1520.43"/>
    <n v="4"/>
    <n v="6081.72"/>
    <n v="1.95"/>
    <n v="2460"/>
    <x v="77"/>
  </r>
  <r>
    <x v="6025"/>
    <x v="3"/>
    <x v="3"/>
    <x v="3"/>
    <x v="2"/>
    <x v="5"/>
    <n v="7375.02"/>
    <n v="1"/>
    <n v="7375.02"/>
    <n v="1.02"/>
    <n v="991"/>
    <x v="11"/>
  </r>
  <r>
    <x v="6026"/>
    <x v="2"/>
    <x v="2"/>
    <x v="2"/>
    <x v="2"/>
    <x v="3"/>
    <n v="6497.63"/>
    <n v="2"/>
    <n v="12995.26"/>
    <n v="4.49"/>
    <n v="286"/>
    <x v="98"/>
  </r>
  <r>
    <x v="6027"/>
    <x v="3"/>
    <x v="3"/>
    <x v="3"/>
    <x v="2"/>
    <x v="0"/>
    <n v="5704.31"/>
    <n v="5"/>
    <n v="28521.55"/>
    <n v="3.99"/>
    <n v="57"/>
    <x v="300"/>
  </r>
  <r>
    <x v="6028"/>
    <x v="2"/>
    <x v="2"/>
    <x v="2"/>
    <x v="1"/>
    <x v="2"/>
    <n v="15629.28"/>
    <n v="1"/>
    <n v="15629.28"/>
    <n v="2.54"/>
    <n v="3601"/>
    <x v="153"/>
  </r>
  <r>
    <x v="6029"/>
    <x v="6"/>
    <x v="4"/>
    <x v="6"/>
    <x v="2"/>
    <x v="5"/>
    <n v="1520.25"/>
    <n v="2"/>
    <n v="3040.5"/>
    <n v="1.45"/>
    <n v="838"/>
    <x v="73"/>
  </r>
  <r>
    <x v="6030"/>
    <x v="5"/>
    <x v="1"/>
    <x v="5"/>
    <x v="2"/>
    <x v="5"/>
    <n v="13043.73"/>
    <n v="5"/>
    <n v="65218.65"/>
    <n v="3.3"/>
    <n v="1798"/>
    <x v="57"/>
  </r>
  <r>
    <x v="6031"/>
    <x v="0"/>
    <x v="0"/>
    <x v="0"/>
    <x v="2"/>
    <x v="5"/>
    <n v="5816.97"/>
    <n v="4"/>
    <n v="23267.88"/>
    <n v="2.89"/>
    <n v="1992"/>
    <x v="79"/>
  </r>
  <r>
    <x v="6032"/>
    <x v="1"/>
    <x v="1"/>
    <x v="1"/>
    <x v="0"/>
    <x v="1"/>
    <n v="4123.62"/>
    <n v="5"/>
    <n v="20618.099999999999"/>
    <n v="2.78"/>
    <n v="4475"/>
    <x v="258"/>
  </r>
  <r>
    <x v="6033"/>
    <x v="1"/>
    <x v="1"/>
    <x v="1"/>
    <x v="0"/>
    <x v="1"/>
    <n v="18263.03"/>
    <n v="4"/>
    <n v="73052.12"/>
    <n v="1.66"/>
    <n v="4192"/>
    <x v="359"/>
  </r>
  <r>
    <x v="6034"/>
    <x v="7"/>
    <x v="0"/>
    <x v="7"/>
    <x v="0"/>
    <x v="5"/>
    <n v="8824.4500000000007"/>
    <n v="4"/>
    <n v="35297.800000000003"/>
    <n v="2.67"/>
    <n v="1489"/>
    <x v="230"/>
  </r>
  <r>
    <x v="6035"/>
    <x v="8"/>
    <x v="3"/>
    <x v="8"/>
    <x v="1"/>
    <x v="2"/>
    <n v="6437.24"/>
    <n v="3"/>
    <n v="19311.72"/>
    <n v="2.56"/>
    <n v="767"/>
    <x v="149"/>
  </r>
  <r>
    <x v="6036"/>
    <x v="6"/>
    <x v="4"/>
    <x v="6"/>
    <x v="1"/>
    <x v="2"/>
    <n v="4600.12"/>
    <n v="1"/>
    <n v="4600.12"/>
    <n v="3.55"/>
    <n v="4085"/>
    <x v="274"/>
  </r>
  <r>
    <x v="6037"/>
    <x v="1"/>
    <x v="1"/>
    <x v="1"/>
    <x v="2"/>
    <x v="0"/>
    <n v="4389.78"/>
    <n v="5"/>
    <n v="21948.9"/>
    <n v="3.39"/>
    <n v="382"/>
    <x v="227"/>
  </r>
  <r>
    <x v="6038"/>
    <x v="4"/>
    <x v="0"/>
    <x v="4"/>
    <x v="2"/>
    <x v="3"/>
    <n v="9023.65"/>
    <n v="4"/>
    <n v="36094.6"/>
    <n v="2.73"/>
    <n v="4383"/>
    <x v="144"/>
  </r>
  <r>
    <x v="6039"/>
    <x v="0"/>
    <x v="0"/>
    <x v="0"/>
    <x v="0"/>
    <x v="2"/>
    <n v="4194.57"/>
    <n v="1"/>
    <n v="4194.57"/>
    <n v="1.1599999999999999"/>
    <n v="3909"/>
    <x v="84"/>
  </r>
  <r>
    <x v="6040"/>
    <x v="8"/>
    <x v="3"/>
    <x v="8"/>
    <x v="1"/>
    <x v="3"/>
    <n v="5030.83"/>
    <n v="5"/>
    <n v="25154.15"/>
    <n v="2.23"/>
    <n v="2049"/>
    <x v="159"/>
  </r>
  <r>
    <x v="6041"/>
    <x v="7"/>
    <x v="0"/>
    <x v="7"/>
    <x v="0"/>
    <x v="2"/>
    <n v="12352.49"/>
    <n v="3"/>
    <n v="37057.47"/>
    <n v="2.34"/>
    <n v="1249"/>
    <x v="316"/>
  </r>
  <r>
    <x v="6042"/>
    <x v="9"/>
    <x v="1"/>
    <x v="9"/>
    <x v="1"/>
    <x v="2"/>
    <n v="12041.82"/>
    <n v="3"/>
    <n v="36125.46"/>
    <n v="2.2999999999999998"/>
    <n v="959"/>
    <x v="287"/>
  </r>
  <r>
    <x v="6043"/>
    <x v="9"/>
    <x v="1"/>
    <x v="9"/>
    <x v="1"/>
    <x v="1"/>
    <n v="7602.93"/>
    <n v="3"/>
    <n v="22808.79"/>
    <n v="4.78"/>
    <n v="1751"/>
    <x v="261"/>
  </r>
  <r>
    <x v="6044"/>
    <x v="7"/>
    <x v="0"/>
    <x v="7"/>
    <x v="2"/>
    <x v="4"/>
    <n v="7674.75"/>
    <n v="5"/>
    <n v="38373.75"/>
    <n v="3.41"/>
    <n v="2246"/>
    <x v="94"/>
  </r>
  <r>
    <x v="6045"/>
    <x v="6"/>
    <x v="4"/>
    <x v="6"/>
    <x v="2"/>
    <x v="3"/>
    <n v="19148.64"/>
    <n v="1"/>
    <n v="19148.64"/>
    <n v="3.65"/>
    <n v="3462"/>
    <x v="55"/>
  </r>
  <r>
    <x v="6046"/>
    <x v="1"/>
    <x v="1"/>
    <x v="1"/>
    <x v="0"/>
    <x v="3"/>
    <n v="5315.02"/>
    <n v="1"/>
    <n v="5315.02"/>
    <n v="3.96"/>
    <n v="843"/>
    <x v="143"/>
  </r>
  <r>
    <x v="6047"/>
    <x v="1"/>
    <x v="1"/>
    <x v="1"/>
    <x v="2"/>
    <x v="5"/>
    <n v="1564.44"/>
    <n v="3"/>
    <n v="4693.32"/>
    <n v="4.55"/>
    <n v="4758"/>
    <x v="357"/>
  </r>
  <r>
    <x v="6048"/>
    <x v="2"/>
    <x v="2"/>
    <x v="2"/>
    <x v="0"/>
    <x v="0"/>
    <n v="3577.99"/>
    <n v="1"/>
    <n v="3577.99"/>
    <n v="1.05"/>
    <n v="4093"/>
    <x v="198"/>
  </r>
  <r>
    <x v="6049"/>
    <x v="6"/>
    <x v="4"/>
    <x v="6"/>
    <x v="1"/>
    <x v="5"/>
    <n v="135.18"/>
    <n v="2"/>
    <n v="270.36"/>
    <n v="2.89"/>
    <n v="3171"/>
    <x v="218"/>
  </r>
  <r>
    <x v="6050"/>
    <x v="0"/>
    <x v="0"/>
    <x v="0"/>
    <x v="0"/>
    <x v="4"/>
    <n v="12281.74"/>
    <n v="1"/>
    <n v="12281.74"/>
    <n v="4.51"/>
    <n v="2871"/>
    <x v="195"/>
  </r>
  <r>
    <x v="6051"/>
    <x v="2"/>
    <x v="2"/>
    <x v="2"/>
    <x v="2"/>
    <x v="4"/>
    <n v="9356.9599999999991"/>
    <n v="3"/>
    <n v="28070.880000000001"/>
    <n v="3.12"/>
    <n v="4911"/>
    <x v="36"/>
  </r>
  <r>
    <x v="6052"/>
    <x v="8"/>
    <x v="3"/>
    <x v="8"/>
    <x v="0"/>
    <x v="3"/>
    <n v="7164.06"/>
    <n v="3"/>
    <n v="21492.18"/>
    <n v="3.66"/>
    <n v="3869"/>
    <x v="101"/>
  </r>
  <r>
    <x v="6053"/>
    <x v="6"/>
    <x v="4"/>
    <x v="6"/>
    <x v="1"/>
    <x v="5"/>
    <n v="4457.8900000000003"/>
    <n v="4"/>
    <n v="17831.560000000001"/>
    <n v="4.6500000000000004"/>
    <n v="3580"/>
    <x v="314"/>
  </r>
  <r>
    <x v="6054"/>
    <x v="7"/>
    <x v="0"/>
    <x v="7"/>
    <x v="0"/>
    <x v="0"/>
    <n v="15512.17"/>
    <n v="2"/>
    <n v="31024.34"/>
    <n v="1.51"/>
    <n v="3185"/>
    <x v="285"/>
  </r>
  <r>
    <x v="6055"/>
    <x v="0"/>
    <x v="0"/>
    <x v="0"/>
    <x v="2"/>
    <x v="3"/>
    <n v="10468.23"/>
    <n v="4"/>
    <n v="41872.92"/>
    <n v="3.66"/>
    <n v="1376"/>
    <x v="60"/>
  </r>
  <r>
    <x v="6056"/>
    <x v="2"/>
    <x v="2"/>
    <x v="2"/>
    <x v="1"/>
    <x v="4"/>
    <n v="3661.75"/>
    <n v="3"/>
    <n v="10985.25"/>
    <n v="4.53"/>
    <n v="3707"/>
    <x v="3"/>
  </r>
  <r>
    <x v="6057"/>
    <x v="4"/>
    <x v="0"/>
    <x v="4"/>
    <x v="1"/>
    <x v="0"/>
    <n v="5194.05"/>
    <n v="3"/>
    <n v="15582.15"/>
    <n v="1.84"/>
    <n v="2154"/>
    <x v="349"/>
  </r>
  <r>
    <x v="6058"/>
    <x v="2"/>
    <x v="2"/>
    <x v="2"/>
    <x v="2"/>
    <x v="0"/>
    <n v="9273.2800000000007"/>
    <n v="1"/>
    <n v="9273.2800000000007"/>
    <n v="1.49"/>
    <n v="3642"/>
    <x v="214"/>
  </r>
  <r>
    <x v="6059"/>
    <x v="1"/>
    <x v="1"/>
    <x v="1"/>
    <x v="2"/>
    <x v="1"/>
    <n v="4757.97"/>
    <n v="4"/>
    <n v="19031.88"/>
    <n v="3.89"/>
    <n v="2042"/>
    <x v="258"/>
  </r>
  <r>
    <x v="6060"/>
    <x v="1"/>
    <x v="1"/>
    <x v="1"/>
    <x v="0"/>
    <x v="4"/>
    <n v="2154.44"/>
    <n v="2"/>
    <n v="4308.88"/>
    <n v="2.6"/>
    <n v="74"/>
    <x v="303"/>
  </r>
  <r>
    <x v="6061"/>
    <x v="3"/>
    <x v="3"/>
    <x v="3"/>
    <x v="1"/>
    <x v="3"/>
    <n v="6096.69"/>
    <n v="5"/>
    <n v="30483.45"/>
    <n v="4.71"/>
    <n v="4364"/>
    <x v="292"/>
  </r>
  <r>
    <x v="6062"/>
    <x v="1"/>
    <x v="1"/>
    <x v="1"/>
    <x v="2"/>
    <x v="1"/>
    <n v="7566.82"/>
    <n v="5"/>
    <n v="37834.1"/>
    <n v="1.33"/>
    <n v="4535"/>
    <x v="156"/>
  </r>
  <r>
    <x v="6063"/>
    <x v="2"/>
    <x v="2"/>
    <x v="2"/>
    <x v="1"/>
    <x v="1"/>
    <n v="7206.16"/>
    <n v="1"/>
    <n v="7206.16"/>
    <n v="1.58"/>
    <n v="1724"/>
    <x v="100"/>
  </r>
  <r>
    <x v="6064"/>
    <x v="0"/>
    <x v="0"/>
    <x v="0"/>
    <x v="1"/>
    <x v="4"/>
    <n v="18257.009999999998"/>
    <n v="4"/>
    <n v="73028.039999999994"/>
    <n v="1.67"/>
    <n v="4569"/>
    <x v="41"/>
  </r>
  <r>
    <x v="6065"/>
    <x v="9"/>
    <x v="1"/>
    <x v="9"/>
    <x v="0"/>
    <x v="2"/>
    <n v="8307.82"/>
    <n v="3"/>
    <n v="24923.46"/>
    <n v="1.31"/>
    <n v="4283"/>
    <x v="120"/>
  </r>
  <r>
    <x v="6066"/>
    <x v="1"/>
    <x v="1"/>
    <x v="1"/>
    <x v="2"/>
    <x v="2"/>
    <n v="10863.59"/>
    <n v="5"/>
    <n v="54317.95"/>
    <n v="4.21"/>
    <n v="588"/>
    <x v="26"/>
  </r>
  <r>
    <x v="6067"/>
    <x v="1"/>
    <x v="1"/>
    <x v="1"/>
    <x v="1"/>
    <x v="4"/>
    <n v="9167.56"/>
    <n v="4"/>
    <n v="36670.239999999998"/>
    <n v="2.54"/>
    <n v="1280"/>
    <x v="2"/>
  </r>
  <r>
    <x v="6068"/>
    <x v="9"/>
    <x v="1"/>
    <x v="9"/>
    <x v="2"/>
    <x v="0"/>
    <n v="6095.86"/>
    <n v="2"/>
    <n v="12191.72"/>
    <n v="2.94"/>
    <n v="2247"/>
    <x v="68"/>
  </r>
  <r>
    <x v="6069"/>
    <x v="1"/>
    <x v="1"/>
    <x v="1"/>
    <x v="1"/>
    <x v="4"/>
    <n v="15765.33"/>
    <n v="3"/>
    <n v="47295.99"/>
    <n v="4.66"/>
    <n v="4105"/>
    <x v="198"/>
  </r>
  <r>
    <x v="6070"/>
    <x v="7"/>
    <x v="0"/>
    <x v="7"/>
    <x v="2"/>
    <x v="1"/>
    <n v="18509.490000000002"/>
    <n v="5"/>
    <n v="92547.45"/>
    <n v="1.3"/>
    <n v="1129"/>
    <x v="259"/>
  </r>
  <r>
    <x v="6071"/>
    <x v="7"/>
    <x v="0"/>
    <x v="7"/>
    <x v="0"/>
    <x v="5"/>
    <n v="5574.87"/>
    <n v="3"/>
    <n v="16724.61"/>
    <n v="4.3"/>
    <n v="2970"/>
    <x v="68"/>
  </r>
  <r>
    <x v="6072"/>
    <x v="6"/>
    <x v="4"/>
    <x v="6"/>
    <x v="1"/>
    <x v="0"/>
    <n v="1500.11"/>
    <n v="1"/>
    <n v="1500.11"/>
    <n v="3.5"/>
    <n v="1708"/>
    <x v="30"/>
  </r>
  <r>
    <x v="6073"/>
    <x v="1"/>
    <x v="1"/>
    <x v="1"/>
    <x v="2"/>
    <x v="1"/>
    <n v="17584.150000000001"/>
    <n v="4"/>
    <n v="70336.600000000006"/>
    <n v="1.25"/>
    <n v="2795"/>
    <x v="55"/>
  </r>
  <r>
    <x v="6074"/>
    <x v="3"/>
    <x v="3"/>
    <x v="3"/>
    <x v="0"/>
    <x v="0"/>
    <n v="2725.83"/>
    <n v="4"/>
    <n v="10903.32"/>
    <n v="4.9800000000000004"/>
    <n v="3322"/>
    <x v="88"/>
  </r>
  <r>
    <x v="6075"/>
    <x v="3"/>
    <x v="3"/>
    <x v="3"/>
    <x v="0"/>
    <x v="5"/>
    <n v="2465.89"/>
    <n v="3"/>
    <n v="7397.67"/>
    <n v="4.5199999999999996"/>
    <n v="1901"/>
    <x v="78"/>
  </r>
  <r>
    <x v="6076"/>
    <x v="3"/>
    <x v="3"/>
    <x v="3"/>
    <x v="2"/>
    <x v="2"/>
    <n v="3328.8"/>
    <n v="2"/>
    <n v="6657.6"/>
    <n v="1.77"/>
    <n v="4113"/>
    <x v="346"/>
  </r>
  <r>
    <x v="6077"/>
    <x v="9"/>
    <x v="1"/>
    <x v="9"/>
    <x v="2"/>
    <x v="2"/>
    <n v="2038.39"/>
    <n v="1"/>
    <n v="2038.39"/>
    <n v="2.68"/>
    <n v="4395"/>
    <x v="85"/>
  </r>
  <r>
    <x v="6078"/>
    <x v="6"/>
    <x v="4"/>
    <x v="6"/>
    <x v="1"/>
    <x v="3"/>
    <n v="16288.07"/>
    <n v="2"/>
    <n v="32576.14"/>
    <n v="1.84"/>
    <n v="1468"/>
    <x v="226"/>
  </r>
  <r>
    <x v="6079"/>
    <x v="9"/>
    <x v="1"/>
    <x v="9"/>
    <x v="1"/>
    <x v="0"/>
    <n v="13967.87"/>
    <n v="4"/>
    <n v="55871.48"/>
    <n v="2.11"/>
    <n v="3819"/>
    <x v="179"/>
  </r>
  <r>
    <x v="6080"/>
    <x v="3"/>
    <x v="3"/>
    <x v="3"/>
    <x v="1"/>
    <x v="3"/>
    <n v="16007.74"/>
    <n v="3"/>
    <n v="48023.22"/>
    <n v="4.8499999999999996"/>
    <n v="3658"/>
    <x v="209"/>
  </r>
  <r>
    <x v="6081"/>
    <x v="1"/>
    <x v="1"/>
    <x v="1"/>
    <x v="2"/>
    <x v="2"/>
    <n v="5133.68"/>
    <n v="2"/>
    <n v="10267.36"/>
    <n v="3.12"/>
    <n v="4773"/>
    <x v="2"/>
  </r>
  <r>
    <x v="6082"/>
    <x v="5"/>
    <x v="1"/>
    <x v="5"/>
    <x v="1"/>
    <x v="0"/>
    <n v="17084.57"/>
    <n v="4"/>
    <n v="68338.28"/>
    <n v="3.57"/>
    <n v="3800"/>
    <x v="7"/>
  </r>
  <r>
    <x v="6083"/>
    <x v="9"/>
    <x v="1"/>
    <x v="9"/>
    <x v="1"/>
    <x v="2"/>
    <n v="17849.72"/>
    <n v="1"/>
    <n v="17849.72"/>
    <n v="3.23"/>
    <n v="4131"/>
    <x v="30"/>
  </r>
  <r>
    <x v="6084"/>
    <x v="5"/>
    <x v="1"/>
    <x v="5"/>
    <x v="0"/>
    <x v="2"/>
    <n v="19133.63"/>
    <n v="5"/>
    <n v="95668.15"/>
    <n v="4.5999999999999996"/>
    <n v="722"/>
    <x v="95"/>
  </r>
  <r>
    <x v="6085"/>
    <x v="5"/>
    <x v="1"/>
    <x v="5"/>
    <x v="0"/>
    <x v="3"/>
    <n v="12458.01"/>
    <n v="5"/>
    <n v="62290.05"/>
    <n v="4.3499999999999996"/>
    <n v="297"/>
    <x v="134"/>
  </r>
  <r>
    <x v="6086"/>
    <x v="0"/>
    <x v="0"/>
    <x v="0"/>
    <x v="2"/>
    <x v="3"/>
    <n v="5379.42"/>
    <n v="2"/>
    <n v="10758.84"/>
    <n v="4.13"/>
    <n v="4563"/>
    <x v="114"/>
  </r>
  <r>
    <x v="6087"/>
    <x v="8"/>
    <x v="3"/>
    <x v="8"/>
    <x v="0"/>
    <x v="1"/>
    <n v="19224.990000000002"/>
    <n v="1"/>
    <n v="19224.990000000002"/>
    <n v="1.38"/>
    <n v="1723"/>
    <x v="215"/>
  </r>
  <r>
    <x v="6088"/>
    <x v="5"/>
    <x v="1"/>
    <x v="5"/>
    <x v="0"/>
    <x v="3"/>
    <n v="5573.52"/>
    <n v="1"/>
    <n v="5573.52"/>
    <n v="1.41"/>
    <n v="4222"/>
    <x v="158"/>
  </r>
  <r>
    <x v="6089"/>
    <x v="0"/>
    <x v="0"/>
    <x v="0"/>
    <x v="0"/>
    <x v="3"/>
    <n v="11093.84"/>
    <n v="2"/>
    <n v="22187.68"/>
    <n v="3.76"/>
    <n v="3823"/>
    <x v="63"/>
  </r>
  <r>
    <x v="6090"/>
    <x v="1"/>
    <x v="1"/>
    <x v="1"/>
    <x v="0"/>
    <x v="3"/>
    <n v="13211.95"/>
    <n v="4"/>
    <n v="52847.8"/>
    <n v="4.04"/>
    <n v="3755"/>
    <x v="306"/>
  </r>
  <r>
    <x v="6091"/>
    <x v="6"/>
    <x v="4"/>
    <x v="6"/>
    <x v="1"/>
    <x v="0"/>
    <n v="11852.27"/>
    <n v="2"/>
    <n v="23704.54"/>
    <n v="3.8"/>
    <n v="3138"/>
    <x v="207"/>
  </r>
  <r>
    <x v="6092"/>
    <x v="9"/>
    <x v="1"/>
    <x v="9"/>
    <x v="2"/>
    <x v="3"/>
    <n v="11679.01"/>
    <n v="2"/>
    <n v="23358.02"/>
    <n v="4.87"/>
    <n v="4567"/>
    <x v="25"/>
  </r>
  <r>
    <x v="6093"/>
    <x v="1"/>
    <x v="1"/>
    <x v="1"/>
    <x v="2"/>
    <x v="4"/>
    <n v="12890.86"/>
    <n v="5"/>
    <n v="64454.3"/>
    <n v="3.19"/>
    <n v="3103"/>
    <x v="223"/>
  </r>
  <r>
    <x v="6094"/>
    <x v="7"/>
    <x v="0"/>
    <x v="7"/>
    <x v="0"/>
    <x v="5"/>
    <n v="13755.11"/>
    <n v="1"/>
    <n v="13755.11"/>
    <n v="4.24"/>
    <n v="4007"/>
    <x v="180"/>
  </r>
  <r>
    <x v="6095"/>
    <x v="3"/>
    <x v="3"/>
    <x v="3"/>
    <x v="0"/>
    <x v="5"/>
    <n v="11661.1"/>
    <n v="2"/>
    <n v="23322.2"/>
    <n v="1.65"/>
    <n v="4750"/>
    <x v="188"/>
  </r>
  <r>
    <x v="6096"/>
    <x v="1"/>
    <x v="1"/>
    <x v="1"/>
    <x v="2"/>
    <x v="3"/>
    <n v="18150.349999999999"/>
    <n v="3"/>
    <n v="54451.05"/>
    <n v="1.78"/>
    <n v="2492"/>
    <x v="333"/>
  </r>
  <r>
    <x v="6097"/>
    <x v="4"/>
    <x v="0"/>
    <x v="4"/>
    <x v="2"/>
    <x v="1"/>
    <n v="14094.43"/>
    <n v="2"/>
    <n v="28188.86"/>
    <n v="1.34"/>
    <n v="2229"/>
    <x v="251"/>
  </r>
  <r>
    <x v="6098"/>
    <x v="9"/>
    <x v="1"/>
    <x v="9"/>
    <x v="2"/>
    <x v="4"/>
    <n v="408.59"/>
    <n v="4"/>
    <n v="1634.36"/>
    <n v="1.92"/>
    <n v="4458"/>
    <x v="22"/>
  </r>
  <r>
    <x v="6099"/>
    <x v="7"/>
    <x v="0"/>
    <x v="7"/>
    <x v="1"/>
    <x v="3"/>
    <n v="2433.79"/>
    <n v="4"/>
    <n v="9735.16"/>
    <n v="3.09"/>
    <n v="2732"/>
    <x v="209"/>
  </r>
  <r>
    <x v="6100"/>
    <x v="8"/>
    <x v="3"/>
    <x v="8"/>
    <x v="0"/>
    <x v="0"/>
    <n v="6707.05"/>
    <n v="5"/>
    <n v="33535.25"/>
    <n v="3.02"/>
    <n v="2725"/>
    <x v="51"/>
  </r>
  <r>
    <x v="6101"/>
    <x v="7"/>
    <x v="0"/>
    <x v="7"/>
    <x v="1"/>
    <x v="3"/>
    <n v="6402.74"/>
    <n v="5"/>
    <n v="32013.7"/>
    <n v="1.51"/>
    <n v="1516"/>
    <x v="22"/>
  </r>
  <r>
    <x v="6102"/>
    <x v="2"/>
    <x v="2"/>
    <x v="2"/>
    <x v="0"/>
    <x v="4"/>
    <n v="7905.65"/>
    <n v="2"/>
    <n v="15811.3"/>
    <n v="3.58"/>
    <n v="1295"/>
    <x v="215"/>
  </r>
  <r>
    <x v="6103"/>
    <x v="6"/>
    <x v="4"/>
    <x v="6"/>
    <x v="2"/>
    <x v="1"/>
    <n v="14021.37"/>
    <n v="4"/>
    <n v="56085.48"/>
    <n v="3.65"/>
    <n v="4670"/>
    <x v="337"/>
  </r>
  <r>
    <x v="6104"/>
    <x v="4"/>
    <x v="0"/>
    <x v="4"/>
    <x v="1"/>
    <x v="0"/>
    <n v="19108.740000000002"/>
    <n v="4"/>
    <n v="76434.960000000006"/>
    <n v="1.27"/>
    <n v="4804"/>
    <x v="31"/>
  </r>
  <r>
    <x v="6105"/>
    <x v="5"/>
    <x v="1"/>
    <x v="5"/>
    <x v="2"/>
    <x v="4"/>
    <n v="15336.07"/>
    <n v="1"/>
    <n v="15336.07"/>
    <n v="2.5"/>
    <n v="4471"/>
    <x v="176"/>
  </r>
  <r>
    <x v="6106"/>
    <x v="8"/>
    <x v="3"/>
    <x v="8"/>
    <x v="1"/>
    <x v="0"/>
    <n v="4461.08"/>
    <n v="1"/>
    <n v="4461.08"/>
    <n v="1.62"/>
    <n v="1774"/>
    <x v="79"/>
  </r>
  <r>
    <x v="6107"/>
    <x v="8"/>
    <x v="3"/>
    <x v="8"/>
    <x v="1"/>
    <x v="5"/>
    <n v="14669.9"/>
    <n v="3"/>
    <n v="44009.7"/>
    <n v="1.68"/>
    <n v="2588"/>
    <x v="231"/>
  </r>
  <r>
    <x v="6108"/>
    <x v="3"/>
    <x v="3"/>
    <x v="3"/>
    <x v="2"/>
    <x v="1"/>
    <n v="7634.51"/>
    <n v="5"/>
    <n v="38172.550000000003"/>
    <n v="3.8"/>
    <n v="2652"/>
    <x v="356"/>
  </r>
  <r>
    <x v="6109"/>
    <x v="0"/>
    <x v="0"/>
    <x v="0"/>
    <x v="1"/>
    <x v="1"/>
    <n v="582.35"/>
    <n v="4"/>
    <n v="2329.4"/>
    <n v="2.0499999999999998"/>
    <n v="1664"/>
    <x v="23"/>
  </r>
  <r>
    <x v="6110"/>
    <x v="1"/>
    <x v="1"/>
    <x v="1"/>
    <x v="1"/>
    <x v="2"/>
    <n v="16008.29"/>
    <n v="1"/>
    <n v="16008.29"/>
    <n v="4.04"/>
    <n v="1879"/>
    <x v="263"/>
  </r>
  <r>
    <x v="6111"/>
    <x v="1"/>
    <x v="1"/>
    <x v="1"/>
    <x v="1"/>
    <x v="2"/>
    <n v="261.86"/>
    <n v="1"/>
    <n v="261.86"/>
    <n v="3.76"/>
    <n v="4913"/>
    <x v="81"/>
  </r>
  <r>
    <x v="6112"/>
    <x v="0"/>
    <x v="0"/>
    <x v="0"/>
    <x v="0"/>
    <x v="4"/>
    <n v="11773.87"/>
    <n v="2"/>
    <n v="23547.74"/>
    <n v="1.3"/>
    <n v="179"/>
    <x v="89"/>
  </r>
  <r>
    <x v="6113"/>
    <x v="2"/>
    <x v="2"/>
    <x v="2"/>
    <x v="2"/>
    <x v="3"/>
    <n v="892.34"/>
    <n v="1"/>
    <n v="892.34"/>
    <n v="2.0099999999999998"/>
    <n v="3766"/>
    <x v="147"/>
  </r>
  <r>
    <x v="6114"/>
    <x v="7"/>
    <x v="0"/>
    <x v="7"/>
    <x v="2"/>
    <x v="4"/>
    <n v="2363.5300000000002"/>
    <n v="1"/>
    <n v="2363.5300000000002"/>
    <n v="4.09"/>
    <n v="2432"/>
    <x v="328"/>
  </r>
  <r>
    <x v="6115"/>
    <x v="6"/>
    <x v="4"/>
    <x v="6"/>
    <x v="0"/>
    <x v="4"/>
    <n v="18934.98"/>
    <n v="5"/>
    <n v="94674.9"/>
    <n v="2.33"/>
    <n v="168"/>
    <x v="333"/>
  </r>
  <r>
    <x v="6116"/>
    <x v="3"/>
    <x v="3"/>
    <x v="3"/>
    <x v="1"/>
    <x v="4"/>
    <n v="5621.16"/>
    <n v="4"/>
    <n v="22484.639999999999"/>
    <n v="3.74"/>
    <n v="3595"/>
    <x v="360"/>
  </r>
  <r>
    <x v="6117"/>
    <x v="8"/>
    <x v="3"/>
    <x v="8"/>
    <x v="2"/>
    <x v="4"/>
    <n v="17003.77"/>
    <n v="4"/>
    <n v="68015.08"/>
    <n v="3.64"/>
    <n v="3409"/>
    <x v="106"/>
  </r>
  <r>
    <x v="6118"/>
    <x v="4"/>
    <x v="0"/>
    <x v="4"/>
    <x v="2"/>
    <x v="0"/>
    <n v="6945.25"/>
    <n v="4"/>
    <n v="27781"/>
    <n v="1.01"/>
    <n v="1775"/>
    <x v="146"/>
  </r>
  <r>
    <x v="6119"/>
    <x v="0"/>
    <x v="0"/>
    <x v="0"/>
    <x v="1"/>
    <x v="4"/>
    <n v="11221.66"/>
    <n v="4"/>
    <n v="44886.64"/>
    <n v="3.76"/>
    <n v="3291"/>
    <x v="37"/>
  </r>
  <r>
    <x v="6120"/>
    <x v="6"/>
    <x v="4"/>
    <x v="6"/>
    <x v="0"/>
    <x v="4"/>
    <n v="4665.24"/>
    <n v="3"/>
    <n v="13995.72"/>
    <n v="1.34"/>
    <n v="4087"/>
    <x v="222"/>
  </r>
  <r>
    <x v="6121"/>
    <x v="1"/>
    <x v="1"/>
    <x v="1"/>
    <x v="0"/>
    <x v="1"/>
    <n v="13731.9"/>
    <n v="2"/>
    <n v="27463.8"/>
    <n v="3.45"/>
    <n v="2679"/>
    <x v="31"/>
  </r>
  <r>
    <x v="6122"/>
    <x v="8"/>
    <x v="3"/>
    <x v="8"/>
    <x v="0"/>
    <x v="1"/>
    <n v="17043.45"/>
    <n v="1"/>
    <n v="17043.45"/>
    <n v="2.98"/>
    <n v="553"/>
    <x v="68"/>
  </r>
  <r>
    <x v="6123"/>
    <x v="4"/>
    <x v="0"/>
    <x v="4"/>
    <x v="2"/>
    <x v="3"/>
    <n v="7649.78"/>
    <n v="2"/>
    <n v="15299.56"/>
    <n v="3.96"/>
    <n v="2440"/>
    <x v="181"/>
  </r>
  <r>
    <x v="6124"/>
    <x v="5"/>
    <x v="1"/>
    <x v="5"/>
    <x v="2"/>
    <x v="5"/>
    <n v="17479.46"/>
    <n v="5"/>
    <n v="87397.3"/>
    <n v="3.88"/>
    <n v="2734"/>
    <x v="265"/>
  </r>
  <r>
    <x v="6125"/>
    <x v="2"/>
    <x v="2"/>
    <x v="2"/>
    <x v="0"/>
    <x v="5"/>
    <n v="18472.02"/>
    <n v="1"/>
    <n v="18472.02"/>
    <n v="3.63"/>
    <n v="946"/>
    <x v="190"/>
  </r>
  <r>
    <x v="6126"/>
    <x v="3"/>
    <x v="3"/>
    <x v="3"/>
    <x v="0"/>
    <x v="2"/>
    <n v="1788.11"/>
    <n v="2"/>
    <n v="3576.22"/>
    <n v="4.59"/>
    <n v="55"/>
    <x v="330"/>
  </r>
  <r>
    <x v="6127"/>
    <x v="5"/>
    <x v="1"/>
    <x v="5"/>
    <x v="1"/>
    <x v="5"/>
    <n v="11993.87"/>
    <n v="1"/>
    <n v="11993.87"/>
    <n v="4.4000000000000004"/>
    <n v="38"/>
    <x v="56"/>
  </r>
  <r>
    <x v="6128"/>
    <x v="9"/>
    <x v="1"/>
    <x v="9"/>
    <x v="0"/>
    <x v="1"/>
    <n v="14943.46"/>
    <n v="3"/>
    <n v="44830.38"/>
    <n v="1.65"/>
    <n v="4467"/>
    <x v="94"/>
  </r>
  <r>
    <x v="6129"/>
    <x v="6"/>
    <x v="4"/>
    <x v="6"/>
    <x v="0"/>
    <x v="4"/>
    <n v="3350.07"/>
    <n v="1"/>
    <n v="3350.07"/>
    <n v="2.2999999999999998"/>
    <n v="1736"/>
    <x v="20"/>
  </r>
  <r>
    <x v="6130"/>
    <x v="7"/>
    <x v="0"/>
    <x v="7"/>
    <x v="0"/>
    <x v="4"/>
    <n v="11520.88"/>
    <n v="2"/>
    <n v="23041.759999999998"/>
    <n v="3.42"/>
    <n v="1189"/>
    <x v="300"/>
  </r>
  <r>
    <x v="6131"/>
    <x v="5"/>
    <x v="1"/>
    <x v="5"/>
    <x v="2"/>
    <x v="3"/>
    <n v="331.1"/>
    <n v="4"/>
    <n v="1324.4"/>
    <n v="3.75"/>
    <n v="984"/>
    <x v="306"/>
  </r>
  <r>
    <x v="6132"/>
    <x v="1"/>
    <x v="1"/>
    <x v="1"/>
    <x v="0"/>
    <x v="3"/>
    <n v="7187.8"/>
    <n v="1"/>
    <n v="7187.8"/>
    <n v="4.63"/>
    <n v="1101"/>
    <x v="57"/>
  </r>
  <r>
    <x v="6133"/>
    <x v="8"/>
    <x v="3"/>
    <x v="8"/>
    <x v="2"/>
    <x v="0"/>
    <n v="3777.7"/>
    <n v="4"/>
    <n v="15110.8"/>
    <n v="4.34"/>
    <n v="68"/>
    <x v="157"/>
  </r>
  <r>
    <x v="6134"/>
    <x v="9"/>
    <x v="1"/>
    <x v="9"/>
    <x v="1"/>
    <x v="0"/>
    <n v="17940.16"/>
    <n v="4"/>
    <n v="71760.639999999999"/>
    <n v="4.32"/>
    <n v="1959"/>
    <x v="268"/>
  </r>
  <r>
    <x v="6135"/>
    <x v="8"/>
    <x v="3"/>
    <x v="8"/>
    <x v="2"/>
    <x v="1"/>
    <n v="12259.1"/>
    <n v="4"/>
    <n v="49036.4"/>
    <n v="2.09"/>
    <n v="3656"/>
    <x v="137"/>
  </r>
  <r>
    <x v="6136"/>
    <x v="1"/>
    <x v="1"/>
    <x v="1"/>
    <x v="2"/>
    <x v="2"/>
    <n v="2765.86"/>
    <n v="3"/>
    <n v="8297.58"/>
    <n v="3.03"/>
    <n v="3193"/>
    <x v="98"/>
  </r>
  <r>
    <x v="6137"/>
    <x v="1"/>
    <x v="1"/>
    <x v="1"/>
    <x v="2"/>
    <x v="4"/>
    <n v="16254.99"/>
    <n v="2"/>
    <n v="32509.98"/>
    <n v="3.72"/>
    <n v="4752"/>
    <x v="205"/>
  </r>
  <r>
    <x v="6138"/>
    <x v="3"/>
    <x v="3"/>
    <x v="3"/>
    <x v="1"/>
    <x v="1"/>
    <n v="9482.75"/>
    <n v="2"/>
    <n v="18965.5"/>
    <n v="1.03"/>
    <n v="1190"/>
    <x v="45"/>
  </r>
  <r>
    <x v="6139"/>
    <x v="9"/>
    <x v="1"/>
    <x v="9"/>
    <x v="1"/>
    <x v="4"/>
    <n v="3732.78"/>
    <n v="3"/>
    <n v="11198.34"/>
    <n v="4.1399999999999997"/>
    <n v="2211"/>
    <x v="75"/>
  </r>
  <r>
    <x v="6140"/>
    <x v="2"/>
    <x v="2"/>
    <x v="2"/>
    <x v="0"/>
    <x v="4"/>
    <n v="12447.49"/>
    <n v="2"/>
    <n v="24894.98"/>
    <n v="2.74"/>
    <n v="3909"/>
    <x v="61"/>
  </r>
  <r>
    <x v="6141"/>
    <x v="8"/>
    <x v="3"/>
    <x v="8"/>
    <x v="2"/>
    <x v="2"/>
    <n v="11473.4"/>
    <n v="2"/>
    <n v="22946.799999999999"/>
    <n v="4.75"/>
    <n v="2565"/>
    <x v="197"/>
  </r>
  <r>
    <x v="6142"/>
    <x v="4"/>
    <x v="0"/>
    <x v="4"/>
    <x v="1"/>
    <x v="4"/>
    <n v="14774.24"/>
    <n v="1"/>
    <n v="14774.24"/>
    <n v="4.58"/>
    <n v="2034"/>
    <x v="87"/>
  </r>
  <r>
    <x v="6143"/>
    <x v="8"/>
    <x v="3"/>
    <x v="8"/>
    <x v="0"/>
    <x v="0"/>
    <n v="14231.19"/>
    <n v="4"/>
    <n v="56924.76"/>
    <n v="1.97"/>
    <n v="412"/>
    <x v="314"/>
  </r>
  <r>
    <x v="6144"/>
    <x v="3"/>
    <x v="3"/>
    <x v="3"/>
    <x v="1"/>
    <x v="1"/>
    <n v="3392.11"/>
    <n v="3"/>
    <n v="10176.33"/>
    <n v="4.8600000000000003"/>
    <n v="42"/>
    <x v="266"/>
  </r>
  <r>
    <x v="6145"/>
    <x v="8"/>
    <x v="3"/>
    <x v="8"/>
    <x v="0"/>
    <x v="3"/>
    <n v="9806.66"/>
    <n v="3"/>
    <n v="29419.98"/>
    <n v="3.59"/>
    <n v="1616"/>
    <x v="187"/>
  </r>
  <r>
    <x v="6146"/>
    <x v="3"/>
    <x v="3"/>
    <x v="3"/>
    <x v="2"/>
    <x v="5"/>
    <n v="3935.28"/>
    <n v="2"/>
    <n v="7870.56"/>
    <n v="3.8"/>
    <n v="2641"/>
    <x v="199"/>
  </r>
  <r>
    <x v="6147"/>
    <x v="9"/>
    <x v="1"/>
    <x v="9"/>
    <x v="0"/>
    <x v="4"/>
    <n v="12907.25"/>
    <n v="1"/>
    <n v="12907.25"/>
    <n v="2.38"/>
    <n v="3402"/>
    <x v="235"/>
  </r>
  <r>
    <x v="6148"/>
    <x v="8"/>
    <x v="3"/>
    <x v="8"/>
    <x v="2"/>
    <x v="0"/>
    <n v="13832.81"/>
    <n v="5"/>
    <n v="69164.05"/>
    <n v="3.9"/>
    <n v="2043"/>
    <x v="358"/>
  </r>
  <r>
    <x v="6149"/>
    <x v="2"/>
    <x v="2"/>
    <x v="2"/>
    <x v="0"/>
    <x v="1"/>
    <n v="8454.6299999999992"/>
    <n v="5"/>
    <n v="42273.15"/>
    <n v="1.36"/>
    <n v="2032"/>
    <x v="49"/>
  </r>
  <r>
    <x v="6150"/>
    <x v="8"/>
    <x v="3"/>
    <x v="8"/>
    <x v="2"/>
    <x v="5"/>
    <n v="14748.09"/>
    <n v="3"/>
    <n v="44244.27"/>
    <n v="3.6"/>
    <n v="3050"/>
    <x v="208"/>
  </r>
  <r>
    <x v="6151"/>
    <x v="4"/>
    <x v="0"/>
    <x v="4"/>
    <x v="0"/>
    <x v="0"/>
    <n v="5641.35"/>
    <n v="3"/>
    <n v="16924.05"/>
    <n v="1.74"/>
    <n v="3597"/>
    <x v="224"/>
  </r>
  <r>
    <x v="6152"/>
    <x v="4"/>
    <x v="0"/>
    <x v="4"/>
    <x v="2"/>
    <x v="4"/>
    <n v="18433.68"/>
    <n v="3"/>
    <n v="55301.04"/>
    <n v="2.58"/>
    <n v="4088"/>
    <x v="210"/>
  </r>
  <r>
    <x v="6153"/>
    <x v="2"/>
    <x v="2"/>
    <x v="2"/>
    <x v="2"/>
    <x v="5"/>
    <n v="10337.219999999999"/>
    <n v="2"/>
    <n v="20674.439999999999"/>
    <n v="1.25"/>
    <n v="4542"/>
    <x v="241"/>
  </r>
  <r>
    <x v="6154"/>
    <x v="7"/>
    <x v="0"/>
    <x v="7"/>
    <x v="1"/>
    <x v="4"/>
    <n v="6861.28"/>
    <n v="2"/>
    <n v="13722.56"/>
    <n v="1.95"/>
    <n v="2652"/>
    <x v="201"/>
  </r>
  <r>
    <x v="6155"/>
    <x v="6"/>
    <x v="4"/>
    <x v="6"/>
    <x v="0"/>
    <x v="3"/>
    <n v="13185.8"/>
    <n v="4"/>
    <n v="52743.199999999997"/>
    <n v="4.4400000000000004"/>
    <n v="325"/>
    <x v="297"/>
  </r>
  <r>
    <x v="6156"/>
    <x v="1"/>
    <x v="1"/>
    <x v="1"/>
    <x v="1"/>
    <x v="0"/>
    <n v="16184.09"/>
    <n v="4"/>
    <n v="64736.36"/>
    <n v="1.76"/>
    <n v="3037"/>
    <x v="0"/>
  </r>
  <r>
    <x v="6157"/>
    <x v="7"/>
    <x v="0"/>
    <x v="7"/>
    <x v="1"/>
    <x v="2"/>
    <n v="12228.33"/>
    <n v="3"/>
    <n v="36684.99"/>
    <n v="4.09"/>
    <n v="67"/>
    <x v="108"/>
  </r>
  <r>
    <x v="6158"/>
    <x v="4"/>
    <x v="0"/>
    <x v="4"/>
    <x v="1"/>
    <x v="1"/>
    <n v="8803.16"/>
    <n v="5"/>
    <n v="44015.8"/>
    <n v="4.12"/>
    <n v="2065"/>
    <x v="102"/>
  </r>
  <r>
    <x v="6159"/>
    <x v="8"/>
    <x v="3"/>
    <x v="8"/>
    <x v="0"/>
    <x v="0"/>
    <n v="19510.45"/>
    <n v="4"/>
    <n v="78041.8"/>
    <n v="1.75"/>
    <n v="3469"/>
    <x v="125"/>
  </r>
  <r>
    <x v="6160"/>
    <x v="7"/>
    <x v="0"/>
    <x v="7"/>
    <x v="2"/>
    <x v="4"/>
    <n v="19319.650000000001"/>
    <n v="2"/>
    <n v="38639.300000000003"/>
    <n v="1.25"/>
    <n v="4064"/>
    <x v="269"/>
  </r>
  <r>
    <x v="6161"/>
    <x v="1"/>
    <x v="1"/>
    <x v="1"/>
    <x v="2"/>
    <x v="3"/>
    <n v="19770.86"/>
    <n v="3"/>
    <n v="59312.58"/>
    <n v="1.1299999999999999"/>
    <n v="1949"/>
    <x v="335"/>
  </r>
  <r>
    <x v="6162"/>
    <x v="1"/>
    <x v="1"/>
    <x v="1"/>
    <x v="0"/>
    <x v="0"/>
    <n v="6358.31"/>
    <n v="2"/>
    <n v="12716.62"/>
    <n v="2.0299999999999998"/>
    <n v="2122"/>
    <x v="219"/>
  </r>
  <r>
    <x v="6163"/>
    <x v="2"/>
    <x v="2"/>
    <x v="2"/>
    <x v="2"/>
    <x v="1"/>
    <n v="9023.06"/>
    <n v="1"/>
    <n v="9023.06"/>
    <n v="3.03"/>
    <n v="4863"/>
    <x v="48"/>
  </r>
  <r>
    <x v="6164"/>
    <x v="9"/>
    <x v="1"/>
    <x v="9"/>
    <x v="1"/>
    <x v="0"/>
    <n v="1561.67"/>
    <n v="2"/>
    <n v="3123.34"/>
    <n v="1.3"/>
    <n v="2671"/>
    <x v="195"/>
  </r>
  <r>
    <x v="6165"/>
    <x v="6"/>
    <x v="4"/>
    <x v="6"/>
    <x v="0"/>
    <x v="2"/>
    <n v="2862.06"/>
    <n v="2"/>
    <n v="5724.12"/>
    <n v="3.49"/>
    <n v="3688"/>
    <x v="122"/>
  </r>
  <r>
    <x v="6166"/>
    <x v="7"/>
    <x v="0"/>
    <x v="7"/>
    <x v="1"/>
    <x v="5"/>
    <n v="16643.22"/>
    <n v="3"/>
    <n v="49929.66"/>
    <n v="2.09"/>
    <n v="562"/>
    <x v="13"/>
  </r>
  <r>
    <x v="6167"/>
    <x v="6"/>
    <x v="4"/>
    <x v="6"/>
    <x v="1"/>
    <x v="0"/>
    <n v="12853.67"/>
    <n v="5"/>
    <n v="64268.35"/>
    <n v="4.99"/>
    <n v="4906"/>
    <x v="49"/>
  </r>
  <r>
    <x v="6168"/>
    <x v="9"/>
    <x v="1"/>
    <x v="9"/>
    <x v="2"/>
    <x v="2"/>
    <n v="6241.43"/>
    <n v="2"/>
    <n v="12482.86"/>
    <n v="4.88"/>
    <n v="1405"/>
    <x v="51"/>
  </r>
  <r>
    <x v="6169"/>
    <x v="4"/>
    <x v="0"/>
    <x v="4"/>
    <x v="0"/>
    <x v="1"/>
    <n v="14449.28"/>
    <n v="3"/>
    <n v="43347.839999999997"/>
    <n v="2.89"/>
    <n v="222"/>
    <x v="52"/>
  </r>
  <r>
    <x v="6170"/>
    <x v="9"/>
    <x v="1"/>
    <x v="9"/>
    <x v="0"/>
    <x v="3"/>
    <n v="10780"/>
    <n v="1"/>
    <n v="10780"/>
    <n v="4.75"/>
    <n v="4654"/>
    <x v="84"/>
  </r>
  <r>
    <x v="6171"/>
    <x v="6"/>
    <x v="4"/>
    <x v="6"/>
    <x v="2"/>
    <x v="1"/>
    <n v="19920.490000000002"/>
    <n v="4"/>
    <n v="79681.960000000006"/>
    <n v="3.67"/>
    <n v="4724"/>
    <x v="264"/>
  </r>
  <r>
    <x v="6172"/>
    <x v="7"/>
    <x v="0"/>
    <x v="7"/>
    <x v="0"/>
    <x v="0"/>
    <n v="18823.12"/>
    <n v="5"/>
    <n v="94115.6"/>
    <n v="4.1900000000000004"/>
    <n v="3206"/>
    <x v="96"/>
  </r>
  <r>
    <x v="6173"/>
    <x v="3"/>
    <x v="3"/>
    <x v="3"/>
    <x v="0"/>
    <x v="3"/>
    <n v="14130.63"/>
    <n v="3"/>
    <n v="42391.89"/>
    <n v="3.45"/>
    <n v="2522"/>
    <x v="46"/>
  </r>
  <r>
    <x v="6174"/>
    <x v="9"/>
    <x v="1"/>
    <x v="9"/>
    <x v="0"/>
    <x v="2"/>
    <n v="10367.92"/>
    <n v="1"/>
    <n v="10367.92"/>
    <n v="3.49"/>
    <n v="3969"/>
    <x v="301"/>
  </r>
  <r>
    <x v="6175"/>
    <x v="4"/>
    <x v="0"/>
    <x v="4"/>
    <x v="2"/>
    <x v="1"/>
    <n v="11170.97"/>
    <n v="1"/>
    <n v="11170.97"/>
    <n v="1.82"/>
    <n v="902"/>
    <x v="210"/>
  </r>
  <r>
    <x v="6176"/>
    <x v="4"/>
    <x v="0"/>
    <x v="4"/>
    <x v="2"/>
    <x v="2"/>
    <n v="8426.11"/>
    <n v="1"/>
    <n v="8426.11"/>
    <n v="1.56"/>
    <n v="3966"/>
    <x v="174"/>
  </r>
  <r>
    <x v="6177"/>
    <x v="2"/>
    <x v="2"/>
    <x v="2"/>
    <x v="2"/>
    <x v="2"/>
    <n v="11769.77"/>
    <n v="4"/>
    <n v="47079.08"/>
    <n v="2.36"/>
    <n v="1868"/>
    <x v="51"/>
  </r>
  <r>
    <x v="6178"/>
    <x v="0"/>
    <x v="0"/>
    <x v="0"/>
    <x v="1"/>
    <x v="0"/>
    <n v="10955.73"/>
    <n v="5"/>
    <n v="54778.65"/>
    <n v="2.25"/>
    <n v="3480"/>
    <x v="170"/>
  </r>
  <r>
    <x v="6179"/>
    <x v="7"/>
    <x v="0"/>
    <x v="7"/>
    <x v="0"/>
    <x v="5"/>
    <n v="5309.92"/>
    <n v="5"/>
    <n v="26549.599999999999"/>
    <n v="1.27"/>
    <n v="660"/>
    <x v="176"/>
  </r>
  <r>
    <x v="6180"/>
    <x v="2"/>
    <x v="2"/>
    <x v="2"/>
    <x v="1"/>
    <x v="0"/>
    <n v="3860.67"/>
    <n v="3"/>
    <n v="11582.01"/>
    <n v="4.2699999999999996"/>
    <n v="284"/>
    <x v="257"/>
  </r>
  <r>
    <x v="6181"/>
    <x v="0"/>
    <x v="0"/>
    <x v="0"/>
    <x v="0"/>
    <x v="2"/>
    <n v="18806.07"/>
    <n v="1"/>
    <n v="18806.07"/>
    <n v="4.87"/>
    <n v="3784"/>
    <x v="13"/>
  </r>
  <r>
    <x v="6182"/>
    <x v="0"/>
    <x v="0"/>
    <x v="0"/>
    <x v="2"/>
    <x v="1"/>
    <n v="14361.09"/>
    <n v="3"/>
    <n v="43083.27"/>
    <n v="1.98"/>
    <n v="702"/>
    <x v="210"/>
  </r>
  <r>
    <x v="6183"/>
    <x v="3"/>
    <x v="3"/>
    <x v="3"/>
    <x v="2"/>
    <x v="2"/>
    <n v="15239.72"/>
    <n v="2"/>
    <n v="30479.439999999999"/>
    <n v="1.56"/>
    <n v="2003"/>
    <x v="149"/>
  </r>
  <r>
    <x v="6184"/>
    <x v="6"/>
    <x v="4"/>
    <x v="6"/>
    <x v="2"/>
    <x v="5"/>
    <n v="2334.7199999999998"/>
    <n v="5"/>
    <n v="11673.6"/>
    <n v="4.71"/>
    <n v="3042"/>
    <x v="291"/>
  </r>
  <r>
    <x v="6185"/>
    <x v="4"/>
    <x v="0"/>
    <x v="4"/>
    <x v="2"/>
    <x v="1"/>
    <n v="10509.37"/>
    <n v="2"/>
    <n v="21018.74"/>
    <n v="2.29"/>
    <n v="855"/>
    <x v="190"/>
  </r>
  <r>
    <x v="6186"/>
    <x v="2"/>
    <x v="2"/>
    <x v="2"/>
    <x v="1"/>
    <x v="4"/>
    <n v="14281.37"/>
    <n v="5"/>
    <n v="71406.850000000006"/>
    <n v="2.12"/>
    <n v="1676"/>
    <x v="199"/>
  </r>
  <r>
    <x v="6187"/>
    <x v="5"/>
    <x v="1"/>
    <x v="5"/>
    <x v="1"/>
    <x v="3"/>
    <n v="14137.23"/>
    <n v="3"/>
    <n v="42411.69"/>
    <n v="3.17"/>
    <n v="519"/>
    <x v="99"/>
  </r>
  <r>
    <x v="6188"/>
    <x v="2"/>
    <x v="2"/>
    <x v="2"/>
    <x v="2"/>
    <x v="0"/>
    <n v="18643.59"/>
    <n v="4"/>
    <n v="74574.36"/>
    <n v="4.42"/>
    <n v="4958"/>
    <x v="123"/>
  </r>
  <r>
    <x v="6189"/>
    <x v="9"/>
    <x v="1"/>
    <x v="9"/>
    <x v="2"/>
    <x v="1"/>
    <n v="14618.53"/>
    <n v="2"/>
    <n v="29237.06"/>
    <n v="3.63"/>
    <n v="2979"/>
    <x v="202"/>
  </r>
  <r>
    <x v="6190"/>
    <x v="5"/>
    <x v="1"/>
    <x v="5"/>
    <x v="2"/>
    <x v="3"/>
    <n v="15883.42"/>
    <n v="1"/>
    <n v="15883.42"/>
    <n v="2.0299999999999998"/>
    <n v="2288"/>
    <x v="354"/>
  </r>
  <r>
    <x v="6191"/>
    <x v="6"/>
    <x v="4"/>
    <x v="6"/>
    <x v="0"/>
    <x v="1"/>
    <n v="19376.669999999998"/>
    <n v="1"/>
    <n v="19376.669999999998"/>
    <n v="3.79"/>
    <n v="3837"/>
    <x v="223"/>
  </r>
  <r>
    <x v="6192"/>
    <x v="4"/>
    <x v="0"/>
    <x v="4"/>
    <x v="2"/>
    <x v="0"/>
    <n v="6948.28"/>
    <n v="5"/>
    <n v="34741.4"/>
    <n v="1.65"/>
    <n v="3526"/>
    <x v="317"/>
  </r>
  <r>
    <x v="6193"/>
    <x v="4"/>
    <x v="0"/>
    <x v="4"/>
    <x v="2"/>
    <x v="3"/>
    <n v="11348.49"/>
    <n v="1"/>
    <n v="11348.49"/>
    <n v="4.24"/>
    <n v="4003"/>
    <x v="113"/>
  </r>
  <r>
    <x v="6194"/>
    <x v="2"/>
    <x v="2"/>
    <x v="2"/>
    <x v="1"/>
    <x v="3"/>
    <n v="4306.4799999999996"/>
    <n v="2"/>
    <n v="8612.9599999999991"/>
    <n v="2.88"/>
    <n v="3631"/>
    <x v="83"/>
  </r>
  <r>
    <x v="6195"/>
    <x v="5"/>
    <x v="1"/>
    <x v="5"/>
    <x v="2"/>
    <x v="1"/>
    <n v="6381.46"/>
    <n v="5"/>
    <n v="31907.3"/>
    <n v="4.93"/>
    <n v="1513"/>
    <x v="83"/>
  </r>
  <r>
    <x v="6196"/>
    <x v="7"/>
    <x v="0"/>
    <x v="7"/>
    <x v="0"/>
    <x v="1"/>
    <n v="8806.6"/>
    <n v="3"/>
    <n v="26419.8"/>
    <n v="3.99"/>
    <n v="1337"/>
    <x v="319"/>
  </r>
  <r>
    <x v="6197"/>
    <x v="5"/>
    <x v="1"/>
    <x v="5"/>
    <x v="2"/>
    <x v="4"/>
    <n v="18012.810000000001"/>
    <n v="5"/>
    <n v="90064.05"/>
    <n v="2.4900000000000002"/>
    <n v="400"/>
    <x v="295"/>
  </r>
  <r>
    <x v="6198"/>
    <x v="0"/>
    <x v="0"/>
    <x v="0"/>
    <x v="0"/>
    <x v="3"/>
    <n v="7507.28"/>
    <n v="4"/>
    <n v="30029.119999999999"/>
    <n v="1.08"/>
    <n v="691"/>
    <x v="330"/>
  </r>
  <r>
    <x v="6199"/>
    <x v="9"/>
    <x v="1"/>
    <x v="9"/>
    <x v="1"/>
    <x v="2"/>
    <n v="18382.95"/>
    <n v="3"/>
    <n v="55148.85"/>
    <n v="2.36"/>
    <n v="600"/>
    <x v="232"/>
  </r>
  <r>
    <x v="6200"/>
    <x v="2"/>
    <x v="2"/>
    <x v="2"/>
    <x v="1"/>
    <x v="2"/>
    <n v="14866.74"/>
    <n v="1"/>
    <n v="14866.74"/>
    <n v="2.83"/>
    <n v="526"/>
    <x v="317"/>
  </r>
  <r>
    <x v="6201"/>
    <x v="5"/>
    <x v="1"/>
    <x v="5"/>
    <x v="0"/>
    <x v="3"/>
    <n v="17442.439999999999"/>
    <n v="2"/>
    <n v="34884.879999999997"/>
    <n v="2.0699999999999998"/>
    <n v="4147"/>
    <x v="271"/>
  </r>
  <r>
    <x v="6202"/>
    <x v="9"/>
    <x v="1"/>
    <x v="9"/>
    <x v="0"/>
    <x v="3"/>
    <n v="14687.17"/>
    <n v="4"/>
    <n v="58748.68"/>
    <n v="1.88"/>
    <n v="3720"/>
    <x v="122"/>
  </r>
  <r>
    <x v="6203"/>
    <x v="4"/>
    <x v="0"/>
    <x v="4"/>
    <x v="0"/>
    <x v="3"/>
    <n v="13023.29"/>
    <n v="2"/>
    <n v="26046.58"/>
    <n v="4.87"/>
    <n v="3829"/>
    <x v="327"/>
  </r>
  <r>
    <x v="6204"/>
    <x v="1"/>
    <x v="1"/>
    <x v="1"/>
    <x v="1"/>
    <x v="3"/>
    <n v="9970.41"/>
    <n v="5"/>
    <n v="49852.05"/>
    <n v="3.34"/>
    <n v="84"/>
    <x v="306"/>
  </r>
  <r>
    <x v="6205"/>
    <x v="9"/>
    <x v="1"/>
    <x v="9"/>
    <x v="2"/>
    <x v="3"/>
    <n v="594.23"/>
    <n v="3"/>
    <n v="1782.69"/>
    <n v="2.65"/>
    <n v="2750"/>
    <x v="108"/>
  </r>
  <r>
    <x v="6206"/>
    <x v="2"/>
    <x v="2"/>
    <x v="2"/>
    <x v="1"/>
    <x v="1"/>
    <n v="3376.05"/>
    <n v="4"/>
    <n v="13504.2"/>
    <n v="4.6100000000000003"/>
    <n v="1707"/>
    <x v="351"/>
  </r>
  <r>
    <x v="6207"/>
    <x v="6"/>
    <x v="4"/>
    <x v="6"/>
    <x v="1"/>
    <x v="1"/>
    <n v="19070.439999999999"/>
    <n v="1"/>
    <n v="19070.439999999999"/>
    <n v="1.47"/>
    <n v="4867"/>
    <x v="195"/>
  </r>
  <r>
    <x v="6208"/>
    <x v="7"/>
    <x v="0"/>
    <x v="7"/>
    <x v="0"/>
    <x v="1"/>
    <n v="1291.1600000000001"/>
    <n v="4"/>
    <n v="5164.6400000000003"/>
    <n v="3.46"/>
    <n v="459"/>
    <x v="358"/>
  </r>
  <r>
    <x v="6209"/>
    <x v="3"/>
    <x v="3"/>
    <x v="3"/>
    <x v="0"/>
    <x v="4"/>
    <n v="4898.38"/>
    <n v="1"/>
    <n v="4898.38"/>
    <n v="1.53"/>
    <n v="1538"/>
    <x v="59"/>
  </r>
  <r>
    <x v="6210"/>
    <x v="4"/>
    <x v="0"/>
    <x v="4"/>
    <x v="0"/>
    <x v="3"/>
    <n v="19855.64"/>
    <n v="1"/>
    <n v="19855.64"/>
    <n v="1.55"/>
    <n v="747"/>
    <x v="213"/>
  </r>
  <r>
    <x v="6211"/>
    <x v="7"/>
    <x v="0"/>
    <x v="7"/>
    <x v="1"/>
    <x v="4"/>
    <n v="10362.450000000001"/>
    <n v="3"/>
    <n v="31087.35"/>
    <n v="4.87"/>
    <n v="312"/>
    <x v="307"/>
  </r>
  <r>
    <x v="6212"/>
    <x v="0"/>
    <x v="0"/>
    <x v="0"/>
    <x v="1"/>
    <x v="3"/>
    <n v="3797.41"/>
    <n v="5"/>
    <n v="18987.05"/>
    <n v="4.32"/>
    <n v="2033"/>
    <x v="39"/>
  </r>
  <r>
    <x v="6213"/>
    <x v="8"/>
    <x v="3"/>
    <x v="8"/>
    <x v="0"/>
    <x v="1"/>
    <n v="4433.8900000000003"/>
    <n v="1"/>
    <n v="4433.8900000000003"/>
    <n v="3.22"/>
    <n v="2104"/>
    <x v="278"/>
  </r>
  <r>
    <x v="6214"/>
    <x v="7"/>
    <x v="0"/>
    <x v="7"/>
    <x v="0"/>
    <x v="2"/>
    <n v="6993.44"/>
    <n v="3"/>
    <n v="20980.32"/>
    <n v="2.48"/>
    <n v="318"/>
    <x v="316"/>
  </r>
  <r>
    <x v="6215"/>
    <x v="5"/>
    <x v="1"/>
    <x v="5"/>
    <x v="1"/>
    <x v="1"/>
    <n v="5243.45"/>
    <n v="4"/>
    <n v="20973.8"/>
    <n v="3.09"/>
    <n v="4572"/>
    <x v="157"/>
  </r>
  <r>
    <x v="6216"/>
    <x v="4"/>
    <x v="0"/>
    <x v="4"/>
    <x v="0"/>
    <x v="5"/>
    <n v="14995.78"/>
    <n v="5"/>
    <n v="74978.899999999994"/>
    <n v="1.85"/>
    <n v="2475"/>
    <x v="263"/>
  </r>
  <r>
    <x v="6217"/>
    <x v="4"/>
    <x v="0"/>
    <x v="4"/>
    <x v="0"/>
    <x v="2"/>
    <n v="15992.41"/>
    <n v="2"/>
    <n v="31984.82"/>
    <n v="1.33"/>
    <n v="1219"/>
    <x v="137"/>
  </r>
  <r>
    <x v="6218"/>
    <x v="8"/>
    <x v="3"/>
    <x v="8"/>
    <x v="1"/>
    <x v="5"/>
    <n v="7466.1"/>
    <n v="4"/>
    <n v="29864.400000000001"/>
    <n v="1.72"/>
    <n v="1818"/>
    <x v="219"/>
  </r>
  <r>
    <x v="6219"/>
    <x v="4"/>
    <x v="0"/>
    <x v="4"/>
    <x v="0"/>
    <x v="3"/>
    <n v="5041.47"/>
    <n v="3"/>
    <n v="15124.41"/>
    <n v="1.47"/>
    <n v="4711"/>
    <x v="190"/>
  </r>
  <r>
    <x v="6220"/>
    <x v="8"/>
    <x v="3"/>
    <x v="8"/>
    <x v="2"/>
    <x v="3"/>
    <n v="3050.79"/>
    <n v="5"/>
    <n v="15253.95"/>
    <n v="4.5199999999999996"/>
    <n v="2820"/>
    <x v="240"/>
  </r>
  <r>
    <x v="6221"/>
    <x v="1"/>
    <x v="1"/>
    <x v="1"/>
    <x v="1"/>
    <x v="2"/>
    <n v="8348.9500000000007"/>
    <n v="4"/>
    <n v="33395.800000000003"/>
    <n v="1.84"/>
    <n v="1860"/>
    <x v="87"/>
  </r>
  <r>
    <x v="6222"/>
    <x v="1"/>
    <x v="1"/>
    <x v="1"/>
    <x v="1"/>
    <x v="4"/>
    <n v="12547.23"/>
    <n v="5"/>
    <n v="62736.15"/>
    <n v="1.37"/>
    <n v="3677"/>
    <x v="310"/>
  </r>
  <r>
    <x v="6223"/>
    <x v="4"/>
    <x v="0"/>
    <x v="4"/>
    <x v="0"/>
    <x v="2"/>
    <n v="18114.43"/>
    <n v="2"/>
    <n v="36228.86"/>
    <n v="2.73"/>
    <n v="2881"/>
    <x v="251"/>
  </r>
  <r>
    <x v="6224"/>
    <x v="7"/>
    <x v="0"/>
    <x v="7"/>
    <x v="1"/>
    <x v="2"/>
    <n v="14105.16"/>
    <n v="5"/>
    <n v="70525.8"/>
    <n v="3.7"/>
    <n v="2226"/>
    <x v="78"/>
  </r>
  <r>
    <x v="6225"/>
    <x v="3"/>
    <x v="3"/>
    <x v="3"/>
    <x v="0"/>
    <x v="0"/>
    <n v="19722.259999999998"/>
    <n v="4"/>
    <n v="78889.039999999994"/>
    <n v="3.92"/>
    <n v="3794"/>
    <x v="352"/>
  </r>
  <r>
    <x v="6226"/>
    <x v="8"/>
    <x v="3"/>
    <x v="8"/>
    <x v="2"/>
    <x v="2"/>
    <n v="7524.51"/>
    <n v="1"/>
    <n v="7524.51"/>
    <n v="1.71"/>
    <n v="2780"/>
    <x v="30"/>
  </r>
  <r>
    <x v="6227"/>
    <x v="3"/>
    <x v="3"/>
    <x v="3"/>
    <x v="2"/>
    <x v="2"/>
    <n v="632.05999999999995"/>
    <n v="2"/>
    <n v="1264.1199999999999"/>
    <n v="4.57"/>
    <n v="2805"/>
    <x v="227"/>
  </r>
  <r>
    <x v="6228"/>
    <x v="4"/>
    <x v="0"/>
    <x v="4"/>
    <x v="0"/>
    <x v="4"/>
    <n v="8198.77"/>
    <n v="4"/>
    <n v="32795.08"/>
    <n v="3.42"/>
    <n v="4064"/>
    <x v="236"/>
  </r>
  <r>
    <x v="6229"/>
    <x v="2"/>
    <x v="2"/>
    <x v="2"/>
    <x v="0"/>
    <x v="5"/>
    <n v="11583.45"/>
    <n v="4"/>
    <n v="46333.8"/>
    <n v="3.3"/>
    <n v="2496"/>
    <x v="80"/>
  </r>
  <r>
    <x v="6230"/>
    <x v="7"/>
    <x v="0"/>
    <x v="7"/>
    <x v="0"/>
    <x v="2"/>
    <n v="1738.6"/>
    <n v="1"/>
    <n v="1738.6"/>
    <n v="4.7300000000000004"/>
    <n v="1306"/>
    <x v="346"/>
  </r>
  <r>
    <x v="6231"/>
    <x v="4"/>
    <x v="0"/>
    <x v="4"/>
    <x v="2"/>
    <x v="5"/>
    <n v="8216.98"/>
    <n v="4"/>
    <n v="32867.919999999998"/>
    <n v="1.21"/>
    <n v="4065"/>
    <x v="356"/>
  </r>
  <r>
    <x v="6232"/>
    <x v="5"/>
    <x v="1"/>
    <x v="5"/>
    <x v="1"/>
    <x v="4"/>
    <n v="12236.76"/>
    <n v="2"/>
    <n v="24473.52"/>
    <n v="4.17"/>
    <n v="3530"/>
    <x v="245"/>
  </r>
  <r>
    <x v="6233"/>
    <x v="0"/>
    <x v="0"/>
    <x v="0"/>
    <x v="2"/>
    <x v="3"/>
    <n v="13564.93"/>
    <n v="2"/>
    <n v="27129.86"/>
    <n v="2.5099999999999998"/>
    <n v="4449"/>
    <x v="98"/>
  </r>
  <r>
    <x v="6234"/>
    <x v="1"/>
    <x v="1"/>
    <x v="1"/>
    <x v="2"/>
    <x v="0"/>
    <n v="5172.8900000000003"/>
    <n v="5"/>
    <n v="25864.45"/>
    <n v="4.8"/>
    <n v="1583"/>
    <x v="30"/>
  </r>
  <r>
    <x v="6235"/>
    <x v="0"/>
    <x v="0"/>
    <x v="0"/>
    <x v="1"/>
    <x v="1"/>
    <n v="18258.46"/>
    <n v="5"/>
    <n v="91292.3"/>
    <n v="4.99"/>
    <n v="1177"/>
    <x v="275"/>
  </r>
  <r>
    <x v="6236"/>
    <x v="2"/>
    <x v="2"/>
    <x v="2"/>
    <x v="0"/>
    <x v="5"/>
    <n v="13597.15"/>
    <n v="4"/>
    <n v="54388.6"/>
    <n v="2.19"/>
    <n v="4601"/>
    <x v="177"/>
  </r>
  <r>
    <x v="6237"/>
    <x v="0"/>
    <x v="0"/>
    <x v="0"/>
    <x v="0"/>
    <x v="5"/>
    <n v="4730.2299999999996"/>
    <n v="5"/>
    <n v="23651.15"/>
    <n v="1.81"/>
    <n v="2983"/>
    <x v="274"/>
  </r>
  <r>
    <x v="6238"/>
    <x v="8"/>
    <x v="3"/>
    <x v="8"/>
    <x v="0"/>
    <x v="3"/>
    <n v="11750.38"/>
    <n v="4"/>
    <n v="47001.52"/>
    <n v="4.6399999999999997"/>
    <n v="3645"/>
    <x v="301"/>
  </r>
  <r>
    <x v="6239"/>
    <x v="5"/>
    <x v="1"/>
    <x v="5"/>
    <x v="2"/>
    <x v="3"/>
    <n v="817.4"/>
    <n v="1"/>
    <n v="817.4"/>
    <n v="1.99"/>
    <n v="4592"/>
    <x v="69"/>
  </r>
  <r>
    <x v="6240"/>
    <x v="6"/>
    <x v="4"/>
    <x v="6"/>
    <x v="0"/>
    <x v="3"/>
    <n v="15587.42"/>
    <n v="4"/>
    <n v="62349.68"/>
    <n v="4.83"/>
    <n v="2400"/>
    <x v="336"/>
  </r>
  <r>
    <x v="6241"/>
    <x v="9"/>
    <x v="1"/>
    <x v="9"/>
    <x v="2"/>
    <x v="3"/>
    <n v="13600.74"/>
    <n v="3"/>
    <n v="40802.22"/>
    <n v="2.46"/>
    <n v="3436"/>
    <x v="214"/>
  </r>
  <r>
    <x v="6242"/>
    <x v="2"/>
    <x v="2"/>
    <x v="2"/>
    <x v="2"/>
    <x v="5"/>
    <n v="19088.88"/>
    <n v="3"/>
    <n v="57266.64"/>
    <n v="4.6399999999999997"/>
    <n v="3048"/>
    <x v="332"/>
  </r>
  <r>
    <x v="6243"/>
    <x v="2"/>
    <x v="2"/>
    <x v="2"/>
    <x v="0"/>
    <x v="3"/>
    <n v="17977.8"/>
    <n v="3"/>
    <n v="53933.4"/>
    <n v="4.66"/>
    <n v="3296"/>
    <x v="331"/>
  </r>
  <r>
    <x v="6244"/>
    <x v="4"/>
    <x v="0"/>
    <x v="4"/>
    <x v="2"/>
    <x v="1"/>
    <n v="17592.93"/>
    <n v="4"/>
    <n v="70371.72"/>
    <n v="2.8"/>
    <n v="603"/>
    <x v="55"/>
  </r>
  <r>
    <x v="6245"/>
    <x v="0"/>
    <x v="0"/>
    <x v="0"/>
    <x v="0"/>
    <x v="1"/>
    <n v="10378.9"/>
    <n v="5"/>
    <n v="51894.5"/>
    <n v="1.95"/>
    <n v="1727"/>
    <x v="359"/>
  </r>
  <r>
    <x v="6246"/>
    <x v="3"/>
    <x v="3"/>
    <x v="3"/>
    <x v="0"/>
    <x v="0"/>
    <n v="18913.240000000002"/>
    <n v="3"/>
    <n v="56739.72"/>
    <n v="4.8499999999999996"/>
    <n v="4971"/>
    <x v="289"/>
  </r>
  <r>
    <x v="6247"/>
    <x v="8"/>
    <x v="3"/>
    <x v="8"/>
    <x v="2"/>
    <x v="3"/>
    <n v="3892.47"/>
    <n v="2"/>
    <n v="7784.94"/>
    <n v="2.9"/>
    <n v="4257"/>
    <x v="292"/>
  </r>
  <r>
    <x v="6248"/>
    <x v="4"/>
    <x v="0"/>
    <x v="4"/>
    <x v="1"/>
    <x v="1"/>
    <n v="13833.57"/>
    <n v="1"/>
    <n v="13833.57"/>
    <n v="1.37"/>
    <n v="3689"/>
    <x v="149"/>
  </r>
  <r>
    <x v="6249"/>
    <x v="8"/>
    <x v="3"/>
    <x v="8"/>
    <x v="1"/>
    <x v="2"/>
    <n v="3688.24"/>
    <n v="3"/>
    <n v="11064.72"/>
    <n v="4.68"/>
    <n v="3626"/>
    <x v="272"/>
  </r>
  <r>
    <x v="6250"/>
    <x v="1"/>
    <x v="1"/>
    <x v="1"/>
    <x v="2"/>
    <x v="1"/>
    <n v="19197"/>
    <n v="2"/>
    <n v="38394"/>
    <n v="2.67"/>
    <n v="2006"/>
    <x v="315"/>
  </r>
  <r>
    <x v="6251"/>
    <x v="3"/>
    <x v="3"/>
    <x v="3"/>
    <x v="0"/>
    <x v="2"/>
    <n v="16392.46"/>
    <n v="3"/>
    <n v="49177.38"/>
    <n v="4.76"/>
    <n v="3743"/>
    <x v="45"/>
  </r>
  <r>
    <x v="6252"/>
    <x v="1"/>
    <x v="1"/>
    <x v="1"/>
    <x v="2"/>
    <x v="5"/>
    <n v="3149.36"/>
    <n v="1"/>
    <n v="3149.36"/>
    <n v="2.96"/>
    <n v="1734"/>
    <x v="86"/>
  </r>
  <r>
    <x v="6253"/>
    <x v="3"/>
    <x v="3"/>
    <x v="3"/>
    <x v="1"/>
    <x v="1"/>
    <n v="6284.2"/>
    <n v="3"/>
    <n v="18852.599999999999"/>
    <n v="4.3899999999999997"/>
    <n v="556"/>
    <x v="232"/>
  </r>
  <r>
    <x v="6254"/>
    <x v="6"/>
    <x v="4"/>
    <x v="6"/>
    <x v="1"/>
    <x v="4"/>
    <n v="8200.9500000000007"/>
    <n v="5"/>
    <n v="41004.75"/>
    <n v="3.72"/>
    <n v="757"/>
    <x v="51"/>
  </r>
  <r>
    <x v="6255"/>
    <x v="8"/>
    <x v="3"/>
    <x v="8"/>
    <x v="2"/>
    <x v="3"/>
    <n v="2496.16"/>
    <n v="1"/>
    <n v="2496.16"/>
    <n v="2.97"/>
    <n v="839"/>
    <x v="133"/>
  </r>
  <r>
    <x v="6256"/>
    <x v="5"/>
    <x v="1"/>
    <x v="5"/>
    <x v="1"/>
    <x v="2"/>
    <n v="11031.16"/>
    <n v="4"/>
    <n v="44124.639999999999"/>
    <n v="1.76"/>
    <n v="3105"/>
    <x v="260"/>
  </r>
  <r>
    <x v="6257"/>
    <x v="8"/>
    <x v="3"/>
    <x v="8"/>
    <x v="0"/>
    <x v="2"/>
    <n v="8738.65"/>
    <n v="1"/>
    <n v="8738.65"/>
    <n v="3.84"/>
    <n v="274"/>
    <x v="136"/>
  </r>
  <r>
    <x v="6258"/>
    <x v="7"/>
    <x v="0"/>
    <x v="7"/>
    <x v="0"/>
    <x v="5"/>
    <n v="12735.06"/>
    <n v="3"/>
    <n v="38205.18"/>
    <n v="4"/>
    <n v="2314"/>
    <x v="199"/>
  </r>
  <r>
    <x v="6259"/>
    <x v="1"/>
    <x v="1"/>
    <x v="1"/>
    <x v="0"/>
    <x v="1"/>
    <n v="14728.65"/>
    <n v="3"/>
    <n v="44185.95"/>
    <n v="2.65"/>
    <n v="372"/>
    <x v="18"/>
  </r>
  <r>
    <x v="6260"/>
    <x v="3"/>
    <x v="3"/>
    <x v="3"/>
    <x v="2"/>
    <x v="4"/>
    <n v="14188.46"/>
    <n v="1"/>
    <n v="14188.46"/>
    <n v="2.09"/>
    <n v="4664"/>
    <x v="210"/>
  </r>
  <r>
    <x v="6261"/>
    <x v="9"/>
    <x v="1"/>
    <x v="9"/>
    <x v="2"/>
    <x v="5"/>
    <n v="8074.37"/>
    <n v="5"/>
    <n v="40371.85"/>
    <n v="2.83"/>
    <n v="802"/>
    <x v="78"/>
  </r>
  <r>
    <x v="6262"/>
    <x v="6"/>
    <x v="4"/>
    <x v="6"/>
    <x v="2"/>
    <x v="3"/>
    <n v="15224.83"/>
    <n v="3"/>
    <n v="45674.49"/>
    <n v="2.91"/>
    <n v="1888"/>
    <x v="125"/>
  </r>
  <r>
    <x v="6263"/>
    <x v="5"/>
    <x v="1"/>
    <x v="5"/>
    <x v="2"/>
    <x v="2"/>
    <n v="18201.259999999998"/>
    <n v="2"/>
    <n v="36402.519999999997"/>
    <n v="4.4000000000000004"/>
    <n v="3312"/>
    <x v="254"/>
  </r>
  <r>
    <x v="6264"/>
    <x v="9"/>
    <x v="1"/>
    <x v="9"/>
    <x v="2"/>
    <x v="2"/>
    <n v="16807.91"/>
    <n v="2"/>
    <n v="33615.82"/>
    <n v="1.96"/>
    <n v="1609"/>
    <x v="10"/>
  </r>
  <r>
    <x v="6265"/>
    <x v="6"/>
    <x v="4"/>
    <x v="6"/>
    <x v="0"/>
    <x v="0"/>
    <n v="673.69"/>
    <n v="2"/>
    <n v="1347.38"/>
    <n v="2.2799999999999998"/>
    <n v="2361"/>
    <x v="164"/>
  </r>
  <r>
    <x v="6266"/>
    <x v="1"/>
    <x v="1"/>
    <x v="1"/>
    <x v="0"/>
    <x v="0"/>
    <n v="3017.83"/>
    <n v="2"/>
    <n v="6035.66"/>
    <n v="4.76"/>
    <n v="2274"/>
    <x v="19"/>
  </r>
  <r>
    <x v="6267"/>
    <x v="0"/>
    <x v="0"/>
    <x v="0"/>
    <x v="2"/>
    <x v="4"/>
    <n v="3275.08"/>
    <n v="2"/>
    <n v="6550.16"/>
    <n v="1.67"/>
    <n v="4249"/>
    <x v="46"/>
  </r>
  <r>
    <x v="6268"/>
    <x v="0"/>
    <x v="0"/>
    <x v="0"/>
    <x v="0"/>
    <x v="2"/>
    <n v="15214.94"/>
    <n v="1"/>
    <n v="15214.94"/>
    <n v="1.1200000000000001"/>
    <n v="4142"/>
    <x v="197"/>
  </r>
  <r>
    <x v="6269"/>
    <x v="0"/>
    <x v="0"/>
    <x v="0"/>
    <x v="0"/>
    <x v="3"/>
    <n v="17748.22"/>
    <n v="2"/>
    <n v="35496.44"/>
    <n v="2.42"/>
    <n v="506"/>
    <x v="321"/>
  </r>
  <r>
    <x v="6270"/>
    <x v="2"/>
    <x v="2"/>
    <x v="2"/>
    <x v="0"/>
    <x v="4"/>
    <n v="1694.32"/>
    <n v="4"/>
    <n v="6777.28"/>
    <n v="3.77"/>
    <n v="3134"/>
    <x v="202"/>
  </r>
  <r>
    <x v="6271"/>
    <x v="5"/>
    <x v="1"/>
    <x v="5"/>
    <x v="0"/>
    <x v="3"/>
    <n v="7580.76"/>
    <n v="2"/>
    <n v="15161.52"/>
    <n v="2.63"/>
    <n v="3467"/>
    <x v="51"/>
  </r>
  <r>
    <x v="6272"/>
    <x v="7"/>
    <x v="0"/>
    <x v="7"/>
    <x v="0"/>
    <x v="4"/>
    <n v="10762.28"/>
    <n v="5"/>
    <n v="53811.4"/>
    <n v="3.21"/>
    <n v="187"/>
    <x v="337"/>
  </r>
  <r>
    <x v="6273"/>
    <x v="3"/>
    <x v="3"/>
    <x v="3"/>
    <x v="0"/>
    <x v="0"/>
    <n v="16708.39"/>
    <n v="1"/>
    <n v="16708.39"/>
    <n v="2.29"/>
    <n v="669"/>
    <x v="137"/>
  </r>
  <r>
    <x v="6274"/>
    <x v="5"/>
    <x v="1"/>
    <x v="5"/>
    <x v="2"/>
    <x v="0"/>
    <n v="8746.77"/>
    <n v="1"/>
    <n v="8746.77"/>
    <n v="1.77"/>
    <n v="4451"/>
    <x v="327"/>
  </r>
  <r>
    <x v="6275"/>
    <x v="2"/>
    <x v="2"/>
    <x v="2"/>
    <x v="1"/>
    <x v="4"/>
    <n v="9560.85"/>
    <n v="3"/>
    <n v="28682.55"/>
    <n v="2.7"/>
    <n v="3359"/>
    <x v="173"/>
  </r>
  <r>
    <x v="6276"/>
    <x v="7"/>
    <x v="0"/>
    <x v="7"/>
    <x v="0"/>
    <x v="5"/>
    <n v="13613.67"/>
    <n v="4"/>
    <n v="54454.68"/>
    <n v="4.72"/>
    <n v="4378"/>
    <x v="74"/>
  </r>
  <r>
    <x v="6277"/>
    <x v="2"/>
    <x v="2"/>
    <x v="2"/>
    <x v="1"/>
    <x v="5"/>
    <n v="15603.16"/>
    <n v="3"/>
    <n v="46809.48"/>
    <n v="2.79"/>
    <n v="4423"/>
    <x v="314"/>
  </r>
  <r>
    <x v="6278"/>
    <x v="3"/>
    <x v="3"/>
    <x v="3"/>
    <x v="1"/>
    <x v="1"/>
    <n v="7185.19"/>
    <n v="4"/>
    <n v="28740.76"/>
    <n v="1.86"/>
    <n v="1434"/>
    <x v="256"/>
  </r>
  <r>
    <x v="6279"/>
    <x v="9"/>
    <x v="1"/>
    <x v="9"/>
    <x v="1"/>
    <x v="0"/>
    <n v="17902.48"/>
    <n v="4"/>
    <n v="71609.919999999998"/>
    <n v="1.1299999999999999"/>
    <n v="2891"/>
    <x v="79"/>
  </r>
  <r>
    <x v="6280"/>
    <x v="8"/>
    <x v="3"/>
    <x v="8"/>
    <x v="2"/>
    <x v="5"/>
    <n v="14298.64"/>
    <n v="4"/>
    <n v="57194.559999999998"/>
    <n v="1.76"/>
    <n v="3550"/>
    <x v="33"/>
  </r>
  <r>
    <x v="6281"/>
    <x v="1"/>
    <x v="1"/>
    <x v="1"/>
    <x v="0"/>
    <x v="2"/>
    <n v="6181.81"/>
    <n v="3"/>
    <n v="18545.43"/>
    <n v="3.62"/>
    <n v="1834"/>
    <x v="238"/>
  </r>
  <r>
    <x v="6282"/>
    <x v="1"/>
    <x v="1"/>
    <x v="1"/>
    <x v="1"/>
    <x v="4"/>
    <n v="14852.08"/>
    <n v="5"/>
    <n v="74260.399999999994"/>
    <n v="1.54"/>
    <n v="3079"/>
    <x v="358"/>
  </r>
  <r>
    <x v="6283"/>
    <x v="8"/>
    <x v="3"/>
    <x v="8"/>
    <x v="0"/>
    <x v="1"/>
    <n v="19897.919999999998"/>
    <n v="4"/>
    <n v="79591.679999999993"/>
    <n v="2.35"/>
    <n v="1926"/>
    <x v="337"/>
  </r>
  <r>
    <x v="6284"/>
    <x v="2"/>
    <x v="2"/>
    <x v="2"/>
    <x v="2"/>
    <x v="3"/>
    <n v="1961.99"/>
    <n v="4"/>
    <n v="7847.96"/>
    <n v="3.31"/>
    <n v="4998"/>
    <x v="1"/>
  </r>
  <r>
    <x v="6285"/>
    <x v="6"/>
    <x v="4"/>
    <x v="6"/>
    <x v="0"/>
    <x v="3"/>
    <n v="1786.99"/>
    <n v="5"/>
    <n v="8934.9500000000007"/>
    <n v="4.17"/>
    <n v="3038"/>
    <x v="26"/>
  </r>
  <r>
    <x v="6286"/>
    <x v="3"/>
    <x v="3"/>
    <x v="3"/>
    <x v="2"/>
    <x v="3"/>
    <n v="1634.83"/>
    <n v="3"/>
    <n v="4904.49"/>
    <n v="4.75"/>
    <n v="4466"/>
    <x v="142"/>
  </r>
  <r>
    <x v="6287"/>
    <x v="4"/>
    <x v="0"/>
    <x v="4"/>
    <x v="1"/>
    <x v="1"/>
    <n v="9063.43"/>
    <n v="3"/>
    <n v="27190.29"/>
    <n v="4.07"/>
    <n v="1510"/>
    <x v="242"/>
  </r>
  <r>
    <x v="6288"/>
    <x v="0"/>
    <x v="0"/>
    <x v="0"/>
    <x v="2"/>
    <x v="4"/>
    <n v="1986.57"/>
    <n v="5"/>
    <n v="9932.85"/>
    <n v="4.24"/>
    <n v="1856"/>
    <x v="138"/>
  </r>
  <r>
    <x v="6289"/>
    <x v="5"/>
    <x v="1"/>
    <x v="5"/>
    <x v="0"/>
    <x v="0"/>
    <n v="2860.7"/>
    <n v="2"/>
    <n v="5721.4"/>
    <n v="2.82"/>
    <n v="4268"/>
    <x v="341"/>
  </r>
  <r>
    <x v="6290"/>
    <x v="3"/>
    <x v="3"/>
    <x v="3"/>
    <x v="1"/>
    <x v="4"/>
    <n v="318.36"/>
    <n v="2"/>
    <n v="636.72"/>
    <n v="4.2"/>
    <n v="1456"/>
    <x v="82"/>
  </r>
  <r>
    <x v="6291"/>
    <x v="3"/>
    <x v="3"/>
    <x v="3"/>
    <x v="2"/>
    <x v="1"/>
    <n v="6947.06"/>
    <n v="4"/>
    <n v="27788.240000000002"/>
    <n v="1.47"/>
    <n v="422"/>
    <x v="215"/>
  </r>
  <r>
    <x v="6292"/>
    <x v="2"/>
    <x v="2"/>
    <x v="2"/>
    <x v="0"/>
    <x v="2"/>
    <n v="17029.39"/>
    <n v="5"/>
    <n v="85146.95"/>
    <n v="2.64"/>
    <n v="3957"/>
    <x v="316"/>
  </r>
  <r>
    <x v="6293"/>
    <x v="8"/>
    <x v="3"/>
    <x v="8"/>
    <x v="1"/>
    <x v="5"/>
    <n v="4199.68"/>
    <n v="1"/>
    <n v="4199.68"/>
    <n v="4.3600000000000003"/>
    <n v="263"/>
    <x v="244"/>
  </r>
  <r>
    <x v="6294"/>
    <x v="1"/>
    <x v="1"/>
    <x v="1"/>
    <x v="1"/>
    <x v="2"/>
    <n v="19272.330000000002"/>
    <n v="3"/>
    <n v="57816.99"/>
    <n v="1.83"/>
    <n v="3534"/>
    <x v="161"/>
  </r>
  <r>
    <x v="6295"/>
    <x v="8"/>
    <x v="3"/>
    <x v="8"/>
    <x v="1"/>
    <x v="4"/>
    <n v="8886.4500000000007"/>
    <n v="3"/>
    <n v="26659.35"/>
    <n v="3.27"/>
    <n v="2706"/>
    <x v="34"/>
  </r>
  <r>
    <x v="6296"/>
    <x v="9"/>
    <x v="1"/>
    <x v="9"/>
    <x v="0"/>
    <x v="5"/>
    <n v="941.71"/>
    <n v="3"/>
    <n v="2825.13"/>
    <n v="2.6"/>
    <n v="4574"/>
    <x v="279"/>
  </r>
  <r>
    <x v="6297"/>
    <x v="6"/>
    <x v="4"/>
    <x v="6"/>
    <x v="0"/>
    <x v="2"/>
    <n v="18255.52"/>
    <n v="3"/>
    <n v="54766.559999999998"/>
    <n v="2.86"/>
    <n v="4409"/>
    <x v="76"/>
  </r>
  <r>
    <x v="6298"/>
    <x v="1"/>
    <x v="1"/>
    <x v="1"/>
    <x v="0"/>
    <x v="5"/>
    <n v="16949.060000000001"/>
    <n v="1"/>
    <n v="16949.060000000001"/>
    <n v="4.3499999999999996"/>
    <n v="2451"/>
    <x v="81"/>
  </r>
  <r>
    <x v="6299"/>
    <x v="5"/>
    <x v="1"/>
    <x v="5"/>
    <x v="1"/>
    <x v="0"/>
    <n v="4143.78"/>
    <n v="3"/>
    <n v="12431.34"/>
    <n v="3.46"/>
    <n v="3745"/>
    <x v="8"/>
  </r>
  <r>
    <x v="6300"/>
    <x v="7"/>
    <x v="0"/>
    <x v="7"/>
    <x v="0"/>
    <x v="5"/>
    <n v="18231.240000000002"/>
    <n v="4"/>
    <n v="72924.960000000006"/>
    <n v="3.31"/>
    <n v="1525"/>
    <x v="174"/>
  </r>
  <r>
    <x v="6301"/>
    <x v="0"/>
    <x v="0"/>
    <x v="0"/>
    <x v="1"/>
    <x v="4"/>
    <n v="12721.31"/>
    <n v="5"/>
    <n v="63606.55"/>
    <n v="3.51"/>
    <n v="1955"/>
    <x v="133"/>
  </r>
  <r>
    <x v="6302"/>
    <x v="4"/>
    <x v="0"/>
    <x v="4"/>
    <x v="2"/>
    <x v="2"/>
    <n v="4007.42"/>
    <n v="2"/>
    <n v="8014.84"/>
    <n v="4.82"/>
    <n v="3802"/>
    <x v="7"/>
  </r>
  <r>
    <x v="6303"/>
    <x v="2"/>
    <x v="2"/>
    <x v="2"/>
    <x v="1"/>
    <x v="2"/>
    <n v="9731.5499999999993"/>
    <n v="5"/>
    <n v="48657.75"/>
    <n v="1.63"/>
    <n v="1643"/>
    <x v="113"/>
  </r>
  <r>
    <x v="6304"/>
    <x v="9"/>
    <x v="1"/>
    <x v="9"/>
    <x v="1"/>
    <x v="4"/>
    <n v="5091.96"/>
    <n v="5"/>
    <n v="25459.8"/>
    <n v="4.76"/>
    <n v="1548"/>
    <x v="51"/>
  </r>
  <r>
    <x v="6305"/>
    <x v="8"/>
    <x v="3"/>
    <x v="8"/>
    <x v="1"/>
    <x v="4"/>
    <n v="661.14"/>
    <n v="2"/>
    <n v="1322.28"/>
    <n v="1.54"/>
    <n v="4989"/>
    <x v="214"/>
  </r>
  <r>
    <x v="6306"/>
    <x v="2"/>
    <x v="2"/>
    <x v="2"/>
    <x v="1"/>
    <x v="4"/>
    <n v="5870.67"/>
    <n v="1"/>
    <n v="5870.67"/>
    <n v="4.47"/>
    <n v="1509"/>
    <x v="120"/>
  </r>
  <r>
    <x v="6307"/>
    <x v="6"/>
    <x v="4"/>
    <x v="6"/>
    <x v="0"/>
    <x v="0"/>
    <n v="6171.25"/>
    <n v="3"/>
    <n v="18513.75"/>
    <n v="1.96"/>
    <n v="3559"/>
    <x v="2"/>
  </r>
  <r>
    <x v="6308"/>
    <x v="6"/>
    <x v="4"/>
    <x v="6"/>
    <x v="0"/>
    <x v="5"/>
    <n v="10041.83"/>
    <n v="5"/>
    <n v="50209.15"/>
    <n v="3.2"/>
    <n v="4105"/>
    <x v="34"/>
  </r>
  <r>
    <x v="6309"/>
    <x v="3"/>
    <x v="3"/>
    <x v="3"/>
    <x v="0"/>
    <x v="0"/>
    <n v="16337.47"/>
    <n v="3"/>
    <n v="49012.41"/>
    <n v="4.3899999999999997"/>
    <n v="1505"/>
    <x v="69"/>
  </r>
  <r>
    <x v="6310"/>
    <x v="5"/>
    <x v="1"/>
    <x v="5"/>
    <x v="2"/>
    <x v="4"/>
    <n v="14113.28"/>
    <n v="3"/>
    <n v="42339.839999999997"/>
    <n v="2.85"/>
    <n v="1518"/>
    <x v="25"/>
  </r>
  <r>
    <x v="6311"/>
    <x v="9"/>
    <x v="1"/>
    <x v="9"/>
    <x v="0"/>
    <x v="0"/>
    <n v="3277.25"/>
    <n v="4"/>
    <n v="13109"/>
    <n v="3"/>
    <n v="4132"/>
    <x v="258"/>
  </r>
  <r>
    <x v="6312"/>
    <x v="9"/>
    <x v="1"/>
    <x v="9"/>
    <x v="1"/>
    <x v="3"/>
    <n v="13623.43"/>
    <n v="5"/>
    <n v="68117.149999999994"/>
    <n v="2.93"/>
    <n v="4299"/>
    <x v="124"/>
  </r>
  <r>
    <x v="6313"/>
    <x v="3"/>
    <x v="3"/>
    <x v="3"/>
    <x v="1"/>
    <x v="5"/>
    <n v="2389.6999999999998"/>
    <n v="4"/>
    <n v="9558.7999999999993"/>
    <n v="2.77"/>
    <n v="1327"/>
    <x v="76"/>
  </r>
  <r>
    <x v="6314"/>
    <x v="0"/>
    <x v="0"/>
    <x v="0"/>
    <x v="0"/>
    <x v="5"/>
    <n v="11845.66"/>
    <n v="1"/>
    <n v="11845.66"/>
    <n v="2.23"/>
    <n v="703"/>
    <x v="85"/>
  </r>
  <r>
    <x v="6315"/>
    <x v="7"/>
    <x v="0"/>
    <x v="7"/>
    <x v="0"/>
    <x v="5"/>
    <n v="19100.13"/>
    <n v="5"/>
    <n v="95500.65"/>
    <n v="4.63"/>
    <n v="3487"/>
    <x v="13"/>
  </r>
  <r>
    <x v="6316"/>
    <x v="6"/>
    <x v="4"/>
    <x v="6"/>
    <x v="1"/>
    <x v="0"/>
    <n v="16724.53"/>
    <n v="5"/>
    <n v="83622.649999999994"/>
    <n v="3.53"/>
    <n v="3475"/>
    <x v="89"/>
  </r>
  <r>
    <x v="6317"/>
    <x v="7"/>
    <x v="0"/>
    <x v="7"/>
    <x v="0"/>
    <x v="2"/>
    <n v="12602.45"/>
    <n v="5"/>
    <n v="63012.25"/>
    <n v="2.9"/>
    <n v="1703"/>
    <x v="348"/>
  </r>
  <r>
    <x v="6318"/>
    <x v="8"/>
    <x v="3"/>
    <x v="8"/>
    <x v="0"/>
    <x v="1"/>
    <n v="6595.3"/>
    <n v="2"/>
    <n v="13190.6"/>
    <n v="2.89"/>
    <n v="2953"/>
    <x v="315"/>
  </r>
  <r>
    <x v="6319"/>
    <x v="5"/>
    <x v="1"/>
    <x v="5"/>
    <x v="0"/>
    <x v="3"/>
    <n v="573.29"/>
    <n v="1"/>
    <n v="573.29"/>
    <n v="4.6100000000000003"/>
    <n v="74"/>
    <x v="273"/>
  </r>
  <r>
    <x v="6320"/>
    <x v="2"/>
    <x v="2"/>
    <x v="2"/>
    <x v="0"/>
    <x v="1"/>
    <n v="10153.030000000001"/>
    <n v="4"/>
    <n v="40612.120000000003"/>
    <n v="1.96"/>
    <n v="3143"/>
    <x v="292"/>
  </r>
  <r>
    <x v="6321"/>
    <x v="6"/>
    <x v="4"/>
    <x v="6"/>
    <x v="0"/>
    <x v="4"/>
    <n v="15490.48"/>
    <n v="3"/>
    <n v="46471.44"/>
    <n v="1.25"/>
    <n v="2296"/>
    <x v="233"/>
  </r>
  <r>
    <x v="6322"/>
    <x v="8"/>
    <x v="3"/>
    <x v="8"/>
    <x v="2"/>
    <x v="4"/>
    <n v="15639.41"/>
    <n v="5"/>
    <n v="78197.05"/>
    <n v="4.99"/>
    <n v="3956"/>
    <x v="195"/>
  </r>
  <r>
    <x v="6323"/>
    <x v="1"/>
    <x v="1"/>
    <x v="1"/>
    <x v="1"/>
    <x v="0"/>
    <n v="10919.38"/>
    <n v="3"/>
    <n v="32758.14"/>
    <n v="3.63"/>
    <n v="3666"/>
    <x v="115"/>
  </r>
  <r>
    <x v="6324"/>
    <x v="6"/>
    <x v="4"/>
    <x v="6"/>
    <x v="1"/>
    <x v="3"/>
    <n v="18209.919999999998"/>
    <n v="4"/>
    <n v="72839.679999999993"/>
    <n v="4.5"/>
    <n v="4856"/>
    <x v="227"/>
  </r>
  <r>
    <x v="6325"/>
    <x v="3"/>
    <x v="3"/>
    <x v="3"/>
    <x v="0"/>
    <x v="4"/>
    <n v="2476.7399999999998"/>
    <n v="3"/>
    <n v="7430.22"/>
    <n v="4.5599999999999996"/>
    <n v="3245"/>
    <x v="243"/>
  </r>
  <r>
    <x v="6326"/>
    <x v="4"/>
    <x v="0"/>
    <x v="4"/>
    <x v="2"/>
    <x v="4"/>
    <n v="16586.3"/>
    <n v="4"/>
    <n v="66345.2"/>
    <n v="3.04"/>
    <n v="2990"/>
    <x v="252"/>
  </r>
  <r>
    <x v="6327"/>
    <x v="2"/>
    <x v="2"/>
    <x v="2"/>
    <x v="2"/>
    <x v="1"/>
    <n v="4030.09"/>
    <n v="4"/>
    <n v="16120.36"/>
    <n v="4.72"/>
    <n v="3035"/>
    <x v="293"/>
  </r>
  <r>
    <x v="6328"/>
    <x v="5"/>
    <x v="1"/>
    <x v="5"/>
    <x v="0"/>
    <x v="4"/>
    <n v="11671.55"/>
    <n v="4"/>
    <n v="46686.2"/>
    <n v="1.91"/>
    <n v="172"/>
    <x v="65"/>
  </r>
  <r>
    <x v="6329"/>
    <x v="3"/>
    <x v="3"/>
    <x v="3"/>
    <x v="1"/>
    <x v="3"/>
    <n v="3993.98"/>
    <n v="2"/>
    <n v="7987.96"/>
    <n v="3.89"/>
    <n v="4248"/>
    <x v="132"/>
  </r>
  <r>
    <x v="6330"/>
    <x v="5"/>
    <x v="1"/>
    <x v="5"/>
    <x v="0"/>
    <x v="4"/>
    <n v="14804.89"/>
    <n v="3"/>
    <n v="44414.67"/>
    <n v="4.78"/>
    <n v="278"/>
    <x v="57"/>
  </r>
  <r>
    <x v="6331"/>
    <x v="3"/>
    <x v="3"/>
    <x v="3"/>
    <x v="0"/>
    <x v="3"/>
    <n v="672.21"/>
    <n v="3"/>
    <n v="2016.63"/>
    <n v="3.81"/>
    <n v="4371"/>
    <x v="14"/>
  </r>
  <r>
    <x v="6332"/>
    <x v="9"/>
    <x v="1"/>
    <x v="9"/>
    <x v="1"/>
    <x v="4"/>
    <n v="14232.93"/>
    <n v="2"/>
    <n v="28465.86"/>
    <n v="3.82"/>
    <n v="3113"/>
    <x v="11"/>
  </r>
  <r>
    <x v="6333"/>
    <x v="7"/>
    <x v="0"/>
    <x v="7"/>
    <x v="1"/>
    <x v="2"/>
    <n v="5571.29"/>
    <n v="4"/>
    <n v="22285.16"/>
    <n v="4.68"/>
    <n v="3048"/>
    <x v="84"/>
  </r>
  <r>
    <x v="6334"/>
    <x v="2"/>
    <x v="2"/>
    <x v="2"/>
    <x v="0"/>
    <x v="5"/>
    <n v="10607.43"/>
    <n v="3"/>
    <n v="31822.29"/>
    <n v="3.77"/>
    <n v="218"/>
    <x v="163"/>
  </r>
  <r>
    <x v="6335"/>
    <x v="7"/>
    <x v="0"/>
    <x v="7"/>
    <x v="2"/>
    <x v="1"/>
    <n v="5635.21"/>
    <n v="1"/>
    <n v="5635.21"/>
    <n v="4.58"/>
    <n v="3999"/>
    <x v="37"/>
  </r>
  <r>
    <x v="6336"/>
    <x v="1"/>
    <x v="1"/>
    <x v="1"/>
    <x v="0"/>
    <x v="1"/>
    <n v="17671.13"/>
    <n v="2"/>
    <n v="35342.26"/>
    <n v="4.49"/>
    <n v="772"/>
    <x v="108"/>
  </r>
  <r>
    <x v="6337"/>
    <x v="9"/>
    <x v="1"/>
    <x v="9"/>
    <x v="2"/>
    <x v="1"/>
    <n v="4782.62"/>
    <n v="2"/>
    <n v="9565.24"/>
    <n v="4.9400000000000004"/>
    <n v="3325"/>
    <x v="236"/>
  </r>
  <r>
    <x v="6338"/>
    <x v="6"/>
    <x v="4"/>
    <x v="6"/>
    <x v="0"/>
    <x v="3"/>
    <n v="15881.37"/>
    <n v="4"/>
    <n v="63525.48"/>
    <n v="3.97"/>
    <n v="595"/>
    <x v="327"/>
  </r>
  <r>
    <x v="6339"/>
    <x v="3"/>
    <x v="3"/>
    <x v="3"/>
    <x v="1"/>
    <x v="2"/>
    <n v="4734.3900000000003"/>
    <n v="1"/>
    <n v="4734.3900000000003"/>
    <n v="3.76"/>
    <n v="1986"/>
    <x v="303"/>
  </r>
  <r>
    <x v="6340"/>
    <x v="8"/>
    <x v="3"/>
    <x v="8"/>
    <x v="1"/>
    <x v="0"/>
    <n v="15507.2"/>
    <n v="4"/>
    <n v="62028.800000000003"/>
    <n v="4.49"/>
    <n v="2161"/>
    <x v="114"/>
  </r>
  <r>
    <x v="6341"/>
    <x v="0"/>
    <x v="0"/>
    <x v="0"/>
    <x v="0"/>
    <x v="5"/>
    <n v="7921"/>
    <n v="3"/>
    <n v="23763"/>
    <n v="1.41"/>
    <n v="4217"/>
    <x v="310"/>
  </r>
  <r>
    <x v="6342"/>
    <x v="4"/>
    <x v="0"/>
    <x v="4"/>
    <x v="0"/>
    <x v="3"/>
    <n v="4532.7"/>
    <n v="1"/>
    <n v="4532.7"/>
    <n v="3.89"/>
    <n v="3863"/>
    <x v="119"/>
  </r>
  <r>
    <x v="6343"/>
    <x v="5"/>
    <x v="1"/>
    <x v="5"/>
    <x v="1"/>
    <x v="4"/>
    <n v="8524.65"/>
    <n v="4"/>
    <n v="34098.6"/>
    <n v="1.1299999999999999"/>
    <n v="176"/>
    <x v="159"/>
  </r>
  <r>
    <x v="6344"/>
    <x v="6"/>
    <x v="4"/>
    <x v="6"/>
    <x v="2"/>
    <x v="1"/>
    <n v="11387.18"/>
    <n v="1"/>
    <n v="11387.18"/>
    <n v="2.48"/>
    <n v="2912"/>
    <x v="79"/>
  </r>
  <r>
    <x v="6345"/>
    <x v="9"/>
    <x v="1"/>
    <x v="9"/>
    <x v="1"/>
    <x v="4"/>
    <n v="4713.3599999999997"/>
    <n v="4"/>
    <n v="18853.439999999999"/>
    <n v="3.52"/>
    <n v="928"/>
    <x v="206"/>
  </r>
  <r>
    <x v="6346"/>
    <x v="3"/>
    <x v="3"/>
    <x v="3"/>
    <x v="2"/>
    <x v="4"/>
    <n v="6593.49"/>
    <n v="5"/>
    <n v="32967.449999999997"/>
    <n v="3.87"/>
    <n v="4291"/>
    <x v="247"/>
  </r>
  <r>
    <x v="6347"/>
    <x v="3"/>
    <x v="3"/>
    <x v="3"/>
    <x v="1"/>
    <x v="4"/>
    <n v="4893.12"/>
    <n v="3"/>
    <n v="14679.36"/>
    <n v="3.13"/>
    <n v="4450"/>
    <x v="220"/>
  </r>
  <r>
    <x v="6348"/>
    <x v="5"/>
    <x v="1"/>
    <x v="5"/>
    <x v="1"/>
    <x v="3"/>
    <n v="11898.18"/>
    <n v="1"/>
    <n v="11898.18"/>
    <n v="4.78"/>
    <n v="4556"/>
    <x v="45"/>
  </r>
  <r>
    <x v="6349"/>
    <x v="5"/>
    <x v="1"/>
    <x v="5"/>
    <x v="0"/>
    <x v="1"/>
    <n v="9941.0400000000009"/>
    <n v="5"/>
    <n v="49705.2"/>
    <n v="4.46"/>
    <n v="467"/>
    <x v="203"/>
  </r>
  <r>
    <x v="6350"/>
    <x v="7"/>
    <x v="0"/>
    <x v="7"/>
    <x v="0"/>
    <x v="2"/>
    <n v="9182.27"/>
    <n v="3"/>
    <n v="27546.81"/>
    <n v="2.52"/>
    <n v="1194"/>
    <x v="297"/>
  </r>
  <r>
    <x v="6351"/>
    <x v="4"/>
    <x v="0"/>
    <x v="4"/>
    <x v="2"/>
    <x v="0"/>
    <n v="10394.969999999999"/>
    <n v="3"/>
    <n v="31184.91"/>
    <n v="3.36"/>
    <n v="944"/>
    <x v="150"/>
  </r>
  <r>
    <x v="6352"/>
    <x v="7"/>
    <x v="0"/>
    <x v="7"/>
    <x v="2"/>
    <x v="1"/>
    <n v="11455.6"/>
    <n v="4"/>
    <n v="45822.400000000001"/>
    <n v="1.3"/>
    <n v="2550"/>
    <x v="298"/>
  </r>
  <r>
    <x v="6353"/>
    <x v="9"/>
    <x v="1"/>
    <x v="9"/>
    <x v="1"/>
    <x v="3"/>
    <n v="18396.53"/>
    <n v="3"/>
    <n v="55189.59"/>
    <n v="2.5099999999999998"/>
    <n v="2938"/>
    <x v="84"/>
  </r>
  <r>
    <x v="6354"/>
    <x v="9"/>
    <x v="1"/>
    <x v="9"/>
    <x v="2"/>
    <x v="0"/>
    <n v="1253.97"/>
    <n v="4"/>
    <n v="5015.88"/>
    <n v="1.8"/>
    <n v="1562"/>
    <x v="98"/>
  </r>
  <r>
    <x v="6355"/>
    <x v="0"/>
    <x v="0"/>
    <x v="0"/>
    <x v="1"/>
    <x v="0"/>
    <n v="19975.88"/>
    <n v="3"/>
    <n v="59927.64"/>
    <n v="1.04"/>
    <n v="3110"/>
    <x v="316"/>
  </r>
  <r>
    <x v="6356"/>
    <x v="5"/>
    <x v="1"/>
    <x v="5"/>
    <x v="0"/>
    <x v="4"/>
    <n v="16153.33"/>
    <n v="5"/>
    <n v="80766.649999999994"/>
    <n v="1.46"/>
    <n v="2580"/>
    <x v="25"/>
  </r>
  <r>
    <x v="6357"/>
    <x v="4"/>
    <x v="0"/>
    <x v="4"/>
    <x v="1"/>
    <x v="2"/>
    <n v="5943.76"/>
    <n v="1"/>
    <n v="5943.76"/>
    <n v="3.98"/>
    <n v="1838"/>
    <x v="280"/>
  </r>
  <r>
    <x v="6358"/>
    <x v="3"/>
    <x v="3"/>
    <x v="3"/>
    <x v="1"/>
    <x v="2"/>
    <n v="16060.71"/>
    <n v="3"/>
    <n v="48182.13"/>
    <n v="1.86"/>
    <n v="1312"/>
    <x v="340"/>
  </r>
  <r>
    <x v="6359"/>
    <x v="8"/>
    <x v="3"/>
    <x v="8"/>
    <x v="2"/>
    <x v="3"/>
    <n v="5855.08"/>
    <n v="2"/>
    <n v="11710.16"/>
    <n v="2.19"/>
    <n v="1231"/>
    <x v="56"/>
  </r>
  <r>
    <x v="6360"/>
    <x v="2"/>
    <x v="2"/>
    <x v="2"/>
    <x v="2"/>
    <x v="1"/>
    <n v="9909.7999999999993"/>
    <n v="2"/>
    <n v="19819.599999999999"/>
    <n v="4.28"/>
    <n v="1125"/>
    <x v="224"/>
  </r>
  <r>
    <x v="6361"/>
    <x v="8"/>
    <x v="3"/>
    <x v="8"/>
    <x v="2"/>
    <x v="5"/>
    <n v="6973.12"/>
    <n v="4"/>
    <n v="27892.48"/>
    <n v="4.83"/>
    <n v="4447"/>
    <x v="336"/>
  </r>
  <r>
    <x v="6362"/>
    <x v="5"/>
    <x v="1"/>
    <x v="5"/>
    <x v="0"/>
    <x v="0"/>
    <n v="18244.87"/>
    <n v="5"/>
    <n v="91224.35"/>
    <n v="1.53"/>
    <n v="1780"/>
    <x v="213"/>
  </r>
  <r>
    <x v="6363"/>
    <x v="9"/>
    <x v="1"/>
    <x v="9"/>
    <x v="0"/>
    <x v="1"/>
    <n v="3174.01"/>
    <n v="2"/>
    <n v="6348.02"/>
    <n v="3.06"/>
    <n v="3709"/>
    <x v="56"/>
  </r>
  <r>
    <x v="6364"/>
    <x v="8"/>
    <x v="3"/>
    <x v="8"/>
    <x v="0"/>
    <x v="2"/>
    <n v="12401.15"/>
    <n v="4"/>
    <n v="49604.6"/>
    <n v="4.09"/>
    <n v="4053"/>
    <x v="254"/>
  </r>
  <r>
    <x v="6365"/>
    <x v="7"/>
    <x v="0"/>
    <x v="7"/>
    <x v="1"/>
    <x v="0"/>
    <n v="13524.47"/>
    <n v="2"/>
    <n v="27048.94"/>
    <n v="2.68"/>
    <n v="1467"/>
    <x v="356"/>
  </r>
  <r>
    <x v="6366"/>
    <x v="9"/>
    <x v="1"/>
    <x v="9"/>
    <x v="2"/>
    <x v="4"/>
    <n v="16844.79"/>
    <n v="5"/>
    <n v="84223.95"/>
    <n v="1.25"/>
    <n v="2345"/>
    <x v="294"/>
  </r>
  <r>
    <x v="6367"/>
    <x v="0"/>
    <x v="0"/>
    <x v="0"/>
    <x v="1"/>
    <x v="1"/>
    <n v="6590.94"/>
    <n v="2"/>
    <n v="13181.88"/>
    <n v="3.48"/>
    <n v="2962"/>
    <x v="26"/>
  </r>
  <r>
    <x v="6368"/>
    <x v="6"/>
    <x v="4"/>
    <x v="6"/>
    <x v="0"/>
    <x v="4"/>
    <n v="2916.41"/>
    <n v="3"/>
    <n v="8749.23"/>
    <n v="1.81"/>
    <n v="2394"/>
    <x v="84"/>
  </r>
  <r>
    <x v="6369"/>
    <x v="9"/>
    <x v="1"/>
    <x v="9"/>
    <x v="2"/>
    <x v="2"/>
    <n v="19268.419999999998"/>
    <n v="1"/>
    <n v="19268.419999999998"/>
    <n v="1.98"/>
    <n v="2644"/>
    <x v="52"/>
  </r>
  <r>
    <x v="6370"/>
    <x v="5"/>
    <x v="1"/>
    <x v="5"/>
    <x v="0"/>
    <x v="3"/>
    <n v="1832.05"/>
    <n v="5"/>
    <n v="9160.25"/>
    <n v="2.94"/>
    <n v="4221"/>
    <x v="176"/>
  </r>
  <r>
    <x v="6371"/>
    <x v="1"/>
    <x v="1"/>
    <x v="1"/>
    <x v="0"/>
    <x v="3"/>
    <n v="4904.18"/>
    <n v="4"/>
    <n v="19616.72"/>
    <n v="3.36"/>
    <n v="1337"/>
    <x v="229"/>
  </r>
  <r>
    <x v="6372"/>
    <x v="4"/>
    <x v="0"/>
    <x v="4"/>
    <x v="0"/>
    <x v="0"/>
    <n v="16879.2"/>
    <n v="1"/>
    <n v="16879.2"/>
    <n v="3.99"/>
    <n v="4514"/>
    <x v="170"/>
  </r>
  <r>
    <x v="6373"/>
    <x v="8"/>
    <x v="3"/>
    <x v="8"/>
    <x v="0"/>
    <x v="2"/>
    <n v="15041.42"/>
    <n v="3"/>
    <n v="45124.26"/>
    <n v="4.5999999999999996"/>
    <n v="19"/>
    <x v="309"/>
  </r>
  <r>
    <x v="6374"/>
    <x v="2"/>
    <x v="2"/>
    <x v="2"/>
    <x v="1"/>
    <x v="1"/>
    <n v="6824.42"/>
    <n v="3"/>
    <n v="20473.259999999998"/>
    <n v="1.58"/>
    <n v="4280"/>
    <x v="62"/>
  </r>
  <r>
    <x v="6375"/>
    <x v="2"/>
    <x v="2"/>
    <x v="2"/>
    <x v="1"/>
    <x v="0"/>
    <n v="13017.85"/>
    <n v="2"/>
    <n v="26035.7"/>
    <n v="4.28"/>
    <n v="2654"/>
    <x v="350"/>
  </r>
  <r>
    <x v="6376"/>
    <x v="5"/>
    <x v="1"/>
    <x v="5"/>
    <x v="0"/>
    <x v="1"/>
    <n v="4138.29"/>
    <n v="5"/>
    <n v="20691.45"/>
    <n v="4"/>
    <n v="4125"/>
    <x v="300"/>
  </r>
  <r>
    <x v="6377"/>
    <x v="1"/>
    <x v="1"/>
    <x v="1"/>
    <x v="0"/>
    <x v="4"/>
    <n v="2982.44"/>
    <n v="3"/>
    <n v="8947.32"/>
    <n v="2.2999999999999998"/>
    <n v="2594"/>
    <x v="253"/>
  </r>
  <r>
    <x v="6378"/>
    <x v="7"/>
    <x v="0"/>
    <x v="7"/>
    <x v="1"/>
    <x v="2"/>
    <n v="16546.46"/>
    <n v="1"/>
    <n v="16546.46"/>
    <n v="1.75"/>
    <n v="159"/>
    <x v="169"/>
  </r>
  <r>
    <x v="6379"/>
    <x v="0"/>
    <x v="0"/>
    <x v="0"/>
    <x v="0"/>
    <x v="2"/>
    <n v="6123.52"/>
    <n v="3"/>
    <n v="18370.560000000001"/>
    <n v="1.91"/>
    <n v="1546"/>
    <x v="236"/>
  </r>
  <r>
    <x v="6380"/>
    <x v="5"/>
    <x v="1"/>
    <x v="5"/>
    <x v="1"/>
    <x v="3"/>
    <n v="1082.4000000000001"/>
    <n v="3"/>
    <n v="3247.2"/>
    <n v="2.48"/>
    <n v="426"/>
    <x v="50"/>
  </r>
  <r>
    <x v="6381"/>
    <x v="1"/>
    <x v="1"/>
    <x v="1"/>
    <x v="2"/>
    <x v="3"/>
    <n v="19507.490000000002"/>
    <n v="3"/>
    <n v="58522.47"/>
    <n v="3.9"/>
    <n v="875"/>
    <x v="324"/>
  </r>
  <r>
    <x v="6382"/>
    <x v="4"/>
    <x v="0"/>
    <x v="4"/>
    <x v="2"/>
    <x v="3"/>
    <n v="13847.57"/>
    <n v="4"/>
    <n v="55390.28"/>
    <n v="3.67"/>
    <n v="1373"/>
    <x v="182"/>
  </r>
  <r>
    <x v="6383"/>
    <x v="3"/>
    <x v="3"/>
    <x v="3"/>
    <x v="1"/>
    <x v="2"/>
    <n v="1870.45"/>
    <n v="2"/>
    <n v="3740.9"/>
    <n v="2.83"/>
    <n v="1813"/>
    <x v="299"/>
  </r>
  <r>
    <x v="6384"/>
    <x v="2"/>
    <x v="2"/>
    <x v="2"/>
    <x v="2"/>
    <x v="2"/>
    <n v="12219.67"/>
    <n v="5"/>
    <n v="61098.35"/>
    <n v="4.22"/>
    <n v="3169"/>
    <x v="128"/>
  </r>
  <r>
    <x v="6385"/>
    <x v="6"/>
    <x v="4"/>
    <x v="6"/>
    <x v="1"/>
    <x v="3"/>
    <n v="11461.04"/>
    <n v="2"/>
    <n v="22922.080000000002"/>
    <n v="2.68"/>
    <n v="4579"/>
    <x v="248"/>
  </r>
  <r>
    <x v="6386"/>
    <x v="6"/>
    <x v="4"/>
    <x v="6"/>
    <x v="1"/>
    <x v="5"/>
    <n v="1134.0899999999999"/>
    <n v="4"/>
    <n v="4536.3599999999997"/>
    <n v="2.13"/>
    <n v="1529"/>
    <x v="308"/>
  </r>
  <r>
    <x v="6387"/>
    <x v="1"/>
    <x v="1"/>
    <x v="1"/>
    <x v="2"/>
    <x v="5"/>
    <n v="10700.67"/>
    <n v="1"/>
    <n v="10700.67"/>
    <n v="1.26"/>
    <n v="449"/>
    <x v="270"/>
  </r>
  <r>
    <x v="6388"/>
    <x v="9"/>
    <x v="1"/>
    <x v="9"/>
    <x v="0"/>
    <x v="2"/>
    <n v="8688.2000000000007"/>
    <n v="5"/>
    <n v="43441"/>
    <n v="1.3"/>
    <n v="402"/>
    <x v="50"/>
  </r>
  <r>
    <x v="6389"/>
    <x v="4"/>
    <x v="0"/>
    <x v="4"/>
    <x v="2"/>
    <x v="1"/>
    <n v="7885.26"/>
    <n v="5"/>
    <n v="39426.300000000003"/>
    <n v="3.14"/>
    <n v="4760"/>
    <x v="352"/>
  </r>
  <r>
    <x v="6390"/>
    <x v="1"/>
    <x v="1"/>
    <x v="1"/>
    <x v="2"/>
    <x v="1"/>
    <n v="13382.6"/>
    <n v="4"/>
    <n v="53530.400000000001"/>
    <n v="3.84"/>
    <n v="799"/>
    <x v="55"/>
  </r>
  <r>
    <x v="6391"/>
    <x v="7"/>
    <x v="0"/>
    <x v="7"/>
    <x v="2"/>
    <x v="1"/>
    <n v="19543.11"/>
    <n v="4"/>
    <n v="78172.44"/>
    <n v="3.27"/>
    <n v="1094"/>
    <x v="204"/>
  </r>
  <r>
    <x v="6392"/>
    <x v="1"/>
    <x v="1"/>
    <x v="1"/>
    <x v="0"/>
    <x v="5"/>
    <n v="11673.84"/>
    <n v="1"/>
    <n v="11673.84"/>
    <n v="2.4"/>
    <n v="3361"/>
    <x v="236"/>
  </r>
  <r>
    <x v="6393"/>
    <x v="3"/>
    <x v="3"/>
    <x v="3"/>
    <x v="2"/>
    <x v="4"/>
    <n v="3023.22"/>
    <n v="3"/>
    <n v="9069.66"/>
    <n v="1.86"/>
    <n v="951"/>
    <x v="118"/>
  </r>
  <r>
    <x v="6394"/>
    <x v="4"/>
    <x v="0"/>
    <x v="4"/>
    <x v="2"/>
    <x v="2"/>
    <n v="2418.09"/>
    <n v="5"/>
    <n v="12090.45"/>
    <n v="1.42"/>
    <n v="2718"/>
    <x v="272"/>
  </r>
  <r>
    <x v="6395"/>
    <x v="3"/>
    <x v="3"/>
    <x v="3"/>
    <x v="2"/>
    <x v="2"/>
    <n v="11611.9"/>
    <n v="1"/>
    <n v="11611.9"/>
    <n v="4.21"/>
    <n v="1822"/>
    <x v="259"/>
  </r>
  <r>
    <x v="6396"/>
    <x v="4"/>
    <x v="0"/>
    <x v="4"/>
    <x v="2"/>
    <x v="5"/>
    <n v="11827.18"/>
    <n v="3"/>
    <n v="35481.54"/>
    <n v="2.61"/>
    <n v="2508"/>
    <x v="356"/>
  </r>
  <r>
    <x v="6397"/>
    <x v="9"/>
    <x v="1"/>
    <x v="9"/>
    <x v="0"/>
    <x v="5"/>
    <n v="12483.91"/>
    <n v="5"/>
    <n v="62419.55"/>
    <n v="2.62"/>
    <n v="2358"/>
    <x v="96"/>
  </r>
  <r>
    <x v="6398"/>
    <x v="3"/>
    <x v="3"/>
    <x v="3"/>
    <x v="0"/>
    <x v="4"/>
    <n v="10434.709999999999"/>
    <n v="5"/>
    <n v="52173.55"/>
    <n v="3.8"/>
    <n v="903"/>
    <x v="22"/>
  </r>
  <r>
    <x v="6399"/>
    <x v="4"/>
    <x v="0"/>
    <x v="4"/>
    <x v="0"/>
    <x v="2"/>
    <n v="9570.74"/>
    <n v="4"/>
    <n v="38282.959999999999"/>
    <n v="3.37"/>
    <n v="455"/>
    <x v="155"/>
  </r>
  <r>
    <x v="6400"/>
    <x v="7"/>
    <x v="0"/>
    <x v="7"/>
    <x v="1"/>
    <x v="1"/>
    <n v="13546.4"/>
    <n v="3"/>
    <n v="40639.199999999997"/>
    <n v="1.3"/>
    <n v="3054"/>
    <x v="353"/>
  </r>
  <r>
    <x v="6401"/>
    <x v="5"/>
    <x v="1"/>
    <x v="5"/>
    <x v="0"/>
    <x v="1"/>
    <n v="13271.56"/>
    <n v="1"/>
    <n v="13271.56"/>
    <n v="4.37"/>
    <n v="4261"/>
    <x v="5"/>
  </r>
  <r>
    <x v="6402"/>
    <x v="5"/>
    <x v="1"/>
    <x v="5"/>
    <x v="2"/>
    <x v="1"/>
    <n v="17723.47"/>
    <n v="4"/>
    <n v="70893.88"/>
    <n v="1.18"/>
    <n v="4500"/>
    <x v="50"/>
  </r>
  <r>
    <x v="6403"/>
    <x v="4"/>
    <x v="0"/>
    <x v="4"/>
    <x v="2"/>
    <x v="0"/>
    <n v="4554.58"/>
    <n v="1"/>
    <n v="4554.58"/>
    <n v="4.1399999999999997"/>
    <n v="1434"/>
    <x v="71"/>
  </r>
  <r>
    <x v="6404"/>
    <x v="5"/>
    <x v="1"/>
    <x v="5"/>
    <x v="0"/>
    <x v="2"/>
    <n v="10246.73"/>
    <n v="5"/>
    <n v="51233.65"/>
    <n v="2.7"/>
    <n v="2595"/>
    <x v="164"/>
  </r>
  <r>
    <x v="6405"/>
    <x v="2"/>
    <x v="2"/>
    <x v="2"/>
    <x v="1"/>
    <x v="0"/>
    <n v="18694.57"/>
    <n v="2"/>
    <n v="37389.14"/>
    <n v="4.68"/>
    <n v="3495"/>
    <x v="333"/>
  </r>
  <r>
    <x v="6406"/>
    <x v="8"/>
    <x v="3"/>
    <x v="8"/>
    <x v="0"/>
    <x v="2"/>
    <n v="11127.4"/>
    <n v="3"/>
    <n v="33382.199999999997"/>
    <n v="4.6500000000000004"/>
    <n v="4979"/>
    <x v="15"/>
  </r>
  <r>
    <x v="6407"/>
    <x v="7"/>
    <x v="0"/>
    <x v="7"/>
    <x v="2"/>
    <x v="5"/>
    <n v="13851.72"/>
    <n v="3"/>
    <n v="41555.160000000003"/>
    <n v="3.03"/>
    <n v="4273"/>
    <x v="243"/>
  </r>
  <r>
    <x v="6408"/>
    <x v="3"/>
    <x v="3"/>
    <x v="3"/>
    <x v="0"/>
    <x v="0"/>
    <n v="7715.95"/>
    <n v="5"/>
    <n v="38579.75"/>
    <n v="3.9"/>
    <n v="4646"/>
    <x v="163"/>
  </r>
  <r>
    <x v="6409"/>
    <x v="2"/>
    <x v="2"/>
    <x v="2"/>
    <x v="1"/>
    <x v="3"/>
    <n v="2971.91"/>
    <n v="2"/>
    <n v="5943.82"/>
    <n v="1.42"/>
    <n v="3169"/>
    <x v="320"/>
  </r>
  <r>
    <x v="6410"/>
    <x v="0"/>
    <x v="0"/>
    <x v="0"/>
    <x v="2"/>
    <x v="3"/>
    <n v="13872.68"/>
    <n v="2"/>
    <n v="27745.360000000001"/>
    <n v="3.02"/>
    <n v="4447"/>
    <x v="82"/>
  </r>
  <r>
    <x v="6411"/>
    <x v="6"/>
    <x v="4"/>
    <x v="6"/>
    <x v="1"/>
    <x v="1"/>
    <n v="3486.7"/>
    <n v="2"/>
    <n v="6973.4"/>
    <n v="1.27"/>
    <n v="100"/>
    <x v="167"/>
  </r>
  <r>
    <x v="6412"/>
    <x v="4"/>
    <x v="0"/>
    <x v="4"/>
    <x v="2"/>
    <x v="4"/>
    <n v="7629.89"/>
    <n v="3"/>
    <n v="22889.67"/>
    <n v="3.29"/>
    <n v="2647"/>
    <x v="146"/>
  </r>
  <r>
    <x v="6413"/>
    <x v="2"/>
    <x v="2"/>
    <x v="2"/>
    <x v="2"/>
    <x v="1"/>
    <n v="3216.01"/>
    <n v="4"/>
    <n v="12864.04"/>
    <n v="4.62"/>
    <n v="3769"/>
    <x v="15"/>
  </r>
  <r>
    <x v="6414"/>
    <x v="7"/>
    <x v="0"/>
    <x v="7"/>
    <x v="0"/>
    <x v="2"/>
    <n v="15812.78"/>
    <n v="5"/>
    <n v="79063.899999999994"/>
    <n v="1.47"/>
    <n v="2260"/>
    <x v="170"/>
  </r>
  <r>
    <x v="6415"/>
    <x v="1"/>
    <x v="1"/>
    <x v="1"/>
    <x v="0"/>
    <x v="5"/>
    <n v="16247.42"/>
    <n v="3"/>
    <n v="48742.26"/>
    <n v="2.57"/>
    <n v="886"/>
    <x v="156"/>
  </r>
  <r>
    <x v="6416"/>
    <x v="9"/>
    <x v="1"/>
    <x v="9"/>
    <x v="1"/>
    <x v="4"/>
    <n v="12464.1"/>
    <n v="4"/>
    <n v="49856.4"/>
    <n v="3.49"/>
    <n v="2400"/>
    <x v="181"/>
  </r>
  <r>
    <x v="6417"/>
    <x v="0"/>
    <x v="0"/>
    <x v="0"/>
    <x v="1"/>
    <x v="2"/>
    <n v="5076.8599999999997"/>
    <n v="2"/>
    <n v="10153.719999999999"/>
    <n v="3.76"/>
    <n v="73"/>
    <x v="152"/>
  </r>
  <r>
    <x v="6418"/>
    <x v="3"/>
    <x v="3"/>
    <x v="3"/>
    <x v="0"/>
    <x v="0"/>
    <n v="16093.59"/>
    <n v="4"/>
    <n v="64374.36"/>
    <n v="3.76"/>
    <n v="1806"/>
    <x v="55"/>
  </r>
  <r>
    <x v="6419"/>
    <x v="2"/>
    <x v="2"/>
    <x v="2"/>
    <x v="1"/>
    <x v="5"/>
    <n v="17076.169999999998"/>
    <n v="5"/>
    <n v="85380.85"/>
    <n v="2.9"/>
    <n v="3895"/>
    <x v="348"/>
  </r>
  <r>
    <x v="6420"/>
    <x v="7"/>
    <x v="0"/>
    <x v="7"/>
    <x v="1"/>
    <x v="2"/>
    <n v="16453.7"/>
    <n v="2"/>
    <n v="32907.4"/>
    <n v="3.59"/>
    <n v="3077"/>
    <x v="254"/>
  </r>
  <r>
    <x v="6421"/>
    <x v="4"/>
    <x v="0"/>
    <x v="4"/>
    <x v="2"/>
    <x v="2"/>
    <n v="2983.8"/>
    <n v="3"/>
    <n v="8951.4"/>
    <n v="3.46"/>
    <n v="779"/>
    <x v="9"/>
  </r>
  <r>
    <x v="6422"/>
    <x v="1"/>
    <x v="1"/>
    <x v="1"/>
    <x v="1"/>
    <x v="4"/>
    <n v="12592.47"/>
    <n v="1"/>
    <n v="12592.47"/>
    <n v="4.0999999999999996"/>
    <n v="2568"/>
    <x v="232"/>
  </r>
  <r>
    <x v="6423"/>
    <x v="1"/>
    <x v="1"/>
    <x v="1"/>
    <x v="2"/>
    <x v="1"/>
    <n v="13493.03"/>
    <n v="4"/>
    <n v="53972.12"/>
    <n v="3.97"/>
    <n v="970"/>
    <x v="340"/>
  </r>
  <r>
    <x v="6424"/>
    <x v="0"/>
    <x v="0"/>
    <x v="0"/>
    <x v="2"/>
    <x v="2"/>
    <n v="16190.79"/>
    <n v="4"/>
    <n v="64763.16"/>
    <n v="4.2"/>
    <n v="1262"/>
    <x v="227"/>
  </r>
  <r>
    <x v="6425"/>
    <x v="8"/>
    <x v="3"/>
    <x v="8"/>
    <x v="0"/>
    <x v="1"/>
    <n v="160.44"/>
    <n v="3"/>
    <n v="481.32"/>
    <n v="1.95"/>
    <n v="84"/>
    <x v="306"/>
  </r>
  <r>
    <x v="6426"/>
    <x v="3"/>
    <x v="3"/>
    <x v="3"/>
    <x v="2"/>
    <x v="3"/>
    <n v="13922.89"/>
    <n v="5"/>
    <n v="69614.45"/>
    <n v="1.45"/>
    <n v="3353"/>
    <x v="163"/>
  </r>
  <r>
    <x v="6427"/>
    <x v="3"/>
    <x v="3"/>
    <x v="3"/>
    <x v="0"/>
    <x v="3"/>
    <n v="14041.01"/>
    <n v="2"/>
    <n v="28082.02"/>
    <n v="2.2200000000000002"/>
    <n v="2729"/>
    <x v="14"/>
  </r>
  <r>
    <x v="6428"/>
    <x v="4"/>
    <x v="0"/>
    <x v="4"/>
    <x v="1"/>
    <x v="5"/>
    <n v="16201.73"/>
    <n v="1"/>
    <n v="16201.73"/>
    <n v="3.06"/>
    <n v="840"/>
    <x v="309"/>
  </r>
  <r>
    <x v="6429"/>
    <x v="7"/>
    <x v="0"/>
    <x v="7"/>
    <x v="1"/>
    <x v="1"/>
    <n v="18243.900000000001"/>
    <n v="4"/>
    <n v="72975.600000000006"/>
    <n v="4.6100000000000003"/>
    <n v="2295"/>
    <x v="118"/>
  </r>
  <r>
    <x v="6430"/>
    <x v="5"/>
    <x v="1"/>
    <x v="5"/>
    <x v="0"/>
    <x v="5"/>
    <n v="15816.45"/>
    <n v="3"/>
    <n v="47449.35"/>
    <n v="3.41"/>
    <n v="846"/>
    <x v="146"/>
  </r>
  <r>
    <x v="6431"/>
    <x v="3"/>
    <x v="3"/>
    <x v="3"/>
    <x v="1"/>
    <x v="0"/>
    <n v="13449.98"/>
    <n v="2"/>
    <n v="26899.96"/>
    <n v="1.91"/>
    <n v="1251"/>
    <x v="277"/>
  </r>
  <r>
    <x v="6432"/>
    <x v="6"/>
    <x v="4"/>
    <x v="6"/>
    <x v="1"/>
    <x v="3"/>
    <n v="12078.75"/>
    <n v="1"/>
    <n v="12078.75"/>
    <n v="4.93"/>
    <n v="4617"/>
    <x v="240"/>
  </r>
  <r>
    <x v="6433"/>
    <x v="2"/>
    <x v="2"/>
    <x v="2"/>
    <x v="1"/>
    <x v="5"/>
    <n v="1120.33"/>
    <n v="4"/>
    <n v="4481.32"/>
    <n v="3.86"/>
    <n v="2039"/>
    <x v="316"/>
  </r>
  <r>
    <x v="6434"/>
    <x v="6"/>
    <x v="4"/>
    <x v="6"/>
    <x v="0"/>
    <x v="3"/>
    <n v="9186.25"/>
    <n v="4"/>
    <n v="36745"/>
    <n v="2.2999999999999998"/>
    <n v="2256"/>
    <x v="290"/>
  </r>
  <r>
    <x v="6435"/>
    <x v="7"/>
    <x v="0"/>
    <x v="7"/>
    <x v="0"/>
    <x v="5"/>
    <n v="10360.86"/>
    <n v="4"/>
    <n v="41443.440000000002"/>
    <n v="1.08"/>
    <n v="1231"/>
    <x v="196"/>
  </r>
  <r>
    <x v="6436"/>
    <x v="4"/>
    <x v="0"/>
    <x v="4"/>
    <x v="0"/>
    <x v="3"/>
    <n v="3208.55"/>
    <n v="2"/>
    <n v="6417.1"/>
    <n v="3.54"/>
    <n v="399"/>
    <x v="194"/>
  </r>
  <r>
    <x v="6437"/>
    <x v="0"/>
    <x v="0"/>
    <x v="0"/>
    <x v="1"/>
    <x v="4"/>
    <n v="11525.53"/>
    <n v="3"/>
    <n v="34576.589999999997"/>
    <n v="3.26"/>
    <n v="1040"/>
    <x v="0"/>
  </r>
  <r>
    <x v="6438"/>
    <x v="5"/>
    <x v="1"/>
    <x v="5"/>
    <x v="2"/>
    <x v="2"/>
    <n v="16939.05"/>
    <n v="4"/>
    <n v="67756.2"/>
    <n v="4.59"/>
    <n v="514"/>
    <x v="189"/>
  </r>
  <r>
    <x v="6439"/>
    <x v="5"/>
    <x v="1"/>
    <x v="5"/>
    <x v="1"/>
    <x v="4"/>
    <n v="6606.53"/>
    <n v="2"/>
    <n v="13213.06"/>
    <n v="1.06"/>
    <n v="563"/>
    <x v="341"/>
  </r>
  <r>
    <x v="6440"/>
    <x v="7"/>
    <x v="0"/>
    <x v="7"/>
    <x v="0"/>
    <x v="2"/>
    <n v="1306.3900000000001"/>
    <n v="3"/>
    <n v="3919.17"/>
    <n v="4.62"/>
    <n v="3602"/>
    <x v="93"/>
  </r>
  <r>
    <x v="6441"/>
    <x v="5"/>
    <x v="1"/>
    <x v="5"/>
    <x v="0"/>
    <x v="0"/>
    <n v="13648.1"/>
    <n v="2"/>
    <n v="27296.2"/>
    <n v="2.13"/>
    <n v="1822"/>
    <x v="87"/>
  </r>
  <r>
    <x v="6442"/>
    <x v="4"/>
    <x v="0"/>
    <x v="4"/>
    <x v="1"/>
    <x v="3"/>
    <n v="1586.88"/>
    <n v="3"/>
    <n v="4760.6400000000003"/>
    <n v="2.5299999999999998"/>
    <n v="2108"/>
    <x v="59"/>
  </r>
  <r>
    <x v="6443"/>
    <x v="6"/>
    <x v="4"/>
    <x v="6"/>
    <x v="0"/>
    <x v="1"/>
    <n v="7003.15"/>
    <n v="3"/>
    <n v="21009.45"/>
    <n v="2.16"/>
    <n v="1802"/>
    <x v="7"/>
  </r>
  <r>
    <x v="6444"/>
    <x v="7"/>
    <x v="0"/>
    <x v="7"/>
    <x v="2"/>
    <x v="0"/>
    <n v="6561.34"/>
    <n v="3"/>
    <n v="19684.02"/>
    <n v="1.01"/>
    <n v="4560"/>
    <x v="75"/>
  </r>
  <r>
    <x v="6445"/>
    <x v="2"/>
    <x v="2"/>
    <x v="2"/>
    <x v="2"/>
    <x v="3"/>
    <n v="7753.78"/>
    <n v="3"/>
    <n v="23261.34"/>
    <n v="4.6900000000000004"/>
    <n v="1345"/>
    <x v="252"/>
  </r>
  <r>
    <x v="6446"/>
    <x v="3"/>
    <x v="3"/>
    <x v="3"/>
    <x v="1"/>
    <x v="1"/>
    <n v="12993.65"/>
    <n v="5"/>
    <n v="64968.25"/>
    <n v="3.35"/>
    <n v="3053"/>
    <x v="278"/>
  </r>
  <r>
    <x v="6447"/>
    <x v="4"/>
    <x v="0"/>
    <x v="4"/>
    <x v="1"/>
    <x v="1"/>
    <n v="4747.6400000000003"/>
    <n v="5"/>
    <n v="23738.2"/>
    <n v="4.3"/>
    <n v="4096"/>
    <x v="325"/>
  </r>
  <r>
    <x v="6448"/>
    <x v="6"/>
    <x v="4"/>
    <x v="6"/>
    <x v="2"/>
    <x v="3"/>
    <n v="1352.24"/>
    <n v="3"/>
    <n v="4056.72"/>
    <n v="4.4400000000000004"/>
    <n v="584"/>
    <x v="11"/>
  </r>
  <r>
    <x v="6449"/>
    <x v="1"/>
    <x v="1"/>
    <x v="1"/>
    <x v="1"/>
    <x v="5"/>
    <n v="16392.84"/>
    <n v="1"/>
    <n v="16392.84"/>
    <n v="4.41"/>
    <n v="3450"/>
    <x v="134"/>
  </r>
  <r>
    <x v="6450"/>
    <x v="5"/>
    <x v="1"/>
    <x v="5"/>
    <x v="1"/>
    <x v="0"/>
    <n v="15279.69"/>
    <n v="4"/>
    <n v="61118.76"/>
    <n v="4.0999999999999996"/>
    <n v="221"/>
    <x v="44"/>
  </r>
  <r>
    <x v="6451"/>
    <x v="5"/>
    <x v="1"/>
    <x v="5"/>
    <x v="0"/>
    <x v="1"/>
    <n v="3688.33"/>
    <n v="5"/>
    <n v="18441.650000000001"/>
    <n v="2.38"/>
    <n v="3895"/>
    <x v="13"/>
  </r>
  <r>
    <x v="6452"/>
    <x v="1"/>
    <x v="1"/>
    <x v="1"/>
    <x v="0"/>
    <x v="0"/>
    <n v="16727.63"/>
    <n v="3"/>
    <n v="50182.89"/>
    <n v="3.61"/>
    <n v="1984"/>
    <x v="28"/>
  </r>
  <r>
    <x v="6453"/>
    <x v="0"/>
    <x v="0"/>
    <x v="0"/>
    <x v="1"/>
    <x v="0"/>
    <n v="15561.39"/>
    <n v="2"/>
    <n v="31122.78"/>
    <n v="2.0499999999999998"/>
    <n v="3281"/>
    <x v="261"/>
  </r>
  <r>
    <x v="6454"/>
    <x v="3"/>
    <x v="3"/>
    <x v="3"/>
    <x v="2"/>
    <x v="5"/>
    <n v="16223.88"/>
    <n v="1"/>
    <n v="16223.88"/>
    <n v="1.49"/>
    <n v="1493"/>
    <x v="212"/>
  </r>
  <r>
    <x v="6455"/>
    <x v="9"/>
    <x v="1"/>
    <x v="9"/>
    <x v="1"/>
    <x v="2"/>
    <n v="5176.18"/>
    <n v="2"/>
    <n v="10352.36"/>
    <n v="2.88"/>
    <n v="3149"/>
    <x v="281"/>
  </r>
  <r>
    <x v="6456"/>
    <x v="4"/>
    <x v="0"/>
    <x v="4"/>
    <x v="0"/>
    <x v="0"/>
    <n v="14487.88"/>
    <n v="4"/>
    <n v="57951.519999999997"/>
    <n v="2.0499999999999998"/>
    <n v="2991"/>
    <x v="73"/>
  </r>
  <r>
    <x v="6457"/>
    <x v="6"/>
    <x v="4"/>
    <x v="6"/>
    <x v="2"/>
    <x v="3"/>
    <n v="7089.72"/>
    <n v="1"/>
    <n v="7089.72"/>
    <n v="1.37"/>
    <n v="1263"/>
    <x v="78"/>
  </r>
  <r>
    <x v="6458"/>
    <x v="2"/>
    <x v="2"/>
    <x v="2"/>
    <x v="2"/>
    <x v="2"/>
    <n v="1619.31"/>
    <n v="2"/>
    <n v="3238.62"/>
    <n v="3.72"/>
    <n v="2919"/>
    <x v="212"/>
  </r>
  <r>
    <x v="6459"/>
    <x v="0"/>
    <x v="0"/>
    <x v="0"/>
    <x v="1"/>
    <x v="4"/>
    <n v="6831.9"/>
    <n v="5"/>
    <n v="34159.5"/>
    <n v="3.14"/>
    <n v="35"/>
    <x v="62"/>
  </r>
  <r>
    <x v="6460"/>
    <x v="9"/>
    <x v="1"/>
    <x v="9"/>
    <x v="1"/>
    <x v="0"/>
    <n v="8840.7199999999993"/>
    <n v="1"/>
    <n v="8840.7199999999993"/>
    <n v="3.65"/>
    <n v="708"/>
    <x v="323"/>
  </r>
  <r>
    <x v="6461"/>
    <x v="2"/>
    <x v="2"/>
    <x v="2"/>
    <x v="0"/>
    <x v="5"/>
    <n v="9849.75"/>
    <n v="2"/>
    <n v="19699.5"/>
    <n v="2.52"/>
    <n v="2366"/>
    <x v="264"/>
  </r>
  <r>
    <x v="6462"/>
    <x v="2"/>
    <x v="2"/>
    <x v="2"/>
    <x v="1"/>
    <x v="5"/>
    <n v="804.98"/>
    <n v="4"/>
    <n v="3219.92"/>
    <n v="2.66"/>
    <n v="3005"/>
    <x v="251"/>
  </r>
  <r>
    <x v="6463"/>
    <x v="8"/>
    <x v="3"/>
    <x v="8"/>
    <x v="0"/>
    <x v="5"/>
    <n v="5228.12"/>
    <n v="5"/>
    <n v="26140.6"/>
    <n v="3.96"/>
    <n v="4402"/>
    <x v="93"/>
  </r>
  <r>
    <x v="6464"/>
    <x v="7"/>
    <x v="0"/>
    <x v="7"/>
    <x v="1"/>
    <x v="5"/>
    <n v="7235.93"/>
    <n v="1"/>
    <n v="7235.93"/>
    <n v="2.0099999999999998"/>
    <n v="3722"/>
    <x v="69"/>
  </r>
  <r>
    <x v="6465"/>
    <x v="1"/>
    <x v="1"/>
    <x v="1"/>
    <x v="1"/>
    <x v="5"/>
    <n v="3577.27"/>
    <n v="1"/>
    <n v="3577.27"/>
    <n v="3.46"/>
    <n v="2486"/>
    <x v="293"/>
  </r>
  <r>
    <x v="6466"/>
    <x v="8"/>
    <x v="3"/>
    <x v="8"/>
    <x v="1"/>
    <x v="0"/>
    <n v="10837.16"/>
    <n v="4"/>
    <n v="43348.639999999999"/>
    <n v="2.1"/>
    <n v="452"/>
    <x v="157"/>
  </r>
  <r>
    <x v="6467"/>
    <x v="0"/>
    <x v="0"/>
    <x v="0"/>
    <x v="0"/>
    <x v="1"/>
    <n v="479.74"/>
    <n v="5"/>
    <n v="2398.6999999999998"/>
    <n v="4.6100000000000003"/>
    <n v="544"/>
    <x v="345"/>
  </r>
  <r>
    <x v="6468"/>
    <x v="9"/>
    <x v="1"/>
    <x v="9"/>
    <x v="1"/>
    <x v="4"/>
    <n v="5826.75"/>
    <n v="5"/>
    <n v="29133.75"/>
    <n v="4.21"/>
    <n v="53"/>
    <x v="166"/>
  </r>
  <r>
    <x v="6469"/>
    <x v="2"/>
    <x v="2"/>
    <x v="2"/>
    <x v="1"/>
    <x v="4"/>
    <n v="10701.76"/>
    <n v="5"/>
    <n v="53508.800000000003"/>
    <n v="4.21"/>
    <n v="4242"/>
    <x v="29"/>
  </r>
  <r>
    <x v="6470"/>
    <x v="6"/>
    <x v="4"/>
    <x v="6"/>
    <x v="0"/>
    <x v="1"/>
    <n v="14088.7"/>
    <n v="3"/>
    <n v="42266.1"/>
    <n v="2.14"/>
    <n v="3283"/>
    <x v="331"/>
  </r>
  <r>
    <x v="6471"/>
    <x v="7"/>
    <x v="0"/>
    <x v="7"/>
    <x v="0"/>
    <x v="3"/>
    <n v="13827.29"/>
    <n v="1"/>
    <n v="13827.29"/>
    <n v="4.87"/>
    <n v="178"/>
    <x v="52"/>
  </r>
  <r>
    <x v="6472"/>
    <x v="8"/>
    <x v="3"/>
    <x v="8"/>
    <x v="2"/>
    <x v="2"/>
    <n v="7043.35"/>
    <n v="3"/>
    <n v="21130.05"/>
    <n v="2.52"/>
    <n v="4350"/>
    <x v="150"/>
  </r>
  <r>
    <x v="6473"/>
    <x v="7"/>
    <x v="0"/>
    <x v="7"/>
    <x v="0"/>
    <x v="5"/>
    <n v="11662.27"/>
    <n v="1"/>
    <n v="11662.27"/>
    <n v="2.23"/>
    <n v="511"/>
    <x v="323"/>
  </r>
  <r>
    <x v="6474"/>
    <x v="5"/>
    <x v="1"/>
    <x v="5"/>
    <x v="2"/>
    <x v="1"/>
    <n v="11587.25"/>
    <n v="3"/>
    <n v="34761.75"/>
    <n v="2.83"/>
    <n v="4317"/>
    <x v="346"/>
  </r>
  <r>
    <x v="6475"/>
    <x v="4"/>
    <x v="0"/>
    <x v="4"/>
    <x v="0"/>
    <x v="0"/>
    <n v="5533.39"/>
    <n v="1"/>
    <n v="5533.39"/>
    <n v="4.7699999999999996"/>
    <n v="2209"/>
    <x v="251"/>
  </r>
  <r>
    <x v="6476"/>
    <x v="1"/>
    <x v="1"/>
    <x v="1"/>
    <x v="0"/>
    <x v="2"/>
    <n v="6113.14"/>
    <n v="1"/>
    <n v="6113.14"/>
    <n v="1.44"/>
    <n v="1303"/>
    <x v="86"/>
  </r>
  <r>
    <x v="6477"/>
    <x v="1"/>
    <x v="1"/>
    <x v="1"/>
    <x v="2"/>
    <x v="2"/>
    <n v="12766.19"/>
    <n v="4"/>
    <n v="51064.76"/>
    <n v="3.98"/>
    <n v="1906"/>
    <x v="59"/>
  </r>
  <r>
    <x v="6478"/>
    <x v="9"/>
    <x v="1"/>
    <x v="9"/>
    <x v="0"/>
    <x v="0"/>
    <n v="7039.79"/>
    <n v="5"/>
    <n v="35198.949999999997"/>
    <n v="2.67"/>
    <n v="4350"/>
    <x v="6"/>
  </r>
  <r>
    <x v="6479"/>
    <x v="0"/>
    <x v="0"/>
    <x v="0"/>
    <x v="2"/>
    <x v="3"/>
    <n v="19822.13"/>
    <n v="3"/>
    <n v="59466.39"/>
    <n v="3.96"/>
    <n v="2227"/>
    <x v="332"/>
  </r>
  <r>
    <x v="6480"/>
    <x v="1"/>
    <x v="1"/>
    <x v="1"/>
    <x v="2"/>
    <x v="2"/>
    <n v="7720.47"/>
    <n v="4"/>
    <n v="30881.88"/>
    <n v="4.2300000000000004"/>
    <n v="591"/>
    <x v="244"/>
  </r>
  <r>
    <x v="6481"/>
    <x v="9"/>
    <x v="1"/>
    <x v="9"/>
    <x v="1"/>
    <x v="3"/>
    <n v="18842.57"/>
    <n v="2"/>
    <n v="37685.14"/>
    <n v="1.95"/>
    <n v="2616"/>
    <x v="163"/>
  </r>
  <r>
    <x v="6482"/>
    <x v="7"/>
    <x v="0"/>
    <x v="7"/>
    <x v="1"/>
    <x v="2"/>
    <n v="254.38"/>
    <n v="5"/>
    <n v="1271.9000000000001"/>
    <n v="4.4000000000000004"/>
    <n v="3047"/>
    <x v="307"/>
  </r>
  <r>
    <x v="6483"/>
    <x v="6"/>
    <x v="4"/>
    <x v="6"/>
    <x v="2"/>
    <x v="5"/>
    <n v="19648.509999999998"/>
    <n v="2"/>
    <n v="39297.019999999997"/>
    <n v="3.25"/>
    <n v="3250"/>
    <x v="33"/>
  </r>
  <r>
    <x v="6484"/>
    <x v="8"/>
    <x v="3"/>
    <x v="8"/>
    <x v="1"/>
    <x v="3"/>
    <n v="9023.81"/>
    <n v="3"/>
    <n v="27071.43"/>
    <n v="2.2799999999999998"/>
    <n v="626"/>
    <x v="316"/>
  </r>
  <r>
    <x v="6485"/>
    <x v="9"/>
    <x v="1"/>
    <x v="9"/>
    <x v="0"/>
    <x v="4"/>
    <n v="19515.8"/>
    <n v="5"/>
    <n v="97579"/>
    <n v="2.37"/>
    <n v="2515"/>
    <x v="21"/>
  </r>
  <r>
    <x v="6486"/>
    <x v="1"/>
    <x v="1"/>
    <x v="1"/>
    <x v="1"/>
    <x v="0"/>
    <n v="2926.42"/>
    <n v="4"/>
    <n v="11705.68"/>
    <n v="3.13"/>
    <n v="1917"/>
    <x v="251"/>
  </r>
  <r>
    <x v="6487"/>
    <x v="9"/>
    <x v="1"/>
    <x v="9"/>
    <x v="2"/>
    <x v="4"/>
    <n v="10644.43"/>
    <n v="3"/>
    <n v="31933.29"/>
    <n v="2.72"/>
    <n v="2735"/>
    <x v="84"/>
  </r>
  <r>
    <x v="6488"/>
    <x v="3"/>
    <x v="3"/>
    <x v="3"/>
    <x v="1"/>
    <x v="2"/>
    <n v="8072.33"/>
    <n v="2"/>
    <n v="16144.66"/>
    <n v="2.92"/>
    <n v="4200"/>
    <x v="313"/>
  </r>
  <r>
    <x v="6489"/>
    <x v="1"/>
    <x v="1"/>
    <x v="1"/>
    <x v="2"/>
    <x v="5"/>
    <n v="11203.98"/>
    <n v="4"/>
    <n v="44815.92"/>
    <n v="1.44"/>
    <n v="1133"/>
    <x v="102"/>
  </r>
  <r>
    <x v="6490"/>
    <x v="5"/>
    <x v="1"/>
    <x v="5"/>
    <x v="1"/>
    <x v="5"/>
    <n v="2749.96"/>
    <n v="1"/>
    <n v="2749.96"/>
    <n v="4.07"/>
    <n v="937"/>
    <x v="166"/>
  </r>
  <r>
    <x v="6491"/>
    <x v="4"/>
    <x v="0"/>
    <x v="4"/>
    <x v="0"/>
    <x v="2"/>
    <n v="2802.24"/>
    <n v="3"/>
    <n v="8406.7199999999993"/>
    <n v="2.4500000000000002"/>
    <n v="782"/>
    <x v="344"/>
  </r>
  <r>
    <x v="6492"/>
    <x v="1"/>
    <x v="1"/>
    <x v="1"/>
    <x v="1"/>
    <x v="0"/>
    <n v="8270.23"/>
    <n v="2"/>
    <n v="16540.46"/>
    <n v="3.17"/>
    <n v="4014"/>
    <x v="26"/>
  </r>
  <r>
    <x v="6493"/>
    <x v="6"/>
    <x v="4"/>
    <x v="6"/>
    <x v="0"/>
    <x v="0"/>
    <n v="19121.61"/>
    <n v="4"/>
    <n v="76486.44"/>
    <n v="2.5"/>
    <n v="732"/>
    <x v="23"/>
  </r>
  <r>
    <x v="6494"/>
    <x v="7"/>
    <x v="0"/>
    <x v="7"/>
    <x v="0"/>
    <x v="1"/>
    <n v="2352.09"/>
    <n v="4"/>
    <n v="9408.36"/>
    <n v="1.33"/>
    <n v="1239"/>
    <x v="245"/>
  </r>
  <r>
    <x v="6495"/>
    <x v="1"/>
    <x v="1"/>
    <x v="1"/>
    <x v="1"/>
    <x v="5"/>
    <n v="11961.07"/>
    <n v="4"/>
    <n v="47844.28"/>
    <n v="1.58"/>
    <n v="3903"/>
    <x v="255"/>
  </r>
  <r>
    <x v="6496"/>
    <x v="5"/>
    <x v="1"/>
    <x v="5"/>
    <x v="0"/>
    <x v="3"/>
    <n v="15966.82"/>
    <n v="2"/>
    <n v="31933.64"/>
    <n v="4.58"/>
    <n v="2564"/>
    <x v="140"/>
  </r>
  <r>
    <x v="6497"/>
    <x v="8"/>
    <x v="3"/>
    <x v="8"/>
    <x v="2"/>
    <x v="2"/>
    <n v="14248.59"/>
    <n v="1"/>
    <n v="14248.59"/>
    <n v="3.46"/>
    <n v="1515"/>
    <x v="168"/>
  </r>
  <r>
    <x v="6498"/>
    <x v="9"/>
    <x v="1"/>
    <x v="9"/>
    <x v="2"/>
    <x v="3"/>
    <n v="11841.3"/>
    <n v="1"/>
    <n v="11841.3"/>
    <n v="2.85"/>
    <n v="4438"/>
    <x v="111"/>
  </r>
  <r>
    <x v="6499"/>
    <x v="1"/>
    <x v="1"/>
    <x v="1"/>
    <x v="2"/>
    <x v="3"/>
    <n v="16387.29"/>
    <n v="1"/>
    <n v="16387.29"/>
    <n v="1.37"/>
    <n v="2411"/>
    <x v="150"/>
  </r>
  <r>
    <x v="6500"/>
    <x v="0"/>
    <x v="0"/>
    <x v="0"/>
    <x v="2"/>
    <x v="4"/>
    <n v="8409.06"/>
    <n v="2"/>
    <n v="16818.12"/>
    <n v="4.0999999999999996"/>
    <n v="2061"/>
    <x v="150"/>
  </r>
  <r>
    <x v="6501"/>
    <x v="7"/>
    <x v="0"/>
    <x v="7"/>
    <x v="1"/>
    <x v="0"/>
    <n v="13866.04"/>
    <n v="1"/>
    <n v="13866.04"/>
    <n v="4.43"/>
    <n v="2083"/>
    <x v="356"/>
  </r>
  <r>
    <x v="6502"/>
    <x v="9"/>
    <x v="1"/>
    <x v="9"/>
    <x v="2"/>
    <x v="1"/>
    <n v="15726.99"/>
    <n v="2"/>
    <n v="31453.98"/>
    <n v="2.14"/>
    <n v="357"/>
    <x v="283"/>
  </r>
  <r>
    <x v="6503"/>
    <x v="0"/>
    <x v="0"/>
    <x v="0"/>
    <x v="1"/>
    <x v="3"/>
    <n v="14217.81"/>
    <n v="5"/>
    <n v="71089.05"/>
    <n v="2.89"/>
    <n v="3718"/>
    <x v="322"/>
  </r>
  <r>
    <x v="6504"/>
    <x v="7"/>
    <x v="0"/>
    <x v="7"/>
    <x v="1"/>
    <x v="2"/>
    <n v="9025.7199999999993"/>
    <n v="5"/>
    <n v="45128.6"/>
    <n v="3.43"/>
    <n v="4858"/>
    <x v="276"/>
  </r>
  <r>
    <x v="6505"/>
    <x v="5"/>
    <x v="1"/>
    <x v="5"/>
    <x v="1"/>
    <x v="2"/>
    <n v="16662.580000000002"/>
    <n v="2"/>
    <n v="33325.160000000003"/>
    <n v="2.19"/>
    <n v="2893"/>
    <x v="139"/>
  </r>
  <r>
    <x v="6506"/>
    <x v="2"/>
    <x v="2"/>
    <x v="2"/>
    <x v="0"/>
    <x v="3"/>
    <n v="11043.42"/>
    <n v="1"/>
    <n v="11043.42"/>
    <n v="4.07"/>
    <n v="3585"/>
    <x v="207"/>
  </r>
  <r>
    <x v="6507"/>
    <x v="2"/>
    <x v="2"/>
    <x v="2"/>
    <x v="2"/>
    <x v="5"/>
    <n v="3739.83"/>
    <n v="5"/>
    <n v="18699.150000000001"/>
    <n v="2.87"/>
    <n v="347"/>
    <x v="306"/>
  </r>
  <r>
    <x v="6508"/>
    <x v="0"/>
    <x v="0"/>
    <x v="0"/>
    <x v="1"/>
    <x v="3"/>
    <n v="3054.25"/>
    <n v="2"/>
    <n v="6108.5"/>
    <n v="2.7"/>
    <n v="2858"/>
    <x v="46"/>
  </r>
  <r>
    <x v="6509"/>
    <x v="2"/>
    <x v="2"/>
    <x v="2"/>
    <x v="0"/>
    <x v="0"/>
    <n v="14648.2"/>
    <n v="2"/>
    <n v="29296.400000000001"/>
    <n v="4.93"/>
    <n v="2526"/>
    <x v="300"/>
  </r>
  <r>
    <x v="6510"/>
    <x v="4"/>
    <x v="0"/>
    <x v="4"/>
    <x v="0"/>
    <x v="5"/>
    <n v="5676.2"/>
    <n v="1"/>
    <n v="5676.2"/>
    <n v="2.2599999999999998"/>
    <n v="4100"/>
    <x v="238"/>
  </r>
  <r>
    <x v="6511"/>
    <x v="5"/>
    <x v="1"/>
    <x v="5"/>
    <x v="1"/>
    <x v="2"/>
    <n v="14309.67"/>
    <n v="2"/>
    <n v="28619.34"/>
    <n v="1.99"/>
    <n v="2843"/>
    <x v="117"/>
  </r>
  <r>
    <x v="6512"/>
    <x v="9"/>
    <x v="1"/>
    <x v="9"/>
    <x v="2"/>
    <x v="3"/>
    <n v="15689.6"/>
    <n v="3"/>
    <n v="47068.800000000003"/>
    <n v="4.17"/>
    <n v="3518"/>
    <x v="42"/>
  </r>
  <r>
    <x v="6513"/>
    <x v="7"/>
    <x v="0"/>
    <x v="7"/>
    <x v="2"/>
    <x v="5"/>
    <n v="19072.5"/>
    <n v="5"/>
    <n v="95362.5"/>
    <n v="1.8"/>
    <n v="3802"/>
    <x v="13"/>
  </r>
  <r>
    <x v="6514"/>
    <x v="7"/>
    <x v="0"/>
    <x v="7"/>
    <x v="0"/>
    <x v="2"/>
    <n v="8468.68"/>
    <n v="4"/>
    <n v="33874.720000000001"/>
    <n v="3.72"/>
    <n v="3815"/>
    <x v="280"/>
  </r>
  <r>
    <x v="6515"/>
    <x v="6"/>
    <x v="4"/>
    <x v="6"/>
    <x v="0"/>
    <x v="2"/>
    <n v="19114.48"/>
    <n v="5"/>
    <n v="95572.4"/>
    <n v="2.77"/>
    <n v="2646"/>
    <x v="144"/>
  </r>
  <r>
    <x v="6516"/>
    <x v="3"/>
    <x v="3"/>
    <x v="3"/>
    <x v="1"/>
    <x v="3"/>
    <n v="6892.77"/>
    <n v="4"/>
    <n v="27571.08"/>
    <n v="2.38"/>
    <n v="4016"/>
    <x v="69"/>
  </r>
  <r>
    <x v="6517"/>
    <x v="2"/>
    <x v="2"/>
    <x v="2"/>
    <x v="1"/>
    <x v="4"/>
    <n v="3885.92"/>
    <n v="5"/>
    <n v="19429.599999999999"/>
    <n v="4.28"/>
    <n v="3119"/>
    <x v="244"/>
  </r>
  <r>
    <x v="6518"/>
    <x v="2"/>
    <x v="2"/>
    <x v="2"/>
    <x v="0"/>
    <x v="2"/>
    <n v="4797.7700000000004"/>
    <n v="3"/>
    <n v="14393.31"/>
    <n v="1.35"/>
    <n v="4861"/>
    <x v="53"/>
  </r>
  <r>
    <x v="6519"/>
    <x v="0"/>
    <x v="0"/>
    <x v="0"/>
    <x v="2"/>
    <x v="2"/>
    <n v="4317.3100000000004"/>
    <n v="5"/>
    <n v="21586.55"/>
    <n v="2.29"/>
    <n v="3840"/>
    <x v="126"/>
  </r>
  <r>
    <x v="6520"/>
    <x v="3"/>
    <x v="3"/>
    <x v="3"/>
    <x v="1"/>
    <x v="1"/>
    <n v="2411.77"/>
    <n v="4"/>
    <n v="9647.08"/>
    <n v="3.54"/>
    <n v="1452"/>
    <x v="254"/>
  </r>
  <r>
    <x v="6521"/>
    <x v="8"/>
    <x v="3"/>
    <x v="8"/>
    <x v="2"/>
    <x v="1"/>
    <n v="503.32"/>
    <n v="5"/>
    <n v="2516.6"/>
    <n v="4.8499999999999996"/>
    <n v="304"/>
    <x v="16"/>
  </r>
  <r>
    <x v="6522"/>
    <x v="9"/>
    <x v="1"/>
    <x v="9"/>
    <x v="2"/>
    <x v="2"/>
    <n v="3076.62"/>
    <n v="4"/>
    <n v="12306.48"/>
    <n v="4.24"/>
    <n v="1480"/>
    <x v="10"/>
  </r>
  <r>
    <x v="6523"/>
    <x v="1"/>
    <x v="1"/>
    <x v="1"/>
    <x v="0"/>
    <x v="5"/>
    <n v="18579.98"/>
    <n v="4"/>
    <n v="74319.92"/>
    <n v="4.6900000000000004"/>
    <n v="3057"/>
    <x v="36"/>
  </r>
  <r>
    <x v="6524"/>
    <x v="4"/>
    <x v="0"/>
    <x v="4"/>
    <x v="1"/>
    <x v="2"/>
    <n v="11125.88"/>
    <n v="2"/>
    <n v="22251.759999999998"/>
    <n v="4.55"/>
    <n v="4812"/>
    <x v="346"/>
  </r>
  <r>
    <x v="6525"/>
    <x v="7"/>
    <x v="0"/>
    <x v="7"/>
    <x v="2"/>
    <x v="0"/>
    <n v="13259.96"/>
    <n v="3"/>
    <n v="39779.879999999997"/>
    <n v="4.0199999999999996"/>
    <n v="4475"/>
    <x v="223"/>
  </r>
  <r>
    <x v="6526"/>
    <x v="6"/>
    <x v="4"/>
    <x v="6"/>
    <x v="1"/>
    <x v="5"/>
    <n v="6593.53"/>
    <n v="2"/>
    <n v="13187.06"/>
    <n v="2.4900000000000002"/>
    <n v="1686"/>
    <x v="122"/>
  </r>
  <r>
    <x v="6527"/>
    <x v="1"/>
    <x v="1"/>
    <x v="1"/>
    <x v="2"/>
    <x v="2"/>
    <n v="10971.14"/>
    <n v="5"/>
    <n v="54855.7"/>
    <n v="3.96"/>
    <n v="2153"/>
    <x v="95"/>
  </r>
  <r>
    <x v="6528"/>
    <x v="6"/>
    <x v="4"/>
    <x v="6"/>
    <x v="2"/>
    <x v="0"/>
    <n v="11542.16"/>
    <n v="1"/>
    <n v="11542.16"/>
    <n v="2.66"/>
    <n v="1030"/>
    <x v="70"/>
  </r>
  <r>
    <x v="6529"/>
    <x v="8"/>
    <x v="3"/>
    <x v="8"/>
    <x v="1"/>
    <x v="0"/>
    <n v="8626.75"/>
    <n v="1"/>
    <n v="8626.75"/>
    <n v="3.49"/>
    <n v="1326"/>
    <x v="147"/>
  </r>
  <r>
    <x v="6530"/>
    <x v="6"/>
    <x v="4"/>
    <x v="6"/>
    <x v="0"/>
    <x v="5"/>
    <n v="17839.099999999999"/>
    <n v="1"/>
    <n v="17839.099999999999"/>
    <n v="3.03"/>
    <n v="600"/>
    <x v="321"/>
  </r>
  <r>
    <x v="6531"/>
    <x v="5"/>
    <x v="1"/>
    <x v="5"/>
    <x v="1"/>
    <x v="2"/>
    <n v="13417.96"/>
    <n v="5"/>
    <n v="67089.8"/>
    <n v="1.77"/>
    <n v="1579"/>
    <x v="334"/>
  </r>
  <r>
    <x v="6532"/>
    <x v="5"/>
    <x v="1"/>
    <x v="5"/>
    <x v="2"/>
    <x v="2"/>
    <n v="9839.24"/>
    <n v="1"/>
    <n v="9839.24"/>
    <n v="2.37"/>
    <n v="2846"/>
    <x v="289"/>
  </r>
  <r>
    <x v="6533"/>
    <x v="0"/>
    <x v="0"/>
    <x v="0"/>
    <x v="0"/>
    <x v="3"/>
    <n v="4930.3500000000004"/>
    <n v="4"/>
    <n v="19721.400000000001"/>
    <n v="2.37"/>
    <n v="3327"/>
    <x v="3"/>
  </r>
  <r>
    <x v="6534"/>
    <x v="4"/>
    <x v="0"/>
    <x v="4"/>
    <x v="2"/>
    <x v="1"/>
    <n v="14433.66"/>
    <n v="1"/>
    <n v="14433.66"/>
    <n v="1.92"/>
    <n v="3026"/>
    <x v="15"/>
  </r>
  <r>
    <x v="6535"/>
    <x v="3"/>
    <x v="3"/>
    <x v="3"/>
    <x v="2"/>
    <x v="3"/>
    <n v="1931.5"/>
    <n v="5"/>
    <n v="9657.5"/>
    <n v="3.46"/>
    <n v="511"/>
    <x v="96"/>
  </r>
  <r>
    <x v="6536"/>
    <x v="8"/>
    <x v="3"/>
    <x v="8"/>
    <x v="1"/>
    <x v="0"/>
    <n v="6472.08"/>
    <n v="4"/>
    <n v="25888.32"/>
    <n v="2"/>
    <n v="252"/>
    <x v="184"/>
  </r>
  <r>
    <x v="6537"/>
    <x v="3"/>
    <x v="3"/>
    <x v="3"/>
    <x v="1"/>
    <x v="4"/>
    <n v="15902.66"/>
    <n v="2"/>
    <n v="31805.32"/>
    <n v="2.5299999999999998"/>
    <n v="3015"/>
    <x v="36"/>
  </r>
  <r>
    <x v="6538"/>
    <x v="9"/>
    <x v="1"/>
    <x v="9"/>
    <x v="1"/>
    <x v="0"/>
    <n v="9933.34"/>
    <n v="2"/>
    <n v="19866.68"/>
    <n v="4.24"/>
    <n v="3278"/>
    <x v="25"/>
  </r>
  <r>
    <x v="6539"/>
    <x v="4"/>
    <x v="0"/>
    <x v="4"/>
    <x v="0"/>
    <x v="4"/>
    <n v="15077.08"/>
    <n v="1"/>
    <n v="15077.08"/>
    <n v="1.89"/>
    <n v="2992"/>
    <x v="178"/>
  </r>
  <r>
    <x v="6540"/>
    <x v="6"/>
    <x v="4"/>
    <x v="6"/>
    <x v="2"/>
    <x v="1"/>
    <n v="14789.92"/>
    <n v="4"/>
    <n v="59159.68"/>
    <n v="3.86"/>
    <n v="792"/>
    <x v="74"/>
  </r>
  <r>
    <x v="6541"/>
    <x v="9"/>
    <x v="1"/>
    <x v="9"/>
    <x v="0"/>
    <x v="4"/>
    <n v="14074.25"/>
    <n v="1"/>
    <n v="14074.25"/>
    <n v="2.59"/>
    <n v="661"/>
    <x v="95"/>
  </r>
  <r>
    <x v="6542"/>
    <x v="5"/>
    <x v="1"/>
    <x v="5"/>
    <x v="0"/>
    <x v="1"/>
    <n v="3400.97"/>
    <n v="4"/>
    <n v="13603.88"/>
    <n v="1.99"/>
    <n v="2311"/>
    <x v="198"/>
  </r>
  <r>
    <x v="6543"/>
    <x v="5"/>
    <x v="1"/>
    <x v="5"/>
    <x v="1"/>
    <x v="1"/>
    <n v="3484.37"/>
    <n v="4"/>
    <n v="13937.48"/>
    <n v="3.08"/>
    <n v="2442"/>
    <x v="166"/>
  </r>
  <r>
    <x v="6544"/>
    <x v="8"/>
    <x v="3"/>
    <x v="8"/>
    <x v="0"/>
    <x v="1"/>
    <n v="14635.82"/>
    <n v="1"/>
    <n v="14635.82"/>
    <n v="3.38"/>
    <n v="4106"/>
    <x v="211"/>
  </r>
  <r>
    <x v="6545"/>
    <x v="8"/>
    <x v="3"/>
    <x v="8"/>
    <x v="1"/>
    <x v="1"/>
    <n v="12963.72"/>
    <n v="3"/>
    <n v="38891.160000000003"/>
    <n v="2.2200000000000002"/>
    <n v="4058"/>
    <x v="319"/>
  </r>
  <r>
    <x v="6546"/>
    <x v="0"/>
    <x v="0"/>
    <x v="0"/>
    <x v="0"/>
    <x v="4"/>
    <n v="11032.83"/>
    <n v="5"/>
    <n v="55164.15"/>
    <n v="4.9400000000000004"/>
    <n v="531"/>
    <x v="357"/>
  </r>
  <r>
    <x v="6547"/>
    <x v="1"/>
    <x v="1"/>
    <x v="1"/>
    <x v="2"/>
    <x v="1"/>
    <n v="699.68"/>
    <n v="1"/>
    <n v="699.68"/>
    <n v="3.17"/>
    <n v="4043"/>
    <x v="31"/>
  </r>
  <r>
    <x v="6548"/>
    <x v="2"/>
    <x v="2"/>
    <x v="2"/>
    <x v="0"/>
    <x v="1"/>
    <n v="4857.7"/>
    <n v="1"/>
    <n v="4857.7"/>
    <n v="4.4800000000000004"/>
    <n v="3177"/>
    <x v="87"/>
  </r>
  <r>
    <x v="6549"/>
    <x v="3"/>
    <x v="3"/>
    <x v="3"/>
    <x v="1"/>
    <x v="4"/>
    <n v="15644.65"/>
    <n v="4"/>
    <n v="62578.6"/>
    <n v="1.24"/>
    <n v="2403"/>
    <x v="273"/>
  </r>
  <r>
    <x v="6550"/>
    <x v="7"/>
    <x v="0"/>
    <x v="7"/>
    <x v="0"/>
    <x v="2"/>
    <n v="16856.62"/>
    <n v="3"/>
    <n v="50569.86"/>
    <n v="4.49"/>
    <n v="3568"/>
    <x v="258"/>
  </r>
  <r>
    <x v="6551"/>
    <x v="6"/>
    <x v="4"/>
    <x v="6"/>
    <x v="1"/>
    <x v="1"/>
    <n v="686.69"/>
    <n v="3"/>
    <n v="2060.0700000000002"/>
    <n v="4.5199999999999996"/>
    <n v="927"/>
    <x v="241"/>
  </r>
  <r>
    <x v="6552"/>
    <x v="5"/>
    <x v="1"/>
    <x v="5"/>
    <x v="0"/>
    <x v="5"/>
    <n v="7044.63"/>
    <n v="3"/>
    <n v="21133.89"/>
    <n v="2.94"/>
    <n v="3315"/>
    <x v="291"/>
  </r>
  <r>
    <x v="6553"/>
    <x v="7"/>
    <x v="0"/>
    <x v="7"/>
    <x v="1"/>
    <x v="5"/>
    <n v="464.69"/>
    <n v="1"/>
    <n v="464.69"/>
    <n v="1.0900000000000001"/>
    <n v="2336"/>
    <x v="257"/>
  </r>
  <r>
    <x v="6554"/>
    <x v="0"/>
    <x v="0"/>
    <x v="0"/>
    <x v="1"/>
    <x v="3"/>
    <n v="4203.8599999999997"/>
    <n v="3"/>
    <n v="12611.58"/>
    <n v="3.81"/>
    <n v="1839"/>
    <x v="249"/>
  </r>
  <r>
    <x v="6555"/>
    <x v="1"/>
    <x v="1"/>
    <x v="1"/>
    <x v="2"/>
    <x v="2"/>
    <n v="9762.93"/>
    <n v="2"/>
    <n v="19525.86"/>
    <n v="4.97"/>
    <n v="1497"/>
    <x v="210"/>
  </r>
  <r>
    <x v="6556"/>
    <x v="3"/>
    <x v="3"/>
    <x v="3"/>
    <x v="1"/>
    <x v="3"/>
    <n v="7321.67"/>
    <n v="5"/>
    <n v="36608.35"/>
    <n v="2.56"/>
    <n v="374"/>
    <x v="181"/>
  </r>
  <r>
    <x v="6557"/>
    <x v="5"/>
    <x v="1"/>
    <x v="5"/>
    <x v="2"/>
    <x v="2"/>
    <n v="9863.4699999999993"/>
    <n v="1"/>
    <n v="9863.4699999999993"/>
    <n v="4.72"/>
    <n v="3853"/>
    <x v="148"/>
  </r>
  <r>
    <x v="6558"/>
    <x v="7"/>
    <x v="0"/>
    <x v="7"/>
    <x v="1"/>
    <x v="3"/>
    <n v="10043.36"/>
    <n v="4"/>
    <n v="40173.440000000002"/>
    <n v="4.76"/>
    <n v="2093"/>
    <x v="60"/>
  </r>
  <r>
    <x v="6559"/>
    <x v="1"/>
    <x v="1"/>
    <x v="1"/>
    <x v="2"/>
    <x v="0"/>
    <n v="3175.95"/>
    <n v="1"/>
    <n v="3175.95"/>
    <n v="3.12"/>
    <n v="3922"/>
    <x v="61"/>
  </r>
  <r>
    <x v="6560"/>
    <x v="6"/>
    <x v="4"/>
    <x v="6"/>
    <x v="0"/>
    <x v="2"/>
    <n v="8728.7900000000009"/>
    <n v="5"/>
    <n v="43643.95"/>
    <n v="2.5099999999999998"/>
    <n v="3085"/>
    <x v="18"/>
  </r>
  <r>
    <x v="6561"/>
    <x v="4"/>
    <x v="0"/>
    <x v="4"/>
    <x v="2"/>
    <x v="3"/>
    <n v="10336.530000000001"/>
    <n v="5"/>
    <n v="51682.65"/>
    <n v="3.35"/>
    <n v="2894"/>
    <x v="128"/>
  </r>
  <r>
    <x v="6562"/>
    <x v="3"/>
    <x v="3"/>
    <x v="3"/>
    <x v="2"/>
    <x v="5"/>
    <n v="19214.509999999998"/>
    <n v="3"/>
    <n v="57643.53"/>
    <n v="1.41"/>
    <n v="2296"/>
    <x v="62"/>
  </r>
  <r>
    <x v="6563"/>
    <x v="7"/>
    <x v="0"/>
    <x v="7"/>
    <x v="2"/>
    <x v="1"/>
    <n v="4040.16"/>
    <n v="1"/>
    <n v="4040.16"/>
    <n v="3.82"/>
    <n v="3097"/>
    <x v="306"/>
  </r>
  <r>
    <x v="6564"/>
    <x v="9"/>
    <x v="1"/>
    <x v="9"/>
    <x v="1"/>
    <x v="2"/>
    <n v="917.83"/>
    <n v="2"/>
    <n v="1835.66"/>
    <n v="4.16"/>
    <n v="1828"/>
    <x v="83"/>
  </r>
  <r>
    <x v="6565"/>
    <x v="9"/>
    <x v="1"/>
    <x v="9"/>
    <x v="0"/>
    <x v="4"/>
    <n v="976.93"/>
    <n v="2"/>
    <n v="1953.86"/>
    <n v="4.1399999999999997"/>
    <n v="2569"/>
    <x v="219"/>
  </r>
  <r>
    <x v="6566"/>
    <x v="9"/>
    <x v="1"/>
    <x v="9"/>
    <x v="0"/>
    <x v="2"/>
    <n v="15250.64"/>
    <n v="3"/>
    <n v="45751.92"/>
    <n v="3.02"/>
    <n v="2359"/>
    <x v="123"/>
  </r>
  <r>
    <x v="6567"/>
    <x v="9"/>
    <x v="1"/>
    <x v="9"/>
    <x v="0"/>
    <x v="1"/>
    <n v="6464.64"/>
    <n v="1"/>
    <n v="6464.64"/>
    <n v="4.1399999999999997"/>
    <n v="397"/>
    <x v="67"/>
  </r>
  <r>
    <x v="6568"/>
    <x v="8"/>
    <x v="3"/>
    <x v="8"/>
    <x v="2"/>
    <x v="3"/>
    <n v="17024.11"/>
    <n v="1"/>
    <n v="17024.11"/>
    <n v="4.68"/>
    <n v="4339"/>
    <x v="139"/>
  </r>
  <r>
    <x v="6569"/>
    <x v="4"/>
    <x v="0"/>
    <x v="4"/>
    <x v="0"/>
    <x v="1"/>
    <n v="7721.69"/>
    <n v="2"/>
    <n v="15443.38"/>
    <n v="1.96"/>
    <n v="2748"/>
    <x v="154"/>
  </r>
  <r>
    <x v="6570"/>
    <x v="7"/>
    <x v="0"/>
    <x v="7"/>
    <x v="1"/>
    <x v="5"/>
    <n v="12784.72"/>
    <n v="3"/>
    <n v="38354.160000000003"/>
    <n v="3.94"/>
    <n v="1038"/>
    <x v="0"/>
  </r>
  <r>
    <x v="6571"/>
    <x v="6"/>
    <x v="4"/>
    <x v="6"/>
    <x v="0"/>
    <x v="4"/>
    <n v="4624.32"/>
    <n v="1"/>
    <n v="4624.32"/>
    <n v="2.06"/>
    <n v="1984"/>
    <x v="294"/>
  </r>
  <r>
    <x v="6572"/>
    <x v="3"/>
    <x v="3"/>
    <x v="3"/>
    <x v="1"/>
    <x v="3"/>
    <n v="5193.8100000000004"/>
    <n v="4"/>
    <n v="20775.240000000002"/>
    <n v="2.73"/>
    <n v="561"/>
    <x v="359"/>
  </r>
  <r>
    <x v="6573"/>
    <x v="1"/>
    <x v="1"/>
    <x v="1"/>
    <x v="2"/>
    <x v="0"/>
    <n v="8383.33"/>
    <n v="5"/>
    <n v="41916.65"/>
    <n v="4.79"/>
    <n v="143"/>
    <x v="222"/>
  </r>
  <r>
    <x v="6574"/>
    <x v="8"/>
    <x v="3"/>
    <x v="8"/>
    <x v="2"/>
    <x v="1"/>
    <n v="18439.919999999998"/>
    <n v="1"/>
    <n v="18439.919999999998"/>
    <n v="2.2799999999999998"/>
    <n v="3299"/>
    <x v="320"/>
  </r>
  <r>
    <x v="6575"/>
    <x v="5"/>
    <x v="1"/>
    <x v="5"/>
    <x v="1"/>
    <x v="4"/>
    <n v="1534.92"/>
    <n v="4"/>
    <n v="6139.68"/>
    <n v="1.92"/>
    <n v="1430"/>
    <x v="289"/>
  </r>
  <r>
    <x v="6576"/>
    <x v="9"/>
    <x v="1"/>
    <x v="9"/>
    <x v="2"/>
    <x v="5"/>
    <n v="12235.32"/>
    <n v="3"/>
    <n v="36705.96"/>
    <n v="4.42"/>
    <n v="2157"/>
    <x v="114"/>
  </r>
  <r>
    <x v="6577"/>
    <x v="2"/>
    <x v="2"/>
    <x v="2"/>
    <x v="1"/>
    <x v="0"/>
    <n v="17152.39"/>
    <n v="4"/>
    <n v="68609.56"/>
    <n v="2.31"/>
    <n v="3410"/>
    <x v="275"/>
  </r>
  <r>
    <x v="6578"/>
    <x v="9"/>
    <x v="1"/>
    <x v="9"/>
    <x v="1"/>
    <x v="2"/>
    <n v="1564.65"/>
    <n v="4"/>
    <n v="6258.6"/>
    <n v="4.21"/>
    <n v="4016"/>
    <x v="108"/>
  </r>
  <r>
    <x v="6579"/>
    <x v="1"/>
    <x v="1"/>
    <x v="1"/>
    <x v="1"/>
    <x v="3"/>
    <n v="8138.93"/>
    <n v="5"/>
    <n v="40694.65"/>
    <n v="1.88"/>
    <n v="1030"/>
    <x v="326"/>
  </r>
  <r>
    <x v="6580"/>
    <x v="5"/>
    <x v="1"/>
    <x v="5"/>
    <x v="1"/>
    <x v="4"/>
    <n v="2931.13"/>
    <n v="3"/>
    <n v="8793.39"/>
    <n v="4.4400000000000004"/>
    <n v="3992"/>
    <x v="144"/>
  </r>
  <r>
    <x v="6581"/>
    <x v="9"/>
    <x v="1"/>
    <x v="9"/>
    <x v="2"/>
    <x v="2"/>
    <n v="19891.330000000002"/>
    <n v="2"/>
    <n v="39782.660000000003"/>
    <n v="1.47"/>
    <n v="282"/>
    <x v="302"/>
  </r>
  <r>
    <x v="6582"/>
    <x v="1"/>
    <x v="1"/>
    <x v="1"/>
    <x v="0"/>
    <x v="4"/>
    <n v="7697.65"/>
    <n v="3"/>
    <n v="23092.95"/>
    <n v="3"/>
    <n v="4553"/>
    <x v="323"/>
  </r>
  <r>
    <x v="6583"/>
    <x v="7"/>
    <x v="0"/>
    <x v="7"/>
    <x v="1"/>
    <x v="3"/>
    <n v="11052.07"/>
    <n v="2"/>
    <n v="22104.14"/>
    <n v="1.66"/>
    <n v="1333"/>
    <x v="106"/>
  </r>
  <r>
    <x v="6584"/>
    <x v="0"/>
    <x v="0"/>
    <x v="0"/>
    <x v="2"/>
    <x v="2"/>
    <n v="14004.3"/>
    <n v="1"/>
    <n v="14004.3"/>
    <n v="1.95"/>
    <n v="4975"/>
    <x v="114"/>
  </r>
  <r>
    <x v="6585"/>
    <x v="2"/>
    <x v="2"/>
    <x v="2"/>
    <x v="1"/>
    <x v="2"/>
    <n v="2762.75"/>
    <n v="4"/>
    <n v="11051"/>
    <n v="4.62"/>
    <n v="4590"/>
    <x v="161"/>
  </r>
  <r>
    <x v="6586"/>
    <x v="5"/>
    <x v="1"/>
    <x v="5"/>
    <x v="2"/>
    <x v="5"/>
    <n v="3772.04"/>
    <n v="2"/>
    <n v="7544.08"/>
    <n v="1.3"/>
    <n v="3100"/>
    <x v="230"/>
  </r>
  <r>
    <x v="6587"/>
    <x v="9"/>
    <x v="1"/>
    <x v="9"/>
    <x v="0"/>
    <x v="1"/>
    <n v="12576.31"/>
    <n v="4"/>
    <n v="50305.24"/>
    <n v="3.4"/>
    <n v="379"/>
    <x v="250"/>
  </r>
  <r>
    <x v="6588"/>
    <x v="2"/>
    <x v="2"/>
    <x v="2"/>
    <x v="0"/>
    <x v="5"/>
    <n v="3655.23"/>
    <n v="1"/>
    <n v="3655.23"/>
    <n v="2.73"/>
    <n v="3061"/>
    <x v="354"/>
  </r>
  <r>
    <x v="6589"/>
    <x v="8"/>
    <x v="3"/>
    <x v="8"/>
    <x v="0"/>
    <x v="3"/>
    <n v="882.25"/>
    <n v="4"/>
    <n v="3529"/>
    <n v="4.24"/>
    <n v="3744"/>
    <x v="317"/>
  </r>
  <r>
    <x v="6590"/>
    <x v="4"/>
    <x v="0"/>
    <x v="4"/>
    <x v="2"/>
    <x v="3"/>
    <n v="15269.49"/>
    <n v="2"/>
    <n v="30538.98"/>
    <n v="4.63"/>
    <n v="2924"/>
    <x v="52"/>
  </r>
  <r>
    <x v="6591"/>
    <x v="7"/>
    <x v="0"/>
    <x v="7"/>
    <x v="1"/>
    <x v="3"/>
    <n v="9805.5300000000007"/>
    <n v="1"/>
    <n v="9805.5300000000007"/>
    <n v="2.52"/>
    <n v="426"/>
    <x v="42"/>
  </r>
  <r>
    <x v="6592"/>
    <x v="1"/>
    <x v="1"/>
    <x v="1"/>
    <x v="2"/>
    <x v="3"/>
    <n v="7250.71"/>
    <n v="5"/>
    <n v="36253.550000000003"/>
    <n v="3.28"/>
    <n v="994"/>
    <x v="297"/>
  </r>
  <r>
    <x v="6593"/>
    <x v="2"/>
    <x v="2"/>
    <x v="2"/>
    <x v="0"/>
    <x v="5"/>
    <n v="14034.96"/>
    <n v="5"/>
    <n v="70174.8"/>
    <n v="3.07"/>
    <n v="702"/>
    <x v="197"/>
  </r>
  <r>
    <x v="6594"/>
    <x v="1"/>
    <x v="1"/>
    <x v="1"/>
    <x v="1"/>
    <x v="5"/>
    <n v="9343.65"/>
    <n v="1"/>
    <n v="9343.65"/>
    <n v="1.27"/>
    <n v="3670"/>
    <x v="49"/>
  </r>
  <r>
    <x v="6595"/>
    <x v="8"/>
    <x v="3"/>
    <x v="8"/>
    <x v="1"/>
    <x v="1"/>
    <n v="4846.1499999999996"/>
    <n v="3"/>
    <n v="14538.45"/>
    <n v="3.39"/>
    <n v="3941"/>
    <x v="154"/>
  </r>
  <r>
    <x v="6596"/>
    <x v="7"/>
    <x v="0"/>
    <x v="7"/>
    <x v="0"/>
    <x v="5"/>
    <n v="13065.26"/>
    <n v="2"/>
    <n v="26130.52"/>
    <n v="2.33"/>
    <n v="858"/>
    <x v="204"/>
  </r>
  <r>
    <x v="6597"/>
    <x v="5"/>
    <x v="1"/>
    <x v="5"/>
    <x v="1"/>
    <x v="4"/>
    <n v="19634.939999999999"/>
    <n v="2"/>
    <n v="39269.879999999997"/>
    <n v="3.67"/>
    <n v="2143"/>
    <x v="296"/>
  </r>
  <r>
    <x v="6598"/>
    <x v="9"/>
    <x v="1"/>
    <x v="9"/>
    <x v="0"/>
    <x v="5"/>
    <n v="13599.15"/>
    <n v="3"/>
    <n v="40797.449999999997"/>
    <n v="4.17"/>
    <n v="3585"/>
    <x v="125"/>
  </r>
  <r>
    <x v="6599"/>
    <x v="7"/>
    <x v="0"/>
    <x v="7"/>
    <x v="0"/>
    <x v="5"/>
    <n v="3026.98"/>
    <n v="3"/>
    <n v="9080.94"/>
    <n v="1.7"/>
    <n v="892"/>
    <x v="132"/>
  </r>
  <r>
    <x v="6600"/>
    <x v="7"/>
    <x v="0"/>
    <x v="7"/>
    <x v="2"/>
    <x v="3"/>
    <n v="2109.21"/>
    <n v="4"/>
    <n v="8436.84"/>
    <n v="2.97"/>
    <n v="4266"/>
    <x v="284"/>
  </r>
  <r>
    <x v="6601"/>
    <x v="5"/>
    <x v="1"/>
    <x v="5"/>
    <x v="2"/>
    <x v="1"/>
    <n v="12204.43"/>
    <n v="4"/>
    <n v="48817.72"/>
    <n v="1.79"/>
    <n v="3342"/>
    <x v="229"/>
  </r>
  <r>
    <x v="6602"/>
    <x v="3"/>
    <x v="3"/>
    <x v="3"/>
    <x v="1"/>
    <x v="4"/>
    <n v="11777.65"/>
    <n v="4"/>
    <n v="47110.6"/>
    <n v="3.32"/>
    <n v="3439"/>
    <x v="73"/>
  </r>
  <r>
    <x v="6603"/>
    <x v="0"/>
    <x v="0"/>
    <x v="0"/>
    <x v="0"/>
    <x v="2"/>
    <n v="7011.84"/>
    <n v="5"/>
    <n v="35059.199999999997"/>
    <n v="4.55"/>
    <n v="3162"/>
    <x v="72"/>
  </r>
  <r>
    <x v="6604"/>
    <x v="6"/>
    <x v="4"/>
    <x v="6"/>
    <x v="1"/>
    <x v="2"/>
    <n v="4533.17"/>
    <n v="4"/>
    <n v="18132.68"/>
    <n v="2.37"/>
    <n v="3432"/>
    <x v="139"/>
  </r>
  <r>
    <x v="6605"/>
    <x v="4"/>
    <x v="0"/>
    <x v="4"/>
    <x v="0"/>
    <x v="1"/>
    <n v="2919.17"/>
    <n v="3"/>
    <n v="8757.51"/>
    <n v="2.98"/>
    <n v="4226"/>
    <x v="229"/>
  </r>
  <r>
    <x v="6606"/>
    <x v="0"/>
    <x v="0"/>
    <x v="0"/>
    <x v="0"/>
    <x v="1"/>
    <n v="14230.88"/>
    <n v="3"/>
    <n v="42692.639999999999"/>
    <n v="3.35"/>
    <n v="382"/>
    <x v="263"/>
  </r>
  <r>
    <x v="6607"/>
    <x v="6"/>
    <x v="4"/>
    <x v="6"/>
    <x v="0"/>
    <x v="5"/>
    <n v="13618.31"/>
    <n v="1"/>
    <n v="13618.31"/>
    <n v="4.07"/>
    <n v="2371"/>
    <x v="148"/>
  </r>
  <r>
    <x v="6608"/>
    <x v="0"/>
    <x v="0"/>
    <x v="0"/>
    <x v="1"/>
    <x v="0"/>
    <n v="16341.14"/>
    <n v="5"/>
    <n v="81705.7"/>
    <n v="3.94"/>
    <n v="2358"/>
    <x v="175"/>
  </r>
  <r>
    <x v="6609"/>
    <x v="9"/>
    <x v="1"/>
    <x v="9"/>
    <x v="1"/>
    <x v="2"/>
    <n v="9512.26"/>
    <n v="4"/>
    <n v="38049.040000000001"/>
    <n v="4.8499999999999996"/>
    <n v="3896"/>
    <x v="331"/>
  </r>
  <r>
    <x v="6610"/>
    <x v="6"/>
    <x v="4"/>
    <x v="6"/>
    <x v="1"/>
    <x v="4"/>
    <n v="5401.58"/>
    <n v="1"/>
    <n v="5401.58"/>
    <n v="2.58"/>
    <n v="1387"/>
    <x v="297"/>
  </r>
  <r>
    <x v="6611"/>
    <x v="9"/>
    <x v="1"/>
    <x v="9"/>
    <x v="1"/>
    <x v="2"/>
    <n v="8488.57"/>
    <n v="1"/>
    <n v="8488.57"/>
    <n v="1.65"/>
    <n v="2206"/>
    <x v="169"/>
  </r>
  <r>
    <x v="6612"/>
    <x v="5"/>
    <x v="1"/>
    <x v="5"/>
    <x v="0"/>
    <x v="0"/>
    <n v="18815.93"/>
    <n v="2"/>
    <n v="37631.86"/>
    <n v="2.2999999999999998"/>
    <n v="1643"/>
    <x v="164"/>
  </r>
  <r>
    <x v="6613"/>
    <x v="5"/>
    <x v="1"/>
    <x v="5"/>
    <x v="1"/>
    <x v="4"/>
    <n v="4159.76"/>
    <n v="3"/>
    <n v="12479.28"/>
    <n v="4.6900000000000004"/>
    <n v="214"/>
    <x v="233"/>
  </r>
  <r>
    <x v="6614"/>
    <x v="8"/>
    <x v="3"/>
    <x v="8"/>
    <x v="1"/>
    <x v="0"/>
    <n v="19647.12"/>
    <n v="5"/>
    <n v="98235.6"/>
    <n v="4.71"/>
    <n v="4669"/>
    <x v="233"/>
  </r>
  <r>
    <x v="6615"/>
    <x v="5"/>
    <x v="1"/>
    <x v="5"/>
    <x v="1"/>
    <x v="5"/>
    <n v="9136.0400000000009"/>
    <n v="4"/>
    <n v="36544.160000000003"/>
    <n v="2.61"/>
    <n v="3558"/>
    <x v="235"/>
  </r>
  <r>
    <x v="6616"/>
    <x v="2"/>
    <x v="2"/>
    <x v="2"/>
    <x v="0"/>
    <x v="0"/>
    <n v="897.95"/>
    <n v="4"/>
    <n v="3591.8"/>
    <n v="2.61"/>
    <n v="1307"/>
    <x v="121"/>
  </r>
  <r>
    <x v="6617"/>
    <x v="3"/>
    <x v="3"/>
    <x v="3"/>
    <x v="1"/>
    <x v="0"/>
    <n v="3859.54"/>
    <n v="5"/>
    <n v="19297.7"/>
    <n v="3.42"/>
    <n v="2146"/>
    <x v="284"/>
  </r>
  <r>
    <x v="6618"/>
    <x v="0"/>
    <x v="0"/>
    <x v="0"/>
    <x v="1"/>
    <x v="3"/>
    <n v="3019.59"/>
    <n v="1"/>
    <n v="3019.59"/>
    <n v="1.34"/>
    <n v="1298"/>
    <x v="6"/>
  </r>
  <r>
    <x v="6619"/>
    <x v="6"/>
    <x v="4"/>
    <x v="6"/>
    <x v="1"/>
    <x v="3"/>
    <n v="8232.16"/>
    <n v="1"/>
    <n v="8232.16"/>
    <n v="3.35"/>
    <n v="2491"/>
    <x v="270"/>
  </r>
  <r>
    <x v="6620"/>
    <x v="3"/>
    <x v="3"/>
    <x v="3"/>
    <x v="2"/>
    <x v="1"/>
    <n v="13294.06"/>
    <n v="4"/>
    <n v="53176.24"/>
    <n v="1.21"/>
    <n v="2813"/>
    <x v="117"/>
  </r>
  <r>
    <x v="6621"/>
    <x v="2"/>
    <x v="2"/>
    <x v="2"/>
    <x v="1"/>
    <x v="4"/>
    <n v="11633.28"/>
    <n v="2"/>
    <n v="23266.560000000001"/>
    <n v="2.54"/>
    <n v="1739"/>
    <x v="95"/>
  </r>
  <r>
    <x v="6622"/>
    <x v="9"/>
    <x v="1"/>
    <x v="9"/>
    <x v="1"/>
    <x v="4"/>
    <n v="12173.41"/>
    <n v="5"/>
    <n v="60867.05"/>
    <n v="2.72"/>
    <n v="4407"/>
    <x v="62"/>
  </r>
  <r>
    <x v="6623"/>
    <x v="7"/>
    <x v="0"/>
    <x v="7"/>
    <x v="1"/>
    <x v="2"/>
    <n v="9001.1"/>
    <n v="4"/>
    <n v="36004.400000000001"/>
    <n v="3.38"/>
    <n v="4357"/>
    <x v="99"/>
  </r>
  <r>
    <x v="6624"/>
    <x v="2"/>
    <x v="2"/>
    <x v="2"/>
    <x v="2"/>
    <x v="5"/>
    <n v="5963.14"/>
    <n v="1"/>
    <n v="5963.14"/>
    <n v="3.25"/>
    <n v="3427"/>
    <x v="76"/>
  </r>
  <r>
    <x v="6625"/>
    <x v="6"/>
    <x v="4"/>
    <x v="6"/>
    <x v="2"/>
    <x v="4"/>
    <n v="4313.13"/>
    <n v="5"/>
    <n v="21565.65"/>
    <n v="2.84"/>
    <n v="2383"/>
    <x v="31"/>
  </r>
  <r>
    <x v="6626"/>
    <x v="7"/>
    <x v="0"/>
    <x v="7"/>
    <x v="0"/>
    <x v="0"/>
    <n v="7245"/>
    <n v="2"/>
    <n v="14490"/>
    <n v="3.48"/>
    <n v="3190"/>
    <x v="104"/>
  </r>
  <r>
    <x v="6627"/>
    <x v="1"/>
    <x v="1"/>
    <x v="1"/>
    <x v="2"/>
    <x v="0"/>
    <n v="6877.45"/>
    <n v="5"/>
    <n v="34387.25"/>
    <n v="3"/>
    <n v="2611"/>
    <x v="288"/>
  </r>
  <r>
    <x v="6628"/>
    <x v="3"/>
    <x v="3"/>
    <x v="3"/>
    <x v="0"/>
    <x v="1"/>
    <n v="9036.81"/>
    <n v="1"/>
    <n v="9036.81"/>
    <n v="2.78"/>
    <n v="3581"/>
    <x v="140"/>
  </r>
  <r>
    <x v="6629"/>
    <x v="8"/>
    <x v="3"/>
    <x v="8"/>
    <x v="1"/>
    <x v="5"/>
    <n v="18293.310000000001"/>
    <n v="4"/>
    <n v="73173.240000000005"/>
    <n v="2.13"/>
    <n v="3961"/>
    <x v="10"/>
  </r>
  <r>
    <x v="6630"/>
    <x v="8"/>
    <x v="3"/>
    <x v="8"/>
    <x v="0"/>
    <x v="5"/>
    <n v="14167.73"/>
    <n v="3"/>
    <n v="42503.19"/>
    <n v="3.41"/>
    <n v="249"/>
    <x v="266"/>
  </r>
  <r>
    <x v="6631"/>
    <x v="2"/>
    <x v="2"/>
    <x v="2"/>
    <x v="1"/>
    <x v="0"/>
    <n v="14090.55"/>
    <n v="4"/>
    <n v="56362.2"/>
    <n v="1.3"/>
    <n v="1597"/>
    <x v="89"/>
  </r>
  <r>
    <x v="6632"/>
    <x v="6"/>
    <x v="4"/>
    <x v="6"/>
    <x v="1"/>
    <x v="5"/>
    <n v="3547.94"/>
    <n v="1"/>
    <n v="3547.94"/>
    <n v="2.15"/>
    <n v="1494"/>
    <x v="303"/>
  </r>
  <r>
    <x v="6633"/>
    <x v="3"/>
    <x v="3"/>
    <x v="3"/>
    <x v="2"/>
    <x v="4"/>
    <n v="1372.87"/>
    <n v="1"/>
    <n v="1372.87"/>
    <n v="4.12"/>
    <n v="2420"/>
    <x v="32"/>
  </r>
  <r>
    <x v="6634"/>
    <x v="2"/>
    <x v="2"/>
    <x v="2"/>
    <x v="2"/>
    <x v="1"/>
    <n v="10412.57"/>
    <n v="5"/>
    <n v="52062.85"/>
    <n v="2.92"/>
    <n v="2723"/>
    <x v="8"/>
  </r>
  <r>
    <x v="6635"/>
    <x v="2"/>
    <x v="2"/>
    <x v="2"/>
    <x v="2"/>
    <x v="1"/>
    <n v="7107.62"/>
    <n v="3"/>
    <n v="21322.86"/>
    <n v="4.12"/>
    <n v="4196"/>
    <x v="302"/>
  </r>
  <r>
    <x v="6636"/>
    <x v="3"/>
    <x v="3"/>
    <x v="3"/>
    <x v="0"/>
    <x v="2"/>
    <n v="11784.85"/>
    <n v="3"/>
    <n v="35354.550000000003"/>
    <n v="2.73"/>
    <n v="3012"/>
    <x v="343"/>
  </r>
  <r>
    <x v="6637"/>
    <x v="8"/>
    <x v="3"/>
    <x v="8"/>
    <x v="2"/>
    <x v="4"/>
    <n v="4946.49"/>
    <n v="3"/>
    <n v="14839.47"/>
    <n v="1.84"/>
    <n v="292"/>
    <x v="68"/>
  </r>
  <r>
    <x v="6638"/>
    <x v="0"/>
    <x v="0"/>
    <x v="0"/>
    <x v="0"/>
    <x v="5"/>
    <n v="14143.62"/>
    <n v="3"/>
    <n v="42430.86"/>
    <n v="4.2300000000000004"/>
    <n v="845"/>
    <x v="68"/>
  </r>
  <r>
    <x v="6639"/>
    <x v="0"/>
    <x v="0"/>
    <x v="0"/>
    <x v="0"/>
    <x v="3"/>
    <n v="9942.36"/>
    <n v="3"/>
    <n v="29827.08"/>
    <n v="4.68"/>
    <n v="2081"/>
    <x v="198"/>
  </r>
  <r>
    <x v="6640"/>
    <x v="1"/>
    <x v="1"/>
    <x v="1"/>
    <x v="0"/>
    <x v="2"/>
    <n v="17764.45"/>
    <n v="3"/>
    <n v="53293.35"/>
    <n v="2.41"/>
    <n v="4920"/>
    <x v="192"/>
  </r>
  <r>
    <x v="6641"/>
    <x v="4"/>
    <x v="0"/>
    <x v="4"/>
    <x v="2"/>
    <x v="2"/>
    <n v="3909.09"/>
    <n v="5"/>
    <n v="19545.45"/>
    <n v="4.03"/>
    <n v="3436"/>
    <x v="87"/>
  </r>
  <r>
    <x v="6642"/>
    <x v="4"/>
    <x v="0"/>
    <x v="4"/>
    <x v="0"/>
    <x v="0"/>
    <n v="16207.64"/>
    <n v="5"/>
    <n v="81038.2"/>
    <n v="2.72"/>
    <n v="2307"/>
    <x v="72"/>
  </r>
  <r>
    <x v="6643"/>
    <x v="8"/>
    <x v="3"/>
    <x v="8"/>
    <x v="1"/>
    <x v="2"/>
    <n v="9797.01"/>
    <n v="4"/>
    <n v="39188.04"/>
    <n v="1.06"/>
    <n v="2311"/>
    <x v="312"/>
  </r>
  <r>
    <x v="6644"/>
    <x v="9"/>
    <x v="1"/>
    <x v="9"/>
    <x v="1"/>
    <x v="3"/>
    <n v="15315.8"/>
    <n v="1"/>
    <n v="15315.8"/>
    <n v="4.01"/>
    <n v="4973"/>
    <x v="272"/>
  </r>
  <r>
    <x v="6645"/>
    <x v="0"/>
    <x v="0"/>
    <x v="0"/>
    <x v="1"/>
    <x v="0"/>
    <n v="10691.87"/>
    <n v="2"/>
    <n v="21383.74"/>
    <n v="1.07"/>
    <n v="1192"/>
    <x v="35"/>
  </r>
  <r>
    <x v="6646"/>
    <x v="3"/>
    <x v="3"/>
    <x v="3"/>
    <x v="2"/>
    <x v="0"/>
    <n v="17209.099999999999"/>
    <n v="2"/>
    <n v="34418.199999999997"/>
    <n v="1.39"/>
    <n v="1243"/>
    <x v="151"/>
  </r>
  <r>
    <x v="6647"/>
    <x v="5"/>
    <x v="1"/>
    <x v="5"/>
    <x v="1"/>
    <x v="0"/>
    <n v="159.88999999999999"/>
    <n v="4"/>
    <n v="639.55999999999995"/>
    <n v="2.14"/>
    <n v="413"/>
    <x v="308"/>
  </r>
  <r>
    <x v="6648"/>
    <x v="4"/>
    <x v="0"/>
    <x v="4"/>
    <x v="1"/>
    <x v="1"/>
    <n v="4126.37"/>
    <n v="3"/>
    <n v="12379.11"/>
    <n v="1.02"/>
    <n v="1038"/>
    <x v="268"/>
  </r>
  <r>
    <x v="6649"/>
    <x v="2"/>
    <x v="2"/>
    <x v="2"/>
    <x v="0"/>
    <x v="3"/>
    <n v="9372.5"/>
    <n v="5"/>
    <n v="46862.5"/>
    <n v="4.67"/>
    <n v="1484"/>
    <x v="313"/>
  </r>
  <r>
    <x v="6650"/>
    <x v="6"/>
    <x v="4"/>
    <x v="6"/>
    <x v="1"/>
    <x v="4"/>
    <n v="2412.5100000000002"/>
    <n v="3"/>
    <n v="7237.53"/>
    <n v="1.3"/>
    <n v="1557"/>
    <x v="247"/>
  </r>
  <r>
    <x v="6651"/>
    <x v="4"/>
    <x v="0"/>
    <x v="4"/>
    <x v="1"/>
    <x v="4"/>
    <n v="15190.62"/>
    <n v="2"/>
    <n v="30381.24"/>
    <n v="4.5"/>
    <n v="3866"/>
    <x v="306"/>
  </r>
  <r>
    <x v="6652"/>
    <x v="5"/>
    <x v="1"/>
    <x v="5"/>
    <x v="2"/>
    <x v="4"/>
    <n v="472.91"/>
    <n v="4"/>
    <n v="1891.64"/>
    <n v="4.33"/>
    <n v="3610"/>
    <x v="271"/>
  </r>
  <r>
    <x v="6653"/>
    <x v="1"/>
    <x v="1"/>
    <x v="1"/>
    <x v="0"/>
    <x v="3"/>
    <n v="2326.69"/>
    <n v="2"/>
    <n v="4653.38"/>
    <n v="4.58"/>
    <n v="2512"/>
    <x v="218"/>
  </r>
  <r>
    <x v="6654"/>
    <x v="0"/>
    <x v="0"/>
    <x v="0"/>
    <x v="0"/>
    <x v="5"/>
    <n v="18235.84"/>
    <n v="2"/>
    <n v="36471.68"/>
    <n v="4.72"/>
    <n v="7"/>
    <x v="63"/>
  </r>
  <r>
    <x v="6655"/>
    <x v="7"/>
    <x v="0"/>
    <x v="7"/>
    <x v="1"/>
    <x v="4"/>
    <n v="9582.7900000000009"/>
    <n v="4"/>
    <n v="38331.160000000003"/>
    <n v="3.88"/>
    <n v="1964"/>
    <x v="167"/>
  </r>
  <r>
    <x v="6656"/>
    <x v="4"/>
    <x v="0"/>
    <x v="4"/>
    <x v="0"/>
    <x v="4"/>
    <n v="16364.01"/>
    <n v="2"/>
    <n v="32728.02"/>
    <n v="4.8099999999999996"/>
    <n v="4108"/>
    <x v="219"/>
  </r>
  <r>
    <x v="6657"/>
    <x v="9"/>
    <x v="1"/>
    <x v="9"/>
    <x v="1"/>
    <x v="2"/>
    <n v="19360.21"/>
    <n v="4"/>
    <n v="77440.84"/>
    <n v="1.61"/>
    <n v="1509"/>
    <x v="183"/>
  </r>
  <r>
    <x v="6658"/>
    <x v="4"/>
    <x v="0"/>
    <x v="4"/>
    <x v="2"/>
    <x v="1"/>
    <n v="3621.14"/>
    <n v="3"/>
    <n v="10863.42"/>
    <n v="1.69"/>
    <n v="3252"/>
    <x v="111"/>
  </r>
  <r>
    <x v="6659"/>
    <x v="0"/>
    <x v="0"/>
    <x v="0"/>
    <x v="2"/>
    <x v="3"/>
    <n v="16398.919999999998"/>
    <n v="1"/>
    <n v="16398.919999999998"/>
    <n v="4.96"/>
    <n v="4074"/>
    <x v="20"/>
  </r>
  <r>
    <x v="6660"/>
    <x v="3"/>
    <x v="3"/>
    <x v="3"/>
    <x v="2"/>
    <x v="0"/>
    <n v="18477.22"/>
    <n v="3"/>
    <n v="55431.66"/>
    <n v="4.29"/>
    <n v="2766"/>
    <x v="197"/>
  </r>
  <r>
    <x v="6661"/>
    <x v="4"/>
    <x v="0"/>
    <x v="4"/>
    <x v="1"/>
    <x v="1"/>
    <n v="8411.25"/>
    <n v="1"/>
    <n v="8411.25"/>
    <n v="4.93"/>
    <n v="4505"/>
    <x v="247"/>
  </r>
  <r>
    <x v="6662"/>
    <x v="1"/>
    <x v="1"/>
    <x v="1"/>
    <x v="0"/>
    <x v="1"/>
    <n v="16491.07"/>
    <n v="5"/>
    <n v="82455.350000000006"/>
    <n v="4.97"/>
    <n v="1374"/>
    <x v="246"/>
  </r>
  <r>
    <x v="6663"/>
    <x v="9"/>
    <x v="1"/>
    <x v="9"/>
    <x v="0"/>
    <x v="1"/>
    <n v="12755.86"/>
    <n v="2"/>
    <n v="25511.72"/>
    <n v="3.49"/>
    <n v="3574"/>
    <x v="93"/>
  </r>
  <r>
    <x v="6664"/>
    <x v="1"/>
    <x v="1"/>
    <x v="1"/>
    <x v="2"/>
    <x v="0"/>
    <n v="6668.59"/>
    <n v="5"/>
    <n v="33342.949999999997"/>
    <n v="2.36"/>
    <n v="4542"/>
    <x v="333"/>
  </r>
  <r>
    <x v="6665"/>
    <x v="6"/>
    <x v="4"/>
    <x v="6"/>
    <x v="2"/>
    <x v="3"/>
    <n v="7994.65"/>
    <n v="3"/>
    <n v="23983.95"/>
    <n v="3.93"/>
    <n v="3752"/>
    <x v="215"/>
  </r>
  <r>
    <x v="6666"/>
    <x v="0"/>
    <x v="0"/>
    <x v="0"/>
    <x v="1"/>
    <x v="4"/>
    <n v="2064.79"/>
    <n v="5"/>
    <n v="10323.950000000001"/>
    <n v="2.5099999999999998"/>
    <n v="1207"/>
    <x v="73"/>
  </r>
  <r>
    <x v="6667"/>
    <x v="2"/>
    <x v="2"/>
    <x v="2"/>
    <x v="1"/>
    <x v="3"/>
    <n v="19756.38"/>
    <n v="5"/>
    <n v="98781.9"/>
    <n v="2.4700000000000002"/>
    <n v="562"/>
    <x v="285"/>
  </r>
  <r>
    <x v="6668"/>
    <x v="2"/>
    <x v="2"/>
    <x v="2"/>
    <x v="2"/>
    <x v="5"/>
    <n v="8136.82"/>
    <n v="4"/>
    <n v="32547.279999999999"/>
    <n v="3.82"/>
    <n v="1042"/>
    <x v="277"/>
  </r>
  <r>
    <x v="6669"/>
    <x v="2"/>
    <x v="2"/>
    <x v="2"/>
    <x v="1"/>
    <x v="2"/>
    <n v="2292.6799999999998"/>
    <n v="2"/>
    <n v="4585.3599999999997"/>
    <n v="3.97"/>
    <n v="2348"/>
    <x v="182"/>
  </r>
  <r>
    <x v="6670"/>
    <x v="0"/>
    <x v="0"/>
    <x v="0"/>
    <x v="1"/>
    <x v="3"/>
    <n v="3297.04"/>
    <n v="5"/>
    <n v="16485.2"/>
    <n v="4.29"/>
    <n v="945"/>
    <x v="100"/>
  </r>
  <r>
    <x v="6671"/>
    <x v="1"/>
    <x v="1"/>
    <x v="1"/>
    <x v="0"/>
    <x v="5"/>
    <n v="11125.51"/>
    <n v="1"/>
    <n v="11125.51"/>
    <n v="2.48"/>
    <n v="3536"/>
    <x v="264"/>
  </r>
  <r>
    <x v="6672"/>
    <x v="4"/>
    <x v="0"/>
    <x v="4"/>
    <x v="1"/>
    <x v="0"/>
    <n v="4391.55"/>
    <n v="4"/>
    <n v="17566.2"/>
    <n v="4.82"/>
    <n v="1363"/>
    <x v="73"/>
  </r>
  <r>
    <x v="6673"/>
    <x v="3"/>
    <x v="3"/>
    <x v="3"/>
    <x v="1"/>
    <x v="4"/>
    <n v="1459.91"/>
    <n v="4"/>
    <n v="5839.64"/>
    <n v="2.94"/>
    <n v="4018"/>
    <x v="314"/>
  </r>
  <r>
    <x v="6674"/>
    <x v="2"/>
    <x v="2"/>
    <x v="2"/>
    <x v="0"/>
    <x v="1"/>
    <n v="17802.97"/>
    <n v="5"/>
    <n v="89014.85"/>
    <n v="3.15"/>
    <n v="1522"/>
    <x v="7"/>
  </r>
  <r>
    <x v="6675"/>
    <x v="7"/>
    <x v="0"/>
    <x v="7"/>
    <x v="2"/>
    <x v="2"/>
    <n v="11012.47"/>
    <n v="2"/>
    <n v="22024.94"/>
    <n v="2.2200000000000002"/>
    <n v="572"/>
    <x v="9"/>
  </r>
  <r>
    <x v="6676"/>
    <x v="7"/>
    <x v="0"/>
    <x v="7"/>
    <x v="2"/>
    <x v="1"/>
    <n v="3630.01"/>
    <n v="5"/>
    <n v="18150.05"/>
    <n v="1.53"/>
    <n v="4078"/>
    <x v="267"/>
  </r>
  <r>
    <x v="6677"/>
    <x v="3"/>
    <x v="3"/>
    <x v="3"/>
    <x v="0"/>
    <x v="5"/>
    <n v="8340.44"/>
    <n v="5"/>
    <n v="41702.199999999997"/>
    <n v="2.73"/>
    <n v="1458"/>
    <x v="273"/>
  </r>
  <r>
    <x v="6678"/>
    <x v="2"/>
    <x v="2"/>
    <x v="2"/>
    <x v="1"/>
    <x v="3"/>
    <n v="2757.77"/>
    <n v="4"/>
    <n v="11031.08"/>
    <n v="4.58"/>
    <n v="2454"/>
    <x v="71"/>
  </r>
  <r>
    <x v="6679"/>
    <x v="1"/>
    <x v="1"/>
    <x v="1"/>
    <x v="1"/>
    <x v="4"/>
    <n v="17732.3"/>
    <n v="4"/>
    <n v="70929.2"/>
    <n v="1.25"/>
    <n v="771"/>
    <x v="170"/>
  </r>
  <r>
    <x v="6680"/>
    <x v="4"/>
    <x v="0"/>
    <x v="4"/>
    <x v="2"/>
    <x v="0"/>
    <n v="4817.74"/>
    <n v="3"/>
    <n v="14453.22"/>
    <n v="1.99"/>
    <n v="4229"/>
    <x v="16"/>
  </r>
  <r>
    <x v="6681"/>
    <x v="4"/>
    <x v="0"/>
    <x v="4"/>
    <x v="2"/>
    <x v="1"/>
    <n v="15536.83"/>
    <n v="5"/>
    <n v="77684.149999999994"/>
    <n v="3.75"/>
    <n v="400"/>
    <x v="98"/>
  </r>
  <r>
    <x v="6682"/>
    <x v="6"/>
    <x v="4"/>
    <x v="6"/>
    <x v="2"/>
    <x v="3"/>
    <n v="4428.32"/>
    <n v="5"/>
    <n v="22141.599999999999"/>
    <n v="2.68"/>
    <n v="1831"/>
    <x v="291"/>
  </r>
  <r>
    <x v="6683"/>
    <x v="0"/>
    <x v="0"/>
    <x v="0"/>
    <x v="2"/>
    <x v="1"/>
    <n v="19566.759999999998"/>
    <n v="1"/>
    <n v="19566.759999999998"/>
    <n v="2.59"/>
    <n v="1611"/>
    <x v="231"/>
  </r>
  <r>
    <x v="6684"/>
    <x v="8"/>
    <x v="3"/>
    <x v="8"/>
    <x v="2"/>
    <x v="2"/>
    <n v="7515.77"/>
    <n v="5"/>
    <n v="37578.85"/>
    <n v="4.13"/>
    <n v="1409"/>
    <x v="285"/>
  </r>
  <r>
    <x v="6685"/>
    <x v="1"/>
    <x v="1"/>
    <x v="1"/>
    <x v="0"/>
    <x v="4"/>
    <n v="17502.060000000001"/>
    <n v="3"/>
    <n v="52506.18"/>
    <n v="4.6500000000000004"/>
    <n v="4937"/>
    <x v="239"/>
  </r>
  <r>
    <x v="6686"/>
    <x v="6"/>
    <x v="4"/>
    <x v="6"/>
    <x v="2"/>
    <x v="5"/>
    <n v="10581.76"/>
    <n v="2"/>
    <n v="21163.52"/>
    <n v="1.0900000000000001"/>
    <n v="4713"/>
    <x v="232"/>
  </r>
  <r>
    <x v="6687"/>
    <x v="7"/>
    <x v="0"/>
    <x v="7"/>
    <x v="2"/>
    <x v="0"/>
    <n v="2731.09"/>
    <n v="4"/>
    <n v="10924.36"/>
    <n v="2.74"/>
    <n v="815"/>
    <x v="209"/>
  </r>
  <r>
    <x v="6688"/>
    <x v="3"/>
    <x v="3"/>
    <x v="3"/>
    <x v="0"/>
    <x v="0"/>
    <n v="4958.8900000000003"/>
    <n v="4"/>
    <n v="19835.560000000001"/>
    <n v="4.47"/>
    <n v="4665"/>
    <x v="158"/>
  </r>
  <r>
    <x v="6689"/>
    <x v="5"/>
    <x v="1"/>
    <x v="5"/>
    <x v="1"/>
    <x v="1"/>
    <n v="12125.83"/>
    <n v="1"/>
    <n v="12125.83"/>
    <n v="2.5499999999999998"/>
    <n v="3978"/>
    <x v="234"/>
  </r>
  <r>
    <x v="6690"/>
    <x v="3"/>
    <x v="3"/>
    <x v="3"/>
    <x v="1"/>
    <x v="0"/>
    <n v="8723.11"/>
    <n v="3"/>
    <n v="26169.33"/>
    <n v="4.08"/>
    <n v="3415"/>
    <x v="3"/>
  </r>
  <r>
    <x v="6691"/>
    <x v="7"/>
    <x v="0"/>
    <x v="7"/>
    <x v="2"/>
    <x v="5"/>
    <n v="9180.77"/>
    <n v="5"/>
    <n v="45903.85"/>
    <n v="2.92"/>
    <n v="2578"/>
    <x v="97"/>
  </r>
  <r>
    <x v="6692"/>
    <x v="2"/>
    <x v="2"/>
    <x v="2"/>
    <x v="1"/>
    <x v="4"/>
    <n v="2568.37"/>
    <n v="4"/>
    <n v="10273.48"/>
    <n v="4.99"/>
    <n v="3316"/>
    <x v="166"/>
  </r>
  <r>
    <x v="6693"/>
    <x v="8"/>
    <x v="3"/>
    <x v="8"/>
    <x v="0"/>
    <x v="3"/>
    <n v="7445.34"/>
    <n v="2"/>
    <n v="14890.68"/>
    <n v="3.65"/>
    <n v="1485"/>
    <x v="182"/>
  </r>
  <r>
    <x v="6694"/>
    <x v="8"/>
    <x v="3"/>
    <x v="8"/>
    <x v="0"/>
    <x v="3"/>
    <n v="16673.96"/>
    <n v="4"/>
    <n v="66695.839999999997"/>
    <n v="4.09"/>
    <n v="386"/>
    <x v="81"/>
  </r>
  <r>
    <x v="6695"/>
    <x v="1"/>
    <x v="1"/>
    <x v="1"/>
    <x v="2"/>
    <x v="3"/>
    <n v="264.97000000000003"/>
    <n v="5"/>
    <n v="1324.85"/>
    <n v="4.18"/>
    <n v="3943"/>
    <x v="101"/>
  </r>
  <r>
    <x v="6696"/>
    <x v="9"/>
    <x v="1"/>
    <x v="9"/>
    <x v="1"/>
    <x v="5"/>
    <n v="17797.43"/>
    <n v="1"/>
    <n v="17797.43"/>
    <n v="2.09"/>
    <n v="4972"/>
    <x v="9"/>
  </r>
  <r>
    <x v="6697"/>
    <x v="3"/>
    <x v="3"/>
    <x v="3"/>
    <x v="1"/>
    <x v="3"/>
    <n v="9683.52"/>
    <n v="4"/>
    <n v="38734.080000000002"/>
    <n v="2.13"/>
    <n v="2394"/>
    <x v="122"/>
  </r>
  <r>
    <x v="6698"/>
    <x v="2"/>
    <x v="2"/>
    <x v="2"/>
    <x v="0"/>
    <x v="4"/>
    <n v="8161.81"/>
    <n v="2"/>
    <n v="16323.62"/>
    <n v="3.15"/>
    <n v="2379"/>
    <x v="320"/>
  </r>
  <r>
    <x v="6699"/>
    <x v="7"/>
    <x v="0"/>
    <x v="7"/>
    <x v="1"/>
    <x v="5"/>
    <n v="4718.2299999999996"/>
    <n v="3"/>
    <n v="14154.69"/>
    <n v="3.87"/>
    <n v="4655"/>
    <x v="83"/>
  </r>
  <r>
    <x v="6700"/>
    <x v="9"/>
    <x v="1"/>
    <x v="9"/>
    <x v="0"/>
    <x v="3"/>
    <n v="18205.23"/>
    <n v="3"/>
    <n v="54615.69"/>
    <n v="4.3099999999999996"/>
    <n v="2249"/>
    <x v="101"/>
  </r>
  <r>
    <x v="6701"/>
    <x v="6"/>
    <x v="4"/>
    <x v="6"/>
    <x v="0"/>
    <x v="0"/>
    <n v="3855.87"/>
    <n v="4"/>
    <n v="15423.48"/>
    <n v="3.03"/>
    <n v="2869"/>
    <x v="32"/>
  </r>
  <r>
    <x v="6702"/>
    <x v="0"/>
    <x v="0"/>
    <x v="0"/>
    <x v="2"/>
    <x v="2"/>
    <n v="16236.08"/>
    <n v="2"/>
    <n v="32472.16"/>
    <n v="1.3"/>
    <n v="3307"/>
    <x v="52"/>
  </r>
  <r>
    <x v="6703"/>
    <x v="8"/>
    <x v="3"/>
    <x v="8"/>
    <x v="0"/>
    <x v="3"/>
    <n v="2791.31"/>
    <n v="1"/>
    <n v="2791.31"/>
    <n v="4.0199999999999996"/>
    <n v="925"/>
    <x v="144"/>
  </r>
  <r>
    <x v="6704"/>
    <x v="5"/>
    <x v="1"/>
    <x v="5"/>
    <x v="0"/>
    <x v="0"/>
    <n v="258.33999999999997"/>
    <n v="4"/>
    <n v="1033.3599999999999"/>
    <n v="1.97"/>
    <n v="2882"/>
    <x v="95"/>
  </r>
  <r>
    <x v="6705"/>
    <x v="1"/>
    <x v="1"/>
    <x v="1"/>
    <x v="2"/>
    <x v="1"/>
    <n v="17375.34"/>
    <n v="3"/>
    <n v="52126.02"/>
    <n v="1.42"/>
    <n v="2764"/>
    <x v="350"/>
  </r>
  <r>
    <x v="6706"/>
    <x v="0"/>
    <x v="0"/>
    <x v="0"/>
    <x v="2"/>
    <x v="4"/>
    <n v="801.94"/>
    <n v="5"/>
    <n v="4009.7"/>
    <n v="3.7"/>
    <n v="1754"/>
    <x v="277"/>
  </r>
  <r>
    <x v="6707"/>
    <x v="6"/>
    <x v="4"/>
    <x v="6"/>
    <x v="2"/>
    <x v="3"/>
    <n v="11545.18"/>
    <n v="1"/>
    <n v="11545.18"/>
    <n v="1.92"/>
    <n v="1128"/>
    <x v="94"/>
  </r>
  <r>
    <x v="6708"/>
    <x v="9"/>
    <x v="1"/>
    <x v="9"/>
    <x v="1"/>
    <x v="2"/>
    <n v="5141.37"/>
    <n v="1"/>
    <n v="5141.37"/>
    <n v="3.64"/>
    <n v="1557"/>
    <x v="349"/>
  </r>
  <r>
    <x v="6709"/>
    <x v="2"/>
    <x v="2"/>
    <x v="2"/>
    <x v="2"/>
    <x v="4"/>
    <n v="4566.6899999999996"/>
    <n v="2"/>
    <n v="9133.3799999999992"/>
    <n v="2.37"/>
    <n v="3386"/>
    <x v="300"/>
  </r>
  <r>
    <x v="6710"/>
    <x v="6"/>
    <x v="4"/>
    <x v="6"/>
    <x v="1"/>
    <x v="0"/>
    <n v="9936.15"/>
    <n v="2"/>
    <n v="19872.3"/>
    <n v="1.85"/>
    <n v="996"/>
    <x v="293"/>
  </r>
  <r>
    <x v="6711"/>
    <x v="0"/>
    <x v="0"/>
    <x v="0"/>
    <x v="1"/>
    <x v="4"/>
    <n v="11961.49"/>
    <n v="4"/>
    <n v="47845.96"/>
    <n v="1.29"/>
    <n v="2778"/>
    <x v="11"/>
  </r>
  <r>
    <x v="6712"/>
    <x v="0"/>
    <x v="0"/>
    <x v="0"/>
    <x v="1"/>
    <x v="2"/>
    <n v="14571.77"/>
    <n v="2"/>
    <n v="29143.54"/>
    <n v="3.7"/>
    <n v="4887"/>
    <x v="147"/>
  </r>
  <r>
    <x v="6713"/>
    <x v="9"/>
    <x v="1"/>
    <x v="9"/>
    <x v="1"/>
    <x v="1"/>
    <n v="18389.46"/>
    <n v="1"/>
    <n v="18389.46"/>
    <n v="3.06"/>
    <n v="2752"/>
    <x v="113"/>
  </r>
  <r>
    <x v="6714"/>
    <x v="7"/>
    <x v="0"/>
    <x v="7"/>
    <x v="1"/>
    <x v="2"/>
    <n v="13836.71"/>
    <n v="1"/>
    <n v="13836.71"/>
    <n v="2.23"/>
    <n v="210"/>
    <x v="124"/>
  </r>
  <r>
    <x v="6715"/>
    <x v="8"/>
    <x v="3"/>
    <x v="8"/>
    <x v="1"/>
    <x v="5"/>
    <n v="10776.51"/>
    <n v="1"/>
    <n v="10776.51"/>
    <n v="4.96"/>
    <n v="694"/>
    <x v="74"/>
  </r>
  <r>
    <x v="6716"/>
    <x v="7"/>
    <x v="0"/>
    <x v="7"/>
    <x v="1"/>
    <x v="4"/>
    <n v="16365.93"/>
    <n v="2"/>
    <n v="32731.86"/>
    <n v="4.26"/>
    <n v="382"/>
    <x v="132"/>
  </r>
  <r>
    <x v="6717"/>
    <x v="1"/>
    <x v="1"/>
    <x v="1"/>
    <x v="1"/>
    <x v="1"/>
    <n v="12938.69"/>
    <n v="1"/>
    <n v="12938.69"/>
    <n v="3.56"/>
    <n v="373"/>
    <x v="170"/>
  </r>
  <r>
    <x v="6718"/>
    <x v="7"/>
    <x v="0"/>
    <x v="7"/>
    <x v="1"/>
    <x v="5"/>
    <n v="12874.47"/>
    <n v="4"/>
    <n v="51497.88"/>
    <n v="3.31"/>
    <n v="1713"/>
    <x v="197"/>
  </r>
  <r>
    <x v="6719"/>
    <x v="0"/>
    <x v="0"/>
    <x v="0"/>
    <x v="2"/>
    <x v="5"/>
    <n v="19533.02"/>
    <n v="5"/>
    <n v="97665.1"/>
    <n v="3.6"/>
    <n v="4210"/>
    <x v="334"/>
  </r>
  <r>
    <x v="6720"/>
    <x v="8"/>
    <x v="3"/>
    <x v="8"/>
    <x v="2"/>
    <x v="5"/>
    <n v="6315.73"/>
    <n v="2"/>
    <n v="12631.46"/>
    <n v="1.91"/>
    <n v="3072"/>
    <x v="29"/>
  </r>
  <r>
    <x v="6721"/>
    <x v="0"/>
    <x v="0"/>
    <x v="0"/>
    <x v="1"/>
    <x v="5"/>
    <n v="13726.72"/>
    <n v="4"/>
    <n v="54906.879999999997"/>
    <n v="3.92"/>
    <n v="2306"/>
    <x v="47"/>
  </r>
  <r>
    <x v="6722"/>
    <x v="6"/>
    <x v="4"/>
    <x v="6"/>
    <x v="0"/>
    <x v="4"/>
    <n v="1503.09"/>
    <n v="4"/>
    <n v="6012.36"/>
    <n v="2.79"/>
    <n v="1780"/>
    <x v="358"/>
  </r>
  <r>
    <x v="6723"/>
    <x v="8"/>
    <x v="3"/>
    <x v="8"/>
    <x v="1"/>
    <x v="3"/>
    <n v="14587.56"/>
    <n v="4"/>
    <n v="58350.239999999998"/>
    <n v="1.57"/>
    <n v="4074"/>
    <x v="89"/>
  </r>
  <r>
    <x v="6724"/>
    <x v="2"/>
    <x v="2"/>
    <x v="2"/>
    <x v="2"/>
    <x v="1"/>
    <n v="3079.85"/>
    <n v="1"/>
    <n v="3079.85"/>
    <n v="3.98"/>
    <n v="1970"/>
    <x v="279"/>
  </r>
  <r>
    <x v="6725"/>
    <x v="9"/>
    <x v="1"/>
    <x v="9"/>
    <x v="1"/>
    <x v="1"/>
    <n v="8575.2900000000009"/>
    <n v="4"/>
    <n v="34301.160000000003"/>
    <n v="2.77"/>
    <n v="3440"/>
    <x v="225"/>
  </r>
  <r>
    <x v="6726"/>
    <x v="1"/>
    <x v="1"/>
    <x v="1"/>
    <x v="0"/>
    <x v="3"/>
    <n v="9037.6200000000008"/>
    <n v="3"/>
    <n v="27112.86"/>
    <n v="4.1900000000000004"/>
    <n v="578"/>
    <x v="181"/>
  </r>
  <r>
    <x v="6727"/>
    <x v="0"/>
    <x v="0"/>
    <x v="0"/>
    <x v="0"/>
    <x v="1"/>
    <n v="4214.33"/>
    <n v="1"/>
    <n v="4214.33"/>
    <n v="1.59"/>
    <n v="4946"/>
    <x v="200"/>
  </r>
  <r>
    <x v="6728"/>
    <x v="3"/>
    <x v="3"/>
    <x v="3"/>
    <x v="2"/>
    <x v="0"/>
    <n v="7301"/>
    <n v="3"/>
    <n v="21903"/>
    <n v="2.98"/>
    <n v="4942"/>
    <x v="337"/>
  </r>
  <r>
    <x v="6729"/>
    <x v="8"/>
    <x v="3"/>
    <x v="8"/>
    <x v="2"/>
    <x v="2"/>
    <n v="14674.92"/>
    <n v="1"/>
    <n v="14674.92"/>
    <n v="4.8899999999999997"/>
    <n v="2899"/>
    <x v="284"/>
  </r>
  <r>
    <x v="6730"/>
    <x v="3"/>
    <x v="3"/>
    <x v="3"/>
    <x v="0"/>
    <x v="0"/>
    <n v="2156.37"/>
    <n v="3"/>
    <n v="6469.11"/>
    <n v="3.99"/>
    <n v="2962"/>
    <x v="212"/>
  </r>
  <r>
    <x v="6731"/>
    <x v="4"/>
    <x v="0"/>
    <x v="4"/>
    <x v="1"/>
    <x v="2"/>
    <n v="4246.25"/>
    <n v="3"/>
    <n v="12738.75"/>
    <n v="4.87"/>
    <n v="1158"/>
    <x v="287"/>
  </r>
  <r>
    <x v="6732"/>
    <x v="1"/>
    <x v="1"/>
    <x v="1"/>
    <x v="2"/>
    <x v="2"/>
    <n v="11434"/>
    <n v="1"/>
    <n v="11434"/>
    <n v="1.46"/>
    <n v="3823"/>
    <x v="301"/>
  </r>
  <r>
    <x v="6733"/>
    <x v="4"/>
    <x v="0"/>
    <x v="4"/>
    <x v="0"/>
    <x v="2"/>
    <n v="5305.59"/>
    <n v="2"/>
    <n v="10611.18"/>
    <n v="1.46"/>
    <n v="3370"/>
    <x v="346"/>
  </r>
  <r>
    <x v="6734"/>
    <x v="0"/>
    <x v="0"/>
    <x v="0"/>
    <x v="2"/>
    <x v="2"/>
    <n v="8143.11"/>
    <n v="5"/>
    <n v="40715.550000000003"/>
    <n v="1.67"/>
    <n v="4288"/>
    <x v="31"/>
  </r>
  <r>
    <x v="6735"/>
    <x v="6"/>
    <x v="4"/>
    <x v="6"/>
    <x v="0"/>
    <x v="2"/>
    <n v="13649.36"/>
    <n v="5"/>
    <n v="68246.8"/>
    <n v="3.47"/>
    <n v="833"/>
    <x v="265"/>
  </r>
  <r>
    <x v="6736"/>
    <x v="7"/>
    <x v="0"/>
    <x v="7"/>
    <x v="1"/>
    <x v="0"/>
    <n v="19720.310000000001"/>
    <n v="4"/>
    <n v="78881.240000000005"/>
    <n v="1.81"/>
    <n v="3734"/>
    <x v="102"/>
  </r>
  <r>
    <x v="6737"/>
    <x v="7"/>
    <x v="0"/>
    <x v="7"/>
    <x v="2"/>
    <x v="2"/>
    <n v="13677.19"/>
    <n v="2"/>
    <n v="27354.38"/>
    <n v="4.5"/>
    <n v="4965"/>
    <x v="103"/>
  </r>
  <r>
    <x v="6738"/>
    <x v="5"/>
    <x v="1"/>
    <x v="5"/>
    <x v="0"/>
    <x v="5"/>
    <n v="2295.2199999999998"/>
    <n v="2"/>
    <n v="4590.4399999999996"/>
    <n v="2.82"/>
    <n v="2115"/>
    <x v="303"/>
  </r>
  <r>
    <x v="6739"/>
    <x v="3"/>
    <x v="3"/>
    <x v="3"/>
    <x v="2"/>
    <x v="0"/>
    <n v="942.89"/>
    <n v="4"/>
    <n v="3771.56"/>
    <n v="1.48"/>
    <n v="2892"/>
    <x v="328"/>
  </r>
  <r>
    <x v="6740"/>
    <x v="1"/>
    <x v="1"/>
    <x v="1"/>
    <x v="1"/>
    <x v="2"/>
    <n v="17949.55"/>
    <n v="2"/>
    <n v="35899.1"/>
    <n v="2.09"/>
    <n v="2374"/>
    <x v="75"/>
  </r>
  <r>
    <x v="6741"/>
    <x v="5"/>
    <x v="1"/>
    <x v="5"/>
    <x v="1"/>
    <x v="5"/>
    <n v="12184.2"/>
    <n v="1"/>
    <n v="12184.2"/>
    <n v="3.35"/>
    <n v="1759"/>
    <x v="77"/>
  </r>
  <r>
    <x v="6742"/>
    <x v="0"/>
    <x v="0"/>
    <x v="0"/>
    <x v="0"/>
    <x v="4"/>
    <n v="3589.47"/>
    <n v="2"/>
    <n v="7178.94"/>
    <n v="4.43"/>
    <n v="352"/>
    <x v="265"/>
  </r>
  <r>
    <x v="6743"/>
    <x v="6"/>
    <x v="4"/>
    <x v="6"/>
    <x v="0"/>
    <x v="2"/>
    <n v="15126.66"/>
    <n v="4"/>
    <n v="60506.64"/>
    <n v="3.53"/>
    <n v="1985"/>
    <x v="240"/>
  </r>
  <r>
    <x v="6744"/>
    <x v="9"/>
    <x v="1"/>
    <x v="9"/>
    <x v="0"/>
    <x v="0"/>
    <n v="11821.9"/>
    <n v="2"/>
    <n v="23643.8"/>
    <n v="3.54"/>
    <n v="1002"/>
    <x v="83"/>
  </r>
  <r>
    <x v="6745"/>
    <x v="0"/>
    <x v="0"/>
    <x v="0"/>
    <x v="2"/>
    <x v="3"/>
    <n v="19267.740000000002"/>
    <n v="4"/>
    <n v="77070.960000000006"/>
    <n v="2.65"/>
    <n v="4788"/>
    <x v="3"/>
  </r>
  <r>
    <x v="6746"/>
    <x v="7"/>
    <x v="0"/>
    <x v="7"/>
    <x v="0"/>
    <x v="2"/>
    <n v="9598.7000000000007"/>
    <n v="3"/>
    <n v="28796.1"/>
    <n v="1.68"/>
    <n v="4137"/>
    <x v="125"/>
  </r>
  <r>
    <x v="6747"/>
    <x v="3"/>
    <x v="3"/>
    <x v="3"/>
    <x v="0"/>
    <x v="4"/>
    <n v="19872"/>
    <n v="5"/>
    <n v="99360"/>
    <n v="4.6500000000000004"/>
    <n v="4160"/>
    <x v="52"/>
  </r>
  <r>
    <x v="6748"/>
    <x v="8"/>
    <x v="3"/>
    <x v="8"/>
    <x v="2"/>
    <x v="2"/>
    <n v="17628.39"/>
    <n v="5"/>
    <n v="88141.95"/>
    <n v="4.3099999999999996"/>
    <n v="2368"/>
    <x v="220"/>
  </r>
  <r>
    <x v="6749"/>
    <x v="3"/>
    <x v="3"/>
    <x v="3"/>
    <x v="0"/>
    <x v="4"/>
    <n v="10279.33"/>
    <n v="1"/>
    <n v="10279.33"/>
    <n v="1.52"/>
    <n v="704"/>
    <x v="116"/>
  </r>
  <r>
    <x v="6750"/>
    <x v="7"/>
    <x v="0"/>
    <x v="7"/>
    <x v="1"/>
    <x v="0"/>
    <n v="12716.25"/>
    <n v="3"/>
    <n v="38148.75"/>
    <n v="1.03"/>
    <n v="1449"/>
    <x v="263"/>
  </r>
  <r>
    <x v="6751"/>
    <x v="5"/>
    <x v="1"/>
    <x v="5"/>
    <x v="1"/>
    <x v="3"/>
    <n v="2516.7600000000002"/>
    <n v="2"/>
    <n v="5033.5200000000004"/>
    <n v="1.82"/>
    <n v="4721"/>
    <x v="54"/>
  </r>
  <r>
    <x v="6752"/>
    <x v="3"/>
    <x v="3"/>
    <x v="3"/>
    <x v="2"/>
    <x v="1"/>
    <n v="5305.74"/>
    <n v="2"/>
    <n v="10611.48"/>
    <n v="2.61"/>
    <n v="3144"/>
    <x v="120"/>
  </r>
  <r>
    <x v="6753"/>
    <x v="8"/>
    <x v="3"/>
    <x v="8"/>
    <x v="2"/>
    <x v="1"/>
    <n v="3515.37"/>
    <n v="3"/>
    <n v="10546.11"/>
    <n v="4.6100000000000003"/>
    <n v="1275"/>
    <x v="15"/>
  </r>
  <r>
    <x v="6754"/>
    <x v="6"/>
    <x v="4"/>
    <x v="6"/>
    <x v="0"/>
    <x v="0"/>
    <n v="17305.669999999998"/>
    <n v="4"/>
    <n v="69222.679999999993"/>
    <n v="4.0999999999999996"/>
    <n v="1025"/>
    <x v="338"/>
  </r>
  <r>
    <x v="6755"/>
    <x v="9"/>
    <x v="1"/>
    <x v="9"/>
    <x v="0"/>
    <x v="5"/>
    <n v="179.69"/>
    <n v="4"/>
    <n v="718.76"/>
    <n v="3.41"/>
    <n v="3340"/>
    <x v="57"/>
  </r>
  <r>
    <x v="6756"/>
    <x v="6"/>
    <x v="4"/>
    <x v="6"/>
    <x v="0"/>
    <x v="4"/>
    <n v="18175.41"/>
    <n v="1"/>
    <n v="18175.41"/>
    <n v="2.0699999999999998"/>
    <n v="3569"/>
    <x v="268"/>
  </r>
  <r>
    <x v="6757"/>
    <x v="4"/>
    <x v="0"/>
    <x v="4"/>
    <x v="1"/>
    <x v="3"/>
    <n v="10197.56"/>
    <n v="4"/>
    <n v="40790.239999999998"/>
    <n v="2.98"/>
    <n v="3546"/>
    <x v="62"/>
  </r>
  <r>
    <x v="6758"/>
    <x v="3"/>
    <x v="3"/>
    <x v="3"/>
    <x v="2"/>
    <x v="5"/>
    <n v="7353.82"/>
    <n v="5"/>
    <n v="36769.1"/>
    <n v="4.05"/>
    <n v="3833"/>
    <x v="80"/>
  </r>
  <r>
    <x v="6759"/>
    <x v="0"/>
    <x v="0"/>
    <x v="0"/>
    <x v="2"/>
    <x v="1"/>
    <n v="5309.26"/>
    <n v="4"/>
    <n v="21237.040000000001"/>
    <n v="2.87"/>
    <n v="1969"/>
    <x v="203"/>
  </r>
  <r>
    <x v="6760"/>
    <x v="5"/>
    <x v="1"/>
    <x v="5"/>
    <x v="2"/>
    <x v="3"/>
    <n v="17425.669999999998"/>
    <n v="2"/>
    <n v="34851.339999999997"/>
    <n v="1.0900000000000001"/>
    <n v="4506"/>
    <x v="278"/>
  </r>
  <r>
    <x v="6761"/>
    <x v="7"/>
    <x v="0"/>
    <x v="7"/>
    <x v="1"/>
    <x v="2"/>
    <n v="18273.14"/>
    <n v="4"/>
    <n v="73092.56"/>
    <n v="4.07"/>
    <n v="2606"/>
    <x v="152"/>
  </r>
  <r>
    <x v="6762"/>
    <x v="0"/>
    <x v="0"/>
    <x v="0"/>
    <x v="1"/>
    <x v="3"/>
    <n v="11733.96"/>
    <n v="1"/>
    <n v="11733.96"/>
    <n v="2.87"/>
    <n v="2526"/>
    <x v="117"/>
  </r>
  <r>
    <x v="6763"/>
    <x v="1"/>
    <x v="1"/>
    <x v="1"/>
    <x v="0"/>
    <x v="5"/>
    <n v="17614.2"/>
    <n v="1"/>
    <n v="17614.2"/>
    <n v="4.13"/>
    <n v="1388"/>
    <x v="184"/>
  </r>
  <r>
    <x v="6764"/>
    <x v="7"/>
    <x v="0"/>
    <x v="7"/>
    <x v="1"/>
    <x v="0"/>
    <n v="3400.66"/>
    <n v="3"/>
    <n v="10201.98"/>
    <n v="4.7699999999999996"/>
    <n v="3695"/>
    <x v="250"/>
  </r>
  <r>
    <x v="6765"/>
    <x v="3"/>
    <x v="3"/>
    <x v="3"/>
    <x v="1"/>
    <x v="1"/>
    <n v="8242.4599999999991"/>
    <n v="2"/>
    <n v="16484.919999999998"/>
    <n v="4.26"/>
    <n v="4332"/>
    <x v="168"/>
  </r>
  <r>
    <x v="6766"/>
    <x v="3"/>
    <x v="3"/>
    <x v="3"/>
    <x v="0"/>
    <x v="4"/>
    <n v="8867.93"/>
    <n v="1"/>
    <n v="8867.93"/>
    <n v="3.19"/>
    <n v="3873"/>
    <x v="58"/>
  </r>
  <r>
    <x v="6767"/>
    <x v="2"/>
    <x v="2"/>
    <x v="2"/>
    <x v="1"/>
    <x v="3"/>
    <n v="5426.89"/>
    <n v="5"/>
    <n v="27134.45"/>
    <n v="4.8600000000000003"/>
    <n v="3238"/>
    <x v="273"/>
  </r>
  <r>
    <x v="6768"/>
    <x v="0"/>
    <x v="0"/>
    <x v="0"/>
    <x v="0"/>
    <x v="3"/>
    <n v="9446.14"/>
    <n v="1"/>
    <n v="9446.14"/>
    <n v="4.9400000000000004"/>
    <n v="1992"/>
    <x v="133"/>
  </r>
  <r>
    <x v="6769"/>
    <x v="2"/>
    <x v="2"/>
    <x v="2"/>
    <x v="1"/>
    <x v="2"/>
    <n v="12651.38"/>
    <n v="2"/>
    <n v="25302.76"/>
    <n v="3.87"/>
    <n v="1862"/>
    <x v="211"/>
  </r>
  <r>
    <x v="6770"/>
    <x v="0"/>
    <x v="0"/>
    <x v="0"/>
    <x v="1"/>
    <x v="5"/>
    <n v="17343.95"/>
    <n v="3"/>
    <n v="52031.85"/>
    <n v="4.13"/>
    <n v="1659"/>
    <x v="92"/>
  </r>
  <r>
    <x v="6771"/>
    <x v="2"/>
    <x v="2"/>
    <x v="2"/>
    <x v="1"/>
    <x v="2"/>
    <n v="5190.57"/>
    <n v="5"/>
    <n v="25952.85"/>
    <n v="4.7699999999999996"/>
    <n v="3271"/>
    <x v="192"/>
  </r>
  <r>
    <x v="6772"/>
    <x v="1"/>
    <x v="1"/>
    <x v="1"/>
    <x v="2"/>
    <x v="5"/>
    <n v="17003.11"/>
    <n v="5"/>
    <n v="85015.55"/>
    <n v="2.95"/>
    <n v="3042"/>
    <x v="204"/>
  </r>
  <r>
    <x v="6773"/>
    <x v="0"/>
    <x v="0"/>
    <x v="0"/>
    <x v="2"/>
    <x v="3"/>
    <n v="7585.6"/>
    <n v="2"/>
    <n v="15171.2"/>
    <n v="3.32"/>
    <n v="1090"/>
    <x v="173"/>
  </r>
  <r>
    <x v="6774"/>
    <x v="7"/>
    <x v="0"/>
    <x v="7"/>
    <x v="0"/>
    <x v="3"/>
    <n v="14523.4"/>
    <n v="2"/>
    <n v="29046.799999999999"/>
    <n v="2.4"/>
    <n v="4047"/>
    <x v="303"/>
  </r>
  <r>
    <x v="6775"/>
    <x v="5"/>
    <x v="1"/>
    <x v="5"/>
    <x v="0"/>
    <x v="4"/>
    <n v="17145.41"/>
    <n v="5"/>
    <n v="85727.05"/>
    <n v="4.2"/>
    <n v="2397"/>
    <x v="343"/>
  </r>
  <r>
    <x v="6776"/>
    <x v="5"/>
    <x v="1"/>
    <x v="5"/>
    <x v="2"/>
    <x v="2"/>
    <n v="19955.080000000002"/>
    <n v="1"/>
    <n v="19955.080000000002"/>
    <n v="3.98"/>
    <n v="3425"/>
    <x v="102"/>
  </r>
  <r>
    <x v="6777"/>
    <x v="8"/>
    <x v="3"/>
    <x v="8"/>
    <x v="2"/>
    <x v="1"/>
    <n v="6575.25"/>
    <n v="2"/>
    <n v="13150.5"/>
    <n v="2.4500000000000002"/>
    <n v="3532"/>
    <x v="280"/>
  </r>
  <r>
    <x v="6778"/>
    <x v="3"/>
    <x v="3"/>
    <x v="3"/>
    <x v="0"/>
    <x v="0"/>
    <n v="3735.86"/>
    <n v="3"/>
    <n v="11207.58"/>
    <n v="4.93"/>
    <n v="3168"/>
    <x v="34"/>
  </r>
  <r>
    <x v="6779"/>
    <x v="5"/>
    <x v="1"/>
    <x v="5"/>
    <x v="2"/>
    <x v="0"/>
    <n v="14124.55"/>
    <n v="3"/>
    <n v="42373.65"/>
    <n v="4.62"/>
    <n v="1777"/>
    <x v="169"/>
  </r>
  <r>
    <x v="6780"/>
    <x v="9"/>
    <x v="1"/>
    <x v="9"/>
    <x v="1"/>
    <x v="0"/>
    <n v="7991.74"/>
    <n v="5"/>
    <n v="39958.699999999997"/>
    <n v="3.14"/>
    <n v="3161"/>
    <x v="252"/>
  </r>
  <r>
    <x v="6781"/>
    <x v="3"/>
    <x v="3"/>
    <x v="3"/>
    <x v="0"/>
    <x v="2"/>
    <n v="4358.43"/>
    <n v="2"/>
    <n v="8716.86"/>
    <n v="2.29"/>
    <n v="482"/>
    <x v="123"/>
  </r>
  <r>
    <x v="6782"/>
    <x v="3"/>
    <x v="3"/>
    <x v="3"/>
    <x v="0"/>
    <x v="0"/>
    <n v="14221.2"/>
    <n v="5"/>
    <n v="71106"/>
    <n v="3.23"/>
    <n v="4411"/>
    <x v="5"/>
  </r>
  <r>
    <x v="6783"/>
    <x v="1"/>
    <x v="1"/>
    <x v="1"/>
    <x v="2"/>
    <x v="1"/>
    <n v="3678.13"/>
    <n v="4"/>
    <n v="14712.52"/>
    <n v="1.8"/>
    <n v="3110"/>
    <x v="7"/>
  </r>
  <r>
    <x v="6784"/>
    <x v="9"/>
    <x v="1"/>
    <x v="9"/>
    <x v="2"/>
    <x v="2"/>
    <n v="12884.07"/>
    <n v="1"/>
    <n v="12884.07"/>
    <n v="4.34"/>
    <n v="625"/>
    <x v="161"/>
  </r>
  <r>
    <x v="6785"/>
    <x v="3"/>
    <x v="3"/>
    <x v="3"/>
    <x v="0"/>
    <x v="0"/>
    <n v="12849.98"/>
    <n v="1"/>
    <n v="12849.98"/>
    <n v="2.34"/>
    <n v="239"/>
    <x v="141"/>
  </r>
  <r>
    <x v="6786"/>
    <x v="5"/>
    <x v="1"/>
    <x v="5"/>
    <x v="0"/>
    <x v="1"/>
    <n v="5988.96"/>
    <n v="2"/>
    <n v="11977.92"/>
    <n v="1.03"/>
    <n v="4247"/>
    <x v="167"/>
  </r>
  <r>
    <x v="6787"/>
    <x v="7"/>
    <x v="0"/>
    <x v="7"/>
    <x v="0"/>
    <x v="4"/>
    <n v="5372.8"/>
    <n v="3"/>
    <n v="16118.4"/>
    <n v="2.66"/>
    <n v="2452"/>
    <x v="304"/>
  </r>
  <r>
    <x v="6788"/>
    <x v="1"/>
    <x v="1"/>
    <x v="1"/>
    <x v="0"/>
    <x v="0"/>
    <n v="7348.79"/>
    <n v="5"/>
    <n v="36743.949999999997"/>
    <n v="1.95"/>
    <n v="760"/>
    <x v="344"/>
  </r>
  <r>
    <x v="6789"/>
    <x v="5"/>
    <x v="1"/>
    <x v="5"/>
    <x v="1"/>
    <x v="3"/>
    <n v="15015.69"/>
    <n v="1"/>
    <n v="15015.69"/>
    <n v="4.7"/>
    <n v="4236"/>
    <x v="106"/>
  </r>
  <r>
    <x v="6790"/>
    <x v="0"/>
    <x v="0"/>
    <x v="0"/>
    <x v="2"/>
    <x v="0"/>
    <n v="3327.86"/>
    <n v="1"/>
    <n v="3327.86"/>
    <n v="3.57"/>
    <n v="1170"/>
    <x v="352"/>
  </r>
  <r>
    <x v="6791"/>
    <x v="8"/>
    <x v="3"/>
    <x v="8"/>
    <x v="1"/>
    <x v="0"/>
    <n v="4892.57"/>
    <n v="3"/>
    <n v="14677.71"/>
    <n v="2.57"/>
    <n v="1584"/>
    <x v="134"/>
  </r>
  <r>
    <x v="6792"/>
    <x v="1"/>
    <x v="1"/>
    <x v="1"/>
    <x v="2"/>
    <x v="1"/>
    <n v="8023.1"/>
    <n v="4"/>
    <n v="32092.400000000001"/>
    <n v="4.51"/>
    <n v="81"/>
    <x v="135"/>
  </r>
  <r>
    <x v="6793"/>
    <x v="1"/>
    <x v="1"/>
    <x v="1"/>
    <x v="1"/>
    <x v="1"/>
    <n v="18203.09"/>
    <n v="1"/>
    <n v="18203.09"/>
    <n v="2.5299999999999998"/>
    <n v="4894"/>
    <x v="0"/>
  </r>
  <r>
    <x v="6794"/>
    <x v="8"/>
    <x v="3"/>
    <x v="8"/>
    <x v="1"/>
    <x v="0"/>
    <n v="7933.84"/>
    <n v="1"/>
    <n v="7933.84"/>
    <n v="3"/>
    <n v="4058"/>
    <x v="302"/>
  </r>
  <r>
    <x v="6795"/>
    <x v="9"/>
    <x v="1"/>
    <x v="9"/>
    <x v="0"/>
    <x v="0"/>
    <n v="12468.29"/>
    <n v="5"/>
    <n v="62341.45"/>
    <n v="4.13"/>
    <n v="3543"/>
    <x v="217"/>
  </r>
  <r>
    <x v="6796"/>
    <x v="4"/>
    <x v="0"/>
    <x v="4"/>
    <x v="1"/>
    <x v="3"/>
    <n v="12878.1"/>
    <n v="3"/>
    <n v="38634.300000000003"/>
    <n v="3.21"/>
    <n v="2898"/>
    <x v="214"/>
  </r>
  <r>
    <x v="6797"/>
    <x v="7"/>
    <x v="0"/>
    <x v="7"/>
    <x v="0"/>
    <x v="0"/>
    <n v="12768.65"/>
    <n v="2"/>
    <n v="25537.3"/>
    <n v="3.58"/>
    <n v="3333"/>
    <x v="336"/>
  </r>
  <r>
    <x v="6798"/>
    <x v="2"/>
    <x v="2"/>
    <x v="2"/>
    <x v="2"/>
    <x v="0"/>
    <n v="14033.21"/>
    <n v="3"/>
    <n v="42099.63"/>
    <n v="2.13"/>
    <n v="1980"/>
    <x v="190"/>
  </r>
  <r>
    <x v="6799"/>
    <x v="2"/>
    <x v="2"/>
    <x v="2"/>
    <x v="2"/>
    <x v="5"/>
    <n v="17997.23"/>
    <n v="3"/>
    <n v="53991.69"/>
    <n v="1.66"/>
    <n v="4383"/>
    <x v="62"/>
  </r>
  <r>
    <x v="6800"/>
    <x v="7"/>
    <x v="0"/>
    <x v="7"/>
    <x v="0"/>
    <x v="2"/>
    <n v="4442.21"/>
    <n v="4"/>
    <n v="17768.84"/>
    <n v="2.02"/>
    <n v="3014"/>
    <x v="149"/>
  </r>
  <r>
    <x v="6801"/>
    <x v="0"/>
    <x v="0"/>
    <x v="0"/>
    <x v="1"/>
    <x v="1"/>
    <n v="2030.63"/>
    <n v="2"/>
    <n v="4061.26"/>
    <n v="4.8499999999999996"/>
    <n v="829"/>
    <x v="179"/>
  </r>
  <r>
    <x v="6802"/>
    <x v="3"/>
    <x v="3"/>
    <x v="3"/>
    <x v="1"/>
    <x v="1"/>
    <n v="15107.74"/>
    <n v="1"/>
    <n v="15107.74"/>
    <n v="3.04"/>
    <n v="1473"/>
    <x v="58"/>
  </r>
  <r>
    <x v="6803"/>
    <x v="6"/>
    <x v="4"/>
    <x v="6"/>
    <x v="2"/>
    <x v="0"/>
    <n v="14630.28"/>
    <n v="5"/>
    <n v="73151.399999999994"/>
    <n v="4.25"/>
    <n v="3072"/>
    <x v="143"/>
  </r>
  <r>
    <x v="6804"/>
    <x v="9"/>
    <x v="1"/>
    <x v="9"/>
    <x v="2"/>
    <x v="0"/>
    <n v="935.1"/>
    <n v="4"/>
    <n v="3740.4"/>
    <n v="4.3"/>
    <n v="4361"/>
    <x v="267"/>
  </r>
  <r>
    <x v="6805"/>
    <x v="3"/>
    <x v="3"/>
    <x v="3"/>
    <x v="2"/>
    <x v="4"/>
    <n v="6045.77"/>
    <n v="3"/>
    <n v="18137.310000000001"/>
    <n v="2.5499999999999998"/>
    <n v="332"/>
    <x v="107"/>
  </r>
  <r>
    <x v="6806"/>
    <x v="0"/>
    <x v="0"/>
    <x v="0"/>
    <x v="0"/>
    <x v="0"/>
    <n v="3114.47"/>
    <n v="1"/>
    <n v="3114.47"/>
    <n v="1.32"/>
    <n v="1346"/>
    <x v="101"/>
  </r>
  <r>
    <x v="6807"/>
    <x v="1"/>
    <x v="1"/>
    <x v="1"/>
    <x v="0"/>
    <x v="3"/>
    <n v="11975.36"/>
    <n v="2"/>
    <n v="23950.720000000001"/>
    <n v="3.55"/>
    <n v="442"/>
    <x v="225"/>
  </r>
  <r>
    <x v="6808"/>
    <x v="2"/>
    <x v="2"/>
    <x v="2"/>
    <x v="0"/>
    <x v="3"/>
    <n v="6086.02"/>
    <n v="1"/>
    <n v="6086.02"/>
    <n v="4.28"/>
    <n v="4287"/>
    <x v="261"/>
  </r>
  <r>
    <x v="6809"/>
    <x v="8"/>
    <x v="3"/>
    <x v="8"/>
    <x v="0"/>
    <x v="3"/>
    <n v="3644.84"/>
    <n v="1"/>
    <n v="3644.84"/>
    <n v="4.99"/>
    <n v="4631"/>
    <x v="87"/>
  </r>
  <r>
    <x v="6810"/>
    <x v="2"/>
    <x v="2"/>
    <x v="2"/>
    <x v="1"/>
    <x v="0"/>
    <n v="2621.88"/>
    <n v="5"/>
    <n v="13109.4"/>
    <n v="3.81"/>
    <n v="838"/>
    <x v="65"/>
  </r>
  <r>
    <x v="6811"/>
    <x v="1"/>
    <x v="1"/>
    <x v="1"/>
    <x v="1"/>
    <x v="3"/>
    <n v="12997.54"/>
    <n v="2"/>
    <n v="25995.08"/>
    <n v="2.11"/>
    <n v="3918"/>
    <x v="194"/>
  </r>
  <r>
    <x v="6812"/>
    <x v="6"/>
    <x v="4"/>
    <x v="6"/>
    <x v="1"/>
    <x v="2"/>
    <n v="16575.7"/>
    <n v="1"/>
    <n v="16575.7"/>
    <n v="4.7300000000000004"/>
    <n v="2643"/>
    <x v="304"/>
  </r>
  <r>
    <x v="6813"/>
    <x v="3"/>
    <x v="3"/>
    <x v="3"/>
    <x v="1"/>
    <x v="2"/>
    <n v="16957.439999999999"/>
    <n v="1"/>
    <n v="16957.439999999999"/>
    <n v="3.72"/>
    <n v="226"/>
    <x v="23"/>
  </r>
  <r>
    <x v="6814"/>
    <x v="7"/>
    <x v="0"/>
    <x v="7"/>
    <x v="1"/>
    <x v="4"/>
    <n v="12918.24"/>
    <n v="2"/>
    <n v="25836.48"/>
    <n v="3.84"/>
    <n v="4250"/>
    <x v="321"/>
  </r>
  <r>
    <x v="6815"/>
    <x v="1"/>
    <x v="1"/>
    <x v="1"/>
    <x v="1"/>
    <x v="3"/>
    <n v="11347.96"/>
    <n v="5"/>
    <n v="56739.8"/>
    <n v="3.95"/>
    <n v="886"/>
    <x v="117"/>
  </r>
  <r>
    <x v="6816"/>
    <x v="6"/>
    <x v="4"/>
    <x v="6"/>
    <x v="1"/>
    <x v="0"/>
    <n v="19700.53"/>
    <n v="1"/>
    <n v="19700.53"/>
    <n v="2.0699999999999998"/>
    <n v="2355"/>
    <x v="115"/>
  </r>
  <r>
    <x v="6817"/>
    <x v="5"/>
    <x v="1"/>
    <x v="5"/>
    <x v="1"/>
    <x v="1"/>
    <n v="5765.28"/>
    <n v="3"/>
    <n v="17295.84"/>
    <n v="4.46"/>
    <n v="352"/>
    <x v="100"/>
  </r>
  <r>
    <x v="6818"/>
    <x v="8"/>
    <x v="3"/>
    <x v="8"/>
    <x v="0"/>
    <x v="2"/>
    <n v="3930.84"/>
    <n v="5"/>
    <n v="19654.2"/>
    <n v="4.6399999999999997"/>
    <n v="2642"/>
    <x v="171"/>
  </r>
  <r>
    <x v="6819"/>
    <x v="1"/>
    <x v="1"/>
    <x v="1"/>
    <x v="2"/>
    <x v="0"/>
    <n v="3774.28"/>
    <n v="5"/>
    <n v="18871.400000000001"/>
    <n v="3.54"/>
    <n v="2380"/>
    <x v="77"/>
  </r>
  <r>
    <x v="6820"/>
    <x v="3"/>
    <x v="3"/>
    <x v="3"/>
    <x v="0"/>
    <x v="4"/>
    <n v="5980.15"/>
    <n v="4"/>
    <n v="23920.6"/>
    <n v="3.03"/>
    <n v="3755"/>
    <x v="320"/>
  </r>
  <r>
    <x v="6821"/>
    <x v="0"/>
    <x v="0"/>
    <x v="0"/>
    <x v="1"/>
    <x v="1"/>
    <n v="8855.33"/>
    <n v="5"/>
    <n v="44276.65"/>
    <n v="4.0199999999999996"/>
    <n v="109"/>
    <x v="217"/>
  </r>
  <r>
    <x v="6822"/>
    <x v="3"/>
    <x v="3"/>
    <x v="3"/>
    <x v="0"/>
    <x v="0"/>
    <n v="16782.07"/>
    <n v="3"/>
    <n v="50346.21"/>
    <n v="2.16"/>
    <n v="115"/>
    <x v="17"/>
  </r>
  <r>
    <x v="6823"/>
    <x v="9"/>
    <x v="1"/>
    <x v="9"/>
    <x v="1"/>
    <x v="2"/>
    <n v="16222.06"/>
    <n v="1"/>
    <n v="16222.06"/>
    <n v="4.88"/>
    <n v="4654"/>
    <x v="153"/>
  </r>
  <r>
    <x v="6824"/>
    <x v="3"/>
    <x v="3"/>
    <x v="3"/>
    <x v="0"/>
    <x v="3"/>
    <n v="1811.04"/>
    <n v="2"/>
    <n v="3622.08"/>
    <n v="3.09"/>
    <n v="3865"/>
    <x v="124"/>
  </r>
  <r>
    <x v="6825"/>
    <x v="1"/>
    <x v="1"/>
    <x v="1"/>
    <x v="2"/>
    <x v="2"/>
    <n v="11521.83"/>
    <n v="5"/>
    <n v="57609.15"/>
    <n v="2.4900000000000002"/>
    <n v="2970"/>
    <x v="176"/>
  </r>
  <r>
    <x v="6826"/>
    <x v="7"/>
    <x v="0"/>
    <x v="7"/>
    <x v="0"/>
    <x v="4"/>
    <n v="10361.34"/>
    <n v="1"/>
    <n v="10361.34"/>
    <n v="4.24"/>
    <n v="4607"/>
    <x v="180"/>
  </r>
  <r>
    <x v="6827"/>
    <x v="4"/>
    <x v="0"/>
    <x v="4"/>
    <x v="2"/>
    <x v="0"/>
    <n v="19962.96"/>
    <n v="4"/>
    <n v="79851.839999999997"/>
    <n v="2.63"/>
    <n v="4316"/>
    <x v="27"/>
  </r>
  <r>
    <x v="6828"/>
    <x v="4"/>
    <x v="0"/>
    <x v="4"/>
    <x v="1"/>
    <x v="2"/>
    <n v="16133.51"/>
    <n v="5"/>
    <n v="80667.55"/>
    <n v="1.65"/>
    <n v="2599"/>
    <x v="89"/>
  </r>
  <r>
    <x v="6829"/>
    <x v="0"/>
    <x v="0"/>
    <x v="0"/>
    <x v="2"/>
    <x v="0"/>
    <n v="15558.75"/>
    <n v="4"/>
    <n v="62235"/>
    <n v="3.84"/>
    <n v="4436"/>
    <x v="15"/>
  </r>
  <r>
    <x v="6830"/>
    <x v="2"/>
    <x v="2"/>
    <x v="2"/>
    <x v="0"/>
    <x v="2"/>
    <n v="18306.3"/>
    <n v="2"/>
    <n v="36612.6"/>
    <n v="1.07"/>
    <n v="1187"/>
    <x v="33"/>
  </r>
  <r>
    <x v="6831"/>
    <x v="7"/>
    <x v="0"/>
    <x v="7"/>
    <x v="1"/>
    <x v="2"/>
    <n v="19960.12"/>
    <n v="4"/>
    <n v="79840.479999999996"/>
    <n v="1.87"/>
    <n v="4052"/>
    <x v="300"/>
  </r>
  <r>
    <x v="6832"/>
    <x v="3"/>
    <x v="3"/>
    <x v="3"/>
    <x v="2"/>
    <x v="5"/>
    <n v="953.98"/>
    <n v="1"/>
    <n v="953.98"/>
    <n v="3.34"/>
    <n v="97"/>
    <x v="157"/>
  </r>
  <r>
    <x v="6833"/>
    <x v="5"/>
    <x v="1"/>
    <x v="5"/>
    <x v="1"/>
    <x v="5"/>
    <n v="9788.02"/>
    <n v="5"/>
    <n v="48940.1"/>
    <n v="2.71"/>
    <n v="4432"/>
    <x v="112"/>
  </r>
  <r>
    <x v="6834"/>
    <x v="0"/>
    <x v="0"/>
    <x v="0"/>
    <x v="0"/>
    <x v="5"/>
    <n v="11249.95"/>
    <n v="5"/>
    <n v="56249.75"/>
    <n v="4.76"/>
    <n v="485"/>
    <x v="131"/>
  </r>
  <r>
    <x v="6835"/>
    <x v="5"/>
    <x v="1"/>
    <x v="5"/>
    <x v="1"/>
    <x v="1"/>
    <n v="1149.6099999999999"/>
    <n v="3"/>
    <n v="3448.83"/>
    <n v="2.35"/>
    <n v="2890"/>
    <x v="64"/>
  </r>
  <r>
    <x v="6836"/>
    <x v="9"/>
    <x v="1"/>
    <x v="9"/>
    <x v="1"/>
    <x v="5"/>
    <n v="6945.22"/>
    <n v="5"/>
    <n v="34726.1"/>
    <n v="3.35"/>
    <n v="4946"/>
    <x v="123"/>
  </r>
  <r>
    <x v="6837"/>
    <x v="0"/>
    <x v="0"/>
    <x v="0"/>
    <x v="2"/>
    <x v="0"/>
    <n v="8546.65"/>
    <n v="3"/>
    <n v="25639.95"/>
    <n v="2.54"/>
    <n v="697"/>
    <x v="46"/>
  </r>
  <r>
    <x v="6838"/>
    <x v="0"/>
    <x v="0"/>
    <x v="0"/>
    <x v="2"/>
    <x v="1"/>
    <n v="15813.63"/>
    <n v="5"/>
    <n v="79068.149999999994"/>
    <n v="3.55"/>
    <n v="3948"/>
    <x v="92"/>
  </r>
  <r>
    <x v="6839"/>
    <x v="6"/>
    <x v="4"/>
    <x v="6"/>
    <x v="2"/>
    <x v="4"/>
    <n v="10363.35"/>
    <n v="1"/>
    <n v="10363.35"/>
    <n v="4.07"/>
    <n v="2911"/>
    <x v="23"/>
  </r>
  <r>
    <x v="6840"/>
    <x v="3"/>
    <x v="3"/>
    <x v="3"/>
    <x v="2"/>
    <x v="3"/>
    <n v="19312.13"/>
    <n v="4"/>
    <n v="77248.52"/>
    <n v="2.34"/>
    <n v="1518"/>
    <x v="328"/>
  </r>
  <r>
    <x v="6841"/>
    <x v="4"/>
    <x v="0"/>
    <x v="4"/>
    <x v="2"/>
    <x v="5"/>
    <n v="8058.57"/>
    <n v="4"/>
    <n v="32234.28"/>
    <n v="4.34"/>
    <n v="1794"/>
    <x v="268"/>
  </r>
  <r>
    <x v="6842"/>
    <x v="0"/>
    <x v="0"/>
    <x v="0"/>
    <x v="2"/>
    <x v="4"/>
    <n v="19550.919999999998"/>
    <n v="5"/>
    <n v="97754.6"/>
    <n v="2.06"/>
    <n v="1317"/>
    <x v="172"/>
  </r>
  <r>
    <x v="6843"/>
    <x v="3"/>
    <x v="3"/>
    <x v="3"/>
    <x v="0"/>
    <x v="0"/>
    <n v="3713.52"/>
    <n v="1"/>
    <n v="3713.52"/>
    <n v="3.66"/>
    <n v="4962"/>
    <x v="137"/>
  </r>
  <r>
    <x v="6844"/>
    <x v="6"/>
    <x v="4"/>
    <x v="6"/>
    <x v="2"/>
    <x v="3"/>
    <n v="14936.42"/>
    <n v="5"/>
    <n v="74682.100000000006"/>
    <n v="4.54"/>
    <n v="2726"/>
    <x v="161"/>
  </r>
  <r>
    <x v="6845"/>
    <x v="5"/>
    <x v="1"/>
    <x v="5"/>
    <x v="2"/>
    <x v="2"/>
    <n v="9299.25"/>
    <n v="2"/>
    <n v="18598.5"/>
    <n v="2.75"/>
    <n v="1945"/>
    <x v="231"/>
  </r>
  <r>
    <x v="6846"/>
    <x v="5"/>
    <x v="1"/>
    <x v="5"/>
    <x v="2"/>
    <x v="0"/>
    <n v="18941.84"/>
    <n v="4"/>
    <n v="75767.360000000001"/>
    <n v="4.6500000000000004"/>
    <n v="1138"/>
    <x v="38"/>
  </r>
  <r>
    <x v="6847"/>
    <x v="6"/>
    <x v="4"/>
    <x v="6"/>
    <x v="2"/>
    <x v="0"/>
    <n v="10007.84"/>
    <n v="4"/>
    <n v="40031.360000000001"/>
    <n v="1.02"/>
    <n v="1580"/>
    <x v="233"/>
  </r>
  <r>
    <x v="6848"/>
    <x v="6"/>
    <x v="4"/>
    <x v="6"/>
    <x v="0"/>
    <x v="1"/>
    <n v="6975.91"/>
    <n v="1"/>
    <n v="6975.91"/>
    <n v="3.94"/>
    <n v="1766"/>
    <x v="71"/>
  </r>
  <r>
    <x v="6849"/>
    <x v="1"/>
    <x v="1"/>
    <x v="1"/>
    <x v="2"/>
    <x v="2"/>
    <n v="7893.78"/>
    <n v="3"/>
    <n v="23681.34"/>
    <n v="4.96"/>
    <n v="1472"/>
    <x v="184"/>
  </r>
  <r>
    <x v="6850"/>
    <x v="9"/>
    <x v="1"/>
    <x v="9"/>
    <x v="0"/>
    <x v="2"/>
    <n v="11160.29"/>
    <n v="5"/>
    <n v="55801.45"/>
    <n v="1.37"/>
    <n v="2609"/>
    <x v="127"/>
  </r>
  <r>
    <x v="6851"/>
    <x v="1"/>
    <x v="1"/>
    <x v="1"/>
    <x v="2"/>
    <x v="2"/>
    <n v="1094.8599999999999"/>
    <n v="4"/>
    <n v="4379.4399999999996"/>
    <n v="2.71"/>
    <n v="2955"/>
    <x v="140"/>
  </r>
  <r>
    <x v="6852"/>
    <x v="5"/>
    <x v="1"/>
    <x v="5"/>
    <x v="0"/>
    <x v="4"/>
    <n v="12088.06"/>
    <n v="5"/>
    <n v="60440.3"/>
    <n v="4.6100000000000003"/>
    <n v="1578"/>
    <x v="283"/>
  </r>
  <r>
    <x v="6853"/>
    <x v="0"/>
    <x v="0"/>
    <x v="0"/>
    <x v="2"/>
    <x v="3"/>
    <n v="2136.2399999999998"/>
    <n v="1"/>
    <n v="2136.2399999999998"/>
    <n v="2.37"/>
    <n v="1099"/>
    <x v="196"/>
  </r>
  <r>
    <x v="6854"/>
    <x v="8"/>
    <x v="3"/>
    <x v="8"/>
    <x v="1"/>
    <x v="3"/>
    <n v="15757.64"/>
    <n v="3"/>
    <n v="47272.92"/>
    <n v="4.07"/>
    <n v="1455"/>
    <x v="18"/>
  </r>
  <r>
    <x v="6855"/>
    <x v="2"/>
    <x v="2"/>
    <x v="2"/>
    <x v="0"/>
    <x v="5"/>
    <n v="4700.51"/>
    <n v="1"/>
    <n v="4700.51"/>
    <n v="1.65"/>
    <n v="3630"/>
    <x v="214"/>
  </r>
  <r>
    <x v="6856"/>
    <x v="1"/>
    <x v="1"/>
    <x v="1"/>
    <x v="0"/>
    <x v="4"/>
    <n v="7032.53"/>
    <n v="2"/>
    <n v="14065.06"/>
    <n v="3.39"/>
    <n v="4313"/>
    <x v="273"/>
  </r>
  <r>
    <x v="6857"/>
    <x v="6"/>
    <x v="4"/>
    <x v="6"/>
    <x v="0"/>
    <x v="2"/>
    <n v="8898.15"/>
    <n v="3"/>
    <n v="26694.45"/>
    <n v="1.31"/>
    <n v="1774"/>
    <x v="352"/>
  </r>
  <r>
    <x v="6858"/>
    <x v="2"/>
    <x v="2"/>
    <x v="2"/>
    <x v="2"/>
    <x v="1"/>
    <n v="4911.68"/>
    <n v="3"/>
    <n v="14735.04"/>
    <n v="4.59"/>
    <n v="3229"/>
    <x v="293"/>
  </r>
  <r>
    <x v="6859"/>
    <x v="5"/>
    <x v="1"/>
    <x v="5"/>
    <x v="2"/>
    <x v="1"/>
    <n v="8187.99"/>
    <n v="4"/>
    <n v="32751.96"/>
    <n v="4.25"/>
    <n v="1742"/>
    <x v="33"/>
  </r>
  <r>
    <x v="6860"/>
    <x v="9"/>
    <x v="1"/>
    <x v="9"/>
    <x v="2"/>
    <x v="3"/>
    <n v="6229.17"/>
    <n v="5"/>
    <n v="31145.85"/>
    <n v="1.37"/>
    <n v="3458"/>
    <x v="336"/>
  </r>
  <r>
    <x v="6861"/>
    <x v="7"/>
    <x v="0"/>
    <x v="7"/>
    <x v="2"/>
    <x v="4"/>
    <n v="8266.76"/>
    <n v="4"/>
    <n v="33067.040000000001"/>
    <n v="4.54"/>
    <n v="2793"/>
    <x v="125"/>
  </r>
  <r>
    <x v="6862"/>
    <x v="0"/>
    <x v="0"/>
    <x v="0"/>
    <x v="1"/>
    <x v="3"/>
    <n v="11807.09"/>
    <n v="3"/>
    <n v="35421.269999999997"/>
    <n v="3.09"/>
    <n v="808"/>
    <x v="314"/>
  </r>
  <r>
    <x v="6863"/>
    <x v="4"/>
    <x v="0"/>
    <x v="4"/>
    <x v="0"/>
    <x v="2"/>
    <n v="3764.63"/>
    <n v="3"/>
    <n v="11293.89"/>
    <n v="4.6399999999999997"/>
    <n v="2943"/>
    <x v="39"/>
  </r>
  <r>
    <x v="6864"/>
    <x v="9"/>
    <x v="1"/>
    <x v="9"/>
    <x v="1"/>
    <x v="0"/>
    <n v="3359.87"/>
    <n v="1"/>
    <n v="3359.87"/>
    <n v="4.8"/>
    <n v="4059"/>
    <x v="327"/>
  </r>
  <r>
    <x v="6865"/>
    <x v="9"/>
    <x v="1"/>
    <x v="9"/>
    <x v="1"/>
    <x v="1"/>
    <n v="15916.29"/>
    <n v="4"/>
    <n v="63665.16"/>
    <n v="4.7300000000000004"/>
    <n v="1498"/>
    <x v="238"/>
  </r>
  <r>
    <x v="6866"/>
    <x v="6"/>
    <x v="4"/>
    <x v="6"/>
    <x v="1"/>
    <x v="1"/>
    <n v="10328.799999999999"/>
    <n v="3"/>
    <n v="30986.400000000001"/>
    <n v="2.44"/>
    <n v="303"/>
    <x v="153"/>
  </r>
  <r>
    <x v="6867"/>
    <x v="3"/>
    <x v="3"/>
    <x v="3"/>
    <x v="2"/>
    <x v="5"/>
    <n v="11315.34"/>
    <n v="3"/>
    <n v="33946.019999999997"/>
    <n v="4.84"/>
    <n v="4161"/>
    <x v="50"/>
  </r>
  <r>
    <x v="6868"/>
    <x v="1"/>
    <x v="1"/>
    <x v="1"/>
    <x v="1"/>
    <x v="2"/>
    <n v="12826.15"/>
    <n v="1"/>
    <n v="12826.15"/>
    <n v="4.1900000000000004"/>
    <n v="1877"/>
    <x v="315"/>
  </r>
  <r>
    <x v="6869"/>
    <x v="2"/>
    <x v="2"/>
    <x v="2"/>
    <x v="1"/>
    <x v="5"/>
    <n v="4234.41"/>
    <n v="5"/>
    <n v="21172.05"/>
    <n v="4.2300000000000004"/>
    <n v="1586"/>
    <x v="122"/>
  </r>
  <r>
    <x v="6870"/>
    <x v="5"/>
    <x v="1"/>
    <x v="5"/>
    <x v="1"/>
    <x v="2"/>
    <n v="1464.13"/>
    <n v="4"/>
    <n v="5856.52"/>
    <n v="3.48"/>
    <n v="3854"/>
    <x v="25"/>
  </r>
  <r>
    <x v="6871"/>
    <x v="4"/>
    <x v="0"/>
    <x v="4"/>
    <x v="0"/>
    <x v="1"/>
    <n v="4910.26"/>
    <n v="4"/>
    <n v="19641.04"/>
    <n v="1.81"/>
    <n v="3313"/>
    <x v="204"/>
  </r>
  <r>
    <x v="6872"/>
    <x v="2"/>
    <x v="2"/>
    <x v="2"/>
    <x v="1"/>
    <x v="2"/>
    <n v="12712.16"/>
    <n v="2"/>
    <n v="25424.32"/>
    <n v="4.5599999999999996"/>
    <n v="1396"/>
    <x v="219"/>
  </r>
  <r>
    <x v="6873"/>
    <x v="3"/>
    <x v="3"/>
    <x v="3"/>
    <x v="1"/>
    <x v="4"/>
    <n v="16912.46"/>
    <n v="3"/>
    <n v="50737.38"/>
    <n v="3.24"/>
    <n v="3305"/>
    <x v="237"/>
  </r>
  <r>
    <x v="6874"/>
    <x v="3"/>
    <x v="3"/>
    <x v="3"/>
    <x v="2"/>
    <x v="5"/>
    <n v="16973.41"/>
    <n v="4"/>
    <n v="67893.64"/>
    <n v="1.27"/>
    <n v="1861"/>
    <x v="337"/>
  </r>
  <r>
    <x v="6875"/>
    <x v="5"/>
    <x v="1"/>
    <x v="5"/>
    <x v="1"/>
    <x v="1"/>
    <n v="12172.7"/>
    <n v="3"/>
    <n v="36518.1"/>
    <n v="2.71"/>
    <n v="4097"/>
    <x v="15"/>
  </r>
  <r>
    <x v="6876"/>
    <x v="5"/>
    <x v="1"/>
    <x v="5"/>
    <x v="0"/>
    <x v="4"/>
    <n v="12404.15"/>
    <n v="5"/>
    <n v="62020.75"/>
    <n v="4.51"/>
    <n v="2509"/>
    <x v="340"/>
  </r>
  <r>
    <x v="6877"/>
    <x v="9"/>
    <x v="1"/>
    <x v="9"/>
    <x v="0"/>
    <x v="0"/>
    <n v="15434.64"/>
    <n v="3"/>
    <n v="46303.92"/>
    <n v="4.13"/>
    <n v="1514"/>
    <x v="320"/>
  </r>
  <r>
    <x v="6878"/>
    <x v="2"/>
    <x v="2"/>
    <x v="2"/>
    <x v="2"/>
    <x v="2"/>
    <n v="12734.23"/>
    <n v="2"/>
    <n v="25468.46"/>
    <n v="1.6"/>
    <n v="1316"/>
    <x v="36"/>
  </r>
  <r>
    <x v="6879"/>
    <x v="0"/>
    <x v="0"/>
    <x v="0"/>
    <x v="1"/>
    <x v="1"/>
    <n v="9268.02"/>
    <n v="2"/>
    <n v="18536.04"/>
    <n v="3.76"/>
    <n v="1470"/>
    <x v="179"/>
  </r>
  <r>
    <x v="6880"/>
    <x v="3"/>
    <x v="3"/>
    <x v="3"/>
    <x v="2"/>
    <x v="4"/>
    <n v="6309.82"/>
    <n v="2"/>
    <n v="12619.64"/>
    <n v="1.18"/>
    <n v="3707"/>
    <x v="214"/>
  </r>
  <r>
    <x v="6881"/>
    <x v="2"/>
    <x v="2"/>
    <x v="2"/>
    <x v="0"/>
    <x v="3"/>
    <n v="6190.27"/>
    <n v="4"/>
    <n v="24761.08"/>
    <n v="3.73"/>
    <n v="4021"/>
    <x v="275"/>
  </r>
  <r>
    <x v="6882"/>
    <x v="5"/>
    <x v="1"/>
    <x v="5"/>
    <x v="1"/>
    <x v="4"/>
    <n v="18616.64"/>
    <n v="4"/>
    <n v="74466.559999999998"/>
    <n v="1.36"/>
    <n v="325"/>
    <x v="332"/>
  </r>
  <r>
    <x v="6883"/>
    <x v="2"/>
    <x v="2"/>
    <x v="2"/>
    <x v="0"/>
    <x v="0"/>
    <n v="7880.22"/>
    <n v="4"/>
    <n v="31520.880000000001"/>
    <n v="2.72"/>
    <n v="3486"/>
    <x v="123"/>
  </r>
  <r>
    <x v="6884"/>
    <x v="2"/>
    <x v="2"/>
    <x v="2"/>
    <x v="0"/>
    <x v="4"/>
    <n v="147.32"/>
    <n v="3"/>
    <n v="441.96"/>
    <n v="1.08"/>
    <n v="1367"/>
    <x v="112"/>
  </r>
  <r>
    <x v="6885"/>
    <x v="5"/>
    <x v="1"/>
    <x v="5"/>
    <x v="2"/>
    <x v="0"/>
    <n v="8264.7199999999993"/>
    <n v="3"/>
    <n v="24794.16"/>
    <n v="2.56"/>
    <n v="735"/>
    <x v="239"/>
  </r>
  <r>
    <x v="6886"/>
    <x v="3"/>
    <x v="3"/>
    <x v="3"/>
    <x v="2"/>
    <x v="3"/>
    <n v="19701.84"/>
    <n v="4"/>
    <n v="78807.360000000001"/>
    <n v="3.26"/>
    <n v="2126"/>
    <x v="170"/>
  </r>
  <r>
    <x v="6887"/>
    <x v="0"/>
    <x v="0"/>
    <x v="0"/>
    <x v="0"/>
    <x v="3"/>
    <n v="3205.12"/>
    <n v="5"/>
    <n v="16025.6"/>
    <n v="3.54"/>
    <n v="2960"/>
    <x v="312"/>
  </r>
  <r>
    <x v="6888"/>
    <x v="8"/>
    <x v="3"/>
    <x v="8"/>
    <x v="1"/>
    <x v="4"/>
    <n v="7309.97"/>
    <n v="4"/>
    <n v="29239.88"/>
    <n v="1.8"/>
    <n v="3073"/>
    <x v="222"/>
  </r>
  <r>
    <x v="6889"/>
    <x v="3"/>
    <x v="3"/>
    <x v="3"/>
    <x v="2"/>
    <x v="3"/>
    <n v="19879.060000000001"/>
    <n v="1"/>
    <n v="19879.060000000001"/>
    <n v="4.09"/>
    <n v="4566"/>
    <x v="281"/>
  </r>
  <r>
    <x v="6890"/>
    <x v="5"/>
    <x v="1"/>
    <x v="5"/>
    <x v="2"/>
    <x v="3"/>
    <n v="10189.23"/>
    <n v="5"/>
    <n v="50946.15"/>
    <n v="3.28"/>
    <n v="2724"/>
    <x v="300"/>
  </r>
  <r>
    <x v="6891"/>
    <x v="6"/>
    <x v="4"/>
    <x v="6"/>
    <x v="0"/>
    <x v="5"/>
    <n v="14731.74"/>
    <n v="2"/>
    <n v="29463.48"/>
    <n v="4.92"/>
    <n v="947"/>
    <x v="313"/>
  </r>
  <r>
    <x v="6892"/>
    <x v="1"/>
    <x v="1"/>
    <x v="1"/>
    <x v="0"/>
    <x v="4"/>
    <n v="19540.86"/>
    <n v="3"/>
    <n v="58622.58"/>
    <n v="4.82"/>
    <n v="2819"/>
    <x v="267"/>
  </r>
  <r>
    <x v="6893"/>
    <x v="2"/>
    <x v="2"/>
    <x v="2"/>
    <x v="2"/>
    <x v="5"/>
    <n v="2063.15"/>
    <n v="5"/>
    <n v="10315.75"/>
    <n v="1.49"/>
    <n v="3701"/>
    <x v="98"/>
  </r>
  <r>
    <x v="6894"/>
    <x v="6"/>
    <x v="4"/>
    <x v="6"/>
    <x v="0"/>
    <x v="3"/>
    <n v="18022.66"/>
    <n v="5"/>
    <n v="90113.3"/>
    <n v="4.99"/>
    <n v="351"/>
    <x v="284"/>
  </r>
  <r>
    <x v="6895"/>
    <x v="0"/>
    <x v="0"/>
    <x v="0"/>
    <x v="0"/>
    <x v="1"/>
    <n v="4093.07"/>
    <n v="4"/>
    <n v="16372.28"/>
    <n v="1.98"/>
    <n v="327"/>
    <x v="38"/>
  </r>
  <r>
    <x v="6896"/>
    <x v="9"/>
    <x v="1"/>
    <x v="9"/>
    <x v="0"/>
    <x v="5"/>
    <n v="15026.22"/>
    <n v="2"/>
    <n v="30052.44"/>
    <n v="3.61"/>
    <n v="4961"/>
    <x v="51"/>
  </r>
  <r>
    <x v="6897"/>
    <x v="1"/>
    <x v="1"/>
    <x v="1"/>
    <x v="0"/>
    <x v="1"/>
    <n v="16687.18"/>
    <n v="3"/>
    <n v="50061.54"/>
    <n v="4.46"/>
    <n v="3114"/>
    <x v="317"/>
  </r>
  <r>
    <x v="6898"/>
    <x v="8"/>
    <x v="3"/>
    <x v="8"/>
    <x v="0"/>
    <x v="2"/>
    <n v="19465.939999999999"/>
    <n v="4"/>
    <n v="77863.759999999995"/>
    <n v="3.23"/>
    <n v="1211"/>
    <x v="45"/>
  </r>
  <r>
    <x v="6899"/>
    <x v="1"/>
    <x v="1"/>
    <x v="1"/>
    <x v="1"/>
    <x v="0"/>
    <n v="1779.97"/>
    <n v="1"/>
    <n v="1779.97"/>
    <n v="4.83"/>
    <n v="4183"/>
    <x v="142"/>
  </r>
  <r>
    <x v="6900"/>
    <x v="3"/>
    <x v="3"/>
    <x v="3"/>
    <x v="2"/>
    <x v="5"/>
    <n v="14881.9"/>
    <n v="5"/>
    <n v="74409.5"/>
    <n v="1.27"/>
    <n v="1191"/>
    <x v="22"/>
  </r>
  <r>
    <x v="6901"/>
    <x v="8"/>
    <x v="3"/>
    <x v="8"/>
    <x v="1"/>
    <x v="3"/>
    <n v="3361.11"/>
    <n v="5"/>
    <n v="16805.55"/>
    <n v="4.0599999999999996"/>
    <n v="4423"/>
    <x v="153"/>
  </r>
  <r>
    <x v="6902"/>
    <x v="6"/>
    <x v="4"/>
    <x v="6"/>
    <x v="2"/>
    <x v="0"/>
    <n v="17350.330000000002"/>
    <n v="1"/>
    <n v="17350.330000000002"/>
    <n v="2.5499999999999998"/>
    <n v="4411"/>
    <x v="209"/>
  </r>
  <r>
    <x v="6903"/>
    <x v="9"/>
    <x v="1"/>
    <x v="9"/>
    <x v="0"/>
    <x v="1"/>
    <n v="1219.1099999999999"/>
    <n v="5"/>
    <n v="6095.55"/>
    <n v="3.59"/>
    <n v="3782"/>
    <x v="132"/>
  </r>
  <r>
    <x v="6904"/>
    <x v="0"/>
    <x v="0"/>
    <x v="0"/>
    <x v="0"/>
    <x v="5"/>
    <n v="4993.75"/>
    <n v="4"/>
    <n v="19975"/>
    <n v="2.5"/>
    <n v="1037"/>
    <x v="12"/>
  </r>
  <r>
    <x v="6905"/>
    <x v="4"/>
    <x v="0"/>
    <x v="4"/>
    <x v="2"/>
    <x v="2"/>
    <n v="18384.78"/>
    <n v="1"/>
    <n v="18384.78"/>
    <n v="2.15"/>
    <n v="3169"/>
    <x v="42"/>
  </r>
  <r>
    <x v="6906"/>
    <x v="2"/>
    <x v="2"/>
    <x v="2"/>
    <x v="0"/>
    <x v="2"/>
    <n v="16779.849999999999"/>
    <n v="3"/>
    <n v="50339.55"/>
    <n v="3.94"/>
    <n v="2280"/>
    <x v="123"/>
  </r>
  <r>
    <x v="6907"/>
    <x v="0"/>
    <x v="0"/>
    <x v="0"/>
    <x v="0"/>
    <x v="2"/>
    <n v="17824.509999999998"/>
    <n v="5"/>
    <n v="89122.55"/>
    <n v="3.11"/>
    <n v="983"/>
    <x v="291"/>
  </r>
  <r>
    <x v="6908"/>
    <x v="4"/>
    <x v="0"/>
    <x v="4"/>
    <x v="1"/>
    <x v="2"/>
    <n v="5320.29"/>
    <n v="1"/>
    <n v="5320.29"/>
    <n v="4.6100000000000003"/>
    <n v="4344"/>
    <x v="36"/>
  </r>
  <r>
    <x v="6909"/>
    <x v="9"/>
    <x v="1"/>
    <x v="9"/>
    <x v="0"/>
    <x v="0"/>
    <n v="1655"/>
    <n v="1"/>
    <n v="1655"/>
    <n v="4.74"/>
    <n v="1950"/>
    <x v="12"/>
  </r>
  <r>
    <x v="6910"/>
    <x v="3"/>
    <x v="3"/>
    <x v="3"/>
    <x v="0"/>
    <x v="0"/>
    <n v="1689.74"/>
    <n v="3"/>
    <n v="5069.22"/>
    <n v="3.11"/>
    <n v="4910"/>
    <x v="149"/>
  </r>
  <r>
    <x v="6911"/>
    <x v="3"/>
    <x v="3"/>
    <x v="3"/>
    <x v="0"/>
    <x v="0"/>
    <n v="7456.06"/>
    <n v="4"/>
    <n v="29824.240000000002"/>
    <n v="1.67"/>
    <n v="2538"/>
    <x v="149"/>
  </r>
  <r>
    <x v="6912"/>
    <x v="5"/>
    <x v="1"/>
    <x v="5"/>
    <x v="2"/>
    <x v="2"/>
    <n v="13697.3"/>
    <n v="5"/>
    <n v="68486.5"/>
    <n v="2.11"/>
    <n v="4402"/>
    <x v="289"/>
  </r>
  <r>
    <x v="6913"/>
    <x v="7"/>
    <x v="0"/>
    <x v="7"/>
    <x v="0"/>
    <x v="4"/>
    <n v="7850.58"/>
    <n v="4"/>
    <n v="31402.32"/>
    <n v="2.98"/>
    <n v="2429"/>
    <x v="207"/>
  </r>
  <r>
    <x v="6914"/>
    <x v="4"/>
    <x v="0"/>
    <x v="4"/>
    <x v="1"/>
    <x v="5"/>
    <n v="8389.6299999999992"/>
    <n v="1"/>
    <n v="8389.6299999999992"/>
    <n v="4.76"/>
    <n v="2991"/>
    <x v="201"/>
  </r>
  <r>
    <x v="6915"/>
    <x v="3"/>
    <x v="3"/>
    <x v="3"/>
    <x v="1"/>
    <x v="2"/>
    <n v="8241.2800000000007"/>
    <n v="5"/>
    <n v="41206.400000000001"/>
    <n v="4.6100000000000003"/>
    <n v="3115"/>
    <x v="48"/>
  </r>
  <r>
    <x v="6916"/>
    <x v="4"/>
    <x v="0"/>
    <x v="4"/>
    <x v="2"/>
    <x v="2"/>
    <n v="7682.34"/>
    <n v="1"/>
    <n v="7682.34"/>
    <n v="2.23"/>
    <n v="2631"/>
    <x v="204"/>
  </r>
  <r>
    <x v="6917"/>
    <x v="2"/>
    <x v="2"/>
    <x v="2"/>
    <x v="1"/>
    <x v="3"/>
    <n v="10477.280000000001"/>
    <n v="1"/>
    <n v="10477.280000000001"/>
    <n v="1.05"/>
    <n v="2586"/>
    <x v="142"/>
  </r>
  <r>
    <x v="6918"/>
    <x v="1"/>
    <x v="1"/>
    <x v="1"/>
    <x v="1"/>
    <x v="5"/>
    <n v="16195.74"/>
    <n v="3"/>
    <n v="48587.22"/>
    <n v="1.51"/>
    <n v="1847"/>
    <x v="104"/>
  </r>
  <r>
    <x v="6919"/>
    <x v="1"/>
    <x v="1"/>
    <x v="1"/>
    <x v="1"/>
    <x v="0"/>
    <n v="13258.19"/>
    <n v="4"/>
    <n v="53032.76"/>
    <n v="4.32"/>
    <n v="1453"/>
    <x v="257"/>
  </r>
  <r>
    <x v="6920"/>
    <x v="3"/>
    <x v="3"/>
    <x v="3"/>
    <x v="1"/>
    <x v="5"/>
    <n v="16419.78"/>
    <n v="4"/>
    <n v="65679.12"/>
    <n v="3.79"/>
    <n v="61"/>
    <x v="316"/>
  </r>
  <r>
    <x v="6921"/>
    <x v="5"/>
    <x v="1"/>
    <x v="5"/>
    <x v="0"/>
    <x v="0"/>
    <n v="8812.18"/>
    <n v="3"/>
    <n v="26436.54"/>
    <n v="4.43"/>
    <n v="538"/>
    <x v="56"/>
  </r>
  <r>
    <x v="6922"/>
    <x v="6"/>
    <x v="4"/>
    <x v="6"/>
    <x v="0"/>
    <x v="3"/>
    <n v="13194.03"/>
    <n v="3"/>
    <n v="39582.089999999997"/>
    <n v="3.11"/>
    <n v="336"/>
    <x v="324"/>
  </r>
  <r>
    <x v="6923"/>
    <x v="8"/>
    <x v="3"/>
    <x v="8"/>
    <x v="2"/>
    <x v="0"/>
    <n v="8780.36"/>
    <n v="4"/>
    <n v="35121.440000000002"/>
    <n v="4.6100000000000003"/>
    <n v="151"/>
    <x v="275"/>
  </r>
  <r>
    <x v="6924"/>
    <x v="9"/>
    <x v="1"/>
    <x v="9"/>
    <x v="1"/>
    <x v="0"/>
    <n v="5369.66"/>
    <n v="4"/>
    <n v="21478.639999999999"/>
    <n v="4.26"/>
    <n v="1352"/>
    <x v="198"/>
  </r>
  <r>
    <x v="6925"/>
    <x v="4"/>
    <x v="0"/>
    <x v="4"/>
    <x v="2"/>
    <x v="0"/>
    <n v="8377.23"/>
    <n v="1"/>
    <n v="8377.23"/>
    <n v="3.61"/>
    <n v="283"/>
    <x v="119"/>
  </r>
  <r>
    <x v="6926"/>
    <x v="8"/>
    <x v="3"/>
    <x v="8"/>
    <x v="0"/>
    <x v="3"/>
    <n v="9738.7000000000007"/>
    <n v="1"/>
    <n v="9738.7000000000007"/>
    <n v="3.93"/>
    <n v="4698"/>
    <x v="338"/>
  </r>
  <r>
    <x v="6927"/>
    <x v="3"/>
    <x v="3"/>
    <x v="3"/>
    <x v="2"/>
    <x v="1"/>
    <n v="3774.95"/>
    <n v="4"/>
    <n v="15099.8"/>
    <n v="4.95"/>
    <n v="656"/>
    <x v="198"/>
  </r>
  <r>
    <x v="6928"/>
    <x v="7"/>
    <x v="0"/>
    <x v="7"/>
    <x v="1"/>
    <x v="2"/>
    <n v="12883.52"/>
    <n v="3"/>
    <n v="38650.559999999998"/>
    <n v="3.5"/>
    <n v="3569"/>
    <x v="120"/>
  </r>
  <r>
    <x v="6929"/>
    <x v="7"/>
    <x v="0"/>
    <x v="7"/>
    <x v="0"/>
    <x v="4"/>
    <n v="15285.09"/>
    <n v="1"/>
    <n v="15285.09"/>
    <n v="2.0299999999999998"/>
    <n v="2539"/>
    <x v="157"/>
  </r>
  <r>
    <x v="6930"/>
    <x v="8"/>
    <x v="3"/>
    <x v="8"/>
    <x v="1"/>
    <x v="4"/>
    <n v="7276.01"/>
    <n v="3"/>
    <n v="21828.03"/>
    <n v="4.2699999999999996"/>
    <n v="1625"/>
    <x v="179"/>
  </r>
  <r>
    <x v="6931"/>
    <x v="2"/>
    <x v="2"/>
    <x v="2"/>
    <x v="1"/>
    <x v="3"/>
    <n v="3706.56"/>
    <n v="5"/>
    <n v="18532.8"/>
    <n v="1.73"/>
    <n v="3168"/>
    <x v="103"/>
  </r>
  <r>
    <x v="6932"/>
    <x v="8"/>
    <x v="3"/>
    <x v="8"/>
    <x v="0"/>
    <x v="5"/>
    <n v="15067.59"/>
    <n v="4"/>
    <n v="60270.36"/>
    <n v="4.3"/>
    <n v="3938"/>
    <x v="262"/>
  </r>
  <r>
    <x v="6933"/>
    <x v="2"/>
    <x v="2"/>
    <x v="2"/>
    <x v="2"/>
    <x v="2"/>
    <n v="16141.03"/>
    <n v="5"/>
    <n v="80705.149999999994"/>
    <n v="1.4"/>
    <n v="4432"/>
    <x v="258"/>
  </r>
  <r>
    <x v="6934"/>
    <x v="9"/>
    <x v="1"/>
    <x v="9"/>
    <x v="2"/>
    <x v="3"/>
    <n v="8450.0300000000007"/>
    <n v="2"/>
    <n v="16900.060000000001"/>
    <n v="4.0199999999999996"/>
    <n v="4816"/>
    <x v="206"/>
  </r>
  <r>
    <x v="6935"/>
    <x v="2"/>
    <x v="2"/>
    <x v="2"/>
    <x v="1"/>
    <x v="5"/>
    <n v="15557.51"/>
    <n v="3"/>
    <n v="46672.53"/>
    <n v="1.65"/>
    <n v="2591"/>
    <x v="64"/>
  </r>
  <r>
    <x v="6936"/>
    <x v="9"/>
    <x v="1"/>
    <x v="9"/>
    <x v="1"/>
    <x v="5"/>
    <n v="3679.93"/>
    <n v="3"/>
    <n v="11039.79"/>
    <n v="2.4500000000000002"/>
    <n v="4103"/>
    <x v="233"/>
  </r>
  <r>
    <x v="6937"/>
    <x v="9"/>
    <x v="1"/>
    <x v="9"/>
    <x v="0"/>
    <x v="5"/>
    <n v="15578.25"/>
    <n v="2"/>
    <n v="31156.5"/>
    <n v="4.54"/>
    <n v="3427"/>
    <x v="302"/>
  </r>
  <r>
    <x v="6938"/>
    <x v="1"/>
    <x v="1"/>
    <x v="1"/>
    <x v="1"/>
    <x v="0"/>
    <n v="4240.28"/>
    <n v="3"/>
    <n v="12720.84"/>
    <n v="1.87"/>
    <n v="2301"/>
    <x v="240"/>
  </r>
  <r>
    <x v="6939"/>
    <x v="7"/>
    <x v="0"/>
    <x v="7"/>
    <x v="2"/>
    <x v="5"/>
    <n v="19964.189999999999"/>
    <n v="4"/>
    <n v="79856.759999999995"/>
    <n v="4.7699999999999996"/>
    <n v="2309"/>
    <x v="358"/>
  </r>
  <r>
    <x v="6940"/>
    <x v="5"/>
    <x v="1"/>
    <x v="5"/>
    <x v="1"/>
    <x v="4"/>
    <n v="3463.33"/>
    <n v="1"/>
    <n v="3463.33"/>
    <n v="2.77"/>
    <n v="1949"/>
    <x v="117"/>
  </r>
  <r>
    <x v="6941"/>
    <x v="6"/>
    <x v="4"/>
    <x v="6"/>
    <x v="2"/>
    <x v="5"/>
    <n v="14004.67"/>
    <n v="1"/>
    <n v="14004.67"/>
    <n v="2.99"/>
    <n v="3689"/>
    <x v="338"/>
  </r>
  <r>
    <x v="6942"/>
    <x v="2"/>
    <x v="2"/>
    <x v="2"/>
    <x v="2"/>
    <x v="0"/>
    <n v="1668.54"/>
    <n v="3"/>
    <n v="5005.62"/>
    <n v="3.41"/>
    <n v="1136"/>
    <x v="265"/>
  </r>
  <r>
    <x v="6943"/>
    <x v="9"/>
    <x v="1"/>
    <x v="9"/>
    <x v="1"/>
    <x v="1"/>
    <n v="12070.41"/>
    <n v="2"/>
    <n v="24140.82"/>
    <n v="4.8499999999999996"/>
    <n v="1276"/>
    <x v="177"/>
  </r>
  <r>
    <x v="6944"/>
    <x v="5"/>
    <x v="1"/>
    <x v="5"/>
    <x v="1"/>
    <x v="2"/>
    <n v="11753.5"/>
    <n v="3"/>
    <n v="35260.5"/>
    <n v="4.1399999999999997"/>
    <n v="3042"/>
    <x v="71"/>
  </r>
  <r>
    <x v="6945"/>
    <x v="6"/>
    <x v="4"/>
    <x v="6"/>
    <x v="2"/>
    <x v="2"/>
    <n v="2216.17"/>
    <n v="2"/>
    <n v="4432.34"/>
    <n v="4.8499999999999996"/>
    <n v="3703"/>
    <x v="314"/>
  </r>
  <r>
    <x v="6946"/>
    <x v="6"/>
    <x v="4"/>
    <x v="6"/>
    <x v="1"/>
    <x v="2"/>
    <n v="7707.04"/>
    <n v="2"/>
    <n v="15414.08"/>
    <n v="1.57"/>
    <n v="1209"/>
    <x v="275"/>
  </r>
  <r>
    <x v="6947"/>
    <x v="3"/>
    <x v="3"/>
    <x v="3"/>
    <x v="2"/>
    <x v="4"/>
    <n v="4811.24"/>
    <n v="2"/>
    <n v="9622.48"/>
    <n v="3.11"/>
    <n v="1289"/>
    <x v="198"/>
  </r>
  <r>
    <x v="6948"/>
    <x v="9"/>
    <x v="1"/>
    <x v="9"/>
    <x v="2"/>
    <x v="5"/>
    <n v="19883.22"/>
    <n v="2"/>
    <n v="39766.44"/>
    <n v="1.24"/>
    <n v="4709"/>
    <x v="143"/>
  </r>
  <r>
    <x v="6949"/>
    <x v="8"/>
    <x v="3"/>
    <x v="8"/>
    <x v="0"/>
    <x v="5"/>
    <n v="14397.85"/>
    <n v="2"/>
    <n v="28795.7"/>
    <n v="1.44"/>
    <n v="1963"/>
    <x v="215"/>
  </r>
  <r>
    <x v="6950"/>
    <x v="9"/>
    <x v="1"/>
    <x v="9"/>
    <x v="0"/>
    <x v="2"/>
    <n v="9987.25"/>
    <n v="3"/>
    <n v="29961.75"/>
    <n v="3.74"/>
    <n v="2665"/>
    <x v="276"/>
  </r>
  <r>
    <x v="6951"/>
    <x v="8"/>
    <x v="3"/>
    <x v="8"/>
    <x v="1"/>
    <x v="2"/>
    <n v="9079.64"/>
    <n v="4"/>
    <n v="36318.559999999998"/>
    <n v="3.8"/>
    <n v="4638"/>
    <x v="325"/>
  </r>
  <r>
    <x v="6952"/>
    <x v="4"/>
    <x v="0"/>
    <x v="4"/>
    <x v="2"/>
    <x v="3"/>
    <n v="3835.71"/>
    <n v="1"/>
    <n v="3835.71"/>
    <n v="4.82"/>
    <n v="1399"/>
    <x v="246"/>
  </r>
  <r>
    <x v="6953"/>
    <x v="3"/>
    <x v="3"/>
    <x v="3"/>
    <x v="0"/>
    <x v="2"/>
    <n v="10188.35"/>
    <n v="5"/>
    <n v="50941.75"/>
    <n v="3.73"/>
    <n v="2084"/>
    <x v="333"/>
  </r>
  <r>
    <x v="6954"/>
    <x v="4"/>
    <x v="0"/>
    <x v="4"/>
    <x v="1"/>
    <x v="0"/>
    <n v="7493.09"/>
    <n v="3"/>
    <n v="22479.27"/>
    <n v="3.15"/>
    <n v="568"/>
    <x v="315"/>
  </r>
  <r>
    <x v="6955"/>
    <x v="0"/>
    <x v="0"/>
    <x v="0"/>
    <x v="2"/>
    <x v="4"/>
    <n v="5513.34"/>
    <n v="4"/>
    <n v="22053.360000000001"/>
    <n v="3.28"/>
    <n v="3284"/>
    <x v="13"/>
  </r>
  <r>
    <x v="6956"/>
    <x v="2"/>
    <x v="2"/>
    <x v="2"/>
    <x v="2"/>
    <x v="5"/>
    <n v="12437.4"/>
    <n v="5"/>
    <n v="62187"/>
    <n v="3.31"/>
    <n v="2894"/>
    <x v="315"/>
  </r>
  <r>
    <x v="6957"/>
    <x v="2"/>
    <x v="2"/>
    <x v="2"/>
    <x v="2"/>
    <x v="1"/>
    <n v="5288.82"/>
    <n v="1"/>
    <n v="5288.82"/>
    <n v="2.4900000000000002"/>
    <n v="761"/>
    <x v="63"/>
  </r>
  <r>
    <x v="6958"/>
    <x v="8"/>
    <x v="3"/>
    <x v="8"/>
    <x v="0"/>
    <x v="4"/>
    <n v="11230.36"/>
    <n v="3"/>
    <n v="33691.08"/>
    <n v="1.75"/>
    <n v="4996"/>
    <x v="86"/>
  </r>
  <r>
    <x v="6959"/>
    <x v="1"/>
    <x v="1"/>
    <x v="1"/>
    <x v="2"/>
    <x v="1"/>
    <n v="194.51"/>
    <n v="5"/>
    <n v="972.55"/>
    <n v="2.97"/>
    <n v="3174"/>
    <x v="204"/>
  </r>
  <r>
    <x v="6960"/>
    <x v="3"/>
    <x v="3"/>
    <x v="3"/>
    <x v="0"/>
    <x v="4"/>
    <n v="1384.69"/>
    <n v="2"/>
    <n v="2769.38"/>
    <n v="2.34"/>
    <n v="2124"/>
    <x v="88"/>
  </r>
  <r>
    <x v="6961"/>
    <x v="2"/>
    <x v="2"/>
    <x v="2"/>
    <x v="1"/>
    <x v="1"/>
    <n v="8839.7800000000007"/>
    <n v="2"/>
    <n v="17679.560000000001"/>
    <n v="1.18"/>
    <n v="2078"/>
    <x v="338"/>
  </r>
  <r>
    <x v="6962"/>
    <x v="8"/>
    <x v="3"/>
    <x v="8"/>
    <x v="1"/>
    <x v="3"/>
    <n v="13729.92"/>
    <n v="5"/>
    <n v="68649.600000000006"/>
    <n v="1.1399999999999999"/>
    <n v="825"/>
    <x v="136"/>
  </r>
  <r>
    <x v="6963"/>
    <x v="0"/>
    <x v="0"/>
    <x v="0"/>
    <x v="0"/>
    <x v="3"/>
    <n v="18277.09"/>
    <n v="3"/>
    <n v="54831.27"/>
    <n v="2.36"/>
    <n v="2547"/>
    <x v="230"/>
  </r>
  <r>
    <x v="6964"/>
    <x v="9"/>
    <x v="1"/>
    <x v="9"/>
    <x v="0"/>
    <x v="5"/>
    <n v="13809.92"/>
    <n v="1"/>
    <n v="13809.92"/>
    <n v="3.64"/>
    <n v="3954"/>
    <x v="257"/>
  </r>
  <r>
    <x v="6965"/>
    <x v="5"/>
    <x v="1"/>
    <x v="5"/>
    <x v="1"/>
    <x v="3"/>
    <n v="19060.330000000002"/>
    <n v="2"/>
    <n v="38120.660000000003"/>
    <n v="3.72"/>
    <n v="4718"/>
    <x v="35"/>
  </r>
  <r>
    <x v="6966"/>
    <x v="8"/>
    <x v="3"/>
    <x v="8"/>
    <x v="2"/>
    <x v="3"/>
    <n v="10585.85"/>
    <n v="4"/>
    <n v="42343.4"/>
    <n v="3.44"/>
    <n v="1496"/>
    <x v="42"/>
  </r>
  <r>
    <x v="6967"/>
    <x v="3"/>
    <x v="3"/>
    <x v="3"/>
    <x v="2"/>
    <x v="4"/>
    <n v="4620.95"/>
    <n v="4"/>
    <n v="18483.8"/>
    <n v="2.71"/>
    <n v="2432"/>
    <x v="128"/>
  </r>
  <r>
    <x v="6968"/>
    <x v="7"/>
    <x v="0"/>
    <x v="7"/>
    <x v="0"/>
    <x v="3"/>
    <n v="10559.03"/>
    <n v="1"/>
    <n v="10559.03"/>
    <n v="4.59"/>
    <n v="1941"/>
    <x v="285"/>
  </r>
  <r>
    <x v="6969"/>
    <x v="8"/>
    <x v="3"/>
    <x v="8"/>
    <x v="1"/>
    <x v="3"/>
    <n v="14112.93"/>
    <n v="3"/>
    <n v="42338.79"/>
    <n v="3.08"/>
    <n v="306"/>
    <x v="116"/>
  </r>
  <r>
    <x v="6970"/>
    <x v="9"/>
    <x v="1"/>
    <x v="9"/>
    <x v="0"/>
    <x v="3"/>
    <n v="4827.1899999999996"/>
    <n v="1"/>
    <n v="4827.1899999999996"/>
    <n v="3.96"/>
    <n v="3440"/>
    <x v="350"/>
  </r>
  <r>
    <x v="6971"/>
    <x v="4"/>
    <x v="0"/>
    <x v="4"/>
    <x v="1"/>
    <x v="4"/>
    <n v="715.18"/>
    <n v="3"/>
    <n v="2145.54"/>
    <n v="1.93"/>
    <n v="1089"/>
    <x v="90"/>
  </r>
  <r>
    <x v="6972"/>
    <x v="0"/>
    <x v="0"/>
    <x v="0"/>
    <x v="0"/>
    <x v="3"/>
    <n v="14788.72"/>
    <n v="3"/>
    <n v="44366.16"/>
    <n v="1.84"/>
    <n v="495"/>
    <x v="90"/>
  </r>
  <r>
    <x v="6973"/>
    <x v="6"/>
    <x v="4"/>
    <x v="6"/>
    <x v="2"/>
    <x v="2"/>
    <n v="17242.66"/>
    <n v="2"/>
    <n v="34485.32"/>
    <n v="2.95"/>
    <n v="538"/>
    <x v="336"/>
  </r>
  <r>
    <x v="6974"/>
    <x v="6"/>
    <x v="4"/>
    <x v="6"/>
    <x v="2"/>
    <x v="3"/>
    <n v="16450.13"/>
    <n v="3"/>
    <n v="49350.39"/>
    <n v="3.61"/>
    <n v="3630"/>
    <x v="8"/>
  </r>
  <r>
    <x v="6975"/>
    <x v="3"/>
    <x v="3"/>
    <x v="3"/>
    <x v="2"/>
    <x v="3"/>
    <n v="17046.259999999998"/>
    <n v="5"/>
    <n v="85231.3"/>
    <n v="2.71"/>
    <n v="2196"/>
    <x v="157"/>
  </r>
  <r>
    <x v="6976"/>
    <x v="5"/>
    <x v="1"/>
    <x v="5"/>
    <x v="2"/>
    <x v="4"/>
    <n v="19345.650000000001"/>
    <n v="3"/>
    <n v="58036.95"/>
    <n v="3.78"/>
    <n v="1286"/>
    <x v="50"/>
  </r>
  <r>
    <x v="6977"/>
    <x v="3"/>
    <x v="3"/>
    <x v="3"/>
    <x v="2"/>
    <x v="3"/>
    <n v="2808.87"/>
    <n v="1"/>
    <n v="2808.87"/>
    <n v="1.78"/>
    <n v="439"/>
    <x v="264"/>
  </r>
  <r>
    <x v="6978"/>
    <x v="1"/>
    <x v="1"/>
    <x v="1"/>
    <x v="1"/>
    <x v="5"/>
    <n v="16862.37"/>
    <n v="5"/>
    <n v="84311.85"/>
    <n v="1.55"/>
    <n v="2370"/>
    <x v="272"/>
  </r>
  <r>
    <x v="6979"/>
    <x v="1"/>
    <x v="1"/>
    <x v="1"/>
    <x v="2"/>
    <x v="5"/>
    <n v="471.38"/>
    <n v="1"/>
    <n v="471.38"/>
    <n v="1"/>
    <n v="2774"/>
    <x v="173"/>
  </r>
  <r>
    <x v="6980"/>
    <x v="0"/>
    <x v="0"/>
    <x v="0"/>
    <x v="2"/>
    <x v="5"/>
    <n v="8467.16"/>
    <n v="4"/>
    <n v="33868.639999999999"/>
    <n v="4.75"/>
    <n v="2418"/>
    <x v="122"/>
  </r>
  <r>
    <x v="6981"/>
    <x v="1"/>
    <x v="1"/>
    <x v="1"/>
    <x v="2"/>
    <x v="5"/>
    <n v="8265.42"/>
    <n v="1"/>
    <n v="8265.42"/>
    <n v="4.0199999999999996"/>
    <n v="3662"/>
    <x v="289"/>
  </r>
  <r>
    <x v="6982"/>
    <x v="6"/>
    <x v="4"/>
    <x v="6"/>
    <x v="0"/>
    <x v="2"/>
    <n v="15517.96"/>
    <n v="1"/>
    <n v="15517.96"/>
    <n v="3.44"/>
    <n v="4747"/>
    <x v="328"/>
  </r>
  <r>
    <x v="6983"/>
    <x v="8"/>
    <x v="3"/>
    <x v="8"/>
    <x v="2"/>
    <x v="2"/>
    <n v="2945.4"/>
    <n v="1"/>
    <n v="2945.4"/>
    <n v="2.46"/>
    <n v="3250"/>
    <x v="20"/>
  </r>
  <r>
    <x v="6984"/>
    <x v="6"/>
    <x v="4"/>
    <x v="6"/>
    <x v="0"/>
    <x v="2"/>
    <n v="6523.62"/>
    <n v="2"/>
    <n v="13047.24"/>
    <n v="2.16"/>
    <n v="4052"/>
    <x v="276"/>
  </r>
  <r>
    <x v="6985"/>
    <x v="1"/>
    <x v="1"/>
    <x v="1"/>
    <x v="0"/>
    <x v="1"/>
    <n v="18072.13"/>
    <n v="3"/>
    <n v="54216.39"/>
    <n v="3.32"/>
    <n v="2953"/>
    <x v="1"/>
  </r>
  <r>
    <x v="6986"/>
    <x v="8"/>
    <x v="3"/>
    <x v="8"/>
    <x v="2"/>
    <x v="5"/>
    <n v="17463.53"/>
    <n v="2"/>
    <n v="34927.06"/>
    <n v="1.06"/>
    <n v="3514"/>
    <x v="19"/>
  </r>
  <r>
    <x v="6987"/>
    <x v="7"/>
    <x v="0"/>
    <x v="7"/>
    <x v="0"/>
    <x v="2"/>
    <n v="19568.400000000001"/>
    <n v="2"/>
    <n v="39136.800000000003"/>
    <n v="3.35"/>
    <n v="636"/>
    <x v="344"/>
  </r>
  <r>
    <x v="6988"/>
    <x v="0"/>
    <x v="0"/>
    <x v="0"/>
    <x v="0"/>
    <x v="0"/>
    <n v="577.02"/>
    <n v="1"/>
    <n v="577.02"/>
    <n v="1.07"/>
    <n v="415"/>
    <x v="60"/>
  </r>
  <r>
    <x v="6989"/>
    <x v="6"/>
    <x v="4"/>
    <x v="6"/>
    <x v="1"/>
    <x v="3"/>
    <n v="2438.9299999999998"/>
    <n v="5"/>
    <n v="12194.65"/>
    <n v="2.73"/>
    <n v="171"/>
    <x v="187"/>
  </r>
  <r>
    <x v="6990"/>
    <x v="7"/>
    <x v="0"/>
    <x v="7"/>
    <x v="0"/>
    <x v="4"/>
    <n v="13619.8"/>
    <n v="5"/>
    <n v="68099"/>
    <n v="3.11"/>
    <n v="3870"/>
    <x v="44"/>
  </r>
  <r>
    <x v="6991"/>
    <x v="9"/>
    <x v="1"/>
    <x v="9"/>
    <x v="0"/>
    <x v="2"/>
    <n v="8197.73"/>
    <n v="3"/>
    <n v="24593.19"/>
    <n v="4.1399999999999997"/>
    <n v="771"/>
    <x v="21"/>
  </r>
  <r>
    <x v="6992"/>
    <x v="1"/>
    <x v="1"/>
    <x v="1"/>
    <x v="0"/>
    <x v="2"/>
    <n v="3171.36"/>
    <n v="4"/>
    <n v="12685.44"/>
    <n v="1.96"/>
    <n v="4832"/>
    <x v="95"/>
  </r>
  <r>
    <x v="6993"/>
    <x v="7"/>
    <x v="0"/>
    <x v="7"/>
    <x v="0"/>
    <x v="1"/>
    <n v="16752.490000000002"/>
    <n v="4"/>
    <n v="67009.960000000006"/>
    <n v="1.32"/>
    <n v="4883"/>
    <x v="262"/>
  </r>
  <r>
    <x v="6994"/>
    <x v="4"/>
    <x v="0"/>
    <x v="4"/>
    <x v="1"/>
    <x v="0"/>
    <n v="5298.68"/>
    <n v="3"/>
    <n v="15896.04"/>
    <n v="4.1100000000000003"/>
    <n v="3257"/>
    <x v="311"/>
  </r>
  <r>
    <x v="6995"/>
    <x v="4"/>
    <x v="0"/>
    <x v="4"/>
    <x v="1"/>
    <x v="5"/>
    <n v="15896.15"/>
    <n v="3"/>
    <n v="47688.45"/>
    <n v="3.32"/>
    <n v="4007"/>
    <x v="51"/>
  </r>
  <r>
    <x v="6996"/>
    <x v="2"/>
    <x v="2"/>
    <x v="2"/>
    <x v="1"/>
    <x v="2"/>
    <n v="19987.87"/>
    <n v="4"/>
    <n v="79951.48"/>
    <n v="2.92"/>
    <n v="1312"/>
    <x v="117"/>
  </r>
  <r>
    <x v="6997"/>
    <x v="4"/>
    <x v="0"/>
    <x v="4"/>
    <x v="2"/>
    <x v="5"/>
    <n v="4075.16"/>
    <n v="2"/>
    <n v="8150.32"/>
    <n v="3.66"/>
    <n v="3851"/>
    <x v="8"/>
  </r>
  <r>
    <x v="6998"/>
    <x v="7"/>
    <x v="0"/>
    <x v="7"/>
    <x v="1"/>
    <x v="5"/>
    <n v="14980.49"/>
    <n v="3"/>
    <n v="44941.47"/>
    <n v="2.4700000000000002"/>
    <n v="263"/>
    <x v="145"/>
  </r>
  <r>
    <x v="6999"/>
    <x v="4"/>
    <x v="0"/>
    <x v="4"/>
    <x v="1"/>
    <x v="2"/>
    <n v="16938.27"/>
    <n v="5"/>
    <n v="84691.35"/>
    <n v="1.32"/>
    <n v="3257"/>
    <x v="60"/>
  </r>
  <r>
    <x v="7000"/>
    <x v="1"/>
    <x v="1"/>
    <x v="1"/>
    <x v="0"/>
    <x v="3"/>
    <n v="1393.11"/>
    <n v="4"/>
    <n v="5572.44"/>
    <n v="4.09"/>
    <n v="1990"/>
    <x v="203"/>
  </r>
  <r>
    <x v="7001"/>
    <x v="1"/>
    <x v="1"/>
    <x v="1"/>
    <x v="0"/>
    <x v="4"/>
    <n v="13333.2"/>
    <n v="4"/>
    <n v="53332.800000000003"/>
    <n v="1.04"/>
    <n v="604"/>
    <x v="161"/>
  </r>
  <r>
    <x v="7002"/>
    <x v="5"/>
    <x v="1"/>
    <x v="5"/>
    <x v="0"/>
    <x v="2"/>
    <n v="10320.24"/>
    <n v="4"/>
    <n v="41280.959999999999"/>
    <n v="3.24"/>
    <n v="417"/>
    <x v="187"/>
  </r>
  <r>
    <x v="7003"/>
    <x v="2"/>
    <x v="2"/>
    <x v="2"/>
    <x v="2"/>
    <x v="0"/>
    <n v="15550.63"/>
    <n v="2"/>
    <n v="31101.26"/>
    <n v="2.8"/>
    <n v="2083"/>
    <x v="68"/>
  </r>
  <r>
    <x v="7004"/>
    <x v="6"/>
    <x v="4"/>
    <x v="6"/>
    <x v="2"/>
    <x v="1"/>
    <n v="8914.34"/>
    <n v="5"/>
    <n v="44571.7"/>
    <n v="1.1599999999999999"/>
    <n v="1415"/>
    <x v="36"/>
  </r>
  <r>
    <x v="7005"/>
    <x v="1"/>
    <x v="1"/>
    <x v="1"/>
    <x v="0"/>
    <x v="1"/>
    <n v="11073.82"/>
    <n v="3"/>
    <n v="33221.46"/>
    <n v="1.64"/>
    <n v="2820"/>
    <x v="325"/>
  </r>
  <r>
    <x v="7006"/>
    <x v="9"/>
    <x v="1"/>
    <x v="9"/>
    <x v="0"/>
    <x v="0"/>
    <n v="15240.44"/>
    <n v="3"/>
    <n v="45721.32"/>
    <n v="3.12"/>
    <n v="1967"/>
    <x v="257"/>
  </r>
  <r>
    <x v="7007"/>
    <x v="2"/>
    <x v="2"/>
    <x v="2"/>
    <x v="1"/>
    <x v="4"/>
    <n v="537.26"/>
    <n v="3"/>
    <n v="1611.78"/>
    <n v="4.33"/>
    <n v="2162"/>
    <x v="151"/>
  </r>
  <r>
    <x v="7008"/>
    <x v="5"/>
    <x v="1"/>
    <x v="5"/>
    <x v="0"/>
    <x v="1"/>
    <n v="2213.34"/>
    <n v="4"/>
    <n v="8853.36"/>
    <n v="1.84"/>
    <n v="1640"/>
    <x v="67"/>
  </r>
  <r>
    <x v="7009"/>
    <x v="7"/>
    <x v="0"/>
    <x v="7"/>
    <x v="0"/>
    <x v="2"/>
    <n v="311.18"/>
    <n v="4"/>
    <n v="1244.72"/>
    <n v="4.46"/>
    <n v="3011"/>
    <x v="157"/>
  </r>
  <r>
    <x v="7010"/>
    <x v="7"/>
    <x v="0"/>
    <x v="7"/>
    <x v="1"/>
    <x v="5"/>
    <n v="19549.3"/>
    <n v="3"/>
    <n v="58647.9"/>
    <n v="2.35"/>
    <n v="241"/>
    <x v="168"/>
  </r>
  <r>
    <x v="7011"/>
    <x v="1"/>
    <x v="1"/>
    <x v="1"/>
    <x v="1"/>
    <x v="4"/>
    <n v="14699.08"/>
    <n v="4"/>
    <n v="58796.32"/>
    <n v="3.03"/>
    <n v="816"/>
    <x v="205"/>
  </r>
  <r>
    <x v="7012"/>
    <x v="7"/>
    <x v="0"/>
    <x v="7"/>
    <x v="0"/>
    <x v="3"/>
    <n v="9394.42"/>
    <n v="5"/>
    <n v="46972.1"/>
    <n v="1.97"/>
    <n v="3115"/>
    <x v="234"/>
  </r>
  <r>
    <x v="7013"/>
    <x v="0"/>
    <x v="0"/>
    <x v="0"/>
    <x v="0"/>
    <x v="4"/>
    <n v="14337.78"/>
    <n v="3"/>
    <n v="43013.34"/>
    <n v="1.5"/>
    <n v="3868"/>
    <x v="268"/>
  </r>
  <r>
    <x v="7014"/>
    <x v="1"/>
    <x v="1"/>
    <x v="1"/>
    <x v="1"/>
    <x v="4"/>
    <n v="145.71"/>
    <n v="5"/>
    <n v="728.55"/>
    <n v="3.42"/>
    <n v="1999"/>
    <x v="258"/>
  </r>
  <r>
    <x v="7015"/>
    <x v="1"/>
    <x v="1"/>
    <x v="1"/>
    <x v="0"/>
    <x v="1"/>
    <n v="8986.09"/>
    <n v="2"/>
    <n v="17972.18"/>
    <n v="2.75"/>
    <n v="4723"/>
    <x v="291"/>
  </r>
  <r>
    <x v="7016"/>
    <x v="1"/>
    <x v="1"/>
    <x v="1"/>
    <x v="2"/>
    <x v="3"/>
    <n v="16265.6"/>
    <n v="4"/>
    <n v="65062.400000000001"/>
    <n v="1.58"/>
    <n v="4066"/>
    <x v="21"/>
  </r>
  <r>
    <x v="7017"/>
    <x v="3"/>
    <x v="3"/>
    <x v="3"/>
    <x v="2"/>
    <x v="4"/>
    <n v="9198.14"/>
    <n v="1"/>
    <n v="9198.14"/>
    <n v="1.2"/>
    <n v="4386"/>
    <x v="340"/>
  </r>
  <r>
    <x v="7018"/>
    <x v="0"/>
    <x v="0"/>
    <x v="0"/>
    <x v="0"/>
    <x v="0"/>
    <n v="14633.71"/>
    <n v="2"/>
    <n v="29267.42"/>
    <n v="2.1800000000000002"/>
    <n v="4324"/>
    <x v="280"/>
  </r>
  <r>
    <x v="7019"/>
    <x v="7"/>
    <x v="0"/>
    <x v="7"/>
    <x v="2"/>
    <x v="1"/>
    <n v="13449.46"/>
    <n v="5"/>
    <n v="67247.3"/>
    <n v="4.7300000000000004"/>
    <n v="2485"/>
    <x v="227"/>
  </r>
  <r>
    <x v="7020"/>
    <x v="2"/>
    <x v="2"/>
    <x v="2"/>
    <x v="2"/>
    <x v="0"/>
    <n v="10126.02"/>
    <n v="3"/>
    <n v="30378.06"/>
    <n v="3.17"/>
    <n v="1376"/>
    <x v="282"/>
  </r>
  <r>
    <x v="7021"/>
    <x v="2"/>
    <x v="2"/>
    <x v="2"/>
    <x v="2"/>
    <x v="3"/>
    <n v="2078.92"/>
    <n v="5"/>
    <n v="10394.6"/>
    <n v="4.13"/>
    <n v="1556"/>
    <x v="346"/>
  </r>
  <r>
    <x v="7022"/>
    <x v="6"/>
    <x v="4"/>
    <x v="6"/>
    <x v="2"/>
    <x v="0"/>
    <n v="19927.849999999999"/>
    <n v="4"/>
    <n v="79711.399999999994"/>
    <n v="3.94"/>
    <n v="2992"/>
    <x v="158"/>
  </r>
  <r>
    <x v="7023"/>
    <x v="3"/>
    <x v="3"/>
    <x v="3"/>
    <x v="0"/>
    <x v="0"/>
    <n v="1305.26"/>
    <n v="3"/>
    <n v="3915.78"/>
    <n v="1.38"/>
    <n v="3964"/>
    <x v="10"/>
  </r>
  <r>
    <x v="7024"/>
    <x v="6"/>
    <x v="4"/>
    <x v="6"/>
    <x v="1"/>
    <x v="1"/>
    <n v="19837.189999999999"/>
    <n v="4"/>
    <n v="79348.759999999995"/>
    <n v="1.53"/>
    <n v="491"/>
    <x v="323"/>
  </r>
  <r>
    <x v="7025"/>
    <x v="0"/>
    <x v="0"/>
    <x v="0"/>
    <x v="2"/>
    <x v="4"/>
    <n v="2996.66"/>
    <n v="4"/>
    <n v="11986.64"/>
    <n v="2.97"/>
    <n v="262"/>
    <x v="120"/>
  </r>
  <r>
    <x v="7026"/>
    <x v="8"/>
    <x v="3"/>
    <x v="8"/>
    <x v="0"/>
    <x v="0"/>
    <n v="2196.14"/>
    <n v="2"/>
    <n v="4392.28"/>
    <n v="4.72"/>
    <n v="357"/>
    <x v="217"/>
  </r>
  <r>
    <x v="7027"/>
    <x v="0"/>
    <x v="0"/>
    <x v="0"/>
    <x v="0"/>
    <x v="2"/>
    <n v="4469.0200000000004"/>
    <n v="5"/>
    <n v="22345.1"/>
    <n v="3.52"/>
    <n v="656"/>
    <x v="73"/>
  </r>
  <r>
    <x v="7028"/>
    <x v="9"/>
    <x v="1"/>
    <x v="9"/>
    <x v="0"/>
    <x v="0"/>
    <n v="1020.48"/>
    <n v="1"/>
    <n v="1020.48"/>
    <n v="1.04"/>
    <n v="2054"/>
    <x v="338"/>
  </r>
  <r>
    <x v="7029"/>
    <x v="5"/>
    <x v="1"/>
    <x v="5"/>
    <x v="1"/>
    <x v="5"/>
    <n v="7148.84"/>
    <n v="2"/>
    <n v="14297.68"/>
    <n v="2.5"/>
    <n v="2850"/>
    <x v="293"/>
  </r>
  <r>
    <x v="7030"/>
    <x v="7"/>
    <x v="0"/>
    <x v="7"/>
    <x v="1"/>
    <x v="1"/>
    <n v="19166.22"/>
    <n v="4"/>
    <n v="76664.88"/>
    <n v="1.47"/>
    <n v="2498"/>
    <x v="109"/>
  </r>
  <r>
    <x v="7031"/>
    <x v="2"/>
    <x v="2"/>
    <x v="2"/>
    <x v="0"/>
    <x v="0"/>
    <n v="18580.59"/>
    <n v="2"/>
    <n v="37161.18"/>
    <n v="1.06"/>
    <n v="3915"/>
    <x v="336"/>
  </r>
  <r>
    <x v="7032"/>
    <x v="5"/>
    <x v="1"/>
    <x v="5"/>
    <x v="1"/>
    <x v="0"/>
    <n v="17575.09"/>
    <n v="5"/>
    <n v="87875.45"/>
    <n v="1.68"/>
    <n v="366"/>
    <x v="275"/>
  </r>
  <r>
    <x v="7033"/>
    <x v="2"/>
    <x v="2"/>
    <x v="2"/>
    <x v="2"/>
    <x v="1"/>
    <n v="3610.96"/>
    <n v="2"/>
    <n v="7221.92"/>
    <n v="1.1100000000000001"/>
    <n v="216"/>
    <x v="16"/>
  </r>
  <r>
    <x v="7034"/>
    <x v="2"/>
    <x v="2"/>
    <x v="2"/>
    <x v="2"/>
    <x v="4"/>
    <n v="5849.68"/>
    <n v="1"/>
    <n v="5849.68"/>
    <n v="3.58"/>
    <n v="4924"/>
    <x v="313"/>
  </r>
  <r>
    <x v="7035"/>
    <x v="2"/>
    <x v="2"/>
    <x v="2"/>
    <x v="0"/>
    <x v="5"/>
    <n v="5491.46"/>
    <n v="2"/>
    <n v="10982.92"/>
    <n v="3.27"/>
    <n v="1275"/>
    <x v="222"/>
  </r>
  <r>
    <x v="7036"/>
    <x v="5"/>
    <x v="1"/>
    <x v="5"/>
    <x v="0"/>
    <x v="0"/>
    <n v="16977.28"/>
    <n v="4"/>
    <n v="67909.119999999995"/>
    <n v="1.64"/>
    <n v="3015"/>
    <x v="169"/>
  </r>
  <r>
    <x v="7037"/>
    <x v="5"/>
    <x v="1"/>
    <x v="5"/>
    <x v="2"/>
    <x v="1"/>
    <n v="19015.759999999998"/>
    <n v="5"/>
    <n v="95078.8"/>
    <n v="4.3499999999999996"/>
    <n v="4792"/>
    <x v="262"/>
  </r>
  <r>
    <x v="7038"/>
    <x v="6"/>
    <x v="4"/>
    <x v="6"/>
    <x v="2"/>
    <x v="3"/>
    <n v="1184.4100000000001"/>
    <n v="2"/>
    <n v="2368.8200000000002"/>
    <n v="4.47"/>
    <n v="4045"/>
    <x v="242"/>
  </r>
  <r>
    <x v="7039"/>
    <x v="1"/>
    <x v="1"/>
    <x v="1"/>
    <x v="2"/>
    <x v="4"/>
    <n v="14801.95"/>
    <n v="5"/>
    <n v="74009.75"/>
    <n v="3.39"/>
    <n v="2231"/>
    <x v="234"/>
  </r>
  <r>
    <x v="7040"/>
    <x v="1"/>
    <x v="1"/>
    <x v="1"/>
    <x v="0"/>
    <x v="2"/>
    <n v="3948.28"/>
    <n v="4"/>
    <n v="15793.12"/>
    <n v="2.1800000000000002"/>
    <n v="2752"/>
    <x v="278"/>
  </r>
  <r>
    <x v="7041"/>
    <x v="4"/>
    <x v="0"/>
    <x v="4"/>
    <x v="1"/>
    <x v="2"/>
    <n v="10419.16"/>
    <n v="1"/>
    <n v="10419.16"/>
    <n v="1.27"/>
    <n v="272"/>
    <x v="144"/>
  </r>
  <r>
    <x v="7042"/>
    <x v="6"/>
    <x v="4"/>
    <x v="6"/>
    <x v="2"/>
    <x v="1"/>
    <n v="1711.66"/>
    <n v="5"/>
    <n v="8558.2999999999993"/>
    <n v="1.54"/>
    <n v="4530"/>
    <x v="231"/>
  </r>
  <r>
    <x v="7043"/>
    <x v="9"/>
    <x v="1"/>
    <x v="9"/>
    <x v="2"/>
    <x v="4"/>
    <n v="6836.94"/>
    <n v="3"/>
    <n v="20510.82"/>
    <n v="2.54"/>
    <n v="2678"/>
    <x v="308"/>
  </r>
  <r>
    <x v="7044"/>
    <x v="2"/>
    <x v="2"/>
    <x v="2"/>
    <x v="2"/>
    <x v="5"/>
    <n v="338.84"/>
    <n v="2"/>
    <n v="677.68"/>
    <n v="2.96"/>
    <n v="1644"/>
    <x v="256"/>
  </r>
  <r>
    <x v="7045"/>
    <x v="0"/>
    <x v="0"/>
    <x v="0"/>
    <x v="2"/>
    <x v="1"/>
    <n v="16737.96"/>
    <n v="4"/>
    <n v="66951.839999999997"/>
    <n v="2.23"/>
    <n v="122"/>
    <x v="206"/>
  </r>
  <r>
    <x v="7046"/>
    <x v="5"/>
    <x v="1"/>
    <x v="5"/>
    <x v="2"/>
    <x v="5"/>
    <n v="6884.98"/>
    <n v="3"/>
    <n v="20654.939999999999"/>
    <n v="3.3"/>
    <n v="706"/>
    <x v="131"/>
  </r>
  <r>
    <x v="7047"/>
    <x v="7"/>
    <x v="0"/>
    <x v="7"/>
    <x v="0"/>
    <x v="0"/>
    <n v="3617.78"/>
    <n v="3"/>
    <n v="10853.34"/>
    <n v="3.31"/>
    <n v="1292"/>
    <x v="29"/>
  </r>
  <r>
    <x v="7048"/>
    <x v="1"/>
    <x v="1"/>
    <x v="1"/>
    <x v="1"/>
    <x v="0"/>
    <n v="17616.14"/>
    <n v="5"/>
    <n v="88080.7"/>
    <n v="2.89"/>
    <n v="4694"/>
    <x v="307"/>
  </r>
  <r>
    <x v="7049"/>
    <x v="7"/>
    <x v="0"/>
    <x v="7"/>
    <x v="1"/>
    <x v="4"/>
    <n v="9253.9"/>
    <n v="5"/>
    <n v="46269.5"/>
    <n v="3.34"/>
    <n v="4173"/>
    <x v="200"/>
  </r>
  <r>
    <x v="7050"/>
    <x v="5"/>
    <x v="1"/>
    <x v="5"/>
    <x v="1"/>
    <x v="4"/>
    <n v="12554.66"/>
    <n v="2"/>
    <n v="25109.32"/>
    <n v="3.67"/>
    <n v="1544"/>
    <x v="240"/>
  </r>
  <r>
    <x v="7051"/>
    <x v="8"/>
    <x v="3"/>
    <x v="8"/>
    <x v="1"/>
    <x v="3"/>
    <n v="11261.34"/>
    <n v="2"/>
    <n v="22522.68"/>
    <n v="3.43"/>
    <n v="588"/>
    <x v="69"/>
  </r>
  <r>
    <x v="7052"/>
    <x v="4"/>
    <x v="0"/>
    <x v="4"/>
    <x v="0"/>
    <x v="4"/>
    <n v="9672.26"/>
    <n v="4"/>
    <n v="38689.040000000001"/>
    <n v="4.83"/>
    <n v="4248"/>
    <x v="69"/>
  </r>
  <r>
    <x v="7053"/>
    <x v="0"/>
    <x v="0"/>
    <x v="0"/>
    <x v="0"/>
    <x v="3"/>
    <n v="10331.56"/>
    <n v="1"/>
    <n v="10331.56"/>
    <n v="1.89"/>
    <n v="2142"/>
    <x v="360"/>
  </r>
  <r>
    <x v="7054"/>
    <x v="2"/>
    <x v="2"/>
    <x v="2"/>
    <x v="1"/>
    <x v="2"/>
    <n v="9662.2199999999993"/>
    <n v="2"/>
    <n v="19324.439999999999"/>
    <n v="3.21"/>
    <n v="269"/>
    <x v="122"/>
  </r>
  <r>
    <x v="7055"/>
    <x v="6"/>
    <x v="4"/>
    <x v="6"/>
    <x v="1"/>
    <x v="3"/>
    <n v="11605.36"/>
    <n v="4"/>
    <n v="46421.440000000002"/>
    <n v="4.08"/>
    <n v="3028"/>
    <x v="10"/>
  </r>
  <r>
    <x v="7056"/>
    <x v="6"/>
    <x v="4"/>
    <x v="6"/>
    <x v="0"/>
    <x v="2"/>
    <n v="9022.9500000000007"/>
    <n v="5"/>
    <n v="45114.75"/>
    <n v="4.3899999999999997"/>
    <n v="1574"/>
    <x v="262"/>
  </r>
  <r>
    <x v="7057"/>
    <x v="7"/>
    <x v="0"/>
    <x v="7"/>
    <x v="2"/>
    <x v="3"/>
    <n v="3960.01"/>
    <n v="4"/>
    <n v="15840.04"/>
    <n v="3.34"/>
    <n v="210"/>
    <x v="225"/>
  </r>
  <r>
    <x v="7058"/>
    <x v="4"/>
    <x v="0"/>
    <x v="4"/>
    <x v="0"/>
    <x v="0"/>
    <n v="10338.799999999999"/>
    <n v="5"/>
    <n v="51694"/>
    <n v="4.68"/>
    <n v="1267"/>
    <x v="239"/>
  </r>
  <r>
    <x v="7059"/>
    <x v="2"/>
    <x v="2"/>
    <x v="2"/>
    <x v="2"/>
    <x v="5"/>
    <n v="13117.77"/>
    <n v="5"/>
    <n v="65588.850000000006"/>
    <n v="2.59"/>
    <n v="2813"/>
    <x v="357"/>
  </r>
  <r>
    <x v="7060"/>
    <x v="5"/>
    <x v="1"/>
    <x v="5"/>
    <x v="0"/>
    <x v="4"/>
    <n v="1410.13"/>
    <n v="4"/>
    <n v="5640.52"/>
    <n v="1.58"/>
    <n v="2513"/>
    <x v="33"/>
  </r>
  <r>
    <x v="7061"/>
    <x v="6"/>
    <x v="4"/>
    <x v="6"/>
    <x v="0"/>
    <x v="5"/>
    <n v="19532.560000000001"/>
    <n v="3"/>
    <n v="58597.68"/>
    <n v="4.05"/>
    <n v="4716"/>
    <x v="175"/>
  </r>
  <r>
    <x v="7062"/>
    <x v="8"/>
    <x v="3"/>
    <x v="8"/>
    <x v="0"/>
    <x v="3"/>
    <n v="1719.16"/>
    <n v="5"/>
    <n v="8595.7999999999993"/>
    <n v="2.08"/>
    <n v="2854"/>
    <x v="344"/>
  </r>
  <r>
    <x v="7063"/>
    <x v="8"/>
    <x v="3"/>
    <x v="8"/>
    <x v="1"/>
    <x v="2"/>
    <n v="7859.33"/>
    <n v="5"/>
    <n v="39296.65"/>
    <n v="1.43"/>
    <n v="4109"/>
    <x v="213"/>
  </r>
  <r>
    <x v="7064"/>
    <x v="2"/>
    <x v="2"/>
    <x v="2"/>
    <x v="1"/>
    <x v="2"/>
    <n v="2405.89"/>
    <n v="2"/>
    <n v="4811.78"/>
    <n v="4.13"/>
    <n v="3298"/>
    <x v="142"/>
  </r>
  <r>
    <x v="7065"/>
    <x v="8"/>
    <x v="3"/>
    <x v="8"/>
    <x v="1"/>
    <x v="4"/>
    <n v="2323.56"/>
    <n v="5"/>
    <n v="11617.8"/>
    <n v="3.46"/>
    <n v="529"/>
    <x v="207"/>
  </r>
  <r>
    <x v="7066"/>
    <x v="3"/>
    <x v="3"/>
    <x v="3"/>
    <x v="1"/>
    <x v="1"/>
    <n v="3371.41"/>
    <n v="1"/>
    <n v="3371.41"/>
    <n v="4.97"/>
    <n v="3744"/>
    <x v="23"/>
  </r>
  <r>
    <x v="7067"/>
    <x v="0"/>
    <x v="0"/>
    <x v="0"/>
    <x v="2"/>
    <x v="0"/>
    <n v="19054.73"/>
    <n v="4"/>
    <n v="76218.92"/>
    <n v="3.59"/>
    <n v="2965"/>
    <x v="171"/>
  </r>
  <r>
    <x v="7068"/>
    <x v="4"/>
    <x v="0"/>
    <x v="4"/>
    <x v="1"/>
    <x v="2"/>
    <n v="4063.75"/>
    <n v="1"/>
    <n v="4063.75"/>
    <n v="1.63"/>
    <n v="79"/>
    <x v="254"/>
  </r>
  <r>
    <x v="7069"/>
    <x v="9"/>
    <x v="1"/>
    <x v="9"/>
    <x v="2"/>
    <x v="0"/>
    <n v="13199.36"/>
    <n v="4"/>
    <n v="52797.440000000002"/>
    <n v="2.67"/>
    <n v="4726"/>
    <x v="311"/>
  </r>
  <r>
    <x v="7070"/>
    <x v="5"/>
    <x v="1"/>
    <x v="5"/>
    <x v="0"/>
    <x v="1"/>
    <n v="1065.8900000000001"/>
    <n v="2"/>
    <n v="2131.7800000000002"/>
    <n v="1.38"/>
    <n v="307"/>
    <x v="50"/>
  </r>
  <r>
    <x v="7071"/>
    <x v="3"/>
    <x v="3"/>
    <x v="3"/>
    <x v="2"/>
    <x v="5"/>
    <n v="4137.32"/>
    <n v="1"/>
    <n v="4137.32"/>
    <n v="1.65"/>
    <n v="3364"/>
    <x v="157"/>
  </r>
  <r>
    <x v="7072"/>
    <x v="6"/>
    <x v="4"/>
    <x v="6"/>
    <x v="0"/>
    <x v="0"/>
    <n v="13556.42"/>
    <n v="5"/>
    <n v="67782.100000000006"/>
    <n v="2.68"/>
    <n v="874"/>
    <x v="70"/>
  </r>
  <r>
    <x v="7073"/>
    <x v="7"/>
    <x v="0"/>
    <x v="7"/>
    <x v="2"/>
    <x v="2"/>
    <n v="14734.61"/>
    <n v="1"/>
    <n v="14734.61"/>
    <n v="4.9000000000000004"/>
    <n v="3687"/>
    <x v="84"/>
  </r>
  <r>
    <x v="7074"/>
    <x v="4"/>
    <x v="0"/>
    <x v="4"/>
    <x v="1"/>
    <x v="1"/>
    <n v="5886.78"/>
    <n v="2"/>
    <n v="11773.56"/>
    <n v="2.39"/>
    <n v="2046"/>
    <x v="299"/>
  </r>
  <r>
    <x v="7075"/>
    <x v="3"/>
    <x v="3"/>
    <x v="3"/>
    <x v="2"/>
    <x v="5"/>
    <n v="19337.72"/>
    <n v="4"/>
    <n v="77350.880000000005"/>
    <n v="3.67"/>
    <n v="2792"/>
    <x v="155"/>
  </r>
  <r>
    <x v="7076"/>
    <x v="3"/>
    <x v="3"/>
    <x v="3"/>
    <x v="0"/>
    <x v="4"/>
    <n v="13442.05"/>
    <n v="3"/>
    <n v="40326.15"/>
    <n v="2.12"/>
    <n v="3848"/>
    <x v="292"/>
  </r>
  <r>
    <x v="7077"/>
    <x v="1"/>
    <x v="1"/>
    <x v="1"/>
    <x v="0"/>
    <x v="1"/>
    <n v="4206.25"/>
    <n v="4"/>
    <n v="16825"/>
    <n v="2.44"/>
    <n v="3118"/>
    <x v="124"/>
  </r>
  <r>
    <x v="7078"/>
    <x v="2"/>
    <x v="2"/>
    <x v="2"/>
    <x v="1"/>
    <x v="2"/>
    <n v="19104.8"/>
    <n v="3"/>
    <n v="57314.400000000001"/>
    <n v="1.88"/>
    <n v="1169"/>
    <x v="354"/>
  </r>
  <r>
    <x v="7079"/>
    <x v="5"/>
    <x v="1"/>
    <x v="5"/>
    <x v="0"/>
    <x v="4"/>
    <n v="1005.34"/>
    <n v="2"/>
    <n v="2010.68"/>
    <n v="1.79"/>
    <n v="3547"/>
    <x v="180"/>
  </r>
  <r>
    <x v="7080"/>
    <x v="2"/>
    <x v="2"/>
    <x v="2"/>
    <x v="1"/>
    <x v="4"/>
    <n v="11617.57"/>
    <n v="1"/>
    <n v="11617.57"/>
    <n v="4.2300000000000004"/>
    <n v="1975"/>
    <x v="311"/>
  </r>
  <r>
    <x v="7081"/>
    <x v="2"/>
    <x v="2"/>
    <x v="2"/>
    <x v="2"/>
    <x v="0"/>
    <n v="1636.6"/>
    <n v="2"/>
    <n v="3273.2"/>
    <n v="1.92"/>
    <n v="3591"/>
    <x v="241"/>
  </r>
  <r>
    <x v="7082"/>
    <x v="8"/>
    <x v="3"/>
    <x v="8"/>
    <x v="0"/>
    <x v="5"/>
    <n v="13779.52"/>
    <n v="3"/>
    <n v="41338.559999999998"/>
    <n v="3.59"/>
    <n v="4779"/>
    <x v="46"/>
  </r>
  <r>
    <x v="7083"/>
    <x v="3"/>
    <x v="3"/>
    <x v="3"/>
    <x v="1"/>
    <x v="1"/>
    <n v="17253.89"/>
    <n v="4"/>
    <n v="69015.56"/>
    <n v="3.22"/>
    <n v="1849"/>
    <x v="272"/>
  </r>
  <r>
    <x v="7084"/>
    <x v="1"/>
    <x v="1"/>
    <x v="1"/>
    <x v="1"/>
    <x v="1"/>
    <n v="10367.76"/>
    <n v="5"/>
    <n v="51838.8"/>
    <n v="2.29"/>
    <n v="1623"/>
    <x v="326"/>
  </r>
  <r>
    <x v="7085"/>
    <x v="3"/>
    <x v="3"/>
    <x v="3"/>
    <x v="1"/>
    <x v="0"/>
    <n v="9748.36"/>
    <n v="2"/>
    <n v="19496.72"/>
    <n v="3.22"/>
    <n v="229"/>
    <x v="300"/>
  </r>
  <r>
    <x v="7086"/>
    <x v="7"/>
    <x v="0"/>
    <x v="7"/>
    <x v="1"/>
    <x v="1"/>
    <n v="14999.26"/>
    <n v="3"/>
    <n v="44997.78"/>
    <n v="2.0699999999999998"/>
    <n v="3513"/>
    <x v="192"/>
  </r>
  <r>
    <x v="7087"/>
    <x v="5"/>
    <x v="1"/>
    <x v="5"/>
    <x v="2"/>
    <x v="3"/>
    <n v="2425.75"/>
    <n v="1"/>
    <n v="2425.75"/>
    <n v="3.75"/>
    <n v="315"/>
    <x v="102"/>
  </r>
  <r>
    <x v="7088"/>
    <x v="9"/>
    <x v="1"/>
    <x v="9"/>
    <x v="0"/>
    <x v="4"/>
    <n v="821.93"/>
    <n v="1"/>
    <n v="821.93"/>
    <n v="3.05"/>
    <n v="3316"/>
    <x v="174"/>
  </r>
  <r>
    <x v="7089"/>
    <x v="9"/>
    <x v="1"/>
    <x v="9"/>
    <x v="0"/>
    <x v="1"/>
    <n v="7477.97"/>
    <n v="1"/>
    <n v="7477.97"/>
    <n v="3.9"/>
    <n v="41"/>
    <x v="9"/>
  </r>
  <r>
    <x v="7090"/>
    <x v="6"/>
    <x v="4"/>
    <x v="6"/>
    <x v="0"/>
    <x v="1"/>
    <n v="4702.58"/>
    <n v="3"/>
    <n v="14107.74"/>
    <n v="2.79"/>
    <n v="3554"/>
    <x v="245"/>
  </r>
  <r>
    <x v="7091"/>
    <x v="5"/>
    <x v="1"/>
    <x v="5"/>
    <x v="2"/>
    <x v="5"/>
    <n v="18065.3"/>
    <n v="2"/>
    <n v="36130.6"/>
    <n v="1.44"/>
    <n v="4258"/>
    <x v="250"/>
  </r>
  <r>
    <x v="7092"/>
    <x v="1"/>
    <x v="1"/>
    <x v="1"/>
    <x v="0"/>
    <x v="1"/>
    <n v="9692.51"/>
    <n v="2"/>
    <n v="19385.02"/>
    <n v="3.97"/>
    <n v="2427"/>
    <x v="230"/>
  </r>
  <r>
    <x v="7093"/>
    <x v="0"/>
    <x v="0"/>
    <x v="0"/>
    <x v="0"/>
    <x v="4"/>
    <n v="9481.33"/>
    <n v="3"/>
    <n v="28443.99"/>
    <n v="3.27"/>
    <n v="3153"/>
    <x v="205"/>
  </r>
  <r>
    <x v="7094"/>
    <x v="1"/>
    <x v="1"/>
    <x v="1"/>
    <x v="1"/>
    <x v="4"/>
    <n v="14922.9"/>
    <n v="4"/>
    <n v="59691.6"/>
    <n v="3.45"/>
    <n v="46"/>
    <x v="357"/>
  </r>
  <r>
    <x v="7095"/>
    <x v="8"/>
    <x v="3"/>
    <x v="8"/>
    <x v="2"/>
    <x v="0"/>
    <n v="1860.99"/>
    <n v="4"/>
    <n v="7443.96"/>
    <n v="3.53"/>
    <n v="3976"/>
    <x v="98"/>
  </r>
  <r>
    <x v="7096"/>
    <x v="8"/>
    <x v="3"/>
    <x v="8"/>
    <x v="2"/>
    <x v="1"/>
    <n v="16325.18"/>
    <n v="3"/>
    <n v="48975.54"/>
    <n v="4.09"/>
    <n v="3738"/>
    <x v="7"/>
  </r>
  <r>
    <x v="7097"/>
    <x v="0"/>
    <x v="0"/>
    <x v="0"/>
    <x v="2"/>
    <x v="1"/>
    <n v="17071.97"/>
    <n v="3"/>
    <n v="51215.91"/>
    <n v="1.33"/>
    <n v="3622"/>
    <x v="285"/>
  </r>
  <r>
    <x v="7098"/>
    <x v="7"/>
    <x v="0"/>
    <x v="7"/>
    <x v="0"/>
    <x v="0"/>
    <n v="13529.85"/>
    <n v="5"/>
    <n v="67649.25"/>
    <n v="2.46"/>
    <n v="4481"/>
    <x v="224"/>
  </r>
  <r>
    <x v="7099"/>
    <x v="3"/>
    <x v="3"/>
    <x v="3"/>
    <x v="1"/>
    <x v="2"/>
    <n v="14095.49"/>
    <n v="2"/>
    <n v="28190.98"/>
    <n v="4.32"/>
    <n v="2319"/>
    <x v="151"/>
  </r>
  <r>
    <x v="7100"/>
    <x v="3"/>
    <x v="3"/>
    <x v="3"/>
    <x v="2"/>
    <x v="5"/>
    <n v="5516.04"/>
    <n v="1"/>
    <n v="5516.04"/>
    <n v="4.93"/>
    <n v="2204"/>
    <x v="259"/>
  </r>
  <r>
    <x v="7101"/>
    <x v="7"/>
    <x v="0"/>
    <x v="7"/>
    <x v="2"/>
    <x v="2"/>
    <n v="17656.18"/>
    <n v="4"/>
    <n v="70624.72"/>
    <n v="2.19"/>
    <n v="4699"/>
    <x v="213"/>
  </r>
  <r>
    <x v="7102"/>
    <x v="7"/>
    <x v="0"/>
    <x v="7"/>
    <x v="1"/>
    <x v="4"/>
    <n v="8002.51"/>
    <n v="2"/>
    <n v="16005.02"/>
    <n v="3.36"/>
    <n v="826"/>
    <x v="204"/>
  </r>
  <r>
    <x v="7103"/>
    <x v="7"/>
    <x v="0"/>
    <x v="7"/>
    <x v="1"/>
    <x v="1"/>
    <n v="16823.13"/>
    <n v="3"/>
    <n v="50469.39"/>
    <n v="2.4700000000000002"/>
    <n v="216"/>
    <x v="195"/>
  </r>
  <r>
    <x v="7104"/>
    <x v="8"/>
    <x v="3"/>
    <x v="8"/>
    <x v="0"/>
    <x v="3"/>
    <n v="2050.69"/>
    <n v="1"/>
    <n v="2050.69"/>
    <n v="4.9000000000000004"/>
    <n v="4897"/>
    <x v="240"/>
  </r>
  <r>
    <x v="7105"/>
    <x v="0"/>
    <x v="0"/>
    <x v="0"/>
    <x v="1"/>
    <x v="5"/>
    <n v="8576.56"/>
    <n v="3"/>
    <n v="25729.68"/>
    <n v="3.13"/>
    <n v="3147"/>
    <x v="59"/>
  </r>
  <r>
    <x v="7106"/>
    <x v="0"/>
    <x v="0"/>
    <x v="0"/>
    <x v="2"/>
    <x v="3"/>
    <n v="7541.28"/>
    <n v="3"/>
    <n v="22623.84"/>
    <n v="4.8499999999999996"/>
    <n v="225"/>
    <x v="200"/>
  </r>
  <r>
    <x v="7107"/>
    <x v="5"/>
    <x v="1"/>
    <x v="5"/>
    <x v="0"/>
    <x v="3"/>
    <n v="15133.27"/>
    <n v="2"/>
    <n v="30266.54"/>
    <n v="1.66"/>
    <n v="2147"/>
    <x v="242"/>
  </r>
  <r>
    <x v="7108"/>
    <x v="8"/>
    <x v="3"/>
    <x v="8"/>
    <x v="1"/>
    <x v="1"/>
    <n v="10832.31"/>
    <n v="1"/>
    <n v="10832.31"/>
    <n v="4.04"/>
    <n v="2982"/>
    <x v="190"/>
  </r>
  <r>
    <x v="7109"/>
    <x v="0"/>
    <x v="0"/>
    <x v="0"/>
    <x v="2"/>
    <x v="0"/>
    <n v="4887.4799999999996"/>
    <n v="4"/>
    <n v="19549.919999999998"/>
    <n v="4.67"/>
    <n v="4855"/>
    <x v="91"/>
  </r>
  <r>
    <x v="7110"/>
    <x v="7"/>
    <x v="0"/>
    <x v="7"/>
    <x v="2"/>
    <x v="2"/>
    <n v="8833.1299999999992"/>
    <n v="5"/>
    <n v="44165.65"/>
    <n v="1.68"/>
    <n v="2462"/>
    <x v="187"/>
  </r>
  <r>
    <x v="7111"/>
    <x v="1"/>
    <x v="1"/>
    <x v="1"/>
    <x v="0"/>
    <x v="0"/>
    <n v="10998.26"/>
    <n v="4"/>
    <n v="43993.04"/>
    <n v="2.2000000000000002"/>
    <n v="2596"/>
    <x v="43"/>
  </r>
  <r>
    <x v="7112"/>
    <x v="8"/>
    <x v="3"/>
    <x v="8"/>
    <x v="0"/>
    <x v="3"/>
    <n v="2969.38"/>
    <n v="5"/>
    <n v="14846.9"/>
    <n v="4.92"/>
    <n v="62"/>
    <x v="26"/>
  </r>
  <r>
    <x v="7113"/>
    <x v="3"/>
    <x v="3"/>
    <x v="3"/>
    <x v="2"/>
    <x v="2"/>
    <n v="18226.240000000002"/>
    <n v="2"/>
    <n v="36452.480000000003"/>
    <n v="4.47"/>
    <n v="2177"/>
    <x v="269"/>
  </r>
  <r>
    <x v="7114"/>
    <x v="0"/>
    <x v="0"/>
    <x v="0"/>
    <x v="0"/>
    <x v="1"/>
    <n v="7192.53"/>
    <n v="4"/>
    <n v="28770.12"/>
    <n v="3.52"/>
    <n v="1964"/>
    <x v="86"/>
  </r>
  <r>
    <x v="7115"/>
    <x v="3"/>
    <x v="3"/>
    <x v="3"/>
    <x v="2"/>
    <x v="2"/>
    <n v="12121.15"/>
    <n v="4"/>
    <n v="48484.6"/>
    <n v="2.75"/>
    <n v="1176"/>
    <x v="253"/>
  </r>
  <r>
    <x v="7116"/>
    <x v="5"/>
    <x v="1"/>
    <x v="5"/>
    <x v="0"/>
    <x v="1"/>
    <n v="11814.94"/>
    <n v="4"/>
    <n v="47259.76"/>
    <n v="3.16"/>
    <n v="4071"/>
    <x v="190"/>
  </r>
  <r>
    <x v="7117"/>
    <x v="6"/>
    <x v="4"/>
    <x v="6"/>
    <x v="1"/>
    <x v="5"/>
    <n v="13377.34"/>
    <n v="1"/>
    <n v="13377.34"/>
    <n v="4.24"/>
    <n v="2440"/>
    <x v="250"/>
  </r>
  <r>
    <x v="7118"/>
    <x v="1"/>
    <x v="1"/>
    <x v="1"/>
    <x v="2"/>
    <x v="4"/>
    <n v="19102.27"/>
    <n v="4"/>
    <n v="76409.08"/>
    <n v="1.1499999999999999"/>
    <n v="1988"/>
    <x v="211"/>
  </r>
  <r>
    <x v="7119"/>
    <x v="2"/>
    <x v="2"/>
    <x v="2"/>
    <x v="1"/>
    <x v="3"/>
    <n v="4328.34"/>
    <n v="2"/>
    <n v="8656.68"/>
    <n v="3.29"/>
    <n v="2508"/>
    <x v="266"/>
  </r>
  <r>
    <x v="7120"/>
    <x v="2"/>
    <x v="2"/>
    <x v="2"/>
    <x v="1"/>
    <x v="1"/>
    <n v="5775.83"/>
    <n v="5"/>
    <n v="28879.15"/>
    <n v="2.5099999999999998"/>
    <n v="4078"/>
    <x v="45"/>
  </r>
  <r>
    <x v="7121"/>
    <x v="7"/>
    <x v="0"/>
    <x v="7"/>
    <x v="1"/>
    <x v="0"/>
    <n v="11220.53"/>
    <n v="1"/>
    <n v="11220.53"/>
    <n v="2.77"/>
    <n v="3326"/>
    <x v="3"/>
  </r>
  <r>
    <x v="7122"/>
    <x v="3"/>
    <x v="3"/>
    <x v="3"/>
    <x v="0"/>
    <x v="5"/>
    <n v="6818.07"/>
    <n v="4"/>
    <n v="27272.28"/>
    <n v="2.38"/>
    <n v="3259"/>
    <x v="119"/>
  </r>
  <r>
    <x v="7123"/>
    <x v="1"/>
    <x v="1"/>
    <x v="1"/>
    <x v="1"/>
    <x v="1"/>
    <n v="8085.48"/>
    <n v="2"/>
    <n v="16170.96"/>
    <n v="4.99"/>
    <n v="1730"/>
    <x v="3"/>
  </r>
  <r>
    <x v="7124"/>
    <x v="8"/>
    <x v="3"/>
    <x v="8"/>
    <x v="0"/>
    <x v="2"/>
    <n v="8023.18"/>
    <n v="3"/>
    <n v="24069.54"/>
    <n v="4.34"/>
    <n v="2248"/>
    <x v="243"/>
  </r>
  <r>
    <x v="7125"/>
    <x v="6"/>
    <x v="4"/>
    <x v="6"/>
    <x v="0"/>
    <x v="5"/>
    <n v="3729.85"/>
    <n v="4"/>
    <n v="14919.4"/>
    <n v="1.45"/>
    <n v="2183"/>
    <x v="75"/>
  </r>
  <r>
    <x v="7126"/>
    <x v="9"/>
    <x v="1"/>
    <x v="9"/>
    <x v="2"/>
    <x v="0"/>
    <n v="11807.38"/>
    <n v="2"/>
    <n v="23614.76"/>
    <n v="4.38"/>
    <n v="3330"/>
    <x v="45"/>
  </r>
  <r>
    <x v="7127"/>
    <x v="9"/>
    <x v="1"/>
    <x v="9"/>
    <x v="1"/>
    <x v="1"/>
    <n v="1300.04"/>
    <n v="1"/>
    <n v="1300.04"/>
    <n v="4.9000000000000004"/>
    <n v="3523"/>
    <x v="114"/>
  </r>
  <r>
    <x v="7128"/>
    <x v="5"/>
    <x v="1"/>
    <x v="5"/>
    <x v="0"/>
    <x v="0"/>
    <n v="13189.89"/>
    <n v="1"/>
    <n v="13189.89"/>
    <n v="4.12"/>
    <n v="3202"/>
    <x v="44"/>
  </r>
  <r>
    <x v="7129"/>
    <x v="7"/>
    <x v="0"/>
    <x v="7"/>
    <x v="2"/>
    <x v="3"/>
    <n v="120.65"/>
    <n v="3"/>
    <n v="361.95"/>
    <n v="2.93"/>
    <n v="4375"/>
    <x v="226"/>
  </r>
  <r>
    <x v="7130"/>
    <x v="8"/>
    <x v="3"/>
    <x v="8"/>
    <x v="2"/>
    <x v="5"/>
    <n v="13105.43"/>
    <n v="4"/>
    <n v="52421.72"/>
    <n v="3.93"/>
    <n v="4661"/>
    <x v="288"/>
  </r>
  <r>
    <x v="7131"/>
    <x v="0"/>
    <x v="0"/>
    <x v="0"/>
    <x v="1"/>
    <x v="3"/>
    <n v="2053.4"/>
    <n v="2"/>
    <n v="4106.8"/>
    <n v="4.05"/>
    <n v="3908"/>
    <x v="244"/>
  </r>
  <r>
    <x v="7132"/>
    <x v="0"/>
    <x v="0"/>
    <x v="0"/>
    <x v="2"/>
    <x v="2"/>
    <n v="19962.54"/>
    <n v="4"/>
    <n v="79850.16"/>
    <n v="2.7"/>
    <n v="3573"/>
    <x v="214"/>
  </r>
  <r>
    <x v="7133"/>
    <x v="5"/>
    <x v="1"/>
    <x v="5"/>
    <x v="0"/>
    <x v="5"/>
    <n v="12387.36"/>
    <n v="1"/>
    <n v="12387.36"/>
    <n v="2.73"/>
    <n v="2981"/>
    <x v="264"/>
  </r>
  <r>
    <x v="7134"/>
    <x v="1"/>
    <x v="1"/>
    <x v="1"/>
    <x v="1"/>
    <x v="0"/>
    <n v="14831.33"/>
    <n v="2"/>
    <n v="29662.66"/>
    <n v="2.89"/>
    <n v="4772"/>
    <x v="31"/>
  </r>
  <r>
    <x v="7135"/>
    <x v="5"/>
    <x v="1"/>
    <x v="5"/>
    <x v="0"/>
    <x v="0"/>
    <n v="1710.33"/>
    <n v="5"/>
    <n v="8551.65"/>
    <n v="2.0699999999999998"/>
    <n v="3649"/>
    <x v="246"/>
  </r>
  <r>
    <x v="7136"/>
    <x v="7"/>
    <x v="0"/>
    <x v="7"/>
    <x v="2"/>
    <x v="2"/>
    <n v="5269.04"/>
    <n v="2"/>
    <n v="10538.08"/>
    <n v="1.83"/>
    <n v="2140"/>
    <x v="239"/>
  </r>
  <r>
    <x v="7137"/>
    <x v="9"/>
    <x v="1"/>
    <x v="9"/>
    <x v="2"/>
    <x v="0"/>
    <n v="10269.98"/>
    <n v="5"/>
    <n v="51349.9"/>
    <n v="2.0099999999999998"/>
    <n v="3643"/>
    <x v="301"/>
  </r>
  <r>
    <x v="7138"/>
    <x v="8"/>
    <x v="3"/>
    <x v="8"/>
    <x v="2"/>
    <x v="2"/>
    <n v="7218.85"/>
    <n v="2"/>
    <n v="14437.7"/>
    <n v="3.13"/>
    <n v="2141"/>
    <x v="211"/>
  </r>
  <r>
    <x v="7139"/>
    <x v="7"/>
    <x v="0"/>
    <x v="7"/>
    <x v="2"/>
    <x v="4"/>
    <n v="10841.2"/>
    <n v="1"/>
    <n v="10841.2"/>
    <n v="3.9"/>
    <n v="145"/>
    <x v="350"/>
  </r>
  <r>
    <x v="7140"/>
    <x v="2"/>
    <x v="2"/>
    <x v="2"/>
    <x v="0"/>
    <x v="3"/>
    <n v="13924.94"/>
    <n v="1"/>
    <n v="13924.94"/>
    <n v="3.46"/>
    <n v="1500"/>
    <x v="238"/>
  </r>
  <r>
    <x v="7141"/>
    <x v="9"/>
    <x v="1"/>
    <x v="9"/>
    <x v="1"/>
    <x v="4"/>
    <n v="17300.77"/>
    <n v="5"/>
    <n v="86503.85"/>
    <n v="4.54"/>
    <n v="1799"/>
    <x v="327"/>
  </r>
  <r>
    <x v="7142"/>
    <x v="4"/>
    <x v="0"/>
    <x v="4"/>
    <x v="1"/>
    <x v="3"/>
    <n v="12034.84"/>
    <n v="3"/>
    <n v="36104.519999999997"/>
    <n v="2.19"/>
    <n v="3543"/>
    <x v="267"/>
  </r>
  <r>
    <x v="7143"/>
    <x v="6"/>
    <x v="4"/>
    <x v="6"/>
    <x v="0"/>
    <x v="1"/>
    <n v="7125.21"/>
    <n v="5"/>
    <n v="35626.050000000003"/>
    <n v="3.42"/>
    <n v="1555"/>
    <x v="299"/>
  </r>
  <r>
    <x v="7144"/>
    <x v="2"/>
    <x v="2"/>
    <x v="2"/>
    <x v="1"/>
    <x v="0"/>
    <n v="10765.48"/>
    <n v="3"/>
    <n v="32296.44"/>
    <n v="2.42"/>
    <n v="4888"/>
    <x v="199"/>
  </r>
  <r>
    <x v="7145"/>
    <x v="3"/>
    <x v="3"/>
    <x v="3"/>
    <x v="1"/>
    <x v="2"/>
    <n v="8785.3700000000008"/>
    <n v="3"/>
    <n v="26356.11"/>
    <n v="3.97"/>
    <n v="1776"/>
    <x v="212"/>
  </r>
  <r>
    <x v="7146"/>
    <x v="6"/>
    <x v="4"/>
    <x v="6"/>
    <x v="1"/>
    <x v="4"/>
    <n v="9001.7099999999991"/>
    <n v="4"/>
    <n v="36006.839999999997"/>
    <n v="3.06"/>
    <n v="92"/>
    <x v="241"/>
  </r>
  <r>
    <x v="7147"/>
    <x v="9"/>
    <x v="1"/>
    <x v="9"/>
    <x v="0"/>
    <x v="3"/>
    <n v="10979.27"/>
    <n v="5"/>
    <n v="54896.35"/>
    <n v="1.63"/>
    <n v="3752"/>
    <x v="0"/>
  </r>
  <r>
    <x v="7148"/>
    <x v="1"/>
    <x v="1"/>
    <x v="1"/>
    <x v="0"/>
    <x v="1"/>
    <n v="1155.67"/>
    <n v="2"/>
    <n v="2311.34"/>
    <n v="4.66"/>
    <n v="4764"/>
    <x v="252"/>
  </r>
  <r>
    <x v="7149"/>
    <x v="3"/>
    <x v="3"/>
    <x v="3"/>
    <x v="1"/>
    <x v="5"/>
    <n v="16179.6"/>
    <n v="1"/>
    <n v="16179.6"/>
    <n v="2.92"/>
    <n v="3889"/>
    <x v="175"/>
  </r>
  <r>
    <x v="7150"/>
    <x v="9"/>
    <x v="1"/>
    <x v="9"/>
    <x v="0"/>
    <x v="5"/>
    <n v="16054.14"/>
    <n v="2"/>
    <n v="32108.28"/>
    <n v="1.6"/>
    <n v="4261"/>
    <x v="274"/>
  </r>
  <r>
    <x v="7151"/>
    <x v="3"/>
    <x v="3"/>
    <x v="3"/>
    <x v="1"/>
    <x v="2"/>
    <n v="3205.59"/>
    <n v="3"/>
    <n v="9616.77"/>
    <n v="1.23"/>
    <n v="3061"/>
    <x v="71"/>
  </r>
  <r>
    <x v="7152"/>
    <x v="8"/>
    <x v="3"/>
    <x v="8"/>
    <x v="0"/>
    <x v="2"/>
    <n v="4167.43"/>
    <n v="5"/>
    <n v="20837.150000000001"/>
    <n v="1.58"/>
    <n v="3503"/>
    <x v="345"/>
  </r>
  <r>
    <x v="7153"/>
    <x v="3"/>
    <x v="3"/>
    <x v="3"/>
    <x v="1"/>
    <x v="2"/>
    <n v="19831.43"/>
    <n v="4"/>
    <n v="79325.72"/>
    <n v="4.03"/>
    <n v="891"/>
    <x v="357"/>
  </r>
  <r>
    <x v="7154"/>
    <x v="6"/>
    <x v="4"/>
    <x v="6"/>
    <x v="1"/>
    <x v="2"/>
    <n v="16766.189999999999"/>
    <n v="4"/>
    <n v="67064.759999999995"/>
    <n v="1.8"/>
    <n v="2421"/>
    <x v="29"/>
  </r>
  <r>
    <x v="7155"/>
    <x v="1"/>
    <x v="1"/>
    <x v="1"/>
    <x v="2"/>
    <x v="0"/>
    <n v="1504.71"/>
    <n v="2"/>
    <n v="3009.42"/>
    <n v="3.54"/>
    <n v="2787"/>
    <x v="202"/>
  </r>
  <r>
    <x v="7156"/>
    <x v="2"/>
    <x v="2"/>
    <x v="2"/>
    <x v="0"/>
    <x v="1"/>
    <n v="15669.01"/>
    <n v="5"/>
    <n v="78345.05"/>
    <n v="1.18"/>
    <n v="3015"/>
    <x v="342"/>
  </r>
  <r>
    <x v="7157"/>
    <x v="9"/>
    <x v="1"/>
    <x v="9"/>
    <x v="0"/>
    <x v="4"/>
    <n v="4765.3900000000003"/>
    <n v="5"/>
    <n v="23826.95"/>
    <n v="2.46"/>
    <n v="674"/>
    <x v="124"/>
  </r>
  <r>
    <x v="7158"/>
    <x v="6"/>
    <x v="4"/>
    <x v="6"/>
    <x v="1"/>
    <x v="2"/>
    <n v="12178.09"/>
    <n v="2"/>
    <n v="24356.18"/>
    <n v="1.1100000000000001"/>
    <n v="2746"/>
    <x v="153"/>
  </r>
  <r>
    <x v="7159"/>
    <x v="3"/>
    <x v="3"/>
    <x v="3"/>
    <x v="1"/>
    <x v="2"/>
    <n v="4139.7"/>
    <n v="1"/>
    <n v="4139.7"/>
    <n v="1.62"/>
    <n v="2070"/>
    <x v="114"/>
  </r>
  <r>
    <x v="7160"/>
    <x v="9"/>
    <x v="1"/>
    <x v="9"/>
    <x v="2"/>
    <x v="2"/>
    <n v="11864.64"/>
    <n v="3"/>
    <n v="35593.919999999998"/>
    <n v="3.47"/>
    <n v="1767"/>
    <x v="270"/>
  </r>
  <r>
    <x v="7161"/>
    <x v="7"/>
    <x v="0"/>
    <x v="7"/>
    <x v="1"/>
    <x v="0"/>
    <n v="10289.76"/>
    <n v="5"/>
    <n v="51448.800000000003"/>
    <n v="1.21"/>
    <n v="1311"/>
    <x v="130"/>
  </r>
  <r>
    <x v="7162"/>
    <x v="0"/>
    <x v="0"/>
    <x v="0"/>
    <x v="1"/>
    <x v="0"/>
    <n v="11393.74"/>
    <n v="1"/>
    <n v="11393.74"/>
    <n v="4.1500000000000004"/>
    <n v="1277"/>
    <x v="139"/>
  </r>
  <r>
    <x v="7163"/>
    <x v="0"/>
    <x v="0"/>
    <x v="0"/>
    <x v="0"/>
    <x v="4"/>
    <n v="5998.61"/>
    <n v="1"/>
    <n v="5998.61"/>
    <n v="4.32"/>
    <n v="1066"/>
    <x v="95"/>
  </r>
  <r>
    <x v="7164"/>
    <x v="1"/>
    <x v="1"/>
    <x v="1"/>
    <x v="0"/>
    <x v="0"/>
    <n v="8644.01"/>
    <n v="2"/>
    <n v="17288.02"/>
    <n v="3.23"/>
    <n v="2429"/>
    <x v="265"/>
  </r>
  <r>
    <x v="7165"/>
    <x v="1"/>
    <x v="1"/>
    <x v="1"/>
    <x v="2"/>
    <x v="1"/>
    <n v="15328.56"/>
    <n v="3"/>
    <n v="45985.68"/>
    <n v="3.66"/>
    <n v="4575"/>
    <x v="67"/>
  </r>
  <r>
    <x v="7166"/>
    <x v="8"/>
    <x v="3"/>
    <x v="8"/>
    <x v="1"/>
    <x v="2"/>
    <n v="11218.66"/>
    <n v="3"/>
    <n v="33655.980000000003"/>
    <n v="2.37"/>
    <n v="1039"/>
    <x v="106"/>
  </r>
  <r>
    <x v="7167"/>
    <x v="0"/>
    <x v="0"/>
    <x v="0"/>
    <x v="0"/>
    <x v="1"/>
    <n v="12016.01"/>
    <n v="1"/>
    <n v="12016.01"/>
    <n v="3.95"/>
    <n v="4632"/>
    <x v="65"/>
  </r>
  <r>
    <x v="7168"/>
    <x v="7"/>
    <x v="0"/>
    <x v="7"/>
    <x v="0"/>
    <x v="2"/>
    <n v="4455.55"/>
    <n v="2"/>
    <n v="8911.1"/>
    <n v="1.69"/>
    <n v="1522"/>
    <x v="244"/>
  </r>
  <r>
    <x v="7169"/>
    <x v="3"/>
    <x v="3"/>
    <x v="3"/>
    <x v="0"/>
    <x v="3"/>
    <n v="11958"/>
    <n v="4"/>
    <n v="47832"/>
    <n v="1.23"/>
    <n v="540"/>
    <x v="241"/>
  </r>
  <r>
    <x v="7170"/>
    <x v="5"/>
    <x v="1"/>
    <x v="5"/>
    <x v="2"/>
    <x v="3"/>
    <n v="19781.349999999999"/>
    <n v="4"/>
    <n v="79125.399999999994"/>
    <n v="3.54"/>
    <n v="4719"/>
    <x v="233"/>
  </r>
  <r>
    <x v="7171"/>
    <x v="6"/>
    <x v="4"/>
    <x v="6"/>
    <x v="0"/>
    <x v="2"/>
    <n v="313.57"/>
    <n v="3"/>
    <n v="940.71"/>
    <n v="2.96"/>
    <n v="3230"/>
    <x v="83"/>
  </r>
  <r>
    <x v="7172"/>
    <x v="3"/>
    <x v="3"/>
    <x v="3"/>
    <x v="2"/>
    <x v="5"/>
    <n v="12867.9"/>
    <n v="3"/>
    <n v="38603.699999999997"/>
    <n v="4.3099999999999996"/>
    <n v="229"/>
    <x v="172"/>
  </r>
  <r>
    <x v="7173"/>
    <x v="8"/>
    <x v="3"/>
    <x v="8"/>
    <x v="1"/>
    <x v="2"/>
    <n v="7121.33"/>
    <n v="3"/>
    <n v="21363.99"/>
    <n v="3"/>
    <n v="1635"/>
    <x v="7"/>
  </r>
  <r>
    <x v="7174"/>
    <x v="7"/>
    <x v="0"/>
    <x v="7"/>
    <x v="2"/>
    <x v="1"/>
    <n v="3689.25"/>
    <n v="3"/>
    <n v="11067.75"/>
    <n v="2.98"/>
    <n v="725"/>
    <x v="344"/>
  </r>
  <r>
    <x v="7175"/>
    <x v="1"/>
    <x v="1"/>
    <x v="1"/>
    <x v="1"/>
    <x v="5"/>
    <n v="7530.98"/>
    <n v="5"/>
    <n v="37654.9"/>
    <n v="4.5599999999999996"/>
    <n v="3561"/>
    <x v="176"/>
  </r>
  <r>
    <x v="7176"/>
    <x v="2"/>
    <x v="2"/>
    <x v="2"/>
    <x v="2"/>
    <x v="5"/>
    <n v="10455"/>
    <n v="5"/>
    <n v="52275"/>
    <n v="2.39"/>
    <n v="2161"/>
    <x v="8"/>
  </r>
  <r>
    <x v="7177"/>
    <x v="6"/>
    <x v="4"/>
    <x v="6"/>
    <x v="2"/>
    <x v="3"/>
    <n v="14218.03"/>
    <n v="2"/>
    <n v="28436.06"/>
    <n v="3.07"/>
    <n v="1459"/>
    <x v="175"/>
  </r>
  <r>
    <x v="7178"/>
    <x v="5"/>
    <x v="1"/>
    <x v="5"/>
    <x v="1"/>
    <x v="2"/>
    <n v="2589.2399999999998"/>
    <n v="1"/>
    <n v="2589.2399999999998"/>
    <n v="4.5599999999999996"/>
    <n v="4587"/>
    <x v="355"/>
  </r>
  <r>
    <x v="7179"/>
    <x v="1"/>
    <x v="1"/>
    <x v="1"/>
    <x v="0"/>
    <x v="5"/>
    <n v="6368.6"/>
    <n v="4"/>
    <n v="25474.400000000001"/>
    <n v="3.46"/>
    <n v="4051"/>
    <x v="342"/>
  </r>
  <r>
    <x v="7180"/>
    <x v="5"/>
    <x v="1"/>
    <x v="5"/>
    <x v="0"/>
    <x v="5"/>
    <n v="2206.48"/>
    <n v="4"/>
    <n v="8825.92"/>
    <n v="3.29"/>
    <n v="3590"/>
    <x v="339"/>
  </r>
  <r>
    <x v="7181"/>
    <x v="5"/>
    <x v="1"/>
    <x v="5"/>
    <x v="0"/>
    <x v="4"/>
    <n v="992.51"/>
    <n v="2"/>
    <n v="1985.02"/>
    <n v="1.66"/>
    <n v="4793"/>
    <x v="100"/>
  </r>
  <r>
    <x v="7182"/>
    <x v="7"/>
    <x v="0"/>
    <x v="7"/>
    <x v="2"/>
    <x v="3"/>
    <n v="16353.66"/>
    <n v="5"/>
    <n v="81768.3"/>
    <n v="3.79"/>
    <n v="4608"/>
    <x v="295"/>
  </r>
  <r>
    <x v="7183"/>
    <x v="7"/>
    <x v="0"/>
    <x v="7"/>
    <x v="0"/>
    <x v="1"/>
    <n v="4524.05"/>
    <n v="2"/>
    <n v="9048.1"/>
    <n v="4.5"/>
    <n v="296"/>
    <x v="200"/>
  </r>
  <r>
    <x v="7184"/>
    <x v="4"/>
    <x v="0"/>
    <x v="4"/>
    <x v="1"/>
    <x v="5"/>
    <n v="15177.98"/>
    <n v="1"/>
    <n v="15177.98"/>
    <n v="4.95"/>
    <n v="4369"/>
    <x v="98"/>
  </r>
  <r>
    <x v="7185"/>
    <x v="3"/>
    <x v="3"/>
    <x v="3"/>
    <x v="0"/>
    <x v="5"/>
    <n v="16507.060000000001"/>
    <n v="3"/>
    <n v="49521.18"/>
    <n v="3.03"/>
    <n v="3305"/>
    <x v="69"/>
  </r>
  <r>
    <x v="7186"/>
    <x v="2"/>
    <x v="2"/>
    <x v="2"/>
    <x v="1"/>
    <x v="3"/>
    <n v="8562.32"/>
    <n v="2"/>
    <n v="17124.64"/>
    <n v="3.48"/>
    <n v="1864"/>
    <x v="123"/>
  </r>
  <r>
    <x v="7187"/>
    <x v="3"/>
    <x v="3"/>
    <x v="3"/>
    <x v="1"/>
    <x v="2"/>
    <n v="8701.68"/>
    <n v="3"/>
    <n v="26105.040000000001"/>
    <n v="1.79"/>
    <n v="4836"/>
    <x v="347"/>
  </r>
  <r>
    <x v="7188"/>
    <x v="2"/>
    <x v="2"/>
    <x v="2"/>
    <x v="0"/>
    <x v="4"/>
    <n v="8770.99"/>
    <n v="1"/>
    <n v="8770.99"/>
    <n v="2.82"/>
    <n v="4046"/>
    <x v="257"/>
  </r>
  <r>
    <x v="7189"/>
    <x v="7"/>
    <x v="0"/>
    <x v="7"/>
    <x v="0"/>
    <x v="3"/>
    <n v="3926.99"/>
    <n v="4"/>
    <n v="15707.96"/>
    <n v="1.63"/>
    <n v="609"/>
    <x v="168"/>
  </r>
  <r>
    <x v="7190"/>
    <x v="4"/>
    <x v="0"/>
    <x v="4"/>
    <x v="0"/>
    <x v="3"/>
    <n v="18560.91"/>
    <n v="1"/>
    <n v="18560.91"/>
    <n v="2.57"/>
    <n v="1558"/>
    <x v="308"/>
  </r>
  <r>
    <x v="7191"/>
    <x v="0"/>
    <x v="0"/>
    <x v="0"/>
    <x v="2"/>
    <x v="1"/>
    <n v="9479.41"/>
    <n v="2"/>
    <n v="18958.82"/>
    <n v="2.97"/>
    <n v="1158"/>
    <x v="216"/>
  </r>
  <r>
    <x v="7192"/>
    <x v="5"/>
    <x v="1"/>
    <x v="5"/>
    <x v="2"/>
    <x v="0"/>
    <n v="3576.85"/>
    <n v="4"/>
    <n v="14307.4"/>
    <n v="1.02"/>
    <n v="133"/>
    <x v="146"/>
  </r>
  <r>
    <x v="7193"/>
    <x v="7"/>
    <x v="0"/>
    <x v="7"/>
    <x v="2"/>
    <x v="0"/>
    <n v="15547.27"/>
    <n v="2"/>
    <n v="31094.54"/>
    <n v="3.33"/>
    <n v="334"/>
    <x v="159"/>
  </r>
  <r>
    <x v="7194"/>
    <x v="1"/>
    <x v="1"/>
    <x v="1"/>
    <x v="2"/>
    <x v="4"/>
    <n v="7760.7"/>
    <n v="5"/>
    <n v="38803.5"/>
    <n v="2.1"/>
    <n v="1603"/>
    <x v="89"/>
  </r>
  <r>
    <x v="7195"/>
    <x v="7"/>
    <x v="0"/>
    <x v="7"/>
    <x v="0"/>
    <x v="1"/>
    <n v="14840.56"/>
    <n v="2"/>
    <n v="29681.119999999999"/>
    <n v="1.56"/>
    <n v="1895"/>
    <x v="140"/>
  </r>
  <r>
    <x v="7196"/>
    <x v="0"/>
    <x v="0"/>
    <x v="0"/>
    <x v="2"/>
    <x v="5"/>
    <n v="3844.44"/>
    <n v="3"/>
    <n v="11533.32"/>
    <n v="4.95"/>
    <n v="3812"/>
    <x v="179"/>
  </r>
  <r>
    <x v="7197"/>
    <x v="3"/>
    <x v="3"/>
    <x v="3"/>
    <x v="2"/>
    <x v="1"/>
    <n v="5990.25"/>
    <n v="4"/>
    <n v="23961"/>
    <n v="3.77"/>
    <n v="1175"/>
    <x v="42"/>
  </r>
  <r>
    <x v="7198"/>
    <x v="3"/>
    <x v="3"/>
    <x v="3"/>
    <x v="0"/>
    <x v="3"/>
    <n v="16188"/>
    <n v="1"/>
    <n v="16188"/>
    <n v="1.56"/>
    <n v="3362"/>
    <x v="339"/>
  </r>
  <r>
    <x v="7199"/>
    <x v="2"/>
    <x v="2"/>
    <x v="2"/>
    <x v="0"/>
    <x v="0"/>
    <n v="2694.01"/>
    <n v="4"/>
    <n v="10776.04"/>
    <n v="2.93"/>
    <n v="2768"/>
    <x v="82"/>
  </r>
  <r>
    <x v="7200"/>
    <x v="2"/>
    <x v="2"/>
    <x v="2"/>
    <x v="0"/>
    <x v="0"/>
    <n v="16273.01"/>
    <n v="3"/>
    <n v="48819.03"/>
    <n v="3.59"/>
    <n v="4052"/>
    <x v="125"/>
  </r>
  <r>
    <x v="7201"/>
    <x v="0"/>
    <x v="0"/>
    <x v="0"/>
    <x v="2"/>
    <x v="2"/>
    <n v="15042"/>
    <n v="3"/>
    <n v="45126"/>
    <n v="4.2"/>
    <n v="627"/>
    <x v="355"/>
  </r>
  <r>
    <x v="7202"/>
    <x v="6"/>
    <x v="4"/>
    <x v="6"/>
    <x v="1"/>
    <x v="4"/>
    <n v="7043.29"/>
    <n v="3"/>
    <n v="21129.87"/>
    <n v="1.07"/>
    <n v="3858"/>
    <x v="239"/>
  </r>
  <r>
    <x v="7203"/>
    <x v="4"/>
    <x v="0"/>
    <x v="4"/>
    <x v="2"/>
    <x v="1"/>
    <n v="1318.97"/>
    <n v="5"/>
    <n v="6594.85"/>
    <n v="4.08"/>
    <n v="1148"/>
    <x v="46"/>
  </r>
  <r>
    <x v="7204"/>
    <x v="7"/>
    <x v="0"/>
    <x v="7"/>
    <x v="0"/>
    <x v="0"/>
    <n v="15116.3"/>
    <n v="2"/>
    <n v="30232.6"/>
    <n v="1.48"/>
    <n v="2297"/>
    <x v="73"/>
  </r>
  <r>
    <x v="7205"/>
    <x v="0"/>
    <x v="0"/>
    <x v="0"/>
    <x v="1"/>
    <x v="4"/>
    <n v="13702.81"/>
    <n v="1"/>
    <n v="13702.81"/>
    <n v="2.77"/>
    <n v="496"/>
    <x v="173"/>
  </r>
  <r>
    <x v="7206"/>
    <x v="6"/>
    <x v="4"/>
    <x v="6"/>
    <x v="2"/>
    <x v="3"/>
    <n v="7629.39"/>
    <n v="1"/>
    <n v="7629.39"/>
    <n v="4.3600000000000003"/>
    <n v="722"/>
    <x v="320"/>
  </r>
  <r>
    <x v="7207"/>
    <x v="8"/>
    <x v="3"/>
    <x v="8"/>
    <x v="0"/>
    <x v="3"/>
    <n v="9345.76"/>
    <n v="2"/>
    <n v="18691.52"/>
    <n v="4.2300000000000004"/>
    <n v="3605"/>
    <x v="106"/>
  </r>
  <r>
    <x v="7208"/>
    <x v="2"/>
    <x v="2"/>
    <x v="2"/>
    <x v="2"/>
    <x v="2"/>
    <n v="7628.68"/>
    <n v="5"/>
    <n v="38143.4"/>
    <n v="4.67"/>
    <n v="1095"/>
    <x v="333"/>
  </r>
  <r>
    <x v="7209"/>
    <x v="6"/>
    <x v="4"/>
    <x v="6"/>
    <x v="1"/>
    <x v="1"/>
    <n v="3706.46"/>
    <n v="5"/>
    <n v="18532.3"/>
    <n v="3.74"/>
    <n v="3137"/>
    <x v="98"/>
  </r>
  <r>
    <x v="7210"/>
    <x v="6"/>
    <x v="4"/>
    <x v="6"/>
    <x v="2"/>
    <x v="5"/>
    <n v="12991.66"/>
    <n v="4"/>
    <n v="51966.64"/>
    <n v="2.81"/>
    <n v="169"/>
    <x v="232"/>
  </r>
  <r>
    <x v="7211"/>
    <x v="1"/>
    <x v="1"/>
    <x v="1"/>
    <x v="2"/>
    <x v="4"/>
    <n v="19044.41"/>
    <n v="1"/>
    <n v="19044.41"/>
    <n v="4.95"/>
    <n v="4645"/>
    <x v="309"/>
  </r>
  <r>
    <x v="7212"/>
    <x v="4"/>
    <x v="0"/>
    <x v="4"/>
    <x v="0"/>
    <x v="0"/>
    <n v="5879.51"/>
    <n v="3"/>
    <n v="17638.53"/>
    <n v="4.16"/>
    <n v="2934"/>
    <x v="353"/>
  </r>
  <r>
    <x v="7213"/>
    <x v="2"/>
    <x v="2"/>
    <x v="2"/>
    <x v="2"/>
    <x v="0"/>
    <n v="4319.1899999999996"/>
    <n v="4"/>
    <n v="17276.759999999998"/>
    <n v="1.76"/>
    <n v="2280"/>
    <x v="72"/>
  </r>
  <r>
    <x v="7214"/>
    <x v="4"/>
    <x v="0"/>
    <x v="4"/>
    <x v="0"/>
    <x v="5"/>
    <n v="8721.32"/>
    <n v="4"/>
    <n v="34885.279999999999"/>
    <n v="3.37"/>
    <n v="145"/>
    <x v="283"/>
  </r>
  <r>
    <x v="7215"/>
    <x v="8"/>
    <x v="3"/>
    <x v="8"/>
    <x v="2"/>
    <x v="2"/>
    <n v="8748.33"/>
    <n v="5"/>
    <n v="43741.65"/>
    <n v="3.28"/>
    <n v="4151"/>
    <x v="349"/>
  </r>
  <r>
    <x v="7216"/>
    <x v="1"/>
    <x v="1"/>
    <x v="1"/>
    <x v="2"/>
    <x v="5"/>
    <n v="12621.51"/>
    <n v="1"/>
    <n v="12621.51"/>
    <n v="4.29"/>
    <n v="2752"/>
    <x v="244"/>
  </r>
  <r>
    <x v="7217"/>
    <x v="0"/>
    <x v="0"/>
    <x v="0"/>
    <x v="1"/>
    <x v="0"/>
    <n v="5872.4"/>
    <n v="5"/>
    <n v="29362"/>
    <n v="3.76"/>
    <n v="417"/>
    <x v="164"/>
  </r>
  <r>
    <x v="7218"/>
    <x v="3"/>
    <x v="3"/>
    <x v="3"/>
    <x v="2"/>
    <x v="4"/>
    <n v="11950.95"/>
    <n v="4"/>
    <n v="47803.8"/>
    <n v="1.46"/>
    <n v="437"/>
    <x v="299"/>
  </r>
  <r>
    <x v="7219"/>
    <x v="6"/>
    <x v="4"/>
    <x v="6"/>
    <x v="0"/>
    <x v="2"/>
    <n v="749.32"/>
    <n v="4"/>
    <n v="2997.28"/>
    <n v="3.81"/>
    <n v="4477"/>
    <x v="243"/>
  </r>
  <r>
    <x v="7220"/>
    <x v="3"/>
    <x v="3"/>
    <x v="3"/>
    <x v="1"/>
    <x v="1"/>
    <n v="18995.62"/>
    <n v="2"/>
    <n v="37991.24"/>
    <n v="2.42"/>
    <n v="322"/>
    <x v="230"/>
  </r>
  <r>
    <x v="7221"/>
    <x v="4"/>
    <x v="0"/>
    <x v="4"/>
    <x v="1"/>
    <x v="3"/>
    <n v="4920.68"/>
    <n v="4"/>
    <n v="19682.72"/>
    <n v="4.07"/>
    <n v="3270"/>
    <x v="265"/>
  </r>
  <r>
    <x v="7222"/>
    <x v="2"/>
    <x v="2"/>
    <x v="2"/>
    <x v="0"/>
    <x v="2"/>
    <n v="4653.71"/>
    <n v="3"/>
    <n v="13961.13"/>
    <n v="4.9800000000000004"/>
    <n v="1100"/>
    <x v="26"/>
  </r>
  <r>
    <x v="7223"/>
    <x v="0"/>
    <x v="0"/>
    <x v="0"/>
    <x v="1"/>
    <x v="1"/>
    <n v="4412.32"/>
    <n v="1"/>
    <n v="4412.32"/>
    <n v="3.47"/>
    <n v="669"/>
    <x v="184"/>
  </r>
  <r>
    <x v="7224"/>
    <x v="3"/>
    <x v="3"/>
    <x v="3"/>
    <x v="0"/>
    <x v="5"/>
    <n v="17650.55"/>
    <n v="2"/>
    <n v="35301.1"/>
    <n v="2.74"/>
    <n v="2310"/>
    <x v="321"/>
  </r>
  <r>
    <x v="7225"/>
    <x v="0"/>
    <x v="0"/>
    <x v="0"/>
    <x v="2"/>
    <x v="0"/>
    <n v="9775.76"/>
    <n v="2"/>
    <n v="19551.52"/>
    <n v="1.61"/>
    <n v="307"/>
    <x v="97"/>
  </r>
  <r>
    <x v="7226"/>
    <x v="8"/>
    <x v="3"/>
    <x v="8"/>
    <x v="0"/>
    <x v="3"/>
    <n v="14498.65"/>
    <n v="5"/>
    <n v="72493.25"/>
    <n v="2.1800000000000002"/>
    <n v="2483"/>
    <x v="145"/>
  </r>
  <r>
    <x v="7227"/>
    <x v="1"/>
    <x v="1"/>
    <x v="1"/>
    <x v="0"/>
    <x v="4"/>
    <n v="10473.07"/>
    <n v="5"/>
    <n v="52365.35"/>
    <n v="2.54"/>
    <n v="2131"/>
    <x v="179"/>
  </r>
  <r>
    <x v="7228"/>
    <x v="9"/>
    <x v="1"/>
    <x v="9"/>
    <x v="2"/>
    <x v="4"/>
    <n v="18036.53"/>
    <n v="4"/>
    <n v="72146.12"/>
    <n v="2.66"/>
    <n v="2897"/>
    <x v="141"/>
  </r>
  <r>
    <x v="7229"/>
    <x v="8"/>
    <x v="3"/>
    <x v="8"/>
    <x v="0"/>
    <x v="4"/>
    <n v="11828.54"/>
    <n v="3"/>
    <n v="35485.620000000003"/>
    <n v="2.67"/>
    <n v="2726"/>
    <x v="86"/>
  </r>
  <r>
    <x v="7230"/>
    <x v="1"/>
    <x v="1"/>
    <x v="1"/>
    <x v="0"/>
    <x v="0"/>
    <n v="3304.44"/>
    <n v="4"/>
    <n v="13217.76"/>
    <n v="2.17"/>
    <n v="370"/>
    <x v="56"/>
  </r>
  <r>
    <x v="7231"/>
    <x v="5"/>
    <x v="1"/>
    <x v="5"/>
    <x v="1"/>
    <x v="2"/>
    <n v="17274.86"/>
    <n v="1"/>
    <n v="17274.86"/>
    <n v="3.19"/>
    <n v="1749"/>
    <x v="127"/>
  </r>
  <r>
    <x v="7232"/>
    <x v="0"/>
    <x v="0"/>
    <x v="0"/>
    <x v="2"/>
    <x v="5"/>
    <n v="13258.31"/>
    <n v="1"/>
    <n v="13258.31"/>
    <n v="3.94"/>
    <n v="3597"/>
    <x v="283"/>
  </r>
  <r>
    <x v="7233"/>
    <x v="1"/>
    <x v="1"/>
    <x v="1"/>
    <x v="0"/>
    <x v="0"/>
    <n v="10819.44"/>
    <n v="5"/>
    <n v="54097.2"/>
    <n v="1.19"/>
    <n v="3783"/>
    <x v="165"/>
  </r>
  <r>
    <x v="7234"/>
    <x v="5"/>
    <x v="1"/>
    <x v="5"/>
    <x v="0"/>
    <x v="2"/>
    <n v="13086.68"/>
    <n v="1"/>
    <n v="13086.68"/>
    <n v="4.42"/>
    <n v="410"/>
    <x v="111"/>
  </r>
  <r>
    <x v="7235"/>
    <x v="4"/>
    <x v="0"/>
    <x v="4"/>
    <x v="0"/>
    <x v="3"/>
    <n v="1853.61"/>
    <n v="1"/>
    <n v="1853.61"/>
    <n v="2.74"/>
    <n v="1175"/>
    <x v="46"/>
  </r>
  <r>
    <x v="7236"/>
    <x v="8"/>
    <x v="3"/>
    <x v="8"/>
    <x v="0"/>
    <x v="3"/>
    <n v="14452.05"/>
    <n v="3"/>
    <n v="43356.15"/>
    <n v="4.82"/>
    <n v="1410"/>
    <x v="73"/>
  </r>
  <r>
    <x v="7237"/>
    <x v="1"/>
    <x v="1"/>
    <x v="1"/>
    <x v="2"/>
    <x v="1"/>
    <n v="6864.06"/>
    <n v="4"/>
    <n v="27456.240000000002"/>
    <n v="3.93"/>
    <n v="2131"/>
    <x v="102"/>
  </r>
  <r>
    <x v="7238"/>
    <x v="7"/>
    <x v="0"/>
    <x v="7"/>
    <x v="2"/>
    <x v="4"/>
    <n v="19286.52"/>
    <n v="1"/>
    <n v="19286.52"/>
    <n v="2.36"/>
    <n v="4009"/>
    <x v="326"/>
  </r>
  <r>
    <x v="7239"/>
    <x v="0"/>
    <x v="0"/>
    <x v="0"/>
    <x v="0"/>
    <x v="4"/>
    <n v="13397.29"/>
    <n v="2"/>
    <n v="26794.58"/>
    <n v="3.07"/>
    <n v="2736"/>
    <x v="251"/>
  </r>
  <r>
    <x v="7240"/>
    <x v="4"/>
    <x v="0"/>
    <x v="4"/>
    <x v="1"/>
    <x v="0"/>
    <n v="10875.96"/>
    <n v="3"/>
    <n v="32627.88"/>
    <n v="2.4"/>
    <n v="233"/>
    <x v="341"/>
  </r>
  <r>
    <x v="7241"/>
    <x v="3"/>
    <x v="3"/>
    <x v="3"/>
    <x v="2"/>
    <x v="2"/>
    <n v="3144.19"/>
    <n v="1"/>
    <n v="3144.19"/>
    <n v="1.62"/>
    <n v="2039"/>
    <x v="237"/>
  </r>
  <r>
    <x v="7242"/>
    <x v="1"/>
    <x v="1"/>
    <x v="1"/>
    <x v="0"/>
    <x v="3"/>
    <n v="11949.59"/>
    <n v="5"/>
    <n v="59747.95"/>
    <n v="2.5"/>
    <n v="2942"/>
    <x v="350"/>
  </r>
  <r>
    <x v="7243"/>
    <x v="5"/>
    <x v="1"/>
    <x v="5"/>
    <x v="0"/>
    <x v="1"/>
    <n v="14344.31"/>
    <n v="4"/>
    <n v="57377.24"/>
    <n v="1.41"/>
    <n v="3829"/>
    <x v="132"/>
  </r>
  <r>
    <x v="7244"/>
    <x v="3"/>
    <x v="3"/>
    <x v="3"/>
    <x v="2"/>
    <x v="2"/>
    <n v="16106.43"/>
    <n v="5"/>
    <n v="80532.149999999994"/>
    <n v="1.21"/>
    <n v="3499"/>
    <x v="135"/>
  </r>
  <r>
    <x v="7245"/>
    <x v="9"/>
    <x v="1"/>
    <x v="9"/>
    <x v="0"/>
    <x v="1"/>
    <n v="16128.05"/>
    <n v="2"/>
    <n v="32256.1"/>
    <n v="4.58"/>
    <n v="3709"/>
    <x v="337"/>
  </r>
  <r>
    <x v="7246"/>
    <x v="7"/>
    <x v="0"/>
    <x v="7"/>
    <x v="1"/>
    <x v="4"/>
    <n v="8136.16"/>
    <n v="1"/>
    <n v="8136.16"/>
    <n v="3.19"/>
    <n v="1202"/>
    <x v="333"/>
  </r>
  <r>
    <x v="7247"/>
    <x v="2"/>
    <x v="2"/>
    <x v="2"/>
    <x v="0"/>
    <x v="3"/>
    <n v="19359.68"/>
    <n v="3"/>
    <n v="58079.040000000001"/>
    <n v="2"/>
    <n v="795"/>
    <x v="225"/>
  </r>
  <r>
    <x v="7248"/>
    <x v="1"/>
    <x v="1"/>
    <x v="1"/>
    <x v="1"/>
    <x v="3"/>
    <n v="10368.879999999999"/>
    <n v="2"/>
    <n v="20737.759999999998"/>
    <n v="4.16"/>
    <n v="3794"/>
    <x v="138"/>
  </r>
  <r>
    <x v="7249"/>
    <x v="1"/>
    <x v="1"/>
    <x v="1"/>
    <x v="0"/>
    <x v="3"/>
    <n v="10248.969999999999"/>
    <n v="1"/>
    <n v="10248.969999999999"/>
    <n v="4.46"/>
    <n v="1922"/>
    <x v="333"/>
  </r>
  <r>
    <x v="7250"/>
    <x v="7"/>
    <x v="0"/>
    <x v="7"/>
    <x v="0"/>
    <x v="4"/>
    <n v="2081.52"/>
    <n v="1"/>
    <n v="2081.52"/>
    <n v="1.72"/>
    <n v="2715"/>
    <x v="169"/>
  </r>
  <r>
    <x v="7251"/>
    <x v="2"/>
    <x v="2"/>
    <x v="2"/>
    <x v="0"/>
    <x v="3"/>
    <n v="15442.05"/>
    <n v="3"/>
    <n v="46326.15"/>
    <n v="3.92"/>
    <n v="349"/>
    <x v="184"/>
  </r>
  <r>
    <x v="7252"/>
    <x v="8"/>
    <x v="3"/>
    <x v="8"/>
    <x v="0"/>
    <x v="0"/>
    <n v="10849.12"/>
    <n v="5"/>
    <n v="54245.599999999999"/>
    <n v="2.29"/>
    <n v="4192"/>
    <x v="88"/>
  </r>
  <r>
    <x v="7253"/>
    <x v="3"/>
    <x v="3"/>
    <x v="3"/>
    <x v="1"/>
    <x v="3"/>
    <n v="6121.26"/>
    <n v="5"/>
    <n v="30606.3"/>
    <n v="2.9"/>
    <n v="3894"/>
    <x v="320"/>
  </r>
  <r>
    <x v="7254"/>
    <x v="0"/>
    <x v="0"/>
    <x v="0"/>
    <x v="1"/>
    <x v="5"/>
    <n v="9208.93"/>
    <n v="4"/>
    <n v="36835.72"/>
    <n v="2.84"/>
    <n v="2641"/>
    <x v="186"/>
  </r>
  <r>
    <x v="7255"/>
    <x v="4"/>
    <x v="0"/>
    <x v="4"/>
    <x v="0"/>
    <x v="1"/>
    <n v="17407.82"/>
    <n v="5"/>
    <n v="87039.1"/>
    <n v="3.99"/>
    <n v="318"/>
    <x v="193"/>
  </r>
  <r>
    <x v="7256"/>
    <x v="7"/>
    <x v="0"/>
    <x v="7"/>
    <x v="1"/>
    <x v="4"/>
    <n v="995.01"/>
    <n v="2"/>
    <n v="1990.02"/>
    <n v="1.37"/>
    <n v="578"/>
    <x v="201"/>
  </r>
  <r>
    <x v="7257"/>
    <x v="4"/>
    <x v="0"/>
    <x v="4"/>
    <x v="2"/>
    <x v="5"/>
    <n v="2260.5300000000002"/>
    <n v="5"/>
    <n v="11302.65"/>
    <n v="4.6399999999999997"/>
    <n v="4988"/>
    <x v="242"/>
  </r>
  <r>
    <x v="7258"/>
    <x v="2"/>
    <x v="2"/>
    <x v="2"/>
    <x v="0"/>
    <x v="0"/>
    <n v="7882.76"/>
    <n v="3"/>
    <n v="23648.28"/>
    <n v="3"/>
    <n v="1608"/>
    <x v="176"/>
  </r>
  <r>
    <x v="7259"/>
    <x v="4"/>
    <x v="0"/>
    <x v="4"/>
    <x v="0"/>
    <x v="4"/>
    <n v="8774.92"/>
    <n v="5"/>
    <n v="43874.6"/>
    <n v="4.8"/>
    <n v="4800"/>
    <x v="214"/>
  </r>
  <r>
    <x v="7260"/>
    <x v="4"/>
    <x v="0"/>
    <x v="4"/>
    <x v="0"/>
    <x v="3"/>
    <n v="3386.43"/>
    <n v="3"/>
    <n v="10159.290000000001"/>
    <n v="3.69"/>
    <n v="3272"/>
    <x v="153"/>
  </r>
  <r>
    <x v="7261"/>
    <x v="6"/>
    <x v="4"/>
    <x v="6"/>
    <x v="2"/>
    <x v="0"/>
    <n v="14114.74"/>
    <n v="2"/>
    <n v="28229.48"/>
    <n v="4.99"/>
    <n v="3926"/>
    <x v="238"/>
  </r>
  <r>
    <x v="7262"/>
    <x v="6"/>
    <x v="4"/>
    <x v="6"/>
    <x v="1"/>
    <x v="3"/>
    <n v="6919.05"/>
    <n v="4"/>
    <n v="27676.2"/>
    <n v="1.37"/>
    <n v="4931"/>
    <x v="226"/>
  </r>
  <r>
    <x v="7263"/>
    <x v="9"/>
    <x v="1"/>
    <x v="9"/>
    <x v="0"/>
    <x v="1"/>
    <n v="14933.67"/>
    <n v="5"/>
    <n v="74668.350000000006"/>
    <n v="3.84"/>
    <n v="671"/>
    <x v="344"/>
  </r>
  <r>
    <x v="7264"/>
    <x v="6"/>
    <x v="4"/>
    <x v="6"/>
    <x v="2"/>
    <x v="1"/>
    <n v="8707.26"/>
    <n v="2"/>
    <n v="17414.52"/>
    <n v="4.1500000000000004"/>
    <n v="2991"/>
    <x v="355"/>
  </r>
  <r>
    <x v="7265"/>
    <x v="7"/>
    <x v="0"/>
    <x v="7"/>
    <x v="0"/>
    <x v="1"/>
    <n v="8211.1"/>
    <n v="4"/>
    <n v="32844.400000000001"/>
    <n v="3.93"/>
    <n v="2618"/>
    <x v="24"/>
  </r>
  <r>
    <x v="7266"/>
    <x v="4"/>
    <x v="0"/>
    <x v="4"/>
    <x v="0"/>
    <x v="0"/>
    <n v="19935.63"/>
    <n v="4"/>
    <n v="79742.52"/>
    <n v="4.6100000000000003"/>
    <n v="3691"/>
    <x v="65"/>
  </r>
  <r>
    <x v="7267"/>
    <x v="4"/>
    <x v="0"/>
    <x v="4"/>
    <x v="0"/>
    <x v="5"/>
    <n v="13196.01"/>
    <n v="2"/>
    <n v="26392.02"/>
    <n v="1.76"/>
    <n v="1305"/>
    <x v="136"/>
  </r>
  <r>
    <x v="7268"/>
    <x v="0"/>
    <x v="0"/>
    <x v="0"/>
    <x v="1"/>
    <x v="3"/>
    <n v="14293.42"/>
    <n v="5"/>
    <n v="71467.100000000006"/>
    <n v="4.28"/>
    <n v="3359"/>
    <x v="351"/>
  </r>
  <r>
    <x v="7269"/>
    <x v="0"/>
    <x v="0"/>
    <x v="0"/>
    <x v="0"/>
    <x v="0"/>
    <n v="4353.74"/>
    <n v="5"/>
    <n v="21768.7"/>
    <n v="2.85"/>
    <n v="3752"/>
    <x v="187"/>
  </r>
  <r>
    <x v="7270"/>
    <x v="2"/>
    <x v="2"/>
    <x v="2"/>
    <x v="2"/>
    <x v="5"/>
    <n v="17171.34"/>
    <n v="2"/>
    <n v="34342.68"/>
    <n v="2.9"/>
    <n v="4567"/>
    <x v="38"/>
  </r>
  <r>
    <x v="7271"/>
    <x v="4"/>
    <x v="0"/>
    <x v="4"/>
    <x v="0"/>
    <x v="4"/>
    <n v="16631.73"/>
    <n v="5"/>
    <n v="83158.649999999994"/>
    <n v="2.91"/>
    <n v="311"/>
    <x v="126"/>
  </r>
  <r>
    <x v="7272"/>
    <x v="3"/>
    <x v="3"/>
    <x v="3"/>
    <x v="0"/>
    <x v="4"/>
    <n v="6713.91"/>
    <n v="3"/>
    <n v="20141.73"/>
    <n v="4.8600000000000003"/>
    <n v="495"/>
    <x v="327"/>
  </r>
  <r>
    <x v="7273"/>
    <x v="6"/>
    <x v="4"/>
    <x v="6"/>
    <x v="2"/>
    <x v="1"/>
    <n v="8714.32"/>
    <n v="3"/>
    <n v="26142.959999999999"/>
    <n v="4.9400000000000004"/>
    <n v="856"/>
    <x v="302"/>
  </r>
  <r>
    <x v="7274"/>
    <x v="6"/>
    <x v="4"/>
    <x v="6"/>
    <x v="2"/>
    <x v="0"/>
    <n v="10271.35"/>
    <n v="5"/>
    <n v="51356.75"/>
    <n v="1.97"/>
    <n v="2101"/>
    <x v="124"/>
  </r>
  <r>
    <x v="7275"/>
    <x v="6"/>
    <x v="4"/>
    <x v="6"/>
    <x v="0"/>
    <x v="1"/>
    <n v="10576.31"/>
    <n v="5"/>
    <n v="52881.55"/>
    <n v="1.85"/>
    <n v="1015"/>
    <x v="255"/>
  </r>
  <r>
    <x v="7276"/>
    <x v="2"/>
    <x v="2"/>
    <x v="2"/>
    <x v="2"/>
    <x v="4"/>
    <n v="4316"/>
    <n v="4"/>
    <n v="17264"/>
    <n v="1.6"/>
    <n v="2317"/>
    <x v="72"/>
  </r>
  <r>
    <x v="7277"/>
    <x v="9"/>
    <x v="1"/>
    <x v="9"/>
    <x v="0"/>
    <x v="4"/>
    <n v="15776.13"/>
    <n v="4"/>
    <n v="63104.52"/>
    <n v="1.31"/>
    <n v="4419"/>
    <x v="217"/>
  </r>
  <r>
    <x v="7278"/>
    <x v="0"/>
    <x v="0"/>
    <x v="0"/>
    <x v="0"/>
    <x v="2"/>
    <n v="1974.44"/>
    <n v="1"/>
    <n v="1974.44"/>
    <n v="2.35"/>
    <n v="392"/>
    <x v="273"/>
  </r>
  <r>
    <x v="7279"/>
    <x v="7"/>
    <x v="0"/>
    <x v="7"/>
    <x v="0"/>
    <x v="3"/>
    <n v="9728.92"/>
    <n v="2"/>
    <n v="19457.84"/>
    <n v="2.89"/>
    <n v="1156"/>
    <x v="291"/>
  </r>
  <r>
    <x v="7280"/>
    <x v="8"/>
    <x v="3"/>
    <x v="8"/>
    <x v="1"/>
    <x v="2"/>
    <n v="1450.42"/>
    <n v="3"/>
    <n v="4351.26"/>
    <n v="1.67"/>
    <n v="209"/>
    <x v="219"/>
  </r>
  <r>
    <x v="7281"/>
    <x v="0"/>
    <x v="0"/>
    <x v="0"/>
    <x v="1"/>
    <x v="2"/>
    <n v="19245.5"/>
    <n v="5"/>
    <n v="96227.5"/>
    <n v="2.6"/>
    <n v="4139"/>
    <x v="199"/>
  </r>
  <r>
    <x v="7282"/>
    <x v="5"/>
    <x v="1"/>
    <x v="5"/>
    <x v="2"/>
    <x v="0"/>
    <n v="13198.95"/>
    <n v="4"/>
    <n v="52795.8"/>
    <n v="4.4000000000000004"/>
    <n v="4330"/>
    <x v="177"/>
  </r>
  <r>
    <x v="7283"/>
    <x v="0"/>
    <x v="0"/>
    <x v="0"/>
    <x v="2"/>
    <x v="3"/>
    <n v="11036.71"/>
    <n v="4"/>
    <n v="44146.84"/>
    <n v="1.64"/>
    <n v="755"/>
    <x v="10"/>
  </r>
  <r>
    <x v="7284"/>
    <x v="1"/>
    <x v="1"/>
    <x v="1"/>
    <x v="1"/>
    <x v="1"/>
    <n v="11395.63"/>
    <n v="4"/>
    <n v="45582.52"/>
    <n v="1.26"/>
    <n v="3659"/>
    <x v="83"/>
  </r>
  <r>
    <x v="7285"/>
    <x v="6"/>
    <x v="4"/>
    <x v="6"/>
    <x v="0"/>
    <x v="4"/>
    <n v="2035.22"/>
    <n v="3"/>
    <n v="6105.66"/>
    <n v="3.98"/>
    <n v="325"/>
    <x v="20"/>
  </r>
  <r>
    <x v="7286"/>
    <x v="5"/>
    <x v="1"/>
    <x v="5"/>
    <x v="0"/>
    <x v="3"/>
    <n v="15538.85"/>
    <n v="1"/>
    <n v="15538.85"/>
    <n v="4.04"/>
    <n v="3975"/>
    <x v="136"/>
  </r>
  <r>
    <x v="7287"/>
    <x v="4"/>
    <x v="0"/>
    <x v="4"/>
    <x v="0"/>
    <x v="1"/>
    <n v="11231.41"/>
    <n v="1"/>
    <n v="11231.41"/>
    <n v="4.0999999999999996"/>
    <n v="717"/>
    <x v="207"/>
  </r>
  <r>
    <x v="7288"/>
    <x v="3"/>
    <x v="3"/>
    <x v="3"/>
    <x v="1"/>
    <x v="2"/>
    <n v="18867.16"/>
    <n v="1"/>
    <n v="18867.16"/>
    <n v="4.32"/>
    <n v="1177"/>
    <x v="8"/>
  </r>
  <r>
    <x v="7289"/>
    <x v="7"/>
    <x v="0"/>
    <x v="7"/>
    <x v="0"/>
    <x v="5"/>
    <n v="16630.96"/>
    <n v="4"/>
    <n v="66523.839999999997"/>
    <n v="1.96"/>
    <n v="1904"/>
    <x v="61"/>
  </r>
  <r>
    <x v="7290"/>
    <x v="2"/>
    <x v="2"/>
    <x v="2"/>
    <x v="2"/>
    <x v="4"/>
    <n v="2384.7800000000002"/>
    <n v="5"/>
    <n v="11923.9"/>
    <n v="3.97"/>
    <n v="3550"/>
    <x v="322"/>
  </r>
  <r>
    <x v="7291"/>
    <x v="0"/>
    <x v="0"/>
    <x v="0"/>
    <x v="0"/>
    <x v="4"/>
    <n v="3168.19"/>
    <n v="5"/>
    <n v="15840.95"/>
    <n v="4.6500000000000004"/>
    <n v="4879"/>
    <x v="13"/>
  </r>
  <r>
    <x v="7292"/>
    <x v="9"/>
    <x v="1"/>
    <x v="9"/>
    <x v="1"/>
    <x v="3"/>
    <n v="13179.24"/>
    <n v="5"/>
    <n v="65896.2"/>
    <n v="1.21"/>
    <n v="1819"/>
    <x v="144"/>
  </r>
  <r>
    <x v="7293"/>
    <x v="7"/>
    <x v="0"/>
    <x v="7"/>
    <x v="0"/>
    <x v="5"/>
    <n v="2940.65"/>
    <n v="4"/>
    <n v="11762.6"/>
    <n v="4.92"/>
    <n v="4217"/>
    <x v="266"/>
  </r>
  <r>
    <x v="7294"/>
    <x v="5"/>
    <x v="1"/>
    <x v="5"/>
    <x v="0"/>
    <x v="2"/>
    <n v="8819.99"/>
    <n v="4"/>
    <n v="35279.96"/>
    <n v="2.4700000000000002"/>
    <n v="1444"/>
    <x v="201"/>
  </r>
  <r>
    <x v="7295"/>
    <x v="4"/>
    <x v="0"/>
    <x v="4"/>
    <x v="0"/>
    <x v="5"/>
    <n v="13241.76"/>
    <n v="1"/>
    <n v="13241.76"/>
    <n v="4.16"/>
    <n v="1135"/>
    <x v="117"/>
  </r>
  <r>
    <x v="7296"/>
    <x v="7"/>
    <x v="0"/>
    <x v="7"/>
    <x v="2"/>
    <x v="2"/>
    <n v="10503.64"/>
    <n v="4"/>
    <n v="42014.559999999998"/>
    <n v="2.34"/>
    <n v="863"/>
    <x v="172"/>
  </r>
  <r>
    <x v="7297"/>
    <x v="7"/>
    <x v="0"/>
    <x v="7"/>
    <x v="1"/>
    <x v="3"/>
    <n v="8376.9"/>
    <n v="2"/>
    <n v="16753.8"/>
    <n v="3.61"/>
    <n v="1141"/>
    <x v="159"/>
  </r>
  <r>
    <x v="7298"/>
    <x v="7"/>
    <x v="0"/>
    <x v="7"/>
    <x v="2"/>
    <x v="5"/>
    <n v="11530.14"/>
    <n v="5"/>
    <n v="57650.7"/>
    <n v="1.08"/>
    <n v="4648"/>
    <x v="73"/>
  </r>
  <r>
    <x v="7299"/>
    <x v="6"/>
    <x v="4"/>
    <x v="6"/>
    <x v="2"/>
    <x v="2"/>
    <n v="10641.56"/>
    <n v="5"/>
    <n v="53207.8"/>
    <n v="2.06"/>
    <n v="3528"/>
    <x v="99"/>
  </r>
  <r>
    <x v="7300"/>
    <x v="8"/>
    <x v="3"/>
    <x v="8"/>
    <x v="0"/>
    <x v="3"/>
    <n v="16556.400000000001"/>
    <n v="5"/>
    <n v="82782"/>
    <n v="2.0699999999999998"/>
    <n v="2981"/>
    <x v="1"/>
  </r>
  <r>
    <x v="7301"/>
    <x v="3"/>
    <x v="3"/>
    <x v="3"/>
    <x v="2"/>
    <x v="4"/>
    <n v="10514.44"/>
    <n v="1"/>
    <n v="10514.44"/>
    <n v="1.84"/>
    <n v="2227"/>
    <x v="304"/>
  </r>
  <r>
    <x v="7302"/>
    <x v="6"/>
    <x v="4"/>
    <x v="6"/>
    <x v="2"/>
    <x v="3"/>
    <n v="4019.2"/>
    <n v="2"/>
    <n v="8038.4"/>
    <n v="1.8"/>
    <n v="857"/>
    <x v="209"/>
  </r>
  <r>
    <x v="7303"/>
    <x v="6"/>
    <x v="4"/>
    <x v="6"/>
    <x v="0"/>
    <x v="4"/>
    <n v="13441.58"/>
    <n v="1"/>
    <n v="13441.58"/>
    <n v="1.63"/>
    <n v="3179"/>
    <x v="112"/>
  </r>
  <r>
    <x v="7304"/>
    <x v="2"/>
    <x v="2"/>
    <x v="2"/>
    <x v="1"/>
    <x v="5"/>
    <n v="9259.3799999999992"/>
    <n v="4"/>
    <n v="37037.519999999997"/>
    <n v="3.19"/>
    <n v="2222"/>
    <x v="114"/>
  </r>
  <r>
    <x v="7305"/>
    <x v="6"/>
    <x v="4"/>
    <x v="6"/>
    <x v="2"/>
    <x v="2"/>
    <n v="19152.919999999998"/>
    <n v="1"/>
    <n v="19152.919999999998"/>
    <n v="4.34"/>
    <n v="505"/>
    <x v="97"/>
  </r>
  <r>
    <x v="7306"/>
    <x v="2"/>
    <x v="2"/>
    <x v="2"/>
    <x v="0"/>
    <x v="1"/>
    <n v="7347.73"/>
    <n v="2"/>
    <n v="14695.46"/>
    <n v="1.17"/>
    <n v="3041"/>
    <x v="165"/>
  </r>
  <r>
    <x v="7307"/>
    <x v="0"/>
    <x v="0"/>
    <x v="0"/>
    <x v="2"/>
    <x v="0"/>
    <n v="2290.9499999999998"/>
    <n v="5"/>
    <n v="11454.75"/>
    <n v="1.17"/>
    <n v="66"/>
    <x v="133"/>
  </r>
  <r>
    <x v="7308"/>
    <x v="1"/>
    <x v="1"/>
    <x v="1"/>
    <x v="2"/>
    <x v="4"/>
    <n v="17554.060000000001"/>
    <n v="2"/>
    <n v="35108.120000000003"/>
    <n v="4.4000000000000004"/>
    <n v="416"/>
    <x v="113"/>
  </r>
  <r>
    <x v="7309"/>
    <x v="9"/>
    <x v="1"/>
    <x v="9"/>
    <x v="2"/>
    <x v="1"/>
    <n v="17392.28"/>
    <n v="1"/>
    <n v="17392.28"/>
    <n v="1.17"/>
    <n v="293"/>
    <x v="204"/>
  </r>
  <r>
    <x v="7310"/>
    <x v="4"/>
    <x v="0"/>
    <x v="4"/>
    <x v="2"/>
    <x v="3"/>
    <n v="766.16"/>
    <n v="2"/>
    <n v="1532.32"/>
    <n v="1.0900000000000001"/>
    <n v="284"/>
    <x v="293"/>
  </r>
  <r>
    <x v="7311"/>
    <x v="1"/>
    <x v="1"/>
    <x v="1"/>
    <x v="1"/>
    <x v="5"/>
    <n v="9276.44"/>
    <n v="4"/>
    <n v="37105.760000000002"/>
    <n v="1.46"/>
    <n v="463"/>
    <x v="234"/>
  </r>
  <r>
    <x v="7312"/>
    <x v="2"/>
    <x v="2"/>
    <x v="2"/>
    <x v="1"/>
    <x v="5"/>
    <n v="16838.29"/>
    <n v="2"/>
    <n v="33676.58"/>
    <n v="1.53"/>
    <n v="4052"/>
    <x v="322"/>
  </r>
  <r>
    <x v="7313"/>
    <x v="2"/>
    <x v="2"/>
    <x v="2"/>
    <x v="2"/>
    <x v="4"/>
    <n v="3272.35"/>
    <n v="4"/>
    <n v="13089.4"/>
    <n v="1.1200000000000001"/>
    <n v="1665"/>
    <x v="307"/>
  </r>
  <r>
    <x v="7314"/>
    <x v="3"/>
    <x v="3"/>
    <x v="3"/>
    <x v="1"/>
    <x v="5"/>
    <n v="2048.94"/>
    <n v="1"/>
    <n v="2048.94"/>
    <n v="2.62"/>
    <n v="4134"/>
    <x v="296"/>
  </r>
  <r>
    <x v="7315"/>
    <x v="0"/>
    <x v="0"/>
    <x v="0"/>
    <x v="2"/>
    <x v="5"/>
    <n v="10849.78"/>
    <n v="2"/>
    <n v="21699.56"/>
    <n v="1.55"/>
    <n v="4311"/>
    <x v="318"/>
  </r>
  <r>
    <x v="7316"/>
    <x v="5"/>
    <x v="1"/>
    <x v="5"/>
    <x v="1"/>
    <x v="0"/>
    <n v="5050.55"/>
    <n v="1"/>
    <n v="5050.55"/>
    <n v="3.4"/>
    <n v="255"/>
    <x v="191"/>
  </r>
  <r>
    <x v="7317"/>
    <x v="0"/>
    <x v="0"/>
    <x v="0"/>
    <x v="0"/>
    <x v="4"/>
    <n v="18723.77"/>
    <n v="3"/>
    <n v="56171.31"/>
    <n v="3.44"/>
    <n v="2284"/>
    <x v="5"/>
  </r>
  <r>
    <x v="7318"/>
    <x v="2"/>
    <x v="2"/>
    <x v="2"/>
    <x v="0"/>
    <x v="1"/>
    <n v="18553.12"/>
    <n v="4"/>
    <n v="74212.479999999996"/>
    <n v="3.91"/>
    <n v="3443"/>
    <x v="344"/>
  </r>
  <r>
    <x v="7319"/>
    <x v="7"/>
    <x v="0"/>
    <x v="7"/>
    <x v="2"/>
    <x v="0"/>
    <n v="2214.4499999999998"/>
    <n v="3"/>
    <n v="6643.35"/>
    <n v="4.0999999999999996"/>
    <n v="2547"/>
    <x v="86"/>
  </r>
  <r>
    <x v="7320"/>
    <x v="9"/>
    <x v="1"/>
    <x v="9"/>
    <x v="1"/>
    <x v="5"/>
    <n v="6174.99"/>
    <n v="5"/>
    <n v="30874.95"/>
    <n v="2.0699999999999998"/>
    <n v="3331"/>
    <x v="245"/>
  </r>
  <r>
    <x v="7321"/>
    <x v="2"/>
    <x v="2"/>
    <x v="2"/>
    <x v="0"/>
    <x v="1"/>
    <n v="4388.8999999999996"/>
    <n v="3"/>
    <n v="13166.7"/>
    <n v="2.15"/>
    <n v="4001"/>
    <x v="150"/>
  </r>
  <r>
    <x v="7322"/>
    <x v="8"/>
    <x v="3"/>
    <x v="8"/>
    <x v="0"/>
    <x v="0"/>
    <n v="3831.35"/>
    <n v="4"/>
    <n v="15325.4"/>
    <n v="4.5599999999999996"/>
    <n v="4985"/>
    <x v="142"/>
  </r>
  <r>
    <x v="7323"/>
    <x v="3"/>
    <x v="3"/>
    <x v="3"/>
    <x v="2"/>
    <x v="2"/>
    <n v="13603.35"/>
    <n v="3"/>
    <n v="40810.050000000003"/>
    <n v="2.4500000000000002"/>
    <n v="2795"/>
    <x v="20"/>
  </r>
  <r>
    <x v="7324"/>
    <x v="6"/>
    <x v="4"/>
    <x v="6"/>
    <x v="2"/>
    <x v="4"/>
    <n v="13355.03"/>
    <n v="5"/>
    <n v="66775.149999999994"/>
    <n v="4.49"/>
    <n v="926"/>
    <x v="53"/>
  </r>
  <r>
    <x v="7325"/>
    <x v="5"/>
    <x v="1"/>
    <x v="5"/>
    <x v="1"/>
    <x v="2"/>
    <n v="10522.06"/>
    <n v="4"/>
    <n v="42088.24"/>
    <n v="2.52"/>
    <n v="3096"/>
    <x v="69"/>
  </r>
  <r>
    <x v="7326"/>
    <x v="4"/>
    <x v="0"/>
    <x v="4"/>
    <x v="2"/>
    <x v="5"/>
    <n v="15793.8"/>
    <n v="1"/>
    <n v="15793.8"/>
    <n v="3.31"/>
    <n v="573"/>
    <x v="16"/>
  </r>
  <r>
    <x v="7327"/>
    <x v="2"/>
    <x v="2"/>
    <x v="2"/>
    <x v="0"/>
    <x v="3"/>
    <n v="3601.59"/>
    <n v="3"/>
    <n v="10804.77"/>
    <n v="1.48"/>
    <n v="4036"/>
    <x v="53"/>
  </r>
  <r>
    <x v="7328"/>
    <x v="5"/>
    <x v="1"/>
    <x v="5"/>
    <x v="0"/>
    <x v="1"/>
    <n v="3179.87"/>
    <n v="5"/>
    <n v="15899.35"/>
    <n v="4.57"/>
    <n v="3413"/>
    <x v="119"/>
  </r>
  <r>
    <x v="7329"/>
    <x v="5"/>
    <x v="1"/>
    <x v="5"/>
    <x v="2"/>
    <x v="3"/>
    <n v="1212.1099999999999"/>
    <n v="1"/>
    <n v="1212.1099999999999"/>
    <n v="2.4900000000000002"/>
    <n v="610"/>
    <x v="7"/>
  </r>
  <r>
    <x v="7330"/>
    <x v="1"/>
    <x v="1"/>
    <x v="1"/>
    <x v="2"/>
    <x v="4"/>
    <n v="8996.32"/>
    <n v="3"/>
    <n v="26988.959999999999"/>
    <n v="4.7300000000000004"/>
    <n v="620"/>
    <x v="256"/>
  </r>
  <r>
    <x v="7331"/>
    <x v="6"/>
    <x v="4"/>
    <x v="6"/>
    <x v="1"/>
    <x v="0"/>
    <n v="17342.64"/>
    <n v="1"/>
    <n v="17342.64"/>
    <n v="4.9400000000000004"/>
    <n v="3595"/>
    <x v="303"/>
  </r>
  <r>
    <x v="7332"/>
    <x v="7"/>
    <x v="0"/>
    <x v="7"/>
    <x v="2"/>
    <x v="4"/>
    <n v="16464.330000000002"/>
    <n v="4"/>
    <n v="65857.320000000007"/>
    <n v="1.42"/>
    <n v="1050"/>
    <x v="300"/>
  </r>
  <r>
    <x v="7333"/>
    <x v="6"/>
    <x v="4"/>
    <x v="6"/>
    <x v="1"/>
    <x v="5"/>
    <n v="9000.2999999999993"/>
    <n v="1"/>
    <n v="9000.2999999999993"/>
    <n v="3.79"/>
    <n v="1086"/>
    <x v="355"/>
  </r>
  <r>
    <x v="7334"/>
    <x v="0"/>
    <x v="0"/>
    <x v="0"/>
    <x v="0"/>
    <x v="1"/>
    <n v="12166.67"/>
    <n v="4"/>
    <n v="48666.68"/>
    <n v="1.41"/>
    <n v="1630"/>
    <x v="340"/>
  </r>
  <r>
    <x v="7335"/>
    <x v="8"/>
    <x v="3"/>
    <x v="8"/>
    <x v="2"/>
    <x v="4"/>
    <n v="17770.2"/>
    <n v="5"/>
    <n v="88851"/>
    <n v="4.7300000000000004"/>
    <n v="311"/>
    <x v="120"/>
  </r>
  <r>
    <x v="7336"/>
    <x v="9"/>
    <x v="1"/>
    <x v="9"/>
    <x v="2"/>
    <x v="2"/>
    <n v="18029.96"/>
    <n v="5"/>
    <n v="90149.8"/>
    <n v="2.85"/>
    <n v="4171"/>
    <x v="7"/>
  </r>
  <r>
    <x v="7337"/>
    <x v="9"/>
    <x v="1"/>
    <x v="9"/>
    <x v="1"/>
    <x v="5"/>
    <n v="4850.29"/>
    <n v="4"/>
    <n v="19401.16"/>
    <n v="4.16"/>
    <n v="725"/>
    <x v="280"/>
  </r>
  <r>
    <x v="7338"/>
    <x v="5"/>
    <x v="1"/>
    <x v="5"/>
    <x v="1"/>
    <x v="3"/>
    <n v="15614.62"/>
    <n v="4"/>
    <n v="62458.48"/>
    <n v="1.68"/>
    <n v="2091"/>
    <x v="103"/>
  </r>
  <r>
    <x v="7339"/>
    <x v="9"/>
    <x v="1"/>
    <x v="9"/>
    <x v="1"/>
    <x v="1"/>
    <n v="18286.3"/>
    <n v="1"/>
    <n v="18286.3"/>
    <n v="1.78"/>
    <n v="1412"/>
    <x v="98"/>
  </r>
  <r>
    <x v="7340"/>
    <x v="8"/>
    <x v="3"/>
    <x v="8"/>
    <x v="2"/>
    <x v="1"/>
    <n v="18173.560000000001"/>
    <n v="5"/>
    <n v="90867.8"/>
    <n v="1.46"/>
    <n v="3119"/>
    <x v="155"/>
  </r>
  <r>
    <x v="7341"/>
    <x v="9"/>
    <x v="1"/>
    <x v="9"/>
    <x v="2"/>
    <x v="4"/>
    <n v="18170.03"/>
    <n v="1"/>
    <n v="18170.03"/>
    <n v="1.08"/>
    <n v="1400"/>
    <x v="324"/>
  </r>
  <r>
    <x v="7342"/>
    <x v="2"/>
    <x v="2"/>
    <x v="2"/>
    <x v="1"/>
    <x v="3"/>
    <n v="14719.62"/>
    <n v="3"/>
    <n v="44158.86"/>
    <n v="4.74"/>
    <n v="3686"/>
    <x v="19"/>
  </r>
  <r>
    <x v="7343"/>
    <x v="4"/>
    <x v="0"/>
    <x v="4"/>
    <x v="1"/>
    <x v="0"/>
    <n v="5857.06"/>
    <n v="3"/>
    <n v="17571.18"/>
    <n v="2.5099999999999998"/>
    <n v="1672"/>
    <x v="131"/>
  </r>
  <r>
    <x v="7344"/>
    <x v="1"/>
    <x v="1"/>
    <x v="1"/>
    <x v="1"/>
    <x v="5"/>
    <n v="7068.24"/>
    <n v="4"/>
    <n v="28272.959999999999"/>
    <n v="2.58"/>
    <n v="1674"/>
    <x v="242"/>
  </r>
  <r>
    <x v="7345"/>
    <x v="8"/>
    <x v="3"/>
    <x v="8"/>
    <x v="1"/>
    <x v="0"/>
    <n v="6450.04"/>
    <n v="2"/>
    <n v="12900.08"/>
    <n v="4.9800000000000004"/>
    <n v="462"/>
    <x v="15"/>
  </r>
  <r>
    <x v="7346"/>
    <x v="5"/>
    <x v="1"/>
    <x v="5"/>
    <x v="2"/>
    <x v="4"/>
    <n v="15755.6"/>
    <n v="3"/>
    <n v="47266.8"/>
    <n v="3.71"/>
    <n v="3293"/>
    <x v="110"/>
  </r>
  <r>
    <x v="7347"/>
    <x v="2"/>
    <x v="2"/>
    <x v="2"/>
    <x v="2"/>
    <x v="0"/>
    <n v="1574.73"/>
    <n v="5"/>
    <n v="7873.65"/>
    <n v="4.97"/>
    <n v="1742"/>
    <x v="255"/>
  </r>
  <r>
    <x v="7348"/>
    <x v="9"/>
    <x v="1"/>
    <x v="9"/>
    <x v="2"/>
    <x v="2"/>
    <n v="15965.39"/>
    <n v="1"/>
    <n v="15965.39"/>
    <n v="4.92"/>
    <n v="3362"/>
    <x v="190"/>
  </r>
  <r>
    <x v="7349"/>
    <x v="4"/>
    <x v="0"/>
    <x v="4"/>
    <x v="1"/>
    <x v="3"/>
    <n v="266.86"/>
    <n v="5"/>
    <n v="1334.3"/>
    <n v="3.85"/>
    <n v="2147"/>
    <x v="320"/>
  </r>
  <r>
    <x v="7350"/>
    <x v="3"/>
    <x v="3"/>
    <x v="3"/>
    <x v="1"/>
    <x v="4"/>
    <n v="4989.18"/>
    <n v="5"/>
    <n v="24945.9"/>
    <n v="4.18"/>
    <n v="1631"/>
    <x v="308"/>
  </r>
  <r>
    <x v="7351"/>
    <x v="8"/>
    <x v="3"/>
    <x v="8"/>
    <x v="2"/>
    <x v="0"/>
    <n v="18537.330000000002"/>
    <n v="4"/>
    <n v="74149.320000000007"/>
    <n v="3.48"/>
    <n v="1454"/>
    <x v="80"/>
  </r>
  <r>
    <x v="7352"/>
    <x v="8"/>
    <x v="3"/>
    <x v="8"/>
    <x v="2"/>
    <x v="1"/>
    <n v="6749.96"/>
    <n v="2"/>
    <n v="13499.92"/>
    <n v="3.53"/>
    <n v="3227"/>
    <x v="178"/>
  </r>
  <r>
    <x v="7353"/>
    <x v="8"/>
    <x v="3"/>
    <x v="8"/>
    <x v="2"/>
    <x v="2"/>
    <n v="829.58"/>
    <n v="3"/>
    <n v="2488.7399999999998"/>
    <n v="4.18"/>
    <n v="3910"/>
    <x v="243"/>
  </r>
  <r>
    <x v="7354"/>
    <x v="2"/>
    <x v="2"/>
    <x v="2"/>
    <x v="2"/>
    <x v="2"/>
    <n v="8881.4699999999993"/>
    <n v="3"/>
    <n v="26644.41"/>
    <n v="1.1499999999999999"/>
    <n v="570"/>
    <x v="103"/>
  </r>
  <r>
    <x v="7355"/>
    <x v="0"/>
    <x v="0"/>
    <x v="0"/>
    <x v="2"/>
    <x v="5"/>
    <n v="14670.11"/>
    <n v="3"/>
    <n v="44010.33"/>
    <n v="1.37"/>
    <n v="2348"/>
    <x v="208"/>
  </r>
  <r>
    <x v="7356"/>
    <x v="7"/>
    <x v="0"/>
    <x v="7"/>
    <x v="0"/>
    <x v="1"/>
    <n v="17504.189999999999"/>
    <n v="4"/>
    <n v="70016.759999999995"/>
    <n v="2.74"/>
    <n v="1840"/>
    <x v="314"/>
  </r>
  <r>
    <x v="7357"/>
    <x v="7"/>
    <x v="0"/>
    <x v="7"/>
    <x v="1"/>
    <x v="5"/>
    <n v="11008.77"/>
    <n v="2"/>
    <n v="22017.54"/>
    <n v="3.38"/>
    <n v="3993"/>
    <x v="119"/>
  </r>
  <r>
    <x v="7358"/>
    <x v="3"/>
    <x v="3"/>
    <x v="3"/>
    <x v="2"/>
    <x v="5"/>
    <n v="10064.11"/>
    <n v="5"/>
    <n v="50320.55"/>
    <n v="2.2999999999999998"/>
    <n v="4399"/>
    <x v="175"/>
  </r>
  <r>
    <x v="7359"/>
    <x v="3"/>
    <x v="3"/>
    <x v="3"/>
    <x v="2"/>
    <x v="0"/>
    <n v="268.3"/>
    <n v="4"/>
    <n v="1073.2"/>
    <n v="1.41"/>
    <n v="2136"/>
    <x v="230"/>
  </r>
  <r>
    <x v="7360"/>
    <x v="9"/>
    <x v="1"/>
    <x v="9"/>
    <x v="2"/>
    <x v="3"/>
    <n v="10550.79"/>
    <n v="4"/>
    <n v="42203.16"/>
    <n v="4.1399999999999997"/>
    <n v="4824"/>
    <x v="57"/>
  </r>
  <r>
    <x v="7361"/>
    <x v="3"/>
    <x v="3"/>
    <x v="3"/>
    <x v="1"/>
    <x v="4"/>
    <n v="3674.68"/>
    <n v="1"/>
    <n v="3674.68"/>
    <n v="3.12"/>
    <n v="4293"/>
    <x v="168"/>
  </r>
  <r>
    <x v="7362"/>
    <x v="4"/>
    <x v="0"/>
    <x v="4"/>
    <x v="0"/>
    <x v="5"/>
    <n v="19367.47"/>
    <n v="2"/>
    <n v="38734.94"/>
    <n v="1.46"/>
    <n v="1556"/>
    <x v="352"/>
  </r>
  <r>
    <x v="7363"/>
    <x v="7"/>
    <x v="0"/>
    <x v="7"/>
    <x v="1"/>
    <x v="1"/>
    <n v="158"/>
    <n v="1"/>
    <n v="158"/>
    <n v="3.32"/>
    <n v="1434"/>
    <x v="74"/>
  </r>
  <r>
    <x v="7364"/>
    <x v="0"/>
    <x v="0"/>
    <x v="0"/>
    <x v="1"/>
    <x v="1"/>
    <n v="15172.11"/>
    <n v="4"/>
    <n v="60688.44"/>
    <n v="1.02"/>
    <n v="2084"/>
    <x v="228"/>
  </r>
  <r>
    <x v="7365"/>
    <x v="4"/>
    <x v="0"/>
    <x v="4"/>
    <x v="2"/>
    <x v="3"/>
    <n v="6276.43"/>
    <n v="3"/>
    <n v="18829.29"/>
    <n v="4.67"/>
    <n v="4174"/>
    <x v="36"/>
  </r>
  <r>
    <x v="7366"/>
    <x v="7"/>
    <x v="0"/>
    <x v="7"/>
    <x v="1"/>
    <x v="4"/>
    <n v="10684.18"/>
    <n v="4"/>
    <n v="42736.72"/>
    <n v="3.67"/>
    <n v="2320"/>
    <x v="155"/>
  </r>
  <r>
    <x v="7367"/>
    <x v="9"/>
    <x v="1"/>
    <x v="9"/>
    <x v="0"/>
    <x v="4"/>
    <n v="10229.08"/>
    <n v="1"/>
    <n v="10229.08"/>
    <n v="3.78"/>
    <n v="329"/>
    <x v="336"/>
  </r>
  <r>
    <x v="7368"/>
    <x v="5"/>
    <x v="1"/>
    <x v="5"/>
    <x v="2"/>
    <x v="4"/>
    <n v="2887.47"/>
    <n v="2"/>
    <n v="5774.94"/>
    <n v="1.62"/>
    <n v="987"/>
    <x v="235"/>
  </r>
  <r>
    <x v="7369"/>
    <x v="2"/>
    <x v="2"/>
    <x v="2"/>
    <x v="2"/>
    <x v="1"/>
    <n v="12563.7"/>
    <n v="3"/>
    <n v="37691.1"/>
    <n v="2.46"/>
    <n v="3636"/>
    <x v="135"/>
  </r>
  <r>
    <x v="7370"/>
    <x v="4"/>
    <x v="0"/>
    <x v="4"/>
    <x v="1"/>
    <x v="3"/>
    <n v="4821.2"/>
    <n v="4"/>
    <n v="19284.8"/>
    <n v="2.93"/>
    <n v="3676"/>
    <x v="234"/>
  </r>
  <r>
    <x v="7371"/>
    <x v="2"/>
    <x v="2"/>
    <x v="2"/>
    <x v="2"/>
    <x v="3"/>
    <n v="5386.52"/>
    <n v="5"/>
    <n v="26932.6"/>
    <n v="3.67"/>
    <n v="154"/>
    <x v="28"/>
  </r>
  <r>
    <x v="7372"/>
    <x v="6"/>
    <x v="4"/>
    <x v="6"/>
    <x v="0"/>
    <x v="4"/>
    <n v="2839.25"/>
    <n v="5"/>
    <n v="14196.25"/>
    <n v="2.4500000000000002"/>
    <n v="257"/>
    <x v="355"/>
  </r>
  <r>
    <x v="7373"/>
    <x v="2"/>
    <x v="2"/>
    <x v="2"/>
    <x v="1"/>
    <x v="4"/>
    <n v="4046.21"/>
    <n v="2"/>
    <n v="8092.42"/>
    <n v="2.69"/>
    <n v="706"/>
    <x v="73"/>
  </r>
  <r>
    <x v="7374"/>
    <x v="8"/>
    <x v="3"/>
    <x v="8"/>
    <x v="0"/>
    <x v="1"/>
    <n v="15503.02"/>
    <n v="4"/>
    <n v="62012.08"/>
    <n v="4.26"/>
    <n v="359"/>
    <x v="282"/>
  </r>
  <r>
    <x v="7375"/>
    <x v="4"/>
    <x v="0"/>
    <x v="4"/>
    <x v="0"/>
    <x v="0"/>
    <n v="9747"/>
    <n v="3"/>
    <n v="29241"/>
    <n v="1.99"/>
    <n v="131"/>
    <x v="65"/>
  </r>
  <r>
    <x v="7376"/>
    <x v="3"/>
    <x v="3"/>
    <x v="3"/>
    <x v="0"/>
    <x v="3"/>
    <n v="4293.8900000000003"/>
    <n v="1"/>
    <n v="4293.8900000000003"/>
    <n v="4.97"/>
    <n v="4713"/>
    <x v="343"/>
  </r>
  <r>
    <x v="7377"/>
    <x v="0"/>
    <x v="0"/>
    <x v="0"/>
    <x v="1"/>
    <x v="3"/>
    <n v="13262.41"/>
    <n v="5"/>
    <n v="66312.05"/>
    <n v="3.84"/>
    <n v="652"/>
    <x v="339"/>
  </r>
  <r>
    <x v="7378"/>
    <x v="9"/>
    <x v="1"/>
    <x v="9"/>
    <x v="2"/>
    <x v="1"/>
    <n v="9926.34"/>
    <n v="2"/>
    <n v="19852.68"/>
    <n v="1.54"/>
    <n v="308"/>
    <x v="155"/>
  </r>
  <r>
    <x v="7379"/>
    <x v="5"/>
    <x v="1"/>
    <x v="5"/>
    <x v="2"/>
    <x v="4"/>
    <n v="18689.150000000001"/>
    <n v="2"/>
    <n v="37378.300000000003"/>
    <n v="3.39"/>
    <n v="2213"/>
    <x v="219"/>
  </r>
  <r>
    <x v="7380"/>
    <x v="1"/>
    <x v="1"/>
    <x v="1"/>
    <x v="1"/>
    <x v="4"/>
    <n v="1636.66"/>
    <n v="4"/>
    <n v="6546.64"/>
    <n v="3.61"/>
    <n v="2139"/>
    <x v="353"/>
  </r>
  <r>
    <x v="7381"/>
    <x v="1"/>
    <x v="1"/>
    <x v="1"/>
    <x v="1"/>
    <x v="2"/>
    <n v="1479.9"/>
    <n v="5"/>
    <n v="7399.5"/>
    <n v="1.75"/>
    <n v="4416"/>
    <x v="4"/>
  </r>
  <r>
    <x v="7382"/>
    <x v="8"/>
    <x v="3"/>
    <x v="8"/>
    <x v="2"/>
    <x v="5"/>
    <n v="14277.74"/>
    <n v="5"/>
    <n v="71388.7"/>
    <n v="3.19"/>
    <n v="4197"/>
    <x v="134"/>
  </r>
  <r>
    <x v="7383"/>
    <x v="5"/>
    <x v="1"/>
    <x v="5"/>
    <x v="2"/>
    <x v="4"/>
    <n v="14222.2"/>
    <n v="2"/>
    <n v="28444.400000000001"/>
    <n v="4.57"/>
    <n v="3330"/>
    <x v="210"/>
  </r>
  <r>
    <x v="7384"/>
    <x v="4"/>
    <x v="0"/>
    <x v="4"/>
    <x v="0"/>
    <x v="4"/>
    <n v="15847.62"/>
    <n v="2"/>
    <n v="31695.24"/>
    <n v="4.3499999999999996"/>
    <n v="423"/>
    <x v="348"/>
  </r>
  <r>
    <x v="7385"/>
    <x v="4"/>
    <x v="0"/>
    <x v="4"/>
    <x v="0"/>
    <x v="3"/>
    <n v="9641.56"/>
    <n v="3"/>
    <n v="28924.68"/>
    <n v="2.36"/>
    <n v="142"/>
    <x v="198"/>
  </r>
  <r>
    <x v="7386"/>
    <x v="8"/>
    <x v="3"/>
    <x v="8"/>
    <x v="2"/>
    <x v="1"/>
    <n v="3781.18"/>
    <n v="5"/>
    <n v="18905.900000000001"/>
    <n v="3.91"/>
    <n v="2382"/>
    <x v="107"/>
  </r>
  <r>
    <x v="7387"/>
    <x v="1"/>
    <x v="1"/>
    <x v="1"/>
    <x v="0"/>
    <x v="5"/>
    <n v="14317"/>
    <n v="4"/>
    <n v="57268"/>
    <n v="1.08"/>
    <n v="4438"/>
    <x v="229"/>
  </r>
  <r>
    <x v="7388"/>
    <x v="3"/>
    <x v="3"/>
    <x v="3"/>
    <x v="1"/>
    <x v="2"/>
    <n v="14492.67"/>
    <n v="3"/>
    <n v="43478.01"/>
    <n v="3.72"/>
    <n v="4496"/>
    <x v="318"/>
  </r>
  <r>
    <x v="7389"/>
    <x v="1"/>
    <x v="1"/>
    <x v="1"/>
    <x v="0"/>
    <x v="4"/>
    <n v="11570.27"/>
    <n v="2"/>
    <n v="23140.54"/>
    <n v="3.14"/>
    <n v="3064"/>
    <x v="42"/>
  </r>
  <r>
    <x v="7390"/>
    <x v="0"/>
    <x v="0"/>
    <x v="0"/>
    <x v="0"/>
    <x v="4"/>
    <n v="11022.15"/>
    <n v="4"/>
    <n v="44088.6"/>
    <n v="3.23"/>
    <n v="2098"/>
    <x v="334"/>
  </r>
  <r>
    <x v="7391"/>
    <x v="8"/>
    <x v="3"/>
    <x v="8"/>
    <x v="1"/>
    <x v="4"/>
    <n v="15893.74"/>
    <n v="3"/>
    <n v="47681.22"/>
    <n v="2.84"/>
    <n v="4167"/>
    <x v="327"/>
  </r>
  <r>
    <x v="7392"/>
    <x v="0"/>
    <x v="0"/>
    <x v="0"/>
    <x v="1"/>
    <x v="3"/>
    <n v="12211.81"/>
    <n v="4"/>
    <n v="48847.24"/>
    <n v="1.4"/>
    <n v="1920"/>
    <x v="121"/>
  </r>
  <r>
    <x v="7393"/>
    <x v="4"/>
    <x v="0"/>
    <x v="4"/>
    <x v="0"/>
    <x v="4"/>
    <n v="18513.77"/>
    <n v="5"/>
    <n v="92568.85"/>
    <n v="4.5999999999999996"/>
    <n v="3500"/>
    <x v="55"/>
  </r>
  <r>
    <x v="7394"/>
    <x v="6"/>
    <x v="4"/>
    <x v="6"/>
    <x v="0"/>
    <x v="2"/>
    <n v="8219.98"/>
    <n v="4"/>
    <n v="32879.919999999998"/>
    <n v="1.52"/>
    <n v="2428"/>
    <x v="249"/>
  </r>
  <r>
    <x v="7395"/>
    <x v="7"/>
    <x v="0"/>
    <x v="7"/>
    <x v="1"/>
    <x v="3"/>
    <n v="9940.67"/>
    <n v="3"/>
    <n v="29822.01"/>
    <n v="3.08"/>
    <n v="2513"/>
    <x v="282"/>
  </r>
  <r>
    <x v="7396"/>
    <x v="7"/>
    <x v="0"/>
    <x v="7"/>
    <x v="1"/>
    <x v="2"/>
    <n v="10633.93"/>
    <n v="5"/>
    <n v="53169.65"/>
    <n v="4.08"/>
    <n v="682"/>
    <x v="76"/>
  </r>
  <r>
    <x v="7397"/>
    <x v="4"/>
    <x v="0"/>
    <x v="4"/>
    <x v="0"/>
    <x v="2"/>
    <n v="8884.34"/>
    <n v="2"/>
    <n v="17768.68"/>
    <n v="2.21"/>
    <n v="929"/>
    <x v="33"/>
  </r>
  <r>
    <x v="7398"/>
    <x v="6"/>
    <x v="4"/>
    <x v="6"/>
    <x v="0"/>
    <x v="2"/>
    <n v="14044.69"/>
    <n v="4"/>
    <n v="56178.76"/>
    <n v="2.29"/>
    <n v="2971"/>
    <x v="125"/>
  </r>
  <r>
    <x v="7399"/>
    <x v="1"/>
    <x v="1"/>
    <x v="1"/>
    <x v="1"/>
    <x v="5"/>
    <n v="11166.89"/>
    <n v="3"/>
    <n v="33500.67"/>
    <n v="1.7"/>
    <n v="1181"/>
    <x v="235"/>
  </r>
  <r>
    <x v="7400"/>
    <x v="8"/>
    <x v="3"/>
    <x v="8"/>
    <x v="1"/>
    <x v="0"/>
    <n v="3734.39"/>
    <n v="5"/>
    <n v="18671.95"/>
    <n v="1.75"/>
    <n v="4328"/>
    <x v="316"/>
  </r>
  <r>
    <x v="7401"/>
    <x v="9"/>
    <x v="1"/>
    <x v="9"/>
    <x v="1"/>
    <x v="4"/>
    <n v="2596.87"/>
    <n v="2"/>
    <n v="5193.74"/>
    <n v="1.86"/>
    <n v="3421"/>
    <x v="189"/>
  </r>
  <r>
    <x v="7402"/>
    <x v="9"/>
    <x v="1"/>
    <x v="9"/>
    <x v="1"/>
    <x v="1"/>
    <n v="5358.17"/>
    <n v="1"/>
    <n v="5358.17"/>
    <n v="2.96"/>
    <n v="3613"/>
    <x v="39"/>
  </r>
  <r>
    <x v="7403"/>
    <x v="0"/>
    <x v="0"/>
    <x v="0"/>
    <x v="1"/>
    <x v="4"/>
    <n v="6414.71"/>
    <n v="3"/>
    <n v="19244.13"/>
    <n v="3.16"/>
    <n v="96"/>
    <x v="10"/>
  </r>
  <r>
    <x v="7404"/>
    <x v="1"/>
    <x v="1"/>
    <x v="1"/>
    <x v="1"/>
    <x v="3"/>
    <n v="3754.71"/>
    <n v="1"/>
    <n v="3754.71"/>
    <n v="3.36"/>
    <n v="3679"/>
    <x v="190"/>
  </r>
  <r>
    <x v="7405"/>
    <x v="4"/>
    <x v="0"/>
    <x v="4"/>
    <x v="1"/>
    <x v="2"/>
    <n v="4923.47"/>
    <n v="3"/>
    <n v="14770.41"/>
    <n v="2.9"/>
    <n v="2678"/>
    <x v="70"/>
  </r>
  <r>
    <x v="7406"/>
    <x v="9"/>
    <x v="1"/>
    <x v="9"/>
    <x v="0"/>
    <x v="3"/>
    <n v="19180.650000000001"/>
    <n v="3"/>
    <n v="57541.95"/>
    <n v="4.6100000000000003"/>
    <n v="1712"/>
    <x v="213"/>
  </r>
  <r>
    <x v="7407"/>
    <x v="1"/>
    <x v="1"/>
    <x v="1"/>
    <x v="0"/>
    <x v="0"/>
    <n v="3898.58"/>
    <n v="3"/>
    <n v="11695.74"/>
    <n v="3.79"/>
    <n v="3730"/>
    <x v="210"/>
  </r>
  <r>
    <x v="7408"/>
    <x v="2"/>
    <x v="2"/>
    <x v="2"/>
    <x v="1"/>
    <x v="0"/>
    <n v="3898.2"/>
    <n v="5"/>
    <n v="19491"/>
    <n v="4.03"/>
    <n v="1125"/>
    <x v="113"/>
  </r>
  <r>
    <x v="7409"/>
    <x v="8"/>
    <x v="3"/>
    <x v="8"/>
    <x v="2"/>
    <x v="5"/>
    <n v="10776.85"/>
    <n v="5"/>
    <n v="53884.25"/>
    <n v="4.7699999999999996"/>
    <n v="2238"/>
    <x v="315"/>
  </r>
  <r>
    <x v="7410"/>
    <x v="7"/>
    <x v="0"/>
    <x v="7"/>
    <x v="0"/>
    <x v="0"/>
    <n v="19649.09"/>
    <n v="5"/>
    <n v="98245.45"/>
    <n v="2.35"/>
    <n v="2158"/>
    <x v="71"/>
  </r>
  <r>
    <x v="7411"/>
    <x v="2"/>
    <x v="2"/>
    <x v="2"/>
    <x v="2"/>
    <x v="0"/>
    <n v="17987.939999999999"/>
    <n v="4"/>
    <n v="71951.759999999995"/>
    <n v="2.09"/>
    <n v="1465"/>
    <x v="75"/>
  </r>
  <r>
    <x v="7412"/>
    <x v="1"/>
    <x v="1"/>
    <x v="1"/>
    <x v="1"/>
    <x v="0"/>
    <n v="12405.54"/>
    <n v="3"/>
    <n v="37216.620000000003"/>
    <n v="1.25"/>
    <n v="2030"/>
    <x v="4"/>
  </r>
  <r>
    <x v="7413"/>
    <x v="3"/>
    <x v="3"/>
    <x v="3"/>
    <x v="0"/>
    <x v="3"/>
    <n v="18643.330000000002"/>
    <n v="3"/>
    <n v="55929.99"/>
    <n v="1.37"/>
    <n v="2907"/>
    <x v="246"/>
  </r>
  <r>
    <x v="7414"/>
    <x v="2"/>
    <x v="2"/>
    <x v="2"/>
    <x v="0"/>
    <x v="4"/>
    <n v="5784.68"/>
    <n v="5"/>
    <n v="28923.4"/>
    <n v="3.07"/>
    <n v="183"/>
    <x v="339"/>
  </r>
  <r>
    <x v="7415"/>
    <x v="6"/>
    <x v="4"/>
    <x v="6"/>
    <x v="0"/>
    <x v="3"/>
    <n v="2162.3200000000002"/>
    <n v="5"/>
    <n v="10811.6"/>
    <n v="1.02"/>
    <n v="1792"/>
    <x v="78"/>
  </r>
  <r>
    <x v="7416"/>
    <x v="0"/>
    <x v="0"/>
    <x v="0"/>
    <x v="2"/>
    <x v="3"/>
    <n v="18236.169999999998"/>
    <n v="3"/>
    <n v="54708.51"/>
    <n v="2.86"/>
    <n v="3257"/>
    <x v="156"/>
  </r>
  <r>
    <x v="7417"/>
    <x v="7"/>
    <x v="0"/>
    <x v="7"/>
    <x v="0"/>
    <x v="1"/>
    <n v="9521.86"/>
    <n v="2"/>
    <n v="19043.72"/>
    <n v="2.72"/>
    <n v="4576"/>
    <x v="34"/>
  </r>
  <r>
    <x v="7418"/>
    <x v="1"/>
    <x v="1"/>
    <x v="1"/>
    <x v="2"/>
    <x v="1"/>
    <n v="7932.56"/>
    <n v="4"/>
    <n v="31730.240000000002"/>
    <n v="1.28"/>
    <n v="4243"/>
    <x v="145"/>
  </r>
  <r>
    <x v="7419"/>
    <x v="1"/>
    <x v="1"/>
    <x v="1"/>
    <x v="1"/>
    <x v="0"/>
    <n v="8626.61"/>
    <n v="4"/>
    <n v="34506.44"/>
    <n v="2.5299999999999998"/>
    <n v="1662"/>
    <x v="231"/>
  </r>
  <r>
    <x v="7420"/>
    <x v="2"/>
    <x v="2"/>
    <x v="2"/>
    <x v="2"/>
    <x v="2"/>
    <n v="2699.71"/>
    <n v="1"/>
    <n v="2699.71"/>
    <n v="3.52"/>
    <n v="4097"/>
    <x v="102"/>
  </r>
  <r>
    <x v="7421"/>
    <x v="8"/>
    <x v="3"/>
    <x v="8"/>
    <x v="1"/>
    <x v="4"/>
    <n v="3432.94"/>
    <n v="4"/>
    <n v="13731.76"/>
    <n v="1.82"/>
    <n v="3606"/>
    <x v="287"/>
  </r>
  <r>
    <x v="7422"/>
    <x v="6"/>
    <x v="4"/>
    <x v="6"/>
    <x v="2"/>
    <x v="5"/>
    <n v="3579.53"/>
    <n v="5"/>
    <n v="17897.650000000001"/>
    <n v="1.95"/>
    <n v="4836"/>
    <x v="86"/>
  </r>
  <r>
    <x v="7423"/>
    <x v="1"/>
    <x v="1"/>
    <x v="1"/>
    <x v="1"/>
    <x v="1"/>
    <n v="3865.69"/>
    <n v="1"/>
    <n v="3865.69"/>
    <n v="3.46"/>
    <n v="1730"/>
    <x v="151"/>
  </r>
  <r>
    <x v="7424"/>
    <x v="8"/>
    <x v="3"/>
    <x v="8"/>
    <x v="0"/>
    <x v="3"/>
    <n v="5568.38"/>
    <n v="2"/>
    <n v="11136.76"/>
    <n v="3.47"/>
    <n v="629"/>
    <x v="224"/>
  </r>
  <r>
    <x v="7425"/>
    <x v="4"/>
    <x v="0"/>
    <x v="4"/>
    <x v="2"/>
    <x v="4"/>
    <n v="14925.09"/>
    <n v="5"/>
    <n v="74625.45"/>
    <n v="1.0900000000000001"/>
    <n v="2090"/>
    <x v="255"/>
  </r>
  <r>
    <x v="7426"/>
    <x v="0"/>
    <x v="0"/>
    <x v="0"/>
    <x v="1"/>
    <x v="4"/>
    <n v="6614.12"/>
    <n v="3"/>
    <n v="19842.36"/>
    <n v="1.98"/>
    <n v="4088"/>
    <x v="174"/>
  </r>
  <r>
    <x v="7427"/>
    <x v="5"/>
    <x v="1"/>
    <x v="5"/>
    <x v="1"/>
    <x v="2"/>
    <n v="12988.28"/>
    <n v="1"/>
    <n v="12988.28"/>
    <n v="4.93"/>
    <n v="3878"/>
    <x v="22"/>
  </r>
  <r>
    <x v="7428"/>
    <x v="2"/>
    <x v="2"/>
    <x v="2"/>
    <x v="2"/>
    <x v="2"/>
    <n v="1531.36"/>
    <n v="5"/>
    <n v="7656.8"/>
    <n v="1.86"/>
    <n v="2350"/>
    <x v="133"/>
  </r>
  <r>
    <x v="7429"/>
    <x v="0"/>
    <x v="0"/>
    <x v="0"/>
    <x v="0"/>
    <x v="0"/>
    <n v="3766.03"/>
    <n v="4"/>
    <n v="15064.12"/>
    <n v="4"/>
    <n v="2726"/>
    <x v="297"/>
  </r>
  <r>
    <x v="7430"/>
    <x v="1"/>
    <x v="1"/>
    <x v="1"/>
    <x v="2"/>
    <x v="4"/>
    <n v="3125.4"/>
    <n v="5"/>
    <n v="15627"/>
    <n v="1.51"/>
    <n v="3532"/>
    <x v="130"/>
  </r>
  <r>
    <x v="7431"/>
    <x v="4"/>
    <x v="0"/>
    <x v="4"/>
    <x v="1"/>
    <x v="4"/>
    <n v="16353.8"/>
    <n v="1"/>
    <n v="16353.8"/>
    <n v="3.66"/>
    <n v="3145"/>
    <x v="109"/>
  </r>
  <r>
    <x v="7432"/>
    <x v="0"/>
    <x v="0"/>
    <x v="0"/>
    <x v="1"/>
    <x v="1"/>
    <n v="8883.1"/>
    <n v="2"/>
    <n v="17766.2"/>
    <n v="3.94"/>
    <n v="3061"/>
    <x v="102"/>
  </r>
  <r>
    <x v="7433"/>
    <x v="7"/>
    <x v="0"/>
    <x v="7"/>
    <x v="1"/>
    <x v="3"/>
    <n v="10143.81"/>
    <n v="1"/>
    <n v="10143.81"/>
    <n v="4.5599999999999996"/>
    <n v="3476"/>
    <x v="234"/>
  </r>
  <r>
    <x v="7434"/>
    <x v="0"/>
    <x v="0"/>
    <x v="0"/>
    <x v="1"/>
    <x v="3"/>
    <n v="1446.09"/>
    <n v="3"/>
    <n v="4338.2700000000004"/>
    <n v="1.89"/>
    <n v="4420"/>
    <x v="27"/>
  </r>
  <r>
    <x v="7435"/>
    <x v="6"/>
    <x v="4"/>
    <x v="6"/>
    <x v="0"/>
    <x v="2"/>
    <n v="14936.87"/>
    <n v="2"/>
    <n v="29873.74"/>
    <n v="2.66"/>
    <n v="2617"/>
    <x v="123"/>
  </r>
  <r>
    <x v="7436"/>
    <x v="2"/>
    <x v="2"/>
    <x v="2"/>
    <x v="0"/>
    <x v="2"/>
    <n v="15930.06"/>
    <n v="4"/>
    <n v="63720.24"/>
    <n v="2.2599999999999998"/>
    <n v="3569"/>
    <x v="177"/>
  </r>
  <r>
    <x v="7437"/>
    <x v="6"/>
    <x v="4"/>
    <x v="6"/>
    <x v="0"/>
    <x v="3"/>
    <n v="6618.72"/>
    <n v="5"/>
    <n v="33093.599999999999"/>
    <n v="2.08"/>
    <n v="914"/>
    <x v="278"/>
  </r>
  <r>
    <x v="7438"/>
    <x v="2"/>
    <x v="2"/>
    <x v="2"/>
    <x v="0"/>
    <x v="4"/>
    <n v="3375.68"/>
    <n v="5"/>
    <n v="16878.400000000001"/>
    <n v="3.71"/>
    <n v="4984"/>
    <x v="330"/>
  </r>
  <r>
    <x v="7439"/>
    <x v="3"/>
    <x v="3"/>
    <x v="3"/>
    <x v="0"/>
    <x v="1"/>
    <n v="14058.11"/>
    <n v="4"/>
    <n v="56232.44"/>
    <n v="2.7"/>
    <n v="3638"/>
    <x v="226"/>
  </r>
  <r>
    <x v="7440"/>
    <x v="2"/>
    <x v="2"/>
    <x v="2"/>
    <x v="2"/>
    <x v="0"/>
    <n v="10352.549999999999"/>
    <n v="1"/>
    <n v="10352.549999999999"/>
    <n v="1.26"/>
    <n v="3043"/>
    <x v="181"/>
  </r>
  <r>
    <x v="7441"/>
    <x v="4"/>
    <x v="0"/>
    <x v="4"/>
    <x v="1"/>
    <x v="2"/>
    <n v="16927.810000000001"/>
    <n v="4"/>
    <n v="67711.240000000005"/>
    <n v="3.95"/>
    <n v="1983"/>
    <x v="23"/>
  </r>
  <r>
    <x v="7442"/>
    <x v="1"/>
    <x v="1"/>
    <x v="1"/>
    <x v="0"/>
    <x v="3"/>
    <n v="7825.26"/>
    <n v="1"/>
    <n v="7825.26"/>
    <n v="2.33"/>
    <n v="2085"/>
    <x v="357"/>
  </r>
  <r>
    <x v="7443"/>
    <x v="3"/>
    <x v="3"/>
    <x v="3"/>
    <x v="0"/>
    <x v="3"/>
    <n v="17360.75"/>
    <n v="1"/>
    <n v="17360.75"/>
    <n v="3.37"/>
    <n v="3810"/>
    <x v="103"/>
  </r>
  <r>
    <x v="7444"/>
    <x v="7"/>
    <x v="0"/>
    <x v="7"/>
    <x v="2"/>
    <x v="5"/>
    <n v="1042.26"/>
    <n v="3"/>
    <n v="3126.78"/>
    <n v="3.95"/>
    <n v="1300"/>
    <x v="336"/>
  </r>
  <r>
    <x v="7445"/>
    <x v="7"/>
    <x v="0"/>
    <x v="7"/>
    <x v="1"/>
    <x v="5"/>
    <n v="1737.91"/>
    <n v="3"/>
    <n v="5213.7299999999996"/>
    <n v="1.55"/>
    <n v="65"/>
    <x v="249"/>
  </r>
  <r>
    <x v="7446"/>
    <x v="3"/>
    <x v="3"/>
    <x v="3"/>
    <x v="2"/>
    <x v="2"/>
    <n v="16686.47"/>
    <n v="3"/>
    <n v="50059.41"/>
    <n v="1.3"/>
    <n v="3255"/>
    <x v="42"/>
  </r>
  <r>
    <x v="7447"/>
    <x v="6"/>
    <x v="4"/>
    <x v="6"/>
    <x v="0"/>
    <x v="2"/>
    <n v="2111.3000000000002"/>
    <n v="1"/>
    <n v="2111.3000000000002"/>
    <n v="3.3"/>
    <n v="2229"/>
    <x v="4"/>
  </r>
  <r>
    <x v="7448"/>
    <x v="3"/>
    <x v="3"/>
    <x v="3"/>
    <x v="2"/>
    <x v="1"/>
    <n v="14639.6"/>
    <n v="4"/>
    <n v="58558.400000000001"/>
    <n v="4.97"/>
    <n v="174"/>
    <x v="120"/>
  </r>
  <r>
    <x v="7449"/>
    <x v="3"/>
    <x v="3"/>
    <x v="3"/>
    <x v="0"/>
    <x v="0"/>
    <n v="18967.259999999998"/>
    <n v="4"/>
    <n v="75869.039999999994"/>
    <n v="3.03"/>
    <n v="3198"/>
    <x v="144"/>
  </r>
  <r>
    <x v="7450"/>
    <x v="5"/>
    <x v="1"/>
    <x v="5"/>
    <x v="2"/>
    <x v="5"/>
    <n v="876.57"/>
    <n v="4"/>
    <n v="3506.28"/>
    <n v="1.95"/>
    <n v="3097"/>
    <x v="130"/>
  </r>
  <r>
    <x v="7451"/>
    <x v="5"/>
    <x v="1"/>
    <x v="5"/>
    <x v="0"/>
    <x v="1"/>
    <n v="921.24"/>
    <n v="4"/>
    <n v="3684.96"/>
    <n v="3.61"/>
    <n v="3088"/>
    <x v="38"/>
  </r>
  <r>
    <x v="7452"/>
    <x v="3"/>
    <x v="3"/>
    <x v="3"/>
    <x v="0"/>
    <x v="4"/>
    <n v="7287.22"/>
    <n v="4"/>
    <n v="29148.880000000001"/>
    <n v="1.42"/>
    <n v="2834"/>
    <x v="139"/>
  </r>
  <r>
    <x v="7453"/>
    <x v="1"/>
    <x v="1"/>
    <x v="1"/>
    <x v="0"/>
    <x v="4"/>
    <n v="19294.93"/>
    <n v="1"/>
    <n v="19294.93"/>
    <n v="1.82"/>
    <n v="2414"/>
    <x v="57"/>
  </r>
  <r>
    <x v="7454"/>
    <x v="5"/>
    <x v="1"/>
    <x v="5"/>
    <x v="2"/>
    <x v="1"/>
    <n v="1998.88"/>
    <n v="1"/>
    <n v="1998.88"/>
    <n v="4.34"/>
    <n v="4884"/>
    <x v="320"/>
  </r>
  <r>
    <x v="7455"/>
    <x v="7"/>
    <x v="0"/>
    <x v="7"/>
    <x v="2"/>
    <x v="1"/>
    <n v="18549.79"/>
    <n v="3"/>
    <n v="55649.37"/>
    <n v="4.67"/>
    <n v="1897"/>
    <x v="310"/>
  </r>
  <r>
    <x v="7456"/>
    <x v="4"/>
    <x v="0"/>
    <x v="4"/>
    <x v="2"/>
    <x v="1"/>
    <n v="12464.17"/>
    <n v="5"/>
    <n v="62320.85"/>
    <n v="1.78"/>
    <n v="890"/>
    <x v="238"/>
  </r>
  <r>
    <x v="7457"/>
    <x v="4"/>
    <x v="0"/>
    <x v="4"/>
    <x v="0"/>
    <x v="5"/>
    <n v="10670.56"/>
    <n v="4"/>
    <n v="42682.239999999998"/>
    <n v="1.51"/>
    <n v="2274"/>
    <x v="0"/>
  </r>
  <r>
    <x v="7458"/>
    <x v="4"/>
    <x v="0"/>
    <x v="4"/>
    <x v="1"/>
    <x v="3"/>
    <n v="6473.86"/>
    <n v="4"/>
    <n v="25895.439999999999"/>
    <n v="4.88"/>
    <n v="653"/>
    <x v="125"/>
  </r>
  <r>
    <x v="7459"/>
    <x v="7"/>
    <x v="0"/>
    <x v="7"/>
    <x v="2"/>
    <x v="3"/>
    <n v="6222.99"/>
    <n v="2"/>
    <n v="12445.98"/>
    <n v="2.04"/>
    <n v="1706"/>
    <x v="150"/>
  </r>
  <r>
    <x v="7460"/>
    <x v="0"/>
    <x v="0"/>
    <x v="0"/>
    <x v="2"/>
    <x v="2"/>
    <n v="9070.69"/>
    <n v="2"/>
    <n v="18141.38"/>
    <n v="3.64"/>
    <n v="3040"/>
    <x v="55"/>
  </r>
  <r>
    <x v="7461"/>
    <x v="6"/>
    <x v="4"/>
    <x v="6"/>
    <x v="1"/>
    <x v="2"/>
    <n v="14910.35"/>
    <n v="5"/>
    <n v="74551.75"/>
    <n v="3.67"/>
    <n v="3691"/>
    <x v="117"/>
  </r>
  <r>
    <x v="7462"/>
    <x v="1"/>
    <x v="1"/>
    <x v="1"/>
    <x v="0"/>
    <x v="0"/>
    <n v="8841.4500000000007"/>
    <n v="2"/>
    <n v="17682.900000000001"/>
    <n v="1.03"/>
    <n v="2599"/>
    <x v="245"/>
  </r>
  <r>
    <x v="7463"/>
    <x v="9"/>
    <x v="1"/>
    <x v="9"/>
    <x v="1"/>
    <x v="2"/>
    <n v="16209.14"/>
    <n v="5"/>
    <n v="81045.7"/>
    <n v="4.08"/>
    <n v="3520"/>
    <x v="46"/>
  </r>
  <r>
    <x v="7464"/>
    <x v="6"/>
    <x v="4"/>
    <x v="6"/>
    <x v="1"/>
    <x v="3"/>
    <n v="16003"/>
    <n v="5"/>
    <n v="80015"/>
    <n v="1.1299999999999999"/>
    <n v="2033"/>
    <x v="303"/>
  </r>
  <r>
    <x v="7465"/>
    <x v="0"/>
    <x v="0"/>
    <x v="0"/>
    <x v="0"/>
    <x v="4"/>
    <n v="10971.33"/>
    <n v="1"/>
    <n v="10971.33"/>
    <n v="1.0900000000000001"/>
    <n v="2228"/>
    <x v="103"/>
  </r>
  <r>
    <x v="7466"/>
    <x v="6"/>
    <x v="4"/>
    <x v="6"/>
    <x v="1"/>
    <x v="3"/>
    <n v="17253.13"/>
    <n v="3"/>
    <n v="51759.39"/>
    <n v="2.1"/>
    <n v="3558"/>
    <x v="332"/>
  </r>
  <r>
    <x v="7467"/>
    <x v="6"/>
    <x v="4"/>
    <x v="6"/>
    <x v="2"/>
    <x v="0"/>
    <n v="16713.939999999999"/>
    <n v="2"/>
    <n v="33427.879999999997"/>
    <n v="3.65"/>
    <n v="1614"/>
    <x v="135"/>
  </r>
  <r>
    <x v="7468"/>
    <x v="0"/>
    <x v="0"/>
    <x v="0"/>
    <x v="2"/>
    <x v="0"/>
    <n v="11129.22"/>
    <n v="3"/>
    <n v="33387.660000000003"/>
    <n v="4.4000000000000004"/>
    <n v="1508"/>
    <x v="92"/>
  </r>
  <r>
    <x v="7469"/>
    <x v="1"/>
    <x v="1"/>
    <x v="1"/>
    <x v="0"/>
    <x v="1"/>
    <n v="8631.85"/>
    <n v="5"/>
    <n v="43159.25"/>
    <n v="3.71"/>
    <n v="279"/>
    <x v="296"/>
  </r>
  <r>
    <x v="7470"/>
    <x v="4"/>
    <x v="0"/>
    <x v="4"/>
    <x v="2"/>
    <x v="2"/>
    <n v="12633.01"/>
    <n v="1"/>
    <n v="12633.01"/>
    <n v="2"/>
    <n v="4650"/>
    <x v="119"/>
  </r>
  <r>
    <x v="7471"/>
    <x v="6"/>
    <x v="4"/>
    <x v="6"/>
    <x v="2"/>
    <x v="1"/>
    <n v="10803.18"/>
    <n v="2"/>
    <n v="21606.36"/>
    <n v="3.12"/>
    <n v="1153"/>
    <x v="355"/>
  </r>
  <r>
    <x v="7472"/>
    <x v="5"/>
    <x v="1"/>
    <x v="5"/>
    <x v="1"/>
    <x v="4"/>
    <n v="3897.57"/>
    <n v="1"/>
    <n v="3897.57"/>
    <n v="2.91"/>
    <n v="4671"/>
    <x v="264"/>
  </r>
  <r>
    <x v="7473"/>
    <x v="7"/>
    <x v="0"/>
    <x v="7"/>
    <x v="1"/>
    <x v="5"/>
    <n v="1966.26"/>
    <n v="1"/>
    <n v="1966.26"/>
    <n v="2.08"/>
    <n v="418"/>
    <x v="355"/>
  </r>
  <r>
    <x v="7474"/>
    <x v="3"/>
    <x v="3"/>
    <x v="3"/>
    <x v="2"/>
    <x v="3"/>
    <n v="12765.23"/>
    <n v="2"/>
    <n v="25530.46"/>
    <n v="4.46"/>
    <n v="4949"/>
    <x v="48"/>
  </r>
  <r>
    <x v="7475"/>
    <x v="5"/>
    <x v="1"/>
    <x v="5"/>
    <x v="1"/>
    <x v="2"/>
    <n v="12967.11"/>
    <n v="1"/>
    <n v="12967.11"/>
    <n v="3.35"/>
    <n v="585"/>
    <x v="51"/>
  </r>
  <r>
    <x v="7476"/>
    <x v="9"/>
    <x v="1"/>
    <x v="9"/>
    <x v="2"/>
    <x v="1"/>
    <n v="7424.96"/>
    <n v="1"/>
    <n v="7424.96"/>
    <n v="4.68"/>
    <n v="297"/>
    <x v="286"/>
  </r>
  <r>
    <x v="7477"/>
    <x v="2"/>
    <x v="2"/>
    <x v="2"/>
    <x v="0"/>
    <x v="0"/>
    <n v="4607.97"/>
    <n v="2"/>
    <n v="9215.94"/>
    <n v="2.77"/>
    <n v="4638"/>
    <x v="169"/>
  </r>
  <r>
    <x v="7478"/>
    <x v="2"/>
    <x v="2"/>
    <x v="2"/>
    <x v="2"/>
    <x v="4"/>
    <n v="1878.79"/>
    <n v="2"/>
    <n v="3757.58"/>
    <n v="4.08"/>
    <n v="1939"/>
    <x v="134"/>
  </r>
  <r>
    <x v="7479"/>
    <x v="8"/>
    <x v="3"/>
    <x v="8"/>
    <x v="1"/>
    <x v="1"/>
    <n v="3796.8"/>
    <n v="4"/>
    <n v="15187.2"/>
    <n v="1.04"/>
    <n v="1390"/>
    <x v="65"/>
  </r>
  <r>
    <x v="7480"/>
    <x v="1"/>
    <x v="1"/>
    <x v="1"/>
    <x v="2"/>
    <x v="4"/>
    <n v="10734.81"/>
    <n v="3"/>
    <n v="32204.43"/>
    <n v="4.03"/>
    <n v="612"/>
    <x v="298"/>
  </r>
  <r>
    <x v="7481"/>
    <x v="5"/>
    <x v="1"/>
    <x v="5"/>
    <x v="1"/>
    <x v="1"/>
    <n v="5599.58"/>
    <n v="3"/>
    <n v="16798.740000000002"/>
    <n v="4.34"/>
    <n v="3540"/>
    <x v="271"/>
  </r>
  <r>
    <x v="7482"/>
    <x v="0"/>
    <x v="0"/>
    <x v="0"/>
    <x v="2"/>
    <x v="4"/>
    <n v="8443.34"/>
    <n v="3"/>
    <n v="25330.02"/>
    <n v="2.4900000000000002"/>
    <n v="4906"/>
    <x v="26"/>
  </r>
  <r>
    <x v="7483"/>
    <x v="4"/>
    <x v="0"/>
    <x v="4"/>
    <x v="1"/>
    <x v="2"/>
    <n v="17926.68"/>
    <n v="1"/>
    <n v="17926.68"/>
    <n v="3.92"/>
    <n v="632"/>
    <x v="211"/>
  </r>
  <r>
    <x v="7484"/>
    <x v="1"/>
    <x v="1"/>
    <x v="1"/>
    <x v="1"/>
    <x v="2"/>
    <n v="13471.57"/>
    <n v="4"/>
    <n v="53886.28"/>
    <n v="3.64"/>
    <n v="1182"/>
    <x v="52"/>
  </r>
  <r>
    <x v="7485"/>
    <x v="9"/>
    <x v="1"/>
    <x v="9"/>
    <x v="0"/>
    <x v="3"/>
    <n v="6152.54"/>
    <n v="3"/>
    <n v="18457.62"/>
    <n v="1.03"/>
    <n v="3034"/>
    <x v="294"/>
  </r>
  <r>
    <x v="7486"/>
    <x v="9"/>
    <x v="1"/>
    <x v="9"/>
    <x v="2"/>
    <x v="5"/>
    <n v="8954.9"/>
    <n v="3"/>
    <n v="26864.7"/>
    <n v="1.73"/>
    <n v="7"/>
    <x v="269"/>
  </r>
  <r>
    <x v="7487"/>
    <x v="5"/>
    <x v="1"/>
    <x v="5"/>
    <x v="2"/>
    <x v="4"/>
    <n v="783.33"/>
    <n v="1"/>
    <n v="783.33"/>
    <n v="2.81"/>
    <n v="3862"/>
    <x v="355"/>
  </r>
  <r>
    <x v="7488"/>
    <x v="0"/>
    <x v="0"/>
    <x v="0"/>
    <x v="0"/>
    <x v="0"/>
    <n v="10192.24"/>
    <n v="2"/>
    <n v="20384.48"/>
    <n v="3.01"/>
    <n v="3205"/>
    <x v="175"/>
  </r>
  <r>
    <x v="7489"/>
    <x v="8"/>
    <x v="3"/>
    <x v="8"/>
    <x v="1"/>
    <x v="0"/>
    <n v="11272.18"/>
    <n v="5"/>
    <n v="56360.9"/>
    <n v="3.72"/>
    <n v="4526"/>
    <x v="25"/>
  </r>
  <r>
    <x v="7490"/>
    <x v="6"/>
    <x v="4"/>
    <x v="6"/>
    <x v="0"/>
    <x v="1"/>
    <n v="4525.84"/>
    <n v="2"/>
    <n v="9051.68"/>
    <n v="1.81"/>
    <n v="550"/>
    <x v="168"/>
  </r>
  <r>
    <x v="7491"/>
    <x v="1"/>
    <x v="1"/>
    <x v="1"/>
    <x v="2"/>
    <x v="4"/>
    <n v="12538.53"/>
    <n v="2"/>
    <n v="25077.06"/>
    <n v="1.91"/>
    <n v="34"/>
    <x v="357"/>
  </r>
  <r>
    <x v="7492"/>
    <x v="5"/>
    <x v="1"/>
    <x v="5"/>
    <x v="1"/>
    <x v="2"/>
    <n v="585.91999999999996"/>
    <n v="1"/>
    <n v="585.91999999999996"/>
    <n v="2.5299999999999998"/>
    <n v="515"/>
    <x v="227"/>
  </r>
  <r>
    <x v="7493"/>
    <x v="0"/>
    <x v="0"/>
    <x v="0"/>
    <x v="1"/>
    <x v="4"/>
    <n v="2056.89"/>
    <n v="2"/>
    <n v="4113.78"/>
    <n v="3.48"/>
    <n v="1622"/>
    <x v="307"/>
  </r>
  <r>
    <x v="7494"/>
    <x v="6"/>
    <x v="4"/>
    <x v="6"/>
    <x v="1"/>
    <x v="4"/>
    <n v="15722.37"/>
    <n v="3"/>
    <n v="47167.11"/>
    <n v="4.08"/>
    <n v="612"/>
    <x v="285"/>
  </r>
  <r>
    <x v="7495"/>
    <x v="8"/>
    <x v="3"/>
    <x v="8"/>
    <x v="0"/>
    <x v="4"/>
    <n v="11976.7"/>
    <n v="4"/>
    <n v="47906.8"/>
    <n v="3.69"/>
    <n v="3809"/>
    <x v="311"/>
  </r>
  <r>
    <x v="7496"/>
    <x v="6"/>
    <x v="4"/>
    <x v="6"/>
    <x v="1"/>
    <x v="3"/>
    <n v="12494.92"/>
    <n v="1"/>
    <n v="12494.92"/>
    <n v="2.92"/>
    <n v="857"/>
    <x v="265"/>
  </r>
  <r>
    <x v="7497"/>
    <x v="6"/>
    <x v="4"/>
    <x v="6"/>
    <x v="2"/>
    <x v="3"/>
    <n v="5178.8500000000004"/>
    <n v="2"/>
    <n v="10357.700000000001"/>
    <n v="4.0599999999999996"/>
    <n v="3713"/>
    <x v="268"/>
  </r>
  <r>
    <x v="7498"/>
    <x v="2"/>
    <x v="2"/>
    <x v="2"/>
    <x v="2"/>
    <x v="1"/>
    <n v="5444.65"/>
    <n v="2"/>
    <n v="10889.3"/>
    <n v="3.39"/>
    <n v="907"/>
    <x v="230"/>
  </r>
  <r>
    <x v="7499"/>
    <x v="8"/>
    <x v="3"/>
    <x v="8"/>
    <x v="2"/>
    <x v="3"/>
    <n v="17770.63"/>
    <n v="4"/>
    <n v="71082.52"/>
    <n v="3.16"/>
    <n v="4265"/>
    <x v="184"/>
  </r>
  <r>
    <x v="7500"/>
    <x v="8"/>
    <x v="3"/>
    <x v="8"/>
    <x v="0"/>
    <x v="3"/>
    <n v="10217.950000000001"/>
    <n v="3"/>
    <n v="30653.85"/>
    <n v="4.1500000000000004"/>
    <n v="3048"/>
    <x v="360"/>
  </r>
  <r>
    <x v="7501"/>
    <x v="0"/>
    <x v="0"/>
    <x v="0"/>
    <x v="1"/>
    <x v="2"/>
    <n v="19363.439999999999"/>
    <n v="1"/>
    <n v="19363.439999999999"/>
    <n v="4.9800000000000004"/>
    <n v="3744"/>
    <x v="232"/>
  </r>
  <r>
    <x v="7502"/>
    <x v="4"/>
    <x v="0"/>
    <x v="4"/>
    <x v="2"/>
    <x v="4"/>
    <n v="14659.52"/>
    <n v="1"/>
    <n v="14659.52"/>
    <n v="1.57"/>
    <n v="2958"/>
    <x v="24"/>
  </r>
  <r>
    <x v="7503"/>
    <x v="6"/>
    <x v="4"/>
    <x v="6"/>
    <x v="2"/>
    <x v="0"/>
    <n v="8665.81"/>
    <n v="2"/>
    <n v="17331.62"/>
    <n v="4.6100000000000003"/>
    <n v="653"/>
    <x v="234"/>
  </r>
  <r>
    <x v="7504"/>
    <x v="5"/>
    <x v="1"/>
    <x v="5"/>
    <x v="0"/>
    <x v="4"/>
    <n v="5958.24"/>
    <n v="3"/>
    <n v="17874.72"/>
    <n v="3.87"/>
    <n v="3251"/>
    <x v="33"/>
  </r>
  <r>
    <x v="7505"/>
    <x v="6"/>
    <x v="4"/>
    <x v="6"/>
    <x v="2"/>
    <x v="2"/>
    <n v="9338.4"/>
    <n v="2"/>
    <n v="18676.8"/>
    <n v="1.01"/>
    <n v="3136"/>
    <x v="284"/>
  </r>
  <r>
    <x v="7506"/>
    <x v="8"/>
    <x v="3"/>
    <x v="8"/>
    <x v="2"/>
    <x v="1"/>
    <n v="7546.46"/>
    <n v="2"/>
    <n v="15092.92"/>
    <n v="3.44"/>
    <n v="435"/>
    <x v="112"/>
  </r>
  <r>
    <x v="7507"/>
    <x v="2"/>
    <x v="2"/>
    <x v="2"/>
    <x v="0"/>
    <x v="2"/>
    <n v="219.43"/>
    <n v="5"/>
    <n v="1097.1500000000001"/>
    <n v="2.76"/>
    <n v="4586"/>
    <x v="251"/>
  </r>
  <r>
    <x v="7508"/>
    <x v="1"/>
    <x v="1"/>
    <x v="1"/>
    <x v="0"/>
    <x v="2"/>
    <n v="6447.5"/>
    <n v="3"/>
    <n v="19342.5"/>
    <n v="3.16"/>
    <n v="3648"/>
    <x v="229"/>
  </r>
  <r>
    <x v="7509"/>
    <x v="1"/>
    <x v="1"/>
    <x v="1"/>
    <x v="0"/>
    <x v="0"/>
    <n v="9143.33"/>
    <n v="1"/>
    <n v="9143.33"/>
    <n v="4.34"/>
    <n v="4282"/>
    <x v="323"/>
  </r>
  <r>
    <x v="7510"/>
    <x v="3"/>
    <x v="3"/>
    <x v="3"/>
    <x v="0"/>
    <x v="0"/>
    <n v="12723.37"/>
    <n v="1"/>
    <n v="12723.37"/>
    <n v="4.76"/>
    <n v="1686"/>
    <x v="184"/>
  </r>
  <r>
    <x v="7511"/>
    <x v="6"/>
    <x v="4"/>
    <x v="6"/>
    <x v="0"/>
    <x v="3"/>
    <n v="7219.8"/>
    <n v="1"/>
    <n v="7219.8"/>
    <n v="1.22"/>
    <n v="1147"/>
    <x v="360"/>
  </r>
  <r>
    <x v="7512"/>
    <x v="2"/>
    <x v="2"/>
    <x v="2"/>
    <x v="0"/>
    <x v="5"/>
    <n v="2078.61"/>
    <n v="4"/>
    <n v="8314.44"/>
    <n v="3.07"/>
    <n v="3346"/>
    <x v="173"/>
  </r>
  <r>
    <x v="7513"/>
    <x v="5"/>
    <x v="1"/>
    <x v="5"/>
    <x v="0"/>
    <x v="3"/>
    <n v="5118.71"/>
    <n v="2"/>
    <n v="10237.42"/>
    <n v="3.34"/>
    <n v="3386"/>
    <x v="135"/>
  </r>
  <r>
    <x v="7514"/>
    <x v="0"/>
    <x v="0"/>
    <x v="0"/>
    <x v="1"/>
    <x v="4"/>
    <n v="14625.73"/>
    <n v="3"/>
    <n v="43877.19"/>
    <n v="1.68"/>
    <n v="4526"/>
    <x v="307"/>
  </r>
  <r>
    <x v="7515"/>
    <x v="0"/>
    <x v="0"/>
    <x v="0"/>
    <x v="1"/>
    <x v="4"/>
    <n v="15422.35"/>
    <n v="4"/>
    <n v="61689.4"/>
    <n v="4.3899999999999997"/>
    <n v="35"/>
    <x v="343"/>
  </r>
  <r>
    <x v="7516"/>
    <x v="7"/>
    <x v="0"/>
    <x v="7"/>
    <x v="2"/>
    <x v="0"/>
    <n v="12561.6"/>
    <n v="2"/>
    <n v="25123.200000000001"/>
    <n v="2.62"/>
    <n v="798"/>
    <x v="299"/>
  </r>
  <r>
    <x v="7517"/>
    <x v="2"/>
    <x v="2"/>
    <x v="2"/>
    <x v="1"/>
    <x v="2"/>
    <n v="11582.42"/>
    <n v="1"/>
    <n v="11582.42"/>
    <n v="3.86"/>
    <n v="510"/>
    <x v="214"/>
  </r>
  <r>
    <x v="7518"/>
    <x v="9"/>
    <x v="1"/>
    <x v="9"/>
    <x v="0"/>
    <x v="5"/>
    <n v="14504.48"/>
    <n v="5"/>
    <n v="72522.399999999994"/>
    <n v="3.41"/>
    <n v="405"/>
    <x v="23"/>
  </r>
  <r>
    <x v="7519"/>
    <x v="5"/>
    <x v="1"/>
    <x v="5"/>
    <x v="0"/>
    <x v="4"/>
    <n v="13982.06"/>
    <n v="2"/>
    <n v="27964.12"/>
    <n v="3.16"/>
    <n v="1008"/>
    <x v="119"/>
  </r>
  <r>
    <x v="7520"/>
    <x v="5"/>
    <x v="1"/>
    <x v="5"/>
    <x v="2"/>
    <x v="2"/>
    <n v="9884.26"/>
    <n v="4"/>
    <n v="39537.040000000001"/>
    <n v="1.46"/>
    <n v="706"/>
    <x v="323"/>
  </r>
  <r>
    <x v="7521"/>
    <x v="7"/>
    <x v="0"/>
    <x v="7"/>
    <x v="0"/>
    <x v="2"/>
    <n v="7322.56"/>
    <n v="1"/>
    <n v="7322.56"/>
    <n v="1.59"/>
    <n v="1344"/>
    <x v="193"/>
  </r>
  <r>
    <x v="7522"/>
    <x v="1"/>
    <x v="1"/>
    <x v="1"/>
    <x v="2"/>
    <x v="2"/>
    <n v="1939.29"/>
    <n v="3"/>
    <n v="5817.87"/>
    <n v="4.1100000000000003"/>
    <n v="4894"/>
    <x v="177"/>
  </r>
  <r>
    <x v="7523"/>
    <x v="1"/>
    <x v="1"/>
    <x v="1"/>
    <x v="2"/>
    <x v="4"/>
    <n v="17114.47"/>
    <n v="2"/>
    <n v="34228.94"/>
    <n v="1.33"/>
    <n v="4960"/>
    <x v="327"/>
  </r>
  <r>
    <x v="7524"/>
    <x v="8"/>
    <x v="3"/>
    <x v="8"/>
    <x v="1"/>
    <x v="2"/>
    <n v="19530.71"/>
    <n v="5"/>
    <n v="97653.55"/>
    <n v="1.95"/>
    <n v="4015"/>
    <x v="52"/>
  </r>
  <r>
    <x v="7525"/>
    <x v="6"/>
    <x v="4"/>
    <x v="6"/>
    <x v="0"/>
    <x v="3"/>
    <n v="16288.08"/>
    <n v="4"/>
    <n v="65152.32"/>
    <n v="1.91"/>
    <n v="2065"/>
    <x v="25"/>
  </r>
  <r>
    <x v="7526"/>
    <x v="2"/>
    <x v="2"/>
    <x v="2"/>
    <x v="2"/>
    <x v="5"/>
    <n v="2346"/>
    <n v="4"/>
    <n v="9384"/>
    <n v="3.6"/>
    <n v="1643"/>
    <x v="243"/>
  </r>
  <r>
    <x v="7527"/>
    <x v="4"/>
    <x v="0"/>
    <x v="4"/>
    <x v="0"/>
    <x v="0"/>
    <n v="4047.58"/>
    <n v="1"/>
    <n v="4047.58"/>
    <n v="1.55"/>
    <n v="3356"/>
    <x v="212"/>
  </r>
  <r>
    <x v="7528"/>
    <x v="9"/>
    <x v="1"/>
    <x v="9"/>
    <x v="0"/>
    <x v="0"/>
    <n v="19939.93"/>
    <n v="1"/>
    <n v="19939.93"/>
    <n v="1.58"/>
    <n v="4640"/>
    <x v="27"/>
  </r>
  <r>
    <x v="7529"/>
    <x v="4"/>
    <x v="0"/>
    <x v="4"/>
    <x v="1"/>
    <x v="5"/>
    <n v="19971.560000000001"/>
    <n v="4"/>
    <n v="79886.240000000005"/>
    <n v="2.5099999999999998"/>
    <n v="3544"/>
    <x v="286"/>
  </r>
  <r>
    <x v="7530"/>
    <x v="0"/>
    <x v="0"/>
    <x v="0"/>
    <x v="2"/>
    <x v="1"/>
    <n v="9339"/>
    <n v="3"/>
    <n v="28017"/>
    <n v="3.75"/>
    <n v="4535"/>
    <x v="102"/>
  </r>
  <r>
    <x v="7531"/>
    <x v="1"/>
    <x v="1"/>
    <x v="1"/>
    <x v="0"/>
    <x v="4"/>
    <n v="15784.11"/>
    <n v="3"/>
    <n v="47352.33"/>
    <n v="4.38"/>
    <n v="3232"/>
    <x v="48"/>
  </r>
  <r>
    <x v="7532"/>
    <x v="8"/>
    <x v="3"/>
    <x v="8"/>
    <x v="0"/>
    <x v="0"/>
    <n v="1746.86"/>
    <n v="3"/>
    <n v="5240.58"/>
    <n v="4.93"/>
    <n v="2528"/>
    <x v="97"/>
  </r>
  <r>
    <x v="7533"/>
    <x v="0"/>
    <x v="0"/>
    <x v="0"/>
    <x v="0"/>
    <x v="5"/>
    <n v="2068.2600000000002"/>
    <n v="1"/>
    <n v="2068.2600000000002"/>
    <n v="3.18"/>
    <n v="1536"/>
    <x v="289"/>
  </r>
  <r>
    <x v="7534"/>
    <x v="7"/>
    <x v="0"/>
    <x v="7"/>
    <x v="1"/>
    <x v="3"/>
    <n v="8806.65"/>
    <n v="3"/>
    <n v="26419.95"/>
    <n v="3.9"/>
    <n v="1576"/>
    <x v="262"/>
  </r>
  <r>
    <x v="7535"/>
    <x v="3"/>
    <x v="3"/>
    <x v="3"/>
    <x v="2"/>
    <x v="1"/>
    <n v="3975.76"/>
    <n v="3"/>
    <n v="11927.28"/>
    <n v="4.3099999999999996"/>
    <n v="2662"/>
    <x v="329"/>
  </r>
  <r>
    <x v="7536"/>
    <x v="4"/>
    <x v="0"/>
    <x v="4"/>
    <x v="2"/>
    <x v="1"/>
    <n v="11350"/>
    <n v="4"/>
    <n v="45400"/>
    <n v="3.85"/>
    <n v="2856"/>
    <x v="103"/>
  </r>
  <r>
    <x v="7537"/>
    <x v="8"/>
    <x v="3"/>
    <x v="8"/>
    <x v="0"/>
    <x v="4"/>
    <n v="16107.93"/>
    <n v="2"/>
    <n v="32215.86"/>
    <n v="3.79"/>
    <n v="2619"/>
    <x v="216"/>
  </r>
  <r>
    <x v="7538"/>
    <x v="8"/>
    <x v="3"/>
    <x v="8"/>
    <x v="1"/>
    <x v="5"/>
    <n v="17249.78"/>
    <n v="5"/>
    <n v="86248.9"/>
    <n v="4.68"/>
    <n v="2217"/>
    <x v="29"/>
  </r>
  <r>
    <x v="7539"/>
    <x v="2"/>
    <x v="2"/>
    <x v="2"/>
    <x v="0"/>
    <x v="1"/>
    <n v="7099.2"/>
    <n v="5"/>
    <n v="35496"/>
    <n v="1.81"/>
    <n v="4614"/>
    <x v="212"/>
  </r>
  <r>
    <x v="7540"/>
    <x v="0"/>
    <x v="0"/>
    <x v="0"/>
    <x v="1"/>
    <x v="3"/>
    <n v="10687.83"/>
    <n v="5"/>
    <n v="53439.15"/>
    <n v="3.56"/>
    <n v="52"/>
    <x v="121"/>
  </r>
  <r>
    <x v="7541"/>
    <x v="9"/>
    <x v="1"/>
    <x v="9"/>
    <x v="0"/>
    <x v="2"/>
    <n v="3486.71"/>
    <n v="3"/>
    <n v="10460.129999999999"/>
    <n v="4.41"/>
    <n v="2342"/>
    <x v="91"/>
  </r>
  <r>
    <x v="7542"/>
    <x v="3"/>
    <x v="3"/>
    <x v="3"/>
    <x v="1"/>
    <x v="5"/>
    <n v="19928.759999999998"/>
    <n v="1"/>
    <n v="19928.759999999998"/>
    <n v="1.52"/>
    <n v="2590"/>
    <x v="216"/>
  </r>
  <r>
    <x v="7543"/>
    <x v="1"/>
    <x v="1"/>
    <x v="1"/>
    <x v="0"/>
    <x v="5"/>
    <n v="10310.75"/>
    <n v="4"/>
    <n v="41243"/>
    <n v="3.9"/>
    <n v="4171"/>
    <x v="279"/>
  </r>
  <r>
    <x v="7544"/>
    <x v="4"/>
    <x v="0"/>
    <x v="4"/>
    <x v="1"/>
    <x v="2"/>
    <n v="13321.08"/>
    <n v="1"/>
    <n v="13321.08"/>
    <n v="2.1800000000000002"/>
    <n v="2497"/>
    <x v="226"/>
  </r>
  <r>
    <x v="7545"/>
    <x v="6"/>
    <x v="4"/>
    <x v="6"/>
    <x v="0"/>
    <x v="2"/>
    <n v="5878.84"/>
    <n v="1"/>
    <n v="5878.84"/>
    <n v="3.68"/>
    <n v="62"/>
    <x v="11"/>
  </r>
  <r>
    <x v="7546"/>
    <x v="9"/>
    <x v="1"/>
    <x v="9"/>
    <x v="2"/>
    <x v="5"/>
    <n v="17827.57"/>
    <n v="4"/>
    <n v="71310.28"/>
    <n v="2.97"/>
    <n v="981"/>
    <x v="151"/>
  </r>
  <r>
    <x v="7547"/>
    <x v="7"/>
    <x v="0"/>
    <x v="7"/>
    <x v="0"/>
    <x v="4"/>
    <n v="19238.13"/>
    <n v="4"/>
    <n v="76952.52"/>
    <n v="3.32"/>
    <n v="2436"/>
    <x v="72"/>
  </r>
  <r>
    <x v="7548"/>
    <x v="1"/>
    <x v="1"/>
    <x v="1"/>
    <x v="2"/>
    <x v="4"/>
    <n v="7206.58"/>
    <n v="5"/>
    <n v="36032.9"/>
    <n v="4.7300000000000004"/>
    <n v="4949"/>
    <x v="23"/>
  </r>
  <r>
    <x v="7549"/>
    <x v="7"/>
    <x v="0"/>
    <x v="7"/>
    <x v="0"/>
    <x v="4"/>
    <n v="7941.83"/>
    <n v="2"/>
    <n v="15883.66"/>
    <n v="3.98"/>
    <n v="1281"/>
    <x v="330"/>
  </r>
  <r>
    <x v="7550"/>
    <x v="4"/>
    <x v="0"/>
    <x v="4"/>
    <x v="0"/>
    <x v="0"/>
    <n v="14048.31"/>
    <n v="5"/>
    <n v="70241.55"/>
    <n v="4.5199999999999996"/>
    <n v="4781"/>
    <x v="172"/>
  </r>
  <r>
    <x v="7551"/>
    <x v="2"/>
    <x v="2"/>
    <x v="2"/>
    <x v="0"/>
    <x v="1"/>
    <n v="13495.41"/>
    <n v="3"/>
    <n v="40486.230000000003"/>
    <n v="3.83"/>
    <n v="4359"/>
    <x v="88"/>
  </r>
  <r>
    <x v="7552"/>
    <x v="4"/>
    <x v="0"/>
    <x v="4"/>
    <x v="1"/>
    <x v="3"/>
    <n v="9096.5"/>
    <n v="4"/>
    <n v="36386"/>
    <n v="1.41"/>
    <n v="2315"/>
    <x v="310"/>
  </r>
  <r>
    <x v="7553"/>
    <x v="5"/>
    <x v="1"/>
    <x v="5"/>
    <x v="2"/>
    <x v="3"/>
    <n v="2248.14"/>
    <n v="1"/>
    <n v="2248.14"/>
    <n v="4.5199999999999996"/>
    <n v="763"/>
    <x v="311"/>
  </r>
  <r>
    <x v="7554"/>
    <x v="3"/>
    <x v="3"/>
    <x v="3"/>
    <x v="0"/>
    <x v="0"/>
    <n v="4280.38"/>
    <n v="3"/>
    <n v="12841.14"/>
    <n v="4.51"/>
    <n v="1046"/>
    <x v="232"/>
  </r>
  <r>
    <x v="7555"/>
    <x v="4"/>
    <x v="0"/>
    <x v="4"/>
    <x v="2"/>
    <x v="4"/>
    <n v="10069.299999999999"/>
    <n v="3"/>
    <n v="30207.9"/>
    <n v="2.83"/>
    <n v="145"/>
    <x v="281"/>
  </r>
  <r>
    <x v="7556"/>
    <x v="2"/>
    <x v="2"/>
    <x v="2"/>
    <x v="2"/>
    <x v="3"/>
    <n v="11837.72"/>
    <n v="5"/>
    <n v="59188.6"/>
    <n v="4.93"/>
    <n v="4694"/>
    <x v="72"/>
  </r>
  <r>
    <x v="7557"/>
    <x v="1"/>
    <x v="1"/>
    <x v="1"/>
    <x v="1"/>
    <x v="0"/>
    <n v="11636.2"/>
    <n v="2"/>
    <n v="23272.400000000001"/>
    <n v="1.29"/>
    <n v="1725"/>
    <x v="193"/>
  </r>
  <r>
    <x v="7558"/>
    <x v="6"/>
    <x v="4"/>
    <x v="6"/>
    <x v="1"/>
    <x v="5"/>
    <n v="16495.68"/>
    <n v="4"/>
    <n v="65982.720000000001"/>
    <n v="3.29"/>
    <n v="2439"/>
    <x v="227"/>
  </r>
  <r>
    <x v="7559"/>
    <x v="2"/>
    <x v="2"/>
    <x v="2"/>
    <x v="2"/>
    <x v="5"/>
    <n v="13284.75"/>
    <n v="5"/>
    <n v="66423.75"/>
    <n v="4.16"/>
    <n v="4525"/>
    <x v="72"/>
  </r>
  <r>
    <x v="7560"/>
    <x v="3"/>
    <x v="3"/>
    <x v="3"/>
    <x v="0"/>
    <x v="5"/>
    <n v="1872.9"/>
    <n v="5"/>
    <n v="9364.5"/>
    <n v="1.1100000000000001"/>
    <n v="3019"/>
    <x v="236"/>
  </r>
  <r>
    <x v="7561"/>
    <x v="9"/>
    <x v="1"/>
    <x v="9"/>
    <x v="2"/>
    <x v="2"/>
    <n v="13897.55"/>
    <n v="5"/>
    <n v="69487.75"/>
    <n v="3.88"/>
    <n v="441"/>
    <x v="64"/>
  </r>
  <r>
    <x v="7562"/>
    <x v="6"/>
    <x v="4"/>
    <x v="6"/>
    <x v="1"/>
    <x v="0"/>
    <n v="7180.79"/>
    <n v="4"/>
    <n v="28723.16"/>
    <n v="4.04"/>
    <n v="2640"/>
    <x v="133"/>
  </r>
  <r>
    <x v="7563"/>
    <x v="6"/>
    <x v="4"/>
    <x v="6"/>
    <x v="2"/>
    <x v="2"/>
    <n v="19362.13"/>
    <n v="3"/>
    <n v="58086.39"/>
    <n v="2.46"/>
    <n v="4998"/>
    <x v="297"/>
  </r>
  <r>
    <x v="7564"/>
    <x v="7"/>
    <x v="0"/>
    <x v="7"/>
    <x v="2"/>
    <x v="4"/>
    <n v="15811.88"/>
    <n v="3"/>
    <n v="47435.64"/>
    <n v="3.64"/>
    <n v="4230"/>
    <x v="69"/>
  </r>
  <r>
    <x v="7565"/>
    <x v="6"/>
    <x v="4"/>
    <x v="6"/>
    <x v="1"/>
    <x v="4"/>
    <n v="3045.9"/>
    <n v="2"/>
    <n v="6091.8"/>
    <n v="3.82"/>
    <n v="2932"/>
    <x v="27"/>
  </r>
  <r>
    <x v="7566"/>
    <x v="3"/>
    <x v="3"/>
    <x v="3"/>
    <x v="1"/>
    <x v="4"/>
    <n v="5612.32"/>
    <n v="3"/>
    <n v="16836.96"/>
    <n v="1.28"/>
    <n v="2144"/>
    <x v="244"/>
  </r>
  <r>
    <x v="7567"/>
    <x v="1"/>
    <x v="1"/>
    <x v="1"/>
    <x v="0"/>
    <x v="3"/>
    <n v="579.66999999999996"/>
    <n v="3"/>
    <n v="1739.01"/>
    <n v="3.31"/>
    <n v="502"/>
    <x v="131"/>
  </r>
  <r>
    <x v="7568"/>
    <x v="3"/>
    <x v="3"/>
    <x v="3"/>
    <x v="2"/>
    <x v="2"/>
    <n v="5993.3"/>
    <n v="2"/>
    <n v="11986.6"/>
    <n v="2.67"/>
    <n v="4170"/>
    <x v="96"/>
  </r>
  <r>
    <x v="7569"/>
    <x v="5"/>
    <x v="1"/>
    <x v="5"/>
    <x v="0"/>
    <x v="4"/>
    <n v="111.4"/>
    <n v="2"/>
    <n v="222.8"/>
    <n v="3.4"/>
    <n v="637"/>
    <x v="137"/>
  </r>
  <r>
    <x v="7570"/>
    <x v="6"/>
    <x v="4"/>
    <x v="6"/>
    <x v="1"/>
    <x v="2"/>
    <n v="12050.84"/>
    <n v="2"/>
    <n v="24101.68"/>
    <n v="3.56"/>
    <n v="1813"/>
    <x v="292"/>
  </r>
  <r>
    <x v="7571"/>
    <x v="2"/>
    <x v="2"/>
    <x v="2"/>
    <x v="2"/>
    <x v="1"/>
    <n v="6789.66"/>
    <n v="3"/>
    <n v="20368.98"/>
    <n v="3.76"/>
    <n v="3275"/>
    <x v="247"/>
  </r>
  <r>
    <x v="7572"/>
    <x v="7"/>
    <x v="0"/>
    <x v="7"/>
    <x v="1"/>
    <x v="2"/>
    <n v="5193.26"/>
    <n v="3"/>
    <n v="15579.78"/>
    <n v="2.09"/>
    <n v="4827"/>
    <x v="336"/>
  </r>
  <r>
    <x v="7573"/>
    <x v="2"/>
    <x v="2"/>
    <x v="2"/>
    <x v="0"/>
    <x v="1"/>
    <n v="11936.08"/>
    <n v="1"/>
    <n v="11936.08"/>
    <n v="1.88"/>
    <n v="3591"/>
    <x v="110"/>
  </r>
  <r>
    <x v="7574"/>
    <x v="4"/>
    <x v="0"/>
    <x v="4"/>
    <x v="0"/>
    <x v="5"/>
    <n v="6107.54"/>
    <n v="4"/>
    <n v="24430.16"/>
    <n v="4.53"/>
    <n v="2090"/>
    <x v="291"/>
  </r>
  <r>
    <x v="7575"/>
    <x v="7"/>
    <x v="0"/>
    <x v="7"/>
    <x v="0"/>
    <x v="3"/>
    <n v="19321.82"/>
    <n v="3"/>
    <n v="57965.46"/>
    <n v="2.54"/>
    <n v="1227"/>
    <x v="176"/>
  </r>
  <r>
    <x v="7576"/>
    <x v="4"/>
    <x v="0"/>
    <x v="4"/>
    <x v="2"/>
    <x v="3"/>
    <n v="14235.99"/>
    <n v="5"/>
    <n v="71179.95"/>
    <n v="4.32"/>
    <n v="2870"/>
    <x v="205"/>
  </r>
  <r>
    <x v="7577"/>
    <x v="2"/>
    <x v="2"/>
    <x v="2"/>
    <x v="2"/>
    <x v="3"/>
    <n v="19609.39"/>
    <n v="1"/>
    <n v="19609.39"/>
    <n v="1.23"/>
    <n v="4682"/>
    <x v="313"/>
  </r>
  <r>
    <x v="7578"/>
    <x v="9"/>
    <x v="1"/>
    <x v="9"/>
    <x v="0"/>
    <x v="1"/>
    <n v="18211.62"/>
    <n v="3"/>
    <n v="54634.86"/>
    <n v="1.03"/>
    <n v="1856"/>
    <x v="5"/>
  </r>
  <r>
    <x v="7579"/>
    <x v="3"/>
    <x v="3"/>
    <x v="3"/>
    <x v="1"/>
    <x v="3"/>
    <n v="13718.43"/>
    <n v="1"/>
    <n v="13718.43"/>
    <n v="4.72"/>
    <n v="1117"/>
    <x v="80"/>
  </r>
  <r>
    <x v="7580"/>
    <x v="1"/>
    <x v="1"/>
    <x v="1"/>
    <x v="1"/>
    <x v="3"/>
    <n v="6432.16"/>
    <n v="3"/>
    <n v="19296.48"/>
    <n v="2.75"/>
    <n v="3066"/>
    <x v="66"/>
  </r>
  <r>
    <x v="7581"/>
    <x v="7"/>
    <x v="0"/>
    <x v="7"/>
    <x v="2"/>
    <x v="5"/>
    <n v="582.35"/>
    <n v="1"/>
    <n v="582.35"/>
    <n v="4.5599999999999996"/>
    <n v="1995"/>
    <x v="190"/>
  </r>
  <r>
    <x v="7582"/>
    <x v="7"/>
    <x v="0"/>
    <x v="7"/>
    <x v="1"/>
    <x v="4"/>
    <n v="8342.42"/>
    <n v="4"/>
    <n v="33369.68"/>
    <n v="2.92"/>
    <n v="2560"/>
    <x v="190"/>
  </r>
  <r>
    <x v="7583"/>
    <x v="6"/>
    <x v="4"/>
    <x v="6"/>
    <x v="2"/>
    <x v="5"/>
    <n v="6286.91"/>
    <n v="1"/>
    <n v="6286.91"/>
    <n v="1.75"/>
    <n v="4320"/>
    <x v="214"/>
  </r>
  <r>
    <x v="7584"/>
    <x v="9"/>
    <x v="1"/>
    <x v="9"/>
    <x v="0"/>
    <x v="3"/>
    <n v="18473.13"/>
    <n v="3"/>
    <n v="55419.39"/>
    <n v="4.7"/>
    <n v="2148"/>
    <x v="180"/>
  </r>
  <r>
    <x v="7585"/>
    <x v="3"/>
    <x v="3"/>
    <x v="3"/>
    <x v="1"/>
    <x v="5"/>
    <n v="16483.330000000002"/>
    <n v="5"/>
    <n v="82416.649999999994"/>
    <n v="4.6399999999999997"/>
    <n v="4227"/>
    <x v="144"/>
  </r>
  <r>
    <x v="7586"/>
    <x v="3"/>
    <x v="3"/>
    <x v="3"/>
    <x v="1"/>
    <x v="5"/>
    <n v="19992.330000000002"/>
    <n v="5"/>
    <n v="99961.65"/>
    <n v="2.13"/>
    <n v="1996"/>
    <x v="312"/>
  </r>
  <r>
    <x v="7587"/>
    <x v="5"/>
    <x v="1"/>
    <x v="5"/>
    <x v="1"/>
    <x v="5"/>
    <n v="18837.66"/>
    <n v="2"/>
    <n v="37675.32"/>
    <n v="3.54"/>
    <n v="1026"/>
    <x v="120"/>
  </r>
  <r>
    <x v="7588"/>
    <x v="8"/>
    <x v="3"/>
    <x v="8"/>
    <x v="1"/>
    <x v="0"/>
    <n v="1132.18"/>
    <n v="1"/>
    <n v="1132.18"/>
    <n v="2.7"/>
    <n v="3292"/>
    <x v="277"/>
  </r>
  <r>
    <x v="7589"/>
    <x v="9"/>
    <x v="1"/>
    <x v="9"/>
    <x v="2"/>
    <x v="2"/>
    <n v="19473.14"/>
    <n v="5"/>
    <n v="97365.7"/>
    <n v="3.77"/>
    <n v="3054"/>
    <x v="325"/>
  </r>
  <r>
    <x v="7590"/>
    <x v="8"/>
    <x v="3"/>
    <x v="8"/>
    <x v="0"/>
    <x v="4"/>
    <n v="7003.74"/>
    <n v="4"/>
    <n v="28014.959999999999"/>
    <n v="4.2300000000000004"/>
    <n v="4588"/>
    <x v="98"/>
  </r>
  <r>
    <x v="7591"/>
    <x v="8"/>
    <x v="3"/>
    <x v="8"/>
    <x v="0"/>
    <x v="1"/>
    <n v="1011.93"/>
    <n v="5"/>
    <n v="5059.6499999999996"/>
    <n v="4.75"/>
    <n v="845"/>
    <x v="230"/>
  </r>
  <r>
    <x v="7592"/>
    <x v="6"/>
    <x v="4"/>
    <x v="6"/>
    <x v="0"/>
    <x v="2"/>
    <n v="1111.55"/>
    <n v="1"/>
    <n v="1111.55"/>
    <n v="2.72"/>
    <n v="24"/>
    <x v="307"/>
  </r>
  <r>
    <x v="7593"/>
    <x v="4"/>
    <x v="0"/>
    <x v="4"/>
    <x v="1"/>
    <x v="2"/>
    <n v="18405.509999999998"/>
    <n v="2"/>
    <n v="36811.019999999997"/>
    <n v="3.59"/>
    <n v="2555"/>
    <x v="87"/>
  </r>
  <r>
    <x v="7594"/>
    <x v="3"/>
    <x v="3"/>
    <x v="3"/>
    <x v="0"/>
    <x v="5"/>
    <n v="6334.69"/>
    <n v="5"/>
    <n v="31673.45"/>
    <n v="4.79"/>
    <n v="3747"/>
    <x v="240"/>
  </r>
  <r>
    <x v="7595"/>
    <x v="7"/>
    <x v="0"/>
    <x v="7"/>
    <x v="1"/>
    <x v="4"/>
    <n v="14058.88"/>
    <n v="4"/>
    <n v="56235.519999999997"/>
    <n v="2.94"/>
    <n v="2096"/>
    <x v="274"/>
  </r>
  <r>
    <x v="7596"/>
    <x v="3"/>
    <x v="3"/>
    <x v="3"/>
    <x v="2"/>
    <x v="4"/>
    <n v="3593.84"/>
    <n v="3"/>
    <n v="10781.52"/>
    <n v="4.93"/>
    <n v="3331"/>
    <x v="330"/>
  </r>
  <r>
    <x v="7597"/>
    <x v="2"/>
    <x v="2"/>
    <x v="2"/>
    <x v="0"/>
    <x v="1"/>
    <n v="3946.58"/>
    <n v="3"/>
    <n v="11839.74"/>
    <n v="4.55"/>
    <n v="1522"/>
    <x v="332"/>
  </r>
  <r>
    <x v="7598"/>
    <x v="4"/>
    <x v="0"/>
    <x v="4"/>
    <x v="0"/>
    <x v="2"/>
    <n v="11913.85"/>
    <n v="1"/>
    <n v="11913.85"/>
    <n v="4.9400000000000004"/>
    <n v="572"/>
    <x v="270"/>
  </r>
  <r>
    <x v="7599"/>
    <x v="5"/>
    <x v="1"/>
    <x v="5"/>
    <x v="0"/>
    <x v="2"/>
    <n v="3483.84"/>
    <n v="4"/>
    <n v="13935.36"/>
    <n v="2.0499999999999998"/>
    <n v="415"/>
    <x v="187"/>
  </r>
  <r>
    <x v="7600"/>
    <x v="9"/>
    <x v="1"/>
    <x v="9"/>
    <x v="0"/>
    <x v="2"/>
    <n v="4064.85"/>
    <n v="3"/>
    <n v="12194.55"/>
    <n v="2.2000000000000002"/>
    <n v="3274"/>
    <x v="13"/>
  </r>
  <r>
    <x v="7601"/>
    <x v="7"/>
    <x v="0"/>
    <x v="7"/>
    <x v="2"/>
    <x v="3"/>
    <n v="12026.64"/>
    <n v="3"/>
    <n v="36079.919999999998"/>
    <n v="2.68"/>
    <n v="1057"/>
    <x v="6"/>
  </r>
  <r>
    <x v="7602"/>
    <x v="6"/>
    <x v="4"/>
    <x v="6"/>
    <x v="2"/>
    <x v="1"/>
    <n v="6540.44"/>
    <n v="5"/>
    <n v="32702.2"/>
    <n v="2.37"/>
    <n v="2094"/>
    <x v="45"/>
  </r>
  <r>
    <x v="7603"/>
    <x v="2"/>
    <x v="2"/>
    <x v="2"/>
    <x v="0"/>
    <x v="3"/>
    <n v="4507.16"/>
    <n v="5"/>
    <n v="22535.8"/>
    <n v="2.4300000000000002"/>
    <n v="4953"/>
    <x v="139"/>
  </r>
  <r>
    <x v="7604"/>
    <x v="9"/>
    <x v="1"/>
    <x v="9"/>
    <x v="2"/>
    <x v="2"/>
    <n v="10105.68"/>
    <n v="4"/>
    <n v="40422.720000000001"/>
    <n v="3.37"/>
    <n v="1999"/>
    <x v="262"/>
  </r>
  <r>
    <x v="7605"/>
    <x v="5"/>
    <x v="1"/>
    <x v="5"/>
    <x v="2"/>
    <x v="5"/>
    <n v="10831.16"/>
    <n v="4"/>
    <n v="43324.639999999999"/>
    <n v="2.79"/>
    <n v="1293"/>
    <x v="227"/>
  </r>
  <r>
    <x v="7606"/>
    <x v="8"/>
    <x v="3"/>
    <x v="8"/>
    <x v="0"/>
    <x v="5"/>
    <n v="17234.55"/>
    <n v="3"/>
    <n v="51703.65"/>
    <n v="1.41"/>
    <n v="4817"/>
    <x v="33"/>
  </r>
  <r>
    <x v="7607"/>
    <x v="9"/>
    <x v="1"/>
    <x v="9"/>
    <x v="1"/>
    <x v="4"/>
    <n v="11278.05"/>
    <n v="2"/>
    <n v="22556.1"/>
    <n v="2.8"/>
    <n v="2696"/>
    <x v="282"/>
  </r>
  <r>
    <x v="7608"/>
    <x v="4"/>
    <x v="0"/>
    <x v="4"/>
    <x v="1"/>
    <x v="4"/>
    <n v="8789.9500000000007"/>
    <n v="2"/>
    <n v="17579.900000000001"/>
    <n v="1.36"/>
    <n v="3167"/>
    <x v="117"/>
  </r>
  <r>
    <x v="7609"/>
    <x v="3"/>
    <x v="3"/>
    <x v="3"/>
    <x v="0"/>
    <x v="4"/>
    <n v="9519.2900000000009"/>
    <n v="2"/>
    <n v="19038.580000000002"/>
    <n v="4.9800000000000004"/>
    <n v="2555"/>
    <x v="55"/>
  </r>
  <r>
    <x v="7610"/>
    <x v="4"/>
    <x v="0"/>
    <x v="4"/>
    <x v="0"/>
    <x v="4"/>
    <n v="14798.88"/>
    <n v="2"/>
    <n v="29597.759999999998"/>
    <n v="1.31"/>
    <n v="4782"/>
    <x v="230"/>
  </r>
  <r>
    <x v="7611"/>
    <x v="8"/>
    <x v="3"/>
    <x v="8"/>
    <x v="2"/>
    <x v="2"/>
    <n v="14872.64"/>
    <n v="2"/>
    <n v="29745.279999999999"/>
    <n v="1.35"/>
    <n v="1685"/>
    <x v="311"/>
  </r>
  <r>
    <x v="7612"/>
    <x v="0"/>
    <x v="0"/>
    <x v="0"/>
    <x v="0"/>
    <x v="5"/>
    <n v="17249.810000000001"/>
    <n v="4"/>
    <n v="68999.240000000005"/>
    <n v="1.87"/>
    <n v="4336"/>
    <x v="294"/>
  </r>
  <r>
    <x v="7613"/>
    <x v="9"/>
    <x v="1"/>
    <x v="9"/>
    <x v="2"/>
    <x v="1"/>
    <n v="10558.56"/>
    <n v="2"/>
    <n v="21117.119999999999"/>
    <n v="1.48"/>
    <n v="4862"/>
    <x v="279"/>
  </r>
  <r>
    <x v="7614"/>
    <x v="6"/>
    <x v="4"/>
    <x v="6"/>
    <x v="1"/>
    <x v="3"/>
    <n v="9016.34"/>
    <n v="4"/>
    <n v="36065.360000000001"/>
    <n v="2.2999999999999998"/>
    <n v="1919"/>
    <x v="58"/>
  </r>
  <r>
    <x v="7615"/>
    <x v="8"/>
    <x v="3"/>
    <x v="8"/>
    <x v="2"/>
    <x v="4"/>
    <n v="6081.19"/>
    <n v="3"/>
    <n v="18243.57"/>
    <n v="4.54"/>
    <n v="3894"/>
    <x v="98"/>
  </r>
  <r>
    <x v="7616"/>
    <x v="6"/>
    <x v="4"/>
    <x v="6"/>
    <x v="1"/>
    <x v="5"/>
    <n v="1418.76"/>
    <n v="5"/>
    <n v="7093.8"/>
    <n v="1.21"/>
    <n v="1619"/>
    <x v="308"/>
  </r>
  <r>
    <x v="7617"/>
    <x v="8"/>
    <x v="3"/>
    <x v="8"/>
    <x v="2"/>
    <x v="1"/>
    <n v="19765.73"/>
    <n v="5"/>
    <n v="98828.65"/>
    <n v="1.64"/>
    <n v="3170"/>
    <x v="273"/>
  </r>
  <r>
    <x v="7618"/>
    <x v="4"/>
    <x v="0"/>
    <x v="4"/>
    <x v="2"/>
    <x v="3"/>
    <n v="2852.1"/>
    <n v="2"/>
    <n v="5704.2"/>
    <n v="3.29"/>
    <n v="2786"/>
    <x v="119"/>
  </r>
  <r>
    <x v="7619"/>
    <x v="7"/>
    <x v="0"/>
    <x v="7"/>
    <x v="1"/>
    <x v="0"/>
    <n v="16370.17"/>
    <n v="4"/>
    <n v="65480.68"/>
    <n v="3.7"/>
    <n v="1653"/>
    <x v="341"/>
  </r>
  <r>
    <x v="7620"/>
    <x v="1"/>
    <x v="1"/>
    <x v="1"/>
    <x v="1"/>
    <x v="4"/>
    <n v="3000.6"/>
    <n v="1"/>
    <n v="3000.6"/>
    <n v="1.57"/>
    <n v="1550"/>
    <x v="220"/>
  </r>
  <r>
    <x v="7621"/>
    <x v="7"/>
    <x v="0"/>
    <x v="7"/>
    <x v="2"/>
    <x v="3"/>
    <n v="18156.419999999998"/>
    <n v="4"/>
    <n v="72625.679999999993"/>
    <n v="2.84"/>
    <n v="2025"/>
    <x v="314"/>
  </r>
  <r>
    <x v="7622"/>
    <x v="9"/>
    <x v="1"/>
    <x v="9"/>
    <x v="1"/>
    <x v="2"/>
    <n v="3272.73"/>
    <n v="3"/>
    <n v="9818.19"/>
    <n v="4.53"/>
    <n v="25"/>
    <x v="352"/>
  </r>
  <r>
    <x v="7623"/>
    <x v="1"/>
    <x v="1"/>
    <x v="1"/>
    <x v="0"/>
    <x v="1"/>
    <n v="16581.54"/>
    <n v="3"/>
    <n v="49744.62"/>
    <n v="3.58"/>
    <n v="502"/>
    <x v="155"/>
  </r>
  <r>
    <x v="7624"/>
    <x v="8"/>
    <x v="3"/>
    <x v="8"/>
    <x v="0"/>
    <x v="2"/>
    <n v="16271.25"/>
    <n v="1"/>
    <n v="16271.25"/>
    <n v="4.3899999999999997"/>
    <n v="3012"/>
    <x v="30"/>
  </r>
  <r>
    <x v="7625"/>
    <x v="5"/>
    <x v="1"/>
    <x v="5"/>
    <x v="1"/>
    <x v="4"/>
    <n v="1748.96"/>
    <n v="2"/>
    <n v="3497.92"/>
    <n v="1.34"/>
    <n v="4513"/>
    <x v="91"/>
  </r>
  <r>
    <x v="7626"/>
    <x v="1"/>
    <x v="1"/>
    <x v="1"/>
    <x v="1"/>
    <x v="2"/>
    <n v="11283.52"/>
    <n v="3"/>
    <n v="33850.559999999998"/>
    <n v="2.3199999999999998"/>
    <n v="4569"/>
    <x v="77"/>
  </r>
  <r>
    <x v="7627"/>
    <x v="2"/>
    <x v="2"/>
    <x v="2"/>
    <x v="2"/>
    <x v="4"/>
    <n v="16790.53"/>
    <n v="3"/>
    <n v="50371.59"/>
    <n v="3.43"/>
    <n v="801"/>
    <x v="285"/>
  </r>
  <r>
    <x v="7628"/>
    <x v="3"/>
    <x v="3"/>
    <x v="3"/>
    <x v="1"/>
    <x v="4"/>
    <n v="2367.48"/>
    <n v="5"/>
    <n v="11837.4"/>
    <n v="2.61"/>
    <n v="2048"/>
    <x v="60"/>
  </r>
  <r>
    <x v="7629"/>
    <x v="4"/>
    <x v="0"/>
    <x v="4"/>
    <x v="1"/>
    <x v="0"/>
    <n v="3172.71"/>
    <n v="4"/>
    <n v="12690.84"/>
    <n v="2.36"/>
    <n v="3794"/>
    <x v="91"/>
  </r>
  <r>
    <x v="7630"/>
    <x v="2"/>
    <x v="2"/>
    <x v="2"/>
    <x v="2"/>
    <x v="2"/>
    <n v="17021.759999999998"/>
    <n v="4"/>
    <n v="68087.039999999994"/>
    <n v="2.91"/>
    <n v="1918"/>
    <x v="322"/>
  </r>
  <r>
    <x v="7631"/>
    <x v="8"/>
    <x v="3"/>
    <x v="8"/>
    <x v="1"/>
    <x v="1"/>
    <n v="13486.59"/>
    <n v="2"/>
    <n v="26973.18"/>
    <n v="2.21"/>
    <n v="3201"/>
    <x v="143"/>
  </r>
  <r>
    <x v="7632"/>
    <x v="0"/>
    <x v="0"/>
    <x v="0"/>
    <x v="0"/>
    <x v="5"/>
    <n v="1383.88"/>
    <n v="2"/>
    <n v="2767.76"/>
    <n v="3.69"/>
    <n v="2381"/>
    <x v="170"/>
  </r>
  <r>
    <x v="7633"/>
    <x v="5"/>
    <x v="1"/>
    <x v="5"/>
    <x v="2"/>
    <x v="3"/>
    <n v="1438.82"/>
    <n v="3"/>
    <n v="4316.46"/>
    <n v="2.31"/>
    <n v="1011"/>
    <x v="83"/>
  </r>
  <r>
    <x v="7634"/>
    <x v="6"/>
    <x v="4"/>
    <x v="6"/>
    <x v="1"/>
    <x v="4"/>
    <n v="4070.65"/>
    <n v="1"/>
    <n v="4070.65"/>
    <n v="3.01"/>
    <n v="3514"/>
    <x v="260"/>
  </r>
  <r>
    <x v="7635"/>
    <x v="4"/>
    <x v="0"/>
    <x v="4"/>
    <x v="0"/>
    <x v="2"/>
    <n v="16170.07"/>
    <n v="3"/>
    <n v="48510.21"/>
    <n v="4.62"/>
    <n v="1916"/>
    <x v="276"/>
  </r>
  <r>
    <x v="7636"/>
    <x v="2"/>
    <x v="2"/>
    <x v="2"/>
    <x v="0"/>
    <x v="4"/>
    <n v="13870.44"/>
    <n v="3"/>
    <n v="41611.32"/>
    <n v="4.88"/>
    <n v="2032"/>
    <x v="352"/>
  </r>
  <r>
    <x v="7637"/>
    <x v="9"/>
    <x v="1"/>
    <x v="9"/>
    <x v="0"/>
    <x v="3"/>
    <n v="14188.77"/>
    <n v="4"/>
    <n v="56755.08"/>
    <n v="2.33"/>
    <n v="663"/>
    <x v="145"/>
  </r>
  <r>
    <x v="7638"/>
    <x v="9"/>
    <x v="1"/>
    <x v="9"/>
    <x v="0"/>
    <x v="3"/>
    <n v="14174.35"/>
    <n v="1"/>
    <n v="14174.35"/>
    <n v="3.96"/>
    <n v="2736"/>
    <x v="226"/>
  </r>
  <r>
    <x v="7639"/>
    <x v="7"/>
    <x v="0"/>
    <x v="7"/>
    <x v="1"/>
    <x v="0"/>
    <n v="11934.36"/>
    <n v="3"/>
    <n v="35803.08"/>
    <n v="1.1599999999999999"/>
    <n v="4375"/>
    <x v="122"/>
  </r>
  <r>
    <x v="7640"/>
    <x v="2"/>
    <x v="2"/>
    <x v="2"/>
    <x v="1"/>
    <x v="4"/>
    <n v="4890.3999999999996"/>
    <n v="1"/>
    <n v="4890.3999999999996"/>
    <n v="2.5"/>
    <n v="1595"/>
    <x v="297"/>
  </r>
  <r>
    <x v="7641"/>
    <x v="4"/>
    <x v="0"/>
    <x v="4"/>
    <x v="0"/>
    <x v="0"/>
    <n v="2091.4699999999998"/>
    <n v="3"/>
    <n v="6274.41"/>
    <n v="2.87"/>
    <n v="1867"/>
    <x v="280"/>
  </r>
  <r>
    <x v="7642"/>
    <x v="4"/>
    <x v="0"/>
    <x v="4"/>
    <x v="2"/>
    <x v="0"/>
    <n v="6276.46"/>
    <n v="5"/>
    <n v="31382.3"/>
    <n v="3.01"/>
    <n v="1335"/>
    <x v="145"/>
  </r>
  <r>
    <x v="7643"/>
    <x v="7"/>
    <x v="0"/>
    <x v="7"/>
    <x v="1"/>
    <x v="0"/>
    <n v="19895.98"/>
    <n v="4"/>
    <n v="79583.92"/>
    <n v="2.4900000000000002"/>
    <n v="3525"/>
    <x v="177"/>
  </r>
  <r>
    <x v="7644"/>
    <x v="5"/>
    <x v="1"/>
    <x v="5"/>
    <x v="1"/>
    <x v="2"/>
    <n v="5308.99"/>
    <n v="5"/>
    <n v="26544.95"/>
    <n v="2.85"/>
    <n v="819"/>
    <x v="234"/>
  </r>
  <r>
    <x v="7645"/>
    <x v="2"/>
    <x v="2"/>
    <x v="2"/>
    <x v="0"/>
    <x v="3"/>
    <n v="2813.89"/>
    <n v="3"/>
    <n v="8441.67"/>
    <n v="4.67"/>
    <n v="764"/>
    <x v="199"/>
  </r>
  <r>
    <x v="7646"/>
    <x v="7"/>
    <x v="0"/>
    <x v="7"/>
    <x v="0"/>
    <x v="0"/>
    <n v="12466.35"/>
    <n v="4"/>
    <n v="49865.4"/>
    <n v="1.22"/>
    <n v="1552"/>
    <x v="207"/>
  </r>
  <r>
    <x v="7647"/>
    <x v="9"/>
    <x v="1"/>
    <x v="9"/>
    <x v="1"/>
    <x v="1"/>
    <n v="13539.91"/>
    <n v="1"/>
    <n v="13539.91"/>
    <n v="4.67"/>
    <n v="1598"/>
    <x v="23"/>
  </r>
  <r>
    <x v="7648"/>
    <x v="2"/>
    <x v="2"/>
    <x v="2"/>
    <x v="1"/>
    <x v="5"/>
    <n v="11970.04"/>
    <n v="5"/>
    <n v="59850.2"/>
    <n v="4.76"/>
    <n v="2194"/>
    <x v="221"/>
  </r>
  <r>
    <x v="7649"/>
    <x v="3"/>
    <x v="3"/>
    <x v="3"/>
    <x v="1"/>
    <x v="4"/>
    <n v="7097"/>
    <n v="4"/>
    <n v="28388"/>
    <n v="1.55"/>
    <n v="1266"/>
    <x v="329"/>
  </r>
  <r>
    <x v="7650"/>
    <x v="5"/>
    <x v="1"/>
    <x v="5"/>
    <x v="2"/>
    <x v="5"/>
    <n v="8769.56"/>
    <n v="4"/>
    <n v="35078.239999999998"/>
    <n v="3.31"/>
    <n v="2304"/>
    <x v="328"/>
  </r>
  <r>
    <x v="7651"/>
    <x v="6"/>
    <x v="4"/>
    <x v="6"/>
    <x v="2"/>
    <x v="5"/>
    <n v="1124.69"/>
    <n v="1"/>
    <n v="1124.69"/>
    <n v="4.84"/>
    <n v="2924"/>
    <x v="144"/>
  </r>
  <r>
    <x v="7652"/>
    <x v="1"/>
    <x v="1"/>
    <x v="1"/>
    <x v="0"/>
    <x v="3"/>
    <n v="9818.35"/>
    <n v="3"/>
    <n v="29455.05"/>
    <n v="1.87"/>
    <n v="4518"/>
    <x v="167"/>
  </r>
  <r>
    <x v="7653"/>
    <x v="1"/>
    <x v="1"/>
    <x v="1"/>
    <x v="1"/>
    <x v="1"/>
    <n v="9826.94"/>
    <n v="3"/>
    <n v="29480.82"/>
    <n v="2.0699999999999998"/>
    <n v="1039"/>
    <x v="315"/>
  </r>
  <r>
    <x v="7654"/>
    <x v="3"/>
    <x v="3"/>
    <x v="3"/>
    <x v="2"/>
    <x v="4"/>
    <n v="13070.87"/>
    <n v="2"/>
    <n v="26141.74"/>
    <n v="2.91"/>
    <n v="173"/>
    <x v="304"/>
  </r>
  <r>
    <x v="7655"/>
    <x v="4"/>
    <x v="0"/>
    <x v="4"/>
    <x v="1"/>
    <x v="1"/>
    <n v="18297.61"/>
    <n v="4"/>
    <n v="73190.44"/>
    <n v="3.8"/>
    <n v="4665"/>
    <x v="159"/>
  </r>
  <r>
    <x v="7656"/>
    <x v="5"/>
    <x v="1"/>
    <x v="5"/>
    <x v="2"/>
    <x v="3"/>
    <n v="3751.91"/>
    <n v="3"/>
    <n v="11255.73"/>
    <n v="2.15"/>
    <n v="1739"/>
    <x v="57"/>
  </r>
  <r>
    <x v="7657"/>
    <x v="4"/>
    <x v="0"/>
    <x v="4"/>
    <x v="2"/>
    <x v="4"/>
    <n v="13038.82"/>
    <n v="3"/>
    <n v="39116.46"/>
    <n v="4.34"/>
    <n v="3297"/>
    <x v="204"/>
  </r>
  <r>
    <x v="7658"/>
    <x v="5"/>
    <x v="1"/>
    <x v="5"/>
    <x v="0"/>
    <x v="3"/>
    <n v="4772.4799999999996"/>
    <n v="5"/>
    <n v="23862.400000000001"/>
    <n v="3.78"/>
    <n v="4769"/>
    <x v="0"/>
  </r>
  <r>
    <x v="7659"/>
    <x v="4"/>
    <x v="0"/>
    <x v="4"/>
    <x v="2"/>
    <x v="2"/>
    <n v="10123.049999999999"/>
    <n v="2"/>
    <n v="20246.099999999999"/>
    <n v="2.2599999999999998"/>
    <n v="4235"/>
    <x v="146"/>
  </r>
  <r>
    <x v="7660"/>
    <x v="8"/>
    <x v="3"/>
    <x v="8"/>
    <x v="2"/>
    <x v="4"/>
    <n v="18332.419999999998"/>
    <n v="1"/>
    <n v="18332.419999999998"/>
    <n v="4.16"/>
    <n v="1135"/>
    <x v="280"/>
  </r>
  <r>
    <x v="7661"/>
    <x v="9"/>
    <x v="1"/>
    <x v="9"/>
    <x v="0"/>
    <x v="2"/>
    <n v="6895.69"/>
    <n v="3"/>
    <n v="20687.07"/>
    <n v="3.2"/>
    <n v="3180"/>
    <x v="302"/>
  </r>
  <r>
    <x v="7662"/>
    <x v="0"/>
    <x v="0"/>
    <x v="0"/>
    <x v="0"/>
    <x v="0"/>
    <n v="8464.67"/>
    <n v="3"/>
    <n v="25394.01"/>
    <n v="4.7"/>
    <n v="1968"/>
    <x v="209"/>
  </r>
  <r>
    <x v="7663"/>
    <x v="9"/>
    <x v="1"/>
    <x v="9"/>
    <x v="1"/>
    <x v="1"/>
    <n v="12393.85"/>
    <n v="3"/>
    <n v="37181.550000000003"/>
    <n v="4.2"/>
    <n v="1609"/>
    <x v="185"/>
  </r>
  <r>
    <x v="7664"/>
    <x v="4"/>
    <x v="0"/>
    <x v="4"/>
    <x v="1"/>
    <x v="5"/>
    <n v="9742.99"/>
    <n v="1"/>
    <n v="9742.99"/>
    <n v="3.28"/>
    <n v="3693"/>
    <x v="52"/>
  </r>
  <r>
    <x v="7665"/>
    <x v="4"/>
    <x v="0"/>
    <x v="4"/>
    <x v="1"/>
    <x v="4"/>
    <n v="17666.080000000002"/>
    <n v="2"/>
    <n v="35332.160000000003"/>
    <n v="2.62"/>
    <n v="2496"/>
    <x v="293"/>
  </r>
  <r>
    <x v="7666"/>
    <x v="0"/>
    <x v="0"/>
    <x v="0"/>
    <x v="0"/>
    <x v="5"/>
    <n v="4382.3999999999996"/>
    <n v="3"/>
    <n v="13147.2"/>
    <n v="2.2599999999999998"/>
    <n v="2675"/>
    <x v="106"/>
  </r>
  <r>
    <x v="7667"/>
    <x v="9"/>
    <x v="1"/>
    <x v="9"/>
    <x v="0"/>
    <x v="2"/>
    <n v="9619.9699999999993"/>
    <n v="2"/>
    <n v="19239.939999999999"/>
    <n v="3.02"/>
    <n v="1428"/>
    <x v="3"/>
  </r>
  <r>
    <x v="7668"/>
    <x v="7"/>
    <x v="0"/>
    <x v="7"/>
    <x v="1"/>
    <x v="1"/>
    <n v="10959.2"/>
    <n v="1"/>
    <n v="10959.2"/>
    <n v="1.39"/>
    <n v="3602"/>
    <x v="161"/>
  </r>
  <r>
    <x v="7669"/>
    <x v="4"/>
    <x v="0"/>
    <x v="4"/>
    <x v="0"/>
    <x v="1"/>
    <n v="3312.91"/>
    <n v="1"/>
    <n v="3312.91"/>
    <n v="3.97"/>
    <n v="2770"/>
    <x v="145"/>
  </r>
  <r>
    <x v="7670"/>
    <x v="9"/>
    <x v="1"/>
    <x v="9"/>
    <x v="2"/>
    <x v="0"/>
    <n v="8943.67"/>
    <n v="3"/>
    <n v="26831.01"/>
    <n v="2.04"/>
    <n v="3857"/>
    <x v="274"/>
  </r>
  <r>
    <x v="7671"/>
    <x v="3"/>
    <x v="3"/>
    <x v="3"/>
    <x v="1"/>
    <x v="5"/>
    <n v="1683.17"/>
    <n v="1"/>
    <n v="1683.17"/>
    <n v="4.47"/>
    <n v="335"/>
    <x v="117"/>
  </r>
  <r>
    <x v="7672"/>
    <x v="8"/>
    <x v="3"/>
    <x v="8"/>
    <x v="0"/>
    <x v="0"/>
    <n v="19981.7"/>
    <n v="1"/>
    <n v="19981.7"/>
    <n v="2.3199999999999998"/>
    <n v="1053"/>
    <x v="187"/>
  </r>
  <r>
    <x v="7673"/>
    <x v="9"/>
    <x v="1"/>
    <x v="9"/>
    <x v="0"/>
    <x v="3"/>
    <n v="17304.87"/>
    <n v="2"/>
    <n v="34609.74"/>
    <n v="3.37"/>
    <n v="3851"/>
    <x v="259"/>
  </r>
  <r>
    <x v="7674"/>
    <x v="9"/>
    <x v="1"/>
    <x v="9"/>
    <x v="0"/>
    <x v="2"/>
    <n v="17180.439999999999"/>
    <n v="4"/>
    <n v="68721.759999999995"/>
    <n v="1.39"/>
    <n v="2284"/>
    <x v="315"/>
  </r>
  <r>
    <x v="7675"/>
    <x v="5"/>
    <x v="1"/>
    <x v="5"/>
    <x v="1"/>
    <x v="4"/>
    <n v="13035.56"/>
    <n v="3"/>
    <n v="39106.68"/>
    <n v="3.13"/>
    <n v="3242"/>
    <x v="264"/>
  </r>
  <r>
    <x v="7676"/>
    <x v="2"/>
    <x v="2"/>
    <x v="2"/>
    <x v="2"/>
    <x v="4"/>
    <n v="8255.0300000000007"/>
    <n v="4"/>
    <n v="33020.120000000003"/>
    <n v="4.1500000000000004"/>
    <n v="409"/>
    <x v="0"/>
  </r>
  <r>
    <x v="7677"/>
    <x v="0"/>
    <x v="0"/>
    <x v="0"/>
    <x v="1"/>
    <x v="5"/>
    <n v="686.94"/>
    <n v="2"/>
    <n v="1373.88"/>
    <n v="3.02"/>
    <n v="4433"/>
    <x v="67"/>
  </r>
  <r>
    <x v="7678"/>
    <x v="4"/>
    <x v="0"/>
    <x v="4"/>
    <x v="1"/>
    <x v="5"/>
    <n v="17944.45"/>
    <n v="4"/>
    <n v="71777.8"/>
    <n v="2.13"/>
    <n v="4094"/>
    <x v="98"/>
  </r>
  <r>
    <x v="7679"/>
    <x v="1"/>
    <x v="1"/>
    <x v="1"/>
    <x v="2"/>
    <x v="2"/>
    <n v="3060.29"/>
    <n v="4"/>
    <n v="12241.16"/>
    <n v="1.69"/>
    <n v="448"/>
    <x v="172"/>
  </r>
  <r>
    <x v="7680"/>
    <x v="1"/>
    <x v="1"/>
    <x v="1"/>
    <x v="1"/>
    <x v="4"/>
    <n v="5204.6099999999997"/>
    <n v="3"/>
    <n v="15613.83"/>
    <n v="2.63"/>
    <n v="1594"/>
    <x v="196"/>
  </r>
  <r>
    <x v="7681"/>
    <x v="0"/>
    <x v="0"/>
    <x v="0"/>
    <x v="1"/>
    <x v="4"/>
    <n v="1570.7"/>
    <n v="2"/>
    <n v="3141.4"/>
    <n v="3.6"/>
    <n v="902"/>
    <x v="176"/>
  </r>
  <r>
    <x v="7682"/>
    <x v="4"/>
    <x v="0"/>
    <x v="4"/>
    <x v="0"/>
    <x v="3"/>
    <n v="14415.65"/>
    <n v="2"/>
    <n v="28831.3"/>
    <n v="2.96"/>
    <n v="2729"/>
    <x v="112"/>
  </r>
  <r>
    <x v="7683"/>
    <x v="6"/>
    <x v="4"/>
    <x v="6"/>
    <x v="0"/>
    <x v="0"/>
    <n v="1315.12"/>
    <n v="1"/>
    <n v="1315.12"/>
    <n v="3.37"/>
    <n v="4496"/>
    <x v="14"/>
  </r>
  <r>
    <x v="7684"/>
    <x v="8"/>
    <x v="3"/>
    <x v="8"/>
    <x v="0"/>
    <x v="4"/>
    <n v="1778.1"/>
    <n v="2"/>
    <n v="3556.2"/>
    <n v="2.69"/>
    <n v="2446"/>
    <x v="42"/>
  </r>
  <r>
    <x v="7685"/>
    <x v="2"/>
    <x v="2"/>
    <x v="2"/>
    <x v="2"/>
    <x v="5"/>
    <n v="18891.89"/>
    <n v="1"/>
    <n v="18891.89"/>
    <n v="3.66"/>
    <n v="3534"/>
    <x v="97"/>
  </r>
  <r>
    <x v="7686"/>
    <x v="5"/>
    <x v="1"/>
    <x v="5"/>
    <x v="2"/>
    <x v="3"/>
    <n v="17319.89"/>
    <n v="4"/>
    <n v="69279.56"/>
    <n v="3.53"/>
    <n v="2515"/>
    <x v="210"/>
  </r>
  <r>
    <x v="7687"/>
    <x v="3"/>
    <x v="3"/>
    <x v="3"/>
    <x v="2"/>
    <x v="0"/>
    <n v="17299.34"/>
    <n v="5"/>
    <n v="86496.7"/>
    <n v="1.28"/>
    <n v="2984"/>
    <x v="47"/>
  </r>
  <r>
    <x v="7688"/>
    <x v="1"/>
    <x v="1"/>
    <x v="1"/>
    <x v="1"/>
    <x v="5"/>
    <n v="2288.4899999999998"/>
    <n v="1"/>
    <n v="2288.4899999999998"/>
    <n v="2.92"/>
    <n v="2899"/>
    <x v="165"/>
  </r>
  <r>
    <x v="7689"/>
    <x v="9"/>
    <x v="1"/>
    <x v="9"/>
    <x v="1"/>
    <x v="3"/>
    <n v="9004.66"/>
    <n v="3"/>
    <n v="27013.98"/>
    <n v="4.45"/>
    <n v="3815"/>
    <x v="352"/>
  </r>
  <r>
    <x v="7690"/>
    <x v="6"/>
    <x v="4"/>
    <x v="6"/>
    <x v="1"/>
    <x v="0"/>
    <n v="18138.03"/>
    <n v="1"/>
    <n v="18138.03"/>
    <n v="1.06"/>
    <n v="2157"/>
    <x v="102"/>
  </r>
  <r>
    <x v="7691"/>
    <x v="3"/>
    <x v="3"/>
    <x v="3"/>
    <x v="1"/>
    <x v="5"/>
    <n v="13200.92"/>
    <n v="1"/>
    <n v="13200.92"/>
    <n v="3.63"/>
    <n v="3261"/>
    <x v="22"/>
  </r>
  <r>
    <x v="7692"/>
    <x v="4"/>
    <x v="0"/>
    <x v="4"/>
    <x v="0"/>
    <x v="5"/>
    <n v="19838.689999999999"/>
    <n v="3"/>
    <n v="59516.07"/>
    <n v="2.72"/>
    <n v="1079"/>
    <x v="237"/>
  </r>
  <r>
    <x v="7693"/>
    <x v="3"/>
    <x v="3"/>
    <x v="3"/>
    <x v="2"/>
    <x v="1"/>
    <n v="12124.94"/>
    <n v="5"/>
    <n v="60624.7"/>
    <n v="2.09"/>
    <n v="2109"/>
    <x v="346"/>
  </r>
  <r>
    <x v="7694"/>
    <x v="9"/>
    <x v="1"/>
    <x v="9"/>
    <x v="2"/>
    <x v="3"/>
    <n v="10011.56"/>
    <n v="2"/>
    <n v="20023.12"/>
    <n v="1.07"/>
    <n v="1574"/>
    <x v="266"/>
  </r>
  <r>
    <x v="7695"/>
    <x v="2"/>
    <x v="2"/>
    <x v="2"/>
    <x v="2"/>
    <x v="2"/>
    <n v="14359.22"/>
    <n v="1"/>
    <n v="14359.22"/>
    <n v="1.68"/>
    <n v="3861"/>
    <x v="110"/>
  </r>
  <r>
    <x v="7696"/>
    <x v="3"/>
    <x v="3"/>
    <x v="3"/>
    <x v="1"/>
    <x v="2"/>
    <n v="1037.56"/>
    <n v="5"/>
    <n v="5187.8"/>
    <n v="3.97"/>
    <n v="1722"/>
    <x v="283"/>
  </r>
  <r>
    <x v="7697"/>
    <x v="6"/>
    <x v="4"/>
    <x v="6"/>
    <x v="1"/>
    <x v="2"/>
    <n v="7695.32"/>
    <n v="5"/>
    <n v="38476.6"/>
    <n v="1.64"/>
    <n v="1222"/>
    <x v="49"/>
  </r>
  <r>
    <x v="7698"/>
    <x v="9"/>
    <x v="1"/>
    <x v="9"/>
    <x v="1"/>
    <x v="5"/>
    <n v="14812.67"/>
    <n v="4"/>
    <n v="59250.68"/>
    <n v="2.4300000000000002"/>
    <n v="4410"/>
    <x v="351"/>
  </r>
  <r>
    <x v="7699"/>
    <x v="0"/>
    <x v="0"/>
    <x v="0"/>
    <x v="1"/>
    <x v="4"/>
    <n v="2399.23"/>
    <n v="1"/>
    <n v="2399.23"/>
    <n v="3.74"/>
    <n v="3859"/>
    <x v="78"/>
  </r>
  <r>
    <x v="7700"/>
    <x v="2"/>
    <x v="2"/>
    <x v="2"/>
    <x v="0"/>
    <x v="3"/>
    <n v="2275.89"/>
    <n v="4"/>
    <n v="9103.56"/>
    <n v="4.82"/>
    <n v="3834"/>
    <x v="25"/>
  </r>
  <r>
    <x v="7701"/>
    <x v="9"/>
    <x v="1"/>
    <x v="9"/>
    <x v="1"/>
    <x v="3"/>
    <n v="777.46"/>
    <n v="1"/>
    <n v="777.46"/>
    <n v="3.05"/>
    <n v="510"/>
    <x v="332"/>
  </r>
  <r>
    <x v="7702"/>
    <x v="4"/>
    <x v="0"/>
    <x v="4"/>
    <x v="1"/>
    <x v="0"/>
    <n v="6528.44"/>
    <n v="3"/>
    <n v="19585.32"/>
    <n v="4.8099999999999996"/>
    <n v="318"/>
    <x v="67"/>
  </r>
  <r>
    <x v="7703"/>
    <x v="8"/>
    <x v="3"/>
    <x v="8"/>
    <x v="2"/>
    <x v="1"/>
    <n v="10658.36"/>
    <n v="1"/>
    <n v="10658.36"/>
    <n v="3.15"/>
    <n v="4372"/>
    <x v="199"/>
  </r>
  <r>
    <x v="7704"/>
    <x v="4"/>
    <x v="0"/>
    <x v="4"/>
    <x v="1"/>
    <x v="4"/>
    <n v="10351.290000000001"/>
    <n v="4"/>
    <n v="41405.160000000003"/>
    <n v="3.52"/>
    <n v="341"/>
    <x v="297"/>
  </r>
  <r>
    <x v="7705"/>
    <x v="7"/>
    <x v="0"/>
    <x v="7"/>
    <x v="2"/>
    <x v="0"/>
    <n v="7318.81"/>
    <n v="2"/>
    <n v="14637.62"/>
    <n v="2.57"/>
    <n v="2727"/>
    <x v="36"/>
  </r>
  <r>
    <x v="7706"/>
    <x v="0"/>
    <x v="0"/>
    <x v="0"/>
    <x v="2"/>
    <x v="2"/>
    <n v="13759.8"/>
    <n v="3"/>
    <n v="41279.4"/>
    <n v="2.56"/>
    <n v="4675"/>
    <x v="72"/>
  </r>
  <r>
    <x v="7707"/>
    <x v="2"/>
    <x v="2"/>
    <x v="2"/>
    <x v="2"/>
    <x v="1"/>
    <n v="635.11"/>
    <n v="5"/>
    <n v="3175.55"/>
    <n v="4.42"/>
    <n v="4240"/>
    <x v="77"/>
  </r>
  <r>
    <x v="7708"/>
    <x v="4"/>
    <x v="0"/>
    <x v="4"/>
    <x v="1"/>
    <x v="1"/>
    <n v="11504.13"/>
    <n v="5"/>
    <n v="57520.65"/>
    <n v="3.8"/>
    <n v="471"/>
    <x v="163"/>
  </r>
  <r>
    <x v="7709"/>
    <x v="9"/>
    <x v="1"/>
    <x v="9"/>
    <x v="1"/>
    <x v="3"/>
    <n v="16900.91"/>
    <n v="3"/>
    <n v="50702.73"/>
    <n v="2.95"/>
    <n v="944"/>
    <x v="154"/>
  </r>
  <r>
    <x v="7710"/>
    <x v="4"/>
    <x v="0"/>
    <x v="4"/>
    <x v="2"/>
    <x v="0"/>
    <n v="9029.24"/>
    <n v="1"/>
    <n v="9029.24"/>
    <n v="3.9"/>
    <n v="1589"/>
    <x v="127"/>
  </r>
  <r>
    <x v="7711"/>
    <x v="0"/>
    <x v="0"/>
    <x v="0"/>
    <x v="1"/>
    <x v="4"/>
    <n v="17509.88"/>
    <n v="4"/>
    <n v="70039.520000000004"/>
    <n v="1.84"/>
    <n v="4935"/>
    <x v="114"/>
  </r>
  <r>
    <x v="7712"/>
    <x v="0"/>
    <x v="0"/>
    <x v="0"/>
    <x v="0"/>
    <x v="5"/>
    <n v="15128.53"/>
    <n v="1"/>
    <n v="15128.53"/>
    <n v="1.35"/>
    <n v="721"/>
    <x v="274"/>
  </r>
  <r>
    <x v="7713"/>
    <x v="1"/>
    <x v="1"/>
    <x v="1"/>
    <x v="1"/>
    <x v="5"/>
    <n v="2150.6799999999998"/>
    <n v="2"/>
    <n v="4301.3599999999997"/>
    <n v="1.29"/>
    <n v="3985"/>
    <x v="66"/>
  </r>
  <r>
    <x v="7714"/>
    <x v="9"/>
    <x v="1"/>
    <x v="9"/>
    <x v="0"/>
    <x v="0"/>
    <n v="9757.7099999999991"/>
    <n v="5"/>
    <n v="48788.55"/>
    <n v="2.58"/>
    <n v="1232"/>
    <x v="290"/>
  </r>
  <r>
    <x v="7715"/>
    <x v="2"/>
    <x v="2"/>
    <x v="2"/>
    <x v="1"/>
    <x v="4"/>
    <n v="6631.28"/>
    <n v="1"/>
    <n v="6631.28"/>
    <n v="1.44"/>
    <n v="1830"/>
    <x v="298"/>
  </r>
  <r>
    <x v="7716"/>
    <x v="2"/>
    <x v="2"/>
    <x v="2"/>
    <x v="2"/>
    <x v="3"/>
    <n v="17282.330000000002"/>
    <n v="2"/>
    <n v="34564.660000000003"/>
    <n v="2.0699999999999998"/>
    <n v="943"/>
    <x v="231"/>
  </r>
  <r>
    <x v="7717"/>
    <x v="1"/>
    <x v="1"/>
    <x v="1"/>
    <x v="2"/>
    <x v="4"/>
    <n v="5978"/>
    <n v="1"/>
    <n v="5978"/>
    <n v="3.13"/>
    <n v="2348"/>
    <x v="18"/>
  </r>
  <r>
    <x v="7718"/>
    <x v="3"/>
    <x v="3"/>
    <x v="3"/>
    <x v="1"/>
    <x v="0"/>
    <n v="149.85"/>
    <n v="5"/>
    <n v="749.25"/>
    <n v="2.73"/>
    <n v="4992"/>
    <x v="87"/>
  </r>
  <r>
    <x v="7719"/>
    <x v="8"/>
    <x v="3"/>
    <x v="8"/>
    <x v="0"/>
    <x v="4"/>
    <n v="8372.7800000000007"/>
    <n v="4"/>
    <n v="33491.120000000003"/>
    <n v="1.8"/>
    <n v="1147"/>
    <x v="161"/>
  </r>
  <r>
    <x v="7720"/>
    <x v="1"/>
    <x v="1"/>
    <x v="1"/>
    <x v="0"/>
    <x v="1"/>
    <n v="8086.8"/>
    <n v="3"/>
    <n v="24260.400000000001"/>
    <n v="4.17"/>
    <n v="192"/>
    <x v="94"/>
  </r>
  <r>
    <x v="7721"/>
    <x v="1"/>
    <x v="1"/>
    <x v="1"/>
    <x v="0"/>
    <x v="4"/>
    <n v="13945.75"/>
    <n v="5"/>
    <n v="69728.75"/>
    <n v="1.89"/>
    <n v="2006"/>
    <x v="110"/>
  </r>
  <r>
    <x v="7722"/>
    <x v="0"/>
    <x v="0"/>
    <x v="0"/>
    <x v="2"/>
    <x v="2"/>
    <n v="9816.56"/>
    <n v="4"/>
    <n v="39266.239999999998"/>
    <n v="2.48"/>
    <n v="1060"/>
    <x v="7"/>
  </r>
  <r>
    <x v="7723"/>
    <x v="4"/>
    <x v="0"/>
    <x v="4"/>
    <x v="2"/>
    <x v="1"/>
    <n v="1600.83"/>
    <n v="3"/>
    <n v="4802.49"/>
    <n v="3.74"/>
    <n v="306"/>
    <x v="175"/>
  </r>
  <r>
    <x v="7724"/>
    <x v="8"/>
    <x v="3"/>
    <x v="8"/>
    <x v="1"/>
    <x v="3"/>
    <n v="5344.03"/>
    <n v="1"/>
    <n v="5344.03"/>
    <n v="2.74"/>
    <n v="2264"/>
    <x v="356"/>
  </r>
  <r>
    <x v="7725"/>
    <x v="2"/>
    <x v="2"/>
    <x v="2"/>
    <x v="2"/>
    <x v="4"/>
    <n v="13991.58"/>
    <n v="1"/>
    <n v="13991.58"/>
    <n v="2.2200000000000002"/>
    <n v="2111"/>
    <x v="326"/>
  </r>
  <r>
    <x v="7726"/>
    <x v="7"/>
    <x v="0"/>
    <x v="7"/>
    <x v="1"/>
    <x v="3"/>
    <n v="3910.15"/>
    <n v="2"/>
    <n v="7820.3"/>
    <n v="3.23"/>
    <n v="4770"/>
    <x v="153"/>
  </r>
  <r>
    <x v="7727"/>
    <x v="6"/>
    <x v="4"/>
    <x v="6"/>
    <x v="1"/>
    <x v="5"/>
    <n v="4094.04"/>
    <n v="4"/>
    <n v="16376.16"/>
    <n v="4.07"/>
    <n v="1664"/>
    <x v="337"/>
  </r>
  <r>
    <x v="7728"/>
    <x v="3"/>
    <x v="3"/>
    <x v="3"/>
    <x v="1"/>
    <x v="5"/>
    <n v="6547.26"/>
    <n v="4"/>
    <n v="26189.040000000001"/>
    <n v="3.29"/>
    <n v="3884"/>
    <x v="213"/>
  </r>
  <r>
    <x v="7729"/>
    <x v="7"/>
    <x v="0"/>
    <x v="7"/>
    <x v="2"/>
    <x v="5"/>
    <n v="19788.169999999998"/>
    <n v="2"/>
    <n v="39576.339999999997"/>
    <n v="1.5"/>
    <n v="4377"/>
    <x v="86"/>
  </r>
  <r>
    <x v="7730"/>
    <x v="1"/>
    <x v="1"/>
    <x v="1"/>
    <x v="0"/>
    <x v="3"/>
    <n v="19563.97"/>
    <n v="3"/>
    <n v="58691.91"/>
    <n v="3.17"/>
    <n v="1888"/>
    <x v="235"/>
  </r>
  <r>
    <x v="7731"/>
    <x v="2"/>
    <x v="2"/>
    <x v="2"/>
    <x v="1"/>
    <x v="1"/>
    <n v="15225.75"/>
    <n v="5"/>
    <n v="76128.75"/>
    <n v="4.8899999999999997"/>
    <n v="3084"/>
    <x v="313"/>
  </r>
  <r>
    <x v="7732"/>
    <x v="2"/>
    <x v="2"/>
    <x v="2"/>
    <x v="1"/>
    <x v="4"/>
    <n v="2848.12"/>
    <n v="4"/>
    <n v="11392.48"/>
    <n v="1.01"/>
    <n v="2441"/>
    <x v="74"/>
  </r>
  <r>
    <x v="7733"/>
    <x v="0"/>
    <x v="0"/>
    <x v="0"/>
    <x v="1"/>
    <x v="3"/>
    <n v="17728.34"/>
    <n v="5"/>
    <n v="88641.7"/>
    <n v="3.16"/>
    <n v="2062"/>
    <x v="101"/>
  </r>
  <r>
    <x v="7734"/>
    <x v="5"/>
    <x v="1"/>
    <x v="5"/>
    <x v="2"/>
    <x v="4"/>
    <n v="717.41"/>
    <n v="3"/>
    <n v="2152.23"/>
    <n v="1.48"/>
    <n v="1269"/>
    <x v="78"/>
  </r>
  <r>
    <x v="7735"/>
    <x v="8"/>
    <x v="3"/>
    <x v="8"/>
    <x v="2"/>
    <x v="4"/>
    <n v="12341.59"/>
    <n v="2"/>
    <n v="24683.18"/>
    <n v="4.47"/>
    <n v="3035"/>
    <x v="18"/>
  </r>
  <r>
    <x v="7736"/>
    <x v="0"/>
    <x v="0"/>
    <x v="0"/>
    <x v="0"/>
    <x v="1"/>
    <n v="12083.65"/>
    <n v="5"/>
    <n v="60418.25"/>
    <n v="2.15"/>
    <n v="4909"/>
    <x v="313"/>
  </r>
  <r>
    <x v="7737"/>
    <x v="8"/>
    <x v="3"/>
    <x v="8"/>
    <x v="1"/>
    <x v="3"/>
    <n v="19819.939999999999"/>
    <n v="4"/>
    <n v="79279.759999999995"/>
    <n v="4.58"/>
    <n v="3981"/>
    <x v="155"/>
  </r>
  <r>
    <x v="7738"/>
    <x v="5"/>
    <x v="1"/>
    <x v="5"/>
    <x v="0"/>
    <x v="5"/>
    <n v="19582.23"/>
    <n v="1"/>
    <n v="19582.23"/>
    <n v="2.39"/>
    <n v="1595"/>
    <x v="135"/>
  </r>
  <r>
    <x v="7739"/>
    <x v="8"/>
    <x v="3"/>
    <x v="8"/>
    <x v="1"/>
    <x v="5"/>
    <n v="4702.42"/>
    <n v="5"/>
    <n v="23512.1"/>
    <n v="3.94"/>
    <n v="2173"/>
    <x v="51"/>
  </r>
  <r>
    <x v="7740"/>
    <x v="2"/>
    <x v="2"/>
    <x v="2"/>
    <x v="1"/>
    <x v="5"/>
    <n v="19400.490000000002"/>
    <n v="4"/>
    <n v="77601.960000000006"/>
    <n v="1.61"/>
    <n v="4426"/>
    <x v="127"/>
  </r>
  <r>
    <x v="7741"/>
    <x v="7"/>
    <x v="0"/>
    <x v="7"/>
    <x v="1"/>
    <x v="0"/>
    <n v="7834.05"/>
    <n v="4"/>
    <n v="31336.2"/>
    <n v="3.12"/>
    <n v="2050"/>
    <x v="270"/>
  </r>
  <r>
    <x v="7742"/>
    <x v="2"/>
    <x v="2"/>
    <x v="2"/>
    <x v="0"/>
    <x v="3"/>
    <n v="4412.97"/>
    <n v="2"/>
    <n v="8825.94"/>
    <n v="4.29"/>
    <n v="2042"/>
    <x v="85"/>
  </r>
  <r>
    <x v="7743"/>
    <x v="4"/>
    <x v="0"/>
    <x v="4"/>
    <x v="1"/>
    <x v="3"/>
    <n v="3706.57"/>
    <n v="4"/>
    <n v="14826.28"/>
    <n v="3.38"/>
    <n v="241"/>
    <x v="125"/>
  </r>
  <r>
    <x v="7744"/>
    <x v="9"/>
    <x v="1"/>
    <x v="9"/>
    <x v="2"/>
    <x v="1"/>
    <n v="5297.26"/>
    <n v="3"/>
    <n v="15891.78"/>
    <n v="1.81"/>
    <n v="4156"/>
    <x v="181"/>
  </r>
  <r>
    <x v="7745"/>
    <x v="3"/>
    <x v="3"/>
    <x v="3"/>
    <x v="1"/>
    <x v="2"/>
    <n v="19678.21"/>
    <n v="4"/>
    <n v="78712.84"/>
    <n v="4.7300000000000004"/>
    <n v="3805"/>
    <x v="175"/>
  </r>
  <r>
    <x v="7746"/>
    <x v="4"/>
    <x v="0"/>
    <x v="4"/>
    <x v="2"/>
    <x v="2"/>
    <n v="11830.96"/>
    <n v="2"/>
    <n v="23661.919999999998"/>
    <n v="2.2400000000000002"/>
    <n v="1482"/>
    <x v="285"/>
  </r>
  <r>
    <x v="7747"/>
    <x v="7"/>
    <x v="0"/>
    <x v="7"/>
    <x v="2"/>
    <x v="1"/>
    <n v="15159.41"/>
    <n v="5"/>
    <n v="75797.05"/>
    <n v="2.87"/>
    <n v="3897"/>
    <x v="164"/>
  </r>
  <r>
    <x v="7748"/>
    <x v="3"/>
    <x v="3"/>
    <x v="3"/>
    <x v="0"/>
    <x v="0"/>
    <n v="12659.98"/>
    <n v="2"/>
    <n v="25319.96"/>
    <n v="4.46"/>
    <n v="4590"/>
    <x v="256"/>
  </r>
  <r>
    <x v="7749"/>
    <x v="2"/>
    <x v="2"/>
    <x v="2"/>
    <x v="0"/>
    <x v="1"/>
    <n v="6087.79"/>
    <n v="1"/>
    <n v="6087.79"/>
    <n v="1.48"/>
    <n v="779"/>
    <x v="127"/>
  </r>
  <r>
    <x v="7750"/>
    <x v="2"/>
    <x v="2"/>
    <x v="2"/>
    <x v="0"/>
    <x v="2"/>
    <n v="11523.59"/>
    <n v="2"/>
    <n v="23047.18"/>
    <n v="1.63"/>
    <n v="4921"/>
    <x v="358"/>
  </r>
  <r>
    <x v="7751"/>
    <x v="1"/>
    <x v="1"/>
    <x v="1"/>
    <x v="0"/>
    <x v="3"/>
    <n v="17420.3"/>
    <n v="5"/>
    <n v="87101.5"/>
    <n v="4.82"/>
    <n v="1850"/>
    <x v="350"/>
  </r>
  <r>
    <x v="7752"/>
    <x v="7"/>
    <x v="0"/>
    <x v="7"/>
    <x v="0"/>
    <x v="2"/>
    <n v="17607.16"/>
    <n v="4"/>
    <n v="70428.639999999999"/>
    <n v="2.1800000000000002"/>
    <n v="4542"/>
    <x v="78"/>
  </r>
  <r>
    <x v="7753"/>
    <x v="0"/>
    <x v="0"/>
    <x v="0"/>
    <x v="2"/>
    <x v="0"/>
    <n v="3234.28"/>
    <n v="2"/>
    <n v="6468.56"/>
    <n v="3.03"/>
    <n v="4663"/>
    <x v="184"/>
  </r>
  <r>
    <x v="7754"/>
    <x v="2"/>
    <x v="2"/>
    <x v="2"/>
    <x v="2"/>
    <x v="4"/>
    <n v="1564.35"/>
    <n v="3"/>
    <n v="4693.05"/>
    <n v="3.5"/>
    <n v="4013"/>
    <x v="284"/>
  </r>
  <r>
    <x v="7755"/>
    <x v="5"/>
    <x v="1"/>
    <x v="5"/>
    <x v="2"/>
    <x v="2"/>
    <n v="10750.17"/>
    <n v="4"/>
    <n v="43000.68"/>
    <n v="3.03"/>
    <n v="219"/>
    <x v="351"/>
  </r>
  <r>
    <x v="7756"/>
    <x v="7"/>
    <x v="0"/>
    <x v="7"/>
    <x v="1"/>
    <x v="0"/>
    <n v="6308.68"/>
    <n v="4"/>
    <n v="25234.720000000001"/>
    <n v="2.11"/>
    <n v="344"/>
    <x v="250"/>
  </r>
  <r>
    <x v="7757"/>
    <x v="1"/>
    <x v="1"/>
    <x v="1"/>
    <x v="0"/>
    <x v="1"/>
    <n v="18250.96"/>
    <n v="5"/>
    <n v="91254.8"/>
    <n v="1.55"/>
    <n v="3940"/>
    <x v="205"/>
  </r>
  <r>
    <x v="7758"/>
    <x v="1"/>
    <x v="1"/>
    <x v="1"/>
    <x v="2"/>
    <x v="5"/>
    <n v="3008"/>
    <n v="3"/>
    <n v="9024"/>
    <n v="4.9400000000000004"/>
    <n v="1668"/>
    <x v="274"/>
  </r>
  <r>
    <x v="7759"/>
    <x v="2"/>
    <x v="2"/>
    <x v="2"/>
    <x v="1"/>
    <x v="0"/>
    <n v="2919.79"/>
    <n v="2"/>
    <n v="5839.58"/>
    <n v="3.9"/>
    <n v="3173"/>
    <x v="332"/>
  </r>
  <r>
    <x v="7760"/>
    <x v="7"/>
    <x v="0"/>
    <x v="7"/>
    <x v="0"/>
    <x v="2"/>
    <n v="19905.060000000001"/>
    <n v="5"/>
    <n v="99525.3"/>
    <n v="2.99"/>
    <n v="3677"/>
    <x v="243"/>
  </r>
  <r>
    <x v="7761"/>
    <x v="9"/>
    <x v="1"/>
    <x v="9"/>
    <x v="2"/>
    <x v="0"/>
    <n v="15385.74"/>
    <n v="5"/>
    <n v="76928.7"/>
    <n v="2.67"/>
    <n v="4754"/>
    <x v="177"/>
  </r>
  <r>
    <x v="7762"/>
    <x v="8"/>
    <x v="3"/>
    <x v="8"/>
    <x v="1"/>
    <x v="4"/>
    <n v="1517.89"/>
    <n v="5"/>
    <n v="7589.45"/>
    <n v="1.84"/>
    <n v="1435"/>
    <x v="349"/>
  </r>
  <r>
    <x v="7763"/>
    <x v="3"/>
    <x v="3"/>
    <x v="3"/>
    <x v="1"/>
    <x v="1"/>
    <n v="9040.36"/>
    <n v="4"/>
    <n v="36161.440000000002"/>
    <n v="2.46"/>
    <n v="3547"/>
    <x v="86"/>
  </r>
  <r>
    <x v="7764"/>
    <x v="2"/>
    <x v="2"/>
    <x v="2"/>
    <x v="2"/>
    <x v="2"/>
    <n v="3960.35"/>
    <n v="3"/>
    <n v="11881.05"/>
    <n v="3.15"/>
    <n v="3034"/>
    <x v="208"/>
  </r>
  <r>
    <x v="7765"/>
    <x v="3"/>
    <x v="3"/>
    <x v="3"/>
    <x v="1"/>
    <x v="2"/>
    <n v="6869.77"/>
    <n v="5"/>
    <n v="34348.85"/>
    <n v="4.17"/>
    <n v="3195"/>
    <x v="21"/>
  </r>
  <r>
    <x v="7766"/>
    <x v="0"/>
    <x v="0"/>
    <x v="0"/>
    <x v="1"/>
    <x v="1"/>
    <n v="16848.45"/>
    <n v="4"/>
    <n v="67393.8"/>
    <n v="3.83"/>
    <n v="1307"/>
    <x v="11"/>
  </r>
  <r>
    <x v="7767"/>
    <x v="3"/>
    <x v="3"/>
    <x v="3"/>
    <x v="2"/>
    <x v="3"/>
    <n v="6696.91"/>
    <n v="1"/>
    <n v="6696.91"/>
    <n v="2.13"/>
    <n v="1225"/>
    <x v="281"/>
  </r>
  <r>
    <x v="7768"/>
    <x v="1"/>
    <x v="1"/>
    <x v="1"/>
    <x v="1"/>
    <x v="2"/>
    <n v="16072.15"/>
    <n v="3"/>
    <n v="48216.45"/>
    <n v="4.4400000000000004"/>
    <n v="3724"/>
    <x v="32"/>
  </r>
  <r>
    <x v="7769"/>
    <x v="5"/>
    <x v="1"/>
    <x v="5"/>
    <x v="2"/>
    <x v="2"/>
    <n v="12737.95"/>
    <n v="4"/>
    <n v="50951.8"/>
    <n v="2.89"/>
    <n v="38"/>
    <x v="270"/>
  </r>
  <r>
    <x v="7770"/>
    <x v="8"/>
    <x v="3"/>
    <x v="8"/>
    <x v="1"/>
    <x v="0"/>
    <n v="14308.85"/>
    <n v="1"/>
    <n v="14308.85"/>
    <n v="1.28"/>
    <n v="2180"/>
    <x v="113"/>
  </r>
  <r>
    <x v="7771"/>
    <x v="8"/>
    <x v="3"/>
    <x v="8"/>
    <x v="1"/>
    <x v="3"/>
    <n v="10378.75"/>
    <n v="4"/>
    <n v="41515"/>
    <n v="3.84"/>
    <n v="2893"/>
    <x v="334"/>
  </r>
  <r>
    <x v="7772"/>
    <x v="9"/>
    <x v="1"/>
    <x v="9"/>
    <x v="2"/>
    <x v="3"/>
    <n v="18801.11"/>
    <n v="3"/>
    <n v="56403.33"/>
    <n v="4.25"/>
    <n v="1501"/>
    <x v="58"/>
  </r>
  <r>
    <x v="7773"/>
    <x v="2"/>
    <x v="2"/>
    <x v="2"/>
    <x v="0"/>
    <x v="1"/>
    <n v="16509.439999999999"/>
    <n v="3"/>
    <n v="49528.32"/>
    <n v="2.74"/>
    <n v="4192"/>
    <x v="258"/>
  </r>
  <r>
    <x v="7774"/>
    <x v="6"/>
    <x v="4"/>
    <x v="6"/>
    <x v="0"/>
    <x v="2"/>
    <n v="13621.91"/>
    <n v="3"/>
    <n v="40865.730000000003"/>
    <n v="1.1499999999999999"/>
    <n v="342"/>
    <x v="17"/>
  </r>
  <r>
    <x v="7775"/>
    <x v="5"/>
    <x v="1"/>
    <x v="5"/>
    <x v="2"/>
    <x v="0"/>
    <n v="18019.150000000001"/>
    <n v="2"/>
    <n v="36038.300000000003"/>
    <n v="1.23"/>
    <n v="3156"/>
    <x v="130"/>
  </r>
  <r>
    <x v="7776"/>
    <x v="7"/>
    <x v="0"/>
    <x v="7"/>
    <x v="0"/>
    <x v="3"/>
    <n v="9365.92"/>
    <n v="4"/>
    <n v="37463.68"/>
    <n v="1.87"/>
    <n v="1911"/>
    <x v="241"/>
  </r>
  <r>
    <x v="7777"/>
    <x v="8"/>
    <x v="3"/>
    <x v="8"/>
    <x v="2"/>
    <x v="5"/>
    <n v="1769.29"/>
    <n v="1"/>
    <n v="1769.29"/>
    <n v="2.09"/>
    <n v="3229"/>
    <x v="231"/>
  </r>
  <r>
    <x v="7778"/>
    <x v="9"/>
    <x v="1"/>
    <x v="9"/>
    <x v="2"/>
    <x v="5"/>
    <n v="2715.53"/>
    <n v="2"/>
    <n v="5431.06"/>
    <n v="1.4"/>
    <n v="571"/>
    <x v="276"/>
  </r>
  <r>
    <x v="7779"/>
    <x v="7"/>
    <x v="0"/>
    <x v="7"/>
    <x v="1"/>
    <x v="4"/>
    <n v="17890.64"/>
    <n v="5"/>
    <n v="89453.2"/>
    <n v="1.49"/>
    <n v="3583"/>
    <x v="249"/>
  </r>
  <r>
    <x v="7780"/>
    <x v="2"/>
    <x v="2"/>
    <x v="2"/>
    <x v="1"/>
    <x v="1"/>
    <n v="12220.31"/>
    <n v="5"/>
    <n v="61101.55"/>
    <n v="4.6900000000000004"/>
    <n v="897"/>
    <x v="233"/>
  </r>
  <r>
    <x v="7781"/>
    <x v="8"/>
    <x v="3"/>
    <x v="8"/>
    <x v="2"/>
    <x v="2"/>
    <n v="6812.39"/>
    <n v="3"/>
    <n v="20437.169999999998"/>
    <n v="2.11"/>
    <n v="3194"/>
    <x v="63"/>
  </r>
  <r>
    <x v="7782"/>
    <x v="1"/>
    <x v="1"/>
    <x v="1"/>
    <x v="0"/>
    <x v="2"/>
    <n v="4941.6400000000003"/>
    <n v="4"/>
    <n v="19766.560000000001"/>
    <n v="1.35"/>
    <n v="168"/>
    <x v="351"/>
  </r>
  <r>
    <x v="7783"/>
    <x v="1"/>
    <x v="1"/>
    <x v="1"/>
    <x v="1"/>
    <x v="1"/>
    <n v="4603.17"/>
    <n v="5"/>
    <n v="23015.85"/>
    <n v="1.36"/>
    <n v="4452"/>
    <x v="2"/>
  </r>
  <r>
    <x v="7784"/>
    <x v="5"/>
    <x v="1"/>
    <x v="5"/>
    <x v="2"/>
    <x v="5"/>
    <n v="8458.9699999999993"/>
    <n v="3"/>
    <n v="25376.91"/>
    <n v="2.15"/>
    <n v="2985"/>
    <x v="8"/>
  </r>
  <r>
    <x v="7785"/>
    <x v="6"/>
    <x v="4"/>
    <x v="6"/>
    <x v="2"/>
    <x v="0"/>
    <n v="17276.11"/>
    <n v="3"/>
    <n v="51828.33"/>
    <n v="1.1499999999999999"/>
    <n v="3573"/>
    <x v="185"/>
  </r>
  <r>
    <x v="7786"/>
    <x v="7"/>
    <x v="0"/>
    <x v="7"/>
    <x v="2"/>
    <x v="5"/>
    <n v="12127.36"/>
    <n v="5"/>
    <n v="60636.800000000003"/>
    <n v="3.95"/>
    <n v="572"/>
    <x v="315"/>
  </r>
  <r>
    <x v="7787"/>
    <x v="6"/>
    <x v="4"/>
    <x v="6"/>
    <x v="0"/>
    <x v="2"/>
    <n v="5702.54"/>
    <n v="4"/>
    <n v="22810.16"/>
    <n v="2.52"/>
    <n v="2294"/>
    <x v="193"/>
  </r>
  <r>
    <x v="7788"/>
    <x v="4"/>
    <x v="0"/>
    <x v="4"/>
    <x v="2"/>
    <x v="1"/>
    <n v="522.67999999999995"/>
    <n v="3"/>
    <n v="1568.04"/>
    <n v="2.02"/>
    <n v="238"/>
    <x v="66"/>
  </r>
  <r>
    <x v="7789"/>
    <x v="7"/>
    <x v="0"/>
    <x v="7"/>
    <x v="0"/>
    <x v="1"/>
    <n v="17053.189999999999"/>
    <n v="3"/>
    <n v="51159.57"/>
    <n v="2.37"/>
    <n v="3483"/>
    <x v="205"/>
  </r>
  <r>
    <x v="7790"/>
    <x v="5"/>
    <x v="1"/>
    <x v="5"/>
    <x v="2"/>
    <x v="1"/>
    <n v="8067.57"/>
    <n v="1"/>
    <n v="8067.57"/>
    <n v="2.98"/>
    <n v="1596"/>
    <x v="221"/>
  </r>
  <r>
    <x v="7791"/>
    <x v="8"/>
    <x v="3"/>
    <x v="8"/>
    <x v="1"/>
    <x v="4"/>
    <n v="18286.990000000002"/>
    <n v="2"/>
    <n v="36573.980000000003"/>
    <n v="2.4300000000000002"/>
    <n v="4877"/>
    <x v="175"/>
  </r>
  <r>
    <x v="7792"/>
    <x v="2"/>
    <x v="2"/>
    <x v="2"/>
    <x v="1"/>
    <x v="4"/>
    <n v="17617.43"/>
    <n v="4"/>
    <n v="70469.72"/>
    <n v="1.86"/>
    <n v="1181"/>
    <x v="288"/>
  </r>
  <r>
    <x v="7793"/>
    <x v="7"/>
    <x v="0"/>
    <x v="7"/>
    <x v="2"/>
    <x v="1"/>
    <n v="13592.74"/>
    <n v="2"/>
    <n v="27185.48"/>
    <n v="1.51"/>
    <n v="4457"/>
    <x v="294"/>
  </r>
  <r>
    <x v="7794"/>
    <x v="1"/>
    <x v="1"/>
    <x v="1"/>
    <x v="2"/>
    <x v="2"/>
    <n v="11115.16"/>
    <n v="4"/>
    <n v="44460.639999999999"/>
    <n v="4.46"/>
    <n v="4943"/>
    <x v="153"/>
  </r>
  <r>
    <x v="7795"/>
    <x v="4"/>
    <x v="0"/>
    <x v="4"/>
    <x v="2"/>
    <x v="4"/>
    <n v="17110.21"/>
    <n v="2"/>
    <n v="34220.42"/>
    <n v="3.92"/>
    <n v="1123"/>
    <x v="158"/>
  </r>
  <r>
    <x v="7796"/>
    <x v="3"/>
    <x v="3"/>
    <x v="3"/>
    <x v="1"/>
    <x v="1"/>
    <n v="8733.98"/>
    <n v="2"/>
    <n v="17467.96"/>
    <n v="1"/>
    <n v="1567"/>
    <x v="224"/>
  </r>
  <r>
    <x v="7797"/>
    <x v="3"/>
    <x v="3"/>
    <x v="3"/>
    <x v="0"/>
    <x v="4"/>
    <n v="4395.9799999999996"/>
    <n v="1"/>
    <n v="4395.9799999999996"/>
    <n v="3.77"/>
    <n v="3781"/>
    <x v="205"/>
  </r>
  <r>
    <x v="7798"/>
    <x v="8"/>
    <x v="3"/>
    <x v="8"/>
    <x v="2"/>
    <x v="4"/>
    <n v="10512.33"/>
    <n v="3"/>
    <n v="31536.99"/>
    <n v="2.4"/>
    <n v="4568"/>
    <x v="310"/>
  </r>
  <r>
    <x v="7799"/>
    <x v="5"/>
    <x v="1"/>
    <x v="5"/>
    <x v="1"/>
    <x v="5"/>
    <n v="2860.09"/>
    <n v="4"/>
    <n v="11440.36"/>
    <n v="1.1499999999999999"/>
    <n v="4037"/>
    <x v="164"/>
  </r>
  <r>
    <x v="7800"/>
    <x v="6"/>
    <x v="4"/>
    <x v="6"/>
    <x v="2"/>
    <x v="5"/>
    <n v="17446.91"/>
    <n v="1"/>
    <n v="17446.91"/>
    <n v="1.05"/>
    <n v="2333"/>
    <x v="168"/>
  </r>
  <r>
    <x v="7801"/>
    <x v="7"/>
    <x v="0"/>
    <x v="7"/>
    <x v="1"/>
    <x v="2"/>
    <n v="11310.09"/>
    <n v="1"/>
    <n v="11310.09"/>
    <n v="4.41"/>
    <n v="570"/>
    <x v="275"/>
  </r>
  <r>
    <x v="7802"/>
    <x v="7"/>
    <x v="0"/>
    <x v="7"/>
    <x v="1"/>
    <x v="4"/>
    <n v="935.71"/>
    <n v="5"/>
    <n v="4678.55"/>
    <n v="2.99"/>
    <n v="4893"/>
    <x v="349"/>
  </r>
  <r>
    <x v="7803"/>
    <x v="8"/>
    <x v="3"/>
    <x v="8"/>
    <x v="1"/>
    <x v="3"/>
    <n v="15006.59"/>
    <n v="3"/>
    <n v="45019.77"/>
    <n v="2.65"/>
    <n v="4293"/>
    <x v="239"/>
  </r>
  <r>
    <x v="7804"/>
    <x v="8"/>
    <x v="3"/>
    <x v="8"/>
    <x v="0"/>
    <x v="5"/>
    <n v="5574.8"/>
    <n v="4"/>
    <n v="22299.200000000001"/>
    <n v="1.75"/>
    <n v="280"/>
    <x v="255"/>
  </r>
  <r>
    <x v="7805"/>
    <x v="2"/>
    <x v="2"/>
    <x v="2"/>
    <x v="1"/>
    <x v="0"/>
    <n v="19671.77"/>
    <n v="2"/>
    <n v="39343.54"/>
    <n v="1.08"/>
    <n v="269"/>
    <x v="79"/>
  </r>
  <r>
    <x v="7806"/>
    <x v="8"/>
    <x v="3"/>
    <x v="8"/>
    <x v="2"/>
    <x v="0"/>
    <n v="2423.9699999999998"/>
    <n v="1"/>
    <n v="2423.9699999999998"/>
    <n v="1.03"/>
    <n v="4029"/>
    <x v="106"/>
  </r>
  <r>
    <x v="7807"/>
    <x v="3"/>
    <x v="3"/>
    <x v="3"/>
    <x v="0"/>
    <x v="1"/>
    <n v="4232.8999999999996"/>
    <n v="4"/>
    <n v="16931.599999999999"/>
    <n v="4.71"/>
    <n v="1089"/>
    <x v="202"/>
  </r>
  <r>
    <x v="7808"/>
    <x v="8"/>
    <x v="3"/>
    <x v="8"/>
    <x v="2"/>
    <x v="1"/>
    <n v="7601.23"/>
    <n v="5"/>
    <n v="38006.15"/>
    <n v="2.31"/>
    <n v="755"/>
    <x v="51"/>
  </r>
  <r>
    <x v="7809"/>
    <x v="3"/>
    <x v="3"/>
    <x v="3"/>
    <x v="1"/>
    <x v="2"/>
    <n v="287.05"/>
    <n v="1"/>
    <n v="287.05"/>
    <n v="2.4700000000000002"/>
    <n v="40"/>
    <x v="38"/>
  </r>
  <r>
    <x v="7810"/>
    <x v="0"/>
    <x v="0"/>
    <x v="0"/>
    <x v="0"/>
    <x v="1"/>
    <n v="6847.41"/>
    <n v="5"/>
    <n v="34237.050000000003"/>
    <n v="2.66"/>
    <n v="4130"/>
    <x v="85"/>
  </r>
  <r>
    <x v="7811"/>
    <x v="4"/>
    <x v="0"/>
    <x v="4"/>
    <x v="0"/>
    <x v="3"/>
    <n v="13008.07"/>
    <n v="3"/>
    <n v="39024.21"/>
    <n v="1.94"/>
    <n v="2096"/>
    <x v="175"/>
  </r>
  <r>
    <x v="7812"/>
    <x v="9"/>
    <x v="1"/>
    <x v="9"/>
    <x v="2"/>
    <x v="2"/>
    <n v="8990.16"/>
    <n v="4"/>
    <n v="35960.639999999999"/>
    <n v="2.8"/>
    <n v="2376"/>
    <x v="85"/>
  </r>
  <r>
    <x v="7813"/>
    <x v="6"/>
    <x v="4"/>
    <x v="6"/>
    <x v="0"/>
    <x v="4"/>
    <n v="18780.8"/>
    <n v="5"/>
    <n v="93904"/>
    <n v="4.5999999999999996"/>
    <n v="2829"/>
    <x v="86"/>
  </r>
  <r>
    <x v="7814"/>
    <x v="1"/>
    <x v="1"/>
    <x v="1"/>
    <x v="2"/>
    <x v="0"/>
    <n v="4738.7700000000004"/>
    <n v="3"/>
    <n v="14216.31"/>
    <n v="4.67"/>
    <n v="1192"/>
    <x v="223"/>
  </r>
  <r>
    <x v="7815"/>
    <x v="7"/>
    <x v="0"/>
    <x v="7"/>
    <x v="1"/>
    <x v="2"/>
    <n v="12118.25"/>
    <n v="5"/>
    <n v="60591.25"/>
    <n v="2.5299999999999998"/>
    <n v="1314"/>
    <x v="243"/>
  </r>
  <r>
    <x v="7816"/>
    <x v="0"/>
    <x v="0"/>
    <x v="0"/>
    <x v="2"/>
    <x v="3"/>
    <n v="8301.56"/>
    <n v="1"/>
    <n v="8301.56"/>
    <n v="3.29"/>
    <n v="3847"/>
    <x v="177"/>
  </r>
  <r>
    <x v="7817"/>
    <x v="3"/>
    <x v="3"/>
    <x v="3"/>
    <x v="1"/>
    <x v="1"/>
    <n v="4687.79"/>
    <n v="2"/>
    <n v="9375.58"/>
    <n v="3.36"/>
    <n v="3840"/>
    <x v="167"/>
  </r>
  <r>
    <x v="7818"/>
    <x v="7"/>
    <x v="0"/>
    <x v="7"/>
    <x v="0"/>
    <x v="1"/>
    <n v="17484.490000000002"/>
    <n v="1"/>
    <n v="17484.490000000002"/>
    <n v="4.67"/>
    <n v="3109"/>
    <x v="274"/>
  </r>
  <r>
    <x v="7819"/>
    <x v="3"/>
    <x v="3"/>
    <x v="3"/>
    <x v="2"/>
    <x v="0"/>
    <n v="18477.82"/>
    <n v="2"/>
    <n v="36955.64"/>
    <n v="4.97"/>
    <n v="3970"/>
    <x v="222"/>
  </r>
  <r>
    <x v="7820"/>
    <x v="3"/>
    <x v="3"/>
    <x v="3"/>
    <x v="0"/>
    <x v="0"/>
    <n v="8005.34"/>
    <n v="3"/>
    <n v="24016.02"/>
    <n v="1.3"/>
    <n v="3148"/>
    <x v="277"/>
  </r>
  <r>
    <x v="7821"/>
    <x v="3"/>
    <x v="3"/>
    <x v="3"/>
    <x v="2"/>
    <x v="4"/>
    <n v="11212.61"/>
    <n v="3"/>
    <n v="33637.83"/>
    <n v="3.48"/>
    <n v="3094"/>
    <x v="328"/>
  </r>
  <r>
    <x v="7822"/>
    <x v="7"/>
    <x v="0"/>
    <x v="7"/>
    <x v="2"/>
    <x v="5"/>
    <n v="14085.75"/>
    <n v="3"/>
    <n v="42257.25"/>
    <n v="2"/>
    <n v="2772"/>
    <x v="242"/>
  </r>
  <r>
    <x v="7823"/>
    <x v="8"/>
    <x v="3"/>
    <x v="8"/>
    <x v="0"/>
    <x v="0"/>
    <n v="4682.2"/>
    <n v="3"/>
    <n v="14046.6"/>
    <n v="3.62"/>
    <n v="3757"/>
    <x v="318"/>
  </r>
  <r>
    <x v="7824"/>
    <x v="7"/>
    <x v="0"/>
    <x v="7"/>
    <x v="2"/>
    <x v="1"/>
    <n v="1624.2"/>
    <n v="2"/>
    <n v="3248.4"/>
    <n v="3.2"/>
    <n v="3590"/>
    <x v="285"/>
  </r>
  <r>
    <x v="7825"/>
    <x v="9"/>
    <x v="1"/>
    <x v="9"/>
    <x v="0"/>
    <x v="4"/>
    <n v="8143.73"/>
    <n v="4"/>
    <n v="32574.92"/>
    <n v="4.95"/>
    <n v="1312"/>
    <x v="66"/>
  </r>
  <r>
    <x v="7826"/>
    <x v="8"/>
    <x v="3"/>
    <x v="8"/>
    <x v="0"/>
    <x v="3"/>
    <n v="12511.77"/>
    <n v="4"/>
    <n v="50047.08"/>
    <n v="1.54"/>
    <n v="2404"/>
    <x v="76"/>
  </r>
  <r>
    <x v="7827"/>
    <x v="4"/>
    <x v="0"/>
    <x v="4"/>
    <x v="1"/>
    <x v="5"/>
    <n v="13937.35"/>
    <n v="5"/>
    <n v="69686.75"/>
    <n v="1.71"/>
    <n v="1833"/>
    <x v="359"/>
  </r>
  <r>
    <x v="7828"/>
    <x v="1"/>
    <x v="1"/>
    <x v="1"/>
    <x v="0"/>
    <x v="5"/>
    <n v="16767.96"/>
    <n v="2"/>
    <n v="33535.919999999998"/>
    <n v="4.68"/>
    <n v="1570"/>
    <x v="180"/>
  </r>
  <r>
    <x v="7829"/>
    <x v="9"/>
    <x v="1"/>
    <x v="9"/>
    <x v="2"/>
    <x v="0"/>
    <n v="15510"/>
    <n v="3"/>
    <n v="46530"/>
    <n v="4.18"/>
    <n v="1434"/>
    <x v="266"/>
  </r>
  <r>
    <x v="7830"/>
    <x v="0"/>
    <x v="0"/>
    <x v="0"/>
    <x v="1"/>
    <x v="2"/>
    <n v="19748.189999999999"/>
    <n v="4"/>
    <n v="78992.759999999995"/>
    <n v="3.17"/>
    <n v="536"/>
    <x v="12"/>
  </r>
  <r>
    <x v="7831"/>
    <x v="2"/>
    <x v="2"/>
    <x v="2"/>
    <x v="2"/>
    <x v="3"/>
    <n v="16412.689999999999"/>
    <n v="2"/>
    <n v="32825.379999999997"/>
    <n v="3.94"/>
    <n v="2533"/>
    <x v="184"/>
  </r>
  <r>
    <x v="7832"/>
    <x v="3"/>
    <x v="3"/>
    <x v="3"/>
    <x v="0"/>
    <x v="4"/>
    <n v="11849.51"/>
    <n v="1"/>
    <n v="11849.51"/>
    <n v="3.46"/>
    <n v="280"/>
    <x v="356"/>
  </r>
  <r>
    <x v="7833"/>
    <x v="0"/>
    <x v="0"/>
    <x v="0"/>
    <x v="2"/>
    <x v="0"/>
    <n v="8616.34"/>
    <n v="1"/>
    <n v="8616.34"/>
    <n v="1.07"/>
    <n v="1884"/>
    <x v="269"/>
  </r>
  <r>
    <x v="7834"/>
    <x v="2"/>
    <x v="2"/>
    <x v="2"/>
    <x v="1"/>
    <x v="3"/>
    <n v="2836.93"/>
    <n v="3"/>
    <n v="8510.7900000000009"/>
    <n v="2.16"/>
    <n v="552"/>
    <x v="324"/>
  </r>
  <r>
    <x v="7835"/>
    <x v="5"/>
    <x v="1"/>
    <x v="5"/>
    <x v="2"/>
    <x v="0"/>
    <n v="8032.26"/>
    <n v="2"/>
    <n v="16064.52"/>
    <n v="3.13"/>
    <n v="4664"/>
    <x v="335"/>
  </r>
  <r>
    <x v="7836"/>
    <x v="5"/>
    <x v="1"/>
    <x v="5"/>
    <x v="0"/>
    <x v="1"/>
    <n v="9982.2199999999993"/>
    <n v="5"/>
    <n v="49911.1"/>
    <n v="3.41"/>
    <n v="2289"/>
    <x v="34"/>
  </r>
  <r>
    <x v="7837"/>
    <x v="6"/>
    <x v="4"/>
    <x v="6"/>
    <x v="0"/>
    <x v="3"/>
    <n v="8683.91"/>
    <n v="4"/>
    <n v="34735.64"/>
    <n v="1.74"/>
    <n v="3108"/>
    <x v="142"/>
  </r>
  <r>
    <x v="7838"/>
    <x v="2"/>
    <x v="2"/>
    <x v="2"/>
    <x v="1"/>
    <x v="0"/>
    <n v="7467.71"/>
    <n v="5"/>
    <n v="37338.550000000003"/>
    <n v="3.79"/>
    <n v="3767"/>
    <x v="138"/>
  </r>
  <r>
    <x v="7839"/>
    <x v="0"/>
    <x v="0"/>
    <x v="0"/>
    <x v="1"/>
    <x v="5"/>
    <n v="8855.48"/>
    <n v="3"/>
    <n v="26566.44"/>
    <n v="3.94"/>
    <n v="825"/>
    <x v="8"/>
  </r>
  <r>
    <x v="7840"/>
    <x v="8"/>
    <x v="3"/>
    <x v="8"/>
    <x v="1"/>
    <x v="5"/>
    <n v="6100.85"/>
    <n v="2"/>
    <n v="12201.7"/>
    <n v="3.52"/>
    <n v="3906"/>
    <x v="55"/>
  </r>
  <r>
    <x v="7841"/>
    <x v="1"/>
    <x v="1"/>
    <x v="1"/>
    <x v="0"/>
    <x v="2"/>
    <n v="14245.02"/>
    <n v="3"/>
    <n v="42735.06"/>
    <n v="3.44"/>
    <n v="2"/>
    <x v="103"/>
  </r>
  <r>
    <x v="7842"/>
    <x v="5"/>
    <x v="1"/>
    <x v="5"/>
    <x v="0"/>
    <x v="1"/>
    <n v="14504.61"/>
    <n v="5"/>
    <n v="72523.05"/>
    <n v="2.56"/>
    <n v="46"/>
    <x v="305"/>
  </r>
  <r>
    <x v="7843"/>
    <x v="8"/>
    <x v="3"/>
    <x v="8"/>
    <x v="0"/>
    <x v="4"/>
    <n v="11955.89"/>
    <n v="3"/>
    <n v="35867.67"/>
    <n v="2.57"/>
    <n v="1888"/>
    <x v="273"/>
  </r>
  <r>
    <x v="7844"/>
    <x v="3"/>
    <x v="3"/>
    <x v="3"/>
    <x v="2"/>
    <x v="4"/>
    <n v="4005.08"/>
    <n v="1"/>
    <n v="4005.08"/>
    <n v="1.18"/>
    <n v="3269"/>
    <x v="187"/>
  </r>
  <r>
    <x v="7845"/>
    <x v="5"/>
    <x v="1"/>
    <x v="5"/>
    <x v="2"/>
    <x v="2"/>
    <n v="5289.18"/>
    <n v="4"/>
    <n v="21156.720000000001"/>
    <n v="1.02"/>
    <n v="2449"/>
    <x v="291"/>
  </r>
  <r>
    <x v="7846"/>
    <x v="4"/>
    <x v="0"/>
    <x v="4"/>
    <x v="1"/>
    <x v="3"/>
    <n v="15000.56"/>
    <n v="5"/>
    <n v="75002.8"/>
    <n v="4.92"/>
    <n v="4939"/>
    <x v="61"/>
  </r>
  <r>
    <x v="7847"/>
    <x v="4"/>
    <x v="0"/>
    <x v="4"/>
    <x v="2"/>
    <x v="4"/>
    <n v="5927.07"/>
    <n v="5"/>
    <n v="29635.35"/>
    <n v="2.12"/>
    <n v="3904"/>
    <x v="193"/>
  </r>
  <r>
    <x v="7848"/>
    <x v="4"/>
    <x v="0"/>
    <x v="4"/>
    <x v="1"/>
    <x v="3"/>
    <n v="14852.69"/>
    <n v="1"/>
    <n v="14852.69"/>
    <n v="1.19"/>
    <n v="512"/>
    <x v="345"/>
  </r>
  <r>
    <x v="7849"/>
    <x v="4"/>
    <x v="0"/>
    <x v="4"/>
    <x v="0"/>
    <x v="0"/>
    <n v="17172.95"/>
    <n v="5"/>
    <n v="85864.75"/>
    <n v="1.94"/>
    <n v="1684"/>
    <x v="29"/>
  </r>
  <r>
    <x v="7850"/>
    <x v="7"/>
    <x v="0"/>
    <x v="7"/>
    <x v="2"/>
    <x v="4"/>
    <n v="279.10000000000002"/>
    <n v="1"/>
    <n v="279.10000000000002"/>
    <n v="4.47"/>
    <n v="1583"/>
    <x v="206"/>
  </r>
  <r>
    <x v="7851"/>
    <x v="0"/>
    <x v="0"/>
    <x v="0"/>
    <x v="0"/>
    <x v="3"/>
    <n v="11049.17"/>
    <n v="2"/>
    <n v="22098.34"/>
    <n v="1.78"/>
    <n v="3575"/>
    <x v="35"/>
  </r>
  <r>
    <x v="7852"/>
    <x v="5"/>
    <x v="1"/>
    <x v="5"/>
    <x v="2"/>
    <x v="3"/>
    <n v="8594.26"/>
    <n v="5"/>
    <n v="42971.3"/>
    <n v="1.01"/>
    <n v="3818"/>
    <x v="332"/>
  </r>
  <r>
    <x v="7853"/>
    <x v="9"/>
    <x v="1"/>
    <x v="9"/>
    <x v="2"/>
    <x v="5"/>
    <n v="8847.51"/>
    <n v="5"/>
    <n v="44237.55"/>
    <n v="4.7699999999999996"/>
    <n v="1817"/>
    <x v="282"/>
  </r>
  <r>
    <x v="7854"/>
    <x v="2"/>
    <x v="2"/>
    <x v="2"/>
    <x v="1"/>
    <x v="2"/>
    <n v="19005.79"/>
    <n v="5"/>
    <n v="95028.95"/>
    <n v="3.41"/>
    <n v="4765"/>
    <x v="225"/>
  </r>
  <r>
    <x v="7855"/>
    <x v="2"/>
    <x v="2"/>
    <x v="2"/>
    <x v="1"/>
    <x v="1"/>
    <n v="1031.6300000000001"/>
    <n v="4"/>
    <n v="4126.5200000000004"/>
    <n v="4.62"/>
    <n v="3332"/>
    <x v="358"/>
  </r>
  <r>
    <x v="7856"/>
    <x v="1"/>
    <x v="1"/>
    <x v="1"/>
    <x v="1"/>
    <x v="4"/>
    <n v="4905.91"/>
    <n v="3"/>
    <n v="14717.73"/>
    <n v="4.54"/>
    <n v="775"/>
    <x v="310"/>
  </r>
  <r>
    <x v="7857"/>
    <x v="0"/>
    <x v="0"/>
    <x v="0"/>
    <x v="1"/>
    <x v="1"/>
    <n v="16957.45"/>
    <n v="5"/>
    <n v="84787.25"/>
    <n v="1.57"/>
    <n v="4513"/>
    <x v="81"/>
  </r>
  <r>
    <x v="7858"/>
    <x v="5"/>
    <x v="1"/>
    <x v="5"/>
    <x v="0"/>
    <x v="2"/>
    <n v="17647.14"/>
    <n v="1"/>
    <n v="17647.14"/>
    <n v="2.25"/>
    <n v="4514"/>
    <x v="14"/>
  </r>
  <r>
    <x v="7859"/>
    <x v="2"/>
    <x v="2"/>
    <x v="2"/>
    <x v="2"/>
    <x v="0"/>
    <n v="6443.41"/>
    <n v="2"/>
    <n v="12886.82"/>
    <n v="3.31"/>
    <n v="3501"/>
    <x v="251"/>
  </r>
  <r>
    <x v="7860"/>
    <x v="9"/>
    <x v="1"/>
    <x v="9"/>
    <x v="1"/>
    <x v="1"/>
    <n v="16685.14"/>
    <n v="4"/>
    <n v="66740.56"/>
    <n v="2.35"/>
    <n v="3945"/>
    <x v="175"/>
  </r>
  <r>
    <x v="7861"/>
    <x v="7"/>
    <x v="0"/>
    <x v="7"/>
    <x v="0"/>
    <x v="1"/>
    <n v="7176.75"/>
    <n v="2"/>
    <n v="14353.5"/>
    <n v="1.1200000000000001"/>
    <n v="2446"/>
    <x v="160"/>
  </r>
  <r>
    <x v="7862"/>
    <x v="3"/>
    <x v="3"/>
    <x v="3"/>
    <x v="2"/>
    <x v="1"/>
    <n v="15826.92"/>
    <n v="5"/>
    <n v="79134.600000000006"/>
    <n v="4.88"/>
    <n v="4384"/>
    <x v="222"/>
  </r>
  <r>
    <x v="7863"/>
    <x v="9"/>
    <x v="1"/>
    <x v="9"/>
    <x v="1"/>
    <x v="1"/>
    <n v="1240.4000000000001"/>
    <n v="2"/>
    <n v="2480.8000000000002"/>
    <n v="5"/>
    <n v="1495"/>
    <x v="356"/>
  </r>
  <r>
    <x v="7864"/>
    <x v="7"/>
    <x v="0"/>
    <x v="7"/>
    <x v="2"/>
    <x v="0"/>
    <n v="4481.34"/>
    <n v="5"/>
    <n v="22406.7"/>
    <n v="4.09"/>
    <n v="1504"/>
    <x v="339"/>
  </r>
  <r>
    <x v="7865"/>
    <x v="6"/>
    <x v="4"/>
    <x v="6"/>
    <x v="1"/>
    <x v="3"/>
    <n v="2593.84"/>
    <n v="2"/>
    <n v="5187.68"/>
    <n v="1.3"/>
    <n v="2310"/>
    <x v="163"/>
  </r>
  <r>
    <x v="7866"/>
    <x v="1"/>
    <x v="1"/>
    <x v="1"/>
    <x v="0"/>
    <x v="1"/>
    <n v="13528.29"/>
    <n v="1"/>
    <n v="13528.29"/>
    <n v="3.05"/>
    <n v="898"/>
    <x v="16"/>
  </r>
  <r>
    <x v="7867"/>
    <x v="7"/>
    <x v="0"/>
    <x v="7"/>
    <x v="1"/>
    <x v="0"/>
    <n v="7945.63"/>
    <n v="5"/>
    <n v="39728.15"/>
    <n v="3.88"/>
    <n v="3875"/>
    <x v="5"/>
  </r>
  <r>
    <x v="7868"/>
    <x v="1"/>
    <x v="1"/>
    <x v="1"/>
    <x v="2"/>
    <x v="0"/>
    <n v="4210.7299999999996"/>
    <n v="3"/>
    <n v="12632.19"/>
    <n v="2.85"/>
    <n v="1244"/>
    <x v="257"/>
  </r>
  <r>
    <x v="7869"/>
    <x v="6"/>
    <x v="4"/>
    <x v="6"/>
    <x v="0"/>
    <x v="4"/>
    <n v="19897.21"/>
    <n v="2"/>
    <n v="39794.42"/>
    <n v="1.7"/>
    <n v="4903"/>
    <x v="24"/>
  </r>
  <r>
    <x v="7870"/>
    <x v="1"/>
    <x v="1"/>
    <x v="1"/>
    <x v="1"/>
    <x v="4"/>
    <n v="4483.17"/>
    <n v="1"/>
    <n v="4483.17"/>
    <n v="1.28"/>
    <n v="1620"/>
    <x v="325"/>
  </r>
  <r>
    <x v="7871"/>
    <x v="9"/>
    <x v="1"/>
    <x v="9"/>
    <x v="0"/>
    <x v="0"/>
    <n v="13716.12"/>
    <n v="5"/>
    <n v="68580.600000000006"/>
    <n v="1.96"/>
    <n v="4176"/>
    <x v="228"/>
  </r>
  <r>
    <x v="7872"/>
    <x v="3"/>
    <x v="3"/>
    <x v="3"/>
    <x v="2"/>
    <x v="2"/>
    <n v="5139.1899999999996"/>
    <n v="3"/>
    <n v="15417.57"/>
    <n v="1.43"/>
    <n v="1584"/>
    <x v="281"/>
  </r>
  <r>
    <x v="7873"/>
    <x v="2"/>
    <x v="2"/>
    <x v="2"/>
    <x v="1"/>
    <x v="0"/>
    <n v="1510.33"/>
    <n v="3"/>
    <n v="4530.99"/>
    <n v="3.62"/>
    <n v="2972"/>
    <x v="285"/>
  </r>
  <r>
    <x v="7874"/>
    <x v="0"/>
    <x v="0"/>
    <x v="0"/>
    <x v="2"/>
    <x v="4"/>
    <n v="3033.38"/>
    <n v="3"/>
    <n v="9100.14"/>
    <n v="1.05"/>
    <n v="1965"/>
    <x v="202"/>
  </r>
  <r>
    <x v="7875"/>
    <x v="2"/>
    <x v="2"/>
    <x v="2"/>
    <x v="1"/>
    <x v="2"/>
    <n v="428.33"/>
    <n v="5"/>
    <n v="2141.65"/>
    <n v="3.84"/>
    <n v="4735"/>
    <x v="268"/>
  </r>
  <r>
    <x v="7876"/>
    <x v="9"/>
    <x v="1"/>
    <x v="9"/>
    <x v="1"/>
    <x v="2"/>
    <n v="2017.46"/>
    <n v="4"/>
    <n v="8069.84"/>
    <n v="3.05"/>
    <n v="4191"/>
    <x v="333"/>
  </r>
  <r>
    <x v="7877"/>
    <x v="1"/>
    <x v="1"/>
    <x v="1"/>
    <x v="1"/>
    <x v="3"/>
    <n v="17153.22"/>
    <n v="5"/>
    <n v="85766.1"/>
    <n v="2.91"/>
    <n v="3784"/>
    <x v="33"/>
  </r>
  <r>
    <x v="7878"/>
    <x v="5"/>
    <x v="1"/>
    <x v="5"/>
    <x v="2"/>
    <x v="1"/>
    <n v="10286.39"/>
    <n v="4"/>
    <n v="41145.56"/>
    <n v="1.76"/>
    <n v="524"/>
    <x v="41"/>
  </r>
  <r>
    <x v="7879"/>
    <x v="8"/>
    <x v="3"/>
    <x v="8"/>
    <x v="2"/>
    <x v="3"/>
    <n v="18073.53"/>
    <n v="1"/>
    <n v="18073.53"/>
    <n v="4.58"/>
    <n v="3469"/>
    <x v="130"/>
  </r>
  <r>
    <x v="7880"/>
    <x v="5"/>
    <x v="1"/>
    <x v="5"/>
    <x v="1"/>
    <x v="0"/>
    <n v="11636.96"/>
    <n v="1"/>
    <n v="11636.96"/>
    <n v="3.38"/>
    <n v="4887"/>
    <x v="274"/>
  </r>
  <r>
    <x v="7881"/>
    <x v="2"/>
    <x v="2"/>
    <x v="2"/>
    <x v="2"/>
    <x v="0"/>
    <n v="1565.14"/>
    <n v="5"/>
    <n v="7825.7"/>
    <n v="1.21"/>
    <n v="4969"/>
    <x v="45"/>
  </r>
  <r>
    <x v="7882"/>
    <x v="4"/>
    <x v="0"/>
    <x v="4"/>
    <x v="2"/>
    <x v="0"/>
    <n v="3122.14"/>
    <n v="3"/>
    <n v="9366.42"/>
    <n v="3.94"/>
    <n v="1233"/>
    <x v="349"/>
  </r>
  <r>
    <x v="7883"/>
    <x v="1"/>
    <x v="1"/>
    <x v="1"/>
    <x v="1"/>
    <x v="4"/>
    <n v="623.07000000000005"/>
    <n v="3"/>
    <n v="1869.21"/>
    <n v="1.62"/>
    <n v="2434"/>
    <x v="188"/>
  </r>
  <r>
    <x v="7884"/>
    <x v="5"/>
    <x v="1"/>
    <x v="5"/>
    <x v="2"/>
    <x v="1"/>
    <n v="5045.72"/>
    <n v="5"/>
    <n v="25228.6"/>
    <n v="3.5"/>
    <n v="4205"/>
    <x v="175"/>
  </r>
  <r>
    <x v="7885"/>
    <x v="2"/>
    <x v="2"/>
    <x v="2"/>
    <x v="1"/>
    <x v="4"/>
    <n v="1935.1"/>
    <n v="5"/>
    <n v="9675.5"/>
    <n v="3.01"/>
    <n v="3034"/>
    <x v="34"/>
  </r>
  <r>
    <x v="7886"/>
    <x v="9"/>
    <x v="1"/>
    <x v="9"/>
    <x v="0"/>
    <x v="1"/>
    <n v="15039.46"/>
    <n v="1"/>
    <n v="15039.46"/>
    <n v="1.57"/>
    <n v="2543"/>
    <x v="332"/>
  </r>
  <r>
    <x v="7887"/>
    <x v="3"/>
    <x v="3"/>
    <x v="3"/>
    <x v="1"/>
    <x v="5"/>
    <n v="1982.18"/>
    <n v="4"/>
    <n v="7928.72"/>
    <n v="4.67"/>
    <n v="3927"/>
    <x v="262"/>
  </r>
  <r>
    <x v="7888"/>
    <x v="4"/>
    <x v="0"/>
    <x v="4"/>
    <x v="2"/>
    <x v="1"/>
    <n v="8441.06"/>
    <n v="4"/>
    <n v="33764.239999999998"/>
    <n v="2.0499999999999998"/>
    <n v="2386"/>
    <x v="24"/>
  </r>
  <r>
    <x v="7889"/>
    <x v="8"/>
    <x v="3"/>
    <x v="8"/>
    <x v="0"/>
    <x v="1"/>
    <n v="9515.66"/>
    <n v="4"/>
    <n v="38062.639999999999"/>
    <n v="2.35"/>
    <n v="4809"/>
    <x v="252"/>
  </r>
  <r>
    <x v="7890"/>
    <x v="3"/>
    <x v="3"/>
    <x v="3"/>
    <x v="2"/>
    <x v="5"/>
    <n v="17026.099999999999"/>
    <n v="3"/>
    <n v="51078.3"/>
    <n v="3.96"/>
    <n v="3813"/>
    <x v="307"/>
  </r>
  <r>
    <x v="7891"/>
    <x v="1"/>
    <x v="1"/>
    <x v="1"/>
    <x v="0"/>
    <x v="0"/>
    <n v="2096.02"/>
    <n v="2"/>
    <n v="4192.04"/>
    <n v="3.02"/>
    <n v="696"/>
    <x v="193"/>
  </r>
  <r>
    <x v="7892"/>
    <x v="3"/>
    <x v="3"/>
    <x v="3"/>
    <x v="1"/>
    <x v="2"/>
    <n v="604.9"/>
    <n v="4"/>
    <n v="2419.6"/>
    <n v="3.38"/>
    <n v="2432"/>
    <x v="53"/>
  </r>
  <r>
    <x v="7893"/>
    <x v="5"/>
    <x v="1"/>
    <x v="5"/>
    <x v="0"/>
    <x v="4"/>
    <n v="8483.67"/>
    <n v="1"/>
    <n v="8483.67"/>
    <n v="2.06"/>
    <n v="4899"/>
    <x v="182"/>
  </r>
  <r>
    <x v="7894"/>
    <x v="1"/>
    <x v="1"/>
    <x v="1"/>
    <x v="1"/>
    <x v="2"/>
    <n v="1480.87"/>
    <n v="3"/>
    <n v="4442.6099999999997"/>
    <n v="3.59"/>
    <n v="4722"/>
    <x v="159"/>
  </r>
  <r>
    <x v="7895"/>
    <x v="8"/>
    <x v="3"/>
    <x v="8"/>
    <x v="2"/>
    <x v="5"/>
    <n v="5640.71"/>
    <n v="2"/>
    <n v="11281.42"/>
    <n v="2.13"/>
    <n v="2540"/>
    <x v="340"/>
  </r>
  <r>
    <x v="7896"/>
    <x v="0"/>
    <x v="0"/>
    <x v="0"/>
    <x v="1"/>
    <x v="5"/>
    <n v="19001.5"/>
    <n v="2"/>
    <n v="38003"/>
    <n v="2.62"/>
    <n v="4535"/>
    <x v="337"/>
  </r>
  <r>
    <x v="7897"/>
    <x v="7"/>
    <x v="0"/>
    <x v="7"/>
    <x v="1"/>
    <x v="1"/>
    <n v="276.83999999999997"/>
    <n v="1"/>
    <n v="276.83999999999997"/>
    <n v="3.79"/>
    <n v="4446"/>
    <x v="208"/>
  </r>
  <r>
    <x v="7898"/>
    <x v="2"/>
    <x v="2"/>
    <x v="2"/>
    <x v="1"/>
    <x v="3"/>
    <n v="3006.54"/>
    <n v="3"/>
    <n v="9019.6200000000008"/>
    <n v="1.28"/>
    <n v="240"/>
    <x v="267"/>
  </r>
  <r>
    <x v="7899"/>
    <x v="0"/>
    <x v="0"/>
    <x v="0"/>
    <x v="2"/>
    <x v="3"/>
    <n v="737.46"/>
    <n v="5"/>
    <n v="3687.3"/>
    <n v="2.97"/>
    <n v="955"/>
    <x v="45"/>
  </r>
  <r>
    <x v="7900"/>
    <x v="6"/>
    <x v="4"/>
    <x v="6"/>
    <x v="2"/>
    <x v="4"/>
    <n v="11910.01"/>
    <n v="2"/>
    <n v="23820.02"/>
    <n v="2.29"/>
    <n v="1157"/>
    <x v="200"/>
  </r>
  <r>
    <x v="7901"/>
    <x v="6"/>
    <x v="4"/>
    <x v="6"/>
    <x v="0"/>
    <x v="0"/>
    <n v="11755.45"/>
    <n v="3"/>
    <n v="35266.35"/>
    <n v="2.36"/>
    <n v="1718"/>
    <x v="308"/>
  </r>
  <r>
    <x v="7902"/>
    <x v="4"/>
    <x v="0"/>
    <x v="4"/>
    <x v="0"/>
    <x v="3"/>
    <n v="7975.77"/>
    <n v="2"/>
    <n v="15951.54"/>
    <n v="4.95"/>
    <n v="117"/>
    <x v="0"/>
  </r>
  <r>
    <x v="7903"/>
    <x v="2"/>
    <x v="2"/>
    <x v="2"/>
    <x v="2"/>
    <x v="1"/>
    <n v="9835.25"/>
    <n v="5"/>
    <n v="49176.25"/>
    <n v="4.04"/>
    <n v="2607"/>
    <x v="126"/>
  </r>
  <r>
    <x v="7904"/>
    <x v="8"/>
    <x v="3"/>
    <x v="8"/>
    <x v="1"/>
    <x v="0"/>
    <n v="9227.56"/>
    <n v="4"/>
    <n v="36910.239999999998"/>
    <n v="2.39"/>
    <n v="2418"/>
    <x v="295"/>
  </r>
  <r>
    <x v="7905"/>
    <x v="9"/>
    <x v="1"/>
    <x v="9"/>
    <x v="0"/>
    <x v="0"/>
    <n v="19448.77"/>
    <n v="3"/>
    <n v="58346.31"/>
    <n v="1.07"/>
    <n v="3717"/>
    <x v="24"/>
  </r>
  <r>
    <x v="7906"/>
    <x v="2"/>
    <x v="2"/>
    <x v="2"/>
    <x v="0"/>
    <x v="4"/>
    <n v="3426.38"/>
    <n v="1"/>
    <n v="3426.38"/>
    <n v="3.49"/>
    <n v="3843"/>
    <x v="253"/>
  </r>
  <r>
    <x v="7907"/>
    <x v="2"/>
    <x v="2"/>
    <x v="2"/>
    <x v="1"/>
    <x v="4"/>
    <n v="10845.99"/>
    <n v="2"/>
    <n v="21691.98"/>
    <n v="1.62"/>
    <n v="1629"/>
    <x v="14"/>
  </r>
  <r>
    <x v="7908"/>
    <x v="4"/>
    <x v="0"/>
    <x v="4"/>
    <x v="0"/>
    <x v="1"/>
    <n v="480.3"/>
    <n v="1"/>
    <n v="480.3"/>
    <n v="2.7"/>
    <n v="4317"/>
    <x v="292"/>
  </r>
  <r>
    <x v="7909"/>
    <x v="3"/>
    <x v="3"/>
    <x v="3"/>
    <x v="2"/>
    <x v="5"/>
    <n v="14207.72"/>
    <n v="3"/>
    <n v="42623.16"/>
    <n v="3.35"/>
    <n v="1971"/>
    <x v="143"/>
  </r>
  <r>
    <x v="7910"/>
    <x v="0"/>
    <x v="0"/>
    <x v="0"/>
    <x v="1"/>
    <x v="3"/>
    <n v="9743.1200000000008"/>
    <n v="4"/>
    <n v="38972.480000000003"/>
    <n v="3.66"/>
    <n v="4114"/>
    <x v="240"/>
  </r>
  <r>
    <x v="7911"/>
    <x v="5"/>
    <x v="1"/>
    <x v="5"/>
    <x v="1"/>
    <x v="3"/>
    <n v="6107.68"/>
    <n v="4"/>
    <n v="24430.720000000001"/>
    <n v="2.46"/>
    <n v="2660"/>
    <x v="193"/>
  </r>
  <r>
    <x v="7912"/>
    <x v="2"/>
    <x v="2"/>
    <x v="2"/>
    <x v="2"/>
    <x v="0"/>
    <n v="18479.71"/>
    <n v="3"/>
    <n v="55439.13"/>
    <n v="3.77"/>
    <n v="3543"/>
    <x v="131"/>
  </r>
  <r>
    <x v="7913"/>
    <x v="5"/>
    <x v="1"/>
    <x v="5"/>
    <x v="0"/>
    <x v="5"/>
    <n v="262.57"/>
    <n v="5"/>
    <n v="1312.85"/>
    <n v="3.76"/>
    <n v="3427"/>
    <x v="351"/>
  </r>
  <r>
    <x v="7914"/>
    <x v="9"/>
    <x v="1"/>
    <x v="9"/>
    <x v="2"/>
    <x v="3"/>
    <n v="16875.73"/>
    <n v="2"/>
    <n v="33751.46"/>
    <n v="4.5199999999999996"/>
    <n v="1158"/>
    <x v="236"/>
  </r>
  <r>
    <x v="7915"/>
    <x v="6"/>
    <x v="4"/>
    <x v="6"/>
    <x v="2"/>
    <x v="3"/>
    <n v="16065.11"/>
    <n v="3"/>
    <n v="48195.33"/>
    <n v="3.33"/>
    <n v="2860"/>
    <x v="244"/>
  </r>
  <r>
    <x v="7916"/>
    <x v="4"/>
    <x v="0"/>
    <x v="4"/>
    <x v="0"/>
    <x v="0"/>
    <n v="18600.78"/>
    <n v="5"/>
    <n v="93003.9"/>
    <n v="3.1"/>
    <n v="2308"/>
    <x v="53"/>
  </r>
  <r>
    <x v="7917"/>
    <x v="5"/>
    <x v="1"/>
    <x v="5"/>
    <x v="0"/>
    <x v="0"/>
    <n v="6362.28"/>
    <n v="2"/>
    <n v="12724.56"/>
    <n v="2.04"/>
    <n v="3603"/>
    <x v="141"/>
  </r>
  <r>
    <x v="7918"/>
    <x v="7"/>
    <x v="0"/>
    <x v="7"/>
    <x v="0"/>
    <x v="1"/>
    <n v="18011.45"/>
    <n v="3"/>
    <n v="54034.35"/>
    <n v="2.16"/>
    <n v="3073"/>
    <x v="347"/>
  </r>
  <r>
    <x v="7919"/>
    <x v="6"/>
    <x v="4"/>
    <x v="6"/>
    <x v="2"/>
    <x v="3"/>
    <n v="2422.23"/>
    <n v="1"/>
    <n v="2422.23"/>
    <n v="3.73"/>
    <n v="2503"/>
    <x v="210"/>
  </r>
  <r>
    <x v="7920"/>
    <x v="8"/>
    <x v="3"/>
    <x v="8"/>
    <x v="0"/>
    <x v="1"/>
    <n v="6944.69"/>
    <n v="4"/>
    <n v="27778.76"/>
    <n v="4.53"/>
    <n v="2861"/>
    <x v="27"/>
  </r>
  <r>
    <x v="7921"/>
    <x v="8"/>
    <x v="3"/>
    <x v="8"/>
    <x v="0"/>
    <x v="2"/>
    <n v="9108.92"/>
    <n v="4"/>
    <n v="36435.68"/>
    <n v="1.1000000000000001"/>
    <n v="1055"/>
    <x v="230"/>
  </r>
  <r>
    <x v="7922"/>
    <x v="6"/>
    <x v="4"/>
    <x v="6"/>
    <x v="0"/>
    <x v="3"/>
    <n v="18950.82"/>
    <n v="3"/>
    <n v="56852.46"/>
    <n v="4.34"/>
    <n v="1760"/>
    <x v="355"/>
  </r>
  <r>
    <x v="7923"/>
    <x v="3"/>
    <x v="3"/>
    <x v="3"/>
    <x v="2"/>
    <x v="5"/>
    <n v="15642.99"/>
    <n v="4"/>
    <n v="62571.96"/>
    <n v="4.4800000000000004"/>
    <n v="4294"/>
    <x v="285"/>
  </r>
  <r>
    <x v="7924"/>
    <x v="6"/>
    <x v="4"/>
    <x v="6"/>
    <x v="2"/>
    <x v="1"/>
    <n v="19922.68"/>
    <n v="2"/>
    <n v="39845.360000000001"/>
    <n v="2.41"/>
    <n v="4294"/>
    <x v="101"/>
  </r>
  <r>
    <x v="7925"/>
    <x v="0"/>
    <x v="0"/>
    <x v="0"/>
    <x v="0"/>
    <x v="3"/>
    <n v="18979.23"/>
    <n v="2"/>
    <n v="37958.46"/>
    <n v="3.03"/>
    <n v="4165"/>
    <x v="29"/>
  </r>
  <r>
    <x v="7926"/>
    <x v="3"/>
    <x v="3"/>
    <x v="3"/>
    <x v="1"/>
    <x v="4"/>
    <n v="4268.88"/>
    <n v="2"/>
    <n v="8537.76"/>
    <n v="2.93"/>
    <n v="4115"/>
    <x v="204"/>
  </r>
  <r>
    <x v="7927"/>
    <x v="0"/>
    <x v="0"/>
    <x v="0"/>
    <x v="0"/>
    <x v="1"/>
    <n v="7905.16"/>
    <n v="2"/>
    <n v="15810.32"/>
    <n v="3.05"/>
    <n v="4861"/>
    <x v="340"/>
  </r>
  <r>
    <x v="7928"/>
    <x v="6"/>
    <x v="4"/>
    <x v="6"/>
    <x v="2"/>
    <x v="1"/>
    <n v="7998.34"/>
    <n v="1"/>
    <n v="7998.34"/>
    <n v="1.06"/>
    <n v="1011"/>
    <x v="231"/>
  </r>
  <r>
    <x v="7929"/>
    <x v="5"/>
    <x v="1"/>
    <x v="5"/>
    <x v="1"/>
    <x v="2"/>
    <n v="6367.87"/>
    <n v="4"/>
    <n v="25471.48"/>
    <n v="2.66"/>
    <n v="4049"/>
    <x v="41"/>
  </r>
  <r>
    <x v="7930"/>
    <x v="5"/>
    <x v="1"/>
    <x v="5"/>
    <x v="1"/>
    <x v="4"/>
    <n v="9463.9500000000007"/>
    <n v="5"/>
    <n v="47319.75"/>
    <n v="3.8"/>
    <n v="3526"/>
    <x v="51"/>
  </r>
  <r>
    <x v="7931"/>
    <x v="7"/>
    <x v="0"/>
    <x v="7"/>
    <x v="2"/>
    <x v="0"/>
    <n v="10396.200000000001"/>
    <n v="4"/>
    <n v="41584.800000000003"/>
    <n v="2.65"/>
    <n v="764"/>
    <x v="195"/>
  </r>
  <r>
    <x v="7932"/>
    <x v="3"/>
    <x v="3"/>
    <x v="3"/>
    <x v="2"/>
    <x v="1"/>
    <n v="1973.74"/>
    <n v="2"/>
    <n v="3947.48"/>
    <n v="1.06"/>
    <n v="364"/>
    <x v="57"/>
  </r>
  <r>
    <x v="7933"/>
    <x v="4"/>
    <x v="0"/>
    <x v="4"/>
    <x v="1"/>
    <x v="5"/>
    <n v="16849.93"/>
    <n v="5"/>
    <n v="84249.65"/>
    <n v="1.57"/>
    <n v="4970"/>
    <x v="349"/>
  </r>
  <r>
    <x v="7934"/>
    <x v="5"/>
    <x v="1"/>
    <x v="5"/>
    <x v="0"/>
    <x v="0"/>
    <n v="2435.59"/>
    <n v="3"/>
    <n v="7306.77"/>
    <n v="3.7"/>
    <n v="3508"/>
    <x v="336"/>
  </r>
  <r>
    <x v="7935"/>
    <x v="3"/>
    <x v="3"/>
    <x v="3"/>
    <x v="1"/>
    <x v="3"/>
    <n v="13102.22"/>
    <n v="5"/>
    <n v="65511.1"/>
    <n v="3.94"/>
    <n v="1732"/>
    <x v="215"/>
  </r>
  <r>
    <x v="7936"/>
    <x v="2"/>
    <x v="2"/>
    <x v="2"/>
    <x v="1"/>
    <x v="0"/>
    <n v="9078.43"/>
    <n v="4"/>
    <n v="36313.72"/>
    <n v="3.78"/>
    <n v="288"/>
    <x v="205"/>
  </r>
  <r>
    <x v="7937"/>
    <x v="9"/>
    <x v="1"/>
    <x v="9"/>
    <x v="2"/>
    <x v="0"/>
    <n v="4730.9399999999996"/>
    <n v="1"/>
    <n v="4730.9399999999996"/>
    <n v="3.38"/>
    <n v="1723"/>
    <x v="109"/>
  </r>
  <r>
    <x v="7938"/>
    <x v="6"/>
    <x v="4"/>
    <x v="6"/>
    <x v="0"/>
    <x v="4"/>
    <n v="14662.77"/>
    <n v="3"/>
    <n v="43988.31"/>
    <n v="4.6100000000000003"/>
    <n v="3246"/>
    <x v="177"/>
  </r>
  <r>
    <x v="7939"/>
    <x v="9"/>
    <x v="1"/>
    <x v="9"/>
    <x v="2"/>
    <x v="1"/>
    <n v="17658.28"/>
    <n v="3"/>
    <n v="52974.84"/>
    <n v="2.27"/>
    <n v="4073"/>
    <x v="9"/>
  </r>
  <r>
    <x v="7940"/>
    <x v="7"/>
    <x v="0"/>
    <x v="7"/>
    <x v="0"/>
    <x v="4"/>
    <n v="673.81"/>
    <n v="1"/>
    <n v="673.81"/>
    <n v="3.02"/>
    <n v="1240"/>
    <x v="85"/>
  </r>
  <r>
    <x v="7941"/>
    <x v="2"/>
    <x v="2"/>
    <x v="2"/>
    <x v="1"/>
    <x v="4"/>
    <n v="5721.69"/>
    <n v="3"/>
    <n v="17165.07"/>
    <n v="3.97"/>
    <n v="2118"/>
    <x v="45"/>
  </r>
  <r>
    <x v="7942"/>
    <x v="7"/>
    <x v="0"/>
    <x v="7"/>
    <x v="0"/>
    <x v="5"/>
    <n v="9765.7000000000007"/>
    <n v="1"/>
    <n v="9765.7000000000007"/>
    <n v="3.57"/>
    <n v="3708"/>
    <x v="248"/>
  </r>
  <r>
    <x v="7943"/>
    <x v="8"/>
    <x v="3"/>
    <x v="8"/>
    <x v="2"/>
    <x v="2"/>
    <n v="12222.97"/>
    <n v="3"/>
    <n v="36668.910000000003"/>
    <n v="4.3"/>
    <n v="4383"/>
    <x v="230"/>
  </r>
  <r>
    <x v="7944"/>
    <x v="0"/>
    <x v="0"/>
    <x v="0"/>
    <x v="0"/>
    <x v="1"/>
    <n v="8961.4699999999993"/>
    <n v="1"/>
    <n v="8961.4699999999993"/>
    <n v="1.29"/>
    <n v="128"/>
    <x v="33"/>
  </r>
  <r>
    <x v="7945"/>
    <x v="7"/>
    <x v="0"/>
    <x v="7"/>
    <x v="0"/>
    <x v="1"/>
    <n v="17103.330000000002"/>
    <n v="2"/>
    <n v="34206.660000000003"/>
    <n v="3.41"/>
    <n v="1567"/>
    <x v="181"/>
  </r>
  <r>
    <x v="7946"/>
    <x v="3"/>
    <x v="3"/>
    <x v="3"/>
    <x v="2"/>
    <x v="3"/>
    <n v="19758.37"/>
    <n v="1"/>
    <n v="19758.37"/>
    <n v="1.31"/>
    <n v="48"/>
    <x v="358"/>
  </r>
  <r>
    <x v="7947"/>
    <x v="7"/>
    <x v="0"/>
    <x v="7"/>
    <x v="0"/>
    <x v="1"/>
    <n v="9962.91"/>
    <n v="4"/>
    <n v="39851.64"/>
    <n v="3.65"/>
    <n v="4554"/>
    <x v="175"/>
  </r>
  <r>
    <x v="7948"/>
    <x v="9"/>
    <x v="1"/>
    <x v="9"/>
    <x v="0"/>
    <x v="3"/>
    <n v="17006.13"/>
    <n v="3"/>
    <n v="51018.39"/>
    <n v="3.76"/>
    <n v="902"/>
    <x v="78"/>
  </r>
  <r>
    <x v="7949"/>
    <x v="0"/>
    <x v="0"/>
    <x v="0"/>
    <x v="0"/>
    <x v="3"/>
    <n v="14601.97"/>
    <n v="3"/>
    <n v="43805.91"/>
    <n v="2.98"/>
    <n v="4602"/>
    <x v="233"/>
  </r>
  <r>
    <x v="7950"/>
    <x v="7"/>
    <x v="0"/>
    <x v="7"/>
    <x v="2"/>
    <x v="3"/>
    <n v="3813.65"/>
    <n v="3"/>
    <n v="11440.95"/>
    <n v="4.18"/>
    <n v="4446"/>
    <x v="23"/>
  </r>
  <r>
    <x v="7951"/>
    <x v="2"/>
    <x v="2"/>
    <x v="2"/>
    <x v="1"/>
    <x v="3"/>
    <n v="8355.5300000000007"/>
    <n v="3"/>
    <n v="25066.59"/>
    <n v="1.03"/>
    <n v="1222"/>
    <x v="114"/>
  </r>
  <r>
    <x v="7952"/>
    <x v="2"/>
    <x v="2"/>
    <x v="2"/>
    <x v="0"/>
    <x v="2"/>
    <n v="5162.6000000000004"/>
    <n v="3"/>
    <n v="15487.8"/>
    <n v="2.23"/>
    <n v="408"/>
    <x v="291"/>
  </r>
  <r>
    <x v="7953"/>
    <x v="3"/>
    <x v="3"/>
    <x v="3"/>
    <x v="2"/>
    <x v="5"/>
    <n v="5483.44"/>
    <n v="3"/>
    <n v="16450.32"/>
    <n v="1.3"/>
    <n v="2949"/>
    <x v="315"/>
  </r>
  <r>
    <x v="7954"/>
    <x v="7"/>
    <x v="0"/>
    <x v="7"/>
    <x v="1"/>
    <x v="2"/>
    <n v="14386.11"/>
    <n v="5"/>
    <n v="71930.55"/>
    <n v="2.66"/>
    <n v="1508"/>
    <x v="134"/>
  </r>
  <r>
    <x v="7955"/>
    <x v="6"/>
    <x v="4"/>
    <x v="6"/>
    <x v="1"/>
    <x v="2"/>
    <n v="10772.54"/>
    <n v="1"/>
    <n v="10772.54"/>
    <n v="2.2000000000000002"/>
    <n v="4292"/>
    <x v="12"/>
  </r>
  <r>
    <x v="7956"/>
    <x v="9"/>
    <x v="1"/>
    <x v="9"/>
    <x v="0"/>
    <x v="0"/>
    <n v="14043.77"/>
    <n v="4"/>
    <n v="56175.08"/>
    <n v="3.19"/>
    <n v="3082"/>
    <x v="330"/>
  </r>
  <r>
    <x v="7957"/>
    <x v="5"/>
    <x v="1"/>
    <x v="5"/>
    <x v="0"/>
    <x v="4"/>
    <n v="19190.150000000001"/>
    <n v="3"/>
    <n v="57570.45"/>
    <n v="2.16"/>
    <n v="1452"/>
    <x v="66"/>
  </r>
  <r>
    <x v="7958"/>
    <x v="0"/>
    <x v="0"/>
    <x v="0"/>
    <x v="2"/>
    <x v="4"/>
    <n v="4556.76"/>
    <n v="1"/>
    <n v="4556.76"/>
    <n v="4.43"/>
    <n v="4340"/>
    <x v="223"/>
  </r>
  <r>
    <x v="7959"/>
    <x v="5"/>
    <x v="1"/>
    <x v="5"/>
    <x v="1"/>
    <x v="0"/>
    <n v="5504.52"/>
    <n v="2"/>
    <n v="11009.04"/>
    <n v="2.35"/>
    <n v="3519"/>
    <x v="159"/>
  </r>
  <r>
    <x v="7960"/>
    <x v="3"/>
    <x v="3"/>
    <x v="3"/>
    <x v="0"/>
    <x v="5"/>
    <n v="12403.87"/>
    <n v="3"/>
    <n v="37211.61"/>
    <n v="3.48"/>
    <n v="951"/>
    <x v="217"/>
  </r>
  <r>
    <x v="7961"/>
    <x v="4"/>
    <x v="0"/>
    <x v="4"/>
    <x v="2"/>
    <x v="0"/>
    <n v="15278.61"/>
    <n v="4"/>
    <n v="61114.44"/>
    <n v="2.0499999999999998"/>
    <n v="2127"/>
    <x v="166"/>
  </r>
  <r>
    <x v="7962"/>
    <x v="2"/>
    <x v="2"/>
    <x v="2"/>
    <x v="1"/>
    <x v="1"/>
    <n v="123.14"/>
    <n v="4"/>
    <n v="492.56"/>
    <n v="3.12"/>
    <n v="794"/>
    <x v="343"/>
  </r>
  <r>
    <x v="7963"/>
    <x v="3"/>
    <x v="3"/>
    <x v="3"/>
    <x v="2"/>
    <x v="0"/>
    <n v="11216.25"/>
    <n v="2"/>
    <n v="22432.5"/>
    <n v="2.02"/>
    <n v="3680"/>
    <x v="119"/>
  </r>
  <r>
    <x v="7964"/>
    <x v="7"/>
    <x v="0"/>
    <x v="7"/>
    <x v="2"/>
    <x v="5"/>
    <n v="16723.41"/>
    <n v="5"/>
    <n v="83617.05"/>
    <n v="4.25"/>
    <n v="764"/>
    <x v="253"/>
  </r>
  <r>
    <x v="7965"/>
    <x v="1"/>
    <x v="1"/>
    <x v="1"/>
    <x v="1"/>
    <x v="3"/>
    <n v="10076.469999999999"/>
    <n v="1"/>
    <n v="10076.469999999999"/>
    <n v="4.51"/>
    <n v="558"/>
    <x v="303"/>
  </r>
  <r>
    <x v="7966"/>
    <x v="1"/>
    <x v="1"/>
    <x v="1"/>
    <x v="2"/>
    <x v="1"/>
    <n v="1725.69"/>
    <n v="2"/>
    <n v="3451.38"/>
    <n v="3.19"/>
    <n v="1338"/>
    <x v="11"/>
  </r>
  <r>
    <x v="7967"/>
    <x v="4"/>
    <x v="0"/>
    <x v="4"/>
    <x v="2"/>
    <x v="0"/>
    <n v="3040.77"/>
    <n v="5"/>
    <n v="15203.85"/>
    <n v="4.4000000000000004"/>
    <n v="1636"/>
    <x v="292"/>
  </r>
  <r>
    <x v="7968"/>
    <x v="2"/>
    <x v="2"/>
    <x v="2"/>
    <x v="1"/>
    <x v="4"/>
    <n v="4895.07"/>
    <n v="1"/>
    <n v="4895.07"/>
    <n v="1.79"/>
    <n v="1922"/>
    <x v="296"/>
  </r>
  <r>
    <x v="7969"/>
    <x v="7"/>
    <x v="0"/>
    <x v="7"/>
    <x v="1"/>
    <x v="2"/>
    <n v="13309.84"/>
    <n v="3"/>
    <n v="39929.519999999997"/>
    <n v="4.0199999999999996"/>
    <n v="1433"/>
    <x v="187"/>
  </r>
  <r>
    <x v="7970"/>
    <x v="0"/>
    <x v="0"/>
    <x v="0"/>
    <x v="1"/>
    <x v="4"/>
    <n v="10595.78"/>
    <n v="3"/>
    <n v="31787.34"/>
    <n v="2.99"/>
    <n v="3248"/>
    <x v="279"/>
  </r>
  <r>
    <x v="7971"/>
    <x v="8"/>
    <x v="3"/>
    <x v="8"/>
    <x v="1"/>
    <x v="4"/>
    <n v="4309.3599999999997"/>
    <n v="3"/>
    <n v="12928.08"/>
    <n v="2.48"/>
    <n v="3589"/>
    <x v="306"/>
  </r>
  <r>
    <x v="7972"/>
    <x v="0"/>
    <x v="0"/>
    <x v="0"/>
    <x v="1"/>
    <x v="1"/>
    <n v="17665.919999999998"/>
    <n v="3"/>
    <n v="52997.760000000002"/>
    <n v="3.31"/>
    <n v="4362"/>
    <x v="13"/>
  </r>
  <r>
    <x v="7973"/>
    <x v="6"/>
    <x v="4"/>
    <x v="6"/>
    <x v="1"/>
    <x v="2"/>
    <n v="4474.66"/>
    <n v="2"/>
    <n v="8949.32"/>
    <n v="4.32"/>
    <n v="429"/>
    <x v="44"/>
  </r>
  <r>
    <x v="7974"/>
    <x v="0"/>
    <x v="0"/>
    <x v="0"/>
    <x v="2"/>
    <x v="5"/>
    <n v="1881.21"/>
    <n v="2"/>
    <n v="3762.42"/>
    <n v="1.85"/>
    <n v="4148"/>
    <x v="132"/>
  </r>
  <r>
    <x v="7975"/>
    <x v="8"/>
    <x v="3"/>
    <x v="8"/>
    <x v="1"/>
    <x v="1"/>
    <n v="12829.69"/>
    <n v="4"/>
    <n v="51318.76"/>
    <n v="3.71"/>
    <n v="2181"/>
    <x v="231"/>
  </r>
  <r>
    <x v="7976"/>
    <x v="1"/>
    <x v="1"/>
    <x v="1"/>
    <x v="1"/>
    <x v="2"/>
    <n v="13322.83"/>
    <n v="3"/>
    <n v="39968.49"/>
    <n v="1.1499999999999999"/>
    <n v="1674"/>
    <x v="262"/>
  </r>
  <r>
    <x v="7977"/>
    <x v="4"/>
    <x v="0"/>
    <x v="4"/>
    <x v="1"/>
    <x v="1"/>
    <n v="17276.060000000001"/>
    <n v="1"/>
    <n v="17276.060000000001"/>
    <n v="3.01"/>
    <n v="4324"/>
    <x v="14"/>
  </r>
  <r>
    <x v="7978"/>
    <x v="3"/>
    <x v="3"/>
    <x v="3"/>
    <x v="0"/>
    <x v="0"/>
    <n v="17550.11"/>
    <n v="2"/>
    <n v="35100.22"/>
    <n v="1.87"/>
    <n v="1419"/>
    <x v="355"/>
  </r>
  <r>
    <x v="7979"/>
    <x v="8"/>
    <x v="3"/>
    <x v="8"/>
    <x v="2"/>
    <x v="2"/>
    <n v="1731.03"/>
    <n v="2"/>
    <n v="3462.06"/>
    <n v="2.56"/>
    <n v="3226"/>
    <x v="75"/>
  </r>
  <r>
    <x v="7980"/>
    <x v="9"/>
    <x v="1"/>
    <x v="9"/>
    <x v="1"/>
    <x v="1"/>
    <n v="16236.33"/>
    <n v="2"/>
    <n v="32472.66"/>
    <n v="3.46"/>
    <n v="1432"/>
    <x v="201"/>
  </r>
  <r>
    <x v="7981"/>
    <x v="9"/>
    <x v="1"/>
    <x v="9"/>
    <x v="2"/>
    <x v="1"/>
    <n v="14096.4"/>
    <n v="5"/>
    <n v="70482"/>
    <n v="3.79"/>
    <n v="3376"/>
    <x v="161"/>
  </r>
  <r>
    <x v="7982"/>
    <x v="8"/>
    <x v="3"/>
    <x v="8"/>
    <x v="2"/>
    <x v="0"/>
    <n v="19369.63"/>
    <n v="5"/>
    <n v="96848.15"/>
    <n v="1.78"/>
    <n v="4128"/>
    <x v="271"/>
  </r>
  <r>
    <x v="7983"/>
    <x v="1"/>
    <x v="1"/>
    <x v="1"/>
    <x v="1"/>
    <x v="3"/>
    <n v="14872.69"/>
    <n v="2"/>
    <n v="29745.38"/>
    <n v="4.5"/>
    <n v="1186"/>
    <x v="48"/>
  </r>
  <r>
    <x v="7984"/>
    <x v="0"/>
    <x v="0"/>
    <x v="0"/>
    <x v="0"/>
    <x v="2"/>
    <n v="8983.36"/>
    <n v="4"/>
    <n v="35933.440000000002"/>
    <n v="4.04"/>
    <n v="4965"/>
    <x v="159"/>
  </r>
  <r>
    <x v="7985"/>
    <x v="9"/>
    <x v="1"/>
    <x v="9"/>
    <x v="1"/>
    <x v="4"/>
    <n v="19477.919999999998"/>
    <n v="3"/>
    <n v="58433.760000000002"/>
    <n v="3.62"/>
    <n v="3582"/>
    <x v="229"/>
  </r>
  <r>
    <x v="7986"/>
    <x v="1"/>
    <x v="1"/>
    <x v="1"/>
    <x v="2"/>
    <x v="0"/>
    <n v="12568.88"/>
    <n v="2"/>
    <n v="25137.759999999998"/>
    <n v="2.11"/>
    <n v="4965"/>
    <x v="4"/>
  </r>
  <r>
    <x v="7987"/>
    <x v="7"/>
    <x v="0"/>
    <x v="7"/>
    <x v="2"/>
    <x v="3"/>
    <n v="13885.93"/>
    <n v="2"/>
    <n v="27771.86"/>
    <n v="3.87"/>
    <n v="3917"/>
    <x v="91"/>
  </r>
  <r>
    <x v="7988"/>
    <x v="1"/>
    <x v="1"/>
    <x v="1"/>
    <x v="1"/>
    <x v="3"/>
    <n v="11705.99"/>
    <n v="1"/>
    <n v="11705.99"/>
    <n v="4.41"/>
    <n v="1185"/>
    <x v="3"/>
  </r>
  <r>
    <x v="7989"/>
    <x v="0"/>
    <x v="0"/>
    <x v="0"/>
    <x v="0"/>
    <x v="5"/>
    <n v="6700.26"/>
    <n v="4"/>
    <n v="26801.040000000001"/>
    <n v="2.1"/>
    <n v="2285"/>
    <x v="258"/>
  </r>
  <r>
    <x v="7990"/>
    <x v="7"/>
    <x v="0"/>
    <x v="7"/>
    <x v="1"/>
    <x v="2"/>
    <n v="16930.11"/>
    <n v="3"/>
    <n v="50790.33"/>
    <n v="3.67"/>
    <n v="4353"/>
    <x v="185"/>
  </r>
  <r>
    <x v="7991"/>
    <x v="5"/>
    <x v="1"/>
    <x v="5"/>
    <x v="2"/>
    <x v="4"/>
    <n v="3958.79"/>
    <n v="4"/>
    <n v="15835.16"/>
    <n v="2.88"/>
    <n v="568"/>
    <x v="133"/>
  </r>
  <r>
    <x v="7992"/>
    <x v="2"/>
    <x v="2"/>
    <x v="2"/>
    <x v="2"/>
    <x v="4"/>
    <n v="7499.62"/>
    <n v="2"/>
    <n v="14999.24"/>
    <n v="3.06"/>
    <n v="2589"/>
    <x v="152"/>
  </r>
  <r>
    <x v="7993"/>
    <x v="6"/>
    <x v="4"/>
    <x v="6"/>
    <x v="0"/>
    <x v="4"/>
    <n v="4827.91"/>
    <n v="2"/>
    <n v="9655.82"/>
    <n v="2.65"/>
    <n v="1012"/>
    <x v="124"/>
  </r>
  <r>
    <x v="7994"/>
    <x v="8"/>
    <x v="3"/>
    <x v="8"/>
    <x v="0"/>
    <x v="5"/>
    <n v="5874.44"/>
    <n v="2"/>
    <n v="11748.88"/>
    <n v="2.38"/>
    <n v="3222"/>
    <x v="28"/>
  </r>
  <r>
    <x v="7995"/>
    <x v="2"/>
    <x v="2"/>
    <x v="2"/>
    <x v="2"/>
    <x v="5"/>
    <n v="13096.38"/>
    <n v="2"/>
    <n v="26192.76"/>
    <n v="4.3600000000000003"/>
    <n v="1332"/>
    <x v="312"/>
  </r>
  <r>
    <x v="7996"/>
    <x v="0"/>
    <x v="0"/>
    <x v="0"/>
    <x v="0"/>
    <x v="0"/>
    <n v="12498.94"/>
    <n v="3"/>
    <n v="37496.82"/>
    <n v="4.38"/>
    <n v="2549"/>
    <x v="77"/>
  </r>
  <r>
    <x v="7997"/>
    <x v="5"/>
    <x v="1"/>
    <x v="5"/>
    <x v="0"/>
    <x v="3"/>
    <n v="7281.07"/>
    <n v="1"/>
    <n v="7281.07"/>
    <n v="2.91"/>
    <n v="20"/>
    <x v="2"/>
  </r>
  <r>
    <x v="7998"/>
    <x v="3"/>
    <x v="3"/>
    <x v="3"/>
    <x v="0"/>
    <x v="4"/>
    <n v="10547.14"/>
    <n v="4"/>
    <n v="42188.56"/>
    <n v="3.61"/>
    <n v="2751"/>
    <x v="7"/>
  </r>
  <r>
    <x v="7999"/>
    <x v="3"/>
    <x v="3"/>
    <x v="3"/>
    <x v="0"/>
    <x v="0"/>
    <n v="13116.77"/>
    <n v="4"/>
    <n v="52467.08"/>
    <n v="1.1399999999999999"/>
    <n v="3319"/>
    <x v="260"/>
  </r>
  <r>
    <x v="8000"/>
    <x v="6"/>
    <x v="4"/>
    <x v="6"/>
    <x v="0"/>
    <x v="3"/>
    <n v="5363.49"/>
    <n v="3"/>
    <n v="16090.47"/>
    <n v="4.09"/>
    <n v="236"/>
    <x v="224"/>
  </r>
  <r>
    <x v="8001"/>
    <x v="8"/>
    <x v="3"/>
    <x v="8"/>
    <x v="1"/>
    <x v="5"/>
    <n v="14312.01"/>
    <n v="1"/>
    <n v="14312.01"/>
    <n v="1.86"/>
    <n v="4208"/>
    <x v="324"/>
  </r>
  <r>
    <x v="8002"/>
    <x v="5"/>
    <x v="1"/>
    <x v="5"/>
    <x v="1"/>
    <x v="5"/>
    <n v="18102.759999999998"/>
    <n v="1"/>
    <n v="18102.759999999998"/>
    <n v="4.21"/>
    <n v="3873"/>
    <x v="106"/>
  </r>
  <r>
    <x v="8003"/>
    <x v="9"/>
    <x v="1"/>
    <x v="9"/>
    <x v="2"/>
    <x v="4"/>
    <n v="7233.54"/>
    <n v="1"/>
    <n v="7233.54"/>
    <n v="1.61"/>
    <n v="1530"/>
    <x v="229"/>
  </r>
  <r>
    <x v="8004"/>
    <x v="0"/>
    <x v="0"/>
    <x v="0"/>
    <x v="1"/>
    <x v="5"/>
    <n v="1878.76"/>
    <n v="3"/>
    <n v="5636.28"/>
    <n v="4.37"/>
    <n v="3705"/>
    <x v="261"/>
  </r>
  <r>
    <x v="8005"/>
    <x v="2"/>
    <x v="2"/>
    <x v="2"/>
    <x v="1"/>
    <x v="0"/>
    <n v="18661.330000000002"/>
    <n v="5"/>
    <n v="93306.65"/>
    <n v="3.71"/>
    <n v="1500"/>
    <x v="67"/>
  </r>
  <r>
    <x v="8006"/>
    <x v="8"/>
    <x v="3"/>
    <x v="8"/>
    <x v="0"/>
    <x v="0"/>
    <n v="15614.28"/>
    <n v="3"/>
    <n v="46842.84"/>
    <n v="4.2699999999999996"/>
    <n v="231"/>
    <x v="14"/>
  </r>
  <r>
    <x v="8007"/>
    <x v="4"/>
    <x v="0"/>
    <x v="4"/>
    <x v="0"/>
    <x v="1"/>
    <n v="11073.55"/>
    <n v="4"/>
    <n v="44294.2"/>
    <n v="2.31"/>
    <n v="175"/>
    <x v="247"/>
  </r>
  <r>
    <x v="8008"/>
    <x v="4"/>
    <x v="0"/>
    <x v="4"/>
    <x v="2"/>
    <x v="1"/>
    <n v="5691.22"/>
    <n v="1"/>
    <n v="5691.22"/>
    <n v="3.23"/>
    <n v="3515"/>
    <x v="239"/>
  </r>
  <r>
    <x v="8009"/>
    <x v="7"/>
    <x v="0"/>
    <x v="7"/>
    <x v="1"/>
    <x v="4"/>
    <n v="13353.17"/>
    <n v="1"/>
    <n v="13353.17"/>
    <n v="2.42"/>
    <n v="4949"/>
    <x v="304"/>
  </r>
  <r>
    <x v="8010"/>
    <x v="6"/>
    <x v="4"/>
    <x v="6"/>
    <x v="0"/>
    <x v="5"/>
    <n v="961.42"/>
    <n v="4"/>
    <n v="3845.68"/>
    <n v="4.3099999999999996"/>
    <n v="2306"/>
    <x v="330"/>
  </r>
  <r>
    <x v="8011"/>
    <x v="7"/>
    <x v="0"/>
    <x v="7"/>
    <x v="0"/>
    <x v="5"/>
    <n v="10571.49"/>
    <n v="1"/>
    <n v="10571.49"/>
    <n v="2.42"/>
    <n v="1582"/>
    <x v="59"/>
  </r>
  <r>
    <x v="8012"/>
    <x v="0"/>
    <x v="0"/>
    <x v="0"/>
    <x v="1"/>
    <x v="3"/>
    <n v="10147.08"/>
    <n v="4"/>
    <n v="40588.32"/>
    <n v="3.46"/>
    <n v="106"/>
    <x v="271"/>
  </r>
  <r>
    <x v="8013"/>
    <x v="4"/>
    <x v="0"/>
    <x v="4"/>
    <x v="0"/>
    <x v="1"/>
    <n v="19131.939999999999"/>
    <n v="1"/>
    <n v="19131.939999999999"/>
    <n v="3.59"/>
    <n v="3638"/>
    <x v="329"/>
  </r>
  <r>
    <x v="8014"/>
    <x v="2"/>
    <x v="2"/>
    <x v="2"/>
    <x v="1"/>
    <x v="0"/>
    <n v="1613.36"/>
    <n v="2"/>
    <n v="3226.72"/>
    <n v="4.58"/>
    <n v="931"/>
    <x v="191"/>
  </r>
  <r>
    <x v="8015"/>
    <x v="7"/>
    <x v="0"/>
    <x v="7"/>
    <x v="0"/>
    <x v="1"/>
    <n v="15833.18"/>
    <n v="5"/>
    <n v="79165.899999999994"/>
    <n v="2.27"/>
    <n v="2717"/>
    <x v="100"/>
  </r>
  <r>
    <x v="8016"/>
    <x v="6"/>
    <x v="4"/>
    <x v="6"/>
    <x v="2"/>
    <x v="2"/>
    <n v="177.03"/>
    <n v="5"/>
    <n v="885.15"/>
    <n v="4.95"/>
    <n v="2471"/>
    <x v="328"/>
  </r>
  <r>
    <x v="8017"/>
    <x v="2"/>
    <x v="2"/>
    <x v="2"/>
    <x v="0"/>
    <x v="2"/>
    <n v="6940.12"/>
    <n v="1"/>
    <n v="6940.12"/>
    <n v="2.58"/>
    <n v="1848"/>
    <x v="188"/>
  </r>
  <r>
    <x v="8018"/>
    <x v="5"/>
    <x v="1"/>
    <x v="5"/>
    <x v="0"/>
    <x v="3"/>
    <n v="7829.6"/>
    <n v="5"/>
    <n v="39148"/>
    <n v="2.46"/>
    <n v="70"/>
    <x v="62"/>
  </r>
  <r>
    <x v="8019"/>
    <x v="4"/>
    <x v="0"/>
    <x v="4"/>
    <x v="1"/>
    <x v="0"/>
    <n v="18314.36"/>
    <n v="2"/>
    <n v="36628.720000000001"/>
    <n v="3.77"/>
    <n v="42"/>
    <x v="284"/>
  </r>
  <r>
    <x v="8020"/>
    <x v="3"/>
    <x v="3"/>
    <x v="3"/>
    <x v="0"/>
    <x v="5"/>
    <n v="4660.72"/>
    <n v="5"/>
    <n v="23303.599999999999"/>
    <n v="3.8"/>
    <n v="2952"/>
    <x v="67"/>
  </r>
  <r>
    <x v="8021"/>
    <x v="4"/>
    <x v="0"/>
    <x v="4"/>
    <x v="2"/>
    <x v="2"/>
    <n v="18361.21"/>
    <n v="4"/>
    <n v="73444.84"/>
    <n v="1.18"/>
    <n v="1355"/>
    <x v="169"/>
  </r>
  <r>
    <x v="8022"/>
    <x v="4"/>
    <x v="0"/>
    <x v="4"/>
    <x v="0"/>
    <x v="4"/>
    <n v="1182.9100000000001"/>
    <n v="4"/>
    <n v="4731.6400000000003"/>
    <n v="4.57"/>
    <n v="2685"/>
    <x v="66"/>
  </r>
  <r>
    <x v="8023"/>
    <x v="1"/>
    <x v="1"/>
    <x v="1"/>
    <x v="0"/>
    <x v="3"/>
    <n v="16553.39"/>
    <n v="4"/>
    <n v="66213.56"/>
    <n v="4.51"/>
    <n v="4270"/>
    <x v="190"/>
  </r>
  <r>
    <x v="8024"/>
    <x v="0"/>
    <x v="0"/>
    <x v="0"/>
    <x v="2"/>
    <x v="2"/>
    <n v="13718.08"/>
    <n v="3"/>
    <n v="41154.239999999998"/>
    <n v="2.2999999999999998"/>
    <n v="359"/>
    <x v="230"/>
  </r>
  <r>
    <x v="8025"/>
    <x v="5"/>
    <x v="1"/>
    <x v="5"/>
    <x v="1"/>
    <x v="0"/>
    <n v="19002.650000000001"/>
    <n v="5"/>
    <n v="95013.25"/>
    <n v="3.89"/>
    <n v="1036"/>
    <x v="340"/>
  </r>
  <r>
    <x v="8026"/>
    <x v="5"/>
    <x v="1"/>
    <x v="5"/>
    <x v="1"/>
    <x v="5"/>
    <n v="8705.39"/>
    <n v="4"/>
    <n v="34821.56"/>
    <n v="1.74"/>
    <n v="2108"/>
    <x v="60"/>
  </r>
  <r>
    <x v="8027"/>
    <x v="8"/>
    <x v="3"/>
    <x v="8"/>
    <x v="1"/>
    <x v="4"/>
    <n v="4700.45"/>
    <n v="3"/>
    <n v="14101.35"/>
    <n v="3.64"/>
    <n v="4276"/>
    <x v="8"/>
  </r>
  <r>
    <x v="8028"/>
    <x v="7"/>
    <x v="0"/>
    <x v="7"/>
    <x v="2"/>
    <x v="4"/>
    <n v="19685.29"/>
    <n v="2"/>
    <n v="39370.58"/>
    <n v="1.1399999999999999"/>
    <n v="129"/>
    <x v="39"/>
  </r>
  <r>
    <x v="8029"/>
    <x v="4"/>
    <x v="0"/>
    <x v="4"/>
    <x v="0"/>
    <x v="3"/>
    <n v="14043.17"/>
    <n v="5"/>
    <n v="70215.850000000006"/>
    <n v="2.2799999999999998"/>
    <n v="3986"/>
    <x v="67"/>
  </r>
  <r>
    <x v="8030"/>
    <x v="7"/>
    <x v="0"/>
    <x v="7"/>
    <x v="1"/>
    <x v="5"/>
    <n v="13538.62"/>
    <n v="2"/>
    <n v="27077.24"/>
    <n v="3.98"/>
    <n v="635"/>
    <x v="301"/>
  </r>
  <r>
    <x v="8031"/>
    <x v="9"/>
    <x v="1"/>
    <x v="9"/>
    <x v="2"/>
    <x v="0"/>
    <n v="10780.74"/>
    <n v="2"/>
    <n v="21561.48"/>
    <n v="4.66"/>
    <n v="4449"/>
    <x v="31"/>
  </r>
  <r>
    <x v="8032"/>
    <x v="6"/>
    <x v="4"/>
    <x v="6"/>
    <x v="2"/>
    <x v="5"/>
    <n v="3951.53"/>
    <n v="3"/>
    <n v="11854.59"/>
    <n v="2.37"/>
    <n v="3327"/>
    <x v="276"/>
  </r>
  <r>
    <x v="8033"/>
    <x v="7"/>
    <x v="0"/>
    <x v="7"/>
    <x v="0"/>
    <x v="4"/>
    <n v="1492.99"/>
    <n v="5"/>
    <n v="7464.95"/>
    <n v="3.72"/>
    <n v="2744"/>
    <x v="281"/>
  </r>
  <r>
    <x v="8034"/>
    <x v="9"/>
    <x v="1"/>
    <x v="9"/>
    <x v="2"/>
    <x v="4"/>
    <n v="7633.3"/>
    <n v="2"/>
    <n v="15266.6"/>
    <n v="2.19"/>
    <n v="1889"/>
    <x v="134"/>
  </r>
  <r>
    <x v="8035"/>
    <x v="3"/>
    <x v="3"/>
    <x v="3"/>
    <x v="1"/>
    <x v="4"/>
    <n v="1479.83"/>
    <n v="4"/>
    <n v="5919.32"/>
    <n v="1.87"/>
    <n v="670"/>
    <x v="103"/>
  </r>
  <r>
    <x v="8036"/>
    <x v="5"/>
    <x v="1"/>
    <x v="5"/>
    <x v="0"/>
    <x v="5"/>
    <n v="1157.2"/>
    <n v="2"/>
    <n v="2314.4"/>
    <n v="3.34"/>
    <n v="1873"/>
    <x v="61"/>
  </r>
  <r>
    <x v="8037"/>
    <x v="2"/>
    <x v="2"/>
    <x v="2"/>
    <x v="0"/>
    <x v="2"/>
    <n v="4976.93"/>
    <n v="4"/>
    <n v="19907.72"/>
    <n v="1.02"/>
    <n v="2275"/>
    <x v="175"/>
  </r>
  <r>
    <x v="8038"/>
    <x v="7"/>
    <x v="0"/>
    <x v="7"/>
    <x v="0"/>
    <x v="5"/>
    <n v="5753.04"/>
    <n v="3"/>
    <n v="17259.12"/>
    <n v="1.8"/>
    <n v="3873"/>
    <x v="329"/>
  </r>
  <r>
    <x v="8039"/>
    <x v="0"/>
    <x v="0"/>
    <x v="0"/>
    <x v="1"/>
    <x v="5"/>
    <n v="18521.810000000001"/>
    <n v="2"/>
    <n v="37043.620000000003"/>
    <n v="1.24"/>
    <n v="4689"/>
    <x v="296"/>
  </r>
  <r>
    <x v="8040"/>
    <x v="7"/>
    <x v="0"/>
    <x v="7"/>
    <x v="0"/>
    <x v="3"/>
    <n v="17551.57"/>
    <n v="3"/>
    <n v="52654.71"/>
    <n v="4.6900000000000004"/>
    <n v="2346"/>
    <x v="332"/>
  </r>
  <r>
    <x v="8041"/>
    <x v="7"/>
    <x v="0"/>
    <x v="7"/>
    <x v="1"/>
    <x v="1"/>
    <n v="6646.28"/>
    <n v="5"/>
    <n v="33231.4"/>
    <n v="3.28"/>
    <n v="4888"/>
    <x v="220"/>
  </r>
  <r>
    <x v="8042"/>
    <x v="6"/>
    <x v="4"/>
    <x v="6"/>
    <x v="2"/>
    <x v="2"/>
    <n v="1415.35"/>
    <n v="3"/>
    <n v="4246.05"/>
    <n v="2.97"/>
    <n v="3709"/>
    <x v="332"/>
  </r>
  <r>
    <x v="8043"/>
    <x v="1"/>
    <x v="1"/>
    <x v="1"/>
    <x v="1"/>
    <x v="4"/>
    <n v="4522.46"/>
    <n v="2"/>
    <n v="9044.92"/>
    <n v="1.54"/>
    <n v="640"/>
    <x v="330"/>
  </r>
  <r>
    <x v="8044"/>
    <x v="9"/>
    <x v="1"/>
    <x v="9"/>
    <x v="0"/>
    <x v="4"/>
    <n v="14429.28"/>
    <n v="1"/>
    <n v="14429.28"/>
    <n v="3.58"/>
    <n v="1564"/>
    <x v="122"/>
  </r>
  <r>
    <x v="8045"/>
    <x v="1"/>
    <x v="1"/>
    <x v="1"/>
    <x v="0"/>
    <x v="5"/>
    <n v="11278.25"/>
    <n v="2"/>
    <n v="22556.5"/>
    <n v="1.87"/>
    <n v="2090"/>
    <x v="85"/>
  </r>
  <r>
    <x v="8046"/>
    <x v="4"/>
    <x v="0"/>
    <x v="4"/>
    <x v="2"/>
    <x v="2"/>
    <n v="15892.5"/>
    <n v="3"/>
    <n v="47677.5"/>
    <n v="2.37"/>
    <n v="2736"/>
    <x v="250"/>
  </r>
  <r>
    <x v="8047"/>
    <x v="3"/>
    <x v="3"/>
    <x v="3"/>
    <x v="2"/>
    <x v="2"/>
    <n v="4528.32"/>
    <n v="2"/>
    <n v="9056.64"/>
    <n v="3.2"/>
    <n v="3111"/>
    <x v="63"/>
  </r>
  <r>
    <x v="8048"/>
    <x v="5"/>
    <x v="1"/>
    <x v="5"/>
    <x v="0"/>
    <x v="1"/>
    <n v="13886.54"/>
    <n v="1"/>
    <n v="13886.54"/>
    <n v="2.2200000000000002"/>
    <n v="3489"/>
    <x v="99"/>
  </r>
  <r>
    <x v="8049"/>
    <x v="6"/>
    <x v="4"/>
    <x v="6"/>
    <x v="0"/>
    <x v="5"/>
    <n v="3757.13"/>
    <n v="3"/>
    <n v="11271.39"/>
    <n v="4.45"/>
    <n v="2487"/>
    <x v="338"/>
  </r>
  <r>
    <x v="8050"/>
    <x v="2"/>
    <x v="2"/>
    <x v="2"/>
    <x v="0"/>
    <x v="4"/>
    <n v="15332.75"/>
    <n v="5"/>
    <n v="76663.75"/>
    <n v="3.54"/>
    <n v="4423"/>
    <x v="7"/>
  </r>
  <r>
    <x v="8051"/>
    <x v="0"/>
    <x v="0"/>
    <x v="0"/>
    <x v="2"/>
    <x v="0"/>
    <n v="9405.48"/>
    <n v="2"/>
    <n v="18810.96"/>
    <n v="3.51"/>
    <n v="2110"/>
    <x v="31"/>
  </r>
  <r>
    <x v="8052"/>
    <x v="9"/>
    <x v="1"/>
    <x v="9"/>
    <x v="2"/>
    <x v="5"/>
    <n v="14020.81"/>
    <n v="5"/>
    <n v="70104.05"/>
    <n v="4.03"/>
    <n v="2715"/>
    <x v="253"/>
  </r>
  <r>
    <x v="8053"/>
    <x v="2"/>
    <x v="2"/>
    <x v="2"/>
    <x v="2"/>
    <x v="0"/>
    <n v="18832.5"/>
    <n v="2"/>
    <n v="37665"/>
    <n v="4.58"/>
    <n v="1134"/>
    <x v="176"/>
  </r>
  <r>
    <x v="8054"/>
    <x v="9"/>
    <x v="1"/>
    <x v="9"/>
    <x v="1"/>
    <x v="3"/>
    <n v="8641.2000000000007"/>
    <n v="2"/>
    <n v="17282.400000000001"/>
    <n v="4.09"/>
    <n v="456"/>
    <x v="5"/>
  </r>
  <r>
    <x v="8055"/>
    <x v="3"/>
    <x v="3"/>
    <x v="3"/>
    <x v="1"/>
    <x v="3"/>
    <n v="9694.7000000000007"/>
    <n v="4"/>
    <n v="38778.800000000003"/>
    <n v="4.46"/>
    <n v="4916"/>
    <x v="102"/>
  </r>
  <r>
    <x v="8056"/>
    <x v="9"/>
    <x v="1"/>
    <x v="9"/>
    <x v="2"/>
    <x v="5"/>
    <n v="6346.08"/>
    <n v="4"/>
    <n v="25384.32"/>
    <n v="4.43"/>
    <n v="2175"/>
    <x v="235"/>
  </r>
  <r>
    <x v="8057"/>
    <x v="3"/>
    <x v="3"/>
    <x v="3"/>
    <x v="1"/>
    <x v="4"/>
    <n v="8230.11"/>
    <n v="4"/>
    <n v="32920.44"/>
    <n v="4.2"/>
    <n v="75"/>
    <x v="33"/>
  </r>
  <r>
    <x v="8058"/>
    <x v="5"/>
    <x v="1"/>
    <x v="5"/>
    <x v="2"/>
    <x v="0"/>
    <n v="13914.52"/>
    <n v="1"/>
    <n v="13914.52"/>
    <n v="1.45"/>
    <n v="848"/>
    <x v="339"/>
  </r>
  <r>
    <x v="8059"/>
    <x v="6"/>
    <x v="4"/>
    <x v="6"/>
    <x v="0"/>
    <x v="1"/>
    <n v="12774.68"/>
    <n v="2"/>
    <n v="25549.360000000001"/>
    <n v="2.72"/>
    <n v="3981"/>
    <x v="335"/>
  </r>
  <r>
    <x v="8060"/>
    <x v="7"/>
    <x v="0"/>
    <x v="7"/>
    <x v="0"/>
    <x v="5"/>
    <n v="8463.75"/>
    <n v="5"/>
    <n v="42318.75"/>
    <n v="3.67"/>
    <n v="1669"/>
    <x v="287"/>
  </r>
  <r>
    <x v="8061"/>
    <x v="5"/>
    <x v="1"/>
    <x v="5"/>
    <x v="1"/>
    <x v="3"/>
    <n v="3579.79"/>
    <n v="1"/>
    <n v="3579.79"/>
    <n v="1.91"/>
    <n v="657"/>
    <x v="50"/>
  </r>
  <r>
    <x v="8062"/>
    <x v="2"/>
    <x v="2"/>
    <x v="2"/>
    <x v="1"/>
    <x v="0"/>
    <n v="8605.4500000000007"/>
    <n v="3"/>
    <n v="25816.35"/>
    <n v="2.0699999999999998"/>
    <n v="3045"/>
    <x v="246"/>
  </r>
  <r>
    <x v="8063"/>
    <x v="6"/>
    <x v="4"/>
    <x v="6"/>
    <x v="2"/>
    <x v="3"/>
    <n v="3216.83"/>
    <n v="4"/>
    <n v="12867.32"/>
    <n v="2.38"/>
    <n v="1775"/>
    <x v="200"/>
  </r>
  <r>
    <x v="8064"/>
    <x v="7"/>
    <x v="0"/>
    <x v="7"/>
    <x v="2"/>
    <x v="5"/>
    <n v="16351.84"/>
    <n v="5"/>
    <n v="81759.199999999997"/>
    <n v="3.68"/>
    <n v="1025"/>
    <x v="45"/>
  </r>
  <r>
    <x v="8065"/>
    <x v="9"/>
    <x v="1"/>
    <x v="9"/>
    <x v="0"/>
    <x v="3"/>
    <n v="19648.93"/>
    <n v="3"/>
    <n v="58946.79"/>
    <n v="2.84"/>
    <n v="4424"/>
    <x v="233"/>
  </r>
  <r>
    <x v="8066"/>
    <x v="1"/>
    <x v="1"/>
    <x v="1"/>
    <x v="2"/>
    <x v="3"/>
    <n v="6709.03"/>
    <n v="3"/>
    <n v="20127.09"/>
    <n v="4.63"/>
    <n v="2499"/>
    <x v="209"/>
  </r>
  <r>
    <x v="8067"/>
    <x v="5"/>
    <x v="1"/>
    <x v="5"/>
    <x v="1"/>
    <x v="4"/>
    <n v="7489.17"/>
    <n v="5"/>
    <n v="37445.85"/>
    <n v="1.62"/>
    <n v="556"/>
    <x v="328"/>
  </r>
  <r>
    <x v="8068"/>
    <x v="1"/>
    <x v="1"/>
    <x v="1"/>
    <x v="0"/>
    <x v="5"/>
    <n v="16725.490000000002"/>
    <n v="1"/>
    <n v="16725.490000000002"/>
    <n v="4.5"/>
    <n v="3829"/>
    <x v="36"/>
  </r>
  <r>
    <x v="8069"/>
    <x v="0"/>
    <x v="0"/>
    <x v="0"/>
    <x v="0"/>
    <x v="3"/>
    <n v="7180.34"/>
    <n v="4"/>
    <n v="28721.360000000001"/>
    <n v="3.04"/>
    <n v="4158"/>
    <x v="87"/>
  </r>
  <r>
    <x v="8070"/>
    <x v="6"/>
    <x v="4"/>
    <x v="6"/>
    <x v="2"/>
    <x v="5"/>
    <n v="6275.48"/>
    <n v="5"/>
    <n v="31377.4"/>
    <n v="4.43"/>
    <n v="2376"/>
    <x v="223"/>
  </r>
  <r>
    <x v="8071"/>
    <x v="6"/>
    <x v="4"/>
    <x v="6"/>
    <x v="2"/>
    <x v="2"/>
    <n v="15947.55"/>
    <n v="4"/>
    <n v="63790.2"/>
    <n v="4.0599999999999996"/>
    <n v="2660"/>
    <x v="347"/>
  </r>
  <r>
    <x v="8072"/>
    <x v="6"/>
    <x v="4"/>
    <x v="6"/>
    <x v="1"/>
    <x v="5"/>
    <n v="10416.98"/>
    <n v="5"/>
    <n v="52084.9"/>
    <n v="1.57"/>
    <n v="2448"/>
    <x v="184"/>
  </r>
  <r>
    <x v="8073"/>
    <x v="1"/>
    <x v="1"/>
    <x v="1"/>
    <x v="2"/>
    <x v="5"/>
    <n v="6147.47"/>
    <n v="2"/>
    <n v="12294.94"/>
    <n v="4.0599999999999996"/>
    <n v="1963"/>
    <x v="259"/>
  </r>
  <r>
    <x v="8074"/>
    <x v="8"/>
    <x v="3"/>
    <x v="8"/>
    <x v="2"/>
    <x v="0"/>
    <n v="724.64"/>
    <n v="2"/>
    <n v="1449.28"/>
    <n v="3.5"/>
    <n v="738"/>
    <x v="70"/>
  </r>
  <r>
    <x v="8075"/>
    <x v="3"/>
    <x v="3"/>
    <x v="3"/>
    <x v="0"/>
    <x v="3"/>
    <n v="3292.17"/>
    <n v="1"/>
    <n v="3292.17"/>
    <n v="1.28"/>
    <n v="3924"/>
    <x v="271"/>
  </r>
  <r>
    <x v="8076"/>
    <x v="9"/>
    <x v="1"/>
    <x v="9"/>
    <x v="1"/>
    <x v="3"/>
    <n v="14582.77"/>
    <n v="2"/>
    <n v="29165.54"/>
    <n v="4.49"/>
    <n v="3650"/>
    <x v="347"/>
  </r>
  <r>
    <x v="8077"/>
    <x v="2"/>
    <x v="2"/>
    <x v="2"/>
    <x v="1"/>
    <x v="4"/>
    <n v="17522.64"/>
    <n v="4"/>
    <n v="70090.559999999998"/>
    <n v="3.98"/>
    <n v="3752"/>
    <x v="274"/>
  </r>
  <r>
    <x v="8078"/>
    <x v="1"/>
    <x v="1"/>
    <x v="1"/>
    <x v="2"/>
    <x v="3"/>
    <n v="9113.07"/>
    <n v="1"/>
    <n v="9113.07"/>
    <n v="2"/>
    <n v="1161"/>
    <x v="35"/>
  </r>
  <r>
    <x v="8079"/>
    <x v="8"/>
    <x v="3"/>
    <x v="8"/>
    <x v="2"/>
    <x v="1"/>
    <n v="13018.99"/>
    <n v="3"/>
    <n v="39056.97"/>
    <n v="2.3199999999999998"/>
    <n v="1827"/>
    <x v="247"/>
  </r>
  <r>
    <x v="8080"/>
    <x v="6"/>
    <x v="4"/>
    <x v="6"/>
    <x v="1"/>
    <x v="0"/>
    <n v="8903.6200000000008"/>
    <n v="2"/>
    <n v="17807.240000000002"/>
    <n v="3.84"/>
    <n v="4043"/>
    <x v="82"/>
  </r>
  <r>
    <x v="8081"/>
    <x v="8"/>
    <x v="3"/>
    <x v="8"/>
    <x v="1"/>
    <x v="0"/>
    <n v="17880.73"/>
    <n v="1"/>
    <n v="17880.73"/>
    <n v="1.65"/>
    <n v="3442"/>
    <x v="117"/>
  </r>
  <r>
    <x v="8082"/>
    <x v="2"/>
    <x v="2"/>
    <x v="2"/>
    <x v="0"/>
    <x v="3"/>
    <n v="9460.67"/>
    <n v="3"/>
    <n v="28382.01"/>
    <n v="2.91"/>
    <n v="3547"/>
    <x v="357"/>
  </r>
  <r>
    <x v="8083"/>
    <x v="2"/>
    <x v="2"/>
    <x v="2"/>
    <x v="1"/>
    <x v="1"/>
    <n v="19370.91"/>
    <n v="4"/>
    <n v="77483.64"/>
    <n v="3.02"/>
    <n v="1608"/>
    <x v="348"/>
  </r>
  <r>
    <x v="8084"/>
    <x v="3"/>
    <x v="3"/>
    <x v="3"/>
    <x v="0"/>
    <x v="5"/>
    <n v="3304.72"/>
    <n v="2"/>
    <n v="6609.44"/>
    <n v="3.27"/>
    <n v="588"/>
    <x v="40"/>
  </r>
  <r>
    <x v="8085"/>
    <x v="9"/>
    <x v="1"/>
    <x v="9"/>
    <x v="1"/>
    <x v="5"/>
    <n v="19321.04"/>
    <n v="3"/>
    <n v="57963.12"/>
    <n v="1.71"/>
    <n v="1554"/>
    <x v="61"/>
  </r>
  <r>
    <x v="8086"/>
    <x v="7"/>
    <x v="0"/>
    <x v="7"/>
    <x v="2"/>
    <x v="4"/>
    <n v="1876.4"/>
    <n v="2"/>
    <n v="3752.8"/>
    <n v="2.06"/>
    <n v="3516"/>
    <x v="85"/>
  </r>
  <r>
    <x v="8087"/>
    <x v="1"/>
    <x v="1"/>
    <x v="1"/>
    <x v="0"/>
    <x v="0"/>
    <n v="13010.3"/>
    <n v="4"/>
    <n v="52041.2"/>
    <n v="4.68"/>
    <n v="4118"/>
    <x v="121"/>
  </r>
  <r>
    <x v="8088"/>
    <x v="4"/>
    <x v="0"/>
    <x v="4"/>
    <x v="1"/>
    <x v="2"/>
    <n v="3017.4"/>
    <n v="4"/>
    <n v="12069.6"/>
    <n v="2.58"/>
    <n v="2223"/>
    <x v="297"/>
  </r>
  <r>
    <x v="8089"/>
    <x v="2"/>
    <x v="2"/>
    <x v="2"/>
    <x v="0"/>
    <x v="0"/>
    <n v="5168.3100000000004"/>
    <n v="1"/>
    <n v="5168.3100000000004"/>
    <n v="2.29"/>
    <n v="1243"/>
    <x v="82"/>
  </r>
  <r>
    <x v="8090"/>
    <x v="5"/>
    <x v="1"/>
    <x v="5"/>
    <x v="2"/>
    <x v="5"/>
    <n v="12460.67"/>
    <n v="5"/>
    <n v="62303.35"/>
    <n v="4.25"/>
    <n v="4308"/>
    <x v="128"/>
  </r>
  <r>
    <x v="8091"/>
    <x v="2"/>
    <x v="2"/>
    <x v="2"/>
    <x v="2"/>
    <x v="2"/>
    <n v="12666.16"/>
    <n v="4"/>
    <n v="50664.639999999999"/>
    <n v="1.29"/>
    <n v="3858"/>
    <x v="254"/>
  </r>
  <r>
    <x v="8092"/>
    <x v="1"/>
    <x v="1"/>
    <x v="1"/>
    <x v="2"/>
    <x v="2"/>
    <n v="11312.21"/>
    <n v="4"/>
    <n v="45248.84"/>
    <n v="3.25"/>
    <n v="614"/>
    <x v="178"/>
  </r>
  <r>
    <x v="8093"/>
    <x v="8"/>
    <x v="3"/>
    <x v="8"/>
    <x v="1"/>
    <x v="1"/>
    <n v="9958.67"/>
    <n v="1"/>
    <n v="9958.67"/>
    <n v="1.26"/>
    <n v="1341"/>
    <x v="294"/>
  </r>
  <r>
    <x v="8094"/>
    <x v="2"/>
    <x v="2"/>
    <x v="2"/>
    <x v="1"/>
    <x v="2"/>
    <n v="1591.92"/>
    <n v="1"/>
    <n v="1591.92"/>
    <n v="2.6"/>
    <n v="3832"/>
    <x v="158"/>
  </r>
  <r>
    <x v="8095"/>
    <x v="2"/>
    <x v="2"/>
    <x v="2"/>
    <x v="0"/>
    <x v="5"/>
    <n v="3532.59"/>
    <n v="3"/>
    <n v="10597.77"/>
    <n v="3.96"/>
    <n v="1553"/>
    <x v="248"/>
  </r>
  <r>
    <x v="8096"/>
    <x v="8"/>
    <x v="3"/>
    <x v="8"/>
    <x v="1"/>
    <x v="3"/>
    <n v="2157.9"/>
    <n v="3"/>
    <n v="6473.7"/>
    <n v="2.13"/>
    <n v="584"/>
    <x v="151"/>
  </r>
  <r>
    <x v="8097"/>
    <x v="9"/>
    <x v="1"/>
    <x v="9"/>
    <x v="2"/>
    <x v="5"/>
    <n v="13918.28"/>
    <n v="2"/>
    <n v="27836.560000000001"/>
    <n v="3.26"/>
    <n v="1900"/>
    <x v="231"/>
  </r>
  <r>
    <x v="8098"/>
    <x v="4"/>
    <x v="0"/>
    <x v="4"/>
    <x v="0"/>
    <x v="0"/>
    <n v="14454.76"/>
    <n v="2"/>
    <n v="28909.52"/>
    <n v="3.25"/>
    <n v="569"/>
    <x v="208"/>
  </r>
  <r>
    <x v="8099"/>
    <x v="2"/>
    <x v="2"/>
    <x v="2"/>
    <x v="1"/>
    <x v="4"/>
    <n v="15256.2"/>
    <n v="4"/>
    <n v="61024.800000000003"/>
    <n v="4.66"/>
    <n v="1154"/>
    <x v="21"/>
  </r>
  <r>
    <x v="8100"/>
    <x v="0"/>
    <x v="0"/>
    <x v="0"/>
    <x v="0"/>
    <x v="5"/>
    <n v="3710.31"/>
    <n v="2"/>
    <n v="7420.62"/>
    <n v="1.78"/>
    <n v="1261"/>
    <x v="209"/>
  </r>
  <r>
    <x v="8101"/>
    <x v="3"/>
    <x v="3"/>
    <x v="3"/>
    <x v="1"/>
    <x v="3"/>
    <n v="12938.24"/>
    <n v="2"/>
    <n v="25876.48"/>
    <n v="3.98"/>
    <n v="3238"/>
    <x v="0"/>
  </r>
  <r>
    <x v="8102"/>
    <x v="6"/>
    <x v="4"/>
    <x v="6"/>
    <x v="0"/>
    <x v="0"/>
    <n v="14512.12"/>
    <n v="3"/>
    <n v="43536.36"/>
    <n v="4.4400000000000004"/>
    <n v="2410"/>
    <x v="184"/>
  </r>
  <r>
    <x v="8103"/>
    <x v="3"/>
    <x v="3"/>
    <x v="3"/>
    <x v="0"/>
    <x v="0"/>
    <n v="18319.03"/>
    <n v="4"/>
    <n v="73276.12"/>
    <n v="1.52"/>
    <n v="2165"/>
    <x v="56"/>
  </r>
  <r>
    <x v="8104"/>
    <x v="2"/>
    <x v="2"/>
    <x v="2"/>
    <x v="2"/>
    <x v="5"/>
    <n v="13117.65"/>
    <n v="3"/>
    <n v="39352.949999999997"/>
    <n v="1.72"/>
    <n v="4256"/>
    <x v="208"/>
  </r>
  <r>
    <x v="8105"/>
    <x v="3"/>
    <x v="3"/>
    <x v="3"/>
    <x v="1"/>
    <x v="1"/>
    <n v="16788.05"/>
    <n v="5"/>
    <n v="83940.25"/>
    <n v="4.1399999999999997"/>
    <n v="3733"/>
    <x v="263"/>
  </r>
  <r>
    <x v="8106"/>
    <x v="6"/>
    <x v="4"/>
    <x v="6"/>
    <x v="1"/>
    <x v="0"/>
    <n v="16783.14"/>
    <n v="2"/>
    <n v="33566.28"/>
    <n v="1.64"/>
    <n v="1847"/>
    <x v="276"/>
  </r>
  <r>
    <x v="8107"/>
    <x v="0"/>
    <x v="0"/>
    <x v="0"/>
    <x v="1"/>
    <x v="3"/>
    <n v="16668.599999999999"/>
    <n v="2"/>
    <n v="33337.199999999997"/>
    <n v="1.68"/>
    <n v="3240"/>
    <x v="276"/>
  </r>
  <r>
    <x v="8108"/>
    <x v="5"/>
    <x v="1"/>
    <x v="5"/>
    <x v="1"/>
    <x v="5"/>
    <n v="443.58"/>
    <n v="1"/>
    <n v="443.58"/>
    <n v="4.08"/>
    <n v="2514"/>
    <x v="287"/>
  </r>
  <r>
    <x v="8109"/>
    <x v="3"/>
    <x v="3"/>
    <x v="3"/>
    <x v="1"/>
    <x v="3"/>
    <n v="5594.67"/>
    <n v="4"/>
    <n v="22378.68"/>
    <n v="2.27"/>
    <n v="350"/>
    <x v="103"/>
  </r>
  <r>
    <x v="8110"/>
    <x v="0"/>
    <x v="0"/>
    <x v="0"/>
    <x v="0"/>
    <x v="5"/>
    <n v="17923.32"/>
    <n v="5"/>
    <n v="89616.6"/>
    <n v="3.74"/>
    <n v="694"/>
    <x v="282"/>
  </r>
  <r>
    <x v="8111"/>
    <x v="8"/>
    <x v="3"/>
    <x v="8"/>
    <x v="2"/>
    <x v="0"/>
    <n v="7937.5"/>
    <n v="3"/>
    <n v="23812.5"/>
    <n v="3.15"/>
    <n v="610"/>
    <x v="125"/>
  </r>
  <r>
    <x v="8112"/>
    <x v="9"/>
    <x v="1"/>
    <x v="9"/>
    <x v="2"/>
    <x v="5"/>
    <n v="14539.61"/>
    <n v="2"/>
    <n v="29079.22"/>
    <n v="4.74"/>
    <n v="299"/>
    <x v="187"/>
  </r>
  <r>
    <x v="8113"/>
    <x v="5"/>
    <x v="1"/>
    <x v="5"/>
    <x v="1"/>
    <x v="4"/>
    <n v="6885.46"/>
    <n v="4"/>
    <n v="27541.84"/>
    <n v="2.66"/>
    <n v="1285"/>
    <x v="307"/>
  </r>
  <r>
    <x v="8114"/>
    <x v="2"/>
    <x v="2"/>
    <x v="2"/>
    <x v="2"/>
    <x v="0"/>
    <n v="15909.08"/>
    <n v="2"/>
    <n v="31818.16"/>
    <n v="4.2699999999999996"/>
    <n v="4199"/>
    <x v="210"/>
  </r>
  <r>
    <x v="8115"/>
    <x v="2"/>
    <x v="2"/>
    <x v="2"/>
    <x v="0"/>
    <x v="0"/>
    <n v="3625.35"/>
    <n v="3"/>
    <n v="10876.05"/>
    <n v="2.27"/>
    <n v="2541"/>
    <x v="65"/>
  </r>
  <r>
    <x v="8116"/>
    <x v="0"/>
    <x v="0"/>
    <x v="0"/>
    <x v="2"/>
    <x v="5"/>
    <n v="12634.15"/>
    <n v="2"/>
    <n v="25268.3"/>
    <n v="4.83"/>
    <n v="1037"/>
    <x v="272"/>
  </r>
  <r>
    <x v="8117"/>
    <x v="2"/>
    <x v="2"/>
    <x v="2"/>
    <x v="0"/>
    <x v="5"/>
    <n v="19936.22"/>
    <n v="4"/>
    <n v="79744.88"/>
    <n v="3.55"/>
    <n v="425"/>
    <x v="304"/>
  </r>
  <r>
    <x v="8118"/>
    <x v="4"/>
    <x v="0"/>
    <x v="4"/>
    <x v="0"/>
    <x v="5"/>
    <n v="7806.55"/>
    <n v="1"/>
    <n v="7806.55"/>
    <n v="4.75"/>
    <n v="4751"/>
    <x v="213"/>
  </r>
  <r>
    <x v="8119"/>
    <x v="4"/>
    <x v="0"/>
    <x v="4"/>
    <x v="0"/>
    <x v="2"/>
    <n v="5258.33"/>
    <n v="4"/>
    <n v="21033.32"/>
    <n v="1.95"/>
    <n v="1535"/>
    <x v="334"/>
  </r>
  <r>
    <x v="8120"/>
    <x v="7"/>
    <x v="0"/>
    <x v="7"/>
    <x v="0"/>
    <x v="5"/>
    <n v="16095.86"/>
    <n v="5"/>
    <n v="80479.3"/>
    <n v="3.08"/>
    <n v="109"/>
    <x v="330"/>
  </r>
  <r>
    <x v="8121"/>
    <x v="1"/>
    <x v="1"/>
    <x v="1"/>
    <x v="0"/>
    <x v="2"/>
    <n v="11623.33"/>
    <n v="1"/>
    <n v="11623.33"/>
    <n v="4.45"/>
    <n v="2638"/>
    <x v="10"/>
  </r>
  <r>
    <x v="8122"/>
    <x v="2"/>
    <x v="2"/>
    <x v="2"/>
    <x v="0"/>
    <x v="4"/>
    <n v="10166.26"/>
    <n v="5"/>
    <n v="50831.3"/>
    <n v="1.58"/>
    <n v="809"/>
    <x v="165"/>
  </r>
  <r>
    <x v="8123"/>
    <x v="4"/>
    <x v="0"/>
    <x v="4"/>
    <x v="1"/>
    <x v="3"/>
    <n v="3287.76"/>
    <n v="4"/>
    <n v="13151.04"/>
    <n v="2.2999999999999998"/>
    <n v="1333"/>
    <x v="331"/>
  </r>
  <r>
    <x v="8124"/>
    <x v="3"/>
    <x v="3"/>
    <x v="3"/>
    <x v="2"/>
    <x v="3"/>
    <n v="297.73"/>
    <n v="5"/>
    <n v="1488.65"/>
    <n v="2.69"/>
    <n v="2385"/>
    <x v="81"/>
  </r>
  <r>
    <x v="8125"/>
    <x v="6"/>
    <x v="4"/>
    <x v="6"/>
    <x v="0"/>
    <x v="3"/>
    <n v="2038.45"/>
    <n v="1"/>
    <n v="2038.45"/>
    <n v="4.4800000000000004"/>
    <n v="3696"/>
    <x v="156"/>
  </r>
  <r>
    <x v="8126"/>
    <x v="0"/>
    <x v="0"/>
    <x v="0"/>
    <x v="0"/>
    <x v="3"/>
    <n v="6314.37"/>
    <n v="4"/>
    <n v="25257.48"/>
    <n v="2.2599999999999998"/>
    <n v="134"/>
    <x v="85"/>
  </r>
  <r>
    <x v="8127"/>
    <x v="7"/>
    <x v="0"/>
    <x v="7"/>
    <x v="2"/>
    <x v="3"/>
    <n v="15958.11"/>
    <n v="2"/>
    <n v="31916.22"/>
    <n v="3.05"/>
    <n v="3738"/>
    <x v="82"/>
  </r>
  <r>
    <x v="8128"/>
    <x v="9"/>
    <x v="1"/>
    <x v="9"/>
    <x v="0"/>
    <x v="2"/>
    <n v="13680.75"/>
    <n v="3"/>
    <n v="41042.25"/>
    <n v="4.97"/>
    <n v="661"/>
    <x v="37"/>
  </r>
  <r>
    <x v="8129"/>
    <x v="0"/>
    <x v="0"/>
    <x v="0"/>
    <x v="2"/>
    <x v="0"/>
    <n v="1919.92"/>
    <n v="1"/>
    <n v="1919.92"/>
    <n v="4.3"/>
    <n v="3504"/>
    <x v="135"/>
  </r>
  <r>
    <x v="8130"/>
    <x v="9"/>
    <x v="1"/>
    <x v="9"/>
    <x v="0"/>
    <x v="3"/>
    <n v="11103.93"/>
    <n v="3"/>
    <n v="33311.79"/>
    <n v="3.65"/>
    <n v="2892"/>
    <x v="275"/>
  </r>
  <r>
    <x v="8131"/>
    <x v="2"/>
    <x v="2"/>
    <x v="2"/>
    <x v="1"/>
    <x v="1"/>
    <n v="18502.55"/>
    <n v="4"/>
    <n v="74010.2"/>
    <n v="4.74"/>
    <n v="601"/>
    <x v="152"/>
  </r>
  <r>
    <x v="8132"/>
    <x v="0"/>
    <x v="0"/>
    <x v="0"/>
    <x v="1"/>
    <x v="4"/>
    <n v="18406.66"/>
    <n v="5"/>
    <n v="92033.3"/>
    <n v="2.79"/>
    <n v="2152"/>
    <x v="176"/>
  </r>
  <r>
    <x v="8133"/>
    <x v="7"/>
    <x v="0"/>
    <x v="7"/>
    <x v="2"/>
    <x v="2"/>
    <n v="15008.96"/>
    <n v="4"/>
    <n v="60035.839999999997"/>
    <n v="1.1599999999999999"/>
    <n v="2792"/>
    <x v="301"/>
  </r>
  <r>
    <x v="8134"/>
    <x v="6"/>
    <x v="4"/>
    <x v="6"/>
    <x v="2"/>
    <x v="2"/>
    <n v="9132.0400000000009"/>
    <n v="1"/>
    <n v="9132.0400000000009"/>
    <n v="1.58"/>
    <n v="3800"/>
    <x v="246"/>
  </r>
  <r>
    <x v="8135"/>
    <x v="2"/>
    <x v="2"/>
    <x v="2"/>
    <x v="2"/>
    <x v="3"/>
    <n v="5358.57"/>
    <n v="2"/>
    <n v="10717.14"/>
    <n v="3.82"/>
    <n v="3268"/>
    <x v="293"/>
  </r>
  <r>
    <x v="8136"/>
    <x v="4"/>
    <x v="0"/>
    <x v="4"/>
    <x v="2"/>
    <x v="3"/>
    <n v="10152.77"/>
    <n v="3"/>
    <n v="30458.31"/>
    <n v="2.98"/>
    <n v="1178"/>
    <x v="232"/>
  </r>
  <r>
    <x v="8137"/>
    <x v="1"/>
    <x v="1"/>
    <x v="1"/>
    <x v="1"/>
    <x v="3"/>
    <n v="2066.7199999999998"/>
    <n v="1"/>
    <n v="2066.7199999999998"/>
    <n v="2.72"/>
    <n v="1092"/>
    <x v="328"/>
  </r>
  <r>
    <x v="8138"/>
    <x v="9"/>
    <x v="1"/>
    <x v="9"/>
    <x v="0"/>
    <x v="2"/>
    <n v="15768.86"/>
    <n v="1"/>
    <n v="15768.86"/>
    <n v="1.05"/>
    <n v="880"/>
    <x v="360"/>
  </r>
  <r>
    <x v="8139"/>
    <x v="0"/>
    <x v="0"/>
    <x v="0"/>
    <x v="0"/>
    <x v="0"/>
    <n v="15174.75"/>
    <n v="1"/>
    <n v="15174.75"/>
    <n v="4.3"/>
    <n v="2809"/>
    <x v="316"/>
  </r>
  <r>
    <x v="8140"/>
    <x v="9"/>
    <x v="1"/>
    <x v="9"/>
    <x v="0"/>
    <x v="5"/>
    <n v="17455.23"/>
    <n v="1"/>
    <n v="17455.23"/>
    <n v="1.24"/>
    <n v="2125"/>
    <x v="227"/>
  </r>
  <r>
    <x v="8141"/>
    <x v="0"/>
    <x v="0"/>
    <x v="0"/>
    <x v="2"/>
    <x v="0"/>
    <n v="16693"/>
    <n v="2"/>
    <n v="33386"/>
    <n v="3.8"/>
    <n v="3124"/>
    <x v="113"/>
  </r>
  <r>
    <x v="8142"/>
    <x v="8"/>
    <x v="3"/>
    <x v="8"/>
    <x v="2"/>
    <x v="3"/>
    <n v="19839.09"/>
    <n v="1"/>
    <n v="19839.09"/>
    <n v="4.1100000000000003"/>
    <n v="409"/>
    <x v="220"/>
  </r>
  <r>
    <x v="8143"/>
    <x v="1"/>
    <x v="1"/>
    <x v="1"/>
    <x v="1"/>
    <x v="0"/>
    <n v="1057.74"/>
    <n v="1"/>
    <n v="1057.74"/>
    <n v="3.14"/>
    <n v="2472"/>
    <x v="10"/>
  </r>
  <r>
    <x v="8144"/>
    <x v="4"/>
    <x v="0"/>
    <x v="4"/>
    <x v="2"/>
    <x v="1"/>
    <n v="11261.23"/>
    <n v="1"/>
    <n v="11261.23"/>
    <n v="2.39"/>
    <n v="833"/>
    <x v="17"/>
  </r>
  <r>
    <x v="8145"/>
    <x v="9"/>
    <x v="1"/>
    <x v="9"/>
    <x v="1"/>
    <x v="0"/>
    <n v="9247.84"/>
    <n v="3"/>
    <n v="27743.52"/>
    <n v="1.95"/>
    <n v="1916"/>
    <x v="241"/>
  </r>
  <r>
    <x v="8146"/>
    <x v="9"/>
    <x v="1"/>
    <x v="9"/>
    <x v="1"/>
    <x v="0"/>
    <n v="11853.59"/>
    <n v="1"/>
    <n v="11853.59"/>
    <n v="2.19"/>
    <n v="1556"/>
    <x v="145"/>
  </r>
  <r>
    <x v="8147"/>
    <x v="9"/>
    <x v="1"/>
    <x v="9"/>
    <x v="1"/>
    <x v="0"/>
    <n v="3439.29"/>
    <n v="1"/>
    <n v="3439.29"/>
    <n v="1.84"/>
    <n v="975"/>
    <x v="24"/>
  </r>
  <r>
    <x v="8148"/>
    <x v="8"/>
    <x v="3"/>
    <x v="8"/>
    <x v="0"/>
    <x v="1"/>
    <n v="2622.47"/>
    <n v="2"/>
    <n v="5244.94"/>
    <n v="2.95"/>
    <n v="2746"/>
    <x v="109"/>
  </r>
  <r>
    <x v="8149"/>
    <x v="9"/>
    <x v="1"/>
    <x v="9"/>
    <x v="1"/>
    <x v="2"/>
    <n v="17770.7"/>
    <n v="3"/>
    <n v="53312.1"/>
    <n v="3.88"/>
    <n v="3538"/>
    <x v="206"/>
  </r>
  <r>
    <x v="8150"/>
    <x v="9"/>
    <x v="1"/>
    <x v="9"/>
    <x v="2"/>
    <x v="5"/>
    <n v="18312.419999999998"/>
    <n v="1"/>
    <n v="18312.419999999998"/>
    <n v="2.95"/>
    <n v="271"/>
    <x v="159"/>
  </r>
  <r>
    <x v="8151"/>
    <x v="2"/>
    <x v="2"/>
    <x v="2"/>
    <x v="2"/>
    <x v="3"/>
    <n v="14449.66"/>
    <n v="2"/>
    <n v="28899.32"/>
    <n v="2.76"/>
    <n v="3637"/>
    <x v="160"/>
  </r>
  <r>
    <x v="8152"/>
    <x v="7"/>
    <x v="0"/>
    <x v="7"/>
    <x v="0"/>
    <x v="1"/>
    <n v="19301.650000000001"/>
    <n v="1"/>
    <n v="19301.650000000001"/>
    <n v="3.85"/>
    <n v="4545"/>
    <x v="160"/>
  </r>
  <r>
    <x v="8153"/>
    <x v="1"/>
    <x v="1"/>
    <x v="1"/>
    <x v="2"/>
    <x v="1"/>
    <n v="15666.29"/>
    <n v="4"/>
    <n v="62665.16"/>
    <n v="2.88"/>
    <n v="2168"/>
    <x v="310"/>
  </r>
  <r>
    <x v="8154"/>
    <x v="2"/>
    <x v="2"/>
    <x v="2"/>
    <x v="0"/>
    <x v="3"/>
    <n v="1423.23"/>
    <n v="2"/>
    <n v="2846.46"/>
    <n v="3.18"/>
    <n v="4918"/>
    <x v="245"/>
  </r>
  <r>
    <x v="8155"/>
    <x v="4"/>
    <x v="0"/>
    <x v="4"/>
    <x v="0"/>
    <x v="3"/>
    <n v="16471.060000000001"/>
    <n v="2"/>
    <n v="32942.120000000003"/>
    <n v="3.17"/>
    <n v="1746"/>
    <x v="175"/>
  </r>
  <r>
    <x v="8156"/>
    <x v="0"/>
    <x v="0"/>
    <x v="0"/>
    <x v="1"/>
    <x v="4"/>
    <n v="13256"/>
    <n v="2"/>
    <n v="26512"/>
    <n v="2.5499999999999998"/>
    <n v="4317"/>
    <x v="108"/>
  </r>
  <r>
    <x v="8157"/>
    <x v="2"/>
    <x v="2"/>
    <x v="2"/>
    <x v="1"/>
    <x v="4"/>
    <n v="12302.81"/>
    <n v="5"/>
    <n v="61514.05"/>
    <n v="3.87"/>
    <n v="454"/>
    <x v="236"/>
  </r>
  <r>
    <x v="8158"/>
    <x v="7"/>
    <x v="0"/>
    <x v="7"/>
    <x v="1"/>
    <x v="5"/>
    <n v="11360.12"/>
    <n v="1"/>
    <n v="11360.12"/>
    <n v="4.4000000000000004"/>
    <n v="2409"/>
    <x v="316"/>
  </r>
  <r>
    <x v="8159"/>
    <x v="7"/>
    <x v="0"/>
    <x v="7"/>
    <x v="0"/>
    <x v="3"/>
    <n v="8999.23"/>
    <n v="1"/>
    <n v="8999.23"/>
    <n v="2.2400000000000002"/>
    <n v="958"/>
    <x v="11"/>
  </r>
  <r>
    <x v="8160"/>
    <x v="3"/>
    <x v="3"/>
    <x v="3"/>
    <x v="0"/>
    <x v="5"/>
    <n v="13187.43"/>
    <n v="3"/>
    <n v="39562.29"/>
    <n v="2.4500000000000002"/>
    <n v="176"/>
    <x v="143"/>
  </r>
  <r>
    <x v="8161"/>
    <x v="5"/>
    <x v="1"/>
    <x v="5"/>
    <x v="1"/>
    <x v="0"/>
    <n v="14719.93"/>
    <n v="3"/>
    <n v="44159.79"/>
    <n v="4.21"/>
    <n v="646"/>
    <x v="78"/>
  </r>
  <r>
    <x v="8162"/>
    <x v="5"/>
    <x v="1"/>
    <x v="5"/>
    <x v="2"/>
    <x v="3"/>
    <n v="18968.21"/>
    <n v="3"/>
    <n v="56904.63"/>
    <n v="3.2"/>
    <n v="420"/>
    <x v="284"/>
  </r>
  <r>
    <x v="8163"/>
    <x v="9"/>
    <x v="1"/>
    <x v="9"/>
    <x v="2"/>
    <x v="5"/>
    <n v="6262.98"/>
    <n v="3"/>
    <n v="18788.939999999999"/>
    <n v="1.91"/>
    <n v="4616"/>
    <x v="138"/>
  </r>
  <r>
    <x v="8164"/>
    <x v="0"/>
    <x v="0"/>
    <x v="0"/>
    <x v="1"/>
    <x v="1"/>
    <n v="1931.71"/>
    <n v="4"/>
    <n v="7726.84"/>
    <n v="3.37"/>
    <n v="2122"/>
    <x v="266"/>
  </r>
  <r>
    <x v="8165"/>
    <x v="3"/>
    <x v="3"/>
    <x v="3"/>
    <x v="2"/>
    <x v="5"/>
    <n v="10707.93"/>
    <n v="1"/>
    <n v="10707.93"/>
    <n v="3.8"/>
    <n v="251"/>
    <x v="313"/>
  </r>
  <r>
    <x v="8166"/>
    <x v="6"/>
    <x v="4"/>
    <x v="6"/>
    <x v="2"/>
    <x v="4"/>
    <n v="16715.88"/>
    <n v="5"/>
    <n v="83579.399999999994"/>
    <n v="4.3899999999999997"/>
    <n v="4958"/>
    <x v="336"/>
  </r>
  <r>
    <x v="8167"/>
    <x v="5"/>
    <x v="1"/>
    <x v="5"/>
    <x v="1"/>
    <x v="0"/>
    <n v="1097.69"/>
    <n v="1"/>
    <n v="1097.69"/>
    <n v="3.21"/>
    <n v="483"/>
    <x v="1"/>
  </r>
  <r>
    <x v="8168"/>
    <x v="9"/>
    <x v="1"/>
    <x v="9"/>
    <x v="2"/>
    <x v="2"/>
    <n v="3634.3"/>
    <n v="4"/>
    <n v="14537.2"/>
    <n v="1.94"/>
    <n v="2938"/>
    <x v="263"/>
  </r>
  <r>
    <x v="8169"/>
    <x v="1"/>
    <x v="1"/>
    <x v="1"/>
    <x v="1"/>
    <x v="2"/>
    <n v="14260.88"/>
    <n v="4"/>
    <n v="57043.519999999997"/>
    <n v="1.96"/>
    <n v="1279"/>
    <x v="309"/>
  </r>
  <r>
    <x v="8170"/>
    <x v="5"/>
    <x v="1"/>
    <x v="5"/>
    <x v="1"/>
    <x v="2"/>
    <n v="16061.66"/>
    <n v="1"/>
    <n v="16061.66"/>
    <n v="1.99"/>
    <n v="4083"/>
    <x v="359"/>
  </r>
  <r>
    <x v="8171"/>
    <x v="8"/>
    <x v="3"/>
    <x v="8"/>
    <x v="0"/>
    <x v="2"/>
    <n v="2771.86"/>
    <n v="5"/>
    <n v="13859.3"/>
    <n v="1.51"/>
    <n v="1672"/>
    <x v="55"/>
  </r>
  <r>
    <x v="8172"/>
    <x v="4"/>
    <x v="0"/>
    <x v="4"/>
    <x v="1"/>
    <x v="5"/>
    <n v="14759.91"/>
    <n v="4"/>
    <n v="59039.64"/>
    <n v="4.21"/>
    <n v="796"/>
    <x v="253"/>
  </r>
  <r>
    <x v="8173"/>
    <x v="1"/>
    <x v="1"/>
    <x v="1"/>
    <x v="0"/>
    <x v="1"/>
    <n v="16890.77"/>
    <n v="4"/>
    <n v="67563.08"/>
    <n v="3"/>
    <n v="2740"/>
    <x v="301"/>
  </r>
  <r>
    <x v="8174"/>
    <x v="3"/>
    <x v="3"/>
    <x v="3"/>
    <x v="1"/>
    <x v="5"/>
    <n v="2065.38"/>
    <n v="4"/>
    <n v="8261.52"/>
    <n v="3.69"/>
    <n v="1769"/>
    <x v="296"/>
  </r>
  <r>
    <x v="8175"/>
    <x v="7"/>
    <x v="0"/>
    <x v="7"/>
    <x v="1"/>
    <x v="0"/>
    <n v="611.11"/>
    <n v="3"/>
    <n v="1833.33"/>
    <n v="1.27"/>
    <n v="3501"/>
    <x v="187"/>
  </r>
  <r>
    <x v="8176"/>
    <x v="0"/>
    <x v="0"/>
    <x v="0"/>
    <x v="1"/>
    <x v="3"/>
    <n v="18485.82"/>
    <n v="2"/>
    <n v="36971.64"/>
    <n v="2.4500000000000002"/>
    <n v="2608"/>
    <x v="159"/>
  </r>
  <r>
    <x v="8177"/>
    <x v="5"/>
    <x v="1"/>
    <x v="5"/>
    <x v="1"/>
    <x v="4"/>
    <n v="15897.35"/>
    <n v="2"/>
    <n v="31794.7"/>
    <n v="4.24"/>
    <n v="3003"/>
    <x v="34"/>
  </r>
  <r>
    <x v="8178"/>
    <x v="0"/>
    <x v="0"/>
    <x v="0"/>
    <x v="1"/>
    <x v="2"/>
    <n v="9503.6299999999992"/>
    <n v="5"/>
    <n v="47518.15"/>
    <n v="2.5499999999999998"/>
    <n v="4314"/>
    <x v="41"/>
  </r>
  <r>
    <x v="8179"/>
    <x v="7"/>
    <x v="0"/>
    <x v="7"/>
    <x v="2"/>
    <x v="5"/>
    <n v="1418.44"/>
    <n v="5"/>
    <n v="7092.2"/>
    <n v="1.33"/>
    <n v="1581"/>
    <x v="269"/>
  </r>
  <r>
    <x v="8180"/>
    <x v="7"/>
    <x v="0"/>
    <x v="7"/>
    <x v="2"/>
    <x v="5"/>
    <n v="17561.71"/>
    <n v="2"/>
    <n v="35123.42"/>
    <n v="3.44"/>
    <n v="2718"/>
    <x v="33"/>
  </r>
  <r>
    <x v="8181"/>
    <x v="8"/>
    <x v="3"/>
    <x v="8"/>
    <x v="1"/>
    <x v="0"/>
    <n v="3585.82"/>
    <n v="5"/>
    <n v="17929.099999999999"/>
    <n v="2.74"/>
    <n v="444"/>
    <x v="154"/>
  </r>
  <r>
    <x v="8182"/>
    <x v="2"/>
    <x v="2"/>
    <x v="2"/>
    <x v="1"/>
    <x v="4"/>
    <n v="3024.05"/>
    <n v="3"/>
    <n v="9072.15"/>
    <n v="4.96"/>
    <n v="3513"/>
    <x v="305"/>
  </r>
  <r>
    <x v="8183"/>
    <x v="2"/>
    <x v="2"/>
    <x v="2"/>
    <x v="2"/>
    <x v="1"/>
    <n v="13466.91"/>
    <n v="2"/>
    <n v="26933.82"/>
    <n v="1.72"/>
    <n v="4850"/>
    <x v="313"/>
  </r>
  <r>
    <x v="8184"/>
    <x v="7"/>
    <x v="0"/>
    <x v="7"/>
    <x v="2"/>
    <x v="3"/>
    <n v="5485.42"/>
    <n v="2"/>
    <n v="10970.84"/>
    <n v="4.26"/>
    <n v="956"/>
    <x v="179"/>
  </r>
  <r>
    <x v="8185"/>
    <x v="0"/>
    <x v="0"/>
    <x v="0"/>
    <x v="2"/>
    <x v="0"/>
    <n v="1099.99"/>
    <n v="4"/>
    <n v="4399.96"/>
    <n v="4.57"/>
    <n v="1946"/>
    <x v="224"/>
  </r>
  <r>
    <x v="8186"/>
    <x v="2"/>
    <x v="2"/>
    <x v="2"/>
    <x v="2"/>
    <x v="1"/>
    <n v="2817.68"/>
    <n v="1"/>
    <n v="2817.68"/>
    <n v="2.0699999999999998"/>
    <n v="4453"/>
    <x v="174"/>
  </r>
  <r>
    <x v="8187"/>
    <x v="6"/>
    <x v="4"/>
    <x v="6"/>
    <x v="0"/>
    <x v="3"/>
    <n v="15852.66"/>
    <n v="2"/>
    <n v="31705.32"/>
    <n v="4.6399999999999997"/>
    <n v="1715"/>
    <x v="331"/>
  </r>
  <r>
    <x v="8188"/>
    <x v="6"/>
    <x v="4"/>
    <x v="6"/>
    <x v="0"/>
    <x v="5"/>
    <n v="7650.21"/>
    <n v="1"/>
    <n v="7650.21"/>
    <n v="4.3600000000000003"/>
    <n v="625"/>
    <x v="53"/>
  </r>
  <r>
    <x v="8189"/>
    <x v="2"/>
    <x v="2"/>
    <x v="2"/>
    <x v="1"/>
    <x v="3"/>
    <n v="11113.36"/>
    <n v="1"/>
    <n v="11113.36"/>
    <n v="2.14"/>
    <n v="1020"/>
    <x v="149"/>
  </r>
  <r>
    <x v="8190"/>
    <x v="7"/>
    <x v="0"/>
    <x v="7"/>
    <x v="2"/>
    <x v="4"/>
    <n v="18610.009999999998"/>
    <n v="4"/>
    <n v="74440.039999999994"/>
    <n v="3.31"/>
    <n v="536"/>
    <x v="336"/>
  </r>
  <r>
    <x v="8191"/>
    <x v="6"/>
    <x v="4"/>
    <x v="6"/>
    <x v="1"/>
    <x v="0"/>
    <n v="12681.68"/>
    <n v="1"/>
    <n v="12681.68"/>
    <n v="4.5599999999999996"/>
    <n v="1789"/>
    <x v="22"/>
  </r>
  <r>
    <x v="8192"/>
    <x v="8"/>
    <x v="3"/>
    <x v="8"/>
    <x v="1"/>
    <x v="0"/>
    <n v="951.29"/>
    <n v="5"/>
    <n v="4756.45"/>
    <n v="2.81"/>
    <n v="2272"/>
    <x v="69"/>
  </r>
  <r>
    <x v="8193"/>
    <x v="6"/>
    <x v="4"/>
    <x v="6"/>
    <x v="0"/>
    <x v="4"/>
    <n v="10127.77"/>
    <n v="4"/>
    <n v="40511.08"/>
    <n v="4"/>
    <n v="3747"/>
    <x v="256"/>
  </r>
  <r>
    <x v="8194"/>
    <x v="4"/>
    <x v="0"/>
    <x v="4"/>
    <x v="0"/>
    <x v="5"/>
    <n v="18456.3"/>
    <n v="1"/>
    <n v="18456.3"/>
    <n v="3.35"/>
    <n v="3180"/>
    <x v="345"/>
  </r>
  <r>
    <x v="8195"/>
    <x v="8"/>
    <x v="3"/>
    <x v="8"/>
    <x v="1"/>
    <x v="1"/>
    <n v="9495.2999999999993"/>
    <n v="5"/>
    <n v="47476.5"/>
    <n v="1.74"/>
    <n v="3156"/>
    <x v="46"/>
  </r>
  <r>
    <x v="8196"/>
    <x v="5"/>
    <x v="1"/>
    <x v="5"/>
    <x v="0"/>
    <x v="5"/>
    <n v="3554.21"/>
    <n v="3"/>
    <n v="10662.63"/>
    <n v="4.4000000000000004"/>
    <n v="546"/>
    <x v="134"/>
  </r>
  <r>
    <x v="8197"/>
    <x v="5"/>
    <x v="1"/>
    <x v="5"/>
    <x v="0"/>
    <x v="0"/>
    <n v="3078.15"/>
    <n v="2"/>
    <n v="6156.3"/>
    <n v="2.48"/>
    <n v="4240"/>
    <x v="223"/>
  </r>
  <r>
    <x v="8198"/>
    <x v="0"/>
    <x v="0"/>
    <x v="0"/>
    <x v="0"/>
    <x v="4"/>
    <n v="16141.29"/>
    <n v="2"/>
    <n v="32282.58"/>
    <n v="4.5599999999999996"/>
    <n v="4093"/>
    <x v="314"/>
  </r>
  <r>
    <x v="8199"/>
    <x v="1"/>
    <x v="1"/>
    <x v="1"/>
    <x v="0"/>
    <x v="3"/>
    <n v="17700.96"/>
    <n v="4"/>
    <n v="70803.839999999997"/>
    <n v="3.13"/>
    <n v="617"/>
    <x v="199"/>
  </r>
  <r>
    <x v="8200"/>
    <x v="0"/>
    <x v="0"/>
    <x v="0"/>
    <x v="1"/>
    <x v="1"/>
    <n v="9736.9699999999993"/>
    <n v="2"/>
    <n v="19473.939999999999"/>
    <n v="1.75"/>
    <n v="2886"/>
    <x v="347"/>
  </r>
  <r>
    <x v="8201"/>
    <x v="4"/>
    <x v="0"/>
    <x v="4"/>
    <x v="0"/>
    <x v="2"/>
    <n v="8503.39"/>
    <n v="2"/>
    <n v="17006.78"/>
    <n v="4.43"/>
    <n v="4830"/>
    <x v="331"/>
  </r>
  <r>
    <x v="8202"/>
    <x v="6"/>
    <x v="4"/>
    <x v="6"/>
    <x v="2"/>
    <x v="3"/>
    <n v="2303.0100000000002"/>
    <n v="5"/>
    <n v="11515.05"/>
    <n v="4.2699999999999996"/>
    <n v="4271"/>
    <x v="123"/>
  </r>
  <r>
    <x v="8203"/>
    <x v="1"/>
    <x v="1"/>
    <x v="1"/>
    <x v="0"/>
    <x v="1"/>
    <n v="9279.7900000000009"/>
    <n v="1"/>
    <n v="9279.7900000000009"/>
    <n v="4.54"/>
    <n v="3061"/>
    <x v="226"/>
  </r>
  <r>
    <x v="8204"/>
    <x v="8"/>
    <x v="3"/>
    <x v="8"/>
    <x v="0"/>
    <x v="4"/>
    <n v="16589.2"/>
    <n v="5"/>
    <n v="82946"/>
    <n v="4.07"/>
    <n v="380"/>
    <x v="26"/>
  </r>
  <r>
    <x v="8205"/>
    <x v="4"/>
    <x v="0"/>
    <x v="4"/>
    <x v="1"/>
    <x v="3"/>
    <n v="5971.66"/>
    <n v="2"/>
    <n v="11943.32"/>
    <n v="1.3"/>
    <n v="1340"/>
    <x v="149"/>
  </r>
  <r>
    <x v="8206"/>
    <x v="4"/>
    <x v="0"/>
    <x v="4"/>
    <x v="2"/>
    <x v="1"/>
    <n v="18032.86"/>
    <n v="4"/>
    <n v="72131.44"/>
    <n v="4.91"/>
    <n v="68"/>
    <x v="130"/>
  </r>
  <r>
    <x v="8207"/>
    <x v="8"/>
    <x v="3"/>
    <x v="8"/>
    <x v="0"/>
    <x v="1"/>
    <n v="698.44"/>
    <n v="4"/>
    <n v="2793.76"/>
    <n v="2.4500000000000002"/>
    <n v="4161"/>
    <x v="112"/>
  </r>
  <r>
    <x v="8208"/>
    <x v="9"/>
    <x v="1"/>
    <x v="9"/>
    <x v="2"/>
    <x v="0"/>
    <n v="17567.18"/>
    <n v="3"/>
    <n v="52701.54"/>
    <n v="4.8"/>
    <n v="634"/>
    <x v="120"/>
  </r>
  <r>
    <x v="8209"/>
    <x v="8"/>
    <x v="3"/>
    <x v="8"/>
    <x v="1"/>
    <x v="2"/>
    <n v="11546.97"/>
    <n v="5"/>
    <n v="57734.85"/>
    <n v="3.2"/>
    <n v="2360"/>
    <x v="56"/>
  </r>
  <r>
    <x v="8210"/>
    <x v="9"/>
    <x v="1"/>
    <x v="9"/>
    <x v="1"/>
    <x v="3"/>
    <n v="212.43"/>
    <n v="5"/>
    <n v="1062.1500000000001"/>
    <n v="4.0599999999999996"/>
    <n v="1656"/>
    <x v="68"/>
  </r>
  <r>
    <x v="8211"/>
    <x v="4"/>
    <x v="0"/>
    <x v="4"/>
    <x v="1"/>
    <x v="1"/>
    <n v="1497.43"/>
    <n v="4"/>
    <n v="5989.72"/>
    <n v="4.45"/>
    <n v="3783"/>
    <x v="9"/>
  </r>
  <r>
    <x v="8212"/>
    <x v="4"/>
    <x v="0"/>
    <x v="4"/>
    <x v="2"/>
    <x v="3"/>
    <n v="7242.86"/>
    <n v="2"/>
    <n v="14485.72"/>
    <n v="3.85"/>
    <n v="327"/>
    <x v="150"/>
  </r>
  <r>
    <x v="8213"/>
    <x v="2"/>
    <x v="2"/>
    <x v="2"/>
    <x v="2"/>
    <x v="4"/>
    <n v="16086.57"/>
    <n v="2"/>
    <n v="32173.14"/>
    <n v="3.85"/>
    <n v="2985"/>
    <x v="214"/>
  </r>
  <r>
    <x v="8214"/>
    <x v="0"/>
    <x v="0"/>
    <x v="0"/>
    <x v="1"/>
    <x v="2"/>
    <n v="706.76"/>
    <n v="4"/>
    <n v="2827.04"/>
    <n v="1.04"/>
    <n v="2715"/>
    <x v="313"/>
  </r>
  <r>
    <x v="8215"/>
    <x v="5"/>
    <x v="1"/>
    <x v="5"/>
    <x v="0"/>
    <x v="3"/>
    <n v="1816.15"/>
    <n v="5"/>
    <n v="9080.75"/>
    <n v="3.32"/>
    <n v="3828"/>
    <x v="63"/>
  </r>
  <r>
    <x v="8216"/>
    <x v="1"/>
    <x v="1"/>
    <x v="1"/>
    <x v="1"/>
    <x v="0"/>
    <n v="16781.16"/>
    <n v="3"/>
    <n v="50343.48"/>
    <n v="1.41"/>
    <n v="2936"/>
    <x v="110"/>
  </r>
  <r>
    <x v="8217"/>
    <x v="0"/>
    <x v="0"/>
    <x v="0"/>
    <x v="0"/>
    <x v="4"/>
    <n v="13053.37"/>
    <n v="1"/>
    <n v="13053.37"/>
    <n v="3.97"/>
    <n v="3405"/>
    <x v="177"/>
  </r>
  <r>
    <x v="8218"/>
    <x v="7"/>
    <x v="0"/>
    <x v="7"/>
    <x v="2"/>
    <x v="5"/>
    <n v="18005.54"/>
    <n v="3"/>
    <n v="54016.62"/>
    <n v="2.64"/>
    <n v="1872"/>
    <x v="198"/>
  </r>
  <r>
    <x v="8219"/>
    <x v="7"/>
    <x v="0"/>
    <x v="7"/>
    <x v="2"/>
    <x v="1"/>
    <n v="2094.17"/>
    <n v="1"/>
    <n v="2094.17"/>
    <n v="3.64"/>
    <n v="4156"/>
    <x v="74"/>
  </r>
  <r>
    <x v="8220"/>
    <x v="3"/>
    <x v="3"/>
    <x v="3"/>
    <x v="1"/>
    <x v="0"/>
    <n v="12710.2"/>
    <n v="3"/>
    <n v="38130.6"/>
    <n v="4.9800000000000004"/>
    <n v="4684"/>
    <x v="127"/>
  </r>
  <r>
    <x v="8221"/>
    <x v="7"/>
    <x v="0"/>
    <x v="7"/>
    <x v="0"/>
    <x v="5"/>
    <n v="10661.64"/>
    <n v="3"/>
    <n v="31984.92"/>
    <n v="2.1800000000000002"/>
    <n v="1814"/>
    <x v="175"/>
  </r>
  <r>
    <x v="8222"/>
    <x v="9"/>
    <x v="1"/>
    <x v="9"/>
    <x v="2"/>
    <x v="3"/>
    <n v="18248.91"/>
    <n v="4"/>
    <n v="72995.64"/>
    <n v="1.29"/>
    <n v="4068"/>
    <x v="94"/>
  </r>
  <r>
    <x v="8223"/>
    <x v="8"/>
    <x v="3"/>
    <x v="8"/>
    <x v="2"/>
    <x v="2"/>
    <n v="4126.32"/>
    <n v="4"/>
    <n v="16505.28"/>
    <n v="2.5099999999999998"/>
    <n v="2419"/>
    <x v="8"/>
  </r>
  <r>
    <x v="8224"/>
    <x v="0"/>
    <x v="0"/>
    <x v="0"/>
    <x v="0"/>
    <x v="2"/>
    <n v="8751.6200000000008"/>
    <n v="1"/>
    <n v="8751.6200000000008"/>
    <n v="4.3600000000000003"/>
    <n v="371"/>
    <x v="80"/>
  </r>
  <r>
    <x v="8225"/>
    <x v="5"/>
    <x v="1"/>
    <x v="5"/>
    <x v="2"/>
    <x v="3"/>
    <n v="15970.98"/>
    <n v="5"/>
    <n v="79854.899999999994"/>
    <n v="3.4"/>
    <n v="4691"/>
    <x v="109"/>
  </r>
  <r>
    <x v="8226"/>
    <x v="2"/>
    <x v="2"/>
    <x v="2"/>
    <x v="0"/>
    <x v="0"/>
    <n v="533.30999999999995"/>
    <n v="4"/>
    <n v="2133.2399999999998"/>
    <n v="4.2699999999999996"/>
    <n v="1619"/>
    <x v="184"/>
  </r>
  <r>
    <x v="8227"/>
    <x v="1"/>
    <x v="1"/>
    <x v="1"/>
    <x v="0"/>
    <x v="0"/>
    <n v="10353.219999999999"/>
    <n v="4"/>
    <n v="41412.879999999997"/>
    <n v="3.91"/>
    <n v="4463"/>
    <x v="144"/>
  </r>
  <r>
    <x v="8228"/>
    <x v="6"/>
    <x v="4"/>
    <x v="6"/>
    <x v="1"/>
    <x v="1"/>
    <n v="6888.33"/>
    <n v="2"/>
    <n v="13776.66"/>
    <n v="1.46"/>
    <n v="3623"/>
    <x v="271"/>
  </r>
  <r>
    <x v="8229"/>
    <x v="3"/>
    <x v="3"/>
    <x v="3"/>
    <x v="1"/>
    <x v="3"/>
    <n v="16064.12"/>
    <n v="5"/>
    <n v="80320.600000000006"/>
    <n v="4.75"/>
    <n v="2627"/>
    <x v="126"/>
  </r>
  <r>
    <x v="8230"/>
    <x v="5"/>
    <x v="1"/>
    <x v="5"/>
    <x v="1"/>
    <x v="2"/>
    <n v="8744.5400000000009"/>
    <n v="1"/>
    <n v="8744.5400000000009"/>
    <n v="2.72"/>
    <n v="4426"/>
    <x v="185"/>
  </r>
  <r>
    <x v="8231"/>
    <x v="6"/>
    <x v="4"/>
    <x v="6"/>
    <x v="1"/>
    <x v="0"/>
    <n v="10238.25"/>
    <n v="3"/>
    <n v="30714.75"/>
    <n v="3.85"/>
    <n v="2862"/>
    <x v="8"/>
  </r>
  <r>
    <x v="8232"/>
    <x v="3"/>
    <x v="3"/>
    <x v="3"/>
    <x v="1"/>
    <x v="0"/>
    <n v="4933.74"/>
    <n v="1"/>
    <n v="4933.74"/>
    <n v="4.37"/>
    <n v="2330"/>
    <x v="282"/>
  </r>
  <r>
    <x v="8233"/>
    <x v="6"/>
    <x v="4"/>
    <x v="6"/>
    <x v="2"/>
    <x v="5"/>
    <n v="12836.24"/>
    <n v="4"/>
    <n v="51344.959999999999"/>
    <n v="3.41"/>
    <n v="1400"/>
    <x v="253"/>
  </r>
  <r>
    <x v="8234"/>
    <x v="9"/>
    <x v="1"/>
    <x v="9"/>
    <x v="1"/>
    <x v="4"/>
    <n v="17521.95"/>
    <n v="4"/>
    <n v="70087.8"/>
    <n v="1.1299999999999999"/>
    <n v="3846"/>
    <x v="214"/>
  </r>
  <r>
    <x v="8235"/>
    <x v="2"/>
    <x v="2"/>
    <x v="2"/>
    <x v="2"/>
    <x v="2"/>
    <n v="10039.530000000001"/>
    <n v="2"/>
    <n v="20079.060000000001"/>
    <n v="3.34"/>
    <n v="3325"/>
    <x v="140"/>
  </r>
  <r>
    <x v="8236"/>
    <x v="5"/>
    <x v="1"/>
    <x v="5"/>
    <x v="2"/>
    <x v="0"/>
    <n v="3935.24"/>
    <n v="3"/>
    <n v="11805.72"/>
    <n v="1.31"/>
    <n v="4066"/>
    <x v="345"/>
  </r>
  <r>
    <x v="8237"/>
    <x v="2"/>
    <x v="2"/>
    <x v="2"/>
    <x v="1"/>
    <x v="3"/>
    <n v="5262.81"/>
    <n v="3"/>
    <n v="15788.43"/>
    <n v="4.3899999999999997"/>
    <n v="4369"/>
    <x v="124"/>
  </r>
  <r>
    <x v="8238"/>
    <x v="4"/>
    <x v="0"/>
    <x v="4"/>
    <x v="1"/>
    <x v="3"/>
    <n v="18350.68"/>
    <n v="2"/>
    <n v="36701.360000000001"/>
    <n v="3.92"/>
    <n v="1881"/>
    <x v="69"/>
  </r>
  <r>
    <x v="8239"/>
    <x v="4"/>
    <x v="0"/>
    <x v="4"/>
    <x v="1"/>
    <x v="0"/>
    <n v="5346.87"/>
    <n v="4"/>
    <n v="21387.48"/>
    <n v="4.5199999999999996"/>
    <n v="1778"/>
    <x v="283"/>
  </r>
  <r>
    <x v="8240"/>
    <x v="8"/>
    <x v="3"/>
    <x v="8"/>
    <x v="2"/>
    <x v="3"/>
    <n v="14082.73"/>
    <n v="2"/>
    <n v="28165.46"/>
    <n v="2.71"/>
    <n v="4109"/>
    <x v="182"/>
  </r>
  <r>
    <x v="8241"/>
    <x v="0"/>
    <x v="0"/>
    <x v="0"/>
    <x v="2"/>
    <x v="5"/>
    <n v="15036.89"/>
    <n v="5"/>
    <n v="75184.45"/>
    <n v="4.24"/>
    <n v="3571"/>
    <x v="111"/>
  </r>
  <r>
    <x v="8242"/>
    <x v="5"/>
    <x v="1"/>
    <x v="5"/>
    <x v="1"/>
    <x v="4"/>
    <n v="19197.490000000002"/>
    <n v="2"/>
    <n v="38394.980000000003"/>
    <n v="4.6500000000000004"/>
    <n v="3714"/>
    <x v="226"/>
  </r>
  <r>
    <x v="8243"/>
    <x v="7"/>
    <x v="0"/>
    <x v="7"/>
    <x v="2"/>
    <x v="4"/>
    <n v="7117.06"/>
    <n v="4"/>
    <n v="28468.240000000002"/>
    <n v="2.86"/>
    <n v="363"/>
    <x v="249"/>
  </r>
  <r>
    <x v="8244"/>
    <x v="5"/>
    <x v="1"/>
    <x v="5"/>
    <x v="1"/>
    <x v="3"/>
    <n v="5781.01"/>
    <n v="1"/>
    <n v="5781.01"/>
    <n v="4.17"/>
    <n v="3418"/>
    <x v="205"/>
  </r>
  <r>
    <x v="8245"/>
    <x v="8"/>
    <x v="3"/>
    <x v="8"/>
    <x v="2"/>
    <x v="3"/>
    <n v="8904.44"/>
    <n v="2"/>
    <n v="17808.88"/>
    <n v="3.07"/>
    <n v="94"/>
    <x v="17"/>
  </r>
  <r>
    <x v="8246"/>
    <x v="1"/>
    <x v="1"/>
    <x v="1"/>
    <x v="0"/>
    <x v="3"/>
    <n v="7980.94"/>
    <n v="5"/>
    <n v="39904.699999999997"/>
    <n v="2.77"/>
    <n v="4077"/>
    <x v="92"/>
  </r>
  <r>
    <x v="8247"/>
    <x v="5"/>
    <x v="1"/>
    <x v="5"/>
    <x v="2"/>
    <x v="5"/>
    <n v="13862.14"/>
    <n v="3"/>
    <n v="41586.42"/>
    <n v="1.1499999999999999"/>
    <n v="4947"/>
    <x v="244"/>
  </r>
  <r>
    <x v="8248"/>
    <x v="0"/>
    <x v="0"/>
    <x v="0"/>
    <x v="0"/>
    <x v="4"/>
    <n v="6060.97"/>
    <n v="2"/>
    <n v="12121.94"/>
    <n v="1.51"/>
    <n v="4561"/>
    <x v="264"/>
  </r>
  <r>
    <x v="8249"/>
    <x v="1"/>
    <x v="1"/>
    <x v="1"/>
    <x v="2"/>
    <x v="1"/>
    <n v="8682.2800000000007"/>
    <n v="5"/>
    <n v="43411.4"/>
    <n v="1.46"/>
    <n v="2297"/>
    <x v="142"/>
  </r>
  <r>
    <x v="8250"/>
    <x v="5"/>
    <x v="1"/>
    <x v="5"/>
    <x v="0"/>
    <x v="2"/>
    <n v="9974.2999999999993"/>
    <n v="3"/>
    <n v="29922.9"/>
    <n v="3.57"/>
    <n v="4032"/>
    <x v="136"/>
  </r>
  <r>
    <x v="8251"/>
    <x v="2"/>
    <x v="2"/>
    <x v="2"/>
    <x v="0"/>
    <x v="3"/>
    <n v="5446.73"/>
    <n v="2"/>
    <n v="10893.46"/>
    <n v="3.4"/>
    <n v="2479"/>
    <x v="142"/>
  </r>
  <r>
    <x v="8252"/>
    <x v="5"/>
    <x v="1"/>
    <x v="5"/>
    <x v="1"/>
    <x v="4"/>
    <n v="15178.14"/>
    <n v="1"/>
    <n v="15178.14"/>
    <n v="1.49"/>
    <n v="1832"/>
    <x v="117"/>
  </r>
  <r>
    <x v="8253"/>
    <x v="8"/>
    <x v="3"/>
    <x v="8"/>
    <x v="2"/>
    <x v="0"/>
    <n v="19228.25"/>
    <n v="1"/>
    <n v="19228.25"/>
    <n v="4.3600000000000003"/>
    <n v="688"/>
    <x v="176"/>
  </r>
  <r>
    <x v="8254"/>
    <x v="2"/>
    <x v="2"/>
    <x v="2"/>
    <x v="1"/>
    <x v="1"/>
    <n v="7875.41"/>
    <n v="5"/>
    <n v="39377.050000000003"/>
    <n v="3.88"/>
    <n v="915"/>
    <x v="7"/>
  </r>
  <r>
    <x v="8255"/>
    <x v="0"/>
    <x v="0"/>
    <x v="0"/>
    <x v="1"/>
    <x v="4"/>
    <n v="13950.78"/>
    <n v="2"/>
    <n v="27901.56"/>
    <n v="3.55"/>
    <n v="4833"/>
    <x v="176"/>
  </r>
  <r>
    <x v="8256"/>
    <x v="4"/>
    <x v="0"/>
    <x v="4"/>
    <x v="1"/>
    <x v="2"/>
    <n v="769.71"/>
    <n v="4"/>
    <n v="3078.84"/>
    <n v="2.44"/>
    <n v="2010"/>
    <x v="260"/>
  </r>
  <r>
    <x v="8257"/>
    <x v="0"/>
    <x v="0"/>
    <x v="0"/>
    <x v="1"/>
    <x v="5"/>
    <n v="8349.2000000000007"/>
    <n v="4"/>
    <n v="33396.800000000003"/>
    <n v="2.97"/>
    <n v="375"/>
    <x v="39"/>
  </r>
  <r>
    <x v="8258"/>
    <x v="5"/>
    <x v="1"/>
    <x v="5"/>
    <x v="1"/>
    <x v="3"/>
    <n v="5791.09"/>
    <n v="4"/>
    <n v="23164.36"/>
    <n v="4.78"/>
    <n v="1516"/>
    <x v="172"/>
  </r>
  <r>
    <x v="8259"/>
    <x v="8"/>
    <x v="3"/>
    <x v="8"/>
    <x v="2"/>
    <x v="3"/>
    <n v="17934.57"/>
    <n v="3"/>
    <n v="53803.71"/>
    <n v="1.08"/>
    <n v="2422"/>
    <x v="229"/>
  </r>
  <r>
    <x v="8260"/>
    <x v="5"/>
    <x v="1"/>
    <x v="5"/>
    <x v="0"/>
    <x v="0"/>
    <n v="15247.85"/>
    <n v="2"/>
    <n v="30495.7"/>
    <n v="1.5"/>
    <n v="3734"/>
    <x v="228"/>
  </r>
  <r>
    <x v="8261"/>
    <x v="7"/>
    <x v="0"/>
    <x v="7"/>
    <x v="2"/>
    <x v="4"/>
    <n v="14297.18"/>
    <n v="3"/>
    <n v="42891.54"/>
    <n v="2.95"/>
    <n v="1767"/>
    <x v="91"/>
  </r>
  <r>
    <x v="8262"/>
    <x v="0"/>
    <x v="0"/>
    <x v="0"/>
    <x v="1"/>
    <x v="3"/>
    <n v="7794.13"/>
    <n v="2"/>
    <n v="15588.26"/>
    <n v="1.84"/>
    <n v="1950"/>
    <x v="60"/>
  </r>
  <r>
    <x v="8263"/>
    <x v="6"/>
    <x v="4"/>
    <x v="6"/>
    <x v="1"/>
    <x v="0"/>
    <n v="17152.78"/>
    <n v="4"/>
    <n v="68611.12"/>
    <n v="4.09"/>
    <n v="2007"/>
    <x v="358"/>
  </r>
  <r>
    <x v="8264"/>
    <x v="4"/>
    <x v="0"/>
    <x v="4"/>
    <x v="1"/>
    <x v="5"/>
    <n v="19064.169999999998"/>
    <n v="1"/>
    <n v="19064.169999999998"/>
    <n v="3.51"/>
    <n v="2219"/>
    <x v="254"/>
  </r>
  <r>
    <x v="8265"/>
    <x v="1"/>
    <x v="1"/>
    <x v="1"/>
    <x v="0"/>
    <x v="2"/>
    <n v="1930.24"/>
    <n v="2"/>
    <n v="3860.48"/>
    <n v="1.37"/>
    <n v="1600"/>
    <x v="358"/>
  </r>
  <r>
    <x v="8266"/>
    <x v="0"/>
    <x v="0"/>
    <x v="0"/>
    <x v="1"/>
    <x v="0"/>
    <n v="9691.2900000000009"/>
    <n v="2"/>
    <n v="19382.580000000002"/>
    <n v="2.15"/>
    <n v="4797"/>
    <x v="198"/>
  </r>
  <r>
    <x v="8267"/>
    <x v="8"/>
    <x v="3"/>
    <x v="8"/>
    <x v="2"/>
    <x v="1"/>
    <n v="9280.6"/>
    <n v="4"/>
    <n v="37122.400000000001"/>
    <n v="1.22"/>
    <n v="968"/>
    <x v="116"/>
  </r>
  <r>
    <x v="8268"/>
    <x v="5"/>
    <x v="1"/>
    <x v="5"/>
    <x v="1"/>
    <x v="2"/>
    <n v="19589.04"/>
    <n v="1"/>
    <n v="19589.04"/>
    <n v="2.46"/>
    <n v="562"/>
    <x v="79"/>
  </r>
  <r>
    <x v="8269"/>
    <x v="3"/>
    <x v="3"/>
    <x v="3"/>
    <x v="1"/>
    <x v="5"/>
    <n v="297.64999999999998"/>
    <n v="2"/>
    <n v="595.29999999999995"/>
    <n v="2.23"/>
    <n v="1123"/>
    <x v="328"/>
  </r>
  <r>
    <x v="8270"/>
    <x v="1"/>
    <x v="1"/>
    <x v="1"/>
    <x v="0"/>
    <x v="5"/>
    <n v="11471.12"/>
    <n v="1"/>
    <n v="11471.12"/>
    <n v="3.4"/>
    <n v="3854"/>
    <x v="203"/>
  </r>
  <r>
    <x v="8271"/>
    <x v="4"/>
    <x v="0"/>
    <x v="4"/>
    <x v="2"/>
    <x v="1"/>
    <n v="16927.41"/>
    <n v="4"/>
    <n v="67709.64"/>
    <n v="4.9800000000000004"/>
    <n v="2592"/>
    <x v="309"/>
  </r>
  <r>
    <x v="8272"/>
    <x v="9"/>
    <x v="1"/>
    <x v="9"/>
    <x v="1"/>
    <x v="0"/>
    <n v="4099.17"/>
    <n v="2"/>
    <n v="8198.34"/>
    <n v="4.5"/>
    <n v="3141"/>
    <x v="192"/>
  </r>
  <r>
    <x v="8273"/>
    <x v="5"/>
    <x v="1"/>
    <x v="5"/>
    <x v="2"/>
    <x v="1"/>
    <n v="497.28"/>
    <n v="2"/>
    <n v="994.56"/>
    <n v="2.65"/>
    <n v="2076"/>
    <x v="351"/>
  </r>
  <r>
    <x v="8274"/>
    <x v="0"/>
    <x v="0"/>
    <x v="0"/>
    <x v="2"/>
    <x v="0"/>
    <n v="7583.29"/>
    <n v="5"/>
    <n v="37916.449999999997"/>
    <n v="2.12"/>
    <n v="1164"/>
    <x v="309"/>
  </r>
  <r>
    <x v="8275"/>
    <x v="3"/>
    <x v="3"/>
    <x v="3"/>
    <x v="2"/>
    <x v="1"/>
    <n v="5210.26"/>
    <n v="4"/>
    <n v="20841.04"/>
    <n v="3.77"/>
    <n v="854"/>
    <x v="24"/>
  </r>
  <r>
    <x v="8276"/>
    <x v="5"/>
    <x v="1"/>
    <x v="5"/>
    <x v="1"/>
    <x v="0"/>
    <n v="11192.51"/>
    <n v="2"/>
    <n v="22385.02"/>
    <n v="4.9800000000000004"/>
    <n v="3664"/>
    <x v="33"/>
  </r>
  <r>
    <x v="8277"/>
    <x v="4"/>
    <x v="0"/>
    <x v="4"/>
    <x v="0"/>
    <x v="0"/>
    <n v="3113.73"/>
    <n v="3"/>
    <n v="9341.19"/>
    <n v="4.83"/>
    <n v="2809"/>
    <x v="193"/>
  </r>
  <r>
    <x v="8278"/>
    <x v="9"/>
    <x v="1"/>
    <x v="9"/>
    <x v="1"/>
    <x v="3"/>
    <n v="676.79"/>
    <n v="4"/>
    <n v="2707.16"/>
    <n v="4.38"/>
    <n v="706"/>
    <x v="360"/>
  </r>
  <r>
    <x v="8279"/>
    <x v="3"/>
    <x v="3"/>
    <x v="3"/>
    <x v="1"/>
    <x v="5"/>
    <n v="19732.36"/>
    <n v="3"/>
    <n v="59197.08"/>
    <n v="3.49"/>
    <n v="265"/>
    <x v="215"/>
  </r>
  <r>
    <x v="8280"/>
    <x v="7"/>
    <x v="0"/>
    <x v="7"/>
    <x v="1"/>
    <x v="1"/>
    <n v="15504.34"/>
    <n v="1"/>
    <n v="15504.34"/>
    <n v="3.21"/>
    <n v="4914"/>
    <x v="91"/>
  </r>
  <r>
    <x v="8281"/>
    <x v="2"/>
    <x v="2"/>
    <x v="2"/>
    <x v="2"/>
    <x v="1"/>
    <n v="13946.59"/>
    <n v="3"/>
    <n v="41839.769999999997"/>
    <n v="3.64"/>
    <n v="4854"/>
    <x v="85"/>
  </r>
  <r>
    <x v="8282"/>
    <x v="0"/>
    <x v="0"/>
    <x v="0"/>
    <x v="1"/>
    <x v="3"/>
    <n v="16475.509999999998"/>
    <n v="2"/>
    <n v="32951.019999999997"/>
    <n v="3.6"/>
    <n v="2954"/>
    <x v="359"/>
  </r>
  <r>
    <x v="8283"/>
    <x v="1"/>
    <x v="1"/>
    <x v="1"/>
    <x v="2"/>
    <x v="5"/>
    <n v="15998.15"/>
    <n v="5"/>
    <n v="79990.75"/>
    <n v="2.74"/>
    <n v="1158"/>
    <x v="274"/>
  </r>
  <r>
    <x v="8284"/>
    <x v="4"/>
    <x v="0"/>
    <x v="4"/>
    <x v="2"/>
    <x v="3"/>
    <n v="17702.75"/>
    <n v="1"/>
    <n v="17702.75"/>
    <n v="4.78"/>
    <n v="4820"/>
    <x v="80"/>
  </r>
  <r>
    <x v="8285"/>
    <x v="7"/>
    <x v="0"/>
    <x v="7"/>
    <x v="2"/>
    <x v="4"/>
    <n v="19334.349999999999"/>
    <n v="1"/>
    <n v="19334.349999999999"/>
    <n v="2.78"/>
    <n v="1024"/>
    <x v="288"/>
  </r>
  <r>
    <x v="8286"/>
    <x v="4"/>
    <x v="0"/>
    <x v="4"/>
    <x v="0"/>
    <x v="4"/>
    <n v="8544.93"/>
    <n v="2"/>
    <n v="17089.86"/>
    <n v="2.63"/>
    <n v="1586"/>
    <x v="359"/>
  </r>
  <r>
    <x v="8287"/>
    <x v="0"/>
    <x v="0"/>
    <x v="0"/>
    <x v="2"/>
    <x v="0"/>
    <n v="15696.79"/>
    <n v="2"/>
    <n v="31393.58"/>
    <n v="2.31"/>
    <n v="3430"/>
    <x v="349"/>
  </r>
  <r>
    <x v="8288"/>
    <x v="2"/>
    <x v="2"/>
    <x v="2"/>
    <x v="0"/>
    <x v="3"/>
    <n v="3538.52"/>
    <n v="5"/>
    <n v="17692.599999999999"/>
    <n v="4.05"/>
    <n v="2187"/>
    <x v="141"/>
  </r>
  <r>
    <x v="8289"/>
    <x v="8"/>
    <x v="3"/>
    <x v="8"/>
    <x v="1"/>
    <x v="2"/>
    <n v="10616.69"/>
    <n v="2"/>
    <n v="21233.38"/>
    <n v="4.79"/>
    <n v="3945"/>
    <x v="40"/>
  </r>
  <r>
    <x v="8290"/>
    <x v="7"/>
    <x v="0"/>
    <x v="7"/>
    <x v="0"/>
    <x v="1"/>
    <n v="8714.11"/>
    <n v="2"/>
    <n v="17428.22"/>
    <n v="3.34"/>
    <n v="3552"/>
    <x v="99"/>
  </r>
  <r>
    <x v="8291"/>
    <x v="0"/>
    <x v="0"/>
    <x v="0"/>
    <x v="1"/>
    <x v="2"/>
    <n v="18837.259999999998"/>
    <n v="1"/>
    <n v="18837.259999999998"/>
    <n v="4.49"/>
    <n v="2195"/>
    <x v="191"/>
  </r>
  <r>
    <x v="8292"/>
    <x v="0"/>
    <x v="0"/>
    <x v="0"/>
    <x v="2"/>
    <x v="0"/>
    <n v="2666.01"/>
    <n v="3"/>
    <n v="7998.03"/>
    <n v="3.59"/>
    <n v="1723"/>
    <x v="186"/>
  </r>
  <r>
    <x v="8293"/>
    <x v="1"/>
    <x v="1"/>
    <x v="1"/>
    <x v="2"/>
    <x v="1"/>
    <n v="5984.78"/>
    <n v="1"/>
    <n v="5984.78"/>
    <n v="1.76"/>
    <n v="740"/>
    <x v="270"/>
  </r>
  <r>
    <x v="8294"/>
    <x v="7"/>
    <x v="0"/>
    <x v="7"/>
    <x v="1"/>
    <x v="3"/>
    <n v="6118.03"/>
    <n v="4"/>
    <n v="24472.12"/>
    <n v="2.4500000000000002"/>
    <n v="4270"/>
    <x v="321"/>
  </r>
  <r>
    <x v="8295"/>
    <x v="7"/>
    <x v="0"/>
    <x v="7"/>
    <x v="0"/>
    <x v="1"/>
    <n v="18280.259999999998"/>
    <n v="2"/>
    <n v="36560.519999999997"/>
    <n v="1.2"/>
    <n v="2871"/>
    <x v="109"/>
  </r>
  <r>
    <x v="8296"/>
    <x v="5"/>
    <x v="1"/>
    <x v="5"/>
    <x v="1"/>
    <x v="3"/>
    <n v="14779.85"/>
    <n v="3"/>
    <n v="44339.55"/>
    <n v="1.3"/>
    <n v="1443"/>
    <x v="220"/>
  </r>
  <r>
    <x v="8297"/>
    <x v="0"/>
    <x v="0"/>
    <x v="0"/>
    <x v="1"/>
    <x v="3"/>
    <n v="6148.16"/>
    <n v="1"/>
    <n v="6148.16"/>
    <n v="2.59"/>
    <n v="1417"/>
    <x v="115"/>
  </r>
  <r>
    <x v="8298"/>
    <x v="9"/>
    <x v="1"/>
    <x v="9"/>
    <x v="1"/>
    <x v="5"/>
    <n v="10637.67"/>
    <n v="1"/>
    <n v="10637.67"/>
    <n v="1.81"/>
    <n v="4793"/>
    <x v="254"/>
  </r>
  <r>
    <x v="8299"/>
    <x v="7"/>
    <x v="0"/>
    <x v="7"/>
    <x v="2"/>
    <x v="3"/>
    <n v="5898.89"/>
    <n v="2"/>
    <n v="11797.78"/>
    <n v="3.17"/>
    <n v="1302"/>
    <x v="171"/>
  </r>
  <r>
    <x v="8300"/>
    <x v="5"/>
    <x v="1"/>
    <x v="5"/>
    <x v="2"/>
    <x v="2"/>
    <n v="17613.34"/>
    <n v="1"/>
    <n v="17613.34"/>
    <n v="2.5299999999999998"/>
    <n v="1416"/>
    <x v="320"/>
  </r>
  <r>
    <x v="8301"/>
    <x v="5"/>
    <x v="1"/>
    <x v="5"/>
    <x v="1"/>
    <x v="5"/>
    <n v="12485.01"/>
    <n v="2"/>
    <n v="24970.02"/>
    <n v="1.49"/>
    <n v="4152"/>
    <x v="355"/>
  </r>
  <r>
    <x v="8302"/>
    <x v="9"/>
    <x v="1"/>
    <x v="9"/>
    <x v="1"/>
    <x v="1"/>
    <n v="7818.06"/>
    <n v="3"/>
    <n v="23454.18"/>
    <n v="2.41"/>
    <n v="3656"/>
    <x v="85"/>
  </r>
  <r>
    <x v="8303"/>
    <x v="6"/>
    <x v="4"/>
    <x v="6"/>
    <x v="1"/>
    <x v="3"/>
    <n v="6518.02"/>
    <n v="1"/>
    <n v="6518.02"/>
    <n v="3.32"/>
    <n v="2526"/>
    <x v="20"/>
  </r>
  <r>
    <x v="8304"/>
    <x v="1"/>
    <x v="1"/>
    <x v="1"/>
    <x v="0"/>
    <x v="0"/>
    <n v="1301.79"/>
    <n v="3"/>
    <n v="3905.37"/>
    <n v="1.97"/>
    <n v="2552"/>
    <x v="271"/>
  </r>
  <r>
    <x v="8305"/>
    <x v="3"/>
    <x v="3"/>
    <x v="3"/>
    <x v="1"/>
    <x v="4"/>
    <n v="831.84"/>
    <n v="3"/>
    <n v="2495.52"/>
    <n v="2.79"/>
    <n v="3167"/>
    <x v="212"/>
  </r>
  <r>
    <x v="8306"/>
    <x v="4"/>
    <x v="0"/>
    <x v="4"/>
    <x v="0"/>
    <x v="0"/>
    <n v="16423.84"/>
    <n v="3"/>
    <n v="49271.519999999997"/>
    <n v="4.17"/>
    <n v="2280"/>
    <x v="144"/>
  </r>
  <r>
    <x v="8307"/>
    <x v="9"/>
    <x v="1"/>
    <x v="9"/>
    <x v="0"/>
    <x v="0"/>
    <n v="5938.36"/>
    <n v="5"/>
    <n v="29691.8"/>
    <n v="2.77"/>
    <n v="2308"/>
    <x v="123"/>
  </r>
  <r>
    <x v="8308"/>
    <x v="0"/>
    <x v="0"/>
    <x v="0"/>
    <x v="2"/>
    <x v="1"/>
    <n v="4943.29"/>
    <n v="5"/>
    <n v="24716.45"/>
    <n v="1.26"/>
    <n v="3382"/>
    <x v="273"/>
  </r>
  <r>
    <x v="8309"/>
    <x v="4"/>
    <x v="0"/>
    <x v="4"/>
    <x v="0"/>
    <x v="0"/>
    <n v="19994.52"/>
    <n v="2"/>
    <n v="39989.040000000001"/>
    <n v="4.3499999999999996"/>
    <n v="3568"/>
    <x v="255"/>
  </r>
  <r>
    <x v="8310"/>
    <x v="5"/>
    <x v="1"/>
    <x v="5"/>
    <x v="2"/>
    <x v="5"/>
    <n v="16968.830000000002"/>
    <n v="2"/>
    <n v="33937.660000000003"/>
    <n v="4.82"/>
    <n v="3784"/>
    <x v="52"/>
  </r>
  <r>
    <x v="8311"/>
    <x v="1"/>
    <x v="1"/>
    <x v="1"/>
    <x v="1"/>
    <x v="0"/>
    <n v="7040.37"/>
    <n v="3"/>
    <n v="21121.11"/>
    <n v="4.21"/>
    <n v="3465"/>
    <x v="74"/>
  </r>
  <r>
    <x v="8312"/>
    <x v="7"/>
    <x v="0"/>
    <x v="7"/>
    <x v="0"/>
    <x v="3"/>
    <n v="990.8"/>
    <n v="4"/>
    <n v="3963.2"/>
    <n v="4.46"/>
    <n v="4117"/>
    <x v="284"/>
  </r>
  <r>
    <x v="8313"/>
    <x v="3"/>
    <x v="3"/>
    <x v="3"/>
    <x v="2"/>
    <x v="5"/>
    <n v="4877.1899999999996"/>
    <n v="3"/>
    <n v="14631.57"/>
    <n v="3.37"/>
    <n v="63"/>
    <x v="62"/>
  </r>
  <r>
    <x v="8314"/>
    <x v="7"/>
    <x v="0"/>
    <x v="7"/>
    <x v="0"/>
    <x v="1"/>
    <n v="3907.41"/>
    <n v="2"/>
    <n v="7814.82"/>
    <n v="2.36"/>
    <n v="1633"/>
    <x v="177"/>
  </r>
  <r>
    <x v="8315"/>
    <x v="1"/>
    <x v="1"/>
    <x v="1"/>
    <x v="1"/>
    <x v="1"/>
    <n v="7247.23"/>
    <n v="3"/>
    <n v="21741.69"/>
    <n v="3.1"/>
    <n v="765"/>
    <x v="184"/>
  </r>
  <r>
    <x v="8316"/>
    <x v="1"/>
    <x v="1"/>
    <x v="1"/>
    <x v="2"/>
    <x v="5"/>
    <n v="13236.34"/>
    <n v="1"/>
    <n v="13236.34"/>
    <n v="1.95"/>
    <n v="279"/>
    <x v="351"/>
  </r>
  <r>
    <x v="8317"/>
    <x v="8"/>
    <x v="3"/>
    <x v="8"/>
    <x v="0"/>
    <x v="5"/>
    <n v="13802.38"/>
    <n v="2"/>
    <n v="27604.76"/>
    <n v="3.65"/>
    <n v="4568"/>
    <x v="28"/>
  </r>
  <r>
    <x v="8318"/>
    <x v="5"/>
    <x v="1"/>
    <x v="5"/>
    <x v="1"/>
    <x v="3"/>
    <n v="7242.17"/>
    <n v="3"/>
    <n v="21726.51"/>
    <n v="4.66"/>
    <n v="3680"/>
    <x v="128"/>
  </r>
  <r>
    <x v="8319"/>
    <x v="7"/>
    <x v="0"/>
    <x v="7"/>
    <x v="2"/>
    <x v="5"/>
    <n v="13996.54"/>
    <n v="2"/>
    <n v="27993.08"/>
    <n v="3.51"/>
    <n v="952"/>
    <x v="154"/>
  </r>
  <r>
    <x v="8320"/>
    <x v="7"/>
    <x v="0"/>
    <x v="7"/>
    <x v="1"/>
    <x v="2"/>
    <n v="18638.38"/>
    <n v="5"/>
    <n v="93191.9"/>
    <n v="1.1299999999999999"/>
    <n v="2243"/>
    <x v="70"/>
  </r>
  <r>
    <x v="8321"/>
    <x v="7"/>
    <x v="0"/>
    <x v="7"/>
    <x v="1"/>
    <x v="4"/>
    <n v="13845.71"/>
    <n v="2"/>
    <n v="27691.42"/>
    <n v="4.97"/>
    <n v="2959"/>
    <x v="58"/>
  </r>
  <r>
    <x v="8322"/>
    <x v="0"/>
    <x v="0"/>
    <x v="0"/>
    <x v="0"/>
    <x v="2"/>
    <n v="3972.63"/>
    <n v="3"/>
    <n v="11917.89"/>
    <n v="2.2999999999999998"/>
    <n v="3322"/>
    <x v="179"/>
  </r>
  <r>
    <x v="8323"/>
    <x v="3"/>
    <x v="3"/>
    <x v="3"/>
    <x v="1"/>
    <x v="5"/>
    <n v="16050.45"/>
    <n v="5"/>
    <n v="80252.25"/>
    <n v="3.15"/>
    <n v="3392"/>
    <x v="70"/>
  </r>
  <r>
    <x v="8324"/>
    <x v="5"/>
    <x v="1"/>
    <x v="5"/>
    <x v="0"/>
    <x v="2"/>
    <n v="12277.68"/>
    <n v="3"/>
    <n v="36833.040000000001"/>
    <n v="3.48"/>
    <n v="4989"/>
    <x v="167"/>
  </r>
  <r>
    <x v="8325"/>
    <x v="3"/>
    <x v="3"/>
    <x v="3"/>
    <x v="0"/>
    <x v="1"/>
    <n v="6668.18"/>
    <n v="1"/>
    <n v="6668.18"/>
    <n v="4.58"/>
    <n v="1491"/>
    <x v="157"/>
  </r>
  <r>
    <x v="8326"/>
    <x v="8"/>
    <x v="3"/>
    <x v="8"/>
    <x v="1"/>
    <x v="0"/>
    <n v="15564.53"/>
    <n v="1"/>
    <n v="15564.53"/>
    <n v="3.58"/>
    <n v="4602"/>
    <x v="118"/>
  </r>
  <r>
    <x v="8327"/>
    <x v="8"/>
    <x v="3"/>
    <x v="8"/>
    <x v="2"/>
    <x v="5"/>
    <n v="5279.87"/>
    <n v="4"/>
    <n v="21119.48"/>
    <n v="1.33"/>
    <n v="4622"/>
    <x v="293"/>
  </r>
  <r>
    <x v="8328"/>
    <x v="0"/>
    <x v="0"/>
    <x v="0"/>
    <x v="0"/>
    <x v="3"/>
    <n v="13130.96"/>
    <n v="3"/>
    <n v="39392.879999999997"/>
    <n v="2.5"/>
    <n v="3253"/>
    <x v="223"/>
  </r>
  <r>
    <x v="8329"/>
    <x v="7"/>
    <x v="0"/>
    <x v="7"/>
    <x v="2"/>
    <x v="5"/>
    <n v="10453.870000000001"/>
    <n v="1"/>
    <n v="10453.870000000001"/>
    <n v="2.08"/>
    <n v="3682"/>
    <x v="328"/>
  </r>
  <r>
    <x v="8330"/>
    <x v="6"/>
    <x v="4"/>
    <x v="6"/>
    <x v="2"/>
    <x v="2"/>
    <n v="9137"/>
    <n v="3"/>
    <n v="27411"/>
    <n v="2.0099999999999998"/>
    <n v="2280"/>
    <x v="103"/>
  </r>
  <r>
    <x v="8331"/>
    <x v="9"/>
    <x v="1"/>
    <x v="9"/>
    <x v="1"/>
    <x v="2"/>
    <n v="11348.47"/>
    <n v="3"/>
    <n v="34045.410000000003"/>
    <n v="1.95"/>
    <n v="339"/>
    <x v="253"/>
  </r>
  <r>
    <x v="8332"/>
    <x v="0"/>
    <x v="0"/>
    <x v="0"/>
    <x v="2"/>
    <x v="2"/>
    <n v="4807.16"/>
    <n v="1"/>
    <n v="4807.16"/>
    <n v="1.98"/>
    <n v="4960"/>
    <x v="18"/>
  </r>
  <r>
    <x v="8333"/>
    <x v="3"/>
    <x v="3"/>
    <x v="3"/>
    <x v="0"/>
    <x v="0"/>
    <n v="5498.81"/>
    <n v="1"/>
    <n v="5498.81"/>
    <n v="2.42"/>
    <n v="3622"/>
    <x v="331"/>
  </r>
  <r>
    <x v="8334"/>
    <x v="7"/>
    <x v="0"/>
    <x v="7"/>
    <x v="1"/>
    <x v="2"/>
    <n v="8586.7199999999993"/>
    <n v="5"/>
    <n v="42933.599999999999"/>
    <n v="3.75"/>
    <n v="1346"/>
    <x v="192"/>
  </r>
  <r>
    <x v="8335"/>
    <x v="5"/>
    <x v="1"/>
    <x v="5"/>
    <x v="2"/>
    <x v="4"/>
    <n v="16213.92"/>
    <n v="3"/>
    <n v="48641.760000000002"/>
    <n v="2.2999999999999998"/>
    <n v="2302"/>
    <x v="342"/>
  </r>
  <r>
    <x v="8336"/>
    <x v="8"/>
    <x v="3"/>
    <x v="8"/>
    <x v="0"/>
    <x v="4"/>
    <n v="14860.6"/>
    <n v="2"/>
    <n v="29721.200000000001"/>
    <n v="1.18"/>
    <n v="3547"/>
    <x v="204"/>
  </r>
  <r>
    <x v="8337"/>
    <x v="9"/>
    <x v="1"/>
    <x v="9"/>
    <x v="0"/>
    <x v="4"/>
    <n v="16402.11"/>
    <n v="4"/>
    <n v="65608.44"/>
    <n v="1.41"/>
    <n v="4077"/>
    <x v="138"/>
  </r>
  <r>
    <x v="8338"/>
    <x v="0"/>
    <x v="0"/>
    <x v="0"/>
    <x v="2"/>
    <x v="5"/>
    <n v="12765.09"/>
    <n v="5"/>
    <n v="63825.45"/>
    <n v="1.82"/>
    <n v="3059"/>
    <x v="100"/>
  </r>
  <r>
    <x v="8339"/>
    <x v="3"/>
    <x v="3"/>
    <x v="3"/>
    <x v="0"/>
    <x v="0"/>
    <n v="10245.66"/>
    <n v="5"/>
    <n v="51228.3"/>
    <n v="2.1"/>
    <n v="737"/>
    <x v="216"/>
  </r>
  <r>
    <x v="8340"/>
    <x v="1"/>
    <x v="1"/>
    <x v="1"/>
    <x v="1"/>
    <x v="2"/>
    <n v="18757.28"/>
    <n v="2"/>
    <n v="37514.559999999998"/>
    <n v="4.91"/>
    <n v="3507"/>
    <x v="14"/>
  </r>
  <r>
    <x v="8341"/>
    <x v="0"/>
    <x v="0"/>
    <x v="0"/>
    <x v="0"/>
    <x v="5"/>
    <n v="11155.66"/>
    <n v="4"/>
    <n v="44622.64"/>
    <n v="4.16"/>
    <n v="655"/>
    <x v="26"/>
  </r>
  <r>
    <x v="8342"/>
    <x v="8"/>
    <x v="3"/>
    <x v="8"/>
    <x v="0"/>
    <x v="5"/>
    <n v="14664.94"/>
    <n v="3"/>
    <n v="43994.82"/>
    <n v="3.1"/>
    <n v="2039"/>
    <x v="226"/>
  </r>
  <r>
    <x v="8343"/>
    <x v="9"/>
    <x v="1"/>
    <x v="9"/>
    <x v="1"/>
    <x v="0"/>
    <n v="9380.2800000000007"/>
    <n v="5"/>
    <n v="46901.4"/>
    <n v="4.57"/>
    <n v="2514"/>
    <x v="81"/>
  </r>
  <r>
    <x v="8344"/>
    <x v="3"/>
    <x v="3"/>
    <x v="3"/>
    <x v="1"/>
    <x v="4"/>
    <n v="16850.89"/>
    <n v="3"/>
    <n v="50552.67"/>
    <n v="4.6900000000000004"/>
    <n v="1954"/>
    <x v="175"/>
  </r>
  <r>
    <x v="8345"/>
    <x v="6"/>
    <x v="4"/>
    <x v="6"/>
    <x v="2"/>
    <x v="0"/>
    <n v="787.92"/>
    <n v="5"/>
    <n v="3939.6"/>
    <n v="1.67"/>
    <n v="1313"/>
    <x v="261"/>
  </r>
  <r>
    <x v="8346"/>
    <x v="7"/>
    <x v="0"/>
    <x v="7"/>
    <x v="0"/>
    <x v="5"/>
    <n v="5744.92"/>
    <n v="1"/>
    <n v="5744.92"/>
    <n v="2.52"/>
    <n v="1367"/>
    <x v="45"/>
  </r>
  <r>
    <x v="8347"/>
    <x v="7"/>
    <x v="0"/>
    <x v="7"/>
    <x v="1"/>
    <x v="5"/>
    <n v="19998.759999999998"/>
    <n v="5"/>
    <n v="99993.8"/>
    <n v="1.55"/>
    <n v="4347"/>
    <x v="225"/>
  </r>
  <r>
    <x v="8348"/>
    <x v="3"/>
    <x v="3"/>
    <x v="3"/>
    <x v="0"/>
    <x v="5"/>
    <n v="12092.88"/>
    <n v="3"/>
    <n v="36278.639999999999"/>
    <n v="3.5"/>
    <n v="2201"/>
    <x v="243"/>
  </r>
  <r>
    <x v="8349"/>
    <x v="6"/>
    <x v="4"/>
    <x v="6"/>
    <x v="2"/>
    <x v="3"/>
    <n v="14376.02"/>
    <n v="1"/>
    <n v="14376.02"/>
    <n v="2.83"/>
    <n v="1568"/>
    <x v="0"/>
  </r>
  <r>
    <x v="8350"/>
    <x v="7"/>
    <x v="0"/>
    <x v="7"/>
    <x v="2"/>
    <x v="3"/>
    <n v="15842.03"/>
    <n v="1"/>
    <n v="15842.03"/>
    <n v="3.35"/>
    <n v="492"/>
    <x v="139"/>
  </r>
  <r>
    <x v="8351"/>
    <x v="8"/>
    <x v="3"/>
    <x v="8"/>
    <x v="2"/>
    <x v="5"/>
    <n v="11216.08"/>
    <n v="2"/>
    <n v="22432.16"/>
    <n v="3.09"/>
    <n v="3529"/>
    <x v="84"/>
  </r>
  <r>
    <x v="8352"/>
    <x v="9"/>
    <x v="1"/>
    <x v="9"/>
    <x v="1"/>
    <x v="2"/>
    <n v="11417.71"/>
    <n v="4"/>
    <n v="45670.84"/>
    <n v="4.74"/>
    <n v="908"/>
    <x v="205"/>
  </r>
  <r>
    <x v="8353"/>
    <x v="2"/>
    <x v="2"/>
    <x v="2"/>
    <x v="0"/>
    <x v="0"/>
    <n v="19787.150000000001"/>
    <n v="3"/>
    <n v="59361.45"/>
    <n v="1.54"/>
    <n v="3636"/>
    <x v="159"/>
  </r>
  <r>
    <x v="8354"/>
    <x v="2"/>
    <x v="2"/>
    <x v="2"/>
    <x v="2"/>
    <x v="0"/>
    <n v="15021.88"/>
    <n v="1"/>
    <n v="15021.88"/>
    <n v="1.1299999999999999"/>
    <n v="729"/>
    <x v="192"/>
  </r>
  <r>
    <x v="8355"/>
    <x v="0"/>
    <x v="0"/>
    <x v="0"/>
    <x v="0"/>
    <x v="5"/>
    <n v="2457.27"/>
    <n v="3"/>
    <n v="7371.81"/>
    <n v="2.7"/>
    <n v="2308"/>
    <x v="152"/>
  </r>
  <r>
    <x v="8356"/>
    <x v="9"/>
    <x v="1"/>
    <x v="9"/>
    <x v="0"/>
    <x v="4"/>
    <n v="5577.98"/>
    <n v="1"/>
    <n v="5577.98"/>
    <n v="3.57"/>
    <n v="358"/>
    <x v="194"/>
  </r>
  <r>
    <x v="8357"/>
    <x v="6"/>
    <x v="4"/>
    <x v="6"/>
    <x v="2"/>
    <x v="2"/>
    <n v="3084.05"/>
    <n v="5"/>
    <n v="15420.25"/>
    <n v="3.9"/>
    <n v="3525"/>
    <x v="16"/>
  </r>
  <r>
    <x v="8358"/>
    <x v="8"/>
    <x v="3"/>
    <x v="8"/>
    <x v="1"/>
    <x v="4"/>
    <n v="13534.52"/>
    <n v="4"/>
    <n v="54138.080000000002"/>
    <n v="3.19"/>
    <n v="3651"/>
    <x v="246"/>
  </r>
  <r>
    <x v="8359"/>
    <x v="9"/>
    <x v="1"/>
    <x v="9"/>
    <x v="0"/>
    <x v="3"/>
    <n v="4435.78"/>
    <n v="5"/>
    <n v="22178.9"/>
    <n v="1.04"/>
    <n v="3093"/>
    <x v="224"/>
  </r>
  <r>
    <x v="8360"/>
    <x v="1"/>
    <x v="1"/>
    <x v="1"/>
    <x v="1"/>
    <x v="4"/>
    <n v="9843.41"/>
    <n v="5"/>
    <n v="49217.05"/>
    <n v="4.07"/>
    <n v="1281"/>
    <x v="174"/>
  </r>
  <r>
    <x v="8361"/>
    <x v="4"/>
    <x v="0"/>
    <x v="4"/>
    <x v="0"/>
    <x v="5"/>
    <n v="18644.939999999999"/>
    <n v="2"/>
    <n v="37289.879999999997"/>
    <n v="2.2400000000000002"/>
    <n v="4264"/>
    <x v="280"/>
  </r>
  <r>
    <x v="8362"/>
    <x v="8"/>
    <x v="3"/>
    <x v="8"/>
    <x v="0"/>
    <x v="0"/>
    <n v="7139.54"/>
    <n v="1"/>
    <n v="7139.54"/>
    <n v="3.53"/>
    <n v="2516"/>
    <x v="90"/>
  </r>
  <r>
    <x v="8363"/>
    <x v="2"/>
    <x v="2"/>
    <x v="2"/>
    <x v="0"/>
    <x v="1"/>
    <n v="17345.47"/>
    <n v="3"/>
    <n v="52036.41"/>
    <n v="2.96"/>
    <n v="339"/>
    <x v="114"/>
  </r>
  <r>
    <x v="8364"/>
    <x v="1"/>
    <x v="1"/>
    <x v="1"/>
    <x v="1"/>
    <x v="1"/>
    <n v="1176.1400000000001"/>
    <n v="4"/>
    <n v="4704.5600000000004"/>
    <n v="4.04"/>
    <n v="1505"/>
    <x v="294"/>
  </r>
  <r>
    <x v="8365"/>
    <x v="4"/>
    <x v="0"/>
    <x v="4"/>
    <x v="1"/>
    <x v="5"/>
    <n v="10498"/>
    <n v="2"/>
    <n v="20996"/>
    <n v="4.63"/>
    <n v="1456"/>
    <x v="253"/>
  </r>
  <r>
    <x v="8366"/>
    <x v="9"/>
    <x v="1"/>
    <x v="9"/>
    <x v="2"/>
    <x v="0"/>
    <n v="1584.96"/>
    <n v="4"/>
    <n v="6339.84"/>
    <n v="3.17"/>
    <n v="4555"/>
    <x v="170"/>
  </r>
  <r>
    <x v="8367"/>
    <x v="2"/>
    <x v="2"/>
    <x v="2"/>
    <x v="0"/>
    <x v="5"/>
    <n v="5277.61"/>
    <n v="5"/>
    <n v="26388.05"/>
    <n v="2.61"/>
    <n v="3099"/>
    <x v="15"/>
  </r>
  <r>
    <x v="8368"/>
    <x v="9"/>
    <x v="1"/>
    <x v="9"/>
    <x v="2"/>
    <x v="1"/>
    <n v="5161.29"/>
    <n v="4"/>
    <n v="20645.16"/>
    <n v="2.35"/>
    <n v="1859"/>
    <x v="233"/>
  </r>
  <r>
    <x v="8369"/>
    <x v="6"/>
    <x v="4"/>
    <x v="6"/>
    <x v="0"/>
    <x v="2"/>
    <n v="11598.62"/>
    <n v="5"/>
    <n v="57993.1"/>
    <n v="2.95"/>
    <n v="4167"/>
    <x v="7"/>
  </r>
  <r>
    <x v="8370"/>
    <x v="8"/>
    <x v="3"/>
    <x v="8"/>
    <x v="2"/>
    <x v="3"/>
    <n v="3843.4"/>
    <n v="1"/>
    <n v="3843.4"/>
    <n v="1.37"/>
    <n v="356"/>
    <x v="56"/>
  </r>
  <r>
    <x v="8371"/>
    <x v="4"/>
    <x v="0"/>
    <x v="4"/>
    <x v="1"/>
    <x v="5"/>
    <n v="18729.12"/>
    <n v="2"/>
    <n v="37458.239999999998"/>
    <n v="1.18"/>
    <n v="4762"/>
    <x v="235"/>
  </r>
  <r>
    <x v="8372"/>
    <x v="3"/>
    <x v="3"/>
    <x v="3"/>
    <x v="0"/>
    <x v="3"/>
    <n v="16598.150000000001"/>
    <n v="3"/>
    <n v="49794.45"/>
    <n v="1.66"/>
    <n v="3091"/>
    <x v="119"/>
  </r>
  <r>
    <x v="8373"/>
    <x v="0"/>
    <x v="0"/>
    <x v="0"/>
    <x v="2"/>
    <x v="0"/>
    <n v="11932.04"/>
    <n v="3"/>
    <n v="35796.120000000003"/>
    <n v="4.37"/>
    <n v="4203"/>
    <x v="147"/>
  </r>
  <r>
    <x v="8374"/>
    <x v="0"/>
    <x v="0"/>
    <x v="0"/>
    <x v="2"/>
    <x v="3"/>
    <n v="11594.45"/>
    <n v="2"/>
    <n v="23188.9"/>
    <n v="3.75"/>
    <n v="687"/>
    <x v="28"/>
  </r>
  <r>
    <x v="8375"/>
    <x v="9"/>
    <x v="1"/>
    <x v="9"/>
    <x v="2"/>
    <x v="0"/>
    <n v="1356.11"/>
    <n v="2"/>
    <n v="2712.22"/>
    <n v="2.2200000000000002"/>
    <n v="4075"/>
    <x v="253"/>
  </r>
  <r>
    <x v="8376"/>
    <x v="6"/>
    <x v="4"/>
    <x v="6"/>
    <x v="0"/>
    <x v="1"/>
    <n v="490.87"/>
    <n v="5"/>
    <n v="2454.35"/>
    <n v="4.57"/>
    <n v="3597"/>
    <x v="152"/>
  </r>
  <r>
    <x v="8377"/>
    <x v="3"/>
    <x v="3"/>
    <x v="3"/>
    <x v="2"/>
    <x v="3"/>
    <n v="1727.34"/>
    <n v="5"/>
    <n v="8636.7000000000007"/>
    <n v="1.85"/>
    <n v="1375"/>
    <x v="110"/>
  </r>
  <r>
    <x v="8378"/>
    <x v="9"/>
    <x v="1"/>
    <x v="9"/>
    <x v="0"/>
    <x v="0"/>
    <n v="19685.07"/>
    <n v="4"/>
    <n v="78740.28"/>
    <n v="2.44"/>
    <n v="725"/>
    <x v="165"/>
  </r>
  <r>
    <x v="8379"/>
    <x v="2"/>
    <x v="2"/>
    <x v="2"/>
    <x v="2"/>
    <x v="1"/>
    <n v="12562.92"/>
    <n v="4"/>
    <n v="50251.68"/>
    <n v="3.49"/>
    <n v="3723"/>
    <x v="316"/>
  </r>
  <r>
    <x v="8380"/>
    <x v="6"/>
    <x v="4"/>
    <x v="6"/>
    <x v="1"/>
    <x v="3"/>
    <n v="10702.64"/>
    <n v="4"/>
    <n v="42810.559999999998"/>
    <n v="3.31"/>
    <n v="4547"/>
    <x v="56"/>
  </r>
  <r>
    <x v="8381"/>
    <x v="6"/>
    <x v="4"/>
    <x v="6"/>
    <x v="1"/>
    <x v="5"/>
    <n v="12032.97"/>
    <n v="2"/>
    <n v="24065.94"/>
    <n v="3.19"/>
    <n v="3041"/>
    <x v="68"/>
  </r>
  <r>
    <x v="8382"/>
    <x v="6"/>
    <x v="4"/>
    <x v="6"/>
    <x v="0"/>
    <x v="5"/>
    <n v="15904.31"/>
    <n v="4"/>
    <n v="63617.24"/>
    <n v="4.68"/>
    <n v="4071"/>
    <x v="50"/>
  </r>
  <r>
    <x v="8383"/>
    <x v="0"/>
    <x v="0"/>
    <x v="0"/>
    <x v="0"/>
    <x v="5"/>
    <n v="14234.54"/>
    <n v="3"/>
    <n v="42703.62"/>
    <n v="1.19"/>
    <n v="4164"/>
    <x v="132"/>
  </r>
  <r>
    <x v="8384"/>
    <x v="8"/>
    <x v="3"/>
    <x v="8"/>
    <x v="1"/>
    <x v="2"/>
    <n v="3929.01"/>
    <n v="5"/>
    <n v="19645.05"/>
    <n v="1.1000000000000001"/>
    <n v="457"/>
    <x v="166"/>
  </r>
  <r>
    <x v="8385"/>
    <x v="1"/>
    <x v="1"/>
    <x v="1"/>
    <x v="2"/>
    <x v="1"/>
    <n v="14281.88"/>
    <n v="2"/>
    <n v="28563.759999999998"/>
    <n v="4.72"/>
    <n v="2176"/>
    <x v="335"/>
  </r>
  <r>
    <x v="8386"/>
    <x v="0"/>
    <x v="0"/>
    <x v="0"/>
    <x v="2"/>
    <x v="2"/>
    <n v="17789.62"/>
    <n v="4"/>
    <n v="71158.48"/>
    <n v="1.33"/>
    <n v="2400"/>
    <x v="31"/>
  </r>
  <r>
    <x v="8387"/>
    <x v="7"/>
    <x v="0"/>
    <x v="7"/>
    <x v="2"/>
    <x v="0"/>
    <n v="2440.87"/>
    <n v="3"/>
    <n v="7322.61"/>
    <n v="3.79"/>
    <n v="2469"/>
    <x v="118"/>
  </r>
  <r>
    <x v="8388"/>
    <x v="0"/>
    <x v="0"/>
    <x v="0"/>
    <x v="1"/>
    <x v="5"/>
    <n v="14606.96"/>
    <n v="3"/>
    <n v="43820.88"/>
    <n v="1.38"/>
    <n v="3515"/>
    <x v="237"/>
  </r>
  <r>
    <x v="8389"/>
    <x v="7"/>
    <x v="0"/>
    <x v="7"/>
    <x v="0"/>
    <x v="0"/>
    <n v="14099.92"/>
    <n v="5"/>
    <n v="70499.600000000006"/>
    <n v="4.42"/>
    <n v="3003"/>
    <x v="236"/>
  </r>
  <r>
    <x v="8390"/>
    <x v="3"/>
    <x v="3"/>
    <x v="3"/>
    <x v="0"/>
    <x v="0"/>
    <n v="7024.58"/>
    <n v="5"/>
    <n v="35122.9"/>
    <n v="3.72"/>
    <n v="206"/>
    <x v="99"/>
  </r>
  <r>
    <x v="8391"/>
    <x v="1"/>
    <x v="1"/>
    <x v="1"/>
    <x v="1"/>
    <x v="5"/>
    <n v="9609.73"/>
    <n v="4"/>
    <n v="38438.92"/>
    <n v="2.3199999999999998"/>
    <n v="2910"/>
    <x v="347"/>
  </r>
  <r>
    <x v="8392"/>
    <x v="6"/>
    <x v="4"/>
    <x v="6"/>
    <x v="0"/>
    <x v="0"/>
    <n v="3506.26"/>
    <n v="5"/>
    <n v="17531.3"/>
    <n v="4.38"/>
    <n v="379"/>
    <x v="208"/>
  </r>
  <r>
    <x v="8393"/>
    <x v="4"/>
    <x v="0"/>
    <x v="4"/>
    <x v="1"/>
    <x v="1"/>
    <n v="12879.38"/>
    <n v="1"/>
    <n v="12879.38"/>
    <n v="1.47"/>
    <n v="3182"/>
    <x v="206"/>
  </r>
  <r>
    <x v="8394"/>
    <x v="9"/>
    <x v="1"/>
    <x v="9"/>
    <x v="0"/>
    <x v="3"/>
    <n v="18562.93"/>
    <n v="4"/>
    <n v="74251.72"/>
    <n v="2.75"/>
    <n v="588"/>
    <x v="242"/>
  </r>
  <r>
    <x v="8395"/>
    <x v="6"/>
    <x v="4"/>
    <x v="6"/>
    <x v="1"/>
    <x v="3"/>
    <n v="1167.76"/>
    <n v="5"/>
    <n v="5838.8"/>
    <n v="1.53"/>
    <n v="673"/>
    <x v="294"/>
  </r>
  <r>
    <x v="8396"/>
    <x v="7"/>
    <x v="0"/>
    <x v="7"/>
    <x v="0"/>
    <x v="1"/>
    <n v="4824.82"/>
    <n v="3"/>
    <n v="14474.46"/>
    <n v="1.81"/>
    <n v="3683"/>
    <x v="73"/>
  </r>
  <r>
    <x v="8397"/>
    <x v="9"/>
    <x v="1"/>
    <x v="9"/>
    <x v="2"/>
    <x v="4"/>
    <n v="15988.59"/>
    <n v="1"/>
    <n v="15988.59"/>
    <n v="2.54"/>
    <n v="3988"/>
    <x v="68"/>
  </r>
  <r>
    <x v="8398"/>
    <x v="8"/>
    <x v="3"/>
    <x v="8"/>
    <x v="0"/>
    <x v="3"/>
    <n v="18223.5"/>
    <n v="1"/>
    <n v="18223.5"/>
    <n v="3.76"/>
    <n v="4807"/>
    <x v="145"/>
  </r>
  <r>
    <x v="8399"/>
    <x v="5"/>
    <x v="1"/>
    <x v="5"/>
    <x v="0"/>
    <x v="5"/>
    <n v="3408.19"/>
    <n v="4"/>
    <n v="13632.76"/>
    <n v="2.4700000000000002"/>
    <n v="4499"/>
    <x v="18"/>
  </r>
  <r>
    <x v="8400"/>
    <x v="8"/>
    <x v="3"/>
    <x v="8"/>
    <x v="1"/>
    <x v="1"/>
    <n v="12183.8"/>
    <n v="3"/>
    <n v="36551.4"/>
    <n v="1.02"/>
    <n v="4870"/>
    <x v="36"/>
  </r>
  <r>
    <x v="8401"/>
    <x v="7"/>
    <x v="0"/>
    <x v="7"/>
    <x v="1"/>
    <x v="1"/>
    <n v="4495.26"/>
    <n v="5"/>
    <n v="22476.3"/>
    <n v="4.34"/>
    <n v="3918"/>
    <x v="17"/>
  </r>
  <r>
    <x v="8402"/>
    <x v="6"/>
    <x v="4"/>
    <x v="6"/>
    <x v="0"/>
    <x v="2"/>
    <n v="681.78"/>
    <n v="1"/>
    <n v="681.78"/>
    <n v="3.23"/>
    <n v="4789"/>
    <x v="219"/>
  </r>
  <r>
    <x v="8403"/>
    <x v="2"/>
    <x v="2"/>
    <x v="2"/>
    <x v="0"/>
    <x v="3"/>
    <n v="8040.93"/>
    <n v="4"/>
    <n v="32163.72"/>
    <n v="1.88"/>
    <n v="4870"/>
    <x v="330"/>
  </r>
  <r>
    <x v="8404"/>
    <x v="1"/>
    <x v="1"/>
    <x v="1"/>
    <x v="1"/>
    <x v="1"/>
    <n v="16545.46"/>
    <n v="5"/>
    <n v="82727.3"/>
    <n v="2.3199999999999998"/>
    <n v="1821"/>
    <x v="1"/>
  </r>
  <r>
    <x v="8405"/>
    <x v="2"/>
    <x v="2"/>
    <x v="2"/>
    <x v="1"/>
    <x v="0"/>
    <n v="4613.49"/>
    <n v="3"/>
    <n v="13840.47"/>
    <n v="1.26"/>
    <n v="3498"/>
    <x v="55"/>
  </r>
  <r>
    <x v="8406"/>
    <x v="6"/>
    <x v="4"/>
    <x v="6"/>
    <x v="1"/>
    <x v="0"/>
    <n v="1712.49"/>
    <n v="2"/>
    <n v="3424.98"/>
    <n v="2.48"/>
    <n v="3716"/>
    <x v="245"/>
  </r>
  <r>
    <x v="8407"/>
    <x v="1"/>
    <x v="1"/>
    <x v="1"/>
    <x v="1"/>
    <x v="0"/>
    <n v="642.49"/>
    <n v="4"/>
    <n v="2569.96"/>
    <n v="4.93"/>
    <n v="3854"/>
    <x v="136"/>
  </r>
  <r>
    <x v="8408"/>
    <x v="0"/>
    <x v="0"/>
    <x v="0"/>
    <x v="2"/>
    <x v="0"/>
    <n v="15030.58"/>
    <n v="1"/>
    <n v="15030.58"/>
    <n v="2.2200000000000002"/>
    <n v="4679"/>
    <x v="107"/>
  </r>
  <r>
    <x v="8409"/>
    <x v="7"/>
    <x v="0"/>
    <x v="7"/>
    <x v="1"/>
    <x v="5"/>
    <n v="18575.939999999999"/>
    <n v="1"/>
    <n v="18575.939999999999"/>
    <n v="2.15"/>
    <n v="2647"/>
    <x v="24"/>
  </r>
  <r>
    <x v="8410"/>
    <x v="5"/>
    <x v="1"/>
    <x v="5"/>
    <x v="0"/>
    <x v="4"/>
    <n v="13324.59"/>
    <n v="3"/>
    <n v="39973.769999999997"/>
    <n v="2.65"/>
    <n v="3973"/>
    <x v="262"/>
  </r>
  <r>
    <x v="8411"/>
    <x v="2"/>
    <x v="2"/>
    <x v="2"/>
    <x v="0"/>
    <x v="2"/>
    <n v="9310.08"/>
    <n v="2"/>
    <n v="18620.16"/>
    <n v="4.8499999999999996"/>
    <n v="4511"/>
    <x v="332"/>
  </r>
  <r>
    <x v="8412"/>
    <x v="8"/>
    <x v="3"/>
    <x v="8"/>
    <x v="1"/>
    <x v="1"/>
    <n v="9970.76"/>
    <n v="4"/>
    <n v="39883.040000000001"/>
    <n v="4.6100000000000003"/>
    <n v="3266"/>
    <x v="10"/>
  </r>
  <r>
    <x v="8413"/>
    <x v="0"/>
    <x v="0"/>
    <x v="0"/>
    <x v="1"/>
    <x v="4"/>
    <n v="16370.89"/>
    <n v="1"/>
    <n v="16370.89"/>
    <n v="2.66"/>
    <n v="3154"/>
    <x v="241"/>
  </r>
  <r>
    <x v="8414"/>
    <x v="2"/>
    <x v="2"/>
    <x v="2"/>
    <x v="0"/>
    <x v="2"/>
    <n v="1992.01"/>
    <n v="2"/>
    <n v="3984.02"/>
    <n v="1.29"/>
    <n v="2884"/>
    <x v="128"/>
  </r>
  <r>
    <x v="8415"/>
    <x v="0"/>
    <x v="0"/>
    <x v="0"/>
    <x v="2"/>
    <x v="5"/>
    <n v="9081.4"/>
    <n v="5"/>
    <n v="45407"/>
    <n v="2.79"/>
    <n v="4751"/>
    <x v="294"/>
  </r>
  <r>
    <x v="8416"/>
    <x v="1"/>
    <x v="1"/>
    <x v="1"/>
    <x v="2"/>
    <x v="3"/>
    <n v="16806.310000000001"/>
    <n v="5"/>
    <n v="84031.55"/>
    <n v="2.08"/>
    <n v="4021"/>
    <x v="205"/>
  </r>
  <r>
    <x v="8417"/>
    <x v="8"/>
    <x v="3"/>
    <x v="8"/>
    <x v="1"/>
    <x v="4"/>
    <n v="11061.35"/>
    <n v="1"/>
    <n v="11061.35"/>
    <n v="4.9000000000000004"/>
    <n v="1020"/>
    <x v="159"/>
  </r>
  <r>
    <x v="8418"/>
    <x v="6"/>
    <x v="4"/>
    <x v="6"/>
    <x v="2"/>
    <x v="0"/>
    <n v="18974.509999999998"/>
    <n v="1"/>
    <n v="18974.509999999998"/>
    <n v="4.68"/>
    <n v="4460"/>
    <x v="73"/>
  </r>
  <r>
    <x v="8419"/>
    <x v="5"/>
    <x v="1"/>
    <x v="5"/>
    <x v="0"/>
    <x v="1"/>
    <n v="8491.44"/>
    <n v="5"/>
    <n v="42457.2"/>
    <n v="3.3"/>
    <n v="655"/>
    <x v="113"/>
  </r>
  <r>
    <x v="8420"/>
    <x v="0"/>
    <x v="0"/>
    <x v="0"/>
    <x v="1"/>
    <x v="4"/>
    <n v="6441.37"/>
    <n v="1"/>
    <n v="6441.37"/>
    <n v="1.1000000000000001"/>
    <n v="1578"/>
    <x v="48"/>
  </r>
  <r>
    <x v="8421"/>
    <x v="7"/>
    <x v="0"/>
    <x v="7"/>
    <x v="2"/>
    <x v="3"/>
    <n v="1955.96"/>
    <n v="4"/>
    <n v="7823.84"/>
    <n v="2.93"/>
    <n v="1626"/>
    <x v="325"/>
  </r>
  <r>
    <x v="8422"/>
    <x v="7"/>
    <x v="0"/>
    <x v="7"/>
    <x v="2"/>
    <x v="3"/>
    <n v="9227"/>
    <n v="5"/>
    <n v="46135"/>
    <n v="4.22"/>
    <n v="3765"/>
    <x v="341"/>
  </r>
  <r>
    <x v="8423"/>
    <x v="4"/>
    <x v="0"/>
    <x v="4"/>
    <x v="2"/>
    <x v="0"/>
    <n v="3971.72"/>
    <n v="4"/>
    <n v="15886.88"/>
    <n v="4.62"/>
    <n v="1799"/>
    <x v="245"/>
  </r>
  <r>
    <x v="8424"/>
    <x v="3"/>
    <x v="3"/>
    <x v="3"/>
    <x v="2"/>
    <x v="0"/>
    <n v="11660.24"/>
    <n v="3"/>
    <n v="34980.720000000001"/>
    <n v="3.14"/>
    <n v="905"/>
    <x v="104"/>
  </r>
  <r>
    <x v="8425"/>
    <x v="4"/>
    <x v="0"/>
    <x v="4"/>
    <x v="0"/>
    <x v="2"/>
    <n v="14573.03"/>
    <n v="5"/>
    <n v="72865.149999999994"/>
    <n v="4.1399999999999997"/>
    <n v="1086"/>
    <x v="138"/>
  </r>
  <r>
    <x v="8426"/>
    <x v="9"/>
    <x v="1"/>
    <x v="9"/>
    <x v="1"/>
    <x v="1"/>
    <n v="3011.54"/>
    <n v="2"/>
    <n v="6023.08"/>
    <n v="3.98"/>
    <n v="703"/>
    <x v="55"/>
  </r>
  <r>
    <x v="8427"/>
    <x v="5"/>
    <x v="1"/>
    <x v="5"/>
    <x v="0"/>
    <x v="2"/>
    <n v="14794.45"/>
    <n v="4"/>
    <n v="59177.8"/>
    <n v="4.43"/>
    <n v="148"/>
    <x v="71"/>
  </r>
  <r>
    <x v="8428"/>
    <x v="7"/>
    <x v="0"/>
    <x v="7"/>
    <x v="1"/>
    <x v="5"/>
    <n v="17278.740000000002"/>
    <n v="5"/>
    <n v="86393.7"/>
    <n v="1.57"/>
    <n v="2048"/>
    <x v="357"/>
  </r>
  <r>
    <x v="8429"/>
    <x v="5"/>
    <x v="1"/>
    <x v="5"/>
    <x v="1"/>
    <x v="3"/>
    <n v="19624.71"/>
    <n v="1"/>
    <n v="19624.71"/>
    <n v="1.87"/>
    <n v="4627"/>
    <x v="129"/>
  </r>
  <r>
    <x v="8430"/>
    <x v="7"/>
    <x v="0"/>
    <x v="7"/>
    <x v="2"/>
    <x v="2"/>
    <n v="10870.6"/>
    <n v="4"/>
    <n v="43482.400000000001"/>
    <n v="2.54"/>
    <n v="4445"/>
    <x v="95"/>
  </r>
  <r>
    <x v="8431"/>
    <x v="0"/>
    <x v="0"/>
    <x v="0"/>
    <x v="0"/>
    <x v="2"/>
    <n v="12706.58"/>
    <n v="1"/>
    <n v="12706.58"/>
    <n v="3.05"/>
    <n v="835"/>
    <x v="292"/>
  </r>
  <r>
    <x v="8432"/>
    <x v="4"/>
    <x v="0"/>
    <x v="4"/>
    <x v="2"/>
    <x v="3"/>
    <n v="8076.12"/>
    <n v="4"/>
    <n v="32304.48"/>
    <n v="1.75"/>
    <n v="506"/>
    <x v="158"/>
  </r>
  <r>
    <x v="8433"/>
    <x v="8"/>
    <x v="3"/>
    <x v="8"/>
    <x v="2"/>
    <x v="0"/>
    <n v="11515.99"/>
    <n v="4"/>
    <n v="46063.96"/>
    <n v="1.22"/>
    <n v="1743"/>
    <x v="160"/>
  </r>
  <r>
    <x v="8434"/>
    <x v="7"/>
    <x v="0"/>
    <x v="7"/>
    <x v="1"/>
    <x v="3"/>
    <n v="15321.9"/>
    <n v="5"/>
    <n v="76609.5"/>
    <n v="3.97"/>
    <n v="4236"/>
    <x v="314"/>
  </r>
  <r>
    <x v="8435"/>
    <x v="9"/>
    <x v="1"/>
    <x v="9"/>
    <x v="1"/>
    <x v="1"/>
    <n v="4227.01"/>
    <n v="5"/>
    <n v="21135.05"/>
    <n v="3.33"/>
    <n v="2875"/>
    <x v="237"/>
  </r>
  <r>
    <x v="8436"/>
    <x v="0"/>
    <x v="0"/>
    <x v="0"/>
    <x v="2"/>
    <x v="4"/>
    <n v="19374.43"/>
    <n v="1"/>
    <n v="19374.43"/>
    <n v="4.6500000000000004"/>
    <n v="3149"/>
    <x v="254"/>
  </r>
  <r>
    <x v="8437"/>
    <x v="0"/>
    <x v="0"/>
    <x v="0"/>
    <x v="1"/>
    <x v="5"/>
    <n v="7480.95"/>
    <n v="2"/>
    <n v="14961.9"/>
    <n v="2.37"/>
    <n v="4929"/>
    <x v="310"/>
  </r>
  <r>
    <x v="8438"/>
    <x v="4"/>
    <x v="0"/>
    <x v="4"/>
    <x v="1"/>
    <x v="1"/>
    <n v="11818.78"/>
    <n v="5"/>
    <n v="59093.9"/>
    <n v="2.93"/>
    <n v="2012"/>
    <x v="314"/>
  </r>
  <r>
    <x v="8439"/>
    <x v="6"/>
    <x v="4"/>
    <x v="6"/>
    <x v="0"/>
    <x v="4"/>
    <n v="6664.73"/>
    <n v="1"/>
    <n v="6664.73"/>
    <n v="3.46"/>
    <n v="761"/>
    <x v="48"/>
  </r>
  <r>
    <x v="8440"/>
    <x v="4"/>
    <x v="0"/>
    <x v="4"/>
    <x v="1"/>
    <x v="1"/>
    <n v="6735.57"/>
    <n v="5"/>
    <n v="33677.85"/>
    <n v="2.23"/>
    <n v="2394"/>
    <x v="345"/>
  </r>
  <r>
    <x v="8441"/>
    <x v="3"/>
    <x v="3"/>
    <x v="3"/>
    <x v="0"/>
    <x v="5"/>
    <n v="9719.08"/>
    <n v="5"/>
    <n v="48595.4"/>
    <n v="2.06"/>
    <n v="3763"/>
    <x v="176"/>
  </r>
  <r>
    <x v="8442"/>
    <x v="1"/>
    <x v="1"/>
    <x v="1"/>
    <x v="2"/>
    <x v="0"/>
    <n v="14509.69"/>
    <n v="2"/>
    <n v="29019.38"/>
    <n v="4.7"/>
    <n v="2173"/>
    <x v="258"/>
  </r>
  <r>
    <x v="8443"/>
    <x v="4"/>
    <x v="0"/>
    <x v="4"/>
    <x v="2"/>
    <x v="1"/>
    <n v="568.55999999999995"/>
    <n v="2"/>
    <n v="1137.1199999999999"/>
    <n v="3.07"/>
    <n v="2602"/>
    <x v="268"/>
  </r>
  <r>
    <x v="8444"/>
    <x v="3"/>
    <x v="3"/>
    <x v="3"/>
    <x v="0"/>
    <x v="4"/>
    <n v="5540.06"/>
    <n v="2"/>
    <n v="11080.12"/>
    <n v="3.14"/>
    <n v="2412"/>
    <x v="266"/>
  </r>
  <r>
    <x v="8445"/>
    <x v="0"/>
    <x v="0"/>
    <x v="0"/>
    <x v="2"/>
    <x v="5"/>
    <n v="14939.92"/>
    <n v="5"/>
    <n v="74699.600000000006"/>
    <n v="4.49"/>
    <n v="99"/>
    <x v="169"/>
  </r>
  <r>
    <x v="8446"/>
    <x v="5"/>
    <x v="1"/>
    <x v="5"/>
    <x v="1"/>
    <x v="2"/>
    <n v="2174.46"/>
    <n v="2"/>
    <n v="4348.92"/>
    <n v="3.95"/>
    <n v="3870"/>
    <x v="1"/>
  </r>
  <r>
    <x v="8447"/>
    <x v="4"/>
    <x v="0"/>
    <x v="4"/>
    <x v="1"/>
    <x v="4"/>
    <n v="13838.39"/>
    <n v="1"/>
    <n v="13838.39"/>
    <n v="4.6500000000000004"/>
    <n v="1777"/>
    <x v="282"/>
  </r>
  <r>
    <x v="8448"/>
    <x v="5"/>
    <x v="1"/>
    <x v="5"/>
    <x v="1"/>
    <x v="3"/>
    <n v="5276.49"/>
    <n v="2"/>
    <n v="10552.98"/>
    <n v="4.16"/>
    <n v="2464"/>
    <x v="74"/>
  </r>
  <r>
    <x v="8449"/>
    <x v="8"/>
    <x v="3"/>
    <x v="8"/>
    <x v="0"/>
    <x v="0"/>
    <n v="14021.77"/>
    <n v="1"/>
    <n v="14021.77"/>
    <n v="4.5199999999999996"/>
    <n v="4161"/>
    <x v="242"/>
  </r>
  <r>
    <x v="8450"/>
    <x v="4"/>
    <x v="0"/>
    <x v="4"/>
    <x v="2"/>
    <x v="5"/>
    <n v="1314.19"/>
    <n v="1"/>
    <n v="1314.19"/>
    <n v="3.42"/>
    <n v="714"/>
    <x v="49"/>
  </r>
  <r>
    <x v="8451"/>
    <x v="6"/>
    <x v="4"/>
    <x v="6"/>
    <x v="2"/>
    <x v="1"/>
    <n v="12750.78"/>
    <n v="1"/>
    <n v="12750.78"/>
    <n v="1.18"/>
    <n v="4238"/>
    <x v="3"/>
  </r>
  <r>
    <x v="8452"/>
    <x v="3"/>
    <x v="3"/>
    <x v="3"/>
    <x v="2"/>
    <x v="3"/>
    <n v="3859.95"/>
    <n v="4"/>
    <n v="15439.8"/>
    <n v="4.4400000000000004"/>
    <n v="1203"/>
    <x v="231"/>
  </r>
  <r>
    <x v="8453"/>
    <x v="5"/>
    <x v="1"/>
    <x v="5"/>
    <x v="1"/>
    <x v="2"/>
    <n v="18425.080000000002"/>
    <n v="5"/>
    <n v="92125.4"/>
    <n v="1.32"/>
    <n v="3771"/>
    <x v="82"/>
  </r>
  <r>
    <x v="8454"/>
    <x v="6"/>
    <x v="4"/>
    <x v="6"/>
    <x v="0"/>
    <x v="0"/>
    <n v="18453.5"/>
    <n v="3"/>
    <n v="55360.5"/>
    <n v="3.27"/>
    <n v="2007"/>
    <x v="87"/>
  </r>
  <r>
    <x v="8455"/>
    <x v="5"/>
    <x v="1"/>
    <x v="5"/>
    <x v="1"/>
    <x v="4"/>
    <n v="3154.61"/>
    <n v="4"/>
    <n v="12618.44"/>
    <n v="2.62"/>
    <n v="2452"/>
    <x v="341"/>
  </r>
  <r>
    <x v="8456"/>
    <x v="5"/>
    <x v="1"/>
    <x v="5"/>
    <x v="0"/>
    <x v="1"/>
    <n v="988.38"/>
    <n v="1"/>
    <n v="988.38"/>
    <n v="4.25"/>
    <n v="1638"/>
    <x v="112"/>
  </r>
  <r>
    <x v="8457"/>
    <x v="3"/>
    <x v="3"/>
    <x v="3"/>
    <x v="1"/>
    <x v="2"/>
    <n v="10171.9"/>
    <n v="4"/>
    <n v="40687.599999999999"/>
    <n v="3.06"/>
    <n v="3555"/>
    <x v="26"/>
  </r>
  <r>
    <x v="8458"/>
    <x v="0"/>
    <x v="0"/>
    <x v="0"/>
    <x v="1"/>
    <x v="4"/>
    <n v="12223.43"/>
    <n v="2"/>
    <n v="24446.86"/>
    <n v="1.93"/>
    <n v="3663"/>
    <x v="278"/>
  </r>
  <r>
    <x v="8459"/>
    <x v="9"/>
    <x v="1"/>
    <x v="9"/>
    <x v="1"/>
    <x v="3"/>
    <n v="3641.91"/>
    <n v="2"/>
    <n v="7283.82"/>
    <n v="3.34"/>
    <n v="823"/>
    <x v="82"/>
  </r>
  <r>
    <x v="8460"/>
    <x v="3"/>
    <x v="3"/>
    <x v="3"/>
    <x v="1"/>
    <x v="2"/>
    <n v="10222.790000000001"/>
    <n v="1"/>
    <n v="10222.790000000001"/>
    <n v="2.66"/>
    <n v="1347"/>
    <x v="71"/>
  </r>
  <r>
    <x v="8461"/>
    <x v="8"/>
    <x v="3"/>
    <x v="8"/>
    <x v="1"/>
    <x v="2"/>
    <n v="14454.16"/>
    <n v="1"/>
    <n v="14454.16"/>
    <n v="3.44"/>
    <n v="2924"/>
    <x v="322"/>
  </r>
  <r>
    <x v="8462"/>
    <x v="0"/>
    <x v="0"/>
    <x v="0"/>
    <x v="1"/>
    <x v="1"/>
    <n v="1931.2"/>
    <n v="4"/>
    <n v="7724.8"/>
    <n v="4.0999999999999996"/>
    <n v="382"/>
    <x v="316"/>
  </r>
  <r>
    <x v="8463"/>
    <x v="0"/>
    <x v="0"/>
    <x v="0"/>
    <x v="1"/>
    <x v="4"/>
    <n v="4615.6000000000004"/>
    <n v="5"/>
    <n v="23078"/>
    <n v="1.23"/>
    <n v="1316"/>
    <x v="63"/>
  </r>
  <r>
    <x v="8464"/>
    <x v="7"/>
    <x v="0"/>
    <x v="7"/>
    <x v="2"/>
    <x v="4"/>
    <n v="14569.98"/>
    <n v="1"/>
    <n v="14569.98"/>
    <n v="2.1800000000000002"/>
    <n v="3697"/>
    <x v="211"/>
  </r>
  <r>
    <x v="8465"/>
    <x v="6"/>
    <x v="4"/>
    <x v="6"/>
    <x v="1"/>
    <x v="5"/>
    <n v="16527.650000000001"/>
    <n v="4"/>
    <n v="66110.600000000006"/>
    <n v="3.97"/>
    <n v="1855"/>
    <x v="54"/>
  </r>
  <r>
    <x v="8466"/>
    <x v="8"/>
    <x v="3"/>
    <x v="8"/>
    <x v="2"/>
    <x v="3"/>
    <n v="3626.86"/>
    <n v="1"/>
    <n v="3626.86"/>
    <n v="1.43"/>
    <n v="285"/>
    <x v="331"/>
  </r>
  <r>
    <x v="8467"/>
    <x v="0"/>
    <x v="0"/>
    <x v="0"/>
    <x v="0"/>
    <x v="3"/>
    <n v="14784.64"/>
    <n v="2"/>
    <n v="29569.279999999999"/>
    <n v="3.04"/>
    <n v="4288"/>
    <x v="219"/>
  </r>
  <r>
    <x v="8468"/>
    <x v="4"/>
    <x v="0"/>
    <x v="4"/>
    <x v="1"/>
    <x v="5"/>
    <n v="2597.5"/>
    <n v="2"/>
    <n v="5195"/>
    <n v="3.76"/>
    <n v="4699"/>
    <x v="70"/>
  </r>
  <r>
    <x v="8469"/>
    <x v="8"/>
    <x v="3"/>
    <x v="8"/>
    <x v="0"/>
    <x v="2"/>
    <n v="13821.73"/>
    <n v="2"/>
    <n v="27643.46"/>
    <n v="4.9400000000000004"/>
    <n v="403"/>
    <x v="168"/>
  </r>
  <r>
    <x v="8470"/>
    <x v="1"/>
    <x v="1"/>
    <x v="1"/>
    <x v="1"/>
    <x v="3"/>
    <n v="9269.7999999999993"/>
    <n v="4"/>
    <n v="37079.199999999997"/>
    <n v="3.39"/>
    <n v="3959"/>
    <x v="141"/>
  </r>
  <r>
    <x v="8471"/>
    <x v="8"/>
    <x v="3"/>
    <x v="8"/>
    <x v="2"/>
    <x v="4"/>
    <n v="1045.03"/>
    <n v="5"/>
    <n v="5225.1499999999996"/>
    <n v="1.94"/>
    <n v="2428"/>
    <x v="246"/>
  </r>
  <r>
    <x v="8472"/>
    <x v="7"/>
    <x v="0"/>
    <x v="7"/>
    <x v="0"/>
    <x v="1"/>
    <n v="399.48"/>
    <n v="3"/>
    <n v="1198.44"/>
    <n v="3.85"/>
    <n v="1011"/>
    <x v="35"/>
  </r>
  <r>
    <x v="8473"/>
    <x v="5"/>
    <x v="1"/>
    <x v="5"/>
    <x v="2"/>
    <x v="5"/>
    <n v="1659.34"/>
    <n v="2"/>
    <n v="3318.68"/>
    <n v="1.67"/>
    <n v="2018"/>
    <x v="63"/>
  </r>
  <r>
    <x v="8474"/>
    <x v="5"/>
    <x v="1"/>
    <x v="5"/>
    <x v="1"/>
    <x v="0"/>
    <n v="5696.49"/>
    <n v="3"/>
    <n v="17089.47"/>
    <n v="3.32"/>
    <n v="2811"/>
    <x v="138"/>
  </r>
  <r>
    <x v="8475"/>
    <x v="7"/>
    <x v="0"/>
    <x v="7"/>
    <x v="1"/>
    <x v="2"/>
    <n v="1634.86"/>
    <n v="3"/>
    <n v="4904.58"/>
    <n v="4.5199999999999996"/>
    <n v="3499"/>
    <x v="136"/>
  </r>
  <r>
    <x v="8476"/>
    <x v="0"/>
    <x v="0"/>
    <x v="0"/>
    <x v="1"/>
    <x v="1"/>
    <n v="1472.2"/>
    <n v="4"/>
    <n v="5888.8"/>
    <n v="2.5299999999999998"/>
    <n v="1795"/>
    <x v="347"/>
  </r>
  <r>
    <x v="8477"/>
    <x v="5"/>
    <x v="1"/>
    <x v="5"/>
    <x v="0"/>
    <x v="4"/>
    <n v="15737.22"/>
    <n v="4"/>
    <n v="62948.88"/>
    <n v="2.4700000000000002"/>
    <n v="4213"/>
    <x v="307"/>
  </r>
  <r>
    <x v="8478"/>
    <x v="1"/>
    <x v="1"/>
    <x v="1"/>
    <x v="2"/>
    <x v="1"/>
    <n v="16866.05"/>
    <n v="1"/>
    <n v="16866.05"/>
    <n v="3.27"/>
    <n v="4708"/>
    <x v="342"/>
  </r>
  <r>
    <x v="8479"/>
    <x v="8"/>
    <x v="3"/>
    <x v="8"/>
    <x v="0"/>
    <x v="0"/>
    <n v="19473.09"/>
    <n v="4"/>
    <n v="77892.36"/>
    <n v="2.89"/>
    <n v="2163"/>
    <x v="11"/>
  </r>
  <r>
    <x v="8480"/>
    <x v="9"/>
    <x v="1"/>
    <x v="9"/>
    <x v="0"/>
    <x v="1"/>
    <n v="10021.17"/>
    <n v="1"/>
    <n v="10021.17"/>
    <n v="3.93"/>
    <n v="3717"/>
    <x v="15"/>
  </r>
  <r>
    <x v="8481"/>
    <x v="4"/>
    <x v="0"/>
    <x v="4"/>
    <x v="2"/>
    <x v="0"/>
    <n v="8955"/>
    <n v="5"/>
    <n v="44775"/>
    <n v="4.7300000000000004"/>
    <n v="4660"/>
    <x v="218"/>
  </r>
  <r>
    <x v="8482"/>
    <x v="0"/>
    <x v="0"/>
    <x v="0"/>
    <x v="0"/>
    <x v="0"/>
    <n v="2725.29"/>
    <n v="5"/>
    <n v="13626.45"/>
    <n v="2.64"/>
    <n v="102"/>
    <x v="263"/>
  </r>
  <r>
    <x v="8483"/>
    <x v="2"/>
    <x v="2"/>
    <x v="2"/>
    <x v="0"/>
    <x v="1"/>
    <n v="16784.59"/>
    <n v="5"/>
    <n v="83922.95"/>
    <n v="1.48"/>
    <n v="1615"/>
    <x v="64"/>
  </r>
  <r>
    <x v="8484"/>
    <x v="0"/>
    <x v="0"/>
    <x v="0"/>
    <x v="1"/>
    <x v="4"/>
    <n v="11930.25"/>
    <n v="2"/>
    <n v="23860.5"/>
    <n v="3.43"/>
    <n v="816"/>
    <x v="299"/>
  </r>
  <r>
    <x v="8485"/>
    <x v="3"/>
    <x v="3"/>
    <x v="3"/>
    <x v="0"/>
    <x v="3"/>
    <n v="3414.85"/>
    <n v="2"/>
    <n v="6829.7"/>
    <n v="3.83"/>
    <n v="3428"/>
    <x v="43"/>
  </r>
  <r>
    <x v="8486"/>
    <x v="2"/>
    <x v="2"/>
    <x v="2"/>
    <x v="0"/>
    <x v="1"/>
    <n v="14819.55"/>
    <n v="3"/>
    <n v="44458.65"/>
    <n v="2.62"/>
    <n v="1844"/>
    <x v="255"/>
  </r>
  <r>
    <x v="8487"/>
    <x v="5"/>
    <x v="1"/>
    <x v="5"/>
    <x v="1"/>
    <x v="0"/>
    <n v="4766.42"/>
    <n v="5"/>
    <n v="23832.1"/>
    <n v="1.1000000000000001"/>
    <n v="3305"/>
    <x v="94"/>
  </r>
  <r>
    <x v="8488"/>
    <x v="4"/>
    <x v="0"/>
    <x v="4"/>
    <x v="2"/>
    <x v="0"/>
    <n v="19184.09"/>
    <n v="3"/>
    <n v="57552.27"/>
    <n v="2.23"/>
    <n v="3538"/>
    <x v="132"/>
  </r>
  <r>
    <x v="8489"/>
    <x v="1"/>
    <x v="1"/>
    <x v="1"/>
    <x v="1"/>
    <x v="0"/>
    <n v="14337.01"/>
    <n v="1"/>
    <n v="14337.01"/>
    <n v="4.57"/>
    <n v="1241"/>
    <x v="228"/>
  </r>
  <r>
    <x v="8490"/>
    <x v="6"/>
    <x v="4"/>
    <x v="6"/>
    <x v="0"/>
    <x v="0"/>
    <n v="19467.72"/>
    <n v="2"/>
    <n v="38935.440000000002"/>
    <n v="4.53"/>
    <n v="4592"/>
    <x v="7"/>
  </r>
  <r>
    <x v="8491"/>
    <x v="3"/>
    <x v="3"/>
    <x v="3"/>
    <x v="1"/>
    <x v="3"/>
    <n v="15136.52"/>
    <n v="1"/>
    <n v="15136.52"/>
    <n v="1.47"/>
    <n v="4168"/>
    <x v="351"/>
  </r>
  <r>
    <x v="8492"/>
    <x v="8"/>
    <x v="3"/>
    <x v="8"/>
    <x v="1"/>
    <x v="4"/>
    <n v="7021.94"/>
    <n v="4"/>
    <n v="28087.759999999998"/>
    <n v="2.21"/>
    <n v="866"/>
    <x v="155"/>
  </r>
  <r>
    <x v="8493"/>
    <x v="7"/>
    <x v="0"/>
    <x v="7"/>
    <x v="2"/>
    <x v="3"/>
    <n v="12328"/>
    <n v="5"/>
    <n v="61640"/>
    <n v="3.34"/>
    <n v="4634"/>
    <x v="67"/>
  </r>
  <r>
    <x v="8494"/>
    <x v="6"/>
    <x v="4"/>
    <x v="6"/>
    <x v="1"/>
    <x v="1"/>
    <n v="14835.51"/>
    <n v="2"/>
    <n v="29671.02"/>
    <n v="4.58"/>
    <n v="4971"/>
    <x v="276"/>
  </r>
  <r>
    <x v="8495"/>
    <x v="3"/>
    <x v="3"/>
    <x v="3"/>
    <x v="2"/>
    <x v="3"/>
    <n v="6705.02"/>
    <n v="4"/>
    <n v="26820.080000000002"/>
    <n v="4.2699999999999996"/>
    <n v="818"/>
    <x v="349"/>
  </r>
  <r>
    <x v="8496"/>
    <x v="5"/>
    <x v="1"/>
    <x v="5"/>
    <x v="2"/>
    <x v="0"/>
    <n v="16650.63"/>
    <n v="3"/>
    <n v="49951.89"/>
    <n v="1.21"/>
    <n v="2597"/>
    <x v="107"/>
  </r>
  <r>
    <x v="8497"/>
    <x v="8"/>
    <x v="3"/>
    <x v="8"/>
    <x v="0"/>
    <x v="3"/>
    <n v="2443.23"/>
    <n v="4"/>
    <n v="9772.92"/>
    <n v="1.61"/>
    <n v="2371"/>
    <x v="70"/>
  </r>
  <r>
    <x v="8498"/>
    <x v="9"/>
    <x v="1"/>
    <x v="9"/>
    <x v="1"/>
    <x v="4"/>
    <n v="2628.9"/>
    <n v="4"/>
    <n v="10515.6"/>
    <n v="1.89"/>
    <n v="2655"/>
    <x v="254"/>
  </r>
  <r>
    <x v="8499"/>
    <x v="5"/>
    <x v="1"/>
    <x v="5"/>
    <x v="0"/>
    <x v="3"/>
    <n v="18315.990000000002"/>
    <n v="4"/>
    <n v="73263.960000000006"/>
    <n v="1.1499999999999999"/>
    <n v="3042"/>
    <x v="180"/>
  </r>
  <r>
    <x v="8500"/>
    <x v="7"/>
    <x v="0"/>
    <x v="7"/>
    <x v="2"/>
    <x v="2"/>
    <n v="19039.57"/>
    <n v="4"/>
    <n v="76158.28"/>
    <n v="1"/>
    <n v="3090"/>
    <x v="297"/>
  </r>
  <r>
    <x v="8501"/>
    <x v="8"/>
    <x v="3"/>
    <x v="8"/>
    <x v="1"/>
    <x v="2"/>
    <n v="18152.939999999999"/>
    <n v="3"/>
    <n v="54458.82"/>
    <n v="2.13"/>
    <n v="1564"/>
    <x v="51"/>
  </r>
  <r>
    <x v="8502"/>
    <x v="8"/>
    <x v="3"/>
    <x v="8"/>
    <x v="1"/>
    <x v="3"/>
    <n v="12602.56"/>
    <n v="5"/>
    <n v="63012.800000000003"/>
    <n v="2.89"/>
    <n v="1892"/>
    <x v="136"/>
  </r>
  <r>
    <x v="8503"/>
    <x v="7"/>
    <x v="0"/>
    <x v="7"/>
    <x v="0"/>
    <x v="3"/>
    <n v="9912.69"/>
    <n v="4"/>
    <n v="39650.76"/>
    <n v="3.4"/>
    <n v="409"/>
    <x v="130"/>
  </r>
  <r>
    <x v="8504"/>
    <x v="4"/>
    <x v="0"/>
    <x v="4"/>
    <x v="2"/>
    <x v="2"/>
    <n v="2833.69"/>
    <n v="4"/>
    <n v="11334.76"/>
    <n v="4.7699999999999996"/>
    <n v="3002"/>
    <x v="36"/>
  </r>
  <r>
    <x v="8505"/>
    <x v="4"/>
    <x v="0"/>
    <x v="4"/>
    <x v="0"/>
    <x v="2"/>
    <n v="12440.23"/>
    <n v="3"/>
    <n v="37320.69"/>
    <n v="2.78"/>
    <n v="3884"/>
    <x v="216"/>
  </r>
  <r>
    <x v="8506"/>
    <x v="7"/>
    <x v="0"/>
    <x v="7"/>
    <x v="2"/>
    <x v="1"/>
    <n v="10624.76"/>
    <n v="5"/>
    <n v="53123.8"/>
    <n v="3.54"/>
    <n v="3740"/>
    <x v="280"/>
  </r>
  <r>
    <x v="8507"/>
    <x v="0"/>
    <x v="0"/>
    <x v="0"/>
    <x v="2"/>
    <x v="3"/>
    <n v="5453.6"/>
    <n v="3"/>
    <n v="16360.8"/>
    <n v="3.14"/>
    <n v="2036"/>
    <x v="260"/>
  </r>
  <r>
    <x v="8508"/>
    <x v="5"/>
    <x v="1"/>
    <x v="5"/>
    <x v="0"/>
    <x v="5"/>
    <n v="11019.52"/>
    <n v="2"/>
    <n v="22039.040000000001"/>
    <n v="1.5"/>
    <n v="4654"/>
    <x v="19"/>
  </r>
  <r>
    <x v="8509"/>
    <x v="3"/>
    <x v="3"/>
    <x v="3"/>
    <x v="0"/>
    <x v="5"/>
    <n v="16983.669999999998"/>
    <n v="1"/>
    <n v="16983.669999999998"/>
    <n v="3.11"/>
    <n v="2422"/>
    <x v="214"/>
  </r>
  <r>
    <x v="8510"/>
    <x v="3"/>
    <x v="3"/>
    <x v="3"/>
    <x v="2"/>
    <x v="0"/>
    <n v="1395.62"/>
    <n v="1"/>
    <n v="1395.62"/>
    <n v="3.29"/>
    <n v="3961"/>
    <x v="136"/>
  </r>
  <r>
    <x v="8511"/>
    <x v="3"/>
    <x v="3"/>
    <x v="3"/>
    <x v="2"/>
    <x v="5"/>
    <n v="8939.02"/>
    <n v="4"/>
    <n v="35756.080000000002"/>
    <n v="2.83"/>
    <n v="1732"/>
    <x v="142"/>
  </r>
  <r>
    <x v="8512"/>
    <x v="9"/>
    <x v="1"/>
    <x v="9"/>
    <x v="2"/>
    <x v="3"/>
    <n v="6475.39"/>
    <n v="1"/>
    <n v="6475.39"/>
    <n v="2.1"/>
    <n v="3926"/>
    <x v="132"/>
  </r>
  <r>
    <x v="8513"/>
    <x v="5"/>
    <x v="1"/>
    <x v="5"/>
    <x v="2"/>
    <x v="2"/>
    <n v="19670.150000000001"/>
    <n v="4"/>
    <n v="78680.600000000006"/>
    <n v="4.93"/>
    <n v="1071"/>
    <x v="155"/>
  </r>
  <r>
    <x v="8514"/>
    <x v="6"/>
    <x v="4"/>
    <x v="6"/>
    <x v="1"/>
    <x v="0"/>
    <n v="17100.349999999999"/>
    <n v="3"/>
    <n v="51301.05"/>
    <n v="4.74"/>
    <n v="196"/>
    <x v="165"/>
  </r>
  <r>
    <x v="8515"/>
    <x v="0"/>
    <x v="0"/>
    <x v="0"/>
    <x v="1"/>
    <x v="1"/>
    <n v="19993.740000000002"/>
    <n v="2"/>
    <n v="39987.480000000003"/>
    <n v="4.1100000000000003"/>
    <n v="2193"/>
    <x v="13"/>
  </r>
  <r>
    <x v="8516"/>
    <x v="6"/>
    <x v="4"/>
    <x v="6"/>
    <x v="2"/>
    <x v="3"/>
    <n v="11599.84"/>
    <n v="1"/>
    <n v="11599.84"/>
    <n v="2.11"/>
    <n v="2718"/>
    <x v="144"/>
  </r>
  <r>
    <x v="8517"/>
    <x v="9"/>
    <x v="1"/>
    <x v="9"/>
    <x v="2"/>
    <x v="2"/>
    <n v="643.21"/>
    <n v="5"/>
    <n v="3216.05"/>
    <n v="1.07"/>
    <n v="2673"/>
    <x v="246"/>
  </r>
  <r>
    <x v="8518"/>
    <x v="8"/>
    <x v="3"/>
    <x v="8"/>
    <x v="1"/>
    <x v="2"/>
    <n v="16933.150000000001"/>
    <n v="1"/>
    <n v="16933.150000000001"/>
    <n v="2.5299999999999998"/>
    <n v="4951"/>
    <x v="153"/>
  </r>
  <r>
    <x v="8519"/>
    <x v="5"/>
    <x v="1"/>
    <x v="5"/>
    <x v="0"/>
    <x v="4"/>
    <n v="3256.65"/>
    <n v="3"/>
    <n v="9769.9500000000007"/>
    <n v="3.89"/>
    <n v="693"/>
    <x v="355"/>
  </r>
  <r>
    <x v="8520"/>
    <x v="0"/>
    <x v="0"/>
    <x v="0"/>
    <x v="2"/>
    <x v="5"/>
    <n v="12089.58"/>
    <n v="1"/>
    <n v="12089.58"/>
    <n v="2.4"/>
    <n v="512"/>
    <x v="107"/>
  </r>
  <r>
    <x v="8521"/>
    <x v="9"/>
    <x v="1"/>
    <x v="9"/>
    <x v="0"/>
    <x v="0"/>
    <n v="14897.01"/>
    <n v="4"/>
    <n v="59588.04"/>
    <n v="4.3600000000000003"/>
    <n v="2382"/>
    <x v="312"/>
  </r>
  <r>
    <x v="8522"/>
    <x v="3"/>
    <x v="3"/>
    <x v="3"/>
    <x v="2"/>
    <x v="2"/>
    <n v="3900.21"/>
    <n v="5"/>
    <n v="19501.05"/>
    <n v="1.42"/>
    <n v="4628"/>
    <x v="328"/>
  </r>
  <r>
    <x v="8523"/>
    <x v="4"/>
    <x v="0"/>
    <x v="4"/>
    <x v="2"/>
    <x v="3"/>
    <n v="15046.19"/>
    <n v="3"/>
    <n v="45138.57"/>
    <n v="1.3"/>
    <n v="4044"/>
    <x v="269"/>
  </r>
  <r>
    <x v="8524"/>
    <x v="6"/>
    <x v="4"/>
    <x v="6"/>
    <x v="1"/>
    <x v="5"/>
    <n v="9561.7099999999991"/>
    <n v="1"/>
    <n v="9561.7099999999991"/>
    <n v="3.51"/>
    <n v="2402"/>
    <x v="86"/>
  </r>
  <r>
    <x v="8525"/>
    <x v="3"/>
    <x v="3"/>
    <x v="3"/>
    <x v="0"/>
    <x v="3"/>
    <n v="15307.25"/>
    <n v="1"/>
    <n v="15307.25"/>
    <n v="3.03"/>
    <n v="1577"/>
    <x v="327"/>
  </r>
  <r>
    <x v="8526"/>
    <x v="9"/>
    <x v="1"/>
    <x v="9"/>
    <x v="2"/>
    <x v="2"/>
    <n v="11716.08"/>
    <n v="1"/>
    <n v="11716.08"/>
    <n v="4.28"/>
    <n v="1529"/>
    <x v="188"/>
  </r>
  <r>
    <x v="8527"/>
    <x v="3"/>
    <x v="3"/>
    <x v="3"/>
    <x v="2"/>
    <x v="3"/>
    <n v="8311.61"/>
    <n v="2"/>
    <n v="16623.22"/>
    <n v="3.8"/>
    <n v="2087"/>
    <x v="135"/>
  </r>
  <r>
    <x v="8528"/>
    <x v="4"/>
    <x v="0"/>
    <x v="4"/>
    <x v="1"/>
    <x v="1"/>
    <n v="19257.939999999999"/>
    <n v="3"/>
    <n v="57773.82"/>
    <n v="2.78"/>
    <n v="1350"/>
    <x v="9"/>
  </r>
  <r>
    <x v="8529"/>
    <x v="1"/>
    <x v="1"/>
    <x v="1"/>
    <x v="2"/>
    <x v="0"/>
    <n v="14168.09"/>
    <n v="1"/>
    <n v="14168.09"/>
    <n v="1.1299999999999999"/>
    <n v="1713"/>
    <x v="60"/>
  </r>
  <r>
    <x v="8530"/>
    <x v="8"/>
    <x v="3"/>
    <x v="8"/>
    <x v="1"/>
    <x v="1"/>
    <n v="13987.16"/>
    <n v="3"/>
    <n v="41961.48"/>
    <n v="3.53"/>
    <n v="206"/>
    <x v="287"/>
  </r>
  <r>
    <x v="8531"/>
    <x v="6"/>
    <x v="4"/>
    <x v="6"/>
    <x v="0"/>
    <x v="3"/>
    <n v="13630.65"/>
    <n v="3"/>
    <n v="40891.949999999997"/>
    <n v="4.7300000000000004"/>
    <n v="3153"/>
    <x v="120"/>
  </r>
  <r>
    <x v="8532"/>
    <x v="7"/>
    <x v="0"/>
    <x v="7"/>
    <x v="0"/>
    <x v="4"/>
    <n v="10547.13"/>
    <n v="3"/>
    <n v="31641.39"/>
    <n v="2.64"/>
    <n v="2025"/>
    <x v="128"/>
  </r>
  <r>
    <x v="8533"/>
    <x v="3"/>
    <x v="3"/>
    <x v="3"/>
    <x v="0"/>
    <x v="2"/>
    <n v="8193.7999999999993"/>
    <n v="5"/>
    <n v="40969"/>
    <n v="3.24"/>
    <n v="597"/>
    <x v="165"/>
  </r>
  <r>
    <x v="8534"/>
    <x v="9"/>
    <x v="1"/>
    <x v="9"/>
    <x v="2"/>
    <x v="2"/>
    <n v="1568.48"/>
    <n v="3"/>
    <n v="4705.4399999999996"/>
    <n v="3.16"/>
    <n v="1022"/>
    <x v="51"/>
  </r>
  <r>
    <x v="8535"/>
    <x v="0"/>
    <x v="0"/>
    <x v="0"/>
    <x v="2"/>
    <x v="0"/>
    <n v="7411.03"/>
    <n v="4"/>
    <n v="29644.12"/>
    <n v="4.91"/>
    <n v="4929"/>
    <x v="19"/>
  </r>
  <r>
    <x v="8536"/>
    <x v="8"/>
    <x v="3"/>
    <x v="8"/>
    <x v="2"/>
    <x v="3"/>
    <n v="2521.3000000000002"/>
    <n v="3"/>
    <n v="7563.9"/>
    <n v="4.0599999999999996"/>
    <n v="1918"/>
    <x v="207"/>
  </r>
  <r>
    <x v="8537"/>
    <x v="1"/>
    <x v="1"/>
    <x v="1"/>
    <x v="2"/>
    <x v="0"/>
    <n v="9959.39"/>
    <n v="5"/>
    <n v="49796.95"/>
    <n v="1.87"/>
    <n v="2055"/>
    <x v="247"/>
  </r>
  <r>
    <x v="8538"/>
    <x v="2"/>
    <x v="2"/>
    <x v="2"/>
    <x v="0"/>
    <x v="2"/>
    <n v="14580.35"/>
    <n v="2"/>
    <n v="29160.7"/>
    <n v="3.68"/>
    <n v="4609"/>
    <x v="36"/>
  </r>
  <r>
    <x v="8539"/>
    <x v="6"/>
    <x v="4"/>
    <x v="6"/>
    <x v="0"/>
    <x v="1"/>
    <n v="312.52999999999997"/>
    <n v="1"/>
    <n v="312.52999999999997"/>
    <n v="4.7300000000000004"/>
    <n v="2738"/>
    <x v="355"/>
  </r>
  <r>
    <x v="8540"/>
    <x v="2"/>
    <x v="2"/>
    <x v="2"/>
    <x v="0"/>
    <x v="0"/>
    <n v="119.62"/>
    <n v="1"/>
    <n v="119.62"/>
    <n v="1.24"/>
    <n v="3204"/>
    <x v="20"/>
  </r>
  <r>
    <x v="8541"/>
    <x v="8"/>
    <x v="3"/>
    <x v="8"/>
    <x v="0"/>
    <x v="1"/>
    <n v="9791.2199999999993"/>
    <n v="3"/>
    <n v="29373.66"/>
    <n v="4.66"/>
    <n v="1684"/>
    <x v="267"/>
  </r>
  <r>
    <x v="8542"/>
    <x v="5"/>
    <x v="1"/>
    <x v="5"/>
    <x v="2"/>
    <x v="4"/>
    <n v="9507.74"/>
    <n v="1"/>
    <n v="9507.74"/>
    <n v="2.2000000000000002"/>
    <n v="3175"/>
    <x v="274"/>
  </r>
  <r>
    <x v="8543"/>
    <x v="0"/>
    <x v="0"/>
    <x v="0"/>
    <x v="2"/>
    <x v="2"/>
    <n v="18003.41"/>
    <n v="1"/>
    <n v="18003.41"/>
    <n v="1.18"/>
    <n v="4566"/>
    <x v="117"/>
  </r>
  <r>
    <x v="8544"/>
    <x v="9"/>
    <x v="1"/>
    <x v="9"/>
    <x v="1"/>
    <x v="2"/>
    <n v="19327.599999999999"/>
    <n v="4"/>
    <n v="77310.399999999994"/>
    <n v="3.63"/>
    <n v="2797"/>
    <x v="196"/>
  </r>
  <r>
    <x v="8545"/>
    <x v="2"/>
    <x v="2"/>
    <x v="2"/>
    <x v="0"/>
    <x v="4"/>
    <n v="6303.23"/>
    <n v="1"/>
    <n v="6303.23"/>
    <n v="2.14"/>
    <n v="2953"/>
    <x v="3"/>
  </r>
  <r>
    <x v="8546"/>
    <x v="8"/>
    <x v="3"/>
    <x v="8"/>
    <x v="2"/>
    <x v="4"/>
    <n v="8713.34"/>
    <n v="5"/>
    <n v="43566.7"/>
    <n v="3.69"/>
    <n v="1911"/>
    <x v="164"/>
  </r>
  <r>
    <x v="8547"/>
    <x v="0"/>
    <x v="0"/>
    <x v="0"/>
    <x v="1"/>
    <x v="5"/>
    <n v="8701.33"/>
    <n v="3"/>
    <n v="26103.99"/>
    <n v="3.3"/>
    <n v="2497"/>
    <x v="121"/>
  </r>
  <r>
    <x v="8548"/>
    <x v="0"/>
    <x v="0"/>
    <x v="0"/>
    <x v="1"/>
    <x v="3"/>
    <n v="3669.79"/>
    <n v="4"/>
    <n v="14679.16"/>
    <n v="4.25"/>
    <n v="2061"/>
    <x v="5"/>
  </r>
  <r>
    <x v="8549"/>
    <x v="8"/>
    <x v="3"/>
    <x v="8"/>
    <x v="1"/>
    <x v="0"/>
    <n v="11328.67"/>
    <n v="2"/>
    <n v="22657.34"/>
    <n v="4.6100000000000003"/>
    <n v="3495"/>
    <x v="64"/>
  </r>
  <r>
    <x v="8550"/>
    <x v="3"/>
    <x v="3"/>
    <x v="3"/>
    <x v="2"/>
    <x v="4"/>
    <n v="12800.34"/>
    <n v="1"/>
    <n v="12800.34"/>
    <n v="1.42"/>
    <n v="804"/>
    <x v="54"/>
  </r>
  <r>
    <x v="8551"/>
    <x v="2"/>
    <x v="2"/>
    <x v="2"/>
    <x v="2"/>
    <x v="4"/>
    <n v="13493.16"/>
    <n v="3"/>
    <n v="40479.480000000003"/>
    <n v="3.29"/>
    <n v="4942"/>
    <x v="65"/>
  </r>
  <r>
    <x v="8552"/>
    <x v="9"/>
    <x v="1"/>
    <x v="9"/>
    <x v="2"/>
    <x v="1"/>
    <n v="7261.92"/>
    <n v="1"/>
    <n v="7261.92"/>
    <n v="2.4300000000000002"/>
    <n v="620"/>
    <x v="33"/>
  </r>
  <r>
    <x v="8553"/>
    <x v="4"/>
    <x v="0"/>
    <x v="4"/>
    <x v="0"/>
    <x v="4"/>
    <n v="1755.6"/>
    <n v="2"/>
    <n v="3511.2"/>
    <n v="4.99"/>
    <n v="1551"/>
    <x v="338"/>
  </r>
  <r>
    <x v="8554"/>
    <x v="0"/>
    <x v="0"/>
    <x v="0"/>
    <x v="0"/>
    <x v="2"/>
    <n v="9851.4"/>
    <n v="3"/>
    <n v="29554.2"/>
    <n v="4.6900000000000004"/>
    <n v="3619"/>
    <x v="245"/>
  </r>
  <r>
    <x v="8555"/>
    <x v="4"/>
    <x v="0"/>
    <x v="4"/>
    <x v="1"/>
    <x v="0"/>
    <n v="2214.67"/>
    <n v="2"/>
    <n v="4429.34"/>
    <n v="4.37"/>
    <n v="4888"/>
    <x v="240"/>
  </r>
  <r>
    <x v="8556"/>
    <x v="3"/>
    <x v="3"/>
    <x v="3"/>
    <x v="2"/>
    <x v="1"/>
    <n v="5369.69"/>
    <n v="5"/>
    <n v="26848.45"/>
    <n v="2.83"/>
    <n v="3138"/>
    <x v="70"/>
  </r>
  <r>
    <x v="8557"/>
    <x v="4"/>
    <x v="0"/>
    <x v="4"/>
    <x v="0"/>
    <x v="1"/>
    <n v="5912.15"/>
    <n v="5"/>
    <n v="29560.75"/>
    <n v="3.77"/>
    <n v="3025"/>
    <x v="127"/>
  </r>
  <r>
    <x v="8558"/>
    <x v="6"/>
    <x v="4"/>
    <x v="6"/>
    <x v="2"/>
    <x v="4"/>
    <n v="1585.49"/>
    <n v="5"/>
    <n v="7927.45"/>
    <n v="3.17"/>
    <n v="3711"/>
    <x v="45"/>
  </r>
  <r>
    <x v="8559"/>
    <x v="4"/>
    <x v="0"/>
    <x v="4"/>
    <x v="2"/>
    <x v="3"/>
    <n v="12713.74"/>
    <n v="4"/>
    <n v="50854.96"/>
    <n v="2.3199999999999998"/>
    <n v="3949"/>
    <x v="38"/>
  </r>
  <r>
    <x v="8560"/>
    <x v="1"/>
    <x v="1"/>
    <x v="1"/>
    <x v="1"/>
    <x v="0"/>
    <n v="666.13"/>
    <n v="3"/>
    <n v="1998.39"/>
    <n v="4.51"/>
    <n v="1092"/>
    <x v="58"/>
  </r>
  <r>
    <x v="8561"/>
    <x v="0"/>
    <x v="0"/>
    <x v="0"/>
    <x v="2"/>
    <x v="3"/>
    <n v="5042.49"/>
    <n v="4"/>
    <n v="20169.96"/>
    <n v="4.41"/>
    <n v="4405"/>
    <x v="159"/>
  </r>
  <r>
    <x v="8562"/>
    <x v="6"/>
    <x v="4"/>
    <x v="6"/>
    <x v="0"/>
    <x v="5"/>
    <n v="2538.25"/>
    <n v="4"/>
    <n v="10153"/>
    <n v="2.2799999999999998"/>
    <n v="2319"/>
    <x v="316"/>
  </r>
  <r>
    <x v="8563"/>
    <x v="3"/>
    <x v="3"/>
    <x v="3"/>
    <x v="2"/>
    <x v="2"/>
    <n v="3925.26"/>
    <n v="4"/>
    <n v="15701.04"/>
    <n v="1.1499999999999999"/>
    <n v="2276"/>
    <x v="215"/>
  </r>
  <r>
    <x v="8564"/>
    <x v="6"/>
    <x v="4"/>
    <x v="6"/>
    <x v="0"/>
    <x v="0"/>
    <n v="19399.28"/>
    <n v="1"/>
    <n v="19399.28"/>
    <n v="4.07"/>
    <n v="717"/>
    <x v="266"/>
  </r>
  <r>
    <x v="8565"/>
    <x v="2"/>
    <x v="2"/>
    <x v="2"/>
    <x v="2"/>
    <x v="0"/>
    <n v="5336.98"/>
    <n v="4"/>
    <n v="21347.919999999998"/>
    <n v="2.88"/>
    <n v="267"/>
    <x v="321"/>
  </r>
  <r>
    <x v="8566"/>
    <x v="5"/>
    <x v="1"/>
    <x v="5"/>
    <x v="0"/>
    <x v="4"/>
    <n v="12943.68"/>
    <n v="4"/>
    <n v="51774.720000000001"/>
    <n v="2.12"/>
    <n v="131"/>
    <x v="70"/>
  </r>
  <r>
    <x v="8567"/>
    <x v="2"/>
    <x v="2"/>
    <x v="2"/>
    <x v="0"/>
    <x v="0"/>
    <n v="11550.39"/>
    <n v="5"/>
    <n v="57751.95"/>
    <n v="1.23"/>
    <n v="3539"/>
    <x v="293"/>
  </r>
  <r>
    <x v="8568"/>
    <x v="2"/>
    <x v="2"/>
    <x v="2"/>
    <x v="1"/>
    <x v="4"/>
    <n v="17896.54"/>
    <n v="5"/>
    <n v="89482.7"/>
    <n v="4.0599999999999996"/>
    <n v="2124"/>
    <x v="215"/>
  </r>
  <r>
    <x v="8569"/>
    <x v="3"/>
    <x v="3"/>
    <x v="3"/>
    <x v="0"/>
    <x v="5"/>
    <n v="19048.73"/>
    <n v="2"/>
    <n v="38097.46"/>
    <n v="3.73"/>
    <n v="1738"/>
    <x v="6"/>
  </r>
  <r>
    <x v="8570"/>
    <x v="0"/>
    <x v="0"/>
    <x v="0"/>
    <x v="0"/>
    <x v="5"/>
    <n v="8716.2099999999991"/>
    <n v="3"/>
    <n v="26148.63"/>
    <n v="3.22"/>
    <n v="1778"/>
    <x v="57"/>
  </r>
  <r>
    <x v="8571"/>
    <x v="2"/>
    <x v="2"/>
    <x v="2"/>
    <x v="1"/>
    <x v="4"/>
    <n v="8315.61"/>
    <n v="3"/>
    <n v="24946.83"/>
    <n v="1.72"/>
    <n v="3255"/>
    <x v="142"/>
  </r>
  <r>
    <x v="8572"/>
    <x v="8"/>
    <x v="3"/>
    <x v="8"/>
    <x v="2"/>
    <x v="3"/>
    <n v="1789.05"/>
    <n v="5"/>
    <n v="8945.25"/>
    <n v="2.25"/>
    <n v="3608"/>
    <x v="326"/>
  </r>
  <r>
    <x v="8573"/>
    <x v="6"/>
    <x v="4"/>
    <x v="6"/>
    <x v="2"/>
    <x v="5"/>
    <n v="4194.88"/>
    <n v="5"/>
    <n v="20974.400000000001"/>
    <n v="2.65"/>
    <n v="4381"/>
    <x v="345"/>
  </r>
  <r>
    <x v="8574"/>
    <x v="7"/>
    <x v="0"/>
    <x v="7"/>
    <x v="1"/>
    <x v="3"/>
    <n v="16076.34"/>
    <n v="4"/>
    <n v="64305.36"/>
    <n v="1.92"/>
    <n v="1546"/>
    <x v="321"/>
  </r>
  <r>
    <x v="8575"/>
    <x v="0"/>
    <x v="0"/>
    <x v="0"/>
    <x v="2"/>
    <x v="0"/>
    <n v="6563.34"/>
    <n v="3"/>
    <n v="19690.02"/>
    <n v="4.0199999999999996"/>
    <n v="3835"/>
    <x v="297"/>
  </r>
  <r>
    <x v="8576"/>
    <x v="5"/>
    <x v="1"/>
    <x v="5"/>
    <x v="2"/>
    <x v="5"/>
    <n v="11345.63"/>
    <n v="2"/>
    <n v="22691.26"/>
    <n v="1.1599999999999999"/>
    <n v="2145"/>
    <x v="313"/>
  </r>
  <r>
    <x v="8577"/>
    <x v="3"/>
    <x v="3"/>
    <x v="3"/>
    <x v="0"/>
    <x v="4"/>
    <n v="16013.68"/>
    <n v="5"/>
    <n v="80068.399999999994"/>
    <n v="2.2799999999999998"/>
    <n v="4241"/>
    <x v="277"/>
  </r>
  <r>
    <x v="8578"/>
    <x v="3"/>
    <x v="3"/>
    <x v="3"/>
    <x v="1"/>
    <x v="4"/>
    <n v="4313.21"/>
    <n v="4"/>
    <n v="17252.84"/>
    <n v="2.83"/>
    <n v="4729"/>
    <x v="192"/>
  </r>
  <r>
    <x v="8579"/>
    <x v="4"/>
    <x v="0"/>
    <x v="4"/>
    <x v="1"/>
    <x v="4"/>
    <n v="9315.41"/>
    <n v="3"/>
    <n v="27946.23"/>
    <n v="3.12"/>
    <n v="4295"/>
    <x v="121"/>
  </r>
  <r>
    <x v="8580"/>
    <x v="4"/>
    <x v="0"/>
    <x v="4"/>
    <x v="2"/>
    <x v="3"/>
    <n v="10673.37"/>
    <n v="3"/>
    <n v="32020.11"/>
    <n v="4.1399999999999997"/>
    <n v="4007"/>
    <x v="117"/>
  </r>
  <r>
    <x v="8581"/>
    <x v="9"/>
    <x v="1"/>
    <x v="9"/>
    <x v="0"/>
    <x v="5"/>
    <n v="5863.62"/>
    <n v="1"/>
    <n v="5863.62"/>
    <n v="4.01"/>
    <n v="4886"/>
    <x v="214"/>
  </r>
  <r>
    <x v="8582"/>
    <x v="2"/>
    <x v="2"/>
    <x v="2"/>
    <x v="0"/>
    <x v="3"/>
    <n v="4542.2700000000004"/>
    <n v="5"/>
    <n v="22711.35"/>
    <n v="1.56"/>
    <n v="483"/>
    <x v="155"/>
  </r>
  <r>
    <x v="8583"/>
    <x v="2"/>
    <x v="2"/>
    <x v="2"/>
    <x v="1"/>
    <x v="2"/>
    <n v="18488.150000000001"/>
    <n v="4"/>
    <n v="73952.600000000006"/>
    <n v="2.0699999999999998"/>
    <n v="1808"/>
    <x v="77"/>
  </r>
  <r>
    <x v="8584"/>
    <x v="2"/>
    <x v="2"/>
    <x v="2"/>
    <x v="0"/>
    <x v="2"/>
    <n v="14957.4"/>
    <n v="1"/>
    <n v="14957.4"/>
    <n v="2.0299999999999998"/>
    <n v="3479"/>
    <x v="239"/>
  </r>
  <r>
    <x v="8585"/>
    <x v="4"/>
    <x v="0"/>
    <x v="4"/>
    <x v="1"/>
    <x v="3"/>
    <n v="7408.91"/>
    <n v="3"/>
    <n v="22226.73"/>
    <n v="4.45"/>
    <n v="3756"/>
    <x v="280"/>
  </r>
  <r>
    <x v="8586"/>
    <x v="4"/>
    <x v="0"/>
    <x v="4"/>
    <x v="0"/>
    <x v="5"/>
    <n v="3624.87"/>
    <n v="1"/>
    <n v="3624.87"/>
    <n v="4.71"/>
    <n v="3878"/>
    <x v="256"/>
  </r>
  <r>
    <x v="8587"/>
    <x v="3"/>
    <x v="3"/>
    <x v="3"/>
    <x v="2"/>
    <x v="2"/>
    <n v="16915.849999999999"/>
    <n v="3"/>
    <n v="50747.55"/>
    <n v="2.5"/>
    <n v="623"/>
    <x v="15"/>
  </r>
  <r>
    <x v="8588"/>
    <x v="6"/>
    <x v="4"/>
    <x v="6"/>
    <x v="2"/>
    <x v="2"/>
    <n v="19652.27"/>
    <n v="2"/>
    <n v="39304.54"/>
    <n v="4.74"/>
    <n v="1957"/>
    <x v="32"/>
  </r>
  <r>
    <x v="8589"/>
    <x v="8"/>
    <x v="3"/>
    <x v="8"/>
    <x v="0"/>
    <x v="4"/>
    <n v="14117.78"/>
    <n v="1"/>
    <n v="14117.78"/>
    <n v="1.66"/>
    <n v="2789"/>
    <x v="311"/>
  </r>
  <r>
    <x v="8590"/>
    <x v="8"/>
    <x v="3"/>
    <x v="8"/>
    <x v="0"/>
    <x v="5"/>
    <n v="10167.959999999999"/>
    <n v="5"/>
    <n v="50839.8"/>
    <n v="4.0599999999999996"/>
    <n v="3703"/>
    <x v="173"/>
  </r>
  <r>
    <x v="8591"/>
    <x v="0"/>
    <x v="0"/>
    <x v="0"/>
    <x v="0"/>
    <x v="2"/>
    <n v="14731.63"/>
    <n v="5"/>
    <n v="73658.149999999994"/>
    <n v="1.64"/>
    <n v="4437"/>
    <x v="271"/>
  </r>
  <r>
    <x v="8592"/>
    <x v="5"/>
    <x v="1"/>
    <x v="5"/>
    <x v="1"/>
    <x v="2"/>
    <n v="2444.25"/>
    <n v="5"/>
    <n v="12221.25"/>
    <n v="4.2300000000000004"/>
    <n v="156"/>
    <x v="126"/>
  </r>
  <r>
    <x v="8593"/>
    <x v="2"/>
    <x v="2"/>
    <x v="2"/>
    <x v="0"/>
    <x v="2"/>
    <n v="19590.47"/>
    <n v="1"/>
    <n v="19590.47"/>
    <n v="3.38"/>
    <n v="4240"/>
    <x v="72"/>
  </r>
  <r>
    <x v="8594"/>
    <x v="5"/>
    <x v="1"/>
    <x v="5"/>
    <x v="2"/>
    <x v="4"/>
    <n v="13570.87"/>
    <n v="5"/>
    <n v="67854.350000000006"/>
    <n v="1.1499999999999999"/>
    <n v="4477"/>
    <x v="249"/>
  </r>
  <r>
    <x v="8595"/>
    <x v="7"/>
    <x v="0"/>
    <x v="7"/>
    <x v="0"/>
    <x v="4"/>
    <n v="18901.71"/>
    <n v="1"/>
    <n v="18901.71"/>
    <n v="4.45"/>
    <n v="520"/>
    <x v="264"/>
  </r>
  <r>
    <x v="8596"/>
    <x v="0"/>
    <x v="0"/>
    <x v="0"/>
    <x v="1"/>
    <x v="1"/>
    <n v="4595.53"/>
    <n v="3"/>
    <n v="13786.59"/>
    <n v="2.92"/>
    <n v="4482"/>
    <x v="302"/>
  </r>
  <r>
    <x v="8597"/>
    <x v="8"/>
    <x v="3"/>
    <x v="8"/>
    <x v="0"/>
    <x v="5"/>
    <n v="14727.99"/>
    <n v="2"/>
    <n v="29455.98"/>
    <n v="1.85"/>
    <n v="4758"/>
    <x v="285"/>
  </r>
  <r>
    <x v="8598"/>
    <x v="0"/>
    <x v="0"/>
    <x v="0"/>
    <x v="2"/>
    <x v="1"/>
    <n v="5530.23"/>
    <n v="5"/>
    <n v="27651.15"/>
    <n v="2.23"/>
    <n v="1788"/>
    <x v="44"/>
  </r>
  <r>
    <x v="8599"/>
    <x v="6"/>
    <x v="4"/>
    <x v="6"/>
    <x v="2"/>
    <x v="2"/>
    <n v="9526.69"/>
    <n v="5"/>
    <n v="47633.45"/>
    <n v="3.8"/>
    <n v="2743"/>
    <x v="28"/>
  </r>
  <r>
    <x v="8600"/>
    <x v="6"/>
    <x v="4"/>
    <x v="6"/>
    <x v="0"/>
    <x v="1"/>
    <n v="16867.48"/>
    <n v="5"/>
    <n v="84337.4"/>
    <n v="1.5"/>
    <n v="680"/>
    <x v="283"/>
  </r>
  <r>
    <x v="8601"/>
    <x v="1"/>
    <x v="1"/>
    <x v="1"/>
    <x v="2"/>
    <x v="0"/>
    <n v="7183.78"/>
    <n v="3"/>
    <n v="21551.34"/>
    <n v="4.8600000000000003"/>
    <n v="2085"/>
    <x v="111"/>
  </r>
  <r>
    <x v="8602"/>
    <x v="4"/>
    <x v="0"/>
    <x v="4"/>
    <x v="2"/>
    <x v="2"/>
    <n v="19655.68"/>
    <n v="3"/>
    <n v="58967.040000000001"/>
    <n v="4.83"/>
    <n v="676"/>
    <x v="298"/>
  </r>
  <r>
    <x v="8603"/>
    <x v="8"/>
    <x v="3"/>
    <x v="8"/>
    <x v="1"/>
    <x v="0"/>
    <n v="3386.63"/>
    <n v="1"/>
    <n v="3386.63"/>
    <n v="3.12"/>
    <n v="133"/>
    <x v="246"/>
  </r>
  <r>
    <x v="8604"/>
    <x v="5"/>
    <x v="1"/>
    <x v="5"/>
    <x v="1"/>
    <x v="3"/>
    <n v="16742.849999999999"/>
    <n v="5"/>
    <n v="83714.25"/>
    <n v="2.12"/>
    <n v="2710"/>
    <x v="1"/>
  </r>
  <r>
    <x v="8605"/>
    <x v="6"/>
    <x v="4"/>
    <x v="6"/>
    <x v="1"/>
    <x v="0"/>
    <n v="11730.12"/>
    <n v="3"/>
    <n v="35190.36"/>
    <n v="4.18"/>
    <n v="4180"/>
    <x v="290"/>
  </r>
  <r>
    <x v="8606"/>
    <x v="8"/>
    <x v="3"/>
    <x v="8"/>
    <x v="2"/>
    <x v="0"/>
    <n v="7942.03"/>
    <n v="4"/>
    <n v="31768.12"/>
    <n v="3.09"/>
    <n v="3660"/>
    <x v="98"/>
  </r>
  <r>
    <x v="8607"/>
    <x v="1"/>
    <x v="1"/>
    <x v="1"/>
    <x v="0"/>
    <x v="3"/>
    <n v="18511.3"/>
    <n v="5"/>
    <n v="92556.5"/>
    <n v="4.24"/>
    <n v="719"/>
    <x v="283"/>
  </r>
  <r>
    <x v="8608"/>
    <x v="2"/>
    <x v="2"/>
    <x v="2"/>
    <x v="2"/>
    <x v="2"/>
    <n v="9619.84"/>
    <n v="2"/>
    <n v="19239.68"/>
    <n v="3.4"/>
    <n v="265"/>
    <x v="272"/>
  </r>
  <r>
    <x v="8609"/>
    <x v="4"/>
    <x v="0"/>
    <x v="4"/>
    <x v="2"/>
    <x v="2"/>
    <n v="16091"/>
    <n v="2"/>
    <n v="32182"/>
    <n v="1.3"/>
    <n v="3181"/>
    <x v="14"/>
  </r>
  <r>
    <x v="8610"/>
    <x v="7"/>
    <x v="0"/>
    <x v="7"/>
    <x v="1"/>
    <x v="0"/>
    <n v="8883.8700000000008"/>
    <n v="4"/>
    <n v="35535.480000000003"/>
    <n v="1.0900000000000001"/>
    <n v="668"/>
    <x v="250"/>
  </r>
  <r>
    <x v="8611"/>
    <x v="4"/>
    <x v="0"/>
    <x v="4"/>
    <x v="1"/>
    <x v="4"/>
    <n v="9367.1299999999992"/>
    <n v="3"/>
    <n v="28101.39"/>
    <n v="1.32"/>
    <n v="872"/>
    <x v="260"/>
  </r>
  <r>
    <x v="8612"/>
    <x v="3"/>
    <x v="3"/>
    <x v="3"/>
    <x v="0"/>
    <x v="0"/>
    <n v="16847.740000000002"/>
    <n v="2"/>
    <n v="33695.480000000003"/>
    <n v="2.5499999999999998"/>
    <n v="572"/>
    <x v="232"/>
  </r>
  <r>
    <x v="8613"/>
    <x v="0"/>
    <x v="0"/>
    <x v="0"/>
    <x v="2"/>
    <x v="3"/>
    <n v="8062.94"/>
    <n v="4"/>
    <n v="32251.759999999998"/>
    <n v="1.19"/>
    <n v="4788"/>
    <x v="177"/>
  </r>
  <r>
    <x v="8614"/>
    <x v="3"/>
    <x v="3"/>
    <x v="3"/>
    <x v="2"/>
    <x v="2"/>
    <n v="15456.38"/>
    <n v="2"/>
    <n v="30912.76"/>
    <n v="4.63"/>
    <n v="2317"/>
    <x v="8"/>
  </r>
  <r>
    <x v="8615"/>
    <x v="1"/>
    <x v="1"/>
    <x v="1"/>
    <x v="2"/>
    <x v="4"/>
    <n v="9646.5300000000007"/>
    <n v="3"/>
    <n v="28939.59"/>
    <n v="2.34"/>
    <n v="3415"/>
    <x v="2"/>
  </r>
  <r>
    <x v="8616"/>
    <x v="2"/>
    <x v="2"/>
    <x v="2"/>
    <x v="0"/>
    <x v="4"/>
    <n v="161.41999999999999"/>
    <n v="1"/>
    <n v="161.41999999999999"/>
    <n v="3.94"/>
    <n v="1800"/>
    <x v="37"/>
  </r>
  <r>
    <x v="8617"/>
    <x v="6"/>
    <x v="4"/>
    <x v="6"/>
    <x v="0"/>
    <x v="5"/>
    <n v="4096.17"/>
    <n v="3"/>
    <n v="12288.51"/>
    <n v="1.2"/>
    <n v="297"/>
    <x v="360"/>
  </r>
  <r>
    <x v="8618"/>
    <x v="5"/>
    <x v="1"/>
    <x v="5"/>
    <x v="1"/>
    <x v="2"/>
    <n v="11913"/>
    <n v="5"/>
    <n v="59565"/>
    <n v="4.12"/>
    <n v="1883"/>
    <x v="59"/>
  </r>
  <r>
    <x v="8619"/>
    <x v="0"/>
    <x v="0"/>
    <x v="0"/>
    <x v="0"/>
    <x v="4"/>
    <n v="991.91"/>
    <n v="2"/>
    <n v="1983.82"/>
    <n v="2.4500000000000002"/>
    <n v="2934"/>
    <x v="145"/>
  </r>
  <r>
    <x v="8620"/>
    <x v="0"/>
    <x v="0"/>
    <x v="0"/>
    <x v="2"/>
    <x v="1"/>
    <n v="9475.02"/>
    <n v="1"/>
    <n v="9475.02"/>
    <n v="3.72"/>
    <n v="3692"/>
    <x v="276"/>
  </r>
  <r>
    <x v="8621"/>
    <x v="8"/>
    <x v="3"/>
    <x v="8"/>
    <x v="0"/>
    <x v="4"/>
    <n v="12654.68"/>
    <n v="4"/>
    <n v="50618.720000000001"/>
    <n v="2.83"/>
    <n v="773"/>
    <x v="202"/>
  </r>
  <r>
    <x v="8622"/>
    <x v="4"/>
    <x v="0"/>
    <x v="4"/>
    <x v="0"/>
    <x v="2"/>
    <n v="14802.98"/>
    <n v="2"/>
    <n v="29605.96"/>
    <n v="1.1100000000000001"/>
    <n v="3075"/>
    <x v="334"/>
  </r>
  <r>
    <x v="8623"/>
    <x v="2"/>
    <x v="2"/>
    <x v="2"/>
    <x v="1"/>
    <x v="2"/>
    <n v="3314.64"/>
    <n v="1"/>
    <n v="3314.64"/>
    <n v="1.92"/>
    <n v="3734"/>
    <x v="186"/>
  </r>
  <r>
    <x v="8624"/>
    <x v="7"/>
    <x v="0"/>
    <x v="7"/>
    <x v="1"/>
    <x v="5"/>
    <n v="13775.15"/>
    <n v="3"/>
    <n v="41325.449999999997"/>
    <n v="3.98"/>
    <n v="4048"/>
    <x v="35"/>
  </r>
  <r>
    <x v="8625"/>
    <x v="3"/>
    <x v="3"/>
    <x v="3"/>
    <x v="2"/>
    <x v="2"/>
    <n v="3936.22"/>
    <n v="1"/>
    <n v="3936.22"/>
    <n v="1.33"/>
    <n v="1485"/>
    <x v="105"/>
  </r>
  <r>
    <x v="8626"/>
    <x v="4"/>
    <x v="0"/>
    <x v="4"/>
    <x v="0"/>
    <x v="0"/>
    <n v="11546.59"/>
    <n v="2"/>
    <n v="23093.18"/>
    <n v="2.96"/>
    <n v="4958"/>
    <x v="252"/>
  </r>
  <r>
    <x v="8627"/>
    <x v="8"/>
    <x v="3"/>
    <x v="8"/>
    <x v="2"/>
    <x v="3"/>
    <n v="5629.6"/>
    <n v="1"/>
    <n v="5629.6"/>
    <n v="3.25"/>
    <n v="890"/>
    <x v="12"/>
  </r>
  <r>
    <x v="8628"/>
    <x v="2"/>
    <x v="2"/>
    <x v="2"/>
    <x v="2"/>
    <x v="1"/>
    <n v="14660.72"/>
    <n v="3"/>
    <n v="43982.16"/>
    <n v="1.61"/>
    <n v="1861"/>
    <x v="25"/>
  </r>
  <r>
    <x v="8629"/>
    <x v="9"/>
    <x v="1"/>
    <x v="9"/>
    <x v="1"/>
    <x v="5"/>
    <n v="2187.9899999999998"/>
    <n v="4"/>
    <n v="8751.9599999999991"/>
    <n v="4.49"/>
    <n v="3459"/>
    <x v="353"/>
  </r>
  <r>
    <x v="8630"/>
    <x v="5"/>
    <x v="1"/>
    <x v="5"/>
    <x v="0"/>
    <x v="4"/>
    <n v="4658.8999999999996"/>
    <n v="2"/>
    <n v="9317.7999999999993"/>
    <n v="3.79"/>
    <n v="1181"/>
    <x v="88"/>
  </r>
  <r>
    <x v="8631"/>
    <x v="7"/>
    <x v="0"/>
    <x v="7"/>
    <x v="2"/>
    <x v="3"/>
    <n v="12254.12"/>
    <n v="4"/>
    <n v="49016.480000000003"/>
    <n v="2.67"/>
    <n v="4170"/>
    <x v="73"/>
  </r>
  <r>
    <x v="8632"/>
    <x v="2"/>
    <x v="2"/>
    <x v="2"/>
    <x v="0"/>
    <x v="1"/>
    <n v="6393.09"/>
    <n v="3"/>
    <n v="19179.27"/>
    <n v="3.59"/>
    <n v="3623"/>
    <x v="168"/>
  </r>
  <r>
    <x v="8633"/>
    <x v="9"/>
    <x v="1"/>
    <x v="9"/>
    <x v="0"/>
    <x v="4"/>
    <n v="19897.38"/>
    <n v="4"/>
    <n v="79589.52"/>
    <n v="3.25"/>
    <n v="416"/>
    <x v="353"/>
  </r>
  <r>
    <x v="8634"/>
    <x v="9"/>
    <x v="1"/>
    <x v="9"/>
    <x v="0"/>
    <x v="1"/>
    <n v="5315"/>
    <n v="3"/>
    <n v="15945"/>
    <n v="4.93"/>
    <n v="1760"/>
    <x v="245"/>
  </r>
  <r>
    <x v="8635"/>
    <x v="4"/>
    <x v="0"/>
    <x v="4"/>
    <x v="0"/>
    <x v="2"/>
    <n v="7510.64"/>
    <n v="3"/>
    <n v="22531.919999999998"/>
    <n v="1.63"/>
    <n v="3296"/>
    <x v="152"/>
  </r>
  <r>
    <x v="8636"/>
    <x v="0"/>
    <x v="0"/>
    <x v="0"/>
    <x v="0"/>
    <x v="5"/>
    <n v="14841.11"/>
    <n v="2"/>
    <n v="29682.22"/>
    <n v="2.93"/>
    <n v="2693"/>
    <x v="237"/>
  </r>
  <r>
    <x v="8637"/>
    <x v="4"/>
    <x v="0"/>
    <x v="4"/>
    <x v="1"/>
    <x v="4"/>
    <n v="5836.7"/>
    <n v="2"/>
    <n v="11673.4"/>
    <n v="3.43"/>
    <n v="2183"/>
    <x v="12"/>
  </r>
  <r>
    <x v="8638"/>
    <x v="5"/>
    <x v="1"/>
    <x v="5"/>
    <x v="2"/>
    <x v="0"/>
    <n v="16794.560000000001"/>
    <n v="4"/>
    <n v="67178.240000000005"/>
    <n v="3.83"/>
    <n v="2121"/>
    <x v="336"/>
  </r>
  <r>
    <x v="8639"/>
    <x v="9"/>
    <x v="1"/>
    <x v="9"/>
    <x v="1"/>
    <x v="3"/>
    <n v="11015.83"/>
    <n v="1"/>
    <n v="11015.83"/>
    <n v="2.78"/>
    <n v="4585"/>
    <x v="170"/>
  </r>
  <r>
    <x v="8640"/>
    <x v="7"/>
    <x v="0"/>
    <x v="7"/>
    <x v="1"/>
    <x v="1"/>
    <n v="9199.3799999999992"/>
    <n v="2"/>
    <n v="18398.759999999998"/>
    <n v="1.33"/>
    <n v="901"/>
    <x v="180"/>
  </r>
  <r>
    <x v="8641"/>
    <x v="7"/>
    <x v="0"/>
    <x v="7"/>
    <x v="0"/>
    <x v="3"/>
    <n v="614.19000000000005"/>
    <n v="1"/>
    <n v="614.19000000000005"/>
    <n v="1.1100000000000001"/>
    <n v="2400"/>
    <x v="26"/>
  </r>
  <r>
    <x v="8642"/>
    <x v="6"/>
    <x v="4"/>
    <x v="6"/>
    <x v="1"/>
    <x v="1"/>
    <n v="12549.4"/>
    <n v="1"/>
    <n v="12549.4"/>
    <n v="1.57"/>
    <n v="4050"/>
    <x v="270"/>
  </r>
  <r>
    <x v="8643"/>
    <x v="7"/>
    <x v="0"/>
    <x v="7"/>
    <x v="1"/>
    <x v="0"/>
    <n v="16487.439999999999"/>
    <n v="5"/>
    <n v="82437.2"/>
    <n v="1.81"/>
    <n v="3499"/>
    <x v="205"/>
  </r>
  <r>
    <x v="8644"/>
    <x v="0"/>
    <x v="0"/>
    <x v="0"/>
    <x v="0"/>
    <x v="3"/>
    <n v="8497.7800000000007"/>
    <n v="3"/>
    <n v="25493.34"/>
    <n v="1.37"/>
    <n v="3815"/>
    <x v="14"/>
  </r>
  <r>
    <x v="8645"/>
    <x v="4"/>
    <x v="0"/>
    <x v="4"/>
    <x v="0"/>
    <x v="2"/>
    <n v="614.24"/>
    <n v="4"/>
    <n v="2456.96"/>
    <n v="1.63"/>
    <n v="1769"/>
    <x v="304"/>
  </r>
  <r>
    <x v="8646"/>
    <x v="7"/>
    <x v="0"/>
    <x v="7"/>
    <x v="0"/>
    <x v="4"/>
    <n v="3983.06"/>
    <n v="3"/>
    <n v="11949.18"/>
    <n v="1.77"/>
    <n v="4482"/>
    <x v="319"/>
  </r>
  <r>
    <x v="8647"/>
    <x v="0"/>
    <x v="0"/>
    <x v="0"/>
    <x v="2"/>
    <x v="2"/>
    <n v="15809.46"/>
    <n v="2"/>
    <n v="31618.92"/>
    <n v="4.83"/>
    <n v="4439"/>
    <x v="288"/>
  </r>
  <r>
    <x v="8648"/>
    <x v="3"/>
    <x v="3"/>
    <x v="3"/>
    <x v="2"/>
    <x v="4"/>
    <n v="15966.4"/>
    <n v="3"/>
    <n v="47899.199999999997"/>
    <n v="1.46"/>
    <n v="2971"/>
    <x v="223"/>
  </r>
  <r>
    <x v="8649"/>
    <x v="0"/>
    <x v="0"/>
    <x v="0"/>
    <x v="1"/>
    <x v="3"/>
    <n v="11151.94"/>
    <n v="5"/>
    <n v="55759.7"/>
    <n v="3.04"/>
    <n v="448"/>
    <x v="242"/>
  </r>
  <r>
    <x v="8650"/>
    <x v="8"/>
    <x v="3"/>
    <x v="8"/>
    <x v="2"/>
    <x v="5"/>
    <n v="4539.96"/>
    <n v="1"/>
    <n v="4539.96"/>
    <n v="3.41"/>
    <n v="3272"/>
    <x v="69"/>
  </r>
  <r>
    <x v="8651"/>
    <x v="8"/>
    <x v="3"/>
    <x v="8"/>
    <x v="0"/>
    <x v="3"/>
    <n v="1086.5"/>
    <n v="4"/>
    <n v="4346"/>
    <n v="4.3600000000000003"/>
    <n v="1136"/>
    <x v="216"/>
  </r>
  <r>
    <x v="8652"/>
    <x v="8"/>
    <x v="3"/>
    <x v="8"/>
    <x v="2"/>
    <x v="4"/>
    <n v="2223.2600000000002"/>
    <n v="5"/>
    <n v="11116.3"/>
    <n v="2.36"/>
    <n v="1578"/>
    <x v="37"/>
  </r>
  <r>
    <x v="8653"/>
    <x v="3"/>
    <x v="3"/>
    <x v="3"/>
    <x v="0"/>
    <x v="2"/>
    <n v="11639.43"/>
    <n v="2"/>
    <n v="23278.86"/>
    <n v="1.89"/>
    <n v="4648"/>
    <x v="111"/>
  </r>
  <r>
    <x v="8654"/>
    <x v="3"/>
    <x v="3"/>
    <x v="3"/>
    <x v="1"/>
    <x v="3"/>
    <n v="2605.58"/>
    <n v="4"/>
    <n v="10422.32"/>
    <n v="4.58"/>
    <n v="1527"/>
    <x v="259"/>
  </r>
  <r>
    <x v="8655"/>
    <x v="8"/>
    <x v="3"/>
    <x v="8"/>
    <x v="1"/>
    <x v="5"/>
    <n v="6197.65"/>
    <n v="1"/>
    <n v="6197.65"/>
    <n v="1.54"/>
    <n v="4865"/>
    <x v="332"/>
  </r>
  <r>
    <x v="8656"/>
    <x v="6"/>
    <x v="4"/>
    <x v="6"/>
    <x v="1"/>
    <x v="4"/>
    <n v="15962.06"/>
    <n v="5"/>
    <n v="79810.3"/>
    <n v="4.34"/>
    <n v="4550"/>
    <x v="212"/>
  </r>
  <r>
    <x v="8657"/>
    <x v="1"/>
    <x v="1"/>
    <x v="1"/>
    <x v="0"/>
    <x v="2"/>
    <n v="15953.03"/>
    <n v="3"/>
    <n v="47859.09"/>
    <n v="4.83"/>
    <n v="225"/>
    <x v="68"/>
  </r>
  <r>
    <x v="8658"/>
    <x v="5"/>
    <x v="1"/>
    <x v="5"/>
    <x v="1"/>
    <x v="0"/>
    <n v="6166.77"/>
    <n v="2"/>
    <n v="12333.54"/>
    <n v="2.62"/>
    <n v="715"/>
    <x v="297"/>
  </r>
  <r>
    <x v="8659"/>
    <x v="5"/>
    <x v="1"/>
    <x v="5"/>
    <x v="1"/>
    <x v="3"/>
    <n v="6716.88"/>
    <n v="5"/>
    <n v="33584.400000000001"/>
    <n v="3.51"/>
    <n v="3886"/>
    <x v="148"/>
  </r>
  <r>
    <x v="8660"/>
    <x v="9"/>
    <x v="1"/>
    <x v="9"/>
    <x v="1"/>
    <x v="1"/>
    <n v="15177.54"/>
    <n v="3"/>
    <n v="45532.62"/>
    <n v="4.1900000000000004"/>
    <n v="316"/>
    <x v="149"/>
  </r>
  <r>
    <x v="8661"/>
    <x v="8"/>
    <x v="3"/>
    <x v="8"/>
    <x v="2"/>
    <x v="1"/>
    <n v="19558.82"/>
    <n v="3"/>
    <n v="58676.46"/>
    <n v="3.27"/>
    <n v="3847"/>
    <x v="228"/>
  </r>
  <r>
    <x v="8662"/>
    <x v="9"/>
    <x v="1"/>
    <x v="9"/>
    <x v="1"/>
    <x v="2"/>
    <n v="4825.63"/>
    <n v="5"/>
    <n v="24128.15"/>
    <n v="3.14"/>
    <n v="2768"/>
    <x v="162"/>
  </r>
  <r>
    <x v="8663"/>
    <x v="4"/>
    <x v="0"/>
    <x v="4"/>
    <x v="0"/>
    <x v="2"/>
    <n v="510.32"/>
    <n v="4"/>
    <n v="2041.28"/>
    <n v="4.74"/>
    <n v="4810"/>
    <x v="74"/>
  </r>
  <r>
    <x v="8664"/>
    <x v="4"/>
    <x v="0"/>
    <x v="4"/>
    <x v="0"/>
    <x v="2"/>
    <n v="2354.7199999999998"/>
    <n v="5"/>
    <n v="11773.6"/>
    <n v="4.3499999999999996"/>
    <n v="4497"/>
    <x v="126"/>
  </r>
  <r>
    <x v="8665"/>
    <x v="2"/>
    <x v="2"/>
    <x v="2"/>
    <x v="0"/>
    <x v="1"/>
    <n v="12824.67"/>
    <n v="3"/>
    <n v="38474.01"/>
    <n v="2.65"/>
    <n v="4482"/>
    <x v="252"/>
  </r>
  <r>
    <x v="8666"/>
    <x v="0"/>
    <x v="0"/>
    <x v="0"/>
    <x v="0"/>
    <x v="0"/>
    <n v="14061.93"/>
    <n v="4"/>
    <n v="56247.72"/>
    <n v="2.16"/>
    <n v="2113"/>
    <x v="229"/>
  </r>
  <r>
    <x v="8667"/>
    <x v="0"/>
    <x v="0"/>
    <x v="0"/>
    <x v="0"/>
    <x v="3"/>
    <n v="6798.96"/>
    <n v="4"/>
    <n v="27195.84"/>
    <n v="2.0299999999999998"/>
    <n v="413"/>
    <x v="132"/>
  </r>
  <r>
    <x v="8668"/>
    <x v="6"/>
    <x v="4"/>
    <x v="6"/>
    <x v="0"/>
    <x v="1"/>
    <n v="13487.31"/>
    <n v="2"/>
    <n v="26974.62"/>
    <n v="4.0599999999999996"/>
    <n v="2400"/>
    <x v="238"/>
  </r>
  <r>
    <x v="8669"/>
    <x v="0"/>
    <x v="0"/>
    <x v="0"/>
    <x v="2"/>
    <x v="2"/>
    <n v="5340.44"/>
    <n v="4"/>
    <n v="21361.759999999998"/>
    <n v="1.94"/>
    <n v="432"/>
    <x v="205"/>
  </r>
  <r>
    <x v="8670"/>
    <x v="4"/>
    <x v="0"/>
    <x v="4"/>
    <x v="2"/>
    <x v="4"/>
    <n v="17977.78"/>
    <n v="2"/>
    <n v="35955.56"/>
    <n v="4.3899999999999997"/>
    <n v="521"/>
    <x v="81"/>
  </r>
  <r>
    <x v="8671"/>
    <x v="4"/>
    <x v="0"/>
    <x v="4"/>
    <x v="0"/>
    <x v="0"/>
    <n v="955.33"/>
    <n v="4"/>
    <n v="3821.32"/>
    <n v="1.34"/>
    <n v="1807"/>
    <x v="327"/>
  </r>
  <r>
    <x v="8672"/>
    <x v="6"/>
    <x v="4"/>
    <x v="6"/>
    <x v="0"/>
    <x v="0"/>
    <n v="15199.22"/>
    <n v="1"/>
    <n v="15199.22"/>
    <n v="2.86"/>
    <n v="619"/>
    <x v="233"/>
  </r>
  <r>
    <x v="8673"/>
    <x v="2"/>
    <x v="2"/>
    <x v="2"/>
    <x v="2"/>
    <x v="3"/>
    <n v="19854.75"/>
    <n v="3"/>
    <n v="59564.25"/>
    <n v="2.08"/>
    <n v="1219"/>
    <x v="84"/>
  </r>
  <r>
    <x v="8674"/>
    <x v="0"/>
    <x v="0"/>
    <x v="0"/>
    <x v="2"/>
    <x v="5"/>
    <n v="11101.32"/>
    <n v="2"/>
    <n v="22202.639999999999"/>
    <n v="1.47"/>
    <n v="3611"/>
    <x v="5"/>
  </r>
  <r>
    <x v="8675"/>
    <x v="7"/>
    <x v="0"/>
    <x v="7"/>
    <x v="0"/>
    <x v="0"/>
    <n v="8454"/>
    <n v="5"/>
    <n v="42270"/>
    <n v="2.19"/>
    <n v="3429"/>
    <x v="310"/>
  </r>
  <r>
    <x v="8676"/>
    <x v="4"/>
    <x v="0"/>
    <x v="4"/>
    <x v="0"/>
    <x v="4"/>
    <n v="16763.82"/>
    <n v="4"/>
    <n v="67055.28"/>
    <n v="4.7699999999999996"/>
    <n v="2218"/>
    <x v="280"/>
  </r>
  <r>
    <x v="8677"/>
    <x v="1"/>
    <x v="1"/>
    <x v="1"/>
    <x v="0"/>
    <x v="3"/>
    <n v="6169.1"/>
    <n v="1"/>
    <n v="6169.1"/>
    <n v="1.76"/>
    <n v="2025"/>
    <x v="198"/>
  </r>
  <r>
    <x v="8678"/>
    <x v="1"/>
    <x v="1"/>
    <x v="1"/>
    <x v="2"/>
    <x v="1"/>
    <n v="2823.7"/>
    <n v="5"/>
    <n v="14118.5"/>
    <n v="2.6"/>
    <n v="49"/>
    <x v="65"/>
  </r>
  <r>
    <x v="8679"/>
    <x v="2"/>
    <x v="2"/>
    <x v="2"/>
    <x v="2"/>
    <x v="0"/>
    <n v="8864.31"/>
    <n v="3"/>
    <n v="26592.93"/>
    <n v="1.84"/>
    <n v="2189"/>
    <x v="194"/>
  </r>
  <r>
    <x v="8680"/>
    <x v="7"/>
    <x v="0"/>
    <x v="7"/>
    <x v="1"/>
    <x v="2"/>
    <n v="8023.91"/>
    <n v="5"/>
    <n v="40119.550000000003"/>
    <n v="4.3499999999999996"/>
    <n v="1984"/>
    <x v="331"/>
  </r>
  <r>
    <x v="8681"/>
    <x v="9"/>
    <x v="1"/>
    <x v="9"/>
    <x v="0"/>
    <x v="4"/>
    <n v="3439.09"/>
    <n v="1"/>
    <n v="3439.09"/>
    <n v="4.78"/>
    <n v="1346"/>
    <x v="221"/>
  </r>
  <r>
    <x v="8682"/>
    <x v="7"/>
    <x v="0"/>
    <x v="7"/>
    <x v="1"/>
    <x v="3"/>
    <n v="16001.51"/>
    <n v="5"/>
    <n v="80007.55"/>
    <n v="4.83"/>
    <n v="3825"/>
    <x v="82"/>
  </r>
  <r>
    <x v="8683"/>
    <x v="0"/>
    <x v="0"/>
    <x v="0"/>
    <x v="1"/>
    <x v="3"/>
    <n v="10894.39"/>
    <n v="4"/>
    <n v="43577.56"/>
    <n v="2"/>
    <n v="1712"/>
    <x v="278"/>
  </r>
  <r>
    <x v="8684"/>
    <x v="0"/>
    <x v="0"/>
    <x v="0"/>
    <x v="1"/>
    <x v="0"/>
    <n v="4023.33"/>
    <n v="5"/>
    <n v="20116.650000000001"/>
    <n v="3.34"/>
    <n v="3423"/>
    <x v="255"/>
  </r>
  <r>
    <x v="8685"/>
    <x v="4"/>
    <x v="0"/>
    <x v="4"/>
    <x v="1"/>
    <x v="0"/>
    <n v="18878.14"/>
    <n v="1"/>
    <n v="18878.14"/>
    <n v="4.8899999999999997"/>
    <n v="2202"/>
    <x v="146"/>
  </r>
  <r>
    <x v="8686"/>
    <x v="5"/>
    <x v="1"/>
    <x v="5"/>
    <x v="1"/>
    <x v="3"/>
    <n v="126.28"/>
    <n v="5"/>
    <n v="631.4"/>
    <n v="1.55"/>
    <n v="2562"/>
    <x v="312"/>
  </r>
  <r>
    <x v="8687"/>
    <x v="0"/>
    <x v="0"/>
    <x v="0"/>
    <x v="1"/>
    <x v="0"/>
    <n v="14782.76"/>
    <n v="1"/>
    <n v="14782.76"/>
    <n v="1.95"/>
    <n v="2423"/>
    <x v="96"/>
  </r>
  <r>
    <x v="8688"/>
    <x v="5"/>
    <x v="1"/>
    <x v="5"/>
    <x v="0"/>
    <x v="0"/>
    <n v="4537.6099999999997"/>
    <n v="5"/>
    <n v="22688.05"/>
    <n v="1.24"/>
    <n v="416"/>
    <x v="151"/>
  </r>
  <r>
    <x v="8689"/>
    <x v="0"/>
    <x v="0"/>
    <x v="0"/>
    <x v="1"/>
    <x v="4"/>
    <n v="19095.75"/>
    <n v="1"/>
    <n v="19095.75"/>
    <n v="2.5099999999999998"/>
    <n v="3737"/>
    <x v="199"/>
  </r>
  <r>
    <x v="8690"/>
    <x v="1"/>
    <x v="1"/>
    <x v="1"/>
    <x v="0"/>
    <x v="1"/>
    <n v="16843.150000000001"/>
    <n v="2"/>
    <n v="33686.300000000003"/>
    <n v="1.68"/>
    <n v="4959"/>
    <x v="53"/>
  </r>
  <r>
    <x v="8691"/>
    <x v="6"/>
    <x v="4"/>
    <x v="6"/>
    <x v="0"/>
    <x v="2"/>
    <n v="5741.9"/>
    <n v="5"/>
    <n v="28709.5"/>
    <n v="1.62"/>
    <n v="1630"/>
    <x v="72"/>
  </r>
  <r>
    <x v="8692"/>
    <x v="4"/>
    <x v="0"/>
    <x v="4"/>
    <x v="0"/>
    <x v="0"/>
    <n v="13496.53"/>
    <n v="5"/>
    <n v="67482.649999999994"/>
    <n v="1.38"/>
    <n v="4795"/>
    <x v="230"/>
  </r>
  <r>
    <x v="8693"/>
    <x v="8"/>
    <x v="3"/>
    <x v="8"/>
    <x v="1"/>
    <x v="2"/>
    <n v="6748.09"/>
    <n v="1"/>
    <n v="6748.09"/>
    <n v="3.62"/>
    <n v="1403"/>
    <x v="174"/>
  </r>
  <r>
    <x v="8694"/>
    <x v="1"/>
    <x v="1"/>
    <x v="1"/>
    <x v="1"/>
    <x v="1"/>
    <n v="12970.06"/>
    <n v="3"/>
    <n v="38910.18"/>
    <n v="4.3"/>
    <n v="2131"/>
    <x v="219"/>
  </r>
  <r>
    <x v="8695"/>
    <x v="3"/>
    <x v="3"/>
    <x v="3"/>
    <x v="1"/>
    <x v="1"/>
    <n v="716.39"/>
    <n v="5"/>
    <n v="3581.95"/>
    <n v="2.14"/>
    <n v="3124"/>
    <x v="285"/>
  </r>
  <r>
    <x v="8696"/>
    <x v="6"/>
    <x v="4"/>
    <x v="6"/>
    <x v="2"/>
    <x v="3"/>
    <n v="18984.89"/>
    <n v="1"/>
    <n v="18984.89"/>
    <n v="4.3600000000000003"/>
    <n v="2245"/>
    <x v="283"/>
  </r>
  <r>
    <x v="8697"/>
    <x v="6"/>
    <x v="4"/>
    <x v="6"/>
    <x v="0"/>
    <x v="4"/>
    <n v="10701.4"/>
    <n v="4"/>
    <n v="42805.599999999999"/>
    <n v="2.81"/>
    <n v="2595"/>
    <x v="210"/>
  </r>
  <r>
    <x v="8698"/>
    <x v="0"/>
    <x v="0"/>
    <x v="0"/>
    <x v="2"/>
    <x v="1"/>
    <n v="12963.06"/>
    <n v="3"/>
    <n v="38889.18"/>
    <n v="2.41"/>
    <n v="1001"/>
    <x v="225"/>
  </r>
  <r>
    <x v="8699"/>
    <x v="9"/>
    <x v="1"/>
    <x v="9"/>
    <x v="2"/>
    <x v="1"/>
    <n v="16285.55"/>
    <n v="1"/>
    <n v="16285.55"/>
    <n v="4.8899999999999997"/>
    <n v="1512"/>
    <x v="108"/>
  </r>
  <r>
    <x v="8700"/>
    <x v="9"/>
    <x v="1"/>
    <x v="9"/>
    <x v="2"/>
    <x v="2"/>
    <n v="13091.16"/>
    <n v="1"/>
    <n v="13091.16"/>
    <n v="1.42"/>
    <n v="2633"/>
    <x v="44"/>
  </r>
  <r>
    <x v="8701"/>
    <x v="8"/>
    <x v="3"/>
    <x v="8"/>
    <x v="2"/>
    <x v="3"/>
    <n v="11814.49"/>
    <n v="2"/>
    <n v="23628.98"/>
    <n v="3.11"/>
    <n v="4075"/>
    <x v="72"/>
  </r>
  <r>
    <x v="8702"/>
    <x v="2"/>
    <x v="2"/>
    <x v="2"/>
    <x v="0"/>
    <x v="1"/>
    <n v="8733.43"/>
    <n v="4"/>
    <n v="34933.72"/>
    <n v="1.31"/>
    <n v="4019"/>
    <x v="280"/>
  </r>
  <r>
    <x v="8703"/>
    <x v="7"/>
    <x v="0"/>
    <x v="7"/>
    <x v="2"/>
    <x v="5"/>
    <n v="12486.55"/>
    <n v="3"/>
    <n v="37459.65"/>
    <n v="2"/>
    <n v="2409"/>
    <x v="299"/>
  </r>
  <r>
    <x v="8704"/>
    <x v="9"/>
    <x v="1"/>
    <x v="9"/>
    <x v="2"/>
    <x v="0"/>
    <n v="6489.26"/>
    <n v="1"/>
    <n v="6489.26"/>
    <n v="4.54"/>
    <n v="2780"/>
    <x v="42"/>
  </r>
  <r>
    <x v="8705"/>
    <x v="5"/>
    <x v="1"/>
    <x v="5"/>
    <x v="2"/>
    <x v="4"/>
    <n v="3851.88"/>
    <n v="1"/>
    <n v="3851.88"/>
    <n v="1.58"/>
    <n v="3868"/>
    <x v="164"/>
  </r>
  <r>
    <x v="8706"/>
    <x v="0"/>
    <x v="0"/>
    <x v="0"/>
    <x v="0"/>
    <x v="3"/>
    <n v="11675.03"/>
    <n v="1"/>
    <n v="11675.03"/>
    <n v="3.85"/>
    <n v="1806"/>
    <x v="48"/>
  </r>
  <r>
    <x v="8707"/>
    <x v="5"/>
    <x v="1"/>
    <x v="5"/>
    <x v="0"/>
    <x v="3"/>
    <n v="13778.51"/>
    <n v="2"/>
    <n v="27557.02"/>
    <n v="1.8"/>
    <n v="1320"/>
    <x v="319"/>
  </r>
  <r>
    <x v="8708"/>
    <x v="9"/>
    <x v="1"/>
    <x v="9"/>
    <x v="2"/>
    <x v="1"/>
    <n v="5526.71"/>
    <n v="3"/>
    <n v="16580.13"/>
    <n v="2.56"/>
    <n v="3970"/>
    <x v="109"/>
  </r>
  <r>
    <x v="8709"/>
    <x v="0"/>
    <x v="0"/>
    <x v="0"/>
    <x v="0"/>
    <x v="2"/>
    <n v="14199.89"/>
    <n v="3"/>
    <n v="42599.67"/>
    <n v="4.01"/>
    <n v="1594"/>
    <x v="266"/>
  </r>
  <r>
    <x v="8710"/>
    <x v="5"/>
    <x v="1"/>
    <x v="5"/>
    <x v="0"/>
    <x v="2"/>
    <n v="14041.71"/>
    <n v="4"/>
    <n v="56166.84"/>
    <n v="1.81"/>
    <n v="3136"/>
    <x v="122"/>
  </r>
  <r>
    <x v="8711"/>
    <x v="4"/>
    <x v="0"/>
    <x v="4"/>
    <x v="0"/>
    <x v="1"/>
    <n v="6001.97"/>
    <n v="5"/>
    <n v="30009.85"/>
    <n v="3.79"/>
    <n v="2697"/>
    <x v="276"/>
  </r>
  <r>
    <x v="8712"/>
    <x v="2"/>
    <x v="2"/>
    <x v="2"/>
    <x v="2"/>
    <x v="0"/>
    <n v="8494.39"/>
    <n v="3"/>
    <n v="25483.17"/>
    <n v="1.65"/>
    <n v="305"/>
    <x v="33"/>
  </r>
  <r>
    <x v="8713"/>
    <x v="3"/>
    <x v="3"/>
    <x v="3"/>
    <x v="1"/>
    <x v="5"/>
    <n v="461.52"/>
    <n v="1"/>
    <n v="461.52"/>
    <n v="2.2599999999999998"/>
    <n v="1408"/>
    <x v="88"/>
  </r>
  <r>
    <x v="8714"/>
    <x v="3"/>
    <x v="3"/>
    <x v="3"/>
    <x v="1"/>
    <x v="2"/>
    <n v="2451.83"/>
    <n v="5"/>
    <n v="12259.15"/>
    <n v="3.86"/>
    <n v="4153"/>
    <x v="262"/>
  </r>
  <r>
    <x v="8715"/>
    <x v="3"/>
    <x v="3"/>
    <x v="3"/>
    <x v="1"/>
    <x v="4"/>
    <n v="3244.55"/>
    <n v="4"/>
    <n v="12978.2"/>
    <n v="1.1399999999999999"/>
    <n v="4912"/>
    <x v="288"/>
  </r>
  <r>
    <x v="8716"/>
    <x v="8"/>
    <x v="3"/>
    <x v="8"/>
    <x v="2"/>
    <x v="0"/>
    <n v="18939.27"/>
    <n v="1"/>
    <n v="18939.27"/>
    <n v="1.1399999999999999"/>
    <n v="2482"/>
    <x v="58"/>
  </r>
  <r>
    <x v="8717"/>
    <x v="4"/>
    <x v="0"/>
    <x v="4"/>
    <x v="0"/>
    <x v="0"/>
    <n v="7554.47"/>
    <n v="1"/>
    <n v="7554.47"/>
    <n v="4.74"/>
    <n v="4939"/>
    <x v="227"/>
  </r>
  <r>
    <x v="8718"/>
    <x v="9"/>
    <x v="1"/>
    <x v="9"/>
    <x v="0"/>
    <x v="3"/>
    <n v="14913.32"/>
    <n v="4"/>
    <n v="59653.279999999999"/>
    <n v="2.39"/>
    <n v="3369"/>
    <x v="110"/>
  </r>
  <r>
    <x v="8719"/>
    <x v="5"/>
    <x v="1"/>
    <x v="5"/>
    <x v="2"/>
    <x v="1"/>
    <n v="10482.9"/>
    <n v="1"/>
    <n v="10482.9"/>
    <n v="4.12"/>
    <n v="2357"/>
    <x v="28"/>
  </r>
  <r>
    <x v="8720"/>
    <x v="3"/>
    <x v="3"/>
    <x v="3"/>
    <x v="0"/>
    <x v="2"/>
    <n v="17122.7"/>
    <n v="2"/>
    <n v="34245.4"/>
    <n v="1.93"/>
    <n v="1029"/>
    <x v="357"/>
  </r>
  <r>
    <x v="8721"/>
    <x v="4"/>
    <x v="0"/>
    <x v="4"/>
    <x v="2"/>
    <x v="3"/>
    <n v="7310.2"/>
    <n v="5"/>
    <n v="36551"/>
    <n v="4.96"/>
    <n v="4156"/>
    <x v="218"/>
  </r>
  <r>
    <x v="8722"/>
    <x v="7"/>
    <x v="0"/>
    <x v="7"/>
    <x v="0"/>
    <x v="4"/>
    <n v="16306.9"/>
    <n v="3"/>
    <n v="48920.7"/>
    <n v="2.0499999999999998"/>
    <n v="2716"/>
    <x v="251"/>
  </r>
  <r>
    <x v="8723"/>
    <x v="4"/>
    <x v="0"/>
    <x v="4"/>
    <x v="2"/>
    <x v="4"/>
    <n v="17301.810000000001"/>
    <n v="2"/>
    <n v="34603.620000000003"/>
    <n v="4.12"/>
    <n v="1530"/>
    <x v="110"/>
  </r>
  <r>
    <x v="8724"/>
    <x v="9"/>
    <x v="1"/>
    <x v="9"/>
    <x v="0"/>
    <x v="5"/>
    <n v="10844.73"/>
    <n v="3"/>
    <n v="32534.19"/>
    <n v="2.86"/>
    <n v="4434"/>
    <x v="196"/>
  </r>
  <r>
    <x v="8725"/>
    <x v="1"/>
    <x v="1"/>
    <x v="1"/>
    <x v="0"/>
    <x v="0"/>
    <n v="10040.290000000001"/>
    <n v="5"/>
    <n v="50201.45"/>
    <n v="4.7"/>
    <n v="3488"/>
    <x v="52"/>
  </r>
  <r>
    <x v="8726"/>
    <x v="7"/>
    <x v="0"/>
    <x v="7"/>
    <x v="0"/>
    <x v="4"/>
    <n v="16687.21"/>
    <n v="5"/>
    <n v="83436.05"/>
    <n v="2.5499999999999998"/>
    <n v="948"/>
    <x v="171"/>
  </r>
  <r>
    <x v="8727"/>
    <x v="2"/>
    <x v="2"/>
    <x v="2"/>
    <x v="2"/>
    <x v="4"/>
    <n v="1061.32"/>
    <n v="5"/>
    <n v="5306.6"/>
    <n v="1.47"/>
    <n v="3912"/>
    <x v="98"/>
  </r>
  <r>
    <x v="8728"/>
    <x v="9"/>
    <x v="1"/>
    <x v="9"/>
    <x v="1"/>
    <x v="2"/>
    <n v="19390.79"/>
    <n v="5"/>
    <n v="96953.95"/>
    <n v="3.99"/>
    <n v="3824"/>
    <x v="314"/>
  </r>
  <r>
    <x v="8729"/>
    <x v="0"/>
    <x v="0"/>
    <x v="0"/>
    <x v="2"/>
    <x v="3"/>
    <n v="6934.41"/>
    <n v="4"/>
    <n v="27737.64"/>
    <n v="3.29"/>
    <n v="1927"/>
    <x v="146"/>
  </r>
  <r>
    <x v="8730"/>
    <x v="8"/>
    <x v="3"/>
    <x v="8"/>
    <x v="2"/>
    <x v="0"/>
    <n v="11793.95"/>
    <n v="2"/>
    <n v="23587.9"/>
    <n v="3.83"/>
    <n v="4814"/>
    <x v="286"/>
  </r>
  <r>
    <x v="8731"/>
    <x v="3"/>
    <x v="3"/>
    <x v="3"/>
    <x v="1"/>
    <x v="1"/>
    <n v="12163.44"/>
    <n v="3"/>
    <n v="36490.32"/>
    <n v="2.5299999999999998"/>
    <n v="1952"/>
    <x v="39"/>
  </r>
  <r>
    <x v="8732"/>
    <x v="6"/>
    <x v="4"/>
    <x v="6"/>
    <x v="2"/>
    <x v="5"/>
    <n v="6343.47"/>
    <n v="5"/>
    <n v="31717.35"/>
    <n v="3.8"/>
    <n v="569"/>
    <x v="14"/>
  </r>
  <r>
    <x v="8733"/>
    <x v="0"/>
    <x v="0"/>
    <x v="0"/>
    <x v="1"/>
    <x v="2"/>
    <n v="16685.62"/>
    <n v="1"/>
    <n v="16685.62"/>
    <n v="3.1"/>
    <n v="2317"/>
    <x v="342"/>
  </r>
  <r>
    <x v="8734"/>
    <x v="7"/>
    <x v="0"/>
    <x v="7"/>
    <x v="0"/>
    <x v="1"/>
    <n v="3586.27"/>
    <n v="1"/>
    <n v="3586.27"/>
    <n v="2.0299999999999998"/>
    <n v="4085"/>
    <x v="130"/>
  </r>
  <r>
    <x v="8735"/>
    <x v="9"/>
    <x v="1"/>
    <x v="9"/>
    <x v="0"/>
    <x v="5"/>
    <n v="18837.009999999998"/>
    <n v="1"/>
    <n v="18837.009999999998"/>
    <n v="1.71"/>
    <n v="1010"/>
    <x v="185"/>
  </r>
  <r>
    <x v="8736"/>
    <x v="4"/>
    <x v="0"/>
    <x v="4"/>
    <x v="1"/>
    <x v="2"/>
    <n v="2442.59"/>
    <n v="1"/>
    <n v="2442.59"/>
    <n v="1.79"/>
    <n v="1429"/>
    <x v="213"/>
  </r>
  <r>
    <x v="8737"/>
    <x v="0"/>
    <x v="0"/>
    <x v="0"/>
    <x v="0"/>
    <x v="4"/>
    <n v="4839.8999999999996"/>
    <n v="5"/>
    <n v="24199.5"/>
    <n v="2.13"/>
    <n v="3081"/>
    <x v="126"/>
  </r>
  <r>
    <x v="8738"/>
    <x v="2"/>
    <x v="2"/>
    <x v="2"/>
    <x v="0"/>
    <x v="3"/>
    <n v="5024.8100000000004"/>
    <n v="3"/>
    <n v="15074.43"/>
    <n v="4.16"/>
    <n v="1713"/>
    <x v="259"/>
  </r>
  <r>
    <x v="8739"/>
    <x v="0"/>
    <x v="0"/>
    <x v="0"/>
    <x v="0"/>
    <x v="5"/>
    <n v="14063.2"/>
    <n v="5"/>
    <n v="70316"/>
    <n v="1.59"/>
    <n v="2349"/>
    <x v="245"/>
  </r>
  <r>
    <x v="8740"/>
    <x v="2"/>
    <x v="2"/>
    <x v="2"/>
    <x v="0"/>
    <x v="4"/>
    <n v="1178.82"/>
    <n v="3"/>
    <n v="3536.46"/>
    <n v="4.45"/>
    <n v="2708"/>
    <x v="228"/>
  </r>
  <r>
    <x v="8741"/>
    <x v="0"/>
    <x v="0"/>
    <x v="0"/>
    <x v="1"/>
    <x v="1"/>
    <n v="17927.13"/>
    <n v="2"/>
    <n v="35854.26"/>
    <n v="4.68"/>
    <n v="3286"/>
    <x v="217"/>
  </r>
  <r>
    <x v="8742"/>
    <x v="1"/>
    <x v="1"/>
    <x v="1"/>
    <x v="2"/>
    <x v="3"/>
    <n v="14135.26"/>
    <n v="4"/>
    <n v="56541.04"/>
    <n v="3.56"/>
    <n v="341"/>
    <x v="63"/>
  </r>
  <r>
    <x v="8743"/>
    <x v="5"/>
    <x v="1"/>
    <x v="5"/>
    <x v="0"/>
    <x v="4"/>
    <n v="10820.62"/>
    <n v="3"/>
    <n v="32461.86"/>
    <n v="1.52"/>
    <n v="3061"/>
    <x v="339"/>
  </r>
  <r>
    <x v="8744"/>
    <x v="2"/>
    <x v="2"/>
    <x v="2"/>
    <x v="1"/>
    <x v="4"/>
    <n v="12640.26"/>
    <n v="3"/>
    <n v="37920.78"/>
    <n v="3.26"/>
    <n v="1441"/>
    <x v="48"/>
  </r>
  <r>
    <x v="8745"/>
    <x v="7"/>
    <x v="0"/>
    <x v="7"/>
    <x v="1"/>
    <x v="3"/>
    <n v="5016.79"/>
    <n v="5"/>
    <n v="25083.95"/>
    <n v="3.64"/>
    <n v="2548"/>
    <x v="228"/>
  </r>
  <r>
    <x v="8746"/>
    <x v="7"/>
    <x v="0"/>
    <x v="7"/>
    <x v="0"/>
    <x v="3"/>
    <n v="12711.7"/>
    <n v="3"/>
    <n v="38135.1"/>
    <n v="1.38"/>
    <n v="1471"/>
    <x v="339"/>
  </r>
  <r>
    <x v="8747"/>
    <x v="9"/>
    <x v="1"/>
    <x v="9"/>
    <x v="1"/>
    <x v="5"/>
    <n v="18961.38"/>
    <n v="2"/>
    <n v="37922.76"/>
    <n v="1.23"/>
    <n v="166"/>
    <x v="262"/>
  </r>
  <r>
    <x v="8748"/>
    <x v="1"/>
    <x v="1"/>
    <x v="1"/>
    <x v="2"/>
    <x v="1"/>
    <n v="848.03"/>
    <n v="5"/>
    <n v="4240.1499999999996"/>
    <n v="1.61"/>
    <n v="924"/>
    <x v="352"/>
  </r>
  <r>
    <x v="8749"/>
    <x v="7"/>
    <x v="0"/>
    <x v="7"/>
    <x v="0"/>
    <x v="1"/>
    <n v="15485.34"/>
    <n v="3"/>
    <n v="46456.02"/>
    <n v="1.6"/>
    <n v="2177"/>
    <x v="141"/>
  </r>
  <r>
    <x v="8750"/>
    <x v="6"/>
    <x v="4"/>
    <x v="6"/>
    <x v="1"/>
    <x v="2"/>
    <n v="9377.66"/>
    <n v="4"/>
    <n v="37510.639999999999"/>
    <n v="1.92"/>
    <n v="656"/>
    <x v="152"/>
  </r>
  <r>
    <x v="8751"/>
    <x v="2"/>
    <x v="2"/>
    <x v="2"/>
    <x v="0"/>
    <x v="0"/>
    <n v="12066.83"/>
    <n v="1"/>
    <n v="12066.83"/>
    <n v="1.02"/>
    <n v="4254"/>
    <x v="58"/>
  </r>
  <r>
    <x v="8752"/>
    <x v="2"/>
    <x v="2"/>
    <x v="2"/>
    <x v="2"/>
    <x v="0"/>
    <n v="12811.76"/>
    <n v="1"/>
    <n v="12811.76"/>
    <n v="4.45"/>
    <n v="898"/>
    <x v="276"/>
  </r>
  <r>
    <x v="8753"/>
    <x v="0"/>
    <x v="0"/>
    <x v="0"/>
    <x v="0"/>
    <x v="0"/>
    <n v="13153.97"/>
    <n v="5"/>
    <n v="65769.850000000006"/>
    <n v="1.1000000000000001"/>
    <n v="4928"/>
    <x v="106"/>
  </r>
  <r>
    <x v="8754"/>
    <x v="0"/>
    <x v="0"/>
    <x v="0"/>
    <x v="0"/>
    <x v="2"/>
    <n v="2269.69"/>
    <n v="5"/>
    <n v="11348.45"/>
    <n v="1.75"/>
    <n v="2654"/>
    <x v="147"/>
  </r>
  <r>
    <x v="8755"/>
    <x v="7"/>
    <x v="0"/>
    <x v="7"/>
    <x v="2"/>
    <x v="5"/>
    <n v="6398.15"/>
    <n v="2"/>
    <n v="12796.3"/>
    <n v="3.28"/>
    <n v="147"/>
    <x v="2"/>
  </r>
  <r>
    <x v="8756"/>
    <x v="7"/>
    <x v="0"/>
    <x v="7"/>
    <x v="1"/>
    <x v="2"/>
    <n v="18463.830000000002"/>
    <n v="3"/>
    <n v="55391.49"/>
    <n v="2.92"/>
    <n v="2457"/>
    <x v="16"/>
  </r>
  <r>
    <x v="8757"/>
    <x v="4"/>
    <x v="0"/>
    <x v="4"/>
    <x v="1"/>
    <x v="0"/>
    <n v="14147.88"/>
    <n v="1"/>
    <n v="14147.88"/>
    <n v="1.19"/>
    <n v="1448"/>
    <x v="344"/>
  </r>
  <r>
    <x v="8758"/>
    <x v="5"/>
    <x v="1"/>
    <x v="5"/>
    <x v="0"/>
    <x v="3"/>
    <n v="6130.46"/>
    <n v="5"/>
    <n v="30652.3"/>
    <n v="2.86"/>
    <n v="4119"/>
    <x v="97"/>
  </r>
  <r>
    <x v="8759"/>
    <x v="3"/>
    <x v="3"/>
    <x v="3"/>
    <x v="1"/>
    <x v="3"/>
    <n v="1272.43"/>
    <n v="2"/>
    <n v="2544.86"/>
    <n v="2.7"/>
    <n v="14"/>
    <x v="42"/>
  </r>
  <r>
    <x v="8760"/>
    <x v="8"/>
    <x v="3"/>
    <x v="8"/>
    <x v="2"/>
    <x v="2"/>
    <n v="1120.6300000000001"/>
    <n v="2"/>
    <n v="2241.2600000000002"/>
    <n v="4.8899999999999997"/>
    <n v="3256"/>
    <x v="4"/>
  </r>
  <r>
    <x v="8761"/>
    <x v="4"/>
    <x v="0"/>
    <x v="4"/>
    <x v="0"/>
    <x v="5"/>
    <n v="7391.86"/>
    <n v="2"/>
    <n v="14783.72"/>
    <n v="2.3199999999999998"/>
    <n v="1341"/>
    <x v="287"/>
  </r>
  <r>
    <x v="8762"/>
    <x v="8"/>
    <x v="3"/>
    <x v="8"/>
    <x v="0"/>
    <x v="0"/>
    <n v="17908.88"/>
    <n v="2"/>
    <n v="35817.760000000002"/>
    <n v="4.26"/>
    <n v="4145"/>
    <x v="225"/>
  </r>
  <r>
    <x v="8763"/>
    <x v="2"/>
    <x v="2"/>
    <x v="2"/>
    <x v="1"/>
    <x v="1"/>
    <n v="11675.49"/>
    <n v="3"/>
    <n v="35026.47"/>
    <n v="3.47"/>
    <n v="3257"/>
    <x v="45"/>
  </r>
  <r>
    <x v="8764"/>
    <x v="0"/>
    <x v="0"/>
    <x v="0"/>
    <x v="1"/>
    <x v="3"/>
    <n v="15848.86"/>
    <n v="2"/>
    <n v="31697.72"/>
    <n v="4.1500000000000004"/>
    <n v="3186"/>
    <x v="205"/>
  </r>
  <r>
    <x v="8765"/>
    <x v="1"/>
    <x v="1"/>
    <x v="1"/>
    <x v="0"/>
    <x v="2"/>
    <n v="13191.46"/>
    <n v="5"/>
    <n v="65957.3"/>
    <n v="3.92"/>
    <n v="4499"/>
    <x v="43"/>
  </r>
  <r>
    <x v="8766"/>
    <x v="2"/>
    <x v="2"/>
    <x v="2"/>
    <x v="1"/>
    <x v="5"/>
    <n v="7017.09"/>
    <n v="2"/>
    <n v="14034.18"/>
    <n v="4.13"/>
    <n v="1487"/>
    <x v="134"/>
  </r>
  <r>
    <x v="8767"/>
    <x v="6"/>
    <x v="4"/>
    <x v="6"/>
    <x v="2"/>
    <x v="0"/>
    <n v="1768.11"/>
    <n v="2"/>
    <n v="3536.22"/>
    <n v="2.1800000000000002"/>
    <n v="2854"/>
    <x v="148"/>
  </r>
  <r>
    <x v="8768"/>
    <x v="6"/>
    <x v="4"/>
    <x v="6"/>
    <x v="0"/>
    <x v="3"/>
    <n v="5611.96"/>
    <n v="1"/>
    <n v="5611.96"/>
    <n v="2.08"/>
    <n v="3474"/>
    <x v="65"/>
  </r>
  <r>
    <x v="8769"/>
    <x v="6"/>
    <x v="4"/>
    <x v="6"/>
    <x v="0"/>
    <x v="3"/>
    <n v="583.33000000000004"/>
    <n v="3"/>
    <n v="1749.99"/>
    <n v="1.61"/>
    <n v="1972"/>
    <x v="229"/>
  </r>
  <r>
    <x v="8770"/>
    <x v="8"/>
    <x v="3"/>
    <x v="8"/>
    <x v="0"/>
    <x v="2"/>
    <n v="201.01"/>
    <n v="3"/>
    <n v="603.03"/>
    <n v="1.74"/>
    <n v="3021"/>
    <x v="99"/>
  </r>
  <r>
    <x v="8771"/>
    <x v="8"/>
    <x v="3"/>
    <x v="8"/>
    <x v="0"/>
    <x v="3"/>
    <n v="3102.42"/>
    <n v="1"/>
    <n v="3102.42"/>
    <n v="2.4"/>
    <n v="4778"/>
    <x v="60"/>
  </r>
  <r>
    <x v="8772"/>
    <x v="4"/>
    <x v="0"/>
    <x v="4"/>
    <x v="0"/>
    <x v="5"/>
    <n v="9121.9599999999991"/>
    <n v="2"/>
    <n v="18243.919999999998"/>
    <n v="4.1100000000000003"/>
    <n v="1522"/>
    <x v="332"/>
  </r>
  <r>
    <x v="8773"/>
    <x v="5"/>
    <x v="1"/>
    <x v="5"/>
    <x v="2"/>
    <x v="5"/>
    <n v="10983.63"/>
    <n v="3"/>
    <n v="32950.89"/>
    <n v="2.41"/>
    <n v="1678"/>
    <x v="32"/>
  </r>
  <r>
    <x v="8774"/>
    <x v="6"/>
    <x v="4"/>
    <x v="6"/>
    <x v="2"/>
    <x v="2"/>
    <n v="2818.66"/>
    <n v="4"/>
    <n v="11274.64"/>
    <n v="3.2"/>
    <n v="3465"/>
    <x v="79"/>
  </r>
  <r>
    <x v="8775"/>
    <x v="3"/>
    <x v="3"/>
    <x v="3"/>
    <x v="0"/>
    <x v="4"/>
    <n v="2514.4299999999998"/>
    <n v="4"/>
    <n v="10057.719999999999"/>
    <n v="1.81"/>
    <n v="1090"/>
    <x v="189"/>
  </r>
  <r>
    <x v="8776"/>
    <x v="7"/>
    <x v="0"/>
    <x v="7"/>
    <x v="2"/>
    <x v="1"/>
    <n v="3076.79"/>
    <n v="2"/>
    <n v="6153.58"/>
    <n v="1.92"/>
    <n v="1428"/>
    <x v="201"/>
  </r>
  <r>
    <x v="8777"/>
    <x v="4"/>
    <x v="0"/>
    <x v="4"/>
    <x v="1"/>
    <x v="3"/>
    <n v="12588.94"/>
    <n v="2"/>
    <n v="25177.88"/>
    <n v="2.13"/>
    <n v="1939"/>
    <x v="187"/>
  </r>
  <r>
    <x v="8778"/>
    <x v="1"/>
    <x v="1"/>
    <x v="1"/>
    <x v="0"/>
    <x v="4"/>
    <n v="12471.57"/>
    <n v="1"/>
    <n v="12471.57"/>
    <n v="2.98"/>
    <n v="3429"/>
    <x v="297"/>
  </r>
  <r>
    <x v="8779"/>
    <x v="9"/>
    <x v="1"/>
    <x v="9"/>
    <x v="0"/>
    <x v="1"/>
    <n v="2281.87"/>
    <n v="5"/>
    <n v="11409.35"/>
    <n v="3.18"/>
    <n v="1484"/>
    <x v="33"/>
  </r>
  <r>
    <x v="8780"/>
    <x v="9"/>
    <x v="1"/>
    <x v="9"/>
    <x v="1"/>
    <x v="5"/>
    <n v="11734.82"/>
    <n v="5"/>
    <n v="58674.1"/>
    <n v="3"/>
    <n v="4621"/>
    <x v="246"/>
  </r>
  <r>
    <x v="8781"/>
    <x v="4"/>
    <x v="0"/>
    <x v="4"/>
    <x v="0"/>
    <x v="3"/>
    <n v="7401.78"/>
    <n v="2"/>
    <n v="14803.56"/>
    <n v="4.74"/>
    <n v="3044"/>
    <x v="97"/>
  </r>
  <r>
    <x v="8782"/>
    <x v="3"/>
    <x v="3"/>
    <x v="3"/>
    <x v="2"/>
    <x v="1"/>
    <n v="18318.98"/>
    <n v="1"/>
    <n v="18318.98"/>
    <n v="2.17"/>
    <n v="464"/>
    <x v="111"/>
  </r>
  <r>
    <x v="8783"/>
    <x v="3"/>
    <x v="3"/>
    <x v="3"/>
    <x v="1"/>
    <x v="3"/>
    <n v="19081.25"/>
    <n v="1"/>
    <n v="19081.25"/>
    <n v="1.58"/>
    <n v="740"/>
    <x v="258"/>
  </r>
  <r>
    <x v="8784"/>
    <x v="1"/>
    <x v="1"/>
    <x v="1"/>
    <x v="0"/>
    <x v="1"/>
    <n v="16351.28"/>
    <n v="4"/>
    <n v="65405.120000000003"/>
    <n v="3.43"/>
    <n v="443"/>
    <x v="256"/>
  </r>
  <r>
    <x v="8785"/>
    <x v="6"/>
    <x v="4"/>
    <x v="6"/>
    <x v="0"/>
    <x v="1"/>
    <n v="2109.91"/>
    <n v="5"/>
    <n v="10549.55"/>
    <n v="3.66"/>
    <n v="3208"/>
    <x v="248"/>
  </r>
  <r>
    <x v="8786"/>
    <x v="8"/>
    <x v="3"/>
    <x v="8"/>
    <x v="1"/>
    <x v="0"/>
    <n v="17879.7"/>
    <n v="1"/>
    <n v="17879.7"/>
    <n v="2.46"/>
    <n v="4717"/>
    <x v="122"/>
  </r>
  <r>
    <x v="8787"/>
    <x v="7"/>
    <x v="0"/>
    <x v="7"/>
    <x v="0"/>
    <x v="3"/>
    <n v="7361.88"/>
    <n v="3"/>
    <n v="22085.64"/>
    <n v="3.73"/>
    <n v="952"/>
    <x v="330"/>
  </r>
  <r>
    <x v="8788"/>
    <x v="7"/>
    <x v="0"/>
    <x v="7"/>
    <x v="0"/>
    <x v="4"/>
    <n v="4827.21"/>
    <n v="5"/>
    <n v="24136.05"/>
    <n v="4.45"/>
    <n v="3568"/>
    <x v="255"/>
  </r>
  <r>
    <x v="8789"/>
    <x v="8"/>
    <x v="3"/>
    <x v="8"/>
    <x v="1"/>
    <x v="5"/>
    <n v="10509.74"/>
    <n v="2"/>
    <n v="21019.48"/>
    <n v="4.55"/>
    <n v="2812"/>
    <x v="185"/>
  </r>
  <r>
    <x v="8790"/>
    <x v="1"/>
    <x v="1"/>
    <x v="1"/>
    <x v="2"/>
    <x v="2"/>
    <n v="17339.53"/>
    <n v="2"/>
    <n v="34679.06"/>
    <n v="4.54"/>
    <n v="4205"/>
    <x v="20"/>
  </r>
  <r>
    <x v="8791"/>
    <x v="5"/>
    <x v="1"/>
    <x v="5"/>
    <x v="2"/>
    <x v="0"/>
    <n v="13739.8"/>
    <n v="4"/>
    <n v="54959.199999999997"/>
    <n v="4.07"/>
    <n v="444"/>
    <x v="360"/>
  </r>
  <r>
    <x v="8792"/>
    <x v="3"/>
    <x v="3"/>
    <x v="3"/>
    <x v="0"/>
    <x v="1"/>
    <n v="18424.59"/>
    <n v="1"/>
    <n v="18424.59"/>
    <n v="1.89"/>
    <n v="1937"/>
    <x v="179"/>
  </r>
  <r>
    <x v="8793"/>
    <x v="6"/>
    <x v="4"/>
    <x v="6"/>
    <x v="0"/>
    <x v="3"/>
    <n v="4958"/>
    <n v="3"/>
    <n v="14874"/>
    <n v="4.95"/>
    <n v="4737"/>
    <x v="24"/>
  </r>
  <r>
    <x v="8794"/>
    <x v="0"/>
    <x v="0"/>
    <x v="0"/>
    <x v="1"/>
    <x v="2"/>
    <n v="5984.36"/>
    <n v="5"/>
    <n v="29921.8"/>
    <n v="3.4"/>
    <n v="4151"/>
    <x v="184"/>
  </r>
  <r>
    <x v="8795"/>
    <x v="3"/>
    <x v="3"/>
    <x v="3"/>
    <x v="0"/>
    <x v="0"/>
    <n v="19431.919999999998"/>
    <n v="5"/>
    <n v="97159.6"/>
    <n v="4.53"/>
    <n v="2868"/>
    <x v="323"/>
  </r>
  <r>
    <x v="8796"/>
    <x v="0"/>
    <x v="0"/>
    <x v="0"/>
    <x v="2"/>
    <x v="4"/>
    <n v="13794.33"/>
    <n v="5"/>
    <n v="68971.649999999994"/>
    <n v="4.79"/>
    <n v="628"/>
    <x v="168"/>
  </r>
  <r>
    <x v="8797"/>
    <x v="6"/>
    <x v="4"/>
    <x v="6"/>
    <x v="0"/>
    <x v="4"/>
    <n v="10114.700000000001"/>
    <n v="4"/>
    <n v="40458.800000000003"/>
    <n v="3.64"/>
    <n v="1025"/>
    <x v="225"/>
  </r>
  <r>
    <x v="8798"/>
    <x v="2"/>
    <x v="2"/>
    <x v="2"/>
    <x v="2"/>
    <x v="4"/>
    <n v="158.68"/>
    <n v="3"/>
    <n v="476.04"/>
    <n v="2.63"/>
    <n v="4051"/>
    <x v="185"/>
  </r>
  <r>
    <x v="8799"/>
    <x v="3"/>
    <x v="3"/>
    <x v="3"/>
    <x v="1"/>
    <x v="3"/>
    <n v="13066.72"/>
    <n v="5"/>
    <n v="65333.599999999999"/>
    <n v="1.56"/>
    <n v="3071"/>
    <x v="45"/>
  </r>
  <r>
    <x v="8800"/>
    <x v="0"/>
    <x v="0"/>
    <x v="0"/>
    <x v="0"/>
    <x v="3"/>
    <n v="8219.83"/>
    <n v="2"/>
    <n v="16439.66"/>
    <n v="1.65"/>
    <n v="4501"/>
    <x v="246"/>
  </r>
  <r>
    <x v="8801"/>
    <x v="8"/>
    <x v="3"/>
    <x v="8"/>
    <x v="0"/>
    <x v="0"/>
    <n v="16151.07"/>
    <n v="1"/>
    <n v="16151.07"/>
    <n v="2.13"/>
    <n v="4883"/>
    <x v="308"/>
  </r>
  <r>
    <x v="8802"/>
    <x v="1"/>
    <x v="1"/>
    <x v="1"/>
    <x v="2"/>
    <x v="5"/>
    <n v="9804.2000000000007"/>
    <n v="3"/>
    <n v="29412.6"/>
    <n v="1.08"/>
    <n v="17"/>
    <x v="219"/>
  </r>
  <r>
    <x v="8803"/>
    <x v="1"/>
    <x v="1"/>
    <x v="1"/>
    <x v="0"/>
    <x v="5"/>
    <n v="518.83000000000004"/>
    <n v="1"/>
    <n v="518.83000000000004"/>
    <n v="4.38"/>
    <n v="4143"/>
    <x v="10"/>
  </r>
  <r>
    <x v="8804"/>
    <x v="8"/>
    <x v="3"/>
    <x v="8"/>
    <x v="2"/>
    <x v="2"/>
    <n v="14421.97"/>
    <n v="1"/>
    <n v="14421.97"/>
    <n v="1.43"/>
    <n v="882"/>
    <x v="47"/>
  </r>
  <r>
    <x v="8805"/>
    <x v="4"/>
    <x v="0"/>
    <x v="4"/>
    <x v="2"/>
    <x v="2"/>
    <n v="6696.19"/>
    <n v="4"/>
    <n v="26784.76"/>
    <n v="1.93"/>
    <n v="2158"/>
    <x v="77"/>
  </r>
  <r>
    <x v="8806"/>
    <x v="1"/>
    <x v="1"/>
    <x v="1"/>
    <x v="0"/>
    <x v="5"/>
    <n v="9717.42"/>
    <n v="3"/>
    <n v="29152.26"/>
    <n v="3.07"/>
    <n v="4591"/>
    <x v="336"/>
  </r>
  <r>
    <x v="8807"/>
    <x v="2"/>
    <x v="2"/>
    <x v="2"/>
    <x v="1"/>
    <x v="5"/>
    <n v="8321.6200000000008"/>
    <n v="4"/>
    <n v="33286.480000000003"/>
    <n v="3.36"/>
    <n v="607"/>
    <x v="201"/>
  </r>
  <r>
    <x v="8808"/>
    <x v="2"/>
    <x v="2"/>
    <x v="2"/>
    <x v="1"/>
    <x v="1"/>
    <n v="17174.52"/>
    <n v="3"/>
    <n v="51523.56"/>
    <n v="2.98"/>
    <n v="847"/>
    <x v="2"/>
  </r>
  <r>
    <x v="8809"/>
    <x v="0"/>
    <x v="0"/>
    <x v="0"/>
    <x v="1"/>
    <x v="1"/>
    <n v="6793.62"/>
    <n v="5"/>
    <n v="33968.1"/>
    <n v="4.0999999999999996"/>
    <n v="3508"/>
    <x v="341"/>
  </r>
  <r>
    <x v="8810"/>
    <x v="8"/>
    <x v="3"/>
    <x v="8"/>
    <x v="0"/>
    <x v="4"/>
    <n v="3934.58"/>
    <n v="5"/>
    <n v="19672.900000000001"/>
    <n v="1.66"/>
    <n v="2527"/>
    <x v="39"/>
  </r>
  <r>
    <x v="8811"/>
    <x v="3"/>
    <x v="3"/>
    <x v="3"/>
    <x v="0"/>
    <x v="3"/>
    <n v="6757.36"/>
    <n v="1"/>
    <n v="6757.36"/>
    <n v="4.9800000000000004"/>
    <n v="2903"/>
    <x v="63"/>
  </r>
  <r>
    <x v="8812"/>
    <x v="9"/>
    <x v="1"/>
    <x v="9"/>
    <x v="2"/>
    <x v="4"/>
    <n v="14066.26"/>
    <n v="1"/>
    <n v="14066.26"/>
    <n v="2.38"/>
    <n v="4289"/>
    <x v="179"/>
  </r>
  <r>
    <x v="8813"/>
    <x v="5"/>
    <x v="1"/>
    <x v="5"/>
    <x v="2"/>
    <x v="0"/>
    <n v="12275.02"/>
    <n v="5"/>
    <n v="61375.1"/>
    <n v="1.45"/>
    <n v="3032"/>
    <x v="247"/>
  </r>
  <r>
    <x v="8814"/>
    <x v="8"/>
    <x v="3"/>
    <x v="8"/>
    <x v="1"/>
    <x v="1"/>
    <n v="16230.14"/>
    <n v="5"/>
    <n v="81150.7"/>
    <n v="3.05"/>
    <n v="2130"/>
    <x v="284"/>
  </r>
  <r>
    <x v="8815"/>
    <x v="3"/>
    <x v="3"/>
    <x v="3"/>
    <x v="2"/>
    <x v="1"/>
    <n v="14294.41"/>
    <n v="2"/>
    <n v="28588.82"/>
    <n v="3.84"/>
    <n v="1885"/>
    <x v="173"/>
  </r>
  <r>
    <x v="8816"/>
    <x v="2"/>
    <x v="2"/>
    <x v="2"/>
    <x v="1"/>
    <x v="2"/>
    <n v="15154.87"/>
    <n v="4"/>
    <n v="60619.48"/>
    <n v="3.63"/>
    <n v="4022"/>
    <x v="268"/>
  </r>
  <r>
    <x v="8817"/>
    <x v="1"/>
    <x v="1"/>
    <x v="1"/>
    <x v="2"/>
    <x v="1"/>
    <n v="7864.85"/>
    <n v="1"/>
    <n v="7864.85"/>
    <n v="1.04"/>
    <n v="3550"/>
    <x v="315"/>
  </r>
  <r>
    <x v="8818"/>
    <x v="3"/>
    <x v="3"/>
    <x v="3"/>
    <x v="0"/>
    <x v="0"/>
    <n v="18992.759999999998"/>
    <n v="2"/>
    <n v="37985.519999999997"/>
    <n v="1.5"/>
    <n v="757"/>
    <x v="265"/>
  </r>
  <r>
    <x v="8819"/>
    <x v="7"/>
    <x v="0"/>
    <x v="7"/>
    <x v="1"/>
    <x v="0"/>
    <n v="4252.13"/>
    <n v="3"/>
    <n v="12756.39"/>
    <n v="4.3899999999999997"/>
    <n v="1262"/>
    <x v="246"/>
  </r>
  <r>
    <x v="8820"/>
    <x v="5"/>
    <x v="1"/>
    <x v="5"/>
    <x v="0"/>
    <x v="2"/>
    <n v="5842.72"/>
    <n v="2"/>
    <n v="11685.44"/>
    <n v="3.98"/>
    <n v="4826"/>
    <x v="171"/>
  </r>
  <r>
    <x v="8821"/>
    <x v="5"/>
    <x v="1"/>
    <x v="5"/>
    <x v="0"/>
    <x v="2"/>
    <n v="12773.91"/>
    <n v="5"/>
    <n v="63869.55"/>
    <n v="2.65"/>
    <n v="3991"/>
    <x v="13"/>
  </r>
  <r>
    <x v="8822"/>
    <x v="6"/>
    <x v="4"/>
    <x v="6"/>
    <x v="1"/>
    <x v="5"/>
    <n v="19968.939999999999"/>
    <n v="5"/>
    <n v="99844.7"/>
    <n v="2.21"/>
    <n v="3107"/>
    <x v="333"/>
  </r>
  <r>
    <x v="8823"/>
    <x v="1"/>
    <x v="1"/>
    <x v="1"/>
    <x v="0"/>
    <x v="5"/>
    <n v="4614.63"/>
    <n v="2"/>
    <n v="9229.26"/>
    <n v="1.1100000000000001"/>
    <n v="3416"/>
    <x v="213"/>
  </r>
  <r>
    <x v="8824"/>
    <x v="4"/>
    <x v="0"/>
    <x v="4"/>
    <x v="2"/>
    <x v="0"/>
    <n v="16635.46"/>
    <n v="3"/>
    <n v="49906.38"/>
    <n v="4.59"/>
    <n v="2180"/>
    <x v="89"/>
  </r>
  <r>
    <x v="8825"/>
    <x v="0"/>
    <x v="0"/>
    <x v="0"/>
    <x v="1"/>
    <x v="3"/>
    <n v="3959.57"/>
    <n v="2"/>
    <n v="7919.14"/>
    <n v="2.95"/>
    <n v="1349"/>
    <x v="124"/>
  </r>
  <r>
    <x v="8826"/>
    <x v="2"/>
    <x v="2"/>
    <x v="2"/>
    <x v="0"/>
    <x v="3"/>
    <n v="13957.82"/>
    <n v="4"/>
    <n v="55831.28"/>
    <n v="4.26"/>
    <n v="1682"/>
    <x v="133"/>
  </r>
  <r>
    <x v="8827"/>
    <x v="2"/>
    <x v="2"/>
    <x v="2"/>
    <x v="2"/>
    <x v="5"/>
    <n v="18540.009999999998"/>
    <n v="5"/>
    <n v="92700.05"/>
    <n v="1.88"/>
    <n v="1021"/>
    <x v="67"/>
  </r>
  <r>
    <x v="8828"/>
    <x v="0"/>
    <x v="0"/>
    <x v="0"/>
    <x v="2"/>
    <x v="0"/>
    <n v="13659.52"/>
    <n v="1"/>
    <n v="13659.52"/>
    <n v="2.0699999999999998"/>
    <n v="1602"/>
    <x v="183"/>
  </r>
  <r>
    <x v="8829"/>
    <x v="6"/>
    <x v="4"/>
    <x v="6"/>
    <x v="0"/>
    <x v="5"/>
    <n v="1136.3599999999999"/>
    <n v="4"/>
    <n v="4545.4399999999996"/>
    <n v="2.1800000000000002"/>
    <n v="4797"/>
    <x v="183"/>
  </r>
  <r>
    <x v="8830"/>
    <x v="0"/>
    <x v="0"/>
    <x v="0"/>
    <x v="2"/>
    <x v="1"/>
    <n v="16583.55"/>
    <n v="1"/>
    <n v="16583.55"/>
    <n v="1.52"/>
    <n v="1397"/>
    <x v="154"/>
  </r>
  <r>
    <x v="8831"/>
    <x v="0"/>
    <x v="0"/>
    <x v="0"/>
    <x v="2"/>
    <x v="1"/>
    <n v="18844.21"/>
    <n v="5"/>
    <n v="94221.05"/>
    <n v="4.57"/>
    <n v="794"/>
    <x v="356"/>
  </r>
  <r>
    <x v="8832"/>
    <x v="7"/>
    <x v="0"/>
    <x v="7"/>
    <x v="1"/>
    <x v="5"/>
    <n v="17855.57"/>
    <n v="5"/>
    <n v="89277.85"/>
    <n v="4.88"/>
    <n v="4936"/>
    <x v="13"/>
  </r>
  <r>
    <x v="8833"/>
    <x v="9"/>
    <x v="1"/>
    <x v="9"/>
    <x v="1"/>
    <x v="0"/>
    <n v="2845.31"/>
    <n v="4"/>
    <n v="11381.24"/>
    <n v="3.28"/>
    <n v="1682"/>
    <x v="238"/>
  </r>
  <r>
    <x v="8834"/>
    <x v="2"/>
    <x v="2"/>
    <x v="2"/>
    <x v="0"/>
    <x v="1"/>
    <n v="3021.39"/>
    <n v="3"/>
    <n v="9064.17"/>
    <n v="2.87"/>
    <n v="1682"/>
    <x v="331"/>
  </r>
  <r>
    <x v="8835"/>
    <x v="3"/>
    <x v="3"/>
    <x v="3"/>
    <x v="0"/>
    <x v="2"/>
    <n v="14952.36"/>
    <n v="4"/>
    <n v="59809.440000000002"/>
    <n v="4.68"/>
    <n v="4211"/>
    <x v="167"/>
  </r>
  <r>
    <x v="8836"/>
    <x v="4"/>
    <x v="0"/>
    <x v="4"/>
    <x v="1"/>
    <x v="5"/>
    <n v="6367.46"/>
    <n v="3"/>
    <n v="19102.38"/>
    <n v="3.7"/>
    <n v="383"/>
    <x v="149"/>
  </r>
  <r>
    <x v="8837"/>
    <x v="5"/>
    <x v="1"/>
    <x v="5"/>
    <x v="1"/>
    <x v="5"/>
    <n v="12995.69"/>
    <n v="2"/>
    <n v="25991.38"/>
    <n v="3.56"/>
    <n v="3359"/>
    <x v="110"/>
  </r>
  <r>
    <x v="8838"/>
    <x v="9"/>
    <x v="1"/>
    <x v="9"/>
    <x v="2"/>
    <x v="4"/>
    <n v="3997.03"/>
    <n v="3"/>
    <n v="11991.09"/>
    <n v="1.83"/>
    <n v="265"/>
    <x v="177"/>
  </r>
  <r>
    <x v="8839"/>
    <x v="4"/>
    <x v="0"/>
    <x v="4"/>
    <x v="2"/>
    <x v="5"/>
    <n v="6126.88"/>
    <n v="1"/>
    <n v="6126.88"/>
    <n v="2.64"/>
    <n v="793"/>
    <x v="78"/>
  </r>
  <r>
    <x v="8840"/>
    <x v="2"/>
    <x v="2"/>
    <x v="2"/>
    <x v="2"/>
    <x v="1"/>
    <n v="399.47"/>
    <n v="3"/>
    <n v="1198.4100000000001"/>
    <n v="3.98"/>
    <n v="1920"/>
    <x v="154"/>
  </r>
  <r>
    <x v="8841"/>
    <x v="5"/>
    <x v="1"/>
    <x v="5"/>
    <x v="0"/>
    <x v="1"/>
    <n v="18490.009999999998"/>
    <n v="3"/>
    <n v="55470.03"/>
    <n v="3.13"/>
    <n v="2638"/>
    <x v="284"/>
  </r>
  <r>
    <x v="8842"/>
    <x v="0"/>
    <x v="0"/>
    <x v="0"/>
    <x v="2"/>
    <x v="5"/>
    <n v="8793.2900000000009"/>
    <n v="2"/>
    <n v="17586.580000000002"/>
    <n v="1.06"/>
    <n v="2486"/>
    <x v="339"/>
  </r>
  <r>
    <x v="8843"/>
    <x v="8"/>
    <x v="3"/>
    <x v="8"/>
    <x v="0"/>
    <x v="1"/>
    <n v="5502.39"/>
    <n v="5"/>
    <n v="27511.95"/>
    <n v="3.47"/>
    <n v="1100"/>
    <x v="249"/>
  </r>
  <r>
    <x v="8844"/>
    <x v="4"/>
    <x v="0"/>
    <x v="4"/>
    <x v="2"/>
    <x v="3"/>
    <n v="2454.54"/>
    <n v="3"/>
    <n v="7363.62"/>
    <n v="1.85"/>
    <n v="634"/>
    <x v="252"/>
  </r>
  <r>
    <x v="8845"/>
    <x v="1"/>
    <x v="1"/>
    <x v="1"/>
    <x v="1"/>
    <x v="4"/>
    <n v="9783.09"/>
    <n v="2"/>
    <n v="19566.18"/>
    <n v="3.84"/>
    <n v="2110"/>
    <x v="31"/>
  </r>
  <r>
    <x v="8846"/>
    <x v="7"/>
    <x v="0"/>
    <x v="7"/>
    <x v="0"/>
    <x v="4"/>
    <n v="5195.1499999999996"/>
    <n v="2"/>
    <n v="10390.299999999999"/>
    <n v="2.21"/>
    <n v="337"/>
    <x v="281"/>
  </r>
  <r>
    <x v="8847"/>
    <x v="1"/>
    <x v="1"/>
    <x v="1"/>
    <x v="1"/>
    <x v="3"/>
    <n v="10473.379999999999"/>
    <n v="1"/>
    <n v="10473.379999999999"/>
    <n v="2.87"/>
    <n v="4562"/>
    <x v="116"/>
  </r>
  <r>
    <x v="8848"/>
    <x v="4"/>
    <x v="0"/>
    <x v="4"/>
    <x v="2"/>
    <x v="1"/>
    <n v="5186.2299999999996"/>
    <n v="5"/>
    <n v="25931.15"/>
    <n v="4.05"/>
    <n v="524"/>
    <x v="69"/>
  </r>
  <r>
    <x v="8849"/>
    <x v="3"/>
    <x v="3"/>
    <x v="3"/>
    <x v="0"/>
    <x v="5"/>
    <n v="11838.69"/>
    <n v="4"/>
    <n v="47354.76"/>
    <n v="1.17"/>
    <n v="3891"/>
    <x v="11"/>
  </r>
  <r>
    <x v="8850"/>
    <x v="2"/>
    <x v="2"/>
    <x v="2"/>
    <x v="1"/>
    <x v="4"/>
    <n v="7914.58"/>
    <n v="1"/>
    <n v="7914.58"/>
    <n v="1.87"/>
    <n v="1758"/>
    <x v="156"/>
  </r>
  <r>
    <x v="8851"/>
    <x v="0"/>
    <x v="0"/>
    <x v="0"/>
    <x v="2"/>
    <x v="3"/>
    <n v="18157.78"/>
    <n v="4"/>
    <n v="72631.12"/>
    <n v="4.93"/>
    <n v="2954"/>
    <x v="16"/>
  </r>
  <r>
    <x v="8852"/>
    <x v="6"/>
    <x v="4"/>
    <x v="6"/>
    <x v="1"/>
    <x v="3"/>
    <n v="16873.86"/>
    <n v="1"/>
    <n v="16873.86"/>
    <n v="3.15"/>
    <n v="321"/>
    <x v="153"/>
  </r>
  <r>
    <x v="8853"/>
    <x v="3"/>
    <x v="3"/>
    <x v="3"/>
    <x v="2"/>
    <x v="2"/>
    <n v="7026.3"/>
    <n v="5"/>
    <n v="35131.5"/>
    <n v="5"/>
    <n v="396"/>
    <x v="281"/>
  </r>
  <r>
    <x v="8854"/>
    <x v="5"/>
    <x v="1"/>
    <x v="5"/>
    <x v="2"/>
    <x v="3"/>
    <n v="15877.34"/>
    <n v="4"/>
    <n v="63509.36"/>
    <n v="2.71"/>
    <n v="2678"/>
    <x v="152"/>
  </r>
  <r>
    <x v="8855"/>
    <x v="9"/>
    <x v="1"/>
    <x v="9"/>
    <x v="1"/>
    <x v="1"/>
    <n v="12765.42"/>
    <n v="1"/>
    <n v="12765.42"/>
    <n v="1.83"/>
    <n v="3760"/>
    <x v="227"/>
  </r>
  <r>
    <x v="8856"/>
    <x v="8"/>
    <x v="3"/>
    <x v="8"/>
    <x v="1"/>
    <x v="1"/>
    <n v="8872.11"/>
    <n v="5"/>
    <n v="44360.55"/>
    <n v="4.63"/>
    <n v="3248"/>
    <x v="63"/>
  </r>
  <r>
    <x v="8857"/>
    <x v="2"/>
    <x v="2"/>
    <x v="2"/>
    <x v="0"/>
    <x v="1"/>
    <n v="9152.1"/>
    <n v="1"/>
    <n v="9152.1"/>
    <n v="4.01"/>
    <n v="3793"/>
    <x v="63"/>
  </r>
  <r>
    <x v="8858"/>
    <x v="4"/>
    <x v="0"/>
    <x v="4"/>
    <x v="0"/>
    <x v="5"/>
    <n v="13413.7"/>
    <n v="1"/>
    <n v="13413.7"/>
    <n v="1.97"/>
    <n v="521"/>
    <x v="175"/>
  </r>
  <r>
    <x v="8859"/>
    <x v="4"/>
    <x v="0"/>
    <x v="4"/>
    <x v="2"/>
    <x v="5"/>
    <n v="19623.400000000001"/>
    <n v="1"/>
    <n v="19623.400000000001"/>
    <n v="1.47"/>
    <n v="1618"/>
    <x v="207"/>
  </r>
  <r>
    <x v="8860"/>
    <x v="7"/>
    <x v="0"/>
    <x v="7"/>
    <x v="1"/>
    <x v="0"/>
    <n v="8702.77"/>
    <n v="1"/>
    <n v="8702.77"/>
    <n v="1.1499999999999999"/>
    <n v="2285"/>
    <x v="250"/>
  </r>
  <r>
    <x v="8861"/>
    <x v="0"/>
    <x v="0"/>
    <x v="0"/>
    <x v="0"/>
    <x v="1"/>
    <n v="17820.52"/>
    <n v="2"/>
    <n v="35641.040000000001"/>
    <n v="3.39"/>
    <n v="4509"/>
    <x v="286"/>
  </r>
  <r>
    <x v="8862"/>
    <x v="7"/>
    <x v="0"/>
    <x v="7"/>
    <x v="2"/>
    <x v="1"/>
    <n v="1392.59"/>
    <n v="4"/>
    <n v="5570.36"/>
    <n v="3.93"/>
    <n v="3688"/>
    <x v="279"/>
  </r>
  <r>
    <x v="8863"/>
    <x v="1"/>
    <x v="1"/>
    <x v="1"/>
    <x v="0"/>
    <x v="2"/>
    <n v="5104.03"/>
    <n v="2"/>
    <n v="10208.06"/>
    <n v="2.5299999999999998"/>
    <n v="4103"/>
    <x v="58"/>
  </r>
  <r>
    <x v="8864"/>
    <x v="8"/>
    <x v="3"/>
    <x v="8"/>
    <x v="2"/>
    <x v="0"/>
    <n v="11973.71"/>
    <n v="1"/>
    <n v="11973.71"/>
    <n v="2.5099999999999998"/>
    <n v="961"/>
    <x v="41"/>
  </r>
  <r>
    <x v="8865"/>
    <x v="8"/>
    <x v="3"/>
    <x v="8"/>
    <x v="2"/>
    <x v="1"/>
    <n v="13172.74"/>
    <n v="1"/>
    <n v="13172.74"/>
    <n v="4.41"/>
    <n v="1227"/>
    <x v="7"/>
  </r>
  <r>
    <x v="8866"/>
    <x v="1"/>
    <x v="1"/>
    <x v="1"/>
    <x v="1"/>
    <x v="5"/>
    <n v="1778.51"/>
    <n v="5"/>
    <n v="8892.5499999999993"/>
    <n v="2.46"/>
    <n v="1614"/>
    <x v="262"/>
  </r>
  <r>
    <x v="8867"/>
    <x v="2"/>
    <x v="2"/>
    <x v="2"/>
    <x v="1"/>
    <x v="2"/>
    <n v="13934.19"/>
    <n v="2"/>
    <n v="27868.38"/>
    <n v="2.02"/>
    <n v="4240"/>
    <x v="210"/>
  </r>
  <r>
    <x v="8868"/>
    <x v="4"/>
    <x v="0"/>
    <x v="4"/>
    <x v="0"/>
    <x v="4"/>
    <n v="17507.560000000001"/>
    <n v="1"/>
    <n v="17507.560000000001"/>
    <n v="2.0499999999999998"/>
    <n v="3062"/>
    <x v="118"/>
  </r>
  <r>
    <x v="8869"/>
    <x v="5"/>
    <x v="1"/>
    <x v="5"/>
    <x v="2"/>
    <x v="3"/>
    <n v="16209.3"/>
    <n v="4"/>
    <n v="64837.2"/>
    <n v="1.65"/>
    <n v="4498"/>
    <x v="231"/>
  </r>
  <r>
    <x v="8870"/>
    <x v="8"/>
    <x v="3"/>
    <x v="8"/>
    <x v="1"/>
    <x v="4"/>
    <n v="15383.14"/>
    <n v="3"/>
    <n v="46149.42"/>
    <n v="4.4800000000000004"/>
    <n v="1048"/>
    <x v="255"/>
  </r>
  <r>
    <x v="8871"/>
    <x v="4"/>
    <x v="0"/>
    <x v="4"/>
    <x v="1"/>
    <x v="5"/>
    <n v="12010.7"/>
    <n v="1"/>
    <n v="12010.7"/>
    <n v="2.2799999999999998"/>
    <n v="4023"/>
    <x v="278"/>
  </r>
  <r>
    <x v="8872"/>
    <x v="2"/>
    <x v="2"/>
    <x v="2"/>
    <x v="2"/>
    <x v="0"/>
    <n v="15105.76"/>
    <n v="2"/>
    <n v="30211.52"/>
    <n v="4"/>
    <n v="2203"/>
    <x v="309"/>
  </r>
  <r>
    <x v="8873"/>
    <x v="2"/>
    <x v="2"/>
    <x v="2"/>
    <x v="2"/>
    <x v="4"/>
    <n v="4654.62"/>
    <n v="4"/>
    <n v="18618.48"/>
    <n v="2.92"/>
    <n v="4958"/>
    <x v="4"/>
  </r>
  <r>
    <x v="8874"/>
    <x v="5"/>
    <x v="1"/>
    <x v="5"/>
    <x v="0"/>
    <x v="5"/>
    <n v="14098.3"/>
    <n v="2"/>
    <n v="28196.6"/>
    <n v="2"/>
    <n v="710"/>
    <x v="124"/>
  </r>
  <r>
    <x v="8875"/>
    <x v="5"/>
    <x v="1"/>
    <x v="5"/>
    <x v="2"/>
    <x v="5"/>
    <n v="16170.48"/>
    <n v="4"/>
    <n v="64681.919999999998"/>
    <n v="1.03"/>
    <n v="1469"/>
    <x v="220"/>
  </r>
  <r>
    <x v="8876"/>
    <x v="0"/>
    <x v="0"/>
    <x v="0"/>
    <x v="1"/>
    <x v="1"/>
    <n v="7105.54"/>
    <n v="5"/>
    <n v="35527.699999999997"/>
    <n v="4.8"/>
    <n v="2865"/>
    <x v="282"/>
  </r>
  <r>
    <x v="8877"/>
    <x v="8"/>
    <x v="3"/>
    <x v="8"/>
    <x v="0"/>
    <x v="3"/>
    <n v="13818.83"/>
    <n v="2"/>
    <n v="27637.66"/>
    <n v="4.57"/>
    <n v="2239"/>
    <x v="57"/>
  </r>
  <r>
    <x v="8878"/>
    <x v="5"/>
    <x v="1"/>
    <x v="5"/>
    <x v="0"/>
    <x v="1"/>
    <n v="12986.84"/>
    <n v="2"/>
    <n v="25973.68"/>
    <n v="4.5"/>
    <n v="2012"/>
    <x v="282"/>
  </r>
  <r>
    <x v="8879"/>
    <x v="6"/>
    <x v="4"/>
    <x v="6"/>
    <x v="0"/>
    <x v="3"/>
    <n v="4485.03"/>
    <n v="2"/>
    <n v="8970.06"/>
    <n v="3.24"/>
    <n v="2058"/>
    <x v="161"/>
  </r>
  <r>
    <x v="8880"/>
    <x v="8"/>
    <x v="3"/>
    <x v="8"/>
    <x v="0"/>
    <x v="4"/>
    <n v="12562.55"/>
    <n v="2"/>
    <n v="25125.1"/>
    <n v="2.99"/>
    <n v="2442"/>
    <x v="208"/>
  </r>
  <r>
    <x v="8881"/>
    <x v="1"/>
    <x v="1"/>
    <x v="1"/>
    <x v="2"/>
    <x v="0"/>
    <n v="8208.24"/>
    <n v="5"/>
    <n v="41041.199999999997"/>
    <n v="3.85"/>
    <n v="4523"/>
    <x v="37"/>
  </r>
  <r>
    <x v="8882"/>
    <x v="5"/>
    <x v="1"/>
    <x v="5"/>
    <x v="1"/>
    <x v="0"/>
    <n v="12118.53"/>
    <n v="5"/>
    <n v="60592.65"/>
    <n v="1.36"/>
    <n v="2794"/>
    <x v="41"/>
  </r>
  <r>
    <x v="8883"/>
    <x v="5"/>
    <x v="1"/>
    <x v="5"/>
    <x v="2"/>
    <x v="0"/>
    <n v="17683.8"/>
    <n v="3"/>
    <n v="53051.4"/>
    <n v="1.03"/>
    <n v="4625"/>
    <x v="264"/>
  </r>
  <r>
    <x v="8884"/>
    <x v="5"/>
    <x v="1"/>
    <x v="5"/>
    <x v="0"/>
    <x v="1"/>
    <n v="16070.18"/>
    <n v="1"/>
    <n v="16070.18"/>
    <n v="3.89"/>
    <n v="4227"/>
    <x v="58"/>
  </r>
  <r>
    <x v="8885"/>
    <x v="1"/>
    <x v="1"/>
    <x v="1"/>
    <x v="0"/>
    <x v="3"/>
    <n v="19397.93"/>
    <n v="5"/>
    <n v="96989.65"/>
    <n v="3.69"/>
    <n v="3901"/>
    <x v="54"/>
  </r>
  <r>
    <x v="8886"/>
    <x v="9"/>
    <x v="1"/>
    <x v="9"/>
    <x v="0"/>
    <x v="1"/>
    <n v="5372.15"/>
    <n v="3"/>
    <n v="16116.45"/>
    <n v="1.95"/>
    <n v="1881"/>
    <x v="275"/>
  </r>
  <r>
    <x v="8887"/>
    <x v="7"/>
    <x v="0"/>
    <x v="7"/>
    <x v="1"/>
    <x v="0"/>
    <n v="5263.14"/>
    <n v="4"/>
    <n v="21052.560000000001"/>
    <n v="2.16"/>
    <n v="3467"/>
    <x v="94"/>
  </r>
  <r>
    <x v="8888"/>
    <x v="0"/>
    <x v="0"/>
    <x v="0"/>
    <x v="1"/>
    <x v="4"/>
    <n v="17333.759999999998"/>
    <n v="1"/>
    <n v="17333.759999999998"/>
    <n v="1.1399999999999999"/>
    <n v="4222"/>
    <x v="273"/>
  </r>
  <r>
    <x v="8889"/>
    <x v="5"/>
    <x v="1"/>
    <x v="5"/>
    <x v="1"/>
    <x v="1"/>
    <n v="15196.76"/>
    <n v="1"/>
    <n v="15196.76"/>
    <n v="1.1100000000000001"/>
    <n v="3879"/>
    <x v="313"/>
  </r>
  <r>
    <x v="8890"/>
    <x v="1"/>
    <x v="1"/>
    <x v="1"/>
    <x v="1"/>
    <x v="1"/>
    <n v="1210.6199999999999"/>
    <n v="2"/>
    <n v="2421.2399999999998"/>
    <n v="2.5499999999999998"/>
    <n v="2790"/>
    <x v="245"/>
  </r>
  <r>
    <x v="8891"/>
    <x v="7"/>
    <x v="0"/>
    <x v="7"/>
    <x v="0"/>
    <x v="4"/>
    <n v="15785.95"/>
    <n v="3"/>
    <n v="47357.85"/>
    <n v="4.28"/>
    <n v="728"/>
    <x v="285"/>
  </r>
  <r>
    <x v="8892"/>
    <x v="8"/>
    <x v="3"/>
    <x v="8"/>
    <x v="1"/>
    <x v="2"/>
    <n v="2091.83"/>
    <n v="4"/>
    <n v="8367.32"/>
    <n v="3.12"/>
    <n v="546"/>
    <x v="258"/>
  </r>
  <r>
    <x v="8893"/>
    <x v="4"/>
    <x v="0"/>
    <x v="4"/>
    <x v="1"/>
    <x v="1"/>
    <n v="4216.55"/>
    <n v="5"/>
    <n v="21082.75"/>
    <n v="2.63"/>
    <n v="431"/>
    <x v="96"/>
  </r>
  <r>
    <x v="8894"/>
    <x v="9"/>
    <x v="1"/>
    <x v="9"/>
    <x v="2"/>
    <x v="4"/>
    <n v="7660.72"/>
    <n v="5"/>
    <n v="38303.599999999999"/>
    <n v="4.92"/>
    <n v="466"/>
    <x v="61"/>
  </r>
  <r>
    <x v="8895"/>
    <x v="8"/>
    <x v="3"/>
    <x v="8"/>
    <x v="1"/>
    <x v="3"/>
    <n v="10741.22"/>
    <n v="3"/>
    <n v="32223.66"/>
    <n v="1.47"/>
    <n v="475"/>
    <x v="263"/>
  </r>
  <r>
    <x v="8896"/>
    <x v="3"/>
    <x v="3"/>
    <x v="3"/>
    <x v="1"/>
    <x v="3"/>
    <n v="580.33000000000004"/>
    <n v="5"/>
    <n v="2901.65"/>
    <n v="2.84"/>
    <n v="2012"/>
    <x v="151"/>
  </r>
  <r>
    <x v="8897"/>
    <x v="7"/>
    <x v="0"/>
    <x v="7"/>
    <x v="1"/>
    <x v="0"/>
    <n v="13941.3"/>
    <n v="5"/>
    <n v="69706.5"/>
    <n v="4.6100000000000003"/>
    <n v="187"/>
    <x v="36"/>
  </r>
  <r>
    <x v="8898"/>
    <x v="7"/>
    <x v="0"/>
    <x v="7"/>
    <x v="0"/>
    <x v="1"/>
    <n v="5122.68"/>
    <n v="2"/>
    <n v="10245.36"/>
    <n v="4.17"/>
    <n v="4763"/>
    <x v="13"/>
  </r>
  <r>
    <x v="8899"/>
    <x v="9"/>
    <x v="1"/>
    <x v="9"/>
    <x v="0"/>
    <x v="2"/>
    <n v="6473.3"/>
    <n v="4"/>
    <n v="25893.200000000001"/>
    <n v="2.5299999999999998"/>
    <n v="1990"/>
    <x v="44"/>
  </r>
  <r>
    <x v="8900"/>
    <x v="2"/>
    <x v="2"/>
    <x v="2"/>
    <x v="0"/>
    <x v="5"/>
    <n v="17260.810000000001"/>
    <n v="4"/>
    <n v="69043.240000000005"/>
    <n v="3.34"/>
    <n v="900"/>
    <x v="47"/>
  </r>
  <r>
    <x v="8901"/>
    <x v="4"/>
    <x v="0"/>
    <x v="4"/>
    <x v="1"/>
    <x v="0"/>
    <n v="12521.82"/>
    <n v="2"/>
    <n v="25043.64"/>
    <n v="1.84"/>
    <n v="1989"/>
    <x v="65"/>
  </r>
  <r>
    <x v="8902"/>
    <x v="9"/>
    <x v="1"/>
    <x v="9"/>
    <x v="0"/>
    <x v="3"/>
    <n v="10347.36"/>
    <n v="1"/>
    <n v="10347.36"/>
    <n v="4.72"/>
    <n v="3392"/>
    <x v="324"/>
  </r>
  <r>
    <x v="8903"/>
    <x v="8"/>
    <x v="3"/>
    <x v="8"/>
    <x v="0"/>
    <x v="5"/>
    <n v="3062.59"/>
    <n v="2"/>
    <n v="6125.18"/>
    <n v="4.6399999999999997"/>
    <n v="1343"/>
    <x v="247"/>
  </r>
  <r>
    <x v="8904"/>
    <x v="4"/>
    <x v="0"/>
    <x v="4"/>
    <x v="2"/>
    <x v="4"/>
    <n v="3586.05"/>
    <n v="5"/>
    <n v="17930.25"/>
    <n v="1.25"/>
    <n v="663"/>
    <x v="342"/>
  </r>
  <r>
    <x v="8905"/>
    <x v="7"/>
    <x v="0"/>
    <x v="7"/>
    <x v="1"/>
    <x v="2"/>
    <n v="3835.46"/>
    <n v="1"/>
    <n v="3835.46"/>
    <n v="3.61"/>
    <n v="4305"/>
    <x v="284"/>
  </r>
  <r>
    <x v="8906"/>
    <x v="2"/>
    <x v="2"/>
    <x v="2"/>
    <x v="0"/>
    <x v="2"/>
    <n v="8181.16"/>
    <n v="2"/>
    <n v="16362.32"/>
    <n v="4.07"/>
    <n v="4738"/>
    <x v="125"/>
  </r>
  <r>
    <x v="8907"/>
    <x v="3"/>
    <x v="3"/>
    <x v="3"/>
    <x v="1"/>
    <x v="1"/>
    <n v="17212.080000000002"/>
    <n v="1"/>
    <n v="17212.080000000002"/>
    <n v="3.23"/>
    <n v="6"/>
    <x v="19"/>
  </r>
  <r>
    <x v="8908"/>
    <x v="1"/>
    <x v="1"/>
    <x v="1"/>
    <x v="0"/>
    <x v="1"/>
    <n v="5672.99"/>
    <n v="1"/>
    <n v="5672.99"/>
    <n v="4.6399999999999997"/>
    <n v="3738"/>
    <x v="234"/>
  </r>
  <r>
    <x v="8909"/>
    <x v="6"/>
    <x v="4"/>
    <x v="6"/>
    <x v="2"/>
    <x v="3"/>
    <n v="15975.01"/>
    <n v="5"/>
    <n v="79875.05"/>
    <n v="2.86"/>
    <n v="3110"/>
    <x v="177"/>
  </r>
  <r>
    <x v="8910"/>
    <x v="4"/>
    <x v="0"/>
    <x v="4"/>
    <x v="0"/>
    <x v="1"/>
    <n v="8214.0499999999993"/>
    <n v="2"/>
    <n v="16428.099999999999"/>
    <n v="1.25"/>
    <n v="265"/>
    <x v="152"/>
  </r>
  <r>
    <x v="8911"/>
    <x v="8"/>
    <x v="3"/>
    <x v="8"/>
    <x v="1"/>
    <x v="4"/>
    <n v="5940.65"/>
    <n v="5"/>
    <n v="29703.25"/>
    <n v="3.54"/>
    <n v="2070"/>
    <x v="226"/>
  </r>
  <r>
    <x v="8912"/>
    <x v="5"/>
    <x v="1"/>
    <x v="5"/>
    <x v="1"/>
    <x v="4"/>
    <n v="833.84"/>
    <n v="4"/>
    <n v="3335.36"/>
    <n v="1.97"/>
    <n v="1510"/>
    <x v="4"/>
  </r>
  <r>
    <x v="8913"/>
    <x v="3"/>
    <x v="3"/>
    <x v="3"/>
    <x v="2"/>
    <x v="3"/>
    <n v="17056.45"/>
    <n v="5"/>
    <n v="85282.25"/>
    <n v="1.43"/>
    <n v="2404"/>
    <x v="248"/>
  </r>
  <r>
    <x v="8914"/>
    <x v="5"/>
    <x v="1"/>
    <x v="5"/>
    <x v="0"/>
    <x v="0"/>
    <n v="11655.04"/>
    <n v="5"/>
    <n v="58275.199999999997"/>
    <n v="4.72"/>
    <n v="467"/>
    <x v="55"/>
  </r>
  <r>
    <x v="8915"/>
    <x v="9"/>
    <x v="1"/>
    <x v="9"/>
    <x v="1"/>
    <x v="1"/>
    <n v="17050.990000000002"/>
    <n v="4"/>
    <n v="68203.960000000006"/>
    <n v="1.06"/>
    <n v="4253"/>
    <x v="36"/>
  </r>
  <r>
    <x v="8916"/>
    <x v="8"/>
    <x v="3"/>
    <x v="8"/>
    <x v="2"/>
    <x v="2"/>
    <n v="13907.1"/>
    <n v="1"/>
    <n v="13907.1"/>
    <n v="3.24"/>
    <n v="4622"/>
    <x v="60"/>
  </r>
  <r>
    <x v="8917"/>
    <x v="8"/>
    <x v="3"/>
    <x v="8"/>
    <x v="1"/>
    <x v="1"/>
    <n v="15798.64"/>
    <n v="2"/>
    <n v="31597.279999999999"/>
    <n v="1.0900000000000001"/>
    <n v="192"/>
    <x v="294"/>
  </r>
  <r>
    <x v="8918"/>
    <x v="8"/>
    <x v="3"/>
    <x v="8"/>
    <x v="0"/>
    <x v="1"/>
    <n v="6367.31"/>
    <n v="4"/>
    <n v="25469.24"/>
    <n v="2.41"/>
    <n v="3189"/>
    <x v="233"/>
  </r>
  <r>
    <x v="8919"/>
    <x v="5"/>
    <x v="1"/>
    <x v="5"/>
    <x v="1"/>
    <x v="5"/>
    <n v="4176.8599999999997"/>
    <n v="3"/>
    <n v="12530.58"/>
    <n v="1.54"/>
    <n v="4199"/>
    <x v="221"/>
  </r>
  <r>
    <x v="8920"/>
    <x v="4"/>
    <x v="0"/>
    <x v="4"/>
    <x v="0"/>
    <x v="0"/>
    <n v="267.01"/>
    <n v="2"/>
    <n v="534.02"/>
    <n v="1.94"/>
    <n v="3989"/>
    <x v="109"/>
  </r>
  <r>
    <x v="8921"/>
    <x v="3"/>
    <x v="3"/>
    <x v="3"/>
    <x v="1"/>
    <x v="3"/>
    <n v="8719.4"/>
    <n v="4"/>
    <n v="34877.599999999999"/>
    <n v="1.3"/>
    <n v="2471"/>
    <x v="182"/>
  </r>
  <r>
    <x v="8922"/>
    <x v="5"/>
    <x v="1"/>
    <x v="5"/>
    <x v="2"/>
    <x v="4"/>
    <n v="8418.65"/>
    <n v="3"/>
    <n v="25255.95"/>
    <n v="4.59"/>
    <n v="754"/>
    <x v="276"/>
  </r>
  <r>
    <x v="8923"/>
    <x v="1"/>
    <x v="1"/>
    <x v="1"/>
    <x v="1"/>
    <x v="3"/>
    <n v="9713.65"/>
    <n v="1"/>
    <n v="9713.65"/>
    <n v="2.42"/>
    <n v="100"/>
    <x v="67"/>
  </r>
  <r>
    <x v="8924"/>
    <x v="4"/>
    <x v="0"/>
    <x v="4"/>
    <x v="2"/>
    <x v="4"/>
    <n v="18937.88"/>
    <n v="4"/>
    <n v="75751.520000000004"/>
    <n v="2.27"/>
    <n v="2237"/>
    <x v="111"/>
  </r>
  <r>
    <x v="8925"/>
    <x v="0"/>
    <x v="0"/>
    <x v="0"/>
    <x v="0"/>
    <x v="3"/>
    <n v="8170.54"/>
    <n v="1"/>
    <n v="8170.54"/>
    <n v="3.3"/>
    <n v="4545"/>
    <x v="273"/>
  </r>
  <r>
    <x v="8926"/>
    <x v="3"/>
    <x v="3"/>
    <x v="3"/>
    <x v="1"/>
    <x v="3"/>
    <n v="12683.09"/>
    <n v="2"/>
    <n v="25366.18"/>
    <n v="4.83"/>
    <n v="2583"/>
    <x v="320"/>
  </r>
  <r>
    <x v="8927"/>
    <x v="3"/>
    <x v="3"/>
    <x v="3"/>
    <x v="2"/>
    <x v="2"/>
    <n v="12813.88"/>
    <n v="3"/>
    <n v="38441.64"/>
    <n v="1.27"/>
    <n v="4727"/>
    <x v="264"/>
  </r>
  <r>
    <x v="8928"/>
    <x v="3"/>
    <x v="3"/>
    <x v="3"/>
    <x v="0"/>
    <x v="3"/>
    <n v="15131.79"/>
    <n v="5"/>
    <n v="75658.95"/>
    <n v="1.98"/>
    <n v="2897"/>
    <x v="47"/>
  </r>
  <r>
    <x v="8929"/>
    <x v="0"/>
    <x v="0"/>
    <x v="0"/>
    <x v="2"/>
    <x v="0"/>
    <n v="8188.97"/>
    <n v="5"/>
    <n v="40944.85"/>
    <n v="4.55"/>
    <n v="3736"/>
    <x v="120"/>
  </r>
  <r>
    <x v="8930"/>
    <x v="5"/>
    <x v="1"/>
    <x v="5"/>
    <x v="0"/>
    <x v="0"/>
    <n v="7795.64"/>
    <n v="4"/>
    <n v="31182.560000000001"/>
    <n v="1.36"/>
    <n v="2293"/>
    <x v="254"/>
  </r>
  <r>
    <x v="8931"/>
    <x v="9"/>
    <x v="1"/>
    <x v="9"/>
    <x v="1"/>
    <x v="5"/>
    <n v="186.43"/>
    <n v="2"/>
    <n v="372.86"/>
    <n v="2.81"/>
    <n v="1195"/>
    <x v="341"/>
  </r>
  <r>
    <x v="8932"/>
    <x v="3"/>
    <x v="3"/>
    <x v="3"/>
    <x v="0"/>
    <x v="0"/>
    <n v="208.84"/>
    <n v="1"/>
    <n v="208.84"/>
    <n v="2.4700000000000002"/>
    <n v="3407"/>
    <x v="89"/>
  </r>
  <r>
    <x v="8933"/>
    <x v="0"/>
    <x v="0"/>
    <x v="0"/>
    <x v="2"/>
    <x v="1"/>
    <n v="15472.86"/>
    <n v="5"/>
    <n v="77364.3"/>
    <n v="2.57"/>
    <n v="4786"/>
    <x v="143"/>
  </r>
  <r>
    <x v="8934"/>
    <x v="1"/>
    <x v="1"/>
    <x v="1"/>
    <x v="1"/>
    <x v="3"/>
    <n v="2141.4899999999998"/>
    <n v="1"/>
    <n v="2141.4899999999998"/>
    <n v="3.12"/>
    <n v="3694"/>
    <x v="310"/>
  </r>
  <r>
    <x v="8935"/>
    <x v="2"/>
    <x v="2"/>
    <x v="2"/>
    <x v="1"/>
    <x v="4"/>
    <n v="3683.64"/>
    <n v="3"/>
    <n v="11050.92"/>
    <n v="1.97"/>
    <n v="4429"/>
    <x v="164"/>
  </r>
  <r>
    <x v="8936"/>
    <x v="1"/>
    <x v="1"/>
    <x v="1"/>
    <x v="1"/>
    <x v="5"/>
    <n v="15275.84"/>
    <n v="1"/>
    <n v="15275.84"/>
    <n v="4.7699999999999996"/>
    <n v="3791"/>
    <x v="294"/>
  </r>
  <r>
    <x v="8937"/>
    <x v="7"/>
    <x v="0"/>
    <x v="7"/>
    <x v="1"/>
    <x v="3"/>
    <n v="2876.17"/>
    <n v="2"/>
    <n v="5752.34"/>
    <n v="2.39"/>
    <n v="917"/>
    <x v="151"/>
  </r>
  <r>
    <x v="8938"/>
    <x v="9"/>
    <x v="1"/>
    <x v="9"/>
    <x v="2"/>
    <x v="3"/>
    <n v="3059.94"/>
    <n v="4"/>
    <n v="12239.76"/>
    <n v="4.33"/>
    <n v="4665"/>
    <x v="258"/>
  </r>
  <r>
    <x v="8939"/>
    <x v="0"/>
    <x v="0"/>
    <x v="0"/>
    <x v="0"/>
    <x v="4"/>
    <n v="11113.07"/>
    <n v="4"/>
    <n v="44452.28"/>
    <n v="1.55"/>
    <n v="2284"/>
    <x v="27"/>
  </r>
  <r>
    <x v="8940"/>
    <x v="7"/>
    <x v="0"/>
    <x v="7"/>
    <x v="2"/>
    <x v="3"/>
    <n v="11427.5"/>
    <n v="4"/>
    <n v="45710"/>
    <n v="3.11"/>
    <n v="507"/>
    <x v="3"/>
  </r>
  <r>
    <x v="8941"/>
    <x v="3"/>
    <x v="3"/>
    <x v="3"/>
    <x v="0"/>
    <x v="4"/>
    <n v="285.97000000000003"/>
    <n v="4"/>
    <n v="1143.8800000000001"/>
    <n v="1.85"/>
    <n v="1111"/>
    <x v="105"/>
  </r>
  <r>
    <x v="8942"/>
    <x v="6"/>
    <x v="4"/>
    <x v="6"/>
    <x v="1"/>
    <x v="0"/>
    <n v="19099.650000000001"/>
    <n v="4"/>
    <n v="76398.600000000006"/>
    <n v="4.91"/>
    <n v="486"/>
    <x v="48"/>
  </r>
  <r>
    <x v="8943"/>
    <x v="6"/>
    <x v="4"/>
    <x v="6"/>
    <x v="0"/>
    <x v="5"/>
    <n v="11661.7"/>
    <n v="4"/>
    <n v="46646.8"/>
    <n v="2.56"/>
    <n v="51"/>
    <x v="9"/>
  </r>
  <r>
    <x v="8944"/>
    <x v="8"/>
    <x v="3"/>
    <x v="8"/>
    <x v="2"/>
    <x v="0"/>
    <n v="5336.53"/>
    <n v="3"/>
    <n v="16009.59"/>
    <n v="2.99"/>
    <n v="3002"/>
    <x v="133"/>
  </r>
  <r>
    <x v="8945"/>
    <x v="5"/>
    <x v="1"/>
    <x v="5"/>
    <x v="0"/>
    <x v="3"/>
    <n v="2417.39"/>
    <n v="4"/>
    <n v="9669.56"/>
    <n v="4.32"/>
    <n v="3175"/>
    <x v="111"/>
  </r>
  <r>
    <x v="8946"/>
    <x v="7"/>
    <x v="0"/>
    <x v="7"/>
    <x v="1"/>
    <x v="5"/>
    <n v="12649.53"/>
    <n v="4"/>
    <n v="50598.12"/>
    <n v="2.67"/>
    <n v="17"/>
    <x v="270"/>
  </r>
  <r>
    <x v="8947"/>
    <x v="1"/>
    <x v="1"/>
    <x v="1"/>
    <x v="0"/>
    <x v="4"/>
    <n v="4756.8"/>
    <n v="4"/>
    <n v="19027.2"/>
    <n v="3.65"/>
    <n v="1314"/>
    <x v="254"/>
  </r>
  <r>
    <x v="8948"/>
    <x v="1"/>
    <x v="1"/>
    <x v="1"/>
    <x v="1"/>
    <x v="2"/>
    <n v="17491.57"/>
    <n v="5"/>
    <n v="87457.85"/>
    <n v="1.67"/>
    <n v="2757"/>
    <x v="131"/>
  </r>
  <r>
    <x v="8949"/>
    <x v="0"/>
    <x v="0"/>
    <x v="0"/>
    <x v="1"/>
    <x v="5"/>
    <n v="9515.66"/>
    <n v="1"/>
    <n v="9515.66"/>
    <n v="3.08"/>
    <n v="1129"/>
    <x v="204"/>
  </r>
  <r>
    <x v="8950"/>
    <x v="7"/>
    <x v="0"/>
    <x v="7"/>
    <x v="2"/>
    <x v="1"/>
    <n v="6548.91"/>
    <n v="5"/>
    <n v="32744.55"/>
    <n v="4.3"/>
    <n v="3928"/>
    <x v="263"/>
  </r>
  <r>
    <x v="8951"/>
    <x v="7"/>
    <x v="0"/>
    <x v="7"/>
    <x v="1"/>
    <x v="4"/>
    <n v="13663.76"/>
    <n v="3"/>
    <n v="40991.279999999999"/>
    <n v="3.63"/>
    <n v="1425"/>
    <x v="114"/>
  </r>
  <r>
    <x v="8952"/>
    <x v="9"/>
    <x v="1"/>
    <x v="9"/>
    <x v="0"/>
    <x v="4"/>
    <n v="11881.62"/>
    <n v="5"/>
    <n v="59408.1"/>
    <n v="2.94"/>
    <n v="3506"/>
    <x v="283"/>
  </r>
  <r>
    <x v="8953"/>
    <x v="6"/>
    <x v="4"/>
    <x v="6"/>
    <x v="2"/>
    <x v="5"/>
    <n v="3687.95"/>
    <n v="3"/>
    <n v="11063.85"/>
    <n v="3.61"/>
    <n v="2514"/>
    <x v="26"/>
  </r>
  <r>
    <x v="8954"/>
    <x v="2"/>
    <x v="2"/>
    <x v="2"/>
    <x v="1"/>
    <x v="2"/>
    <n v="2278.06"/>
    <n v="3"/>
    <n v="6834.18"/>
    <n v="3.06"/>
    <n v="1720"/>
    <x v="241"/>
  </r>
  <r>
    <x v="8955"/>
    <x v="5"/>
    <x v="1"/>
    <x v="5"/>
    <x v="0"/>
    <x v="2"/>
    <n v="5065.17"/>
    <n v="2"/>
    <n v="10130.34"/>
    <n v="2.11"/>
    <n v="1933"/>
    <x v="164"/>
  </r>
  <r>
    <x v="8956"/>
    <x v="7"/>
    <x v="0"/>
    <x v="7"/>
    <x v="1"/>
    <x v="3"/>
    <n v="15681.96"/>
    <n v="3"/>
    <n v="47045.88"/>
    <n v="3.96"/>
    <n v="3297"/>
    <x v="297"/>
  </r>
  <r>
    <x v="8957"/>
    <x v="9"/>
    <x v="1"/>
    <x v="9"/>
    <x v="0"/>
    <x v="4"/>
    <n v="19612.27"/>
    <n v="2"/>
    <n v="39224.54"/>
    <n v="2.98"/>
    <n v="1867"/>
    <x v="179"/>
  </r>
  <r>
    <x v="8958"/>
    <x v="3"/>
    <x v="3"/>
    <x v="3"/>
    <x v="2"/>
    <x v="0"/>
    <n v="19775.96"/>
    <n v="4"/>
    <n v="79103.839999999997"/>
    <n v="3.02"/>
    <n v="3401"/>
    <x v="176"/>
  </r>
  <r>
    <x v="8959"/>
    <x v="0"/>
    <x v="0"/>
    <x v="0"/>
    <x v="0"/>
    <x v="1"/>
    <n v="13737.66"/>
    <n v="2"/>
    <n v="27475.32"/>
    <n v="4.01"/>
    <n v="1428"/>
    <x v="256"/>
  </r>
  <r>
    <x v="8960"/>
    <x v="5"/>
    <x v="1"/>
    <x v="5"/>
    <x v="0"/>
    <x v="4"/>
    <n v="9212.2900000000009"/>
    <n v="2"/>
    <n v="18424.580000000002"/>
    <n v="3.16"/>
    <n v="2567"/>
    <x v="300"/>
  </r>
  <r>
    <x v="8961"/>
    <x v="4"/>
    <x v="0"/>
    <x v="4"/>
    <x v="1"/>
    <x v="1"/>
    <n v="14762.01"/>
    <n v="3"/>
    <n v="44286.03"/>
    <n v="2.62"/>
    <n v="1484"/>
    <x v="205"/>
  </r>
  <r>
    <x v="8962"/>
    <x v="8"/>
    <x v="3"/>
    <x v="8"/>
    <x v="0"/>
    <x v="0"/>
    <n v="2286.13"/>
    <n v="3"/>
    <n v="6858.39"/>
    <n v="3.19"/>
    <n v="3223"/>
    <x v="131"/>
  </r>
  <r>
    <x v="8963"/>
    <x v="9"/>
    <x v="1"/>
    <x v="9"/>
    <x v="0"/>
    <x v="1"/>
    <n v="8519.61"/>
    <n v="2"/>
    <n v="17039.22"/>
    <n v="4.3899999999999997"/>
    <n v="4016"/>
    <x v="126"/>
  </r>
  <r>
    <x v="8964"/>
    <x v="7"/>
    <x v="0"/>
    <x v="7"/>
    <x v="2"/>
    <x v="1"/>
    <n v="10062.32"/>
    <n v="3"/>
    <n v="30186.959999999999"/>
    <n v="3.52"/>
    <n v="3256"/>
    <x v="145"/>
  </r>
  <r>
    <x v="8965"/>
    <x v="9"/>
    <x v="1"/>
    <x v="9"/>
    <x v="2"/>
    <x v="3"/>
    <n v="397.13"/>
    <n v="3"/>
    <n v="1191.3900000000001"/>
    <n v="2.99"/>
    <n v="2567"/>
    <x v="121"/>
  </r>
  <r>
    <x v="8966"/>
    <x v="2"/>
    <x v="2"/>
    <x v="2"/>
    <x v="0"/>
    <x v="5"/>
    <n v="2022.72"/>
    <n v="2"/>
    <n v="4045.44"/>
    <n v="2.77"/>
    <n v="3529"/>
    <x v="35"/>
  </r>
  <r>
    <x v="8967"/>
    <x v="4"/>
    <x v="0"/>
    <x v="4"/>
    <x v="2"/>
    <x v="1"/>
    <n v="10571.38"/>
    <n v="5"/>
    <n v="52856.9"/>
    <n v="4.43"/>
    <n v="1245"/>
    <x v="30"/>
  </r>
  <r>
    <x v="8968"/>
    <x v="2"/>
    <x v="2"/>
    <x v="2"/>
    <x v="0"/>
    <x v="3"/>
    <n v="17295.75"/>
    <n v="1"/>
    <n v="17295.75"/>
    <n v="1.97"/>
    <n v="1246"/>
    <x v="188"/>
  </r>
  <r>
    <x v="8969"/>
    <x v="7"/>
    <x v="0"/>
    <x v="7"/>
    <x v="2"/>
    <x v="0"/>
    <n v="6200.62"/>
    <n v="5"/>
    <n v="31003.1"/>
    <n v="1.26"/>
    <n v="3963"/>
    <x v="356"/>
  </r>
  <r>
    <x v="8970"/>
    <x v="6"/>
    <x v="4"/>
    <x v="6"/>
    <x v="2"/>
    <x v="4"/>
    <n v="6899.32"/>
    <n v="2"/>
    <n v="13798.64"/>
    <n v="2.13"/>
    <n v="3352"/>
    <x v="274"/>
  </r>
  <r>
    <x v="8971"/>
    <x v="1"/>
    <x v="1"/>
    <x v="1"/>
    <x v="0"/>
    <x v="2"/>
    <n v="6297.51"/>
    <n v="3"/>
    <n v="18892.53"/>
    <n v="2.77"/>
    <n v="2101"/>
    <x v="197"/>
  </r>
  <r>
    <x v="8972"/>
    <x v="9"/>
    <x v="1"/>
    <x v="9"/>
    <x v="2"/>
    <x v="4"/>
    <n v="13140.16"/>
    <n v="1"/>
    <n v="13140.16"/>
    <n v="4.2699999999999996"/>
    <n v="2587"/>
    <x v="296"/>
  </r>
  <r>
    <x v="8973"/>
    <x v="0"/>
    <x v="0"/>
    <x v="0"/>
    <x v="1"/>
    <x v="3"/>
    <n v="16571.349999999999"/>
    <n v="3"/>
    <n v="49714.05"/>
    <n v="4.16"/>
    <n v="3219"/>
    <x v="268"/>
  </r>
  <r>
    <x v="8974"/>
    <x v="5"/>
    <x v="1"/>
    <x v="5"/>
    <x v="1"/>
    <x v="3"/>
    <n v="11293.78"/>
    <n v="1"/>
    <n v="11293.78"/>
    <n v="3.29"/>
    <n v="1121"/>
    <x v="217"/>
  </r>
  <r>
    <x v="8975"/>
    <x v="8"/>
    <x v="3"/>
    <x v="8"/>
    <x v="2"/>
    <x v="3"/>
    <n v="16289.18"/>
    <n v="5"/>
    <n v="81445.899999999994"/>
    <n v="2"/>
    <n v="1800"/>
    <x v="287"/>
  </r>
  <r>
    <x v="8976"/>
    <x v="6"/>
    <x v="4"/>
    <x v="6"/>
    <x v="0"/>
    <x v="3"/>
    <n v="10421.85"/>
    <n v="4"/>
    <n v="41687.4"/>
    <n v="2.52"/>
    <n v="3237"/>
    <x v="47"/>
  </r>
  <r>
    <x v="8977"/>
    <x v="7"/>
    <x v="0"/>
    <x v="7"/>
    <x v="0"/>
    <x v="1"/>
    <n v="10660.82"/>
    <n v="3"/>
    <n v="31982.46"/>
    <n v="4.99"/>
    <n v="1396"/>
    <x v="280"/>
  </r>
  <r>
    <x v="8978"/>
    <x v="1"/>
    <x v="1"/>
    <x v="1"/>
    <x v="2"/>
    <x v="5"/>
    <n v="18360.900000000001"/>
    <n v="3"/>
    <n v="55082.7"/>
    <n v="3.34"/>
    <n v="15"/>
    <x v="30"/>
  </r>
  <r>
    <x v="8979"/>
    <x v="7"/>
    <x v="0"/>
    <x v="7"/>
    <x v="2"/>
    <x v="2"/>
    <n v="14991.55"/>
    <n v="5"/>
    <n v="74957.75"/>
    <n v="3.26"/>
    <n v="784"/>
    <x v="129"/>
  </r>
  <r>
    <x v="8980"/>
    <x v="2"/>
    <x v="2"/>
    <x v="2"/>
    <x v="2"/>
    <x v="0"/>
    <n v="13060.72"/>
    <n v="3"/>
    <n v="39182.160000000003"/>
    <n v="2.38"/>
    <n v="664"/>
    <x v="107"/>
  </r>
  <r>
    <x v="8981"/>
    <x v="8"/>
    <x v="3"/>
    <x v="8"/>
    <x v="1"/>
    <x v="3"/>
    <n v="11970.62"/>
    <n v="4"/>
    <n v="47882.48"/>
    <n v="4"/>
    <n v="1610"/>
    <x v="175"/>
  </r>
  <r>
    <x v="8982"/>
    <x v="2"/>
    <x v="2"/>
    <x v="2"/>
    <x v="2"/>
    <x v="5"/>
    <n v="17824.25"/>
    <n v="3"/>
    <n v="53472.75"/>
    <n v="2.19"/>
    <n v="2527"/>
    <x v="146"/>
  </r>
  <r>
    <x v="8983"/>
    <x v="6"/>
    <x v="4"/>
    <x v="6"/>
    <x v="2"/>
    <x v="1"/>
    <n v="15990.67"/>
    <n v="3"/>
    <n v="47972.01"/>
    <n v="2.0499999999999998"/>
    <n v="663"/>
    <x v="190"/>
  </r>
  <r>
    <x v="8984"/>
    <x v="3"/>
    <x v="3"/>
    <x v="3"/>
    <x v="1"/>
    <x v="1"/>
    <n v="1765.77"/>
    <n v="4"/>
    <n v="7063.08"/>
    <n v="1.44"/>
    <n v="1601"/>
    <x v="163"/>
  </r>
  <r>
    <x v="8985"/>
    <x v="0"/>
    <x v="0"/>
    <x v="0"/>
    <x v="0"/>
    <x v="2"/>
    <n v="11361.97"/>
    <n v="2"/>
    <n v="22723.94"/>
    <n v="2.25"/>
    <n v="4011"/>
    <x v="109"/>
  </r>
  <r>
    <x v="8986"/>
    <x v="1"/>
    <x v="1"/>
    <x v="1"/>
    <x v="1"/>
    <x v="2"/>
    <n v="18356.02"/>
    <n v="5"/>
    <n v="91780.1"/>
    <n v="3.21"/>
    <n v="782"/>
    <x v="312"/>
  </r>
  <r>
    <x v="8987"/>
    <x v="0"/>
    <x v="0"/>
    <x v="0"/>
    <x v="0"/>
    <x v="5"/>
    <n v="13600.89"/>
    <n v="3"/>
    <n v="40802.67"/>
    <n v="1.96"/>
    <n v="1841"/>
    <x v="178"/>
  </r>
  <r>
    <x v="8988"/>
    <x v="0"/>
    <x v="0"/>
    <x v="0"/>
    <x v="2"/>
    <x v="1"/>
    <n v="13552.1"/>
    <n v="3"/>
    <n v="40656.300000000003"/>
    <n v="2.17"/>
    <n v="949"/>
    <x v="114"/>
  </r>
  <r>
    <x v="8989"/>
    <x v="6"/>
    <x v="4"/>
    <x v="6"/>
    <x v="1"/>
    <x v="1"/>
    <n v="16294.31"/>
    <n v="3"/>
    <n v="48882.93"/>
    <n v="3.85"/>
    <n v="1124"/>
    <x v="237"/>
  </r>
  <r>
    <x v="8990"/>
    <x v="8"/>
    <x v="3"/>
    <x v="8"/>
    <x v="2"/>
    <x v="5"/>
    <n v="9215.58"/>
    <n v="3"/>
    <n v="27646.74"/>
    <n v="4.6100000000000003"/>
    <n v="1593"/>
    <x v="89"/>
  </r>
  <r>
    <x v="8991"/>
    <x v="0"/>
    <x v="0"/>
    <x v="0"/>
    <x v="0"/>
    <x v="3"/>
    <n v="9892.1"/>
    <n v="2"/>
    <n v="19784.2"/>
    <n v="2.83"/>
    <n v="2783"/>
    <x v="356"/>
  </r>
  <r>
    <x v="8992"/>
    <x v="6"/>
    <x v="4"/>
    <x v="6"/>
    <x v="0"/>
    <x v="0"/>
    <n v="15529.27"/>
    <n v="3"/>
    <n v="46587.81"/>
    <n v="4.5999999999999996"/>
    <n v="2040"/>
    <x v="74"/>
  </r>
  <r>
    <x v="8993"/>
    <x v="9"/>
    <x v="1"/>
    <x v="9"/>
    <x v="1"/>
    <x v="0"/>
    <n v="3051.02"/>
    <n v="1"/>
    <n v="3051.02"/>
    <n v="2.89"/>
    <n v="740"/>
    <x v="263"/>
  </r>
  <r>
    <x v="8994"/>
    <x v="4"/>
    <x v="0"/>
    <x v="4"/>
    <x v="0"/>
    <x v="4"/>
    <n v="14521.03"/>
    <n v="1"/>
    <n v="14521.03"/>
    <n v="1.36"/>
    <n v="2291"/>
    <x v="258"/>
  </r>
  <r>
    <x v="8995"/>
    <x v="9"/>
    <x v="1"/>
    <x v="9"/>
    <x v="1"/>
    <x v="3"/>
    <n v="4760.67"/>
    <n v="5"/>
    <n v="23803.35"/>
    <n v="2.5"/>
    <n v="187"/>
    <x v="304"/>
  </r>
  <r>
    <x v="8996"/>
    <x v="5"/>
    <x v="1"/>
    <x v="5"/>
    <x v="1"/>
    <x v="4"/>
    <n v="7680.51"/>
    <n v="3"/>
    <n v="23041.53"/>
    <n v="1.73"/>
    <n v="211"/>
    <x v="336"/>
  </r>
  <r>
    <x v="8997"/>
    <x v="5"/>
    <x v="1"/>
    <x v="5"/>
    <x v="1"/>
    <x v="4"/>
    <n v="6356.44"/>
    <n v="5"/>
    <n v="31782.2"/>
    <n v="2.09"/>
    <n v="795"/>
    <x v="32"/>
  </r>
  <r>
    <x v="8998"/>
    <x v="3"/>
    <x v="3"/>
    <x v="3"/>
    <x v="2"/>
    <x v="5"/>
    <n v="3036.29"/>
    <n v="3"/>
    <n v="9108.8700000000008"/>
    <n v="4.41"/>
    <n v="2639"/>
    <x v="241"/>
  </r>
  <r>
    <x v="8999"/>
    <x v="8"/>
    <x v="3"/>
    <x v="8"/>
    <x v="2"/>
    <x v="1"/>
    <n v="8503.58"/>
    <n v="3"/>
    <n v="25510.74"/>
    <n v="4.97"/>
    <n v="4299"/>
    <x v="286"/>
  </r>
  <r>
    <x v="9000"/>
    <x v="4"/>
    <x v="0"/>
    <x v="4"/>
    <x v="0"/>
    <x v="1"/>
    <n v="16954.8"/>
    <n v="5"/>
    <n v="84774"/>
    <n v="2.78"/>
    <n v="1059"/>
    <x v="52"/>
  </r>
  <r>
    <x v="9001"/>
    <x v="8"/>
    <x v="3"/>
    <x v="8"/>
    <x v="2"/>
    <x v="3"/>
    <n v="14825.51"/>
    <n v="5"/>
    <n v="74127.55"/>
    <n v="3.48"/>
    <n v="1962"/>
    <x v="247"/>
  </r>
  <r>
    <x v="9002"/>
    <x v="4"/>
    <x v="0"/>
    <x v="4"/>
    <x v="2"/>
    <x v="5"/>
    <n v="13886.22"/>
    <n v="4"/>
    <n v="55544.88"/>
    <n v="2.39"/>
    <n v="4318"/>
    <x v="305"/>
  </r>
  <r>
    <x v="9003"/>
    <x v="4"/>
    <x v="0"/>
    <x v="4"/>
    <x v="1"/>
    <x v="4"/>
    <n v="5007.76"/>
    <n v="2"/>
    <n v="10015.52"/>
    <n v="4.84"/>
    <n v="2457"/>
    <x v="20"/>
  </r>
  <r>
    <x v="9004"/>
    <x v="6"/>
    <x v="4"/>
    <x v="6"/>
    <x v="0"/>
    <x v="4"/>
    <n v="10188.91"/>
    <n v="1"/>
    <n v="10188.91"/>
    <n v="3.21"/>
    <n v="3009"/>
    <x v="119"/>
  </r>
  <r>
    <x v="9005"/>
    <x v="1"/>
    <x v="1"/>
    <x v="1"/>
    <x v="1"/>
    <x v="5"/>
    <n v="717.76"/>
    <n v="5"/>
    <n v="3588.8"/>
    <n v="2.4"/>
    <n v="4839"/>
    <x v="240"/>
  </r>
  <r>
    <x v="9006"/>
    <x v="0"/>
    <x v="0"/>
    <x v="0"/>
    <x v="2"/>
    <x v="3"/>
    <n v="16457.62"/>
    <n v="2"/>
    <n v="32915.24"/>
    <n v="4.28"/>
    <n v="695"/>
    <x v="18"/>
  </r>
  <r>
    <x v="9007"/>
    <x v="4"/>
    <x v="0"/>
    <x v="4"/>
    <x v="1"/>
    <x v="0"/>
    <n v="13302.38"/>
    <n v="5"/>
    <n v="66511.899999999994"/>
    <n v="1.47"/>
    <n v="363"/>
    <x v="273"/>
  </r>
  <r>
    <x v="9008"/>
    <x v="4"/>
    <x v="0"/>
    <x v="4"/>
    <x v="1"/>
    <x v="2"/>
    <n v="2977.24"/>
    <n v="2"/>
    <n v="5954.48"/>
    <n v="4.6500000000000004"/>
    <n v="43"/>
    <x v="252"/>
  </r>
  <r>
    <x v="9009"/>
    <x v="3"/>
    <x v="3"/>
    <x v="3"/>
    <x v="0"/>
    <x v="2"/>
    <n v="16389.07"/>
    <n v="1"/>
    <n v="16389.07"/>
    <n v="1.47"/>
    <n v="3788"/>
    <x v="57"/>
  </r>
  <r>
    <x v="9010"/>
    <x v="5"/>
    <x v="1"/>
    <x v="5"/>
    <x v="1"/>
    <x v="5"/>
    <n v="6541.61"/>
    <n v="1"/>
    <n v="6541.61"/>
    <n v="2.41"/>
    <n v="4816"/>
    <x v="292"/>
  </r>
  <r>
    <x v="9011"/>
    <x v="8"/>
    <x v="3"/>
    <x v="8"/>
    <x v="0"/>
    <x v="3"/>
    <n v="1576.9"/>
    <n v="1"/>
    <n v="1576.9"/>
    <n v="1.66"/>
    <n v="3711"/>
    <x v="51"/>
  </r>
  <r>
    <x v="9012"/>
    <x v="7"/>
    <x v="0"/>
    <x v="7"/>
    <x v="2"/>
    <x v="4"/>
    <n v="4024.51"/>
    <n v="5"/>
    <n v="20122.55"/>
    <n v="4.01"/>
    <n v="3577"/>
    <x v="122"/>
  </r>
  <r>
    <x v="9013"/>
    <x v="1"/>
    <x v="1"/>
    <x v="1"/>
    <x v="0"/>
    <x v="2"/>
    <n v="10905.4"/>
    <n v="2"/>
    <n v="21810.799999999999"/>
    <n v="2.84"/>
    <n v="3294"/>
    <x v="269"/>
  </r>
  <r>
    <x v="9014"/>
    <x v="5"/>
    <x v="1"/>
    <x v="5"/>
    <x v="1"/>
    <x v="1"/>
    <n v="10350.99"/>
    <n v="4"/>
    <n v="41403.96"/>
    <n v="3.78"/>
    <n v="590"/>
    <x v="147"/>
  </r>
  <r>
    <x v="9015"/>
    <x v="7"/>
    <x v="0"/>
    <x v="7"/>
    <x v="0"/>
    <x v="4"/>
    <n v="13576.36"/>
    <n v="1"/>
    <n v="13576.36"/>
    <n v="4.0999999999999996"/>
    <n v="4183"/>
    <x v="106"/>
  </r>
  <r>
    <x v="9016"/>
    <x v="7"/>
    <x v="0"/>
    <x v="7"/>
    <x v="1"/>
    <x v="0"/>
    <n v="16347.34"/>
    <n v="1"/>
    <n v="16347.34"/>
    <n v="2.37"/>
    <n v="2727"/>
    <x v="297"/>
  </r>
  <r>
    <x v="9017"/>
    <x v="1"/>
    <x v="1"/>
    <x v="1"/>
    <x v="2"/>
    <x v="1"/>
    <n v="17334.07"/>
    <n v="1"/>
    <n v="17334.07"/>
    <n v="1.64"/>
    <n v="211"/>
    <x v="90"/>
  </r>
  <r>
    <x v="9018"/>
    <x v="7"/>
    <x v="0"/>
    <x v="7"/>
    <x v="2"/>
    <x v="3"/>
    <n v="18917.310000000001"/>
    <n v="2"/>
    <n v="37834.620000000003"/>
    <n v="3.65"/>
    <n v="1033"/>
    <x v="203"/>
  </r>
  <r>
    <x v="9019"/>
    <x v="2"/>
    <x v="2"/>
    <x v="2"/>
    <x v="2"/>
    <x v="4"/>
    <n v="15798.44"/>
    <n v="5"/>
    <n v="78992.2"/>
    <n v="3.02"/>
    <n v="2150"/>
    <x v="68"/>
  </r>
  <r>
    <x v="9020"/>
    <x v="6"/>
    <x v="4"/>
    <x v="6"/>
    <x v="1"/>
    <x v="1"/>
    <n v="8489.4699999999993"/>
    <n v="4"/>
    <n v="33957.879999999997"/>
    <n v="4.21"/>
    <n v="3211"/>
    <x v="215"/>
  </r>
  <r>
    <x v="9021"/>
    <x v="4"/>
    <x v="0"/>
    <x v="4"/>
    <x v="2"/>
    <x v="0"/>
    <n v="3053.14"/>
    <n v="4"/>
    <n v="12212.56"/>
    <n v="2.19"/>
    <n v="4665"/>
    <x v="311"/>
  </r>
  <r>
    <x v="9022"/>
    <x v="9"/>
    <x v="1"/>
    <x v="9"/>
    <x v="0"/>
    <x v="2"/>
    <n v="2972.01"/>
    <n v="1"/>
    <n v="2972.01"/>
    <n v="1.32"/>
    <n v="1810"/>
    <x v="222"/>
  </r>
  <r>
    <x v="9023"/>
    <x v="5"/>
    <x v="1"/>
    <x v="5"/>
    <x v="0"/>
    <x v="5"/>
    <n v="762.93"/>
    <n v="3"/>
    <n v="2288.79"/>
    <n v="3.75"/>
    <n v="2780"/>
    <x v="181"/>
  </r>
  <r>
    <x v="9024"/>
    <x v="3"/>
    <x v="3"/>
    <x v="3"/>
    <x v="2"/>
    <x v="1"/>
    <n v="5108.3500000000004"/>
    <n v="1"/>
    <n v="5108.3500000000004"/>
    <n v="2.5"/>
    <n v="3624"/>
    <x v="68"/>
  </r>
  <r>
    <x v="9025"/>
    <x v="7"/>
    <x v="0"/>
    <x v="7"/>
    <x v="1"/>
    <x v="3"/>
    <n v="14831.93"/>
    <n v="5"/>
    <n v="74159.649999999994"/>
    <n v="3.78"/>
    <n v="930"/>
    <x v="260"/>
  </r>
  <r>
    <x v="9026"/>
    <x v="3"/>
    <x v="3"/>
    <x v="3"/>
    <x v="1"/>
    <x v="0"/>
    <n v="14262.27"/>
    <n v="2"/>
    <n v="28524.54"/>
    <n v="4.6500000000000004"/>
    <n v="3193"/>
    <x v="222"/>
  </r>
  <r>
    <x v="9027"/>
    <x v="6"/>
    <x v="4"/>
    <x v="6"/>
    <x v="2"/>
    <x v="2"/>
    <n v="6088.11"/>
    <n v="3"/>
    <n v="18264.330000000002"/>
    <n v="4.25"/>
    <n v="397"/>
    <x v="285"/>
  </r>
  <r>
    <x v="9028"/>
    <x v="9"/>
    <x v="1"/>
    <x v="9"/>
    <x v="2"/>
    <x v="5"/>
    <n v="17973"/>
    <n v="2"/>
    <n v="35946"/>
    <n v="3.57"/>
    <n v="3207"/>
    <x v="212"/>
  </r>
  <r>
    <x v="9029"/>
    <x v="8"/>
    <x v="3"/>
    <x v="8"/>
    <x v="2"/>
    <x v="1"/>
    <n v="16982.41"/>
    <n v="5"/>
    <n v="84912.05"/>
    <n v="3.19"/>
    <n v="87"/>
    <x v="336"/>
  </r>
  <r>
    <x v="9030"/>
    <x v="0"/>
    <x v="0"/>
    <x v="0"/>
    <x v="2"/>
    <x v="1"/>
    <n v="13089.86"/>
    <n v="2"/>
    <n v="26179.72"/>
    <n v="2.73"/>
    <n v="233"/>
    <x v="31"/>
  </r>
  <r>
    <x v="9031"/>
    <x v="8"/>
    <x v="3"/>
    <x v="8"/>
    <x v="2"/>
    <x v="4"/>
    <n v="7258.12"/>
    <n v="2"/>
    <n v="14516.24"/>
    <n v="1.38"/>
    <n v="2257"/>
    <x v="336"/>
  </r>
  <r>
    <x v="9032"/>
    <x v="8"/>
    <x v="3"/>
    <x v="8"/>
    <x v="0"/>
    <x v="1"/>
    <n v="4953.5200000000004"/>
    <n v="2"/>
    <n v="9907.0400000000009"/>
    <n v="3.87"/>
    <n v="3789"/>
    <x v="231"/>
  </r>
  <r>
    <x v="9033"/>
    <x v="5"/>
    <x v="1"/>
    <x v="5"/>
    <x v="0"/>
    <x v="3"/>
    <n v="8531.34"/>
    <n v="4"/>
    <n v="34125.360000000001"/>
    <n v="1.68"/>
    <n v="1603"/>
    <x v="219"/>
  </r>
  <r>
    <x v="9034"/>
    <x v="0"/>
    <x v="0"/>
    <x v="0"/>
    <x v="2"/>
    <x v="0"/>
    <n v="6329.56"/>
    <n v="1"/>
    <n v="6329.56"/>
    <n v="1.74"/>
    <n v="1002"/>
    <x v="106"/>
  </r>
  <r>
    <x v="9035"/>
    <x v="7"/>
    <x v="0"/>
    <x v="7"/>
    <x v="0"/>
    <x v="3"/>
    <n v="12763.42"/>
    <n v="2"/>
    <n v="25526.84"/>
    <n v="1.21"/>
    <n v="2187"/>
    <x v="355"/>
  </r>
  <r>
    <x v="9036"/>
    <x v="2"/>
    <x v="2"/>
    <x v="2"/>
    <x v="0"/>
    <x v="0"/>
    <n v="16304.72"/>
    <n v="3"/>
    <n v="48914.16"/>
    <n v="1.86"/>
    <n v="4888"/>
    <x v="171"/>
  </r>
  <r>
    <x v="9037"/>
    <x v="4"/>
    <x v="0"/>
    <x v="4"/>
    <x v="0"/>
    <x v="2"/>
    <n v="19231.46"/>
    <n v="2"/>
    <n v="38462.92"/>
    <n v="1.95"/>
    <n v="2748"/>
    <x v="241"/>
  </r>
  <r>
    <x v="9038"/>
    <x v="4"/>
    <x v="0"/>
    <x v="4"/>
    <x v="0"/>
    <x v="0"/>
    <n v="7256.26"/>
    <n v="2"/>
    <n v="14512.52"/>
    <n v="3.34"/>
    <n v="4220"/>
    <x v="199"/>
  </r>
  <r>
    <x v="9039"/>
    <x v="6"/>
    <x v="4"/>
    <x v="6"/>
    <x v="2"/>
    <x v="1"/>
    <n v="13793.31"/>
    <n v="2"/>
    <n v="27586.62"/>
    <n v="3.32"/>
    <n v="4137"/>
    <x v="229"/>
  </r>
  <r>
    <x v="9040"/>
    <x v="0"/>
    <x v="0"/>
    <x v="0"/>
    <x v="0"/>
    <x v="0"/>
    <n v="16442.439999999999"/>
    <n v="3"/>
    <n v="49327.32"/>
    <n v="4.87"/>
    <n v="3413"/>
    <x v="291"/>
  </r>
  <r>
    <x v="9041"/>
    <x v="6"/>
    <x v="4"/>
    <x v="6"/>
    <x v="0"/>
    <x v="2"/>
    <n v="14086.35"/>
    <n v="2"/>
    <n v="28172.7"/>
    <n v="4.8"/>
    <n v="1255"/>
    <x v="148"/>
  </r>
  <r>
    <x v="9042"/>
    <x v="4"/>
    <x v="0"/>
    <x v="4"/>
    <x v="0"/>
    <x v="2"/>
    <n v="18551.310000000001"/>
    <n v="2"/>
    <n v="37102.620000000003"/>
    <n v="1.48"/>
    <n v="1089"/>
    <x v="40"/>
  </r>
  <r>
    <x v="9043"/>
    <x v="2"/>
    <x v="2"/>
    <x v="2"/>
    <x v="2"/>
    <x v="3"/>
    <n v="721.87"/>
    <n v="3"/>
    <n v="2165.61"/>
    <n v="4.93"/>
    <n v="3359"/>
    <x v="64"/>
  </r>
  <r>
    <x v="9044"/>
    <x v="5"/>
    <x v="1"/>
    <x v="5"/>
    <x v="0"/>
    <x v="4"/>
    <n v="11843.77"/>
    <n v="2"/>
    <n v="23687.54"/>
    <n v="1.78"/>
    <n v="754"/>
    <x v="146"/>
  </r>
  <r>
    <x v="9045"/>
    <x v="3"/>
    <x v="3"/>
    <x v="3"/>
    <x v="2"/>
    <x v="4"/>
    <n v="17576.689999999999"/>
    <n v="5"/>
    <n v="87883.45"/>
    <n v="3.01"/>
    <n v="50"/>
    <x v="278"/>
  </r>
  <r>
    <x v="9046"/>
    <x v="8"/>
    <x v="3"/>
    <x v="8"/>
    <x v="0"/>
    <x v="1"/>
    <n v="4594.46"/>
    <n v="5"/>
    <n v="22972.3"/>
    <n v="2.93"/>
    <n v="365"/>
    <x v="149"/>
  </r>
  <r>
    <x v="9047"/>
    <x v="4"/>
    <x v="0"/>
    <x v="4"/>
    <x v="0"/>
    <x v="2"/>
    <n v="11092.91"/>
    <n v="4"/>
    <n v="44371.64"/>
    <n v="2.35"/>
    <n v="1827"/>
    <x v="107"/>
  </r>
  <r>
    <x v="9048"/>
    <x v="6"/>
    <x v="4"/>
    <x v="6"/>
    <x v="2"/>
    <x v="0"/>
    <n v="16305.91"/>
    <n v="4"/>
    <n v="65223.64"/>
    <n v="2.74"/>
    <n v="4187"/>
    <x v="116"/>
  </r>
  <r>
    <x v="9049"/>
    <x v="7"/>
    <x v="0"/>
    <x v="7"/>
    <x v="0"/>
    <x v="2"/>
    <n v="6156.84"/>
    <n v="4"/>
    <n v="24627.360000000001"/>
    <n v="1.22"/>
    <n v="3336"/>
    <x v="212"/>
  </r>
  <r>
    <x v="9050"/>
    <x v="9"/>
    <x v="1"/>
    <x v="9"/>
    <x v="2"/>
    <x v="1"/>
    <n v="9702.25"/>
    <n v="1"/>
    <n v="9702.25"/>
    <n v="4.62"/>
    <n v="269"/>
    <x v="349"/>
  </r>
  <r>
    <x v="9051"/>
    <x v="1"/>
    <x v="1"/>
    <x v="1"/>
    <x v="0"/>
    <x v="4"/>
    <n v="15065.32"/>
    <n v="2"/>
    <n v="30130.639999999999"/>
    <n v="3.43"/>
    <n v="3478"/>
    <x v="259"/>
  </r>
  <r>
    <x v="9052"/>
    <x v="5"/>
    <x v="1"/>
    <x v="5"/>
    <x v="1"/>
    <x v="1"/>
    <n v="16651.830000000002"/>
    <n v="3"/>
    <n v="49955.49"/>
    <n v="2.86"/>
    <n v="99"/>
    <x v="8"/>
  </r>
  <r>
    <x v="9053"/>
    <x v="7"/>
    <x v="0"/>
    <x v="7"/>
    <x v="0"/>
    <x v="1"/>
    <n v="6230.81"/>
    <n v="3"/>
    <n v="18692.43"/>
    <n v="1.69"/>
    <n v="722"/>
    <x v="176"/>
  </r>
  <r>
    <x v="9054"/>
    <x v="6"/>
    <x v="4"/>
    <x v="6"/>
    <x v="2"/>
    <x v="2"/>
    <n v="1500.78"/>
    <n v="4"/>
    <n v="6003.12"/>
    <n v="1.1100000000000001"/>
    <n v="3135"/>
    <x v="281"/>
  </r>
  <r>
    <x v="9055"/>
    <x v="0"/>
    <x v="0"/>
    <x v="0"/>
    <x v="2"/>
    <x v="1"/>
    <n v="15767.3"/>
    <n v="2"/>
    <n v="31534.6"/>
    <n v="3.84"/>
    <n v="1803"/>
    <x v="24"/>
  </r>
  <r>
    <x v="9056"/>
    <x v="0"/>
    <x v="0"/>
    <x v="0"/>
    <x v="2"/>
    <x v="3"/>
    <n v="19149.939999999999"/>
    <n v="2"/>
    <n v="38299.879999999997"/>
    <n v="1.31"/>
    <n v="2481"/>
    <x v="327"/>
  </r>
  <r>
    <x v="9057"/>
    <x v="2"/>
    <x v="2"/>
    <x v="2"/>
    <x v="2"/>
    <x v="1"/>
    <n v="7240.36"/>
    <n v="4"/>
    <n v="28961.439999999999"/>
    <n v="1.81"/>
    <n v="3476"/>
    <x v="344"/>
  </r>
  <r>
    <x v="9058"/>
    <x v="6"/>
    <x v="4"/>
    <x v="6"/>
    <x v="0"/>
    <x v="0"/>
    <n v="13150.11"/>
    <n v="5"/>
    <n v="65750.55"/>
    <n v="2.13"/>
    <n v="3380"/>
    <x v="111"/>
  </r>
  <r>
    <x v="9059"/>
    <x v="1"/>
    <x v="1"/>
    <x v="1"/>
    <x v="1"/>
    <x v="4"/>
    <n v="19225.599999999999"/>
    <n v="5"/>
    <n v="96128"/>
    <n v="3.75"/>
    <n v="4851"/>
    <x v="25"/>
  </r>
  <r>
    <x v="9060"/>
    <x v="7"/>
    <x v="0"/>
    <x v="7"/>
    <x v="0"/>
    <x v="4"/>
    <n v="380.64"/>
    <n v="5"/>
    <n v="1903.2"/>
    <n v="1.46"/>
    <n v="1229"/>
    <x v="350"/>
  </r>
  <r>
    <x v="9061"/>
    <x v="6"/>
    <x v="4"/>
    <x v="6"/>
    <x v="1"/>
    <x v="5"/>
    <n v="19613.259999999998"/>
    <n v="5"/>
    <n v="98066.3"/>
    <n v="4.21"/>
    <n v="3416"/>
    <x v="164"/>
  </r>
  <r>
    <x v="9062"/>
    <x v="4"/>
    <x v="0"/>
    <x v="4"/>
    <x v="1"/>
    <x v="5"/>
    <n v="14336.13"/>
    <n v="5"/>
    <n v="71680.649999999994"/>
    <n v="3.91"/>
    <n v="3295"/>
    <x v="30"/>
  </r>
  <r>
    <x v="9063"/>
    <x v="6"/>
    <x v="4"/>
    <x v="6"/>
    <x v="1"/>
    <x v="5"/>
    <n v="18174.080000000002"/>
    <n v="5"/>
    <n v="90870.399999999994"/>
    <n v="2.78"/>
    <n v="3781"/>
    <x v="318"/>
  </r>
  <r>
    <x v="9064"/>
    <x v="2"/>
    <x v="2"/>
    <x v="2"/>
    <x v="2"/>
    <x v="1"/>
    <n v="18226.560000000001"/>
    <n v="2"/>
    <n v="36453.120000000003"/>
    <n v="1.65"/>
    <n v="214"/>
    <x v="119"/>
  </r>
  <r>
    <x v="9065"/>
    <x v="5"/>
    <x v="1"/>
    <x v="5"/>
    <x v="0"/>
    <x v="2"/>
    <n v="7810.52"/>
    <n v="3"/>
    <n v="23431.56"/>
    <n v="1.64"/>
    <n v="2015"/>
    <x v="310"/>
  </r>
  <r>
    <x v="9066"/>
    <x v="7"/>
    <x v="0"/>
    <x v="7"/>
    <x v="0"/>
    <x v="4"/>
    <n v="11430.52"/>
    <n v="5"/>
    <n v="57152.6"/>
    <n v="2.41"/>
    <n v="264"/>
    <x v="62"/>
  </r>
  <r>
    <x v="9067"/>
    <x v="9"/>
    <x v="1"/>
    <x v="9"/>
    <x v="2"/>
    <x v="5"/>
    <n v="16955.48"/>
    <n v="4"/>
    <n v="67821.919999999998"/>
    <n v="4.3600000000000003"/>
    <n v="1025"/>
    <x v="286"/>
  </r>
  <r>
    <x v="9068"/>
    <x v="3"/>
    <x v="3"/>
    <x v="3"/>
    <x v="2"/>
    <x v="1"/>
    <n v="11379.62"/>
    <n v="3"/>
    <n v="34138.86"/>
    <n v="3.62"/>
    <n v="3162"/>
    <x v="175"/>
  </r>
  <r>
    <x v="9069"/>
    <x v="8"/>
    <x v="3"/>
    <x v="8"/>
    <x v="0"/>
    <x v="5"/>
    <n v="8362.6"/>
    <n v="4"/>
    <n v="33450.400000000001"/>
    <n v="4.4400000000000004"/>
    <n v="4479"/>
    <x v="109"/>
  </r>
  <r>
    <x v="9070"/>
    <x v="8"/>
    <x v="3"/>
    <x v="8"/>
    <x v="2"/>
    <x v="2"/>
    <n v="14266.97"/>
    <n v="3"/>
    <n v="42800.91"/>
    <n v="2.63"/>
    <n v="3254"/>
    <x v="84"/>
  </r>
  <r>
    <x v="9071"/>
    <x v="5"/>
    <x v="1"/>
    <x v="5"/>
    <x v="1"/>
    <x v="5"/>
    <n v="6834.77"/>
    <n v="3"/>
    <n v="20504.310000000001"/>
    <n v="2.85"/>
    <n v="2571"/>
    <x v="197"/>
  </r>
  <r>
    <x v="9072"/>
    <x v="3"/>
    <x v="3"/>
    <x v="3"/>
    <x v="0"/>
    <x v="2"/>
    <n v="13060.05"/>
    <n v="1"/>
    <n v="13060.05"/>
    <n v="4.6500000000000004"/>
    <n v="1145"/>
    <x v="222"/>
  </r>
  <r>
    <x v="9073"/>
    <x v="9"/>
    <x v="1"/>
    <x v="9"/>
    <x v="0"/>
    <x v="2"/>
    <n v="3355.07"/>
    <n v="3"/>
    <n v="10065.209999999999"/>
    <n v="2.54"/>
    <n v="3071"/>
    <x v="178"/>
  </r>
  <r>
    <x v="9074"/>
    <x v="9"/>
    <x v="1"/>
    <x v="9"/>
    <x v="2"/>
    <x v="5"/>
    <n v="712.12"/>
    <n v="1"/>
    <n v="712.12"/>
    <n v="2.89"/>
    <n v="4722"/>
    <x v="6"/>
  </r>
  <r>
    <x v="9075"/>
    <x v="9"/>
    <x v="1"/>
    <x v="9"/>
    <x v="0"/>
    <x v="5"/>
    <n v="2334.06"/>
    <n v="5"/>
    <n v="11670.3"/>
    <n v="1.89"/>
    <n v="4812"/>
    <x v="143"/>
  </r>
  <r>
    <x v="9076"/>
    <x v="1"/>
    <x v="1"/>
    <x v="1"/>
    <x v="1"/>
    <x v="5"/>
    <n v="7670.1"/>
    <n v="3"/>
    <n v="23010.3"/>
    <n v="4.79"/>
    <n v="2156"/>
    <x v="208"/>
  </r>
  <r>
    <x v="9077"/>
    <x v="6"/>
    <x v="4"/>
    <x v="6"/>
    <x v="2"/>
    <x v="4"/>
    <n v="6373.4"/>
    <n v="4"/>
    <n v="25493.599999999999"/>
    <n v="2.2200000000000002"/>
    <n v="1845"/>
    <x v="215"/>
  </r>
  <r>
    <x v="9078"/>
    <x v="3"/>
    <x v="3"/>
    <x v="3"/>
    <x v="0"/>
    <x v="1"/>
    <n v="16326.84"/>
    <n v="2"/>
    <n v="32653.68"/>
    <n v="1.58"/>
    <n v="2376"/>
    <x v="106"/>
  </r>
  <r>
    <x v="9079"/>
    <x v="4"/>
    <x v="0"/>
    <x v="4"/>
    <x v="2"/>
    <x v="4"/>
    <n v="13518.9"/>
    <n v="2"/>
    <n v="27037.8"/>
    <n v="2.62"/>
    <n v="97"/>
    <x v="69"/>
  </r>
  <r>
    <x v="9080"/>
    <x v="0"/>
    <x v="0"/>
    <x v="0"/>
    <x v="2"/>
    <x v="5"/>
    <n v="3160.36"/>
    <n v="1"/>
    <n v="3160.36"/>
    <n v="4.2699999999999996"/>
    <n v="3721"/>
    <x v="357"/>
  </r>
  <r>
    <x v="9081"/>
    <x v="0"/>
    <x v="0"/>
    <x v="0"/>
    <x v="0"/>
    <x v="1"/>
    <n v="2855.67"/>
    <n v="3"/>
    <n v="8567.01"/>
    <n v="1.45"/>
    <n v="1799"/>
    <x v="291"/>
  </r>
  <r>
    <x v="9082"/>
    <x v="0"/>
    <x v="0"/>
    <x v="0"/>
    <x v="0"/>
    <x v="1"/>
    <n v="13627.82"/>
    <n v="3"/>
    <n v="40883.46"/>
    <n v="4.6100000000000003"/>
    <n v="649"/>
    <x v="135"/>
  </r>
  <r>
    <x v="9083"/>
    <x v="0"/>
    <x v="0"/>
    <x v="0"/>
    <x v="0"/>
    <x v="5"/>
    <n v="7734.14"/>
    <n v="5"/>
    <n v="38670.699999999997"/>
    <n v="4.32"/>
    <n v="876"/>
    <x v="119"/>
  </r>
  <r>
    <x v="9084"/>
    <x v="3"/>
    <x v="3"/>
    <x v="3"/>
    <x v="2"/>
    <x v="4"/>
    <n v="19679.46"/>
    <n v="1"/>
    <n v="19679.46"/>
    <n v="3.13"/>
    <n v="2136"/>
    <x v="301"/>
  </r>
  <r>
    <x v="9085"/>
    <x v="1"/>
    <x v="1"/>
    <x v="1"/>
    <x v="2"/>
    <x v="0"/>
    <n v="405.32"/>
    <n v="5"/>
    <n v="2026.6"/>
    <n v="4.1100000000000003"/>
    <n v="1337"/>
    <x v="339"/>
  </r>
  <r>
    <x v="9086"/>
    <x v="5"/>
    <x v="1"/>
    <x v="5"/>
    <x v="1"/>
    <x v="4"/>
    <n v="4549.76"/>
    <n v="4"/>
    <n v="18199.04"/>
    <n v="4.59"/>
    <n v="3609"/>
    <x v="65"/>
  </r>
  <r>
    <x v="9087"/>
    <x v="4"/>
    <x v="0"/>
    <x v="4"/>
    <x v="1"/>
    <x v="3"/>
    <n v="8387.99"/>
    <n v="1"/>
    <n v="8387.99"/>
    <n v="3.59"/>
    <n v="1478"/>
    <x v="115"/>
  </r>
  <r>
    <x v="9088"/>
    <x v="5"/>
    <x v="1"/>
    <x v="5"/>
    <x v="0"/>
    <x v="3"/>
    <n v="484.25"/>
    <n v="4"/>
    <n v="1937"/>
    <n v="3.06"/>
    <n v="4338"/>
    <x v="246"/>
  </r>
  <r>
    <x v="9089"/>
    <x v="5"/>
    <x v="1"/>
    <x v="5"/>
    <x v="1"/>
    <x v="0"/>
    <n v="17468.86"/>
    <n v="2"/>
    <n v="34937.72"/>
    <n v="2.54"/>
    <n v="4469"/>
    <x v="26"/>
  </r>
  <r>
    <x v="9090"/>
    <x v="7"/>
    <x v="0"/>
    <x v="7"/>
    <x v="2"/>
    <x v="5"/>
    <n v="12567.63"/>
    <n v="3"/>
    <n v="37702.89"/>
    <n v="3.59"/>
    <n v="4634"/>
    <x v="2"/>
  </r>
  <r>
    <x v="9091"/>
    <x v="3"/>
    <x v="3"/>
    <x v="3"/>
    <x v="1"/>
    <x v="0"/>
    <n v="13836.58"/>
    <n v="2"/>
    <n v="27673.16"/>
    <n v="4.57"/>
    <n v="1290"/>
    <x v="9"/>
  </r>
  <r>
    <x v="9092"/>
    <x v="9"/>
    <x v="1"/>
    <x v="9"/>
    <x v="2"/>
    <x v="0"/>
    <n v="8527.2999999999993"/>
    <n v="3"/>
    <n v="25581.9"/>
    <n v="4.8499999999999996"/>
    <n v="3403"/>
    <x v="110"/>
  </r>
  <r>
    <x v="9093"/>
    <x v="1"/>
    <x v="1"/>
    <x v="1"/>
    <x v="2"/>
    <x v="1"/>
    <n v="8465.81"/>
    <n v="4"/>
    <n v="33863.24"/>
    <n v="2.66"/>
    <n v="575"/>
    <x v="227"/>
  </r>
  <r>
    <x v="9094"/>
    <x v="8"/>
    <x v="3"/>
    <x v="8"/>
    <x v="2"/>
    <x v="5"/>
    <n v="1526.66"/>
    <n v="5"/>
    <n v="7633.3"/>
    <n v="2.1800000000000002"/>
    <n v="4777"/>
    <x v="208"/>
  </r>
  <r>
    <x v="9095"/>
    <x v="7"/>
    <x v="0"/>
    <x v="7"/>
    <x v="1"/>
    <x v="0"/>
    <n v="1714"/>
    <n v="1"/>
    <n v="1714"/>
    <n v="4.8499999999999996"/>
    <n v="4624"/>
    <x v="13"/>
  </r>
  <r>
    <x v="9096"/>
    <x v="2"/>
    <x v="2"/>
    <x v="2"/>
    <x v="0"/>
    <x v="1"/>
    <n v="17393.62"/>
    <n v="1"/>
    <n v="17393.62"/>
    <n v="1.07"/>
    <n v="4678"/>
    <x v="78"/>
  </r>
  <r>
    <x v="9097"/>
    <x v="4"/>
    <x v="0"/>
    <x v="4"/>
    <x v="0"/>
    <x v="4"/>
    <n v="12061.76"/>
    <n v="1"/>
    <n v="12061.76"/>
    <n v="3.98"/>
    <n v="4677"/>
    <x v="342"/>
  </r>
  <r>
    <x v="9098"/>
    <x v="6"/>
    <x v="4"/>
    <x v="6"/>
    <x v="1"/>
    <x v="1"/>
    <n v="5714.47"/>
    <n v="1"/>
    <n v="5714.47"/>
    <n v="4.75"/>
    <n v="715"/>
    <x v="154"/>
  </r>
  <r>
    <x v="9099"/>
    <x v="7"/>
    <x v="0"/>
    <x v="7"/>
    <x v="1"/>
    <x v="1"/>
    <n v="19238.25"/>
    <n v="3"/>
    <n v="57714.75"/>
    <n v="1.9"/>
    <n v="3460"/>
    <x v="139"/>
  </r>
  <r>
    <x v="9100"/>
    <x v="5"/>
    <x v="1"/>
    <x v="5"/>
    <x v="2"/>
    <x v="5"/>
    <n v="1886.61"/>
    <n v="5"/>
    <n v="9433.0499999999993"/>
    <n v="2.72"/>
    <n v="1175"/>
    <x v="140"/>
  </r>
  <r>
    <x v="9101"/>
    <x v="6"/>
    <x v="4"/>
    <x v="6"/>
    <x v="2"/>
    <x v="4"/>
    <n v="2445.75"/>
    <n v="1"/>
    <n v="2445.75"/>
    <n v="2.09"/>
    <n v="4711"/>
    <x v="31"/>
  </r>
  <r>
    <x v="9102"/>
    <x v="7"/>
    <x v="0"/>
    <x v="7"/>
    <x v="1"/>
    <x v="2"/>
    <n v="2032.08"/>
    <n v="2"/>
    <n v="4064.16"/>
    <n v="2.2999999999999998"/>
    <n v="2790"/>
    <x v="295"/>
  </r>
  <r>
    <x v="9103"/>
    <x v="2"/>
    <x v="2"/>
    <x v="2"/>
    <x v="2"/>
    <x v="5"/>
    <n v="12752.17"/>
    <n v="5"/>
    <n v="63760.85"/>
    <n v="2.6"/>
    <n v="4622"/>
    <x v="338"/>
  </r>
  <r>
    <x v="9104"/>
    <x v="7"/>
    <x v="0"/>
    <x v="7"/>
    <x v="1"/>
    <x v="5"/>
    <n v="13148.01"/>
    <n v="3"/>
    <n v="39444.03"/>
    <n v="4.1500000000000004"/>
    <n v="714"/>
    <x v="195"/>
  </r>
  <r>
    <x v="9105"/>
    <x v="4"/>
    <x v="0"/>
    <x v="4"/>
    <x v="0"/>
    <x v="4"/>
    <n v="15907.04"/>
    <n v="3"/>
    <n v="47721.120000000003"/>
    <n v="2.93"/>
    <n v="2189"/>
    <x v="11"/>
  </r>
  <r>
    <x v="9106"/>
    <x v="2"/>
    <x v="2"/>
    <x v="2"/>
    <x v="0"/>
    <x v="4"/>
    <n v="12190.17"/>
    <n v="5"/>
    <n v="60950.85"/>
    <n v="1.1200000000000001"/>
    <n v="2728"/>
    <x v="202"/>
  </r>
  <r>
    <x v="9107"/>
    <x v="1"/>
    <x v="1"/>
    <x v="1"/>
    <x v="0"/>
    <x v="4"/>
    <n v="1178.53"/>
    <n v="1"/>
    <n v="1178.53"/>
    <n v="4.38"/>
    <n v="4934"/>
    <x v="212"/>
  </r>
  <r>
    <x v="9108"/>
    <x v="6"/>
    <x v="4"/>
    <x v="6"/>
    <x v="0"/>
    <x v="5"/>
    <n v="15526.35"/>
    <n v="1"/>
    <n v="15526.35"/>
    <n v="3.29"/>
    <n v="2656"/>
    <x v="291"/>
  </r>
  <r>
    <x v="9109"/>
    <x v="7"/>
    <x v="0"/>
    <x v="7"/>
    <x v="0"/>
    <x v="5"/>
    <n v="6606.31"/>
    <n v="3"/>
    <n v="19818.93"/>
    <n v="2.73"/>
    <n v="2256"/>
    <x v="7"/>
  </r>
  <r>
    <x v="9110"/>
    <x v="2"/>
    <x v="2"/>
    <x v="2"/>
    <x v="2"/>
    <x v="4"/>
    <n v="3239.74"/>
    <n v="1"/>
    <n v="3239.74"/>
    <n v="3.39"/>
    <n v="283"/>
    <x v="253"/>
  </r>
  <r>
    <x v="9111"/>
    <x v="6"/>
    <x v="4"/>
    <x v="6"/>
    <x v="2"/>
    <x v="4"/>
    <n v="18323.88"/>
    <n v="3"/>
    <n v="54971.64"/>
    <n v="4.3600000000000003"/>
    <n v="94"/>
    <x v="295"/>
  </r>
  <r>
    <x v="9112"/>
    <x v="6"/>
    <x v="4"/>
    <x v="6"/>
    <x v="1"/>
    <x v="5"/>
    <n v="1490.49"/>
    <n v="4"/>
    <n v="5961.96"/>
    <n v="1.9"/>
    <n v="657"/>
    <x v="150"/>
  </r>
  <r>
    <x v="9113"/>
    <x v="4"/>
    <x v="0"/>
    <x v="4"/>
    <x v="0"/>
    <x v="2"/>
    <n v="898.34"/>
    <n v="4"/>
    <n v="3593.36"/>
    <n v="1.31"/>
    <n v="768"/>
    <x v="196"/>
  </r>
  <r>
    <x v="9114"/>
    <x v="5"/>
    <x v="1"/>
    <x v="5"/>
    <x v="1"/>
    <x v="4"/>
    <n v="9824.9599999999991"/>
    <n v="5"/>
    <n v="49124.800000000003"/>
    <n v="2.78"/>
    <n v="4655"/>
    <x v="256"/>
  </r>
  <r>
    <x v="9115"/>
    <x v="6"/>
    <x v="4"/>
    <x v="6"/>
    <x v="1"/>
    <x v="2"/>
    <n v="2600.98"/>
    <n v="5"/>
    <n v="13004.9"/>
    <n v="2.44"/>
    <n v="4761"/>
    <x v="328"/>
  </r>
  <r>
    <x v="9116"/>
    <x v="1"/>
    <x v="1"/>
    <x v="1"/>
    <x v="1"/>
    <x v="3"/>
    <n v="13920.68"/>
    <n v="2"/>
    <n v="27841.360000000001"/>
    <n v="1.32"/>
    <n v="2365"/>
    <x v="35"/>
  </r>
  <r>
    <x v="9117"/>
    <x v="6"/>
    <x v="4"/>
    <x v="6"/>
    <x v="1"/>
    <x v="3"/>
    <n v="7317.76"/>
    <n v="5"/>
    <n v="36588.800000000003"/>
    <n v="4.87"/>
    <n v="949"/>
    <x v="205"/>
  </r>
  <r>
    <x v="9118"/>
    <x v="0"/>
    <x v="0"/>
    <x v="0"/>
    <x v="2"/>
    <x v="4"/>
    <n v="2350.38"/>
    <n v="3"/>
    <n v="7051.14"/>
    <n v="2"/>
    <n v="2337"/>
    <x v="225"/>
  </r>
  <r>
    <x v="9119"/>
    <x v="9"/>
    <x v="1"/>
    <x v="9"/>
    <x v="2"/>
    <x v="4"/>
    <n v="17446.5"/>
    <n v="1"/>
    <n v="17446.5"/>
    <n v="2.74"/>
    <n v="2734"/>
    <x v="46"/>
  </r>
  <r>
    <x v="9120"/>
    <x v="6"/>
    <x v="4"/>
    <x v="6"/>
    <x v="2"/>
    <x v="5"/>
    <n v="11487.64"/>
    <n v="2"/>
    <n v="22975.279999999999"/>
    <n v="3.83"/>
    <n v="1304"/>
    <x v="14"/>
  </r>
  <r>
    <x v="9121"/>
    <x v="2"/>
    <x v="2"/>
    <x v="2"/>
    <x v="2"/>
    <x v="5"/>
    <n v="8730.84"/>
    <n v="1"/>
    <n v="8730.84"/>
    <n v="4.5"/>
    <n v="4992"/>
    <x v="333"/>
  </r>
  <r>
    <x v="9122"/>
    <x v="8"/>
    <x v="3"/>
    <x v="8"/>
    <x v="1"/>
    <x v="3"/>
    <n v="9619.2099999999991"/>
    <n v="4"/>
    <n v="38476.839999999997"/>
    <n v="2.63"/>
    <n v="3701"/>
    <x v="307"/>
  </r>
  <r>
    <x v="9123"/>
    <x v="3"/>
    <x v="3"/>
    <x v="3"/>
    <x v="0"/>
    <x v="5"/>
    <n v="15426.38"/>
    <n v="1"/>
    <n v="15426.38"/>
    <n v="2.27"/>
    <n v="1943"/>
    <x v="78"/>
  </r>
  <r>
    <x v="9124"/>
    <x v="4"/>
    <x v="0"/>
    <x v="4"/>
    <x v="2"/>
    <x v="1"/>
    <n v="4424.68"/>
    <n v="2"/>
    <n v="8849.36"/>
    <n v="3.08"/>
    <n v="3681"/>
    <x v="208"/>
  </r>
  <r>
    <x v="9125"/>
    <x v="4"/>
    <x v="0"/>
    <x v="4"/>
    <x v="0"/>
    <x v="3"/>
    <n v="16729.37"/>
    <n v="1"/>
    <n v="16729.37"/>
    <n v="4.2300000000000004"/>
    <n v="502"/>
    <x v="303"/>
  </r>
  <r>
    <x v="9126"/>
    <x v="7"/>
    <x v="0"/>
    <x v="7"/>
    <x v="0"/>
    <x v="2"/>
    <n v="11621.38"/>
    <n v="5"/>
    <n v="58106.9"/>
    <n v="3.16"/>
    <n v="3144"/>
    <x v="191"/>
  </r>
  <r>
    <x v="9127"/>
    <x v="8"/>
    <x v="3"/>
    <x v="8"/>
    <x v="2"/>
    <x v="0"/>
    <n v="11672.74"/>
    <n v="3"/>
    <n v="35018.22"/>
    <n v="2.91"/>
    <n v="2218"/>
    <x v="246"/>
  </r>
  <r>
    <x v="9128"/>
    <x v="2"/>
    <x v="2"/>
    <x v="2"/>
    <x v="2"/>
    <x v="0"/>
    <n v="1333.27"/>
    <n v="1"/>
    <n v="1333.27"/>
    <n v="3.01"/>
    <n v="3108"/>
    <x v="175"/>
  </r>
  <r>
    <x v="9129"/>
    <x v="4"/>
    <x v="0"/>
    <x v="4"/>
    <x v="1"/>
    <x v="0"/>
    <n v="8325.11"/>
    <n v="3"/>
    <n v="24975.33"/>
    <n v="1.42"/>
    <n v="4447"/>
    <x v="341"/>
  </r>
  <r>
    <x v="9130"/>
    <x v="3"/>
    <x v="3"/>
    <x v="3"/>
    <x v="0"/>
    <x v="1"/>
    <n v="6376.66"/>
    <n v="2"/>
    <n v="12753.32"/>
    <n v="4.7"/>
    <n v="1795"/>
    <x v="100"/>
  </r>
  <r>
    <x v="9131"/>
    <x v="8"/>
    <x v="3"/>
    <x v="8"/>
    <x v="0"/>
    <x v="1"/>
    <n v="8140.55"/>
    <n v="1"/>
    <n v="8140.55"/>
    <n v="1.84"/>
    <n v="3098"/>
    <x v="61"/>
  </r>
  <r>
    <x v="9132"/>
    <x v="4"/>
    <x v="0"/>
    <x v="4"/>
    <x v="0"/>
    <x v="3"/>
    <n v="11260.21"/>
    <n v="1"/>
    <n v="11260.21"/>
    <n v="1.63"/>
    <n v="3523"/>
    <x v="131"/>
  </r>
  <r>
    <x v="9133"/>
    <x v="5"/>
    <x v="1"/>
    <x v="5"/>
    <x v="1"/>
    <x v="2"/>
    <n v="19844.11"/>
    <n v="5"/>
    <n v="99220.55"/>
    <n v="3.26"/>
    <n v="2926"/>
    <x v="272"/>
  </r>
  <r>
    <x v="9134"/>
    <x v="3"/>
    <x v="3"/>
    <x v="3"/>
    <x v="0"/>
    <x v="3"/>
    <n v="13291.06"/>
    <n v="3"/>
    <n v="39873.18"/>
    <n v="4.45"/>
    <n v="1209"/>
    <x v="341"/>
  </r>
  <r>
    <x v="9135"/>
    <x v="4"/>
    <x v="0"/>
    <x v="4"/>
    <x v="1"/>
    <x v="1"/>
    <n v="18470.16"/>
    <n v="3"/>
    <n v="55410.48"/>
    <n v="1.59"/>
    <n v="4582"/>
    <x v="12"/>
  </r>
  <r>
    <x v="9136"/>
    <x v="4"/>
    <x v="0"/>
    <x v="4"/>
    <x v="2"/>
    <x v="1"/>
    <n v="17680.990000000002"/>
    <n v="1"/>
    <n v="17680.990000000002"/>
    <n v="4.9000000000000004"/>
    <n v="878"/>
    <x v="27"/>
  </r>
  <r>
    <x v="9137"/>
    <x v="9"/>
    <x v="1"/>
    <x v="9"/>
    <x v="2"/>
    <x v="0"/>
    <n v="12355.43"/>
    <n v="4"/>
    <n v="49421.72"/>
    <n v="4.83"/>
    <n v="1826"/>
    <x v="326"/>
  </r>
  <r>
    <x v="9138"/>
    <x v="7"/>
    <x v="0"/>
    <x v="7"/>
    <x v="0"/>
    <x v="5"/>
    <n v="12285.8"/>
    <n v="5"/>
    <n v="61429"/>
    <n v="4.8099999999999996"/>
    <n v="4196"/>
    <x v="23"/>
  </r>
  <r>
    <x v="9139"/>
    <x v="7"/>
    <x v="0"/>
    <x v="7"/>
    <x v="2"/>
    <x v="1"/>
    <n v="13214.92"/>
    <n v="3"/>
    <n v="39644.76"/>
    <n v="2.39"/>
    <n v="3943"/>
    <x v="131"/>
  </r>
  <r>
    <x v="9140"/>
    <x v="2"/>
    <x v="2"/>
    <x v="2"/>
    <x v="0"/>
    <x v="2"/>
    <n v="8186.31"/>
    <n v="3"/>
    <n v="24558.93"/>
    <n v="3.57"/>
    <n v="4728"/>
    <x v="111"/>
  </r>
  <r>
    <x v="9141"/>
    <x v="2"/>
    <x v="2"/>
    <x v="2"/>
    <x v="0"/>
    <x v="3"/>
    <n v="6697.2"/>
    <n v="1"/>
    <n v="6697.2"/>
    <n v="3.13"/>
    <n v="1228"/>
    <x v="80"/>
  </r>
  <r>
    <x v="9142"/>
    <x v="1"/>
    <x v="1"/>
    <x v="1"/>
    <x v="0"/>
    <x v="2"/>
    <n v="15308.02"/>
    <n v="1"/>
    <n v="15308.02"/>
    <n v="3.1"/>
    <n v="2560"/>
    <x v="76"/>
  </r>
  <r>
    <x v="9143"/>
    <x v="9"/>
    <x v="1"/>
    <x v="9"/>
    <x v="1"/>
    <x v="3"/>
    <n v="12883.55"/>
    <n v="5"/>
    <n v="64417.75"/>
    <n v="1.89"/>
    <n v="3523"/>
    <x v="14"/>
  </r>
  <r>
    <x v="9144"/>
    <x v="6"/>
    <x v="4"/>
    <x v="6"/>
    <x v="2"/>
    <x v="0"/>
    <n v="7894.38"/>
    <n v="3"/>
    <n v="23683.14"/>
    <n v="2.86"/>
    <n v="1258"/>
    <x v="167"/>
  </r>
  <r>
    <x v="9145"/>
    <x v="3"/>
    <x v="3"/>
    <x v="3"/>
    <x v="2"/>
    <x v="1"/>
    <n v="5833.18"/>
    <n v="5"/>
    <n v="29165.9"/>
    <n v="4.82"/>
    <n v="2636"/>
    <x v="8"/>
  </r>
  <r>
    <x v="9146"/>
    <x v="5"/>
    <x v="1"/>
    <x v="5"/>
    <x v="0"/>
    <x v="2"/>
    <n v="4674.08"/>
    <n v="4"/>
    <n v="18696.32"/>
    <n v="1.23"/>
    <n v="356"/>
    <x v="129"/>
  </r>
  <r>
    <x v="9147"/>
    <x v="9"/>
    <x v="1"/>
    <x v="9"/>
    <x v="0"/>
    <x v="0"/>
    <n v="10726.52"/>
    <n v="3"/>
    <n v="32179.56"/>
    <n v="1.38"/>
    <n v="465"/>
    <x v="293"/>
  </r>
  <r>
    <x v="9148"/>
    <x v="6"/>
    <x v="4"/>
    <x v="6"/>
    <x v="2"/>
    <x v="1"/>
    <n v="12656.45"/>
    <n v="1"/>
    <n v="12656.45"/>
    <n v="3.3"/>
    <n v="1475"/>
    <x v="224"/>
  </r>
  <r>
    <x v="9149"/>
    <x v="9"/>
    <x v="1"/>
    <x v="9"/>
    <x v="0"/>
    <x v="4"/>
    <n v="6282.3"/>
    <n v="1"/>
    <n v="6282.3"/>
    <n v="1.03"/>
    <n v="150"/>
    <x v="2"/>
  </r>
  <r>
    <x v="9150"/>
    <x v="3"/>
    <x v="3"/>
    <x v="3"/>
    <x v="1"/>
    <x v="5"/>
    <n v="19824.23"/>
    <n v="1"/>
    <n v="19824.23"/>
    <n v="3.61"/>
    <n v="2003"/>
    <x v="155"/>
  </r>
  <r>
    <x v="9151"/>
    <x v="4"/>
    <x v="0"/>
    <x v="4"/>
    <x v="0"/>
    <x v="5"/>
    <n v="9799.44"/>
    <n v="2"/>
    <n v="19598.88"/>
    <n v="2.57"/>
    <n v="1286"/>
    <x v="326"/>
  </r>
  <r>
    <x v="9152"/>
    <x v="4"/>
    <x v="0"/>
    <x v="4"/>
    <x v="2"/>
    <x v="0"/>
    <n v="6984.83"/>
    <n v="2"/>
    <n v="13969.66"/>
    <n v="2.88"/>
    <n v="746"/>
    <x v="275"/>
  </r>
  <r>
    <x v="9153"/>
    <x v="5"/>
    <x v="1"/>
    <x v="5"/>
    <x v="0"/>
    <x v="3"/>
    <n v="11975.06"/>
    <n v="1"/>
    <n v="11975.06"/>
    <n v="3.88"/>
    <n v="3039"/>
    <x v="120"/>
  </r>
  <r>
    <x v="9154"/>
    <x v="5"/>
    <x v="1"/>
    <x v="5"/>
    <x v="0"/>
    <x v="2"/>
    <n v="14735.95"/>
    <n v="5"/>
    <n v="73679.75"/>
    <n v="3.75"/>
    <n v="2955"/>
    <x v="238"/>
  </r>
  <r>
    <x v="9155"/>
    <x v="6"/>
    <x v="4"/>
    <x v="6"/>
    <x v="0"/>
    <x v="3"/>
    <n v="1583.2"/>
    <n v="2"/>
    <n v="3166.4"/>
    <n v="4.8099999999999996"/>
    <n v="1436"/>
    <x v="252"/>
  </r>
  <r>
    <x v="9156"/>
    <x v="0"/>
    <x v="0"/>
    <x v="0"/>
    <x v="1"/>
    <x v="2"/>
    <n v="3559.25"/>
    <n v="1"/>
    <n v="3559.25"/>
    <n v="3.25"/>
    <n v="3275"/>
    <x v="209"/>
  </r>
  <r>
    <x v="9157"/>
    <x v="2"/>
    <x v="2"/>
    <x v="2"/>
    <x v="0"/>
    <x v="2"/>
    <n v="14348.06"/>
    <n v="1"/>
    <n v="14348.06"/>
    <n v="1.76"/>
    <n v="3229"/>
    <x v="203"/>
  </r>
  <r>
    <x v="9158"/>
    <x v="5"/>
    <x v="1"/>
    <x v="5"/>
    <x v="2"/>
    <x v="0"/>
    <n v="6406.77"/>
    <n v="2"/>
    <n v="12813.54"/>
    <n v="1.79"/>
    <n v="4032"/>
    <x v="163"/>
  </r>
  <r>
    <x v="9159"/>
    <x v="6"/>
    <x v="4"/>
    <x v="6"/>
    <x v="1"/>
    <x v="0"/>
    <n v="10727.09"/>
    <n v="1"/>
    <n v="10727.09"/>
    <n v="4.75"/>
    <n v="435"/>
    <x v="260"/>
  </r>
  <r>
    <x v="9160"/>
    <x v="0"/>
    <x v="0"/>
    <x v="0"/>
    <x v="1"/>
    <x v="5"/>
    <n v="6399.19"/>
    <n v="3"/>
    <n v="19197.57"/>
    <n v="3.11"/>
    <n v="4478"/>
    <x v="254"/>
  </r>
  <r>
    <x v="9161"/>
    <x v="2"/>
    <x v="2"/>
    <x v="2"/>
    <x v="1"/>
    <x v="2"/>
    <n v="7505.33"/>
    <n v="5"/>
    <n v="37526.65"/>
    <n v="1.0900000000000001"/>
    <n v="3849"/>
    <x v="152"/>
  </r>
  <r>
    <x v="9162"/>
    <x v="7"/>
    <x v="0"/>
    <x v="7"/>
    <x v="2"/>
    <x v="5"/>
    <n v="5475.57"/>
    <n v="1"/>
    <n v="5475.57"/>
    <n v="2.06"/>
    <n v="2474"/>
    <x v="54"/>
  </r>
  <r>
    <x v="9163"/>
    <x v="8"/>
    <x v="3"/>
    <x v="8"/>
    <x v="2"/>
    <x v="3"/>
    <n v="11354.27"/>
    <n v="1"/>
    <n v="11354.27"/>
    <n v="3.08"/>
    <n v="4252"/>
    <x v="201"/>
  </r>
  <r>
    <x v="9164"/>
    <x v="2"/>
    <x v="2"/>
    <x v="2"/>
    <x v="1"/>
    <x v="2"/>
    <n v="2532.83"/>
    <n v="4"/>
    <n v="10131.32"/>
    <n v="2.5"/>
    <n v="1170"/>
    <x v="159"/>
  </r>
  <r>
    <x v="9165"/>
    <x v="7"/>
    <x v="0"/>
    <x v="7"/>
    <x v="0"/>
    <x v="2"/>
    <n v="11937.13"/>
    <n v="5"/>
    <n v="59685.65"/>
    <n v="4.7"/>
    <n v="4214"/>
    <x v="71"/>
  </r>
  <r>
    <x v="9166"/>
    <x v="8"/>
    <x v="3"/>
    <x v="8"/>
    <x v="2"/>
    <x v="0"/>
    <n v="7892.7"/>
    <n v="5"/>
    <n v="39463.5"/>
    <n v="1.26"/>
    <n v="4998"/>
    <x v="30"/>
  </r>
  <r>
    <x v="9167"/>
    <x v="6"/>
    <x v="4"/>
    <x v="6"/>
    <x v="1"/>
    <x v="5"/>
    <n v="1257.81"/>
    <n v="1"/>
    <n v="1257.81"/>
    <n v="2.52"/>
    <n v="4071"/>
    <x v="159"/>
  </r>
  <r>
    <x v="9168"/>
    <x v="4"/>
    <x v="0"/>
    <x v="4"/>
    <x v="2"/>
    <x v="0"/>
    <n v="19582.439999999999"/>
    <n v="4"/>
    <n v="78329.759999999995"/>
    <n v="4.32"/>
    <n v="4357"/>
    <x v="331"/>
  </r>
  <r>
    <x v="9169"/>
    <x v="1"/>
    <x v="1"/>
    <x v="1"/>
    <x v="0"/>
    <x v="2"/>
    <n v="2843.87"/>
    <n v="2"/>
    <n v="5687.74"/>
    <n v="2.1800000000000002"/>
    <n v="4941"/>
    <x v="330"/>
  </r>
  <r>
    <x v="9170"/>
    <x v="0"/>
    <x v="0"/>
    <x v="0"/>
    <x v="2"/>
    <x v="4"/>
    <n v="16099.58"/>
    <n v="1"/>
    <n v="16099.58"/>
    <n v="4"/>
    <n v="2769"/>
    <x v="216"/>
  </r>
  <r>
    <x v="9171"/>
    <x v="4"/>
    <x v="0"/>
    <x v="4"/>
    <x v="2"/>
    <x v="4"/>
    <n v="7474.1"/>
    <n v="4"/>
    <n v="29896.400000000001"/>
    <n v="4.33"/>
    <n v="653"/>
    <x v="135"/>
  </r>
  <r>
    <x v="9172"/>
    <x v="0"/>
    <x v="0"/>
    <x v="0"/>
    <x v="1"/>
    <x v="2"/>
    <n v="3394.46"/>
    <n v="2"/>
    <n v="6788.92"/>
    <n v="3.38"/>
    <n v="2826"/>
    <x v="323"/>
  </r>
  <r>
    <x v="9173"/>
    <x v="9"/>
    <x v="1"/>
    <x v="9"/>
    <x v="1"/>
    <x v="0"/>
    <n v="8344.1"/>
    <n v="3"/>
    <n v="25032.3"/>
    <n v="3.28"/>
    <n v="702"/>
    <x v="287"/>
  </r>
  <r>
    <x v="9174"/>
    <x v="2"/>
    <x v="2"/>
    <x v="2"/>
    <x v="2"/>
    <x v="1"/>
    <n v="10312.89"/>
    <n v="1"/>
    <n v="10312.89"/>
    <n v="1.3"/>
    <n v="1403"/>
    <x v="80"/>
  </r>
  <r>
    <x v="9175"/>
    <x v="5"/>
    <x v="1"/>
    <x v="5"/>
    <x v="1"/>
    <x v="1"/>
    <n v="17295.439999999999"/>
    <n v="2"/>
    <n v="34590.879999999997"/>
    <n v="3.66"/>
    <n v="4813"/>
    <x v="76"/>
  </r>
  <r>
    <x v="9176"/>
    <x v="8"/>
    <x v="3"/>
    <x v="8"/>
    <x v="0"/>
    <x v="2"/>
    <n v="4641.34"/>
    <n v="5"/>
    <n v="23206.7"/>
    <n v="3.34"/>
    <n v="4682"/>
    <x v="27"/>
  </r>
  <r>
    <x v="9177"/>
    <x v="9"/>
    <x v="1"/>
    <x v="9"/>
    <x v="2"/>
    <x v="3"/>
    <n v="12163.99"/>
    <n v="5"/>
    <n v="60819.95"/>
    <n v="2.14"/>
    <n v="1920"/>
    <x v="217"/>
  </r>
  <r>
    <x v="9178"/>
    <x v="7"/>
    <x v="0"/>
    <x v="7"/>
    <x v="0"/>
    <x v="1"/>
    <n v="13340.7"/>
    <n v="4"/>
    <n v="53362.8"/>
    <n v="3.26"/>
    <n v="2277"/>
    <x v="252"/>
  </r>
  <r>
    <x v="9179"/>
    <x v="6"/>
    <x v="4"/>
    <x v="6"/>
    <x v="0"/>
    <x v="4"/>
    <n v="14179.08"/>
    <n v="4"/>
    <n v="56716.32"/>
    <n v="2.04"/>
    <n v="2962"/>
    <x v="85"/>
  </r>
  <r>
    <x v="9180"/>
    <x v="6"/>
    <x v="4"/>
    <x v="6"/>
    <x v="1"/>
    <x v="4"/>
    <n v="6004.75"/>
    <n v="1"/>
    <n v="6004.75"/>
    <n v="4.8600000000000003"/>
    <n v="4761"/>
    <x v="119"/>
  </r>
  <r>
    <x v="9181"/>
    <x v="4"/>
    <x v="0"/>
    <x v="4"/>
    <x v="2"/>
    <x v="2"/>
    <n v="15150.69"/>
    <n v="1"/>
    <n v="15150.69"/>
    <n v="3.31"/>
    <n v="3333"/>
    <x v="250"/>
  </r>
  <r>
    <x v="9182"/>
    <x v="3"/>
    <x v="3"/>
    <x v="3"/>
    <x v="1"/>
    <x v="5"/>
    <n v="19163.13"/>
    <n v="3"/>
    <n v="57489.39"/>
    <n v="3.76"/>
    <n v="4632"/>
    <x v="1"/>
  </r>
  <r>
    <x v="9183"/>
    <x v="8"/>
    <x v="3"/>
    <x v="8"/>
    <x v="1"/>
    <x v="5"/>
    <n v="852.7"/>
    <n v="1"/>
    <n v="852.7"/>
    <n v="2.19"/>
    <n v="2297"/>
    <x v="334"/>
  </r>
  <r>
    <x v="9184"/>
    <x v="8"/>
    <x v="3"/>
    <x v="8"/>
    <x v="0"/>
    <x v="5"/>
    <n v="2680.51"/>
    <n v="5"/>
    <n v="13402.55"/>
    <n v="2.0099999999999998"/>
    <n v="3335"/>
    <x v="234"/>
  </r>
  <r>
    <x v="9185"/>
    <x v="3"/>
    <x v="3"/>
    <x v="3"/>
    <x v="0"/>
    <x v="5"/>
    <n v="13164.87"/>
    <n v="2"/>
    <n v="26329.74"/>
    <n v="2.2999999999999998"/>
    <n v="1489"/>
    <x v="163"/>
  </r>
  <r>
    <x v="9186"/>
    <x v="5"/>
    <x v="1"/>
    <x v="5"/>
    <x v="0"/>
    <x v="0"/>
    <n v="19109.34"/>
    <n v="5"/>
    <n v="95546.7"/>
    <n v="2.7"/>
    <n v="2939"/>
    <x v="313"/>
  </r>
  <r>
    <x v="9187"/>
    <x v="5"/>
    <x v="1"/>
    <x v="5"/>
    <x v="2"/>
    <x v="1"/>
    <n v="10887.09"/>
    <n v="5"/>
    <n v="54435.45"/>
    <n v="3.86"/>
    <n v="1062"/>
    <x v="143"/>
  </r>
  <r>
    <x v="9188"/>
    <x v="2"/>
    <x v="2"/>
    <x v="2"/>
    <x v="2"/>
    <x v="2"/>
    <n v="13214.28"/>
    <n v="2"/>
    <n v="26428.560000000001"/>
    <n v="1.53"/>
    <n v="1171"/>
    <x v="292"/>
  </r>
  <r>
    <x v="9189"/>
    <x v="6"/>
    <x v="4"/>
    <x v="6"/>
    <x v="0"/>
    <x v="0"/>
    <n v="11624.21"/>
    <n v="1"/>
    <n v="11624.21"/>
    <n v="1.53"/>
    <n v="1186"/>
    <x v="151"/>
  </r>
  <r>
    <x v="9190"/>
    <x v="9"/>
    <x v="1"/>
    <x v="9"/>
    <x v="0"/>
    <x v="0"/>
    <n v="13148.56"/>
    <n v="3"/>
    <n v="39445.68"/>
    <n v="3.84"/>
    <n v="1304"/>
    <x v="3"/>
  </r>
  <r>
    <x v="9191"/>
    <x v="9"/>
    <x v="1"/>
    <x v="9"/>
    <x v="1"/>
    <x v="0"/>
    <n v="14576.98"/>
    <n v="3"/>
    <n v="43730.94"/>
    <n v="4.41"/>
    <n v="222"/>
    <x v="180"/>
  </r>
  <r>
    <x v="9192"/>
    <x v="6"/>
    <x v="4"/>
    <x v="6"/>
    <x v="2"/>
    <x v="4"/>
    <n v="10283.44"/>
    <n v="5"/>
    <n v="51417.2"/>
    <n v="2.4700000000000002"/>
    <n v="3259"/>
    <x v="93"/>
  </r>
  <r>
    <x v="9193"/>
    <x v="3"/>
    <x v="3"/>
    <x v="3"/>
    <x v="2"/>
    <x v="3"/>
    <n v="4992.7700000000004"/>
    <n v="2"/>
    <n v="9985.5400000000009"/>
    <n v="1.1499999999999999"/>
    <n v="3159"/>
    <x v="28"/>
  </r>
  <r>
    <x v="9194"/>
    <x v="0"/>
    <x v="0"/>
    <x v="0"/>
    <x v="2"/>
    <x v="3"/>
    <n v="12145.42"/>
    <n v="1"/>
    <n v="12145.42"/>
    <n v="2.35"/>
    <n v="1226"/>
    <x v="299"/>
  </r>
  <r>
    <x v="9195"/>
    <x v="9"/>
    <x v="1"/>
    <x v="9"/>
    <x v="2"/>
    <x v="3"/>
    <n v="4486"/>
    <n v="5"/>
    <n v="22430"/>
    <n v="1.89"/>
    <n v="1162"/>
    <x v="33"/>
  </r>
  <r>
    <x v="9196"/>
    <x v="8"/>
    <x v="3"/>
    <x v="8"/>
    <x v="0"/>
    <x v="4"/>
    <n v="3255.24"/>
    <n v="1"/>
    <n v="3255.24"/>
    <n v="1.71"/>
    <n v="2512"/>
    <x v="19"/>
  </r>
  <r>
    <x v="9197"/>
    <x v="3"/>
    <x v="3"/>
    <x v="3"/>
    <x v="2"/>
    <x v="5"/>
    <n v="8128.33"/>
    <n v="5"/>
    <n v="40641.65"/>
    <n v="2.06"/>
    <n v="2174"/>
    <x v="355"/>
  </r>
  <r>
    <x v="9198"/>
    <x v="1"/>
    <x v="1"/>
    <x v="1"/>
    <x v="2"/>
    <x v="3"/>
    <n v="12612.47"/>
    <n v="4"/>
    <n v="50449.88"/>
    <n v="3.3"/>
    <n v="799"/>
    <x v="260"/>
  </r>
  <r>
    <x v="9199"/>
    <x v="0"/>
    <x v="0"/>
    <x v="0"/>
    <x v="0"/>
    <x v="5"/>
    <n v="3225.82"/>
    <n v="3"/>
    <n v="9677.4599999999991"/>
    <n v="3.07"/>
    <n v="3669"/>
    <x v="95"/>
  </r>
  <r>
    <x v="9200"/>
    <x v="0"/>
    <x v="0"/>
    <x v="0"/>
    <x v="2"/>
    <x v="2"/>
    <n v="2675.55"/>
    <n v="2"/>
    <n v="5351.1"/>
    <n v="4.16"/>
    <n v="2301"/>
    <x v="167"/>
  </r>
  <r>
    <x v="9201"/>
    <x v="6"/>
    <x v="4"/>
    <x v="6"/>
    <x v="0"/>
    <x v="5"/>
    <n v="4989.33"/>
    <n v="1"/>
    <n v="4989.33"/>
    <n v="1.76"/>
    <n v="4540"/>
    <x v="326"/>
  </r>
  <r>
    <x v="9202"/>
    <x v="8"/>
    <x v="3"/>
    <x v="8"/>
    <x v="1"/>
    <x v="1"/>
    <n v="6369.15"/>
    <n v="5"/>
    <n v="31845.75"/>
    <n v="4.95"/>
    <n v="752"/>
    <x v="209"/>
  </r>
  <r>
    <x v="9203"/>
    <x v="0"/>
    <x v="0"/>
    <x v="0"/>
    <x v="1"/>
    <x v="5"/>
    <n v="13774.71"/>
    <n v="1"/>
    <n v="13774.71"/>
    <n v="3.3"/>
    <n v="1258"/>
    <x v="93"/>
  </r>
  <r>
    <x v="9204"/>
    <x v="9"/>
    <x v="1"/>
    <x v="9"/>
    <x v="0"/>
    <x v="0"/>
    <n v="15614.79"/>
    <n v="5"/>
    <n v="78073.95"/>
    <n v="1.86"/>
    <n v="1459"/>
    <x v="119"/>
  </r>
  <r>
    <x v="9205"/>
    <x v="5"/>
    <x v="1"/>
    <x v="5"/>
    <x v="0"/>
    <x v="1"/>
    <n v="14963.42"/>
    <n v="5"/>
    <n v="74817.100000000006"/>
    <n v="4.22"/>
    <n v="3103"/>
    <x v="155"/>
  </r>
  <r>
    <x v="9206"/>
    <x v="5"/>
    <x v="1"/>
    <x v="5"/>
    <x v="2"/>
    <x v="3"/>
    <n v="6063.43"/>
    <n v="4"/>
    <n v="24253.72"/>
    <n v="3.33"/>
    <n v="2321"/>
    <x v="82"/>
  </r>
  <r>
    <x v="9207"/>
    <x v="3"/>
    <x v="3"/>
    <x v="3"/>
    <x v="2"/>
    <x v="5"/>
    <n v="12781.06"/>
    <n v="5"/>
    <n v="63905.3"/>
    <n v="3.62"/>
    <n v="3471"/>
    <x v="256"/>
  </r>
  <r>
    <x v="9208"/>
    <x v="3"/>
    <x v="3"/>
    <x v="3"/>
    <x v="2"/>
    <x v="5"/>
    <n v="9028.2999999999993"/>
    <n v="5"/>
    <n v="45141.5"/>
    <n v="2.5299999999999998"/>
    <n v="3244"/>
    <x v="134"/>
  </r>
  <r>
    <x v="9209"/>
    <x v="2"/>
    <x v="2"/>
    <x v="2"/>
    <x v="1"/>
    <x v="0"/>
    <n v="15830.29"/>
    <n v="1"/>
    <n v="15830.29"/>
    <n v="3.62"/>
    <n v="3057"/>
    <x v="5"/>
  </r>
  <r>
    <x v="9210"/>
    <x v="4"/>
    <x v="0"/>
    <x v="4"/>
    <x v="0"/>
    <x v="3"/>
    <n v="611.77"/>
    <n v="1"/>
    <n v="611.77"/>
    <n v="1.44"/>
    <n v="4763"/>
    <x v="320"/>
  </r>
  <r>
    <x v="9211"/>
    <x v="2"/>
    <x v="2"/>
    <x v="2"/>
    <x v="1"/>
    <x v="5"/>
    <n v="5032.83"/>
    <n v="5"/>
    <n v="25164.15"/>
    <n v="2.95"/>
    <n v="4148"/>
    <x v="167"/>
  </r>
  <r>
    <x v="9212"/>
    <x v="9"/>
    <x v="1"/>
    <x v="9"/>
    <x v="0"/>
    <x v="3"/>
    <n v="6534.87"/>
    <n v="2"/>
    <n v="13069.74"/>
    <n v="1.93"/>
    <n v="471"/>
    <x v="7"/>
  </r>
  <r>
    <x v="9213"/>
    <x v="7"/>
    <x v="0"/>
    <x v="7"/>
    <x v="2"/>
    <x v="5"/>
    <n v="19537.86"/>
    <n v="4"/>
    <n v="78151.44"/>
    <n v="2.4"/>
    <n v="4837"/>
    <x v="124"/>
  </r>
  <r>
    <x v="9214"/>
    <x v="2"/>
    <x v="2"/>
    <x v="2"/>
    <x v="0"/>
    <x v="1"/>
    <n v="5237.43"/>
    <n v="3"/>
    <n v="15712.29"/>
    <n v="2.29"/>
    <n v="2028"/>
    <x v="105"/>
  </r>
  <r>
    <x v="9215"/>
    <x v="1"/>
    <x v="1"/>
    <x v="1"/>
    <x v="2"/>
    <x v="0"/>
    <n v="2598.56"/>
    <n v="1"/>
    <n v="2598.56"/>
    <n v="2.67"/>
    <n v="1804"/>
    <x v="120"/>
  </r>
  <r>
    <x v="9216"/>
    <x v="7"/>
    <x v="0"/>
    <x v="7"/>
    <x v="1"/>
    <x v="1"/>
    <n v="13621.89"/>
    <n v="1"/>
    <n v="13621.89"/>
    <n v="1.51"/>
    <n v="411"/>
    <x v="36"/>
  </r>
  <r>
    <x v="9217"/>
    <x v="7"/>
    <x v="0"/>
    <x v="7"/>
    <x v="2"/>
    <x v="5"/>
    <n v="8492.7800000000007"/>
    <n v="3"/>
    <n v="25478.34"/>
    <n v="4.87"/>
    <n v="2397"/>
    <x v="141"/>
  </r>
  <r>
    <x v="9218"/>
    <x v="2"/>
    <x v="2"/>
    <x v="2"/>
    <x v="2"/>
    <x v="1"/>
    <n v="1700.58"/>
    <n v="2"/>
    <n v="3401.16"/>
    <n v="1.75"/>
    <n v="854"/>
    <x v="311"/>
  </r>
  <r>
    <x v="9219"/>
    <x v="3"/>
    <x v="3"/>
    <x v="3"/>
    <x v="0"/>
    <x v="2"/>
    <n v="14631.14"/>
    <n v="3"/>
    <n v="43893.42"/>
    <n v="1.37"/>
    <n v="1455"/>
    <x v="106"/>
  </r>
  <r>
    <x v="9220"/>
    <x v="5"/>
    <x v="1"/>
    <x v="5"/>
    <x v="2"/>
    <x v="1"/>
    <n v="1818.23"/>
    <n v="4"/>
    <n v="7272.92"/>
    <n v="2.58"/>
    <n v="4192"/>
    <x v="148"/>
  </r>
  <r>
    <x v="9221"/>
    <x v="8"/>
    <x v="3"/>
    <x v="8"/>
    <x v="2"/>
    <x v="3"/>
    <n v="14797.67"/>
    <n v="5"/>
    <n v="73988.350000000006"/>
    <n v="3.37"/>
    <n v="1057"/>
    <x v="230"/>
  </r>
  <r>
    <x v="9222"/>
    <x v="7"/>
    <x v="0"/>
    <x v="7"/>
    <x v="0"/>
    <x v="0"/>
    <n v="12384.14"/>
    <n v="4"/>
    <n v="49536.56"/>
    <n v="2.81"/>
    <n v="1870"/>
    <x v="339"/>
  </r>
  <r>
    <x v="9223"/>
    <x v="0"/>
    <x v="0"/>
    <x v="0"/>
    <x v="2"/>
    <x v="4"/>
    <n v="14821.9"/>
    <n v="3"/>
    <n v="44465.7"/>
    <n v="3.43"/>
    <n v="4727"/>
    <x v="3"/>
  </r>
  <r>
    <x v="9224"/>
    <x v="2"/>
    <x v="2"/>
    <x v="2"/>
    <x v="1"/>
    <x v="4"/>
    <n v="9234.43"/>
    <n v="2"/>
    <n v="18468.86"/>
    <n v="2.34"/>
    <n v="3395"/>
    <x v="37"/>
  </r>
  <r>
    <x v="9225"/>
    <x v="0"/>
    <x v="0"/>
    <x v="0"/>
    <x v="0"/>
    <x v="1"/>
    <n v="13872.91"/>
    <n v="2"/>
    <n v="27745.82"/>
    <n v="1.02"/>
    <n v="1630"/>
    <x v="126"/>
  </r>
  <r>
    <x v="9226"/>
    <x v="3"/>
    <x v="3"/>
    <x v="3"/>
    <x v="1"/>
    <x v="2"/>
    <n v="2537.23"/>
    <n v="3"/>
    <n v="7611.69"/>
    <n v="4.7300000000000004"/>
    <n v="2237"/>
    <x v="329"/>
  </r>
  <r>
    <x v="9227"/>
    <x v="5"/>
    <x v="1"/>
    <x v="5"/>
    <x v="2"/>
    <x v="4"/>
    <n v="18543.669999999998"/>
    <n v="4"/>
    <n v="74174.679999999993"/>
    <n v="1.33"/>
    <n v="393"/>
    <x v="67"/>
  </r>
  <r>
    <x v="9228"/>
    <x v="6"/>
    <x v="4"/>
    <x v="6"/>
    <x v="1"/>
    <x v="1"/>
    <n v="15642.53"/>
    <n v="1"/>
    <n v="15642.53"/>
    <n v="4.1500000000000004"/>
    <n v="2501"/>
    <x v="328"/>
  </r>
  <r>
    <x v="9229"/>
    <x v="6"/>
    <x v="4"/>
    <x v="6"/>
    <x v="2"/>
    <x v="5"/>
    <n v="10289.450000000001"/>
    <n v="2"/>
    <n v="20578.900000000001"/>
    <n v="3.72"/>
    <n v="3441"/>
    <x v="352"/>
  </r>
  <r>
    <x v="9230"/>
    <x v="5"/>
    <x v="1"/>
    <x v="5"/>
    <x v="2"/>
    <x v="4"/>
    <n v="18564"/>
    <n v="1"/>
    <n v="18564"/>
    <n v="2"/>
    <n v="4622"/>
    <x v="102"/>
  </r>
  <r>
    <x v="9231"/>
    <x v="4"/>
    <x v="0"/>
    <x v="4"/>
    <x v="0"/>
    <x v="3"/>
    <n v="8316.84"/>
    <n v="2"/>
    <n v="16633.68"/>
    <n v="4.3099999999999996"/>
    <n v="400"/>
    <x v="261"/>
  </r>
  <r>
    <x v="9232"/>
    <x v="6"/>
    <x v="4"/>
    <x v="6"/>
    <x v="1"/>
    <x v="3"/>
    <n v="12026.19"/>
    <n v="2"/>
    <n v="24052.38"/>
    <n v="3.06"/>
    <n v="4691"/>
    <x v="225"/>
  </r>
  <r>
    <x v="9233"/>
    <x v="6"/>
    <x v="4"/>
    <x v="6"/>
    <x v="1"/>
    <x v="4"/>
    <n v="19301.259999999998"/>
    <n v="4"/>
    <n v="77205.039999999994"/>
    <n v="4.0199999999999996"/>
    <n v="4155"/>
    <x v="357"/>
  </r>
  <r>
    <x v="9234"/>
    <x v="9"/>
    <x v="1"/>
    <x v="9"/>
    <x v="0"/>
    <x v="3"/>
    <n v="15263.06"/>
    <n v="4"/>
    <n v="61052.24"/>
    <n v="1.03"/>
    <n v="2123"/>
    <x v="102"/>
  </r>
  <r>
    <x v="9235"/>
    <x v="3"/>
    <x v="3"/>
    <x v="3"/>
    <x v="2"/>
    <x v="0"/>
    <n v="3686.6"/>
    <n v="5"/>
    <n v="18433"/>
    <n v="4.1500000000000004"/>
    <n v="786"/>
    <x v="267"/>
  </r>
  <r>
    <x v="9236"/>
    <x v="1"/>
    <x v="1"/>
    <x v="1"/>
    <x v="1"/>
    <x v="5"/>
    <n v="13187.2"/>
    <n v="1"/>
    <n v="13187.2"/>
    <n v="1.2"/>
    <n v="362"/>
    <x v="235"/>
  </r>
  <r>
    <x v="9237"/>
    <x v="9"/>
    <x v="1"/>
    <x v="9"/>
    <x v="2"/>
    <x v="5"/>
    <n v="18084.939999999999"/>
    <n v="3"/>
    <n v="54254.82"/>
    <n v="1.52"/>
    <n v="2925"/>
    <x v="184"/>
  </r>
  <r>
    <x v="9238"/>
    <x v="9"/>
    <x v="1"/>
    <x v="9"/>
    <x v="1"/>
    <x v="0"/>
    <n v="6015.86"/>
    <n v="4"/>
    <n v="24063.439999999999"/>
    <n v="1.89"/>
    <n v="631"/>
    <x v="56"/>
  </r>
  <r>
    <x v="9239"/>
    <x v="8"/>
    <x v="3"/>
    <x v="8"/>
    <x v="0"/>
    <x v="5"/>
    <n v="13050.69"/>
    <n v="1"/>
    <n v="13050.69"/>
    <n v="4.07"/>
    <n v="1547"/>
    <x v="206"/>
  </r>
  <r>
    <x v="9240"/>
    <x v="1"/>
    <x v="1"/>
    <x v="1"/>
    <x v="1"/>
    <x v="4"/>
    <n v="5940.73"/>
    <n v="4"/>
    <n v="23762.92"/>
    <n v="3.27"/>
    <n v="3643"/>
    <x v="101"/>
  </r>
  <r>
    <x v="9241"/>
    <x v="2"/>
    <x v="2"/>
    <x v="2"/>
    <x v="2"/>
    <x v="3"/>
    <n v="10368.08"/>
    <n v="2"/>
    <n v="20736.16"/>
    <n v="2.08"/>
    <n v="472"/>
    <x v="295"/>
  </r>
  <r>
    <x v="9242"/>
    <x v="1"/>
    <x v="1"/>
    <x v="1"/>
    <x v="1"/>
    <x v="0"/>
    <n v="14299.7"/>
    <n v="4"/>
    <n v="57198.8"/>
    <n v="2.2400000000000002"/>
    <n v="2609"/>
    <x v="137"/>
  </r>
  <r>
    <x v="9243"/>
    <x v="7"/>
    <x v="0"/>
    <x v="7"/>
    <x v="1"/>
    <x v="0"/>
    <n v="5530.68"/>
    <n v="4"/>
    <n v="22122.720000000001"/>
    <n v="1.1000000000000001"/>
    <n v="4881"/>
    <x v="38"/>
  </r>
  <r>
    <x v="9244"/>
    <x v="4"/>
    <x v="0"/>
    <x v="4"/>
    <x v="1"/>
    <x v="2"/>
    <n v="3933.64"/>
    <n v="3"/>
    <n v="11800.92"/>
    <n v="4.66"/>
    <n v="2437"/>
    <x v="254"/>
  </r>
  <r>
    <x v="9245"/>
    <x v="2"/>
    <x v="2"/>
    <x v="2"/>
    <x v="1"/>
    <x v="3"/>
    <n v="3794.53"/>
    <n v="3"/>
    <n v="11383.59"/>
    <n v="1.72"/>
    <n v="1042"/>
    <x v="35"/>
  </r>
  <r>
    <x v="9246"/>
    <x v="1"/>
    <x v="1"/>
    <x v="1"/>
    <x v="1"/>
    <x v="0"/>
    <n v="12817.22"/>
    <n v="2"/>
    <n v="25634.44"/>
    <n v="2.79"/>
    <n v="384"/>
    <x v="242"/>
  </r>
  <r>
    <x v="9247"/>
    <x v="6"/>
    <x v="4"/>
    <x v="6"/>
    <x v="1"/>
    <x v="2"/>
    <n v="1770.63"/>
    <n v="4"/>
    <n v="7082.52"/>
    <n v="1.96"/>
    <n v="3742"/>
    <x v="166"/>
  </r>
  <r>
    <x v="9248"/>
    <x v="3"/>
    <x v="3"/>
    <x v="3"/>
    <x v="0"/>
    <x v="3"/>
    <n v="14121.93"/>
    <n v="4"/>
    <n v="56487.72"/>
    <n v="1.43"/>
    <n v="2728"/>
    <x v="279"/>
  </r>
  <r>
    <x v="9249"/>
    <x v="6"/>
    <x v="4"/>
    <x v="6"/>
    <x v="0"/>
    <x v="0"/>
    <n v="14949.55"/>
    <n v="1"/>
    <n v="14949.55"/>
    <n v="1.1200000000000001"/>
    <n v="1682"/>
    <x v="46"/>
  </r>
  <r>
    <x v="9250"/>
    <x v="3"/>
    <x v="3"/>
    <x v="3"/>
    <x v="0"/>
    <x v="4"/>
    <n v="6559.05"/>
    <n v="4"/>
    <n v="26236.2"/>
    <n v="2.56"/>
    <n v="2763"/>
    <x v="284"/>
  </r>
  <r>
    <x v="9251"/>
    <x v="1"/>
    <x v="1"/>
    <x v="1"/>
    <x v="0"/>
    <x v="0"/>
    <n v="1643.32"/>
    <n v="2"/>
    <n v="3286.64"/>
    <n v="1.67"/>
    <n v="4859"/>
    <x v="3"/>
  </r>
  <r>
    <x v="9252"/>
    <x v="2"/>
    <x v="2"/>
    <x v="2"/>
    <x v="2"/>
    <x v="0"/>
    <n v="8783.4599999999991"/>
    <n v="4"/>
    <n v="35133.839999999997"/>
    <n v="2.58"/>
    <n v="1284"/>
    <x v="75"/>
  </r>
  <r>
    <x v="9253"/>
    <x v="3"/>
    <x v="3"/>
    <x v="3"/>
    <x v="0"/>
    <x v="2"/>
    <n v="7298.15"/>
    <n v="2"/>
    <n v="14596.3"/>
    <n v="3.66"/>
    <n v="1602"/>
    <x v="189"/>
  </r>
  <r>
    <x v="9254"/>
    <x v="0"/>
    <x v="0"/>
    <x v="0"/>
    <x v="0"/>
    <x v="0"/>
    <n v="6121.53"/>
    <n v="1"/>
    <n v="6121.53"/>
    <n v="1.65"/>
    <n v="3491"/>
    <x v="25"/>
  </r>
  <r>
    <x v="9255"/>
    <x v="4"/>
    <x v="0"/>
    <x v="4"/>
    <x v="2"/>
    <x v="3"/>
    <n v="11327.89"/>
    <n v="3"/>
    <n v="33983.67"/>
    <n v="4.12"/>
    <n v="4414"/>
    <x v="177"/>
  </r>
  <r>
    <x v="9256"/>
    <x v="5"/>
    <x v="1"/>
    <x v="5"/>
    <x v="1"/>
    <x v="5"/>
    <n v="8248.74"/>
    <n v="3"/>
    <n v="24746.22"/>
    <n v="4.76"/>
    <n v="835"/>
    <x v="75"/>
  </r>
  <r>
    <x v="9257"/>
    <x v="4"/>
    <x v="0"/>
    <x v="4"/>
    <x v="2"/>
    <x v="4"/>
    <n v="4635.22"/>
    <n v="1"/>
    <n v="4635.22"/>
    <n v="4.9800000000000004"/>
    <n v="247"/>
    <x v="254"/>
  </r>
  <r>
    <x v="9258"/>
    <x v="0"/>
    <x v="0"/>
    <x v="0"/>
    <x v="1"/>
    <x v="3"/>
    <n v="17880.77"/>
    <n v="5"/>
    <n v="89403.85"/>
    <n v="4.58"/>
    <n v="3511"/>
    <x v="133"/>
  </r>
  <r>
    <x v="9259"/>
    <x v="4"/>
    <x v="0"/>
    <x v="4"/>
    <x v="1"/>
    <x v="1"/>
    <n v="4533.2"/>
    <n v="2"/>
    <n v="9066.4"/>
    <n v="4.24"/>
    <n v="2423"/>
    <x v="338"/>
  </r>
  <r>
    <x v="9260"/>
    <x v="1"/>
    <x v="1"/>
    <x v="1"/>
    <x v="0"/>
    <x v="5"/>
    <n v="10221.66"/>
    <n v="3"/>
    <n v="30664.98"/>
    <n v="2.1"/>
    <n v="1651"/>
    <x v="169"/>
  </r>
  <r>
    <x v="9261"/>
    <x v="5"/>
    <x v="1"/>
    <x v="5"/>
    <x v="2"/>
    <x v="2"/>
    <n v="17216.38"/>
    <n v="2"/>
    <n v="34432.76"/>
    <n v="3.55"/>
    <n v="4546"/>
    <x v="131"/>
  </r>
  <r>
    <x v="9262"/>
    <x v="6"/>
    <x v="4"/>
    <x v="6"/>
    <x v="1"/>
    <x v="2"/>
    <n v="14693.54"/>
    <n v="4"/>
    <n v="58774.16"/>
    <n v="2.58"/>
    <n v="3420"/>
    <x v="119"/>
  </r>
  <r>
    <x v="9263"/>
    <x v="9"/>
    <x v="1"/>
    <x v="9"/>
    <x v="1"/>
    <x v="2"/>
    <n v="8678.7900000000009"/>
    <n v="5"/>
    <n v="43393.95"/>
    <n v="2.96"/>
    <n v="3963"/>
    <x v="194"/>
  </r>
  <r>
    <x v="9264"/>
    <x v="1"/>
    <x v="1"/>
    <x v="1"/>
    <x v="2"/>
    <x v="3"/>
    <n v="14795.54"/>
    <n v="2"/>
    <n v="29591.08"/>
    <n v="2.4"/>
    <n v="3955"/>
    <x v="235"/>
  </r>
  <r>
    <x v="9265"/>
    <x v="6"/>
    <x v="4"/>
    <x v="6"/>
    <x v="1"/>
    <x v="3"/>
    <n v="11468.03"/>
    <n v="3"/>
    <n v="34404.089999999997"/>
    <n v="2.4500000000000002"/>
    <n v="2719"/>
    <x v="324"/>
  </r>
  <r>
    <x v="9266"/>
    <x v="9"/>
    <x v="1"/>
    <x v="9"/>
    <x v="0"/>
    <x v="2"/>
    <n v="3535.17"/>
    <n v="3"/>
    <n v="10605.51"/>
    <n v="4.76"/>
    <n v="706"/>
    <x v="200"/>
  </r>
  <r>
    <x v="9267"/>
    <x v="9"/>
    <x v="1"/>
    <x v="9"/>
    <x v="2"/>
    <x v="0"/>
    <n v="7683.53"/>
    <n v="3"/>
    <n v="23050.59"/>
    <n v="2.59"/>
    <n v="3065"/>
    <x v="23"/>
  </r>
  <r>
    <x v="9268"/>
    <x v="1"/>
    <x v="1"/>
    <x v="1"/>
    <x v="1"/>
    <x v="0"/>
    <n v="4591.08"/>
    <n v="3"/>
    <n v="13773.24"/>
    <n v="2.8"/>
    <n v="322"/>
    <x v="303"/>
  </r>
  <r>
    <x v="9269"/>
    <x v="0"/>
    <x v="0"/>
    <x v="0"/>
    <x v="0"/>
    <x v="5"/>
    <n v="3859.11"/>
    <n v="5"/>
    <n v="19295.55"/>
    <n v="2.76"/>
    <n v="2574"/>
    <x v="65"/>
  </r>
  <r>
    <x v="9270"/>
    <x v="4"/>
    <x v="0"/>
    <x v="4"/>
    <x v="1"/>
    <x v="0"/>
    <n v="7510.67"/>
    <n v="2"/>
    <n v="15021.34"/>
    <n v="1.1299999999999999"/>
    <n v="533"/>
    <x v="235"/>
  </r>
  <r>
    <x v="9271"/>
    <x v="8"/>
    <x v="3"/>
    <x v="8"/>
    <x v="1"/>
    <x v="2"/>
    <n v="9409.8799999999992"/>
    <n v="1"/>
    <n v="9409.8799999999992"/>
    <n v="3.87"/>
    <n v="3753"/>
    <x v="167"/>
  </r>
  <r>
    <x v="9272"/>
    <x v="1"/>
    <x v="1"/>
    <x v="1"/>
    <x v="2"/>
    <x v="1"/>
    <n v="14761.62"/>
    <n v="2"/>
    <n v="29523.24"/>
    <n v="3.49"/>
    <n v="1476"/>
    <x v="54"/>
  </r>
  <r>
    <x v="9273"/>
    <x v="5"/>
    <x v="1"/>
    <x v="5"/>
    <x v="0"/>
    <x v="0"/>
    <n v="17216.169999999998"/>
    <n v="5"/>
    <n v="86080.85"/>
    <n v="4.33"/>
    <n v="3246"/>
    <x v="203"/>
  </r>
  <r>
    <x v="9274"/>
    <x v="2"/>
    <x v="2"/>
    <x v="2"/>
    <x v="2"/>
    <x v="0"/>
    <n v="6166.18"/>
    <n v="2"/>
    <n v="12332.36"/>
    <n v="5"/>
    <n v="4312"/>
    <x v="69"/>
  </r>
  <r>
    <x v="9275"/>
    <x v="2"/>
    <x v="2"/>
    <x v="2"/>
    <x v="2"/>
    <x v="5"/>
    <n v="9314.83"/>
    <n v="1"/>
    <n v="9314.83"/>
    <n v="1.03"/>
    <n v="285"/>
    <x v="142"/>
  </r>
  <r>
    <x v="9276"/>
    <x v="6"/>
    <x v="4"/>
    <x v="6"/>
    <x v="2"/>
    <x v="2"/>
    <n v="3638.21"/>
    <n v="5"/>
    <n v="18191.05"/>
    <n v="1.1399999999999999"/>
    <n v="719"/>
    <x v="88"/>
  </r>
  <r>
    <x v="9277"/>
    <x v="1"/>
    <x v="1"/>
    <x v="1"/>
    <x v="0"/>
    <x v="5"/>
    <n v="10782.77"/>
    <n v="3"/>
    <n v="32348.31"/>
    <n v="3.15"/>
    <n v="4662"/>
    <x v="314"/>
  </r>
  <r>
    <x v="9278"/>
    <x v="7"/>
    <x v="0"/>
    <x v="7"/>
    <x v="2"/>
    <x v="0"/>
    <n v="11558.17"/>
    <n v="3"/>
    <n v="34674.51"/>
    <n v="2.92"/>
    <n v="2688"/>
    <x v="69"/>
  </r>
  <r>
    <x v="9279"/>
    <x v="6"/>
    <x v="4"/>
    <x v="6"/>
    <x v="0"/>
    <x v="4"/>
    <n v="3251.16"/>
    <n v="3"/>
    <n v="9753.48"/>
    <n v="2.72"/>
    <n v="3171"/>
    <x v="211"/>
  </r>
  <r>
    <x v="9280"/>
    <x v="3"/>
    <x v="3"/>
    <x v="3"/>
    <x v="2"/>
    <x v="2"/>
    <n v="18994.97"/>
    <n v="4"/>
    <n v="75979.88"/>
    <n v="3.54"/>
    <n v="1095"/>
    <x v="162"/>
  </r>
  <r>
    <x v="9281"/>
    <x v="5"/>
    <x v="1"/>
    <x v="5"/>
    <x v="2"/>
    <x v="0"/>
    <n v="13524.1"/>
    <n v="4"/>
    <n v="54096.4"/>
    <n v="2.29"/>
    <n v="371"/>
    <x v="216"/>
  </r>
  <r>
    <x v="9282"/>
    <x v="1"/>
    <x v="1"/>
    <x v="1"/>
    <x v="2"/>
    <x v="1"/>
    <n v="12262.28"/>
    <n v="1"/>
    <n v="12262.28"/>
    <n v="1.2"/>
    <n v="254"/>
    <x v="263"/>
  </r>
  <r>
    <x v="9283"/>
    <x v="5"/>
    <x v="1"/>
    <x v="5"/>
    <x v="1"/>
    <x v="0"/>
    <n v="6721.76"/>
    <n v="5"/>
    <n v="33608.800000000003"/>
    <n v="1.1000000000000001"/>
    <n v="1827"/>
    <x v="72"/>
  </r>
  <r>
    <x v="9284"/>
    <x v="4"/>
    <x v="0"/>
    <x v="4"/>
    <x v="1"/>
    <x v="2"/>
    <n v="18873.05"/>
    <n v="4"/>
    <n v="75492.2"/>
    <n v="2.87"/>
    <n v="2342"/>
    <x v="350"/>
  </r>
  <r>
    <x v="9285"/>
    <x v="8"/>
    <x v="3"/>
    <x v="8"/>
    <x v="0"/>
    <x v="5"/>
    <n v="2968.98"/>
    <n v="5"/>
    <n v="14844.9"/>
    <n v="3.3"/>
    <n v="4317"/>
    <x v="9"/>
  </r>
  <r>
    <x v="9286"/>
    <x v="6"/>
    <x v="4"/>
    <x v="6"/>
    <x v="0"/>
    <x v="1"/>
    <n v="278.99"/>
    <n v="4"/>
    <n v="1115.96"/>
    <n v="1.85"/>
    <n v="1877"/>
    <x v="22"/>
  </r>
  <r>
    <x v="9287"/>
    <x v="4"/>
    <x v="0"/>
    <x v="4"/>
    <x v="0"/>
    <x v="3"/>
    <n v="11636.48"/>
    <n v="2"/>
    <n v="23272.959999999999"/>
    <n v="1.1399999999999999"/>
    <n v="1172"/>
    <x v="165"/>
  </r>
  <r>
    <x v="9288"/>
    <x v="2"/>
    <x v="2"/>
    <x v="2"/>
    <x v="2"/>
    <x v="5"/>
    <n v="6534.57"/>
    <n v="3"/>
    <n v="19603.71"/>
    <n v="1.1200000000000001"/>
    <n v="3956"/>
    <x v="220"/>
  </r>
  <r>
    <x v="9289"/>
    <x v="7"/>
    <x v="0"/>
    <x v="7"/>
    <x v="0"/>
    <x v="1"/>
    <n v="9436.8799999999992"/>
    <n v="5"/>
    <n v="47184.4"/>
    <n v="1.86"/>
    <n v="4656"/>
    <x v="218"/>
  </r>
  <r>
    <x v="9290"/>
    <x v="8"/>
    <x v="3"/>
    <x v="8"/>
    <x v="0"/>
    <x v="1"/>
    <n v="10977.06"/>
    <n v="1"/>
    <n v="10977.06"/>
    <n v="1.24"/>
    <n v="2074"/>
    <x v="309"/>
  </r>
  <r>
    <x v="9291"/>
    <x v="3"/>
    <x v="3"/>
    <x v="3"/>
    <x v="1"/>
    <x v="3"/>
    <n v="15325.03"/>
    <n v="4"/>
    <n v="61300.12"/>
    <n v="2.5"/>
    <n v="3977"/>
    <x v="285"/>
  </r>
  <r>
    <x v="9292"/>
    <x v="4"/>
    <x v="0"/>
    <x v="4"/>
    <x v="1"/>
    <x v="2"/>
    <n v="1496.91"/>
    <n v="1"/>
    <n v="1496.91"/>
    <n v="3.82"/>
    <n v="4381"/>
    <x v="119"/>
  </r>
  <r>
    <x v="9293"/>
    <x v="7"/>
    <x v="0"/>
    <x v="7"/>
    <x v="2"/>
    <x v="5"/>
    <n v="17208.64"/>
    <n v="1"/>
    <n v="17208.64"/>
    <n v="3.39"/>
    <n v="289"/>
    <x v="224"/>
  </r>
  <r>
    <x v="9294"/>
    <x v="1"/>
    <x v="1"/>
    <x v="1"/>
    <x v="1"/>
    <x v="4"/>
    <n v="10138.040000000001"/>
    <n v="1"/>
    <n v="10138.040000000001"/>
    <n v="3.72"/>
    <n v="453"/>
    <x v="4"/>
  </r>
  <r>
    <x v="9295"/>
    <x v="2"/>
    <x v="2"/>
    <x v="2"/>
    <x v="2"/>
    <x v="0"/>
    <n v="16585.41"/>
    <n v="1"/>
    <n v="16585.41"/>
    <n v="2.3199999999999998"/>
    <n v="1488"/>
    <x v="45"/>
  </r>
  <r>
    <x v="9296"/>
    <x v="4"/>
    <x v="0"/>
    <x v="4"/>
    <x v="0"/>
    <x v="2"/>
    <n v="6961.12"/>
    <n v="5"/>
    <n v="34805.599999999999"/>
    <n v="4.05"/>
    <n v="4183"/>
    <x v="170"/>
  </r>
  <r>
    <x v="9297"/>
    <x v="4"/>
    <x v="0"/>
    <x v="4"/>
    <x v="0"/>
    <x v="4"/>
    <n v="17145.87"/>
    <n v="4"/>
    <n v="68583.48"/>
    <n v="4.5"/>
    <n v="3978"/>
    <x v="274"/>
  </r>
  <r>
    <x v="9298"/>
    <x v="3"/>
    <x v="3"/>
    <x v="3"/>
    <x v="2"/>
    <x v="2"/>
    <n v="358.51"/>
    <n v="5"/>
    <n v="1792.55"/>
    <n v="1.52"/>
    <n v="1550"/>
    <x v="265"/>
  </r>
  <r>
    <x v="9299"/>
    <x v="8"/>
    <x v="3"/>
    <x v="8"/>
    <x v="0"/>
    <x v="3"/>
    <n v="637.32000000000005"/>
    <n v="1"/>
    <n v="637.32000000000005"/>
    <n v="4.12"/>
    <n v="4999"/>
    <x v="147"/>
  </r>
  <r>
    <x v="9300"/>
    <x v="1"/>
    <x v="1"/>
    <x v="1"/>
    <x v="0"/>
    <x v="0"/>
    <n v="2389.8200000000002"/>
    <n v="1"/>
    <n v="2389.8200000000002"/>
    <n v="4.66"/>
    <n v="3492"/>
    <x v="55"/>
  </r>
  <r>
    <x v="9301"/>
    <x v="8"/>
    <x v="3"/>
    <x v="8"/>
    <x v="2"/>
    <x v="1"/>
    <n v="248.66"/>
    <n v="1"/>
    <n v="248.66"/>
    <n v="4.3499999999999996"/>
    <n v="755"/>
    <x v="139"/>
  </r>
  <r>
    <x v="9302"/>
    <x v="1"/>
    <x v="1"/>
    <x v="1"/>
    <x v="0"/>
    <x v="2"/>
    <n v="19022.830000000002"/>
    <n v="1"/>
    <n v="19022.830000000002"/>
    <n v="3.74"/>
    <n v="4438"/>
    <x v="87"/>
  </r>
  <r>
    <x v="9303"/>
    <x v="0"/>
    <x v="0"/>
    <x v="0"/>
    <x v="1"/>
    <x v="5"/>
    <n v="11648.3"/>
    <n v="2"/>
    <n v="23296.6"/>
    <n v="2.83"/>
    <n v="3257"/>
    <x v="159"/>
  </r>
  <r>
    <x v="9304"/>
    <x v="0"/>
    <x v="0"/>
    <x v="0"/>
    <x v="2"/>
    <x v="2"/>
    <n v="10603.16"/>
    <n v="2"/>
    <n v="21206.32"/>
    <n v="2.77"/>
    <n v="4257"/>
    <x v="35"/>
  </r>
  <r>
    <x v="9305"/>
    <x v="5"/>
    <x v="1"/>
    <x v="5"/>
    <x v="0"/>
    <x v="2"/>
    <n v="9465.1200000000008"/>
    <n v="5"/>
    <n v="47325.599999999999"/>
    <n v="4.99"/>
    <n v="3022"/>
    <x v="59"/>
  </r>
  <r>
    <x v="9306"/>
    <x v="9"/>
    <x v="1"/>
    <x v="9"/>
    <x v="0"/>
    <x v="2"/>
    <n v="11850.98"/>
    <n v="2"/>
    <n v="23701.96"/>
    <n v="1.6"/>
    <n v="3163"/>
    <x v="217"/>
  </r>
  <r>
    <x v="9307"/>
    <x v="9"/>
    <x v="1"/>
    <x v="9"/>
    <x v="1"/>
    <x v="2"/>
    <n v="2290.9"/>
    <n v="4"/>
    <n v="9163.6"/>
    <n v="2.91"/>
    <n v="2739"/>
    <x v="223"/>
  </r>
  <r>
    <x v="9308"/>
    <x v="3"/>
    <x v="3"/>
    <x v="3"/>
    <x v="0"/>
    <x v="0"/>
    <n v="12694.59"/>
    <n v="3"/>
    <n v="38083.769999999997"/>
    <n v="3.14"/>
    <n v="60"/>
    <x v="285"/>
  </r>
  <r>
    <x v="9309"/>
    <x v="2"/>
    <x v="2"/>
    <x v="2"/>
    <x v="1"/>
    <x v="4"/>
    <n v="14739.06"/>
    <n v="2"/>
    <n v="29478.12"/>
    <n v="4"/>
    <n v="209"/>
    <x v="135"/>
  </r>
  <r>
    <x v="9310"/>
    <x v="8"/>
    <x v="3"/>
    <x v="8"/>
    <x v="2"/>
    <x v="5"/>
    <n v="10078.51"/>
    <n v="5"/>
    <n v="50392.55"/>
    <n v="1.73"/>
    <n v="463"/>
    <x v="285"/>
  </r>
  <r>
    <x v="9311"/>
    <x v="6"/>
    <x v="4"/>
    <x v="6"/>
    <x v="0"/>
    <x v="1"/>
    <n v="8109.28"/>
    <n v="3"/>
    <n v="24327.84"/>
    <n v="3.81"/>
    <n v="2029"/>
    <x v="357"/>
  </r>
  <r>
    <x v="9312"/>
    <x v="9"/>
    <x v="1"/>
    <x v="9"/>
    <x v="1"/>
    <x v="4"/>
    <n v="17947.400000000001"/>
    <n v="2"/>
    <n v="35894.800000000003"/>
    <n v="1.63"/>
    <n v="3624"/>
    <x v="334"/>
  </r>
  <r>
    <x v="9313"/>
    <x v="7"/>
    <x v="0"/>
    <x v="7"/>
    <x v="1"/>
    <x v="0"/>
    <n v="19228.25"/>
    <n v="4"/>
    <n v="76913"/>
    <n v="2.5099999999999998"/>
    <n v="3477"/>
    <x v="152"/>
  </r>
  <r>
    <x v="9314"/>
    <x v="5"/>
    <x v="1"/>
    <x v="5"/>
    <x v="0"/>
    <x v="5"/>
    <n v="9030.92"/>
    <n v="3"/>
    <n v="27092.76"/>
    <n v="2.96"/>
    <n v="3677"/>
    <x v="216"/>
  </r>
  <r>
    <x v="9315"/>
    <x v="1"/>
    <x v="1"/>
    <x v="1"/>
    <x v="0"/>
    <x v="0"/>
    <n v="6166.65"/>
    <n v="3"/>
    <n v="18499.95"/>
    <n v="3.62"/>
    <n v="4909"/>
    <x v="260"/>
  </r>
  <r>
    <x v="9316"/>
    <x v="6"/>
    <x v="4"/>
    <x v="6"/>
    <x v="1"/>
    <x v="0"/>
    <n v="10583.45"/>
    <n v="4"/>
    <n v="42333.8"/>
    <n v="1.29"/>
    <n v="2154"/>
    <x v="235"/>
  </r>
  <r>
    <x v="9317"/>
    <x v="2"/>
    <x v="2"/>
    <x v="2"/>
    <x v="0"/>
    <x v="5"/>
    <n v="13155.72"/>
    <n v="5"/>
    <n v="65778.600000000006"/>
    <n v="2.79"/>
    <n v="3329"/>
    <x v="266"/>
  </r>
  <r>
    <x v="9318"/>
    <x v="0"/>
    <x v="0"/>
    <x v="0"/>
    <x v="0"/>
    <x v="4"/>
    <n v="12974.19"/>
    <n v="2"/>
    <n v="25948.38"/>
    <n v="2.65"/>
    <n v="1174"/>
    <x v="261"/>
  </r>
  <r>
    <x v="9319"/>
    <x v="5"/>
    <x v="1"/>
    <x v="5"/>
    <x v="1"/>
    <x v="2"/>
    <n v="1445.66"/>
    <n v="1"/>
    <n v="1445.66"/>
    <n v="4.8099999999999996"/>
    <n v="3894"/>
    <x v="21"/>
  </r>
  <r>
    <x v="9320"/>
    <x v="8"/>
    <x v="3"/>
    <x v="8"/>
    <x v="0"/>
    <x v="0"/>
    <n v="14571.07"/>
    <n v="1"/>
    <n v="14571.07"/>
    <n v="1.95"/>
    <n v="3517"/>
    <x v="313"/>
  </r>
  <r>
    <x v="9321"/>
    <x v="1"/>
    <x v="1"/>
    <x v="1"/>
    <x v="2"/>
    <x v="2"/>
    <n v="12144.52"/>
    <n v="1"/>
    <n v="12144.52"/>
    <n v="3.7"/>
    <n v="2654"/>
    <x v="333"/>
  </r>
  <r>
    <x v="9322"/>
    <x v="2"/>
    <x v="2"/>
    <x v="2"/>
    <x v="0"/>
    <x v="0"/>
    <n v="8206.64"/>
    <n v="1"/>
    <n v="8206.64"/>
    <n v="2.84"/>
    <n v="3705"/>
    <x v="270"/>
  </r>
  <r>
    <x v="9323"/>
    <x v="3"/>
    <x v="3"/>
    <x v="3"/>
    <x v="1"/>
    <x v="4"/>
    <n v="17428.73"/>
    <n v="4"/>
    <n v="69714.92"/>
    <n v="1.41"/>
    <n v="2135"/>
    <x v="228"/>
  </r>
  <r>
    <x v="9324"/>
    <x v="6"/>
    <x v="4"/>
    <x v="6"/>
    <x v="1"/>
    <x v="4"/>
    <n v="2606.77"/>
    <n v="3"/>
    <n v="7820.31"/>
    <n v="4.18"/>
    <n v="4927"/>
    <x v="282"/>
  </r>
  <r>
    <x v="9325"/>
    <x v="4"/>
    <x v="0"/>
    <x v="4"/>
    <x v="0"/>
    <x v="4"/>
    <n v="4472.29"/>
    <n v="4"/>
    <n v="17889.16"/>
    <n v="1.31"/>
    <n v="3969"/>
    <x v="327"/>
  </r>
  <r>
    <x v="9326"/>
    <x v="2"/>
    <x v="2"/>
    <x v="2"/>
    <x v="1"/>
    <x v="3"/>
    <n v="6699.86"/>
    <n v="5"/>
    <n v="33499.300000000003"/>
    <n v="3.71"/>
    <n v="707"/>
    <x v="303"/>
  </r>
  <r>
    <x v="9327"/>
    <x v="2"/>
    <x v="2"/>
    <x v="2"/>
    <x v="2"/>
    <x v="1"/>
    <n v="13363.09"/>
    <n v="3"/>
    <n v="40089.269999999997"/>
    <n v="1.85"/>
    <n v="4222"/>
    <x v="158"/>
  </r>
  <r>
    <x v="9328"/>
    <x v="7"/>
    <x v="0"/>
    <x v="7"/>
    <x v="0"/>
    <x v="0"/>
    <n v="4534.2299999999996"/>
    <n v="4"/>
    <n v="18136.919999999998"/>
    <n v="1.96"/>
    <n v="1009"/>
    <x v="4"/>
  </r>
  <r>
    <x v="9329"/>
    <x v="7"/>
    <x v="0"/>
    <x v="7"/>
    <x v="1"/>
    <x v="4"/>
    <n v="15356.23"/>
    <n v="3"/>
    <n v="46068.69"/>
    <n v="2.9"/>
    <n v="3961"/>
    <x v="59"/>
  </r>
  <r>
    <x v="9330"/>
    <x v="2"/>
    <x v="2"/>
    <x v="2"/>
    <x v="1"/>
    <x v="4"/>
    <n v="15443.23"/>
    <n v="4"/>
    <n v="61772.92"/>
    <n v="1.91"/>
    <n v="784"/>
    <x v="351"/>
  </r>
  <r>
    <x v="9331"/>
    <x v="4"/>
    <x v="0"/>
    <x v="4"/>
    <x v="2"/>
    <x v="4"/>
    <n v="11367.1"/>
    <n v="3"/>
    <n v="34101.300000000003"/>
    <n v="3.44"/>
    <n v="422"/>
    <x v="214"/>
  </r>
  <r>
    <x v="9332"/>
    <x v="6"/>
    <x v="4"/>
    <x v="6"/>
    <x v="0"/>
    <x v="3"/>
    <n v="18276.490000000002"/>
    <n v="2"/>
    <n v="36552.980000000003"/>
    <n v="4.63"/>
    <n v="3279"/>
    <x v="265"/>
  </r>
  <r>
    <x v="9333"/>
    <x v="8"/>
    <x v="3"/>
    <x v="8"/>
    <x v="0"/>
    <x v="1"/>
    <n v="6870.56"/>
    <n v="3"/>
    <n v="20611.68"/>
    <n v="2.4700000000000002"/>
    <n v="1715"/>
    <x v="204"/>
  </r>
  <r>
    <x v="9334"/>
    <x v="8"/>
    <x v="3"/>
    <x v="8"/>
    <x v="0"/>
    <x v="3"/>
    <n v="7554.08"/>
    <n v="2"/>
    <n v="15108.16"/>
    <n v="2.42"/>
    <n v="3028"/>
    <x v="205"/>
  </r>
  <r>
    <x v="9335"/>
    <x v="8"/>
    <x v="3"/>
    <x v="8"/>
    <x v="2"/>
    <x v="3"/>
    <n v="5911.2"/>
    <n v="4"/>
    <n v="23644.799999999999"/>
    <n v="1.79"/>
    <n v="868"/>
    <x v="294"/>
  </r>
  <r>
    <x v="9336"/>
    <x v="6"/>
    <x v="4"/>
    <x v="6"/>
    <x v="2"/>
    <x v="4"/>
    <n v="4815.7700000000004"/>
    <n v="5"/>
    <n v="24078.85"/>
    <n v="1.88"/>
    <n v="226"/>
    <x v="141"/>
  </r>
  <r>
    <x v="9337"/>
    <x v="3"/>
    <x v="3"/>
    <x v="3"/>
    <x v="1"/>
    <x v="0"/>
    <n v="4809.45"/>
    <n v="4"/>
    <n v="19237.8"/>
    <n v="4.72"/>
    <n v="3817"/>
    <x v="128"/>
  </r>
  <r>
    <x v="9338"/>
    <x v="5"/>
    <x v="1"/>
    <x v="5"/>
    <x v="1"/>
    <x v="4"/>
    <n v="17611.11"/>
    <n v="3"/>
    <n v="52833.33"/>
    <n v="2.81"/>
    <n v="2431"/>
    <x v="17"/>
  </r>
  <r>
    <x v="9339"/>
    <x v="1"/>
    <x v="1"/>
    <x v="1"/>
    <x v="2"/>
    <x v="1"/>
    <n v="1953.52"/>
    <n v="1"/>
    <n v="1953.52"/>
    <n v="2.5099999999999998"/>
    <n v="4216"/>
    <x v="337"/>
  </r>
  <r>
    <x v="9340"/>
    <x v="7"/>
    <x v="0"/>
    <x v="7"/>
    <x v="0"/>
    <x v="3"/>
    <n v="1839.64"/>
    <n v="5"/>
    <n v="9198.2000000000007"/>
    <n v="3.49"/>
    <n v="2900"/>
    <x v="329"/>
  </r>
  <r>
    <x v="9341"/>
    <x v="2"/>
    <x v="2"/>
    <x v="2"/>
    <x v="0"/>
    <x v="1"/>
    <n v="3076.31"/>
    <n v="3"/>
    <n v="9228.93"/>
    <n v="4.34"/>
    <n v="1930"/>
    <x v="200"/>
  </r>
  <r>
    <x v="9342"/>
    <x v="0"/>
    <x v="0"/>
    <x v="0"/>
    <x v="0"/>
    <x v="3"/>
    <n v="5219.05"/>
    <n v="1"/>
    <n v="5219.05"/>
    <n v="1.44"/>
    <n v="1017"/>
    <x v="255"/>
  </r>
  <r>
    <x v="9343"/>
    <x v="2"/>
    <x v="2"/>
    <x v="2"/>
    <x v="2"/>
    <x v="3"/>
    <n v="11709.73"/>
    <n v="2"/>
    <n v="23419.46"/>
    <n v="3.29"/>
    <n v="64"/>
    <x v="236"/>
  </r>
  <r>
    <x v="9344"/>
    <x v="3"/>
    <x v="3"/>
    <x v="3"/>
    <x v="0"/>
    <x v="4"/>
    <n v="16593.16"/>
    <n v="1"/>
    <n v="16593.16"/>
    <n v="2.9"/>
    <n v="1453"/>
    <x v="351"/>
  </r>
  <r>
    <x v="9345"/>
    <x v="1"/>
    <x v="1"/>
    <x v="1"/>
    <x v="2"/>
    <x v="5"/>
    <n v="684.37"/>
    <n v="2"/>
    <n v="1368.74"/>
    <n v="2.94"/>
    <n v="505"/>
    <x v="110"/>
  </r>
  <r>
    <x v="9346"/>
    <x v="5"/>
    <x v="1"/>
    <x v="5"/>
    <x v="2"/>
    <x v="4"/>
    <n v="15467.45"/>
    <n v="4"/>
    <n v="61869.8"/>
    <n v="4.6100000000000003"/>
    <n v="206"/>
    <x v="325"/>
  </r>
  <r>
    <x v="9347"/>
    <x v="4"/>
    <x v="0"/>
    <x v="4"/>
    <x v="1"/>
    <x v="4"/>
    <n v="2207.9899999999998"/>
    <n v="5"/>
    <n v="11039.95"/>
    <n v="4.1500000000000004"/>
    <n v="230"/>
    <x v="235"/>
  </r>
  <r>
    <x v="9348"/>
    <x v="9"/>
    <x v="1"/>
    <x v="9"/>
    <x v="0"/>
    <x v="2"/>
    <n v="13482.89"/>
    <n v="4"/>
    <n v="53931.56"/>
    <n v="1.06"/>
    <n v="4912"/>
    <x v="25"/>
  </r>
  <r>
    <x v="9349"/>
    <x v="5"/>
    <x v="1"/>
    <x v="5"/>
    <x v="0"/>
    <x v="2"/>
    <n v="8683.34"/>
    <n v="4"/>
    <n v="34733.360000000001"/>
    <n v="2.42"/>
    <n v="4431"/>
    <x v="78"/>
  </r>
  <r>
    <x v="9350"/>
    <x v="0"/>
    <x v="0"/>
    <x v="0"/>
    <x v="0"/>
    <x v="1"/>
    <n v="11100.54"/>
    <n v="1"/>
    <n v="11100.54"/>
    <n v="2.37"/>
    <n v="3793"/>
    <x v="44"/>
  </r>
  <r>
    <x v="9351"/>
    <x v="8"/>
    <x v="3"/>
    <x v="8"/>
    <x v="1"/>
    <x v="3"/>
    <n v="12961.95"/>
    <n v="3"/>
    <n v="38885.85"/>
    <n v="2.08"/>
    <n v="3740"/>
    <x v="154"/>
  </r>
  <r>
    <x v="9352"/>
    <x v="2"/>
    <x v="2"/>
    <x v="2"/>
    <x v="1"/>
    <x v="3"/>
    <n v="1263.31"/>
    <n v="3"/>
    <n v="3789.93"/>
    <n v="1.1599999999999999"/>
    <n v="3660"/>
    <x v="16"/>
  </r>
  <r>
    <x v="9353"/>
    <x v="7"/>
    <x v="0"/>
    <x v="7"/>
    <x v="2"/>
    <x v="5"/>
    <n v="18490.95"/>
    <n v="2"/>
    <n v="36981.9"/>
    <n v="2.5099999999999998"/>
    <n v="4820"/>
    <x v="126"/>
  </r>
  <r>
    <x v="9354"/>
    <x v="1"/>
    <x v="1"/>
    <x v="1"/>
    <x v="2"/>
    <x v="5"/>
    <n v="16130"/>
    <n v="2"/>
    <n v="32260"/>
    <n v="3.49"/>
    <n v="366"/>
    <x v="204"/>
  </r>
  <r>
    <x v="9355"/>
    <x v="4"/>
    <x v="0"/>
    <x v="4"/>
    <x v="1"/>
    <x v="2"/>
    <n v="13104.85"/>
    <n v="2"/>
    <n v="26209.7"/>
    <n v="4.7"/>
    <n v="3993"/>
    <x v="105"/>
  </r>
  <r>
    <x v="9356"/>
    <x v="7"/>
    <x v="0"/>
    <x v="7"/>
    <x v="2"/>
    <x v="5"/>
    <n v="8924.83"/>
    <n v="4"/>
    <n v="35699.32"/>
    <n v="1.76"/>
    <n v="291"/>
    <x v="266"/>
  </r>
  <r>
    <x v="9357"/>
    <x v="9"/>
    <x v="1"/>
    <x v="9"/>
    <x v="0"/>
    <x v="5"/>
    <n v="4042.74"/>
    <n v="5"/>
    <n v="20213.7"/>
    <n v="2.65"/>
    <n v="3376"/>
    <x v="195"/>
  </r>
  <r>
    <x v="9358"/>
    <x v="0"/>
    <x v="0"/>
    <x v="0"/>
    <x v="2"/>
    <x v="1"/>
    <n v="9726.07"/>
    <n v="1"/>
    <n v="9726.07"/>
    <n v="1.98"/>
    <n v="2716"/>
    <x v="236"/>
  </r>
  <r>
    <x v="9359"/>
    <x v="1"/>
    <x v="1"/>
    <x v="1"/>
    <x v="1"/>
    <x v="0"/>
    <n v="13714.29"/>
    <n v="3"/>
    <n v="41142.870000000003"/>
    <n v="3.81"/>
    <n v="1364"/>
    <x v="262"/>
  </r>
  <r>
    <x v="9360"/>
    <x v="9"/>
    <x v="1"/>
    <x v="9"/>
    <x v="1"/>
    <x v="5"/>
    <n v="12238.14"/>
    <n v="4"/>
    <n v="48952.56"/>
    <n v="4.93"/>
    <n v="3764"/>
    <x v="146"/>
  </r>
  <r>
    <x v="9361"/>
    <x v="2"/>
    <x v="2"/>
    <x v="2"/>
    <x v="2"/>
    <x v="3"/>
    <n v="6812.63"/>
    <n v="3"/>
    <n v="20437.89"/>
    <n v="1.66"/>
    <n v="1128"/>
    <x v="24"/>
  </r>
  <r>
    <x v="9362"/>
    <x v="7"/>
    <x v="0"/>
    <x v="7"/>
    <x v="1"/>
    <x v="4"/>
    <n v="9848.7900000000009"/>
    <n v="2"/>
    <n v="19697.580000000002"/>
    <n v="1.54"/>
    <n v="2164"/>
    <x v="88"/>
  </r>
  <r>
    <x v="9363"/>
    <x v="9"/>
    <x v="1"/>
    <x v="9"/>
    <x v="0"/>
    <x v="3"/>
    <n v="15626.07"/>
    <n v="5"/>
    <n v="78130.350000000006"/>
    <n v="1.44"/>
    <n v="4863"/>
    <x v="262"/>
  </r>
  <r>
    <x v="9364"/>
    <x v="0"/>
    <x v="0"/>
    <x v="0"/>
    <x v="2"/>
    <x v="1"/>
    <n v="16993.95"/>
    <n v="2"/>
    <n v="33987.9"/>
    <n v="4.9400000000000004"/>
    <n v="4385"/>
    <x v="4"/>
  </r>
  <r>
    <x v="9365"/>
    <x v="0"/>
    <x v="0"/>
    <x v="0"/>
    <x v="1"/>
    <x v="5"/>
    <n v="1647.17"/>
    <n v="5"/>
    <n v="8235.85"/>
    <n v="4.29"/>
    <n v="378"/>
    <x v="152"/>
  </r>
  <r>
    <x v="9366"/>
    <x v="6"/>
    <x v="4"/>
    <x v="6"/>
    <x v="0"/>
    <x v="5"/>
    <n v="13407.23"/>
    <n v="2"/>
    <n v="26814.46"/>
    <n v="2.72"/>
    <n v="563"/>
    <x v="199"/>
  </r>
  <r>
    <x v="9367"/>
    <x v="9"/>
    <x v="1"/>
    <x v="9"/>
    <x v="2"/>
    <x v="2"/>
    <n v="13706.02"/>
    <n v="1"/>
    <n v="13706.02"/>
    <n v="1.19"/>
    <n v="2480"/>
    <x v="231"/>
  </r>
  <r>
    <x v="9368"/>
    <x v="2"/>
    <x v="2"/>
    <x v="2"/>
    <x v="1"/>
    <x v="2"/>
    <n v="3393.12"/>
    <n v="5"/>
    <n v="16965.599999999999"/>
    <n v="1.27"/>
    <n v="1280"/>
    <x v="79"/>
  </r>
  <r>
    <x v="9369"/>
    <x v="7"/>
    <x v="0"/>
    <x v="7"/>
    <x v="1"/>
    <x v="1"/>
    <n v="16508.009999999998"/>
    <n v="5"/>
    <n v="82540.05"/>
    <n v="2.41"/>
    <n v="951"/>
    <x v="319"/>
  </r>
  <r>
    <x v="9370"/>
    <x v="6"/>
    <x v="4"/>
    <x v="6"/>
    <x v="0"/>
    <x v="3"/>
    <n v="15278.81"/>
    <n v="5"/>
    <n v="76394.05"/>
    <n v="2.64"/>
    <n v="1889"/>
    <x v="168"/>
  </r>
  <r>
    <x v="9371"/>
    <x v="4"/>
    <x v="0"/>
    <x v="4"/>
    <x v="0"/>
    <x v="3"/>
    <n v="8736.0300000000007"/>
    <n v="2"/>
    <n v="17472.060000000001"/>
    <n v="4.6900000000000004"/>
    <n v="472"/>
    <x v="66"/>
  </r>
  <r>
    <x v="9372"/>
    <x v="7"/>
    <x v="0"/>
    <x v="7"/>
    <x v="0"/>
    <x v="5"/>
    <n v="17986.97"/>
    <n v="4"/>
    <n v="71947.88"/>
    <n v="3.43"/>
    <n v="2314"/>
    <x v="148"/>
  </r>
  <r>
    <x v="9373"/>
    <x v="8"/>
    <x v="3"/>
    <x v="8"/>
    <x v="0"/>
    <x v="4"/>
    <n v="1951.71"/>
    <n v="2"/>
    <n v="3903.42"/>
    <n v="3.37"/>
    <n v="1067"/>
    <x v="21"/>
  </r>
  <r>
    <x v="9374"/>
    <x v="7"/>
    <x v="0"/>
    <x v="7"/>
    <x v="0"/>
    <x v="0"/>
    <n v="5143.25"/>
    <n v="3"/>
    <n v="15429.75"/>
    <n v="1.54"/>
    <n v="3243"/>
    <x v="165"/>
  </r>
  <r>
    <x v="9375"/>
    <x v="9"/>
    <x v="1"/>
    <x v="9"/>
    <x v="0"/>
    <x v="5"/>
    <n v="7985.88"/>
    <n v="1"/>
    <n v="7985.88"/>
    <n v="3.57"/>
    <n v="2372"/>
    <x v="312"/>
  </r>
  <r>
    <x v="9376"/>
    <x v="6"/>
    <x v="4"/>
    <x v="6"/>
    <x v="0"/>
    <x v="4"/>
    <n v="2880.18"/>
    <n v="1"/>
    <n v="2880.18"/>
    <n v="3.54"/>
    <n v="4770"/>
    <x v="47"/>
  </r>
  <r>
    <x v="9377"/>
    <x v="5"/>
    <x v="1"/>
    <x v="5"/>
    <x v="2"/>
    <x v="2"/>
    <n v="5970.85"/>
    <n v="3"/>
    <n v="17912.55"/>
    <n v="1.05"/>
    <n v="4449"/>
    <x v="315"/>
  </r>
  <r>
    <x v="9378"/>
    <x v="2"/>
    <x v="2"/>
    <x v="2"/>
    <x v="0"/>
    <x v="2"/>
    <n v="3468.03"/>
    <n v="3"/>
    <n v="10404.09"/>
    <n v="2.6"/>
    <n v="4083"/>
    <x v="142"/>
  </r>
  <r>
    <x v="9379"/>
    <x v="5"/>
    <x v="1"/>
    <x v="5"/>
    <x v="0"/>
    <x v="0"/>
    <n v="9806.65"/>
    <n v="1"/>
    <n v="9806.65"/>
    <n v="2.78"/>
    <n v="4943"/>
    <x v="234"/>
  </r>
  <r>
    <x v="9380"/>
    <x v="9"/>
    <x v="1"/>
    <x v="9"/>
    <x v="0"/>
    <x v="3"/>
    <n v="9699.44"/>
    <n v="4"/>
    <n v="38797.760000000002"/>
    <n v="2.2400000000000002"/>
    <n v="4514"/>
    <x v="154"/>
  </r>
  <r>
    <x v="9381"/>
    <x v="7"/>
    <x v="0"/>
    <x v="7"/>
    <x v="0"/>
    <x v="5"/>
    <n v="17624.97"/>
    <n v="5"/>
    <n v="88124.85"/>
    <n v="4.34"/>
    <n v="1022"/>
    <x v="296"/>
  </r>
  <r>
    <x v="9382"/>
    <x v="5"/>
    <x v="1"/>
    <x v="5"/>
    <x v="2"/>
    <x v="0"/>
    <n v="7817.77"/>
    <n v="5"/>
    <n v="39088.85"/>
    <n v="1.56"/>
    <n v="1869"/>
    <x v="172"/>
  </r>
  <r>
    <x v="9383"/>
    <x v="3"/>
    <x v="3"/>
    <x v="3"/>
    <x v="0"/>
    <x v="0"/>
    <n v="14111.72"/>
    <n v="1"/>
    <n v="14111.72"/>
    <n v="3.27"/>
    <n v="2155"/>
    <x v="186"/>
  </r>
  <r>
    <x v="9384"/>
    <x v="5"/>
    <x v="1"/>
    <x v="5"/>
    <x v="0"/>
    <x v="1"/>
    <n v="18126.310000000001"/>
    <n v="5"/>
    <n v="90631.55"/>
    <n v="2.72"/>
    <n v="3360"/>
    <x v="204"/>
  </r>
  <r>
    <x v="9385"/>
    <x v="3"/>
    <x v="3"/>
    <x v="3"/>
    <x v="1"/>
    <x v="0"/>
    <n v="9893.19"/>
    <n v="3"/>
    <n v="29679.57"/>
    <n v="3.8"/>
    <n v="333"/>
    <x v="126"/>
  </r>
  <r>
    <x v="9386"/>
    <x v="7"/>
    <x v="0"/>
    <x v="7"/>
    <x v="1"/>
    <x v="4"/>
    <n v="6397.96"/>
    <n v="1"/>
    <n v="6397.96"/>
    <n v="1.97"/>
    <n v="3341"/>
    <x v="119"/>
  </r>
  <r>
    <x v="9387"/>
    <x v="9"/>
    <x v="1"/>
    <x v="9"/>
    <x v="2"/>
    <x v="3"/>
    <n v="14845.94"/>
    <n v="2"/>
    <n v="29691.88"/>
    <n v="4.8499999999999996"/>
    <n v="615"/>
    <x v="155"/>
  </r>
  <r>
    <x v="9388"/>
    <x v="2"/>
    <x v="2"/>
    <x v="2"/>
    <x v="0"/>
    <x v="0"/>
    <n v="6029.42"/>
    <n v="3"/>
    <n v="18088.259999999998"/>
    <n v="1.99"/>
    <n v="439"/>
    <x v="346"/>
  </r>
  <r>
    <x v="9389"/>
    <x v="2"/>
    <x v="2"/>
    <x v="2"/>
    <x v="1"/>
    <x v="5"/>
    <n v="6507.42"/>
    <n v="2"/>
    <n v="13014.84"/>
    <n v="4.05"/>
    <n v="484"/>
    <x v="260"/>
  </r>
  <r>
    <x v="9390"/>
    <x v="5"/>
    <x v="1"/>
    <x v="5"/>
    <x v="1"/>
    <x v="3"/>
    <n v="11983.55"/>
    <n v="2"/>
    <n v="23967.1"/>
    <n v="4.78"/>
    <n v="4508"/>
    <x v="294"/>
  </r>
  <r>
    <x v="9391"/>
    <x v="8"/>
    <x v="3"/>
    <x v="8"/>
    <x v="0"/>
    <x v="3"/>
    <n v="8336.36"/>
    <n v="4"/>
    <n v="33345.440000000002"/>
    <n v="1.56"/>
    <n v="4927"/>
    <x v="271"/>
  </r>
  <r>
    <x v="9392"/>
    <x v="8"/>
    <x v="3"/>
    <x v="8"/>
    <x v="2"/>
    <x v="5"/>
    <n v="8327.01"/>
    <n v="5"/>
    <n v="41635.050000000003"/>
    <n v="2.8"/>
    <n v="4004"/>
    <x v="251"/>
  </r>
  <r>
    <x v="9393"/>
    <x v="0"/>
    <x v="0"/>
    <x v="0"/>
    <x v="0"/>
    <x v="1"/>
    <n v="3192.83"/>
    <n v="1"/>
    <n v="3192.83"/>
    <n v="3"/>
    <n v="2225"/>
    <x v="174"/>
  </r>
  <r>
    <x v="9394"/>
    <x v="3"/>
    <x v="3"/>
    <x v="3"/>
    <x v="1"/>
    <x v="3"/>
    <n v="8349.5400000000009"/>
    <n v="2"/>
    <n v="16699.080000000002"/>
    <n v="4.6399999999999997"/>
    <n v="1092"/>
    <x v="237"/>
  </r>
  <r>
    <x v="9395"/>
    <x v="5"/>
    <x v="1"/>
    <x v="5"/>
    <x v="0"/>
    <x v="5"/>
    <n v="4093.47"/>
    <n v="1"/>
    <n v="4093.47"/>
    <n v="1.31"/>
    <n v="3116"/>
    <x v="127"/>
  </r>
  <r>
    <x v="9396"/>
    <x v="6"/>
    <x v="4"/>
    <x v="6"/>
    <x v="2"/>
    <x v="0"/>
    <n v="9690.92"/>
    <n v="5"/>
    <n v="48454.6"/>
    <n v="2.86"/>
    <n v="5000"/>
    <x v="116"/>
  </r>
  <r>
    <x v="9397"/>
    <x v="7"/>
    <x v="0"/>
    <x v="7"/>
    <x v="0"/>
    <x v="0"/>
    <n v="16899.21"/>
    <n v="1"/>
    <n v="16899.21"/>
    <n v="2.92"/>
    <n v="4615"/>
    <x v="212"/>
  </r>
  <r>
    <x v="9398"/>
    <x v="4"/>
    <x v="0"/>
    <x v="4"/>
    <x v="2"/>
    <x v="3"/>
    <n v="5446.68"/>
    <n v="5"/>
    <n v="27233.4"/>
    <n v="3.18"/>
    <n v="860"/>
    <x v="233"/>
  </r>
  <r>
    <x v="9399"/>
    <x v="8"/>
    <x v="3"/>
    <x v="8"/>
    <x v="0"/>
    <x v="0"/>
    <n v="1839.69"/>
    <n v="4"/>
    <n v="7358.76"/>
    <n v="4.62"/>
    <n v="757"/>
    <x v="329"/>
  </r>
  <r>
    <x v="9400"/>
    <x v="6"/>
    <x v="4"/>
    <x v="6"/>
    <x v="0"/>
    <x v="0"/>
    <n v="8509.19"/>
    <n v="4"/>
    <n v="34036.76"/>
    <n v="1.93"/>
    <n v="863"/>
    <x v="166"/>
  </r>
  <r>
    <x v="9401"/>
    <x v="3"/>
    <x v="3"/>
    <x v="3"/>
    <x v="1"/>
    <x v="2"/>
    <n v="12000.27"/>
    <n v="1"/>
    <n v="12000.27"/>
    <n v="3.05"/>
    <n v="1813"/>
    <x v="96"/>
  </r>
  <r>
    <x v="9402"/>
    <x v="8"/>
    <x v="3"/>
    <x v="8"/>
    <x v="2"/>
    <x v="5"/>
    <n v="18544.14"/>
    <n v="2"/>
    <n v="37088.28"/>
    <n v="2.96"/>
    <n v="1721"/>
    <x v="124"/>
  </r>
  <r>
    <x v="9403"/>
    <x v="6"/>
    <x v="4"/>
    <x v="6"/>
    <x v="0"/>
    <x v="3"/>
    <n v="8843.16"/>
    <n v="1"/>
    <n v="8843.16"/>
    <n v="4.6399999999999997"/>
    <n v="2692"/>
    <x v="9"/>
  </r>
  <r>
    <x v="9404"/>
    <x v="9"/>
    <x v="1"/>
    <x v="9"/>
    <x v="2"/>
    <x v="0"/>
    <n v="4554.03"/>
    <n v="3"/>
    <n v="13662.09"/>
    <n v="3.54"/>
    <n v="2488"/>
    <x v="129"/>
  </r>
  <r>
    <x v="9405"/>
    <x v="3"/>
    <x v="3"/>
    <x v="3"/>
    <x v="1"/>
    <x v="1"/>
    <n v="4847.26"/>
    <n v="1"/>
    <n v="4847.26"/>
    <n v="4.2300000000000004"/>
    <n v="4720"/>
    <x v="152"/>
  </r>
  <r>
    <x v="9406"/>
    <x v="3"/>
    <x v="3"/>
    <x v="3"/>
    <x v="0"/>
    <x v="1"/>
    <n v="16984.47"/>
    <n v="5"/>
    <n v="84922.35"/>
    <n v="2.77"/>
    <n v="4845"/>
    <x v="51"/>
  </r>
  <r>
    <x v="9407"/>
    <x v="7"/>
    <x v="0"/>
    <x v="7"/>
    <x v="1"/>
    <x v="2"/>
    <n v="15721.63"/>
    <n v="5"/>
    <n v="78608.149999999994"/>
    <n v="2.87"/>
    <n v="844"/>
    <x v="276"/>
  </r>
  <r>
    <x v="9408"/>
    <x v="2"/>
    <x v="2"/>
    <x v="2"/>
    <x v="1"/>
    <x v="0"/>
    <n v="11656.79"/>
    <n v="5"/>
    <n v="58283.95"/>
    <n v="3.51"/>
    <n v="1117"/>
    <x v="109"/>
  </r>
  <r>
    <x v="9409"/>
    <x v="5"/>
    <x v="1"/>
    <x v="5"/>
    <x v="1"/>
    <x v="1"/>
    <n v="5367.42"/>
    <n v="2"/>
    <n v="10734.84"/>
    <n v="2.99"/>
    <n v="3902"/>
    <x v="282"/>
  </r>
  <r>
    <x v="9410"/>
    <x v="2"/>
    <x v="2"/>
    <x v="2"/>
    <x v="0"/>
    <x v="3"/>
    <n v="9373.33"/>
    <n v="3"/>
    <n v="28119.99"/>
    <n v="2.04"/>
    <n v="4612"/>
    <x v="245"/>
  </r>
  <r>
    <x v="9411"/>
    <x v="9"/>
    <x v="1"/>
    <x v="9"/>
    <x v="2"/>
    <x v="0"/>
    <n v="8066.19"/>
    <n v="4"/>
    <n v="32264.76"/>
    <n v="1.63"/>
    <n v="3407"/>
    <x v="6"/>
  </r>
  <r>
    <x v="9412"/>
    <x v="5"/>
    <x v="1"/>
    <x v="5"/>
    <x v="2"/>
    <x v="0"/>
    <n v="5350.46"/>
    <n v="5"/>
    <n v="26752.3"/>
    <n v="4.9000000000000004"/>
    <n v="232"/>
    <x v="179"/>
  </r>
  <r>
    <x v="9413"/>
    <x v="1"/>
    <x v="1"/>
    <x v="1"/>
    <x v="2"/>
    <x v="4"/>
    <n v="6111.76"/>
    <n v="5"/>
    <n v="30558.799999999999"/>
    <n v="2.2200000000000002"/>
    <n v="209"/>
    <x v="142"/>
  </r>
  <r>
    <x v="9414"/>
    <x v="4"/>
    <x v="0"/>
    <x v="4"/>
    <x v="2"/>
    <x v="2"/>
    <n v="8710.67"/>
    <n v="5"/>
    <n v="43553.35"/>
    <n v="3.02"/>
    <n v="4939"/>
    <x v="33"/>
  </r>
  <r>
    <x v="9415"/>
    <x v="0"/>
    <x v="0"/>
    <x v="0"/>
    <x v="0"/>
    <x v="4"/>
    <n v="19953.62"/>
    <n v="1"/>
    <n v="19953.62"/>
    <n v="2.64"/>
    <n v="3391"/>
    <x v="277"/>
  </r>
  <r>
    <x v="9416"/>
    <x v="8"/>
    <x v="3"/>
    <x v="8"/>
    <x v="2"/>
    <x v="3"/>
    <n v="14731.35"/>
    <n v="1"/>
    <n v="14731.35"/>
    <n v="4.29"/>
    <n v="2576"/>
    <x v="129"/>
  </r>
  <r>
    <x v="9417"/>
    <x v="2"/>
    <x v="2"/>
    <x v="2"/>
    <x v="0"/>
    <x v="5"/>
    <n v="4112.4399999999996"/>
    <n v="5"/>
    <n v="20562.2"/>
    <n v="4.17"/>
    <n v="2190"/>
    <x v="186"/>
  </r>
  <r>
    <x v="9418"/>
    <x v="3"/>
    <x v="3"/>
    <x v="3"/>
    <x v="2"/>
    <x v="3"/>
    <n v="9743.85"/>
    <n v="3"/>
    <n v="29231.55"/>
    <n v="2.19"/>
    <n v="2021"/>
    <x v="103"/>
  </r>
  <r>
    <x v="9419"/>
    <x v="2"/>
    <x v="2"/>
    <x v="2"/>
    <x v="2"/>
    <x v="0"/>
    <n v="18434.75"/>
    <n v="4"/>
    <n v="73739"/>
    <n v="3.39"/>
    <n v="4536"/>
    <x v="23"/>
  </r>
  <r>
    <x v="9420"/>
    <x v="6"/>
    <x v="4"/>
    <x v="6"/>
    <x v="0"/>
    <x v="1"/>
    <n v="3368.52"/>
    <n v="2"/>
    <n v="6737.04"/>
    <n v="1.26"/>
    <n v="153"/>
    <x v="28"/>
  </r>
  <r>
    <x v="9421"/>
    <x v="6"/>
    <x v="4"/>
    <x v="6"/>
    <x v="2"/>
    <x v="3"/>
    <n v="14945.22"/>
    <n v="5"/>
    <n v="74726.100000000006"/>
    <n v="4.6100000000000003"/>
    <n v="1341"/>
    <x v="325"/>
  </r>
  <r>
    <x v="9422"/>
    <x v="9"/>
    <x v="1"/>
    <x v="9"/>
    <x v="0"/>
    <x v="4"/>
    <n v="12803.13"/>
    <n v="2"/>
    <n v="25606.26"/>
    <n v="4.4400000000000004"/>
    <n v="1806"/>
    <x v="178"/>
  </r>
  <r>
    <x v="9423"/>
    <x v="7"/>
    <x v="0"/>
    <x v="7"/>
    <x v="1"/>
    <x v="5"/>
    <n v="4885.92"/>
    <n v="3"/>
    <n v="14657.76"/>
    <n v="1.69"/>
    <n v="1269"/>
    <x v="195"/>
  </r>
  <r>
    <x v="9424"/>
    <x v="9"/>
    <x v="1"/>
    <x v="9"/>
    <x v="1"/>
    <x v="2"/>
    <n v="13766.23"/>
    <n v="1"/>
    <n v="13766.23"/>
    <n v="4.67"/>
    <n v="2657"/>
    <x v="7"/>
  </r>
  <r>
    <x v="9425"/>
    <x v="7"/>
    <x v="0"/>
    <x v="7"/>
    <x v="0"/>
    <x v="3"/>
    <n v="16827.7"/>
    <n v="1"/>
    <n v="16827.7"/>
    <n v="3.31"/>
    <n v="4670"/>
    <x v="10"/>
  </r>
  <r>
    <x v="9426"/>
    <x v="1"/>
    <x v="1"/>
    <x v="1"/>
    <x v="2"/>
    <x v="2"/>
    <n v="15501.4"/>
    <n v="4"/>
    <n v="62005.599999999999"/>
    <n v="3.89"/>
    <n v="3265"/>
    <x v="280"/>
  </r>
  <r>
    <x v="9427"/>
    <x v="7"/>
    <x v="0"/>
    <x v="7"/>
    <x v="0"/>
    <x v="4"/>
    <n v="19380.95"/>
    <n v="2"/>
    <n v="38761.9"/>
    <n v="4.6500000000000004"/>
    <n v="1216"/>
    <x v="317"/>
  </r>
  <r>
    <x v="9428"/>
    <x v="4"/>
    <x v="0"/>
    <x v="4"/>
    <x v="0"/>
    <x v="4"/>
    <n v="18103.2"/>
    <n v="4"/>
    <n v="72412.800000000003"/>
    <n v="2.97"/>
    <n v="2152"/>
    <x v="229"/>
  </r>
  <r>
    <x v="9429"/>
    <x v="7"/>
    <x v="0"/>
    <x v="7"/>
    <x v="2"/>
    <x v="1"/>
    <n v="5900.28"/>
    <n v="2"/>
    <n v="11800.56"/>
    <n v="1.28"/>
    <n v="4449"/>
    <x v="154"/>
  </r>
  <r>
    <x v="9430"/>
    <x v="6"/>
    <x v="4"/>
    <x v="6"/>
    <x v="1"/>
    <x v="4"/>
    <n v="6501.82"/>
    <n v="5"/>
    <n v="32509.1"/>
    <n v="2.79"/>
    <n v="19"/>
    <x v="257"/>
  </r>
  <r>
    <x v="9431"/>
    <x v="6"/>
    <x v="4"/>
    <x v="6"/>
    <x v="1"/>
    <x v="3"/>
    <n v="1204.1500000000001"/>
    <n v="2"/>
    <n v="2408.3000000000002"/>
    <n v="1.89"/>
    <n v="3990"/>
    <x v="5"/>
  </r>
  <r>
    <x v="9432"/>
    <x v="7"/>
    <x v="0"/>
    <x v="7"/>
    <x v="2"/>
    <x v="0"/>
    <n v="1685.23"/>
    <n v="2"/>
    <n v="3370.46"/>
    <n v="3.54"/>
    <n v="2662"/>
    <x v="289"/>
  </r>
  <r>
    <x v="9433"/>
    <x v="4"/>
    <x v="0"/>
    <x v="4"/>
    <x v="0"/>
    <x v="1"/>
    <n v="10937.01"/>
    <n v="3"/>
    <n v="32811.03"/>
    <n v="1.79"/>
    <n v="2107"/>
    <x v="114"/>
  </r>
  <r>
    <x v="9434"/>
    <x v="5"/>
    <x v="1"/>
    <x v="5"/>
    <x v="0"/>
    <x v="1"/>
    <n v="12252.02"/>
    <n v="3"/>
    <n v="36756.06"/>
    <n v="3.19"/>
    <n v="471"/>
    <x v="67"/>
  </r>
  <r>
    <x v="9435"/>
    <x v="3"/>
    <x v="3"/>
    <x v="3"/>
    <x v="2"/>
    <x v="1"/>
    <n v="7867.33"/>
    <n v="2"/>
    <n v="15734.66"/>
    <n v="1.1399999999999999"/>
    <n v="4990"/>
    <x v="11"/>
  </r>
  <r>
    <x v="9436"/>
    <x v="8"/>
    <x v="3"/>
    <x v="8"/>
    <x v="1"/>
    <x v="5"/>
    <n v="7429.6"/>
    <n v="3"/>
    <n v="22288.799999999999"/>
    <n v="4.1100000000000003"/>
    <n v="2260"/>
    <x v="13"/>
  </r>
  <r>
    <x v="9437"/>
    <x v="5"/>
    <x v="1"/>
    <x v="5"/>
    <x v="0"/>
    <x v="5"/>
    <n v="16741.099999999999"/>
    <n v="2"/>
    <n v="33482.199999999997"/>
    <n v="4.8099999999999996"/>
    <n v="3864"/>
    <x v="281"/>
  </r>
  <r>
    <x v="9438"/>
    <x v="6"/>
    <x v="4"/>
    <x v="6"/>
    <x v="2"/>
    <x v="1"/>
    <n v="2992.13"/>
    <n v="5"/>
    <n v="14960.65"/>
    <n v="3.93"/>
    <n v="4620"/>
    <x v="66"/>
  </r>
  <r>
    <x v="9439"/>
    <x v="2"/>
    <x v="2"/>
    <x v="2"/>
    <x v="2"/>
    <x v="4"/>
    <n v="8058.2"/>
    <n v="1"/>
    <n v="8058.2"/>
    <n v="3.73"/>
    <n v="2392"/>
    <x v="225"/>
  </r>
  <r>
    <x v="9440"/>
    <x v="7"/>
    <x v="0"/>
    <x v="7"/>
    <x v="2"/>
    <x v="3"/>
    <n v="6228.81"/>
    <n v="3"/>
    <n v="18686.43"/>
    <n v="1.64"/>
    <n v="161"/>
    <x v="209"/>
  </r>
  <r>
    <x v="9441"/>
    <x v="0"/>
    <x v="0"/>
    <x v="0"/>
    <x v="0"/>
    <x v="1"/>
    <n v="3251.36"/>
    <n v="3"/>
    <n v="9754.08"/>
    <n v="2.2799999999999998"/>
    <n v="300"/>
    <x v="208"/>
  </r>
  <r>
    <x v="9442"/>
    <x v="8"/>
    <x v="3"/>
    <x v="8"/>
    <x v="0"/>
    <x v="0"/>
    <n v="1207.68"/>
    <n v="1"/>
    <n v="1207.68"/>
    <n v="3.65"/>
    <n v="261"/>
    <x v="35"/>
  </r>
  <r>
    <x v="9443"/>
    <x v="1"/>
    <x v="1"/>
    <x v="1"/>
    <x v="0"/>
    <x v="4"/>
    <n v="604.55999999999995"/>
    <n v="3"/>
    <n v="1813.68"/>
    <n v="3.7"/>
    <n v="1447"/>
    <x v="210"/>
  </r>
  <r>
    <x v="9444"/>
    <x v="4"/>
    <x v="0"/>
    <x v="4"/>
    <x v="1"/>
    <x v="1"/>
    <n v="15153.94"/>
    <n v="4"/>
    <n v="60615.76"/>
    <n v="4.0199999999999996"/>
    <n v="2782"/>
    <x v="317"/>
  </r>
  <r>
    <x v="9445"/>
    <x v="2"/>
    <x v="2"/>
    <x v="2"/>
    <x v="2"/>
    <x v="0"/>
    <n v="18342.29"/>
    <n v="2"/>
    <n v="36684.58"/>
    <n v="4.5999999999999996"/>
    <n v="4390"/>
    <x v="60"/>
  </r>
  <r>
    <x v="9446"/>
    <x v="6"/>
    <x v="4"/>
    <x v="6"/>
    <x v="1"/>
    <x v="0"/>
    <n v="16388.669999999998"/>
    <n v="2"/>
    <n v="32777.339999999997"/>
    <n v="2.4900000000000002"/>
    <n v="2816"/>
    <x v="129"/>
  </r>
  <r>
    <x v="9447"/>
    <x v="6"/>
    <x v="4"/>
    <x v="6"/>
    <x v="0"/>
    <x v="5"/>
    <n v="9828.48"/>
    <n v="2"/>
    <n v="19656.96"/>
    <n v="2.78"/>
    <n v="2500"/>
    <x v="299"/>
  </r>
  <r>
    <x v="9448"/>
    <x v="3"/>
    <x v="3"/>
    <x v="3"/>
    <x v="2"/>
    <x v="4"/>
    <n v="9656.09"/>
    <n v="4"/>
    <n v="38624.36"/>
    <n v="4.7300000000000004"/>
    <n v="2266"/>
    <x v="287"/>
  </r>
  <r>
    <x v="9449"/>
    <x v="2"/>
    <x v="2"/>
    <x v="2"/>
    <x v="2"/>
    <x v="5"/>
    <n v="2058.33"/>
    <n v="5"/>
    <n v="10291.65"/>
    <n v="1.02"/>
    <n v="4756"/>
    <x v="176"/>
  </r>
  <r>
    <x v="9450"/>
    <x v="5"/>
    <x v="1"/>
    <x v="5"/>
    <x v="1"/>
    <x v="3"/>
    <n v="19104.87"/>
    <n v="5"/>
    <n v="95524.35"/>
    <n v="4.32"/>
    <n v="164"/>
    <x v="308"/>
  </r>
  <r>
    <x v="9451"/>
    <x v="1"/>
    <x v="1"/>
    <x v="1"/>
    <x v="1"/>
    <x v="2"/>
    <n v="4581.67"/>
    <n v="2"/>
    <n v="9163.34"/>
    <n v="2.2200000000000002"/>
    <n v="1399"/>
    <x v="205"/>
  </r>
  <r>
    <x v="9452"/>
    <x v="7"/>
    <x v="0"/>
    <x v="7"/>
    <x v="2"/>
    <x v="4"/>
    <n v="655.09"/>
    <n v="1"/>
    <n v="655.09"/>
    <n v="1.06"/>
    <n v="984"/>
    <x v="183"/>
  </r>
  <r>
    <x v="9453"/>
    <x v="7"/>
    <x v="0"/>
    <x v="7"/>
    <x v="2"/>
    <x v="2"/>
    <n v="5156.29"/>
    <n v="5"/>
    <n v="25781.45"/>
    <n v="3.89"/>
    <n v="634"/>
    <x v="166"/>
  </r>
  <r>
    <x v="9454"/>
    <x v="0"/>
    <x v="0"/>
    <x v="0"/>
    <x v="0"/>
    <x v="4"/>
    <n v="10990.04"/>
    <n v="3"/>
    <n v="32970.120000000003"/>
    <n v="3.89"/>
    <n v="1924"/>
    <x v="102"/>
  </r>
  <r>
    <x v="9455"/>
    <x v="2"/>
    <x v="2"/>
    <x v="2"/>
    <x v="0"/>
    <x v="0"/>
    <n v="560.45000000000005"/>
    <n v="3"/>
    <n v="1681.35"/>
    <n v="1.94"/>
    <n v="2436"/>
    <x v="45"/>
  </r>
  <r>
    <x v="9456"/>
    <x v="7"/>
    <x v="0"/>
    <x v="7"/>
    <x v="2"/>
    <x v="0"/>
    <n v="17630.28"/>
    <n v="3"/>
    <n v="52890.84"/>
    <n v="3.22"/>
    <n v="1418"/>
    <x v="249"/>
  </r>
  <r>
    <x v="9457"/>
    <x v="0"/>
    <x v="0"/>
    <x v="0"/>
    <x v="0"/>
    <x v="1"/>
    <n v="5349.09"/>
    <n v="4"/>
    <n v="21396.36"/>
    <n v="4.34"/>
    <n v="1516"/>
    <x v="82"/>
  </r>
  <r>
    <x v="9458"/>
    <x v="9"/>
    <x v="1"/>
    <x v="9"/>
    <x v="0"/>
    <x v="5"/>
    <n v="9740.3799999999992"/>
    <n v="5"/>
    <n v="48701.9"/>
    <n v="2"/>
    <n v="1089"/>
    <x v="9"/>
  </r>
  <r>
    <x v="9459"/>
    <x v="8"/>
    <x v="3"/>
    <x v="8"/>
    <x v="1"/>
    <x v="0"/>
    <n v="16952.54"/>
    <n v="2"/>
    <n v="33905.08"/>
    <n v="1.25"/>
    <n v="3718"/>
    <x v="298"/>
  </r>
  <r>
    <x v="9460"/>
    <x v="9"/>
    <x v="1"/>
    <x v="9"/>
    <x v="2"/>
    <x v="0"/>
    <n v="3467.31"/>
    <n v="5"/>
    <n v="17336.55"/>
    <n v="2.72"/>
    <n v="2390"/>
    <x v="171"/>
  </r>
  <r>
    <x v="9461"/>
    <x v="3"/>
    <x v="3"/>
    <x v="3"/>
    <x v="1"/>
    <x v="4"/>
    <n v="1165.72"/>
    <n v="3"/>
    <n v="3497.16"/>
    <n v="4.0199999999999996"/>
    <n v="2331"/>
    <x v="140"/>
  </r>
  <r>
    <x v="9462"/>
    <x v="6"/>
    <x v="4"/>
    <x v="6"/>
    <x v="0"/>
    <x v="2"/>
    <n v="9610.56"/>
    <n v="1"/>
    <n v="9610.56"/>
    <n v="4.88"/>
    <n v="2821"/>
    <x v="241"/>
  </r>
  <r>
    <x v="9463"/>
    <x v="8"/>
    <x v="3"/>
    <x v="8"/>
    <x v="2"/>
    <x v="1"/>
    <n v="10499.56"/>
    <n v="5"/>
    <n v="52497.8"/>
    <n v="4.79"/>
    <n v="248"/>
    <x v="278"/>
  </r>
  <r>
    <x v="9464"/>
    <x v="7"/>
    <x v="0"/>
    <x v="7"/>
    <x v="0"/>
    <x v="4"/>
    <n v="16956.900000000001"/>
    <n v="2"/>
    <n v="33913.800000000003"/>
    <n v="3.89"/>
    <n v="1634"/>
    <x v="348"/>
  </r>
  <r>
    <x v="9465"/>
    <x v="3"/>
    <x v="3"/>
    <x v="3"/>
    <x v="2"/>
    <x v="2"/>
    <n v="15381.87"/>
    <n v="2"/>
    <n v="30763.74"/>
    <n v="4.5199999999999996"/>
    <n v="1394"/>
    <x v="251"/>
  </r>
  <r>
    <x v="9466"/>
    <x v="5"/>
    <x v="1"/>
    <x v="5"/>
    <x v="2"/>
    <x v="3"/>
    <n v="7840.03"/>
    <n v="2"/>
    <n v="15680.06"/>
    <n v="2.17"/>
    <n v="2047"/>
    <x v="248"/>
  </r>
  <r>
    <x v="9467"/>
    <x v="3"/>
    <x v="3"/>
    <x v="3"/>
    <x v="1"/>
    <x v="0"/>
    <n v="18870.57"/>
    <n v="1"/>
    <n v="18870.57"/>
    <n v="2.0499999999999998"/>
    <n v="4651"/>
    <x v="322"/>
  </r>
  <r>
    <x v="9468"/>
    <x v="5"/>
    <x v="1"/>
    <x v="5"/>
    <x v="1"/>
    <x v="5"/>
    <n v="18078.5"/>
    <n v="4"/>
    <n v="72314"/>
    <n v="1.49"/>
    <n v="545"/>
    <x v="148"/>
  </r>
  <r>
    <x v="9469"/>
    <x v="4"/>
    <x v="0"/>
    <x v="4"/>
    <x v="1"/>
    <x v="1"/>
    <n v="16835.39"/>
    <n v="4"/>
    <n v="67341.56"/>
    <n v="4.17"/>
    <n v="3571"/>
    <x v="296"/>
  </r>
  <r>
    <x v="9470"/>
    <x v="2"/>
    <x v="2"/>
    <x v="2"/>
    <x v="2"/>
    <x v="3"/>
    <n v="6749.07"/>
    <n v="2"/>
    <n v="13498.14"/>
    <n v="2.75"/>
    <n v="1373"/>
    <x v="106"/>
  </r>
  <r>
    <x v="9471"/>
    <x v="0"/>
    <x v="0"/>
    <x v="0"/>
    <x v="0"/>
    <x v="3"/>
    <n v="18659.89"/>
    <n v="1"/>
    <n v="18659.89"/>
    <n v="2.83"/>
    <n v="1867"/>
    <x v="73"/>
  </r>
  <r>
    <x v="9472"/>
    <x v="6"/>
    <x v="4"/>
    <x v="6"/>
    <x v="2"/>
    <x v="1"/>
    <n v="13028.97"/>
    <n v="1"/>
    <n v="13028.97"/>
    <n v="3.63"/>
    <n v="2793"/>
    <x v="163"/>
  </r>
  <r>
    <x v="9473"/>
    <x v="9"/>
    <x v="1"/>
    <x v="9"/>
    <x v="1"/>
    <x v="1"/>
    <n v="14968.14"/>
    <n v="2"/>
    <n v="29936.28"/>
    <n v="1.66"/>
    <n v="3828"/>
    <x v="48"/>
  </r>
  <r>
    <x v="9474"/>
    <x v="2"/>
    <x v="2"/>
    <x v="2"/>
    <x v="0"/>
    <x v="3"/>
    <n v="4937.7299999999996"/>
    <n v="1"/>
    <n v="4937.7299999999996"/>
    <n v="3.72"/>
    <n v="4495"/>
    <x v="234"/>
  </r>
  <r>
    <x v="9475"/>
    <x v="9"/>
    <x v="1"/>
    <x v="9"/>
    <x v="1"/>
    <x v="5"/>
    <n v="14831.79"/>
    <n v="1"/>
    <n v="14831.79"/>
    <n v="2.08"/>
    <n v="2410"/>
    <x v="213"/>
  </r>
  <r>
    <x v="9476"/>
    <x v="2"/>
    <x v="2"/>
    <x v="2"/>
    <x v="0"/>
    <x v="5"/>
    <n v="19071.11"/>
    <n v="2"/>
    <n v="38142.22"/>
    <n v="1.39"/>
    <n v="729"/>
    <x v="305"/>
  </r>
  <r>
    <x v="9477"/>
    <x v="3"/>
    <x v="3"/>
    <x v="3"/>
    <x v="0"/>
    <x v="0"/>
    <n v="19550.3"/>
    <n v="1"/>
    <n v="19550.3"/>
    <n v="4.91"/>
    <n v="2976"/>
    <x v="168"/>
  </r>
  <r>
    <x v="9478"/>
    <x v="3"/>
    <x v="3"/>
    <x v="3"/>
    <x v="0"/>
    <x v="0"/>
    <n v="2435.34"/>
    <n v="3"/>
    <n v="7306.02"/>
    <n v="4.5"/>
    <n v="3814"/>
    <x v="71"/>
  </r>
  <r>
    <x v="9479"/>
    <x v="5"/>
    <x v="1"/>
    <x v="5"/>
    <x v="2"/>
    <x v="4"/>
    <n v="5284.23"/>
    <n v="1"/>
    <n v="5284.23"/>
    <n v="2.59"/>
    <n v="2077"/>
    <x v="18"/>
  </r>
  <r>
    <x v="9480"/>
    <x v="9"/>
    <x v="1"/>
    <x v="9"/>
    <x v="2"/>
    <x v="3"/>
    <n v="14349.58"/>
    <n v="5"/>
    <n v="71747.899999999994"/>
    <n v="1.29"/>
    <n v="152"/>
    <x v="241"/>
  </r>
  <r>
    <x v="9481"/>
    <x v="5"/>
    <x v="1"/>
    <x v="5"/>
    <x v="0"/>
    <x v="0"/>
    <n v="11046.42"/>
    <n v="2"/>
    <n v="22092.84"/>
    <n v="1.1100000000000001"/>
    <n v="4367"/>
    <x v="0"/>
  </r>
  <r>
    <x v="9482"/>
    <x v="6"/>
    <x v="4"/>
    <x v="6"/>
    <x v="0"/>
    <x v="3"/>
    <n v="14551.33"/>
    <n v="5"/>
    <n v="72756.649999999994"/>
    <n v="3.94"/>
    <n v="4736"/>
    <x v="247"/>
  </r>
  <r>
    <x v="9483"/>
    <x v="0"/>
    <x v="0"/>
    <x v="0"/>
    <x v="0"/>
    <x v="1"/>
    <n v="12552.98"/>
    <n v="5"/>
    <n v="62764.9"/>
    <n v="4.74"/>
    <n v="1141"/>
    <x v="67"/>
  </r>
  <r>
    <x v="9484"/>
    <x v="7"/>
    <x v="0"/>
    <x v="7"/>
    <x v="1"/>
    <x v="0"/>
    <n v="5100.1099999999997"/>
    <n v="5"/>
    <n v="25500.55"/>
    <n v="4.7300000000000004"/>
    <n v="4186"/>
    <x v="20"/>
  </r>
  <r>
    <x v="9485"/>
    <x v="5"/>
    <x v="1"/>
    <x v="5"/>
    <x v="2"/>
    <x v="0"/>
    <n v="9445.32"/>
    <n v="5"/>
    <n v="47226.6"/>
    <n v="1.1299999999999999"/>
    <n v="132"/>
    <x v="337"/>
  </r>
  <r>
    <x v="9486"/>
    <x v="4"/>
    <x v="0"/>
    <x v="4"/>
    <x v="2"/>
    <x v="5"/>
    <n v="2477.08"/>
    <n v="2"/>
    <n v="4954.16"/>
    <n v="4.7699999999999996"/>
    <n v="3913"/>
    <x v="56"/>
  </r>
  <r>
    <x v="9487"/>
    <x v="6"/>
    <x v="4"/>
    <x v="6"/>
    <x v="1"/>
    <x v="5"/>
    <n v="14381.06"/>
    <n v="2"/>
    <n v="28762.12"/>
    <n v="4.78"/>
    <n v="3356"/>
    <x v="115"/>
  </r>
  <r>
    <x v="9488"/>
    <x v="1"/>
    <x v="1"/>
    <x v="1"/>
    <x v="1"/>
    <x v="0"/>
    <n v="11327.19"/>
    <n v="1"/>
    <n v="11327.19"/>
    <n v="3.49"/>
    <n v="4606"/>
    <x v="63"/>
  </r>
  <r>
    <x v="9489"/>
    <x v="2"/>
    <x v="2"/>
    <x v="2"/>
    <x v="1"/>
    <x v="0"/>
    <n v="1564.85"/>
    <n v="3"/>
    <n v="4694.55"/>
    <n v="3.87"/>
    <n v="2455"/>
    <x v="30"/>
  </r>
  <r>
    <x v="9490"/>
    <x v="2"/>
    <x v="2"/>
    <x v="2"/>
    <x v="1"/>
    <x v="1"/>
    <n v="7837.05"/>
    <n v="5"/>
    <n v="39185.25"/>
    <n v="1.02"/>
    <n v="3915"/>
    <x v="136"/>
  </r>
  <r>
    <x v="9491"/>
    <x v="2"/>
    <x v="2"/>
    <x v="2"/>
    <x v="0"/>
    <x v="0"/>
    <n v="7497.77"/>
    <n v="5"/>
    <n v="37488.85"/>
    <n v="4.0199999999999996"/>
    <n v="3966"/>
    <x v="21"/>
  </r>
  <r>
    <x v="9492"/>
    <x v="9"/>
    <x v="1"/>
    <x v="9"/>
    <x v="0"/>
    <x v="0"/>
    <n v="17409.759999999998"/>
    <n v="4"/>
    <n v="69639.039999999994"/>
    <n v="2.19"/>
    <n v="2421"/>
    <x v="232"/>
  </r>
  <r>
    <x v="9493"/>
    <x v="2"/>
    <x v="2"/>
    <x v="2"/>
    <x v="1"/>
    <x v="4"/>
    <n v="11883.65"/>
    <n v="2"/>
    <n v="23767.3"/>
    <n v="2.17"/>
    <n v="4370"/>
    <x v="322"/>
  </r>
  <r>
    <x v="9494"/>
    <x v="6"/>
    <x v="4"/>
    <x v="6"/>
    <x v="2"/>
    <x v="0"/>
    <n v="10362.209999999999"/>
    <n v="4"/>
    <n v="41448.839999999997"/>
    <n v="1.83"/>
    <n v="856"/>
    <x v="114"/>
  </r>
  <r>
    <x v="9495"/>
    <x v="3"/>
    <x v="3"/>
    <x v="3"/>
    <x v="2"/>
    <x v="0"/>
    <n v="4810.3599999999997"/>
    <n v="1"/>
    <n v="4810.3599999999997"/>
    <n v="4.51"/>
    <n v="1059"/>
    <x v="320"/>
  </r>
  <r>
    <x v="9496"/>
    <x v="1"/>
    <x v="1"/>
    <x v="1"/>
    <x v="0"/>
    <x v="0"/>
    <n v="14866.84"/>
    <n v="2"/>
    <n v="29733.68"/>
    <n v="3.64"/>
    <n v="4244"/>
    <x v="142"/>
  </r>
  <r>
    <x v="9497"/>
    <x v="0"/>
    <x v="0"/>
    <x v="0"/>
    <x v="2"/>
    <x v="3"/>
    <n v="9398.85"/>
    <n v="2"/>
    <n v="18797.7"/>
    <n v="2.48"/>
    <n v="2987"/>
    <x v="330"/>
  </r>
  <r>
    <x v="9498"/>
    <x v="5"/>
    <x v="1"/>
    <x v="5"/>
    <x v="1"/>
    <x v="1"/>
    <n v="14831.47"/>
    <n v="5"/>
    <n v="74157.350000000006"/>
    <n v="3.58"/>
    <n v="272"/>
    <x v="311"/>
  </r>
  <r>
    <x v="9499"/>
    <x v="3"/>
    <x v="3"/>
    <x v="3"/>
    <x v="1"/>
    <x v="4"/>
    <n v="6607.18"/>
    <n v="2"/>
    <n v="13214.36"/>
    <n v="2.2999999999999998"/>
    <n v="2036"/>
    <x v="20"/>
  </r>
  <r>
    <x v="9500"/>
    <x v="2"/>
    <x v="2"/>
    <x v="2"/>
    <x v="1"/>
    <x v="1"/>
    <n v="12153.04"/>
    <n v="3"/>
    <n v="36459.120000000003"/>
    <n v="3.62"/>
    <n v="2723"/>
    <x v="246"/>
  </r>
  <r>
    <x v="9501"/>
    <x v="3"/>
    <x v="3"/>
    <x v="3"/>
    <x v="1"/>
    <x v="5"/>
    <n v="12115.71"/>
    <n v="4"/>
    <n v="48462.84"/>
    <n v="3.64"/>
    <n v="1677"/>
    <x v="30"/>
  </r>
  <r>
    <x v="9502"/>
    <x v="9"/>
    <x v="1"/>
    <x v="9"/>
    <x v="0"/>
    <x v="1"/>
    <n v="2178.19"/>
    <n v="1"/>
    <n v="2178.19"/>
    <n v="1.81"/>
    <n v="3016"/>
    <x v="204"/>
  </r>
  <r>
    <x v="9503"/>
    <x v="0"/>
    <x v="0"/>
    <x v="0"/>
    <x v="0"/>
    <x v="2"/>
    <n v="17070.71"/>
    <n v="1"/>
    <n v="17070.71"/>
    <n v="1.53"/>
    <n v="1283"/>
    <x v="7"/>
  </r>
  <r>
    <x v="9504"/>
    <x v="1"/>
    <x v="1"/>
    <x v="1"/>
    <x v="2"/>
    <x v="1"/>
    <n v="19520.48"/>
    <n v="2"/>
    <n v="39040.959999999999"/>
    <n v="4.59"/>
    <n v="1513"/>
    <x v="208"/>
  </r>
  <r>
    <x v="9505"/>
    <x v="6"/>
    <x v="4"/>
    <x v="6"/>
    <x v="2"/>
    <x v="4"/>
    <n v="12498.86"/>
    <n v="3"/>
    <n v="37496.58"/>
    <n v="1.79"/>
    <n v="2024"/>
    <x v="157"/>
  </r>
  <r>
    <x v="9506"/>
    <x v="3"/>
    <x v="3"/>
    <x v="3"/>
    <x v="0"/>
    <x v="0"/>
    <n v="2794.38"/>
    <n v="2"/>
    <n v="5588.76"/>
    <n v="4.21"/>
    <n v="1307"/>
    <x v="38"/>
  </r>
  <r>
    <x v="9507"/>
    <x v="0"/>
    <x v="0"/>
    <x v="0"/>
    <x v="2"/>
    <x v="2"/>
    <n v="4994.38"/>
    <n v="4"/>
    <n v="19977.52"/>
    <n v="4.25"/>
    <n v="1409"/>
    <x v="241"/>
  </r>
  <r>
    <x v="9508"/>
    <x v="2"/>
    <x v="2"/>
    <x v="2"/>
    <x v="0"/>
    <x v="1"/>
    <n v="10019.17"/>
    <n v="4"/>
    <n v="40076.68"/>
    <n v="1.86"/>
    <n v="356"/>
    <x v="17"/>
  </r>
  <r>
    <x v="9509"/>
    <x v="1"/>
    <x v="1"/>
    <x v="1"/>
    <x v="2"/>
    <x v="4"/>
    <n v="5684.69"/>
    <n v="4"/>
    <n v="22738.76"/>
    <n v="4.07"/>
    <n v="930"/>
    <x v="75"/>
  </r>
  <r>
    <x v="9510"/>
    <x v="9"/>
    <x v="1"/>
    <x v="9"/>
    <x v="0"/>
    <x v="5"/>
    <n v="218.74"/>
    <n v="2"/>
    <n v="437.48"/>
    <n v="2.46"/>
    <n v="1622"/>
    <x v="48"/>
  </r>
  <r>
    <x v="9511"/>
    <x v="6"/>
    <x v="4"/>
    <x v="6"/>
    <x v="1"/>
    <x v="4"/>
    <n v="5321.3"/>
    <n v="1"/>
    <n v="5321.3"/>
    <n v="3.45"/>
    <n v="4830"/>
    <x v="57"/>
  </r>
  <r>
    <x v="9512"/>
    <x v="3"/>
    <x v="3"/>
    <x v="3"/>
    <x v="0"/>
    <x v="0"/>
    <n v="19215.93"/>
    <n v="4"/>
    <n v="76863.72"/>
    <n v="2.76"/>
    <n v="2744"/>
    <x v="173"/>
  </r>
  <r>
    <x v="9513"/>
    <x v="2"/>
    <x v="2"/>
    <x v="2"/>
    <x v="2"/>
    <x v="4"/>
    <n v="10797.8"/>
    <n v="2"/>
    <n v="21595.599999999999"/>
    <n v="3.37"/>
    <n v="567"/>
    <x v="198"/>
  </r>
  <r>
    <x v="9514"/>
    <x v="9"/>
    <x v="1"/>
    <x v="9"/>
    <x v="1"/>
    <x v="4"/>
    <n v="5406.58"/>
    <n v="1"/>
    <n v="5406.58"/>
    <n v="1.63"/>
    <n v="2174"/>
    <x v="184"/>
  </r>
  <r>
    <x v="9515"/>
    <x v="0"/>
    <x v="0"/>
    <x v="0"/>
    <x v="0"/>
    <x v="5"/>
    <n v="1725.89"/>
    <n v="5"/>
    <n v="8629.4500000000007"/>
    <n v="4.8099999999999996"/>
    <n v="4522"/>
    <x v="153"/>
  </r>
  <r>
    <x v="9516"/>
    <x v="6"/>
    <x v="4"/>
    <x v="6"/>
    <x v="2"/>
    <x v="1"/>
    <n v="13599.76"/>
    <n v="5"/>
    <n v="67998.8"/>
    <n v="1.79"/>
    <n v="2713"/>
    <x v="206"/>
  </r>
  <r>
    <x v="9517"/>
    <x v="6"/>
    <x v="4"/>
    <x v="6"/>
    <x v="1"/>
    <x v="1"/>
    <n v="5688.29"/>
    <n v="2"/>
    <n v="11376.58"/>
    <n v="3.92"/>
    <n v="685"/>
    <x v="156"/>
  </r>
  <r>
    <x v="9518"/>
    <x v="2"/>
    <x v="2"/>
    <x v="2"/>
    <x v="0"/>
    <x v="2"/>
    <n v="243.68"/>
    <n v="2"/>
    <n v="487.36"/>
    <n v="1.91"/>
    <n v="3042"/>
    <x v="296"/>
  </r>
  <r>
    <x v="9519"/>
    <x v="6"/>
    <x v="4"/>
    <x v="6"/>
    <x v="1"/>
    <x v="0"/>
    <n v="17692.8"/>
    <n v="5"/>
    <n v="88464"/>
    <n v="2.68"/>
    <n v="4688"/>
    <x v="49"/>
  </r>
  <r>
    <x v="9520"/>
    <x v="5"/>
    <x v="1"/>
    <x v="5"/>
    <x v="2"/>
    <x v="3"/>
    <n v="11894.85"/>
    <n v="2"/>
    <n v="23789.7"/>
    <n v="2.54"/>
    <n v="2190"/>
    <x v="211"/>
  </r>
  <r>
    <x v="9521"/>
    <x v="2"/>
    <x v="2"/>
    <x v="2"/>
    <x v="2"/>
    <x v="5"/>
    <n v="9327.14"/>
    <n v="2"/>
    <n v="18654.28"/>
    <n v="4.84"/>
    <n v="910"/>
    <x v="156"/>
  </r>
  <r>
    <x v="9522"/>
    <x v="0"/>
    <x v="0"/>
    <x v="0"/>
    <x v="0"/>
    <x v="4"/>
    <n v="15666.73"/>
    <n v="5"/>
    <n v="78333.649999999994"/>
    <n v="1.28"/>
    <n v="371"/>
    <x v="133"/>
  </r>
  <r>
    <x v="9523"/>
    <x v="7"/>
    <x v="0"/>
    <x v="7"/>
    <x v="1"/>
    <x v="4"/>
    <n v="18130.099999999999"/>
    <n v="4"/>
    <n v="72520.399999999994"/>
    <n v="2.58"/>
    <n v="3708"/>
    <x v="223"/>
  </r>
  <r>
    <x v="9524"/>
    <x v="6"/>
    <x v="4"/>
    <x v="6"/>
    <x v="2"/>
    <x v="2"/>
    <n v="12634.11"/>
    <n v="1"/>
    <n v="12634.11"/>
    <n v="2.6"/>
    <n v="2613"/>
    <x v="53"/>
  </r>
  <r>
    <x v="9525"/>
    <x v="4"/>
    <x v="0"/>
    <x v="4"/>
    <x v="1"/>
    <x v="1"/>
    <n v="11076.46"/>
    <n v="2"/>
    <n v="22152.92"/>
    <n v="3.72"/>
    <n v="367"/>
    <x v="71"/>
  </r>
  <r>
    <x v="9526"/>
    <x v="8"/>
    <x v="3"/>
    <x v="8"/>
    <x v="2"/>
    <x v="5"/>
    <n v="14721.07"/>
    <n v="3"/>
    <n v="44163.21"/>
    <n v="3.67"/>
    <n v="3329"/>
    <x v="132"/>
  </r>
  <r>
    <x v="9527"/>
    <x v="7"/>
    <x v="0"/>
    <x v="7"/>
    <x v="2"/>
    <x v="5"/>
    <n v="3739.64"/>
    <n v="3"/>
    <n v="11218.92"/>
    <n v="1.21"/>
    <n v="1638"/>
    <x v="309"/>
  </r>
  <r>
    <x v="9528"/>
    <x v="7"/>
    <x v="0"/>
    <x v="7"/>
    <x v="0"/>
    <x v="3"/>
    <n v="14297.57"/>
    <n v="3"/>
    <n v="42892.71"/>
    <n v="3.21"/>
    <n v="1600"/>
    <x v="93"/>
  </r>
  <r>
    <x v="9529"/>
    <x v="9"/>
    <x v="1"/>
    <x v="9"/>
    <x v="2"/>
    <x v="5"/>
    <n v="12114.14"/>
    <n v="1"/>
    <n v="12114.14"/>
    <n v="1.62"/>
    <n v="4662"/>
    <x v="5"/>
  </r>
  <r>
    <x v="9530"/>
    <x v="6"/>
    <x v="4"/>
    <x v="6"/>
    <x v="1"/>
    <x v="5"/>
    <n v="10482.27"/>
    <n v="3"/>
    <n v="31446.81"/>
    <n v="4.17"/>
    <n v="2022"/>
    <x v="76"/>
  </r>
  <r>
    <x v="9531"/>
    <x v="3"/>
    <x v="3"/>
    <x v="3"/>
    <x v="2"/>
    <x v="5"/>
    <n v="2505.06"/>
    <n v="3"/>
    <n v="7515.18"/>
    <n v="3.49"/>
    <n v="1586"/>
    <x v="215"/>
  </r>
  <r>
    <x v="9532"/>
    <x v="2"/>
    <x v="2"/>
    <x v="2"/>
    <x v="2"/>
    <x v="1"/>
    <n v="977.62"/>
    <n v="4"/>
    <n v="3910.48"/>
    <n v="1.46"/>
    <n v="4952"/>
    <x v="354"/>
  </r>
  <r>
    <x v="9533"/>
    <x v="5"/>
    <x v="1"/>
    <x v="5"/>
    <x v="2"/>
    <x v="1"/>
    <n v="14780.57"/>
    <n v="2"/>
    <n v="29561.14"/>
    <n v="1.56"/>
    <n v="3072"/>
    <x v="264"/>
  </r>
  <r>
    <x v="9534"/>
    <x v="1"/>
    <x v="1"/>
    <x v="1"/>
    <x v="0"/>
    <x v="2"/>
    <n v="2441.36"/>
    <n v="4"/>
    <n v="9765.44"/>
    <n v="1.93"/>
    <n v="1010"/>
    <x v="114"/>
  </r>
  <r>
    <x v="9535"/>
    <x v="9"/>
    <x v="1"/>
    <x v="9"/>
    <x v="1"/>
    <x v="1"/>
    <n v="9271.3700000000008"/>
    <n v="3"/>
    <n v="27814.11"/>
    <n v="1.17"/>
    <n v="3852"/>
    <x v="167"/>
  </r>
  <r>
    <x v="9536"/>
    <x v="4"/>
    <x v="0"/>
    <x v="4"/>
    <x v="2"/>
    <x v="1"/>
    <n v="14899.34"/>
    <n v="1"/>
    <n v="14899.34"/>
    <n v="1.85"/>
    <n v="700"/>
    <x v="153"/>
  </r>
  <r>
    <x v="9537"/>
    <x v="0"/>
    <x v="0"/>
    <x v="0"/>
    <x v="0"/>
    <x v="4"/>
    <n v="13269.41"/>
    <n v="5"/>
    <n v="66347.05"/>
    <n v="4.03"/>
    <n v="2033"/>
    <x v="26"/>
  </r>
  <r>
    <x v="9538"/>
    <x v="9"/>
    <x v="1"/>
    <x v="9"/>
    <x v="1"/>
    <x v="1"/>
    <n v="6171.91"/>
    <n v="2"/>
    <n v="12343.82"/>
    <n v="3.71"/>
    <n v="4037"/>
    <x v="289"/>
  </r>
  <r>
    <x v="9539"/>
    <x v="3"/>
    <x v="3"/>
    <x v="3"/>
    <x v="0"/>
    <x v="4"/>
    <n v="9596.61"/>
    <n v="3"/>
    <n v="28789.83"/>
    <n v="4.17"/>
    <n v="681"/>
    <x v="98"/>
  </r>
  <r>
    <x v="9540"/>
    <x v="1"/>
    <x v="1"/>
    <x v="1"/>
    <x v="1"/>
    <x v="2"/>
    <n v="8387.7000000000007"/>
    <n v="3"/>
    <n v="25163.1"/>
    <n v="1.43"/>
    <n v="2937"/>
    <x v="290"/>
  </r>
  <r>
    <x v="9541"/>
    <x v="3"/>
    <x v="3"/>
    <x v="3"/>
    <x v="2"/>
    <x v="5"/>
    <n v="16429.89"/>
    <n v="5"/>
    <n v="82149.45"/>
    <n v="2"/>
    <n v="4204"/>
    <x v="44"/>
  </r>
  <r>
    <x v="9542"/>
    <x v="1"/>
    <x v="1"/>
    <x v="1"/>
    <x v="2"/>
    <x v="4"/>
    <n v="6275.42"/>
    <n v="1"/>
    <n v="6275.42"/>
    <n v="4"/>
    <n v="4320"/>
    <x v="307"/>
  </r>
  <r>
    <x v="9543"/>
    <x v="0"/>
    <x v="0"/>
    <x v="0"/>
    <x v="2"/>
    <x v="2"/>
    <n v="8667.9"/>
    <n v="1"/>
    <n v="8667.9"/>
    <n v="4.3600000000000003"/>
    <n v="2714"/>
    <x v="179"/>
  </r>
  <r>
    <x v="9544"/>
    <x v="4"/>
    <x v="0"/>
    <x v="4"/>
    <x v="0"/>
    <x v="3"/>
    <n v="6712.17"/>
    <n v="2"/>
    <n v="13424.34"/>
    <n v="4.3899999999999997"/>
    <n v="329"/>
    <x v="338"/>
  </r>
  <r>
    <x v="9545"/>
    <x v="5"/>
    <x v="1"/>
    <x v="5"/>
    <x v="1"/>
    <x v="3"/>
    <n v="6799.69"/>
    <n v="4"/>
    <n v="27198.76"/>
    <n v="4.63"/>
    <n v="2808"/>
    <x v="22"/>
  </r>
  <r>
    <x v="9546"/>
    <x v="0"/>
    <x v="0"/>
    <x v="0"/>
    <x v="0"/>
    <x v="5"/>
    <n v="16632.02"/>
    <n v="2"/>
    <n v="33264.04"/>
    <n v="2.3199999999999998"/>
    <n v="4692"/>
    <x v="208"/>
  </r>
  <r>
    <x v="9547"/>
    <x v="1"/>
    <x v="1"/>
    <x v="1"/>
    <x v="0"/>
    <x v="0"/>
    <n v="11932.67"/>
    <n v="2"/>
    <n v="23865.34"/>
    <n v="3.81"/>
    <n v="4790"/>
    <x v="290"/>
  </r>
  <r>
    <x v="9548"/>
    <x v="6"/>
    <x v="4"/>
    <x v="6"/>
    <x v="1"/>
    <x v="5"/>
    <n v="2656.18"/>
    <n v="4"/>
    <n v="10624.72"/>
    <n v="3.73"/>
    <n v="2518"/>
    <x v="297"/>
  </r>
  <r>
    <x v="9549"/>
    <x v="0"/>
    <x v="0"/>
    <x v="0"/>
    <x v="2"/>
    <x v="4"/>
    <n v="2910.59"/>
    <n v="1"/>
    <n v="2910.59"/>
    <n v="1.99"/>
    <n v="3951"/>
    <x v="32"/>
  </r>
  <r>
    <x v="9550"/>
    <x v="9"/>
    <x v="1"/>
    <x v="9"/>
    <x v="0"/>
    <x v="0"/>
    <n v="2519.89"/>
    <n v="1"/>
    <n v="2519.89"/>
    <n v="3.5"/>
    <n v="207"/>
    <x v="118"/>
  </r>
  <r>
    <x v="9551"/>
    <x v="7"/>
    <x v="0"/>
    <x v="7"/>
    <x v="0"/>
    <x v="5"/>
    <n v="10267.41"/>
    <n v="1"/>
    <n v="10267.41"/>
    <n v="2.0099999999999998"/>
    <n v="3508"/>
    <x v="278"/>
  </r>
  <r>
    <x v="9552"/>
    <x v="6"/>
    <x v="4"/>
    <x v="6"/>
    <x v="0"/>
    <x v="5"/>
    <n v="15439.86"/>
    <n v="5"/>
    <n v="77199.3"/>
    <n v="1.04"/>
    <n v="1279"/>
    <x v="162"/>
  </r>
  <r>
    <x v="9553"/>
    <x v="9"/>
    <x v="1"/>
    <x v="9"/>
    <x v="1"/>
    <x v="4"/>
    <n v="13740"/>
    <n v="5"/>
    <n v="68700"/>
    <n v="2.91"/>
    <n v="109"/>
    <x v="17"/>
  </r>
  <r>
    <x v="9554"/>
    <x v="7"/>
    <x v="0"/>
    <x v="7"/>
    <x v="1"/>
    <x v="1"/>
    <n v="6030.72"/>
    <n v="1"/>
    <n v="6030.72"/>
    <n v="3.38"/>
    <n v="4976"/>
    <x v="326"/>
  </r>
  <r>
    <x v="9555"/>
    <x v="3"/>
    <x v="3"/>
    <x v="3"/>
    <x v="1"/>
    <x v="4"/>
    <n v="11428.39"/>
    <n v="3"/>
    <n v="34285.17"/>
    <n v="4.3099999999999996"/>
    <n v="2778"/>
    <x v="83"/>
  </r>
  <r>
    <x v="9556"/>
    <x v="6"/>
    <x v="4"/>
    <x v="6"/>
    <x v="1"/>
    <x v="1"/>
    <n v="16228.57"/>
    <n v="4"/>
    <n v="64914.28"/>
    <n v="2.81"/>
    <n v="2726"/>
    <x v="300"/>
  </r>
  <r>
    <x v="9557"/>
    <x v="7"/>
    <x v="0"/>
    <x v="7"/>
    <x v="1"/>
    <x v="3"/>
    <n v="3165.12"/>
    <n v="1"/>
    <n v="3165.12"/>
    <n v="4.8499999999999996"/>
    <n v="727"/>
    <x v="272"/>
  </r>
  <r>
    <x v="9558"/>
    <x v="4"/>
    <x v="0"/>
    <x v="4"/>
    <x v="1"/>
    <x v="4"/>
    <n v="13305.52"/>
    <n v="1"/>
    <n v="13305.52"/>
    <n v="1.44"/>
    <n v="3977"/>
    <x v="146"/>
  </r>
  <r>
    <x v="9559"/>
    <x v="7"/>
    <x v="0"/>
    <x v="7"/>
    <x v="1"/>
    <x v="1"/>
    <n v="15170.14"/>
    <n v="3"/>
    <n v="45510.42"/>
    <n v="4.07"/>
    <n v="320"/>
    <x v="347"/>
  </r>
  <r>
    <x v="9560"/>
    <x v="0"/>
    <x v="0"/>
    <x v="0"/>
    <x v="0"/>
    <x v="5"/>
    <n v="10533.6"/>
    <n v="5"/>
    <n v="52668"/>
    <n v="2.48"/>
    <n v="4325"/>
    <x v="244"/>
  </r>
  <r>
    <x v="9561"/>
    <x v="1"/>
    <x v="1"/>
    <x v="1"/>
    <x v="1"/>
    <x v="2"/>
    <n v="13188.32"/>
    <n v="2"/>
    <n v="26376.639999999999"/>
    <n v="4.22"/>
    <n v="2684"/>
    <x v="264"/>
  </r>
  <r>
    <x v="9562"/>
    <x v="8"/>
    <x v="3"/>
    <x v="8"/>
    <x v="1"/>
    <x v="2"/>
    <n v="1101.83"/>
    <n v="1"/>
    <n v="1101.83"/>
    <n v="5"/>
    <n v="4261"/>
    <x v="51"/>
  </r>
  <r>
    <x v="9563"/>
    <x v="8"/>
    <x v="3"/>
    <x v="8"/>
    <x v="1"/>
    <x v="4"/>
    <n v="3590.33"/>
    <n v="5"/>
    <n v="17951.650000000001"/>
    <n v="4.46"/>
    <n v="4177"/>
    <x v="124"/>
  </r>
  <r>
    <x v="9564"/>
    <x v="4"/>
    <x v="0"/>
    <x v="4"/>
    <x v="0"/>
    <x v="1"/>
    <n v="18141.82"/>
    <n v="5"/>
    <n v="90709.1"/>
    <n v="1.66"/>
    <n v="4483"/>
    <x v="49"/>
  </r>
  <r>
    <x v="9565"/>
    <x v="6"/>
    <x v="4"/>
    <x v="6"/>
    <x v="2"/>
    <x v="4"/>
    <n v="19072.490000000002"/>
    <n v="5"/>
    <n v="95362.45"/>
    <n v="3.71"/>
    <n v="4643"/>
    <x v="88"/>
  </r>
  <r>
    <x v="9566"/>
    <x v="1"/>
    <x v="1"/>
    <x v="1"/>
    <x v="1"/>
    <x v="4"/>
    <n v="13080.53"/>
    <n v="4"/>
    <n v="52322.12"/>
    <n v="1.82"/>
    <n v="170"/>
    <x v="121"/>
  </r>
  <r>
    <x v="9567"/>
    <x v="3"/>
    <x v="3"/>
    <x v="3"/>
    <x v="0"/>
    <x v="5"/>
    <n v="10687.26"/>
    <n v="2"/>
    <n v="21374.52"/>
    <n v="2.57"/>
    <n v="4316"/>
    <x v="65"/>
  </r>
  <r>
    <x v="9568"/>
    <x v="9"/>
    <x v="1"/>
    <x v="9"/>
    <x v="1"/>
    <x v="3"/>
    <n v="13315.15"/>
    <n v="1"/>
    <n v="13315.15"/>
    <n v="4.5"/>
    <n v="4215"/>
    <x v="285"/>
  </r>
  <r>
    <x v="9569"/>
    <x v="7"/>
    <x v="0"/>
    <x v="7"/>
    <x v="2"/>
    <x v="0"/>
    <n v="10014.700000000001"/>
    <n v="5"/>
    <n v="50073.5"/>
    <n v="4.5999999999999996"/>
    <n v="4568"/>
    <x v="21"/>
  </r>
  <r>
    <x v="9570"/>
    <x v="0"/>
    <x v="0"/>
    <x v="0"/>
    <x v="2"/>
    <x v="2"/>
    <n v="1389.99"/>
    <n v="1"/>
    <n v="1389.99"/>
    <n v="1.67"/>
    <n v="4871"/>
    <x v="135"/>
  </r>
  <r>
    <x v="9571"/>
    <x v="3"/>
    <x v="3"/>
    <x v="3"/>
    <x v="2"/>
    <x v="5"/>
    <n v="11270.31"/>
    <n v="3"/>
    <n v="33810.93"/>
    <n v="1.35"/>
    <n v="4897"/>
    <x v="234"/>
  </r>
  <r>
    <x v="9572"/>
    <x v="1"/>
    <x v="1"/>
    <x v="1"/>
    <x v="1"/>
    <x v="5"/>
    <n v="841.22"/>
    <n v="2"/>
    <n v="1682.44"/>
    <n v="1.1299999999999999"/>
    <n v="1443"/>
    <x v="48"/>
  </r>
  <r>
    <x v="9573"/>
    <x v="7"/>
    <x v="0"/>
    <x v="7"/>
    <x v="0"/>
    <x v="3"/>
    <n v="2665.59"/>
    <n v="3"/>
    <n v="7996.77"/>
    <n v="2.48"/>
    <n v="2446"/>
    <x v="69"/>
  </r>
  <r>
    <x v="9574"/>
    <x v="2"/>
    <x v="2"/>
    <x v="2"/>
    <x v="0"/>
    <x v="5"/>
    <n v="19009.3"/>
    <n v="3"/>
    <n v="57027.9"/>
    <n v="2.88"/>
    <n v="953"/>
    <x v="318"/>
  </r>
  <r>
    <x v="9575"/>
    <x v="9"/>
    <x v="1"/>
    <x v="9"/>
    <x v="1"/>
    <x v="4"/>
    <n v="18296.150000000001"/>
    <n v="1"/>
    <n v="18296.150000000001"/>
    <n v="1.9"/>
    <n v="1222"/>
    <x v="248"/>
  </r>
  <r>
    <x v="9576"/>
    <x v="4"/>
    <x v="0"/>
    <x v="4"/>
    <x v="1"/>
    <x v="4"/>
    <n v="13531.32"/>
    <n v="2"/>
    <n v="27062.639999999999"/>
    <n v="4.7699999999999996"/>
    <n v="3337"/>
    <x v="193"/>
  </r>
  <r>
    <x v="9577"/>
    <x v="1"/>
    <x v="1"/>
    <x v="1"/>
    <x v="2"/>
    <x v="1"/>
    <n v="18895.03"/>
    <n v="2"/>
    <n v="37790.06"/>
    <n v="4.7"/>
    <n v="558"/>
    <x v="41"/>
  </r>
  <r>
    <x v="9578"/>
    <x v="4"/>
    <x v="0"/>
    <x v="4"/>
    <x v="2"/>
    <x v="2"/>
    <n v="15039"/>
    <n v="4"/>
    <n v="60156"/>
    <n v="3.38"/>
    <n v="2845"/>
    <x v="62"/>
  </r>
  <r>
    <x v="9579"/>
    <x v="3"/>
    <x v="3"/>
    <x v="3"/>
    <x v="2"/>
    <x v="3"/>
    <n v="11891.61"/>
    <n v="5"/>
    <n v="59458.05"/>
    <n v="2.4300000000000002"/>
    <n v="1669"/>
    <x v="73"/>
  </r>
  <r>
    <x v="9580"/>
    <x v="8"/>
    <x v="3"/>
    <x v="8"/>
    <x v="1"/>
    <x v="3"/>
    <n v="4928.7700000000004"/>
    <n v="1"/>
    <n v="4928.7700000000004"/>
    <n v="2.73"/>
    <n v="639"/>
    <x v="265"/>
  </r>
  <r>
    <x v="9581"/>
    <x v="9"/>
    <x v="1"/>
    <x v="9"/>
    <x v="0"/>
    <x v="2"/>
    <n v="16549.05"/>
    <n v="2"/>
    <n v="33098.1"/>
    <n v="1.89"/>
    <n v="2838"/>
    <x v="311"/>
  </r>
  <r>
    <x v="9582"/>
    <x v="8"/>
    <x v="3"/>
    <x v="8"/>
    <x v="2"/>
    <x v="3"/>
    <n v="6061.44"/>
    <n v="5"/>
    <n v="30307.200000000001"/>
    <n v="1.1000000000000001"/>
    <n v="264"/>
    <x v="133"/>
  </r>
  <r>
    <x v="9583"/>
    <x v="4"/>
    <x v="0"/>
    <x v="4"/>
    <x v="0"/>
    <x v="1"/>
    <n v="228.76"/>
    <n v="1"/>
    <n v="228.76"/>
    <n v="4.0999999999999996"/>
    <n v="4803"/>
    <x v="328"/>
  </r>
  <r>
    <x v="9584"/>
    <x v="9"/>
    <x v="1"/>
    <x v="9"/>
    <x v="2"/>
    <x v="1"/>
    <n v="17693.87"/>
    <n v="5"/>
    <n v="88469.35"/>
    <n v="2.97"/>
    <n v="2093"/>
    <x v="166"/>
  </r>
  <r>
    <x v="9585"/>
    <x v="4"/>
    <x v="0"/>
    <x v="4"/>
    <x v="2"/>
    <x v="4"/>
    <n v="17968.099999999999"/>
    <n v="1"/>
    <n v="17968.099999999999"/>
    <n v="4.57"/>
    <n v="3735"/>
    <x v="281"/>
  </r>
  <r>
    <x v="9586"/>
    <x v="0"/>
    <x v="0"/>
    <x v="0"/>
    <x v="1"/>
    <x v="1"/>
    <n v="11853.92"/>
    <n v="5"/>
    <n v="59269.599999999999"/>
    <n v="3.26"/>
    <n v="4726"/>
    <x v="203"/>
  </r>
  <r>
    <x v="9587"/>
    <x v="0"/>
    <x v="0"/>
    <x v="0"/>
    <x v="1"/>
    <x v="0"/>
    <n v="17697.75"/>
    <n v="4"/>
    <n v="70791"/>
    <n v="4.16"/>
    <n v="4942"/>
    <x v="34"/>
  </r>
  <r>
    <x v="9588"/>
    <x v="7"/>
    <x v="0"/>
    <x v="7"/>
    <x v="2"/>
    <x v="3"/>
    <n v="1850.98"/>
    <n v="5"/>
    <n v="9254.9"/>
    <n v="1.23"/>
    <n v="2241"/>
    <x v="175"/>
  </r>
  <r>
    <x v="9589"/>
    <x v="9"/>
    <x v="1"/>
    <x v="9"/>
    <x v="1"/>
    <x v="0"/>
    <n v="14765.18"/>
    <n v="5"/>
    <n v="73825.899999999994"/>
    <n v="3.02"/>
    <n v="4135"/>
    <x v="326"/>
  </r>
  <r>
    <x v="9590"/>
    <x v="7"/>
    <x v="0"/>
    <x v="7"/>
    <x v="1"/>
    <x v="5"/>
    <n v="7047.71"/>
    <n v="3"/>
    <n v="21143.13"/>
    <n v="2.25"/>
    <n v="941"/>
    <x v="208"/>
  </r>
  <r>
    <x v="9591"/>
    <x v="1"/>
    <x v="1"/>
    <x v="1"/>
    <x v="1"/>
    <x v="0"/>
    <n v="9223.4699999999993"/>
    <n v="3"/>
    <n v="27670.41"/>
    <n v="4.53"/>
    <n v="2298"/>
    <x v="62"/>
  </r>
  <r>
    <x v="9592"/>
    <x v="9"/>
    <x v="1"/>
    <x v="9"/>
    <x v="2"/>
    <x v="1"/>
    <n v="5369.38"/>
    <n v="5"/>
    <n v="26846.9"/>
    <n v="4.7300000000000004"/>
    <n v="942"/>
    <x v="88"/>
  </r>
  <r>
    <x v="9593"/>
    <x v="6"/>
    <x v="4"/>
    <x v="6"/>
    <x v="2"/>
    <x v="5"/>
    <n v="10703.37"/>
    <n v="1"/>
    <n v="10703.37"/>
    <n v="2.2400000000000002"/>
    <n v="2275"/>
    <x v="76"/>
  </r>
  <r>
    <x v="9594"/>
    <x v="4"/>
    <x v="0"/>
    <x v="4"/>
    <x v="1"/>
    <x v="4"/>
    <n v="4913.18"/>
    <n v="5"/>
    <n v="24565.9"/>
    <n v="1.47"/>
    <n v="3279"/>
    <x v="4"/>
  </r>
  <r>
    <x v="9595"/>
    <x v="9"/>
    <x v="1"/>
    <x v="9"/>
    <x v="2"/>
    <x v="0"/>
    <n v="15437.78"/>
    <n v="4"/>
    <n v="61751.12"/>
    <n v="4.43"/>
    <n v="4737"/>
    <x v="110"/>
  </r>
  <r>
    <x v="9596"/>
    <x v="1"/>
    <x v="1"/>
    <x v="1"/>
    <x v="0"/>
    <x v="2"/>
    <n v="3152.74"/>
    <n v="3"/>
    <n v="9458.2199999999993"/>
    <n v="2"/>
    <n v="2466"/>
    <x v="136"/>
  </r>
  <r>
    <x v="9597"/>
    <x v="6"/>
    <x v="4"/>
    <x v="6"/>
    <x v="1"/>
    <x v="1"/>
    <n v="8155.19"/>
    <n v="3"/>
    <n v="24465.57"/>
    <n v="2.58"/>
    <n v="3981"/>
    <x v="330"/>
  </r>
  <r>
    <x v="9598"/>
    <x v="1"/>
    <x v="1"/>
    <x v="1"/>
    <x v="2"/>
    <x v="5"/>
    <n v="12778.75"/>
    <n v="5"/>
    <n v="63893.75"/>
    <n v="1.34"/>
    <n v="1007"/>
    <x v="230"/>
  </r>
  <r>
    <x v="9599"/>
    <x v="1"/>
    <x v="1"/>
    <x v="1"/>
    <x v="1"/>
    <x v="2"/>
    <n v="13664.96"/>
    <n v="5"/>
    <n v="68324.800000000003"/>
    <n v="3.64"/>
    <n v="2261"/>
    <x v="349"/>
  </r>
  <r>
    <x v="9600"/>
    <x v="1"/>
    <x v="1"/>
    <x v="1"/>
    <x v="0"/>
    <x v="3"/>
    <n v="3926.6"/>
    <n v="3"/>
    <n v="11779.8"/>
    <n v="1.65"/>
    <n v="1916"/>
    <x v="178"/>
  </r>
  <r>
    <x v="9601"/>
    <x v="9"/>
    <x v="1"/>
    <x v="9"/>
    <x v="2"/>
    <x v="0"/>
    <n v="6733.59"/>
    <n v="1"/>
    <n v="6733.59"/>
    <n v="4.07"/>
    <n v="1667"/>
    <x v="205"/>
  </r>
  <r>
    <x v="9602"/>
    <x v="8"/>
    <x v="3"/>
    <x v="8"/>
    <x v="1"/>
    <x v="4"/>
    <n v="3471.48"/>
    <n v="1"/>
    <n v="3471.48"/>
    <n v="2.89"/>
    <n v="2527"/>
    <x v="339"/>
  </r>
  <r>
    <x v="9603"/>
    <x v="9"/>
    <x v="1"/>
    <x v="9"/>
    <x v="1"/>
    <x v="0"/>
    <n v="14898.05"/>
    <n v="3"/>
    <n v="44694.15"/>
    <n v="4.79"/>
    <n v="316"/>
    <x v="222"/>
  </r>
  <r>
    <x v="9604"/>
    <x v="0"/>
    <x v="0"/>
    <x v="0"/>
    <x v="0"/>
    <x v="4"/>
    <n v="13620.13"/>
    <n v="2"/>
    <n v="27240.26"/>
    <n v="1.29"/>
    <n v="1144"/>
    <x v="24"/>
  </r>
  <r>
    <x v="9605"/>
    <x v="9"/>
    <x v="1"/>
    <x v="9"/>
    <x v="2"/>
    <x v="2"/>
    <n v="7454.88"/>
    <n v="2"/>
    <n v="14909.76"/>
    <n v="3.42"/>
    <n v="2393"/>
    <x v="311"/>
  </r>
  <r>
    <x v="9606"/>
    <x v="6"/>
    <x v="4"/>
    <x v="6"/>
    <x v="0"/>
    <x v="0"/>
    <n v="13157.32"/>
    <n v="5"/>
    <n v="65786.600000000006"/>
    <n v="1.65"/>
    <n v="3472"/>
    <x v="13"/>
  </r>
  <r>
    <x v="9607"/>
    <x v="1"/>
    <x v="1"/>
    <x v="1"/>
    <x v="1"/>
    <x v="4"/>
    <n v="10604.89"/>
    <n v="1"/>
    <n v="10604.89"/>
    <n v="2.95"/>
    <n v="4425"/>
    <x v="18"/>
  </r>
  <r>
    <x v="9608"/>
    <x v="3"/>
    <x v="3"/>
    <x v="3"/>
    <x v="1"/>
    <x v="2"/>
    <n v="3962.23"/>
    <n v="1"/>
    <n v="3962.23"/>
    <n v="1.99"/>
    <n v="1560"/>
    <x v="305"/>
  </r>
  <r>
    <x v="9609"/>
    <x v="4"/>
    <x v="0"/>
    <x v="4"/>
    <x v="2"/>
    <x v="0"/>
    <n v="15899.06"/>
    <n v="2"/>
    <n v="31798.12"/>
    <n v="2.54"/>
    <n v="641"/>
    <x v="218"/>
  </r>
  <r>
    <x v="9610"/>
    <x v="4"/>
    <x v="0"/>
    <x v="4"/>
    <x v="1"/>
    <x v="3"/>
    <n v="12304.82"/>
    <n v="2"/>
    <n v="24609.64"/>
    <n v="1.05"/>
    <n v="2027"/>
    <x v="199"/>
  </r>
  <r>
    <x v="9611"/>
    <x v="0"/>
    <x v="0"/>
    <x v="0"/>
    <x v="1"/>
    <x v="1"/>
    <n v="3800.13"/>
    <n v="5"/>
    <n v="19000.650000000001"/>
    <n v="3.5"/>
    <n v="3485"/>
    <x v="69"/>
  </r>
  <r>
    <x v="9612"/>
    <x v="8"/>
    <x v="3"/>
    <x v="8"/>
    <x v="1"/>
    <x v="4"/>
    <n v="6921.11"/>
    <n v="4"/>
    <n v="27684.44"/>
    <n v="3.81"/>
    <n v="1713"/>
    <x v="52"/>
  </r>
  <r>
    <x v="9613"/>
    <x v="5"/>
    <x v="1"/>
    <x v="5"/>
    <x v="2"/>
    <x v="1"/>
    <n v="15924.76"/>
    <n v="1"/>
    <n v="15924.76"/>
    <n v="1.18"/>
    <n v="3045"/>
    <x v="68"/>
  </r>
  <r>
    <x v="9614"/>
    <x v="0"/>
    <x v="0"/>
    <x v="0"/>
    <x v="2"/>
    <x v="4"/>
    <n v="15088.81"/>
    <n v="3"/>
    <n v="45266.43"/>
    <n v="3.01"/>
    <n v="1856"/>
    <x v="5"/>
  </r>
  <r>
    <x v="9615"/>
    <x v="7"/>
    <x v="0"/>
    <x v="7"/>
    <x v="2"/>
    <x v="1"/>
    <n v="15648.35"/>
    <n v="3"/>
    <n v="46945.05"/>
    <n v="2.73"/>
    <n v="4064"/>
    <x v="180"/>
  </r>
  <r>
    <x v="9616"/>
    <x v="8"/>
    <x v="3"/>
    <x v="8"/>
    <x v="0"/>
    <x v="3"/>
    <n v="10402.790000000001"/>
    <n v="2"/>
    <n v="20805.580000000002"/>
    <n v="3.61"/>
    <n v="2114"/>
    <x v="325"/>
  </r>
  <r>
    <x v="9617"/>
    <x v="0"/>
    <x v="0"/>
    <x v="0"/>
    <x v="1"/>
    <x v="5"/>
    <n v="7368.61"/>
    <n v="2"/>
    <n v="14737.22"/>
    <n v="3.69"/>
    <n v="4809"/>
    <x v="348"/>
  </r>
  <r>
    <x v="9618"/>
    <x v="6"/>
    <x v="4"/>
    <x v="6"/>
    <x v="0"/>
    <x v="5"/>
    <n v="14332.57"/>
    <n v="2"/>
    <n v="28665.14"/>
    <n v="2.78"/>
    <n v="4198"/>
    <x v="28"/>
  </r>
  <r>
    <x v="9619"/>
    <x v="0"/>
    <x v="0"/>
    <x v="0"/>
    <x v="2"/>
    <x v="0"/>
    <n v="14948.99"/>
    <n v="3"/>
    <n v="44846.97"/>
    <n v="3.7"/>
    <n v="3170"/>
    <x v="323"/>
  </r>
  <r>
    <x v="9620"/>
    <x v="0"/>
    <x v="0"/>
    <x v="0"/>
    <x v="2"/>
    <x v="1"/>
    <n v="15437.04"/>
    <n v="3"/>
    <n v="46311.12"/>
    <n v="1.38"/>
    <n v="2799"/>
    <x v="267"/>
  </r>
  <r>
    <x v="9621"/>
    <x v="0"/>
    <x v="0"/>
    <x v="0"/>
    <x v="0"/>
    <x v="0"/>
    <n v="1771.25"/>
    <n v="2"/>
    <n v="3542.5"/>
    <n v="2.2999999999999998"/>
    <n v="1756"/>
    <x v="119"/>
  </r>
  <r>
    <x v="9622"/>
    <x v="7"/>
    <x v="0"/>
    <x v="7"/>
    <x v="0"/>
    <x v="2"/>
    <n v="2945.29"/>
    <n v="3"/>
    <n v="8835.8700000000008"/>
    <n v="1.52"/>
    <n v="4932"/>
    <x v="60"/>
  </r>
  <r>
    <x v="9623"/>
    <x v="9"/>
    <x v="1"/>
    <x v="9"/>
    <x v="1"/>
    <x v="0"/>
    <n v="14235.98"/>
    <n v="1"/>
    <n v="14235.98"/>
    <n v="1.24"/>
    <n v="810"/>
    <x v="243"/>
  </r>
  <r>
    <x v="9624"/>
    <x v="1"/>
    <x v="1"/>
    <x v="1"/>
    <x v="0"/>
    <x v="1"/>
    <n v="14337.03"/>
    <n v="1"/>
    <n v="14337.03"/>
    <n v="1.67"/>
    <n v="1396"/>
    <x v="55"/>
  </r>
  <r>
    <x v="9625"/>
    <x v="2"/>
    <x v="2"/>
    <x v="2"/>
    <x v="1"/>
    <x v="4"/>
    <n v="2235.8200000000002"/>
    <n v="1"/>
    <n v="2235.8200000000002"/>
    <n v="2.59"/>
    <n v="4800"/>
    <x v="115"/>
  </r>
  <r>
    <x v="9626"/>
    <x v="2"/>
    <x v="2"/>
    <x v="2"/>
    <x v="1"/>
    <x v="4"/>
    <n v="17952.900000000001"/>
    <n v="3"/>
    <n v="53858.7"/>
    <n v="1.2"/>
    <n v="858"/>
    <x v="298"/>
  </r>
  <r>
    <x v="9627"/>
    <x v="2"/>
    <x v="2"/>
    <x v="2"/>
    <x v="2"/>
    <x v="5"/>
    <n v="425.48"/>
    <n v="5"/>
    <n v="2127.4"/>
    <n v="2.4300000000000002"/>
    <n v="348"/>
    <x v="12"/>
  </r>
  <r>
    <x v="9628"/>
    <x v="1"/>
    <x v="1"/>
    <x v="1"/>
    <x v="0"/>
    <x v="1"/>
    <n v="14764.39"/>
    <n v="2"/>
    <n v="29528.78"/>
    <n v="2.4700000000000002"/>
    <n v="2210"/>
    <x v="17"/>
  </r>
  <r>
    <x v="9629"/>
    <x v="6"/>
    <x v="4"/>
    <x v="6"/>
    <x v="0"/>
    <x v="5"/>
    <n v="16903.55"/>
    <n v="3"/>
    <n v="50710.65"/>
    <n v="1.71"/>
    <n v="4482"/>
    <x v="63"/>
  </r>
  <r>
    <x v="9630"/>
    <x v="9"/>
    <x v="1"/>
    <x v="9"/>
    <x v="2"/>
    <x v="2"/>
    <n v="10181.67"/>
    <n v="5"/>
    <n v="50908.35"/>
    <n v="2.85"/>
    <n v="4597"/>
    <x v="344"/>
  </r>
  <r>
    <x v="9631"/>
    <x v="7"/>
    <x v="0"/>
    <x v="7"/>
    <x v="1"/>
    <x v="2"/>
    <n v="14445.46"/>
    <n v="2"/>
    <n v="28890.92"/>
    <n v="4.22"/>
    <n v="2488"/>
    <x v="336"/>
  </r>
  <r>
    <x v="9632"/>
    <x v="9"/>
    <x v="1"/>
    <x v="9"/>
    <x v="2"/>
    <x v="0"/>
    <n v="8087.12"/>
    <n v="1"/>
    <n v="8087.12"/>
    <n v="1.29"/>
    <n v="3452"/>
    <x v="349"/>
  </r>
  <r>
    <x v="9633"/>
    <x v="5"/>
    <x v="1"/>
    <x v="5"/>
    <x v="1"/>
    <x v="2"/>
    <n v="11547.41"/>
    <n v="1"/>
    <n v="11547.41"/>
    <n v="1.34"/>
    <n v="648"/>
    <x v="104"/>
  </r>
  <r>
    <x v="9634"/>
    <x v="2"/>
    <x v="2"/>
    <x v="2"/>
    <x v="0"/>
    <x v="5"/>
    <n v="3101.49"/>
    <n v="2"/>
    <n v="6202.98"/>
    <n v="1.89"/>
    <n v="4598"/>
    <x v="68"/>
  </r>
  <r>
    <x v="9635"/>
    <x v="2"/>
    <x v="2"/>
    <x v="2"/>
    <x v="2"/>
    <x v="4"/>
    <n v="13997.46"/>
    <n v="5"/>
    <n v="69987.3"/>
    <n v="4.16"/>
    <n v="2920"/>
    <x v="337"/>
  </r>
  <r>
    <x v="9636"/>
    <x v="3"/>
    <x v="3"/>
    <x v="3"/>
    <x v="2"/>
    <x v="0"/>
    <n v="8559.74"/>
    <n v="3"/>
    <n v="25679.22"/>
    <n v="5"/>
    <n v="2251"/>
    <x v="7"/>
  </r>
  <r>
    <x v="9637"/>
    <x v="6"/>
    <x v="4"/>
    <x v="6"/>
    <x v="0"/>
    <x v="5"/>
    <n v="19829.34"/>
    <n v="2"/>
    <n v="39658.68"/>
    <n v="1.1499999999999999"/>
    <n v="3052"/>
    <x v="354"/>
  </r>
  <r>
    <x v="9638"/>
    <x v="4"/>
    <x v="0"/>
    <x v="4"/>
    <x v="0"/>
    <x v="3"/>
    <n v="9807.75"/>
    <n v="3"/>
    <n v="29423.25"/>
    <n v="1.72"/>
    <n v="956"/>
    <x v="44"/>
  </r>
  <r>
    <x v="9639"/>
    <x v="0"/>
    <x v="0"/>
    <x v="0"/>
    <x v="1"/>
    <x v="1"/>
    <n v="15646.63"/>
    <n v="1"/>
    <n v="15646.63"/>
    <n v="1.06"/>
    <n v="1560"/>
    <x v="258"/>
  </r>
  <r>
    <x v="9640"/>
    <x v="0"/>
    <x v="0"/>
    <x v="0"/>
    <x v="0"/>
    <x v="3"/>
    <n v="13722.74"/>
    <n v="1"/>
    <n v="13722.74"/>
    <n v="1.1100000000000001"/>
    <n v="3155"/>
    <x v="337"/>
  </r>
  <r>
    <x v="9641"/>
    <x v="2"/>
    <x v="2"/>
    <x v="2"/>
    <x v="2"/>
    <x v="2"/>
    <n v="6818.06"/>
    <n v="1"/>
    <n v="6818.06"/>
    <n v="2.27"/>
    <n v="2401"/>
    <x v="250"/>
  </r>
  <r>
    <x v="9642"/>
    <x v="0"/>
    <x v="0"/>
    <x v="0"/>
    <x v="2"/>
    <x v="2"/>
    <n v="18786.28"/>
    <n v="2"/>
    <n v="37572.559999999998"/>
    <n v="1.05"/>
    <n v="554"/>
    <x v="284"/>
  </r>
  <r>
    <x v="9643"/>
    <x v="2"/>
    <x v="2"/>
    <x v="2"/>
    <x v="1"/>
    <x v="0"/>
    <n v="6468.39"/>
    <n v="2"/>
    <n v="12936.78"/>
    <n v="4.2699999999999996"/>
    <n v="2283"/>
    <x v="134"/>
  </r>
  <r>
    <x v="9644"/>
    <x v="4"/>
    <x v="0"/>
    <x v="4"/>
    <x v="0"/>
    <x v="5"/>
    <n v="16483.93"/>
    <n v="5"/>
    <n v="82419.649999999994"/>
    <n v="4.16"/>
    <n v="4760"/>
    <x v="108"/>
  </r>
  <r>
    <x v="9645"/>
    <x v="3"/>
    <x v="3"/>
    <x v="3"/>
    <x v="2"/>
    <x v="1"/>
    <n v="15081.4"/>
    <n v="3"/>
    <n v="45244.2"/>
    <n v="4.47"/>
    <n v="267"/>
    <x v="266"/>
  </r>
  <r>
    <x v="9646"/>
    <x v="4"/>
    <x v="0"/>
    <x v="4"/>
    <x v="1"/>
    <x v="0"/>
    <n v="3767.63"/>
    <n v="2"/>
    <n v="7535.26"/>
    <n v="2.98"/>
    <n v="260"/>
    <x v="152"/>
  </r>
  <r>
    <x v="9647"/>
    <x v="5"/>
    <x v="1"/>
    <x v="5"/>
    <x v="2"/>
    <x v="1"/>
    <n v="15359.32"/>
    <n v="4"/>
    <n v="61437.279999999999"/>
    <n v="3.58"/>
    <n v="497"/>
    <x v="281"/>
  </r>
  <r>
    <x v="9648"/>
    <x v="1"/>
    <x v="1"/>
    <x v="1"/>
    <x v="0"/>
    <x v="4"/>
    <n v="4884.2"/>
    <n v="1"/>
    <n v="4884.2"/>
    <n v="2.68"/>
    <n v="340"/>
    <x v="71"/>
  </r>
  <r>
    <x v="9649"/>
    <x v="9"/>
    <x v="1"/>
    <x v="9"/>
    <x v="2"/>
    <x v="1"/>
    <n v="5117.2"/>
    <n v="2"/>
    <n v="10234.4"/>
    <n v="2.54"/>
    <n v="731"/>
    <x v="15"/>
  </r>
  <r>
    <x v="9650"/>
    <x v="5"/>
    <x v="1"/>
    <x v="5"/>
    <x v="2"/>
    <x v="0"/>
    <n v="3658.32"/>
    <n v="4"/>
    <n v="14633.28"/>
    <n v="3.56"/>
    <n v="973"/>
    <x v="294"/>
  </r>
  <r>
    <x v="9651"/>
    <x v="8"/>
    <x v="3"/>
    <x v="8"/>
    <x v="1"/>
    <x v="5"/>
    <n v="652.73"/>
    <n v="1"/>
    <n v="652.73"/>
    <n v="4.13"/>
    <n v="2733"/>
    <x v="157"/>
  </r>
  <r>
    <x v="9652"/>
    <x v="7"/>
    <x v="0"/>
    <x v="7"/>
    <x v="0"/>
    <x v="3"/>
    <n v="7095.87"/>
    <n v="4"/>
    <n v="28383.48"/>
    <n v="3.38"/>
    <n v="1080"/>
    <x v="86"/>
  </r>
  <r>
    <x v="9653"/>
    <x v="4"/>
    <x v="0"/>
    <x v="4"/>
    <x v="1"/>
    <x v="4"/>
    <n v="12296.84"/>
    <n v="4"/>
    <n v="49187.360000000001"/>
    <n v="1.27"/>
    <n v="1978"/>
    <x v="53"/>
  </r>
  <r>
    <x v="9654"/>
    <x v="8"/>
    <x v="3"/>
    <x v="8"/>
    <x v="2"/>
    <x v="5"/>
    <n v="7073.47"/>
    <n v="1"/>
    <n v="7073.47"/>
    <n v="4.08"/>
    <n v="3135"/>
    <x v="219"/>
  </r>
  <r>
    <x v="9655"/>
    <x v="4"/>
    <x v="0"/>
    <x v="4"/>
    <x v="1"/>
    <x v="3"/>
    <n v="11130.41"/>
    <n v="3"/>
    <n v="33391.230000000003"/>
    <n v="3.54"/>
    <n v="4336"/>
    <x v="241"/>
  </r>
  <r>
    <x v="9656"/>
    <x v="1"/>
    <x v="1"/>
    <x v="1"/>
    <x v="0"/>
    <x v="4"/>
    <n v="18526.919999999998"/>
    <n v="2"/>
    <n v="37053.839999999997"/>
    <n v="4.7"/>
    <n v="3632"/>
    <x v="157"/>
  </r>
  <r>
    <x v="9657"/>
    <x v="1"/>
    <x v="1"/>
    <x v="1"/>
    <x v="2"/>
    <x v="5"/>
    <n v="17907.849999999999"/>
    <n v="2"/>
    <n v="35815.699999999997"/>
    <n v="2.56"/>
    <n v="1501"/>
    <x v="209"/>
  </r>
  <r>
    <x v="9658"/>
    <x v="6"/>
    <x v="4"/>
    <x v="6"/>
    <x v="2"/>
    <x v="2"/>
    <n v="13283.08"/>
    <n v="2"/>
    <n v="26566.16"/>
    <n v="3.12"/>
    <n v="3092"/>
    <x v="171"/>
  </r>
  <r>
    <x v="9659"/>
    <x v="0"/>
    <x v="0"/>
    <x v="0"/>
    <x v="0"/>
    <x v="0"/>
    <n v="8565.59"/>
    <n v="2"/>
    <n v="17131.18"/>
    <n v="3.13"/>
    <n v="1992"/>
    <x v="54"/>
  </r>
  <r>
    <x v="9660"/>
    <x v="6"/>
    <x v="4"/>
    <x v="6"/>
    <x v="2"/>
    <x v="2"/>
    <n v="9382.2000000000007"/>
    <n v="5"/>
    <n v="46911"/>
    <n v="3.39"/>
    <n v="4228"/>
    <x v="277"/>
  </r>
  <r>
    <x v="9661"/>
    <x v="6"/>
    <x v="4"/>
    <x v="6"/>
    <x v="1"/>
    <x v="0"/>
    <n v="10017.91"/>
    <n v="5"/>
    <n v="50089.55"/>
    <n v="3.8"/>
    <n v="4773"/>
    <x v="111"/>
  </r>
  <r>
    <x v="9662"/>
    <x v="0"/>
    <x v="0"/>
    <x v="0"/>
    <x v="1"/>
    <x v="5"/>
    <n v="7619.65"/>
    <n v="3"/>
    <n v="22858.95"/>
    <n v="1.78"/>
    <n v="1619"/>
    <x v="55"/>
  </r>
  <r>
    <x v="9663"/>
    <x v="8"/>
    <x v="3"/>
    <x v="8"/>
    <x v="1"/>
    <x v="0"/>
    <n v="19180.54"/>
    <n v="4"/>
    <n v="76722.16"/>
    <n v="3.35"/>
    <n v="1438"/>
    <x v="73"/>
  </r>
  <r>
    <x v="9664"/>
    <x v="1"/>
    <x v="1"/>
    <x v="1"/>
    <x v="0"/>
    <x v="4"/>
    <n v="18883.14"/>
    <n v="3"/>
    <n v="56649.42"/>
    <n v="4.55"/>
    <n v="4300"/>
    <x v="207"/>
  </r>
  <r>
    <x v="9665"/>
    <x v="0"/>
    <x v="0"/>
    <x v="0"/>
    <x v="1"/>
    <x v="4"/>
    <n v="13001.86"/>
    <n v="3"/>
    <n v="39005.58"/>
    <n v="2.59"/>
    <n v="297"/>
    <x v="101"/>
  </r>
  <r>
    <x v="9666"/>
    <x v="2"/>
    <x v="2"/>
    <x v="2"/>
    <x v="1"/>
    <x v="2"/>
    <n v="1834.72"/>
    <n v="2"/>
    <n v="3669.44"/>
    <n v="2.4300000000000002"/>
    <n v="4772"/>
    <x v="25"/>
  </r>
  <r>
    <x v="9667"/>
    <x v="4"/>
    <x v="0"/>
    <x v="4"/>
    <x v="1"/>
    <x v="1"/>
    <n v="13361.1"/>
    <n v="5"/>
    <n v="66805.5"/>
    <n v="1.47"/>
    <n v="516"/>
    <x v="286"/>
  </r>
  <r>
    <x v="9668"/>
    <x v="9"/>
    <x v="1"/>
    <x v="9"/>
    <x v="0"/>
    <x v="4"/>
    <n v="6513.35"/>
    <n v="5"/>
    <n v="32566.75"/>
    <n v="1.1100000000000001"/>
    <n v="3885"/>
    <x v="254"/>
  </r>
  <r>
    <x v="9669"/>
    <x v="8"/>
    <x v="3"/>
    <x v="8"/>
    <x v="2"/>
    <x v="2"/>
    <n v="6787.07"/>
    <n v="5"/>
    <n v="33935.35"/>
    <n v="2.0099999999999998"/>
    <n v="1827"/>
    <x v="360"/>
  </r>
  <r>
    <x v="9670"/>
    <x v="4"/>
    <x v="0"/>
    <x v="4"/>
    <x v="1"/>
    <x v="0"/>
    <n v="14548.24"/>
    <n v="4"/>
    <n v="58192.959999999999"/>
    <n v="1.1299999999999999"/>
    <n v="4591"/>
    <x v="82"/>
  </r>
  <r>
    <x v="9671"/>
    <x v="3"/>
    <x v="3"/>
    <x v="3"/>
    <x v="0"/>
    <x v="1"/>
    <n v="5493.31"/>
    <n v="5"/>
    <n v="27466.55"/>
    <n v="1.69"/>
    <n v="2197"/>
    <x v="105"/>
  </r>
  <r>
    <x v="9672"/>
    <x v="5"/>
    <x v="1"/>
    <x v="5"/>
    <x v="0"/>
    <x v="3"/>
    <n v="8194.3700000000008"/>
    <n v="1"/>
    <n v="8194.3700000000008"/>
    <n v="4.99"/>
    <n v="2287"/>
    <x v="260"/>
  </r>
  <r>
    <x v="9673"/>
    <x v="6"/>
    <x v="4"/>
    <x v="6"/>
    <x v="0"/>
    <x v="4"/>
    <n v="14397.08"/>
    <n v="5"/>
    <n v="71985.399999999994"/>
    <n v="1.28"/>
    <n v="4950"/>
    <x v="266"/>
  </r>
  <r>
    <x v="9674"/>
    <x v="0"/>
    <x v="0"/>
    <x v="0"/>
    <x v="2"/>
    <x v="5"/>
    <n v="9855.2999999999993"/>
    <n v="5"/>
    <n v="49276.5"/>
    <n v="2.89"/>
    <n v="2899"/>
    <x v="299"/>
  </r>
  <r>
    <x v="9675"/>
    <x v="7"/>
    <x v="0"/>
    <x v="7"/>
    <x v="0"/>
    <x v="5"/>
    <n v="14718.78"/>
    <n v="2"/>
    <n v="29437.56"/>
    <n v="4.99"/>
    <n v="220"/>
    <x v="257"/>
  </r>
  <r>
    <x v="9676"/>
    <x v="9"/>
    <x v="1"/>
    <x v="9"/>
    <x v="1"/>
    <x v="4"/>
    <n v="9155.77"/>
    <n v="2"/>
    <n v="18311.54"/>
    <n v="3.06"/>
    <n v="3903"/>
    <x v="212"/>
  </r>
  <r>
    <x v="9677"/>
    <x v="2"/>
    <x v="2"/>
    <x v="2"/>
    <x v="2"/>
    <x v="1"/>
    <n v="6450.81"/>
    <n v="5"/>
    <n v="32254.05"/>
    <n v="3.81"/>
    <n v="1699"/>
    <x v="152"/>
  </r>
  <r>
    <x v="9678"/>
    <x v="0"/>
    <x v="0"/>
    <x v="0"/>
    <x v="2"/>
    <x v="4"/>
    <n v="17716.560000000001"/>
    <n v="1"/>
    <n v="17716.560000000001"/>
    <n v="3.9"/>
    <n v="4176"/>
    <x v="223"/>
  </r>
  <r>
    <x v="9679"/>
    <x v="3"/>
    <x v="3"/>
    <x v="3"/>
    <x v="2"/>
    <x v="2"/>
    <n v="12153.08"/>
    <n v="2"/>
    <n v="24306.16"/>
    <n v="3.35"/>
    <n v="4274"/>
    <x v="256"/>
  </r>
  <r>
    <x v="9680"/>
    <x v="5"/>
    <x v="1"/>
    <x v="5"/>
    <x v="1"/>
    <x v="0"/>
    <n v="1496.77"/>
    <n v="2"/>
    <n v="2993.54"/>
    <n v="1.54"/>
    <n v="3241"/>
    <x v="253"/>
  </r>
  <r>
    <x v="9681"/>
    <x v="5"/>
    <x v="1"/>
    <x v="5"/>
    <x v="0"/>
    <x v="0"/>
    <n v="9024.67"/>
    <n v="1"/>
    <n v="9024.67"/>
    <n v="3.3"/>
    <n v="4999"/>
    <x v="4"/>
  </r>
  <r>
    <x v="9682"/>
    <x v="3"/>
    <x v="3"/>
    <x v="3"/>
    <x v="0"/>
    <x v="5"/>
    <n v="12748.33"/>
    <n v="4"/>
    <n v="50993.32"/>
    <n v="4.21"/>
    <n v="1804"/>
    <x v="12"/>
  </r>
  <r>
    <x v="9683"/>
    <x v="9"/>
    <x v="1"/>
    <x v="9"/>
    <x v="0"/>
    <x v="4"/>
    <n v="2113.88"/>
    <n v="3"/>
    <n v="6341.64"/>
    <n v="1.44"/>
    <n v="39"/>
    <x v="179"/>
  </r>
  <r>
    <x v="9684"/>
    <x v="0"/>
    <x v="0"/>
    <x v="0"/>
    <x v="2"/>
    <x v="0"/>
    <n v="3327.87"/>
    <n v="1"/>
    <n v="3327.87"/>
    <n v="2.14"/>
    <n v="4151"/>
    <x v="316"/>
  </r>
  <r>
    <x v="9685"/>
    <x v="6"/>
    <x v="4"/>
    <x v="6"/>
    <x v="1"/>
    <x v="4"/>
    <n v="19026.28"/>
    <n v="2"/>
    <n v="38052.559999999998"/>
    <n v="2.88"/>
    <n v="228"/>
    <x v="161"/>
  </r>
  <r>
    <x v="9686"/>
    <x v="0"/>
    <x v="0"/>
    <x v="0"/>
    <x v="2"/>
    <x v="3"/>
    <n v="13824.45"/>
    <n v="2"/>
    <n v="27648.9"/>
    <n v="1.06"/>
    <n v="1094"/>
    <x v="4"/>
  </r>
  <r>
    <x v="9687"/>
    <x v="8"/>
    <x v="3"/>
    <x v="8"/>
    <x v="0"/>
    <x v="1"/>
    <n v="715.8"/>
    <n v="3"/>
    <n v="2147.4"/>
    <n v="3.44"/>
    <n v="2233"/>
    <x v="90"/>
  </r>
  <r>
    <x v="9688"/>
    <x v="2"/>
    <x v="2"/>
    <x v="2"/>
    <x v="1"/>
    <x v="4"/>
    <n v="19331.23"/>
    <n v="5"/>
    <n v="96656.15"/>
    <n v="1.29"/>
    <n v="2616"/>
    <x v="307"/>
  </r>
  <r>
    <x v="9689"/>
    <x v="9"/>
    <x v="1"/>
    <x v="9"/>
    <x v="1"/>
    <x v="0"/>
    <n v="14935.65"/>
    <n v="1"/>
    <n v="14935.65"/>
    <n v="3.45"/>
    <n v="4804"/>
    <x v="42"/>
  </r>
  <r>
    <x v="9690"/>
    <x v="9"/>
    <x v="1"/>
    <x v="9"/>
    <x v="2"/>
    <x v="3"/>
    <n v="4912.21"/>
    <n v="4"/>
    <n v="19648.84"/>
    <n v="3.86"/>
    <n v="2770"/>
    <x v="344"/>
  </r>
  <r>
    <x v="9691"/>
    <x v="2"/>
    <x v="2"/>
    <x v="2"/>
    <x v="0"/>
    <x v="3"/>
    <n v="10278.35"/>
    <n v="3"/>
    <n v="30835.05"/>
    <n v="1.32"/>
    <n v="4712"/>
    <x v="217"/>
  </r>
  <r>
    <x v="9692"/>
    <x v="9"/>
    <x v="1"/>
    <x v="9"/>
    <x v="0"/>
    <x v="2"/>
    <n v="14445.13"/>
    <n v="3"/>
    <n v="43335.39"/>
    <n v="2.4"/>
    <n v="3067"/>
    <x v="352"/>
  </r>
  <r>
    <x v="9693"/>
    <x v="8"/>
    <x v="3"/>
    <x v="8"/>
    <x v="2"/>
    <x v="4"/>
    <n v="8143.24"/>
    <n v="4"/>
    <n v="32572.959999999999"/>
    <n v="2.91"/>
    <n v="1947"/>
    <x v="349"/>
  </r>
  <r>
    <x v="9694"/>
    <x v="0"/>
    <x v="0"/>
    <x v="0"/>
    <x v="1"/>
    <x v="5"/>
    <n v="9019.59"/>
    <n v="2"/>
    <n v="18039.18"/>
    <n v="1.36"/>
    <n v="584"/>
    <x v="20"/>
  </r>
  <r>
    <x v="9695"/>
    <x v="5"/>
    <x v="1"/>
    <x v="5"/>
    <x v="2"/>
    <x v="5"/>
    <n v="6933.57"/>
    <n v="1"/>
    <n v="6933.57"/>
    <n v="2.54"/>
    <n v="4635"/>
    <x v="242"/>
  </r>
  <r>
    <x v="9696"/>
    <x v="5"/>
    <x v="1"/>
    <x v="5"/>
    <x v="1"/>
    <x v="3"/>
    <n v="5308.36"/>
    <n v="5"/>
    <n v="26541.8"/>
    <n v="2.71"/>
    <n v="3764"/>
    <x v="158"/>
  </r>
  <r>
    <x v="9697"/>
    <x v="6"/>
    <x v="4"/>
    <x v="6"/>
    <x v="0"/>
    <x v="3"/>
    <n v="5882.86"/>
    <n v="2"/>
    <n v="11765.72"/>
    <n v="2.5299999999999998"/>
    <n v="1673"/>
    <x v="280"/>
  </r>
  <r>
    <x v="9698"/>
    <x v="3"/>
    <x v="3"/>
    <x v="3"/>
    <x v="2"/>
    <x v="1"/>
    <n v="13011.96"/>
    <n v="1"/>
    <n v="13011.96"/>
    <n v="2.97"/>
    <n v="2208"/>
    <x v="222"/>
  </r>
  <r>
    <x v="9699"/>
    <x v="3"/>
    <x v="3"/>
    <x v="3"/>
    <x v="1"/>
    <x v="3"/>
    <n v="10181.69"/>
    <n v="4"/>
    <n v="40726.76"/>
    <n v="3.56"/>
    <n v="614"/>
    <x v="273"/>
  </r>
  <r>
    <x v="9700"/>
    <x v="1"/>
    <x v="1"/>
    <x v="1"/>
    <x v="2"/>
    <x v="4"/>
    <n v="2135.75"/>
    <n v="5"/>
    <n v="10678.75"/>
    <n v="3.51"/>
    <n v="145"/>
    <x v="282"/>
  </r>
  <r>
    <x v="9701"/>
    <x v="6"/>
    <x v="4"/>
    <x v="6"/>
    <x v="2"/>
    <x v="5"/>
    <n v="9877.0400000000009"/>
    <n v="1"/>
    <n v="9877.0400000000009"/>
    <n v="2.71"/>
    <n v="3023"/>
    <x v="321"/>
  </r>
  <r>
    <x v="9702"/>
    <x v="5"/>
    <x v="1"/>
    <x v="5"/>
    <x v="2"/>
    <x v="5"/>
    <n v="15961.92"/>
    <n v="2"/>
    <n v="31923.84"/>
    <n v="2.38"/>
    <n v="1546"/>
    <x v="182"/>
  </r>
  <r>
    <x v="9703"/>
    <x v="6"/>
    <x v="4"/>
    <x v="6"/>
    <x v="2"/>
    <x v="5"/>
    <n v="7894.27"/>
    <n v="4"/>
    <n v="31577.08"/>
    <n v="2.86"/>
    <n v="823"/>
    <x v="327"/>
  </r>
  <r>
    <x v="9704"/>
    <x v="1"/>
    <x v="1"/>
    <x v="1"/>
    <x v="1"/>
    <x v="2"/>
    <n v="7946.87"/>
    <n v="3"/>
    <n v="23840.61"/>
    <n v="2.8"/>
    <n v="1656"/>
    <x v="44"/>
  </r>
  <r>
    <x v="9705"/>
    <x v="5"/>
    <x v="1"/>
    <x v="5"/>
    <x v="0"/>
    <x v="5"/>
    <n v="14443.34"/>
    <n v="4"/>
    <n v="57773.36"/>
    <n v="1.75"/>
    <n v="4459"/>
    <x v="155"/>
  </r>
  <r>
    <x v="9706"/>
    <x v="3"/>
    <x v="3"/>
    <x v="3"/>
    <x v="2"/>
    <x v="1"/>
    <n v="9703.6299999999992"/>
    <n v="2"/>
    <n v="19407.259999999998"/>
    <n v="1.72"/>
    <n v="4912"/>
    <x v="309"/>
  </r>
  <r>
    <x v="9707"/>
    <x v="2"/>
    <x v="2"/>
    <x v="2"/>
    <x v="1"/>
    <x v="2"/>
    <n v="12532.71"/>
    <n v="5"/>
    <n v="62663.55"/>
    <n v="4.07"/>
    <n v="3204"/>
    <x v="76"/>
  </r>
  <r>
    <x v="9708"/>
    <x v="1"/>
    <x v="1"/>
    <x v="1"/>
    <x v="1"/>
    <x v="1"/>
    <n v="13665.75"/>
    <n v="3"/>
    <n v="40997.25"/>
    <n v="1.93"/>
    <n v="3380"/>
    <x v="268"/>
  </r>
  <r>
    <x v="9709"/>
    <x v="6"/>
    <x v="4"/>
    <x v="6"/>
    <x v="1"/>
    <x v="1"/>
    <n v="3525.83"/>
    <n v="1"/>
    <n v="3525.83"/>
    <n v="1.72"/>
    <n v="3329"/>
    <x v="85"/>
  </r>
  <r>
    <x v="9710"/>
    <x v="9"/>
    <x v="1"/>
    <x v="9"/>
    <x v="1"/>
    <x v="3"/>
    <n v="5656.57"/>
    <n v="3"/>
    <n v="16969.71"/>
    <n v="1.29"/>
    <n v="3098"/>
    <x v="180"/>
  </r>
  <r>
    <x v="9711"/>
    <x v="2"/>
    <x v="2"/>
    <x v="2"/>
    <x v="0"/>
    <x v="1"/>
    <n v="3751.04"/>
    <n v="4"/>
    <n v="15004.16"/>
    <n v="2.23"/>
    <n v="3807"/>
    <x v="238"/>
  </r>
  <r>
    <x v="9712"/>
    <x v="7"/>
    <x v="0"/>
    <x v="7"/>
    <x v="0"/>
    <x v="0"/>
    <n v="5141.3500000000004"/>
    <n v="1"/>
    <n v="5141.3500000000004"/>
    <n v="3.52"/>
    <n v="1767"/>
    <x v="234"/>
  </r>
  <r>
    <x v="9713"/>
    <x v="0"/>
    <x v="0"/>
    <x v="0"/>
    <x v="0"/>
    <x v="0"/>
    <n v="5026.6499999999996"/>
    <n v="2"/>
    <n v="10053.299999999999"/>
    <n v="3.24"/>
    <n v="195"/>
    <x v="91"/>
  </r>
  <r>
    <x v="9714"/>
    <x v="4"/>
    <x v="0"/>
    <x v="4"/>
    <x v="0"/>
    <x v="1"/>
    <n v="5409.99"/>
    <n v="5"/>
    <n v="27049.95"/>
    <n v="4.5999999999999996"/>
    <n v="1545"/>
    <x v="176"/>
  </r>
  <r>
    <x v="9715"/>
    <x v="1"/>
    <x v="1"/>
    <x v="1"/>
    <x v="0"/>
    <x v="3"/>
    <n v="10756.5"/>
    <n v="5"/>
    <n v="53782.5"/>
    <n v="3.68"/>
    <n v="529"/>
    <x v="135"/>
  </r>
  <r>
    <x v="9716"/>
    <x v="3"/>
    <x v="3"/>
    <x v="3"/>
    <x v="1"/>
    <x v="0"/>
    <n v="13276.23"/>
    <n v="5"/>
    <n v="66381.149999999994"/>
    <n v="2.46"/>
    <n v="3344"/>
    <x v="162"/>
  </r>
  <r>
    <x v="9717"/>
    <x v="6"/>
    <x v="4"/>
    <x v="6"/>
    <x v="2"/>
    <x v="1"/>
    <n v="14953.09"/>
    <n v="4"/>
    <n v="59812.36"/>
    <n v="2.02"/>
    <n v="3198"/>
    <x v="55"/>
  </r>
  <r>
    <x v="9718"/>
    <x v="7"/>
    <x v="0"/>
    <x v="7"/>
    <x v="1"/>
    <x v="4"/>
    <n v="17100.830000000002"/>
    <n v="3"/>
    <n v="51302.49"/>
    <n v="1.33"/>
    <n v="2566"/>
    <x v="292"/>
  </r>
  <r>
    <x v="9719"/>
    <x v="8"/>
    <x v="3"/>
    <x v="8"/>
    <x v="1"/>
    <x v="1"/>
    <n v="14070.55"/>
    <n v="3"/>
    <n v="42211.65"/>
    <n v="1.21"/>
    <n v="1651"/>
    <x v="166"/>
  </r>
  <r>
    <x v="9720"/>
    <x v="1"/>
    <x v="1"/>
    <x v="1"/>
    <x v="2"/>
    <x v="1"/>
    <n v="8207.0499999999993"/>
    <n v="3"/>
    <n v="24621.15"/>
    <n v="3.55"/>
    <n v="613"/>
    <x v="263"/>
  </r>
  <r>
    <x v="9721"/>
    <x v="6"/>
    <x v="4"/>
    <x v="6"/>
    <x v="0"/>
    <x v="1"/>
    <n v="3666.02"/>
    <n v="5"/>
    <n v="18330.099999999999"/>
    <n v="1.33"/>
    <n v="4411"/>
    <x v="142"/>
  </r>
  <r>
    <x v="9722"/>
    <x v="4"/>
    <x v="0"/>
    <x v="4"/>
    <x v="1"/>
    <x v="0"/>
    <n v="19487.8"/>
    <n v="5"/>
    <n v="97439"/>
    <n v="4.09"/>
    <n v="4015"/>
    <x v="184"/>
  </r>
  <r>
    <x v="9723"/>
    <x v="4"/>
    <x v="0"/>
    <x v="4"/>
    <x v="0"/>
    <x v="2"/>
    <n v="11011.93"/>
    <n v="4"/>
    <n v="44047.72"/>
    <n v="4.71"/>
    <n v="3082"/>
    <x v="296"/>
  </r>
  <r>
    <x v="9724"/>
    <x v="9"/>
    <x v="1"/>
    <x v="9"/>
    <x v="1"/>
    <x v="3"/>
    <n v="10762.5"/>
    <n v="4"/>
    <n v="43050"/>
    <n v="2.19"/>
    <n v="1012"/>
    <x v="13"/>
  </r>
  <r>
    <x v="9725"/>
    <x v="5"/>
    <x v="1"/>
    <x v="5"/>
    <x v="0"/>
    <x v="5"/>
    <n v="15843.5"/>
    <n v="2"/>
    <n v="31687"/>
    <n v="1.95"/>
    <n v="4434"/>
    <x v="267"/>
  </r>
  <r>
    <x v="9726"/>
    <x v="1"/>
    <x v="1"/>
    <x v="1"/>
    <x v="1"/>
    <x v="3"/>
    <n v="7685.89"/>
    <n v="2"/>
    <n v="15371.78"/>
    <n v="3.39"/>
    <n v="3466"/>
    <x v="291"/>
  </r>
  <r>
    <x v="9727"/>
    <x v="4"/>
    <x v="0"/>
    <x v="4"/>
    <x v="2"/>
    <x v="2"/>
    <n v="17574.150000000001"/>
    <n v="5"/>
    <n v="87870.75"/>
    <n v="4.24"/>
    <n v="2547"/>
    <x v="205"/>
  </r>
  <r>
    <x v="9728"/>
    <x v="5"/>
    <x v="1"/>
    <x v="5"/>
    <x v="2"/>
    <x v="1"/>
    <n v="3008.7"/>
    <n v="4"/>
    <n v="12034.8"/>
    <n v="2.5"/>
    <n v="4036"/>
    <x v="135"/>
  </r>
  <r>
    <x v="9729"/>
    <x v="8"/>
    <x v="3"/>
    <x v="8"/>
    <x v="2"/>
    <x v="0"/>
    <n v="15548.62"/>
    <n v="4"/>
    <n v="62194.48"/>
    <n v="4.8899999999999997"/>
    <n v="635"/>
    <x v="145"/>
  </r>
  <r>
    <x v="9730"/>
    <x v="3"/>
    <x v="3"/>
    <x v="3"/>
    <x v="0"/>
    <x v="5"/>
    <n v="15211.02"/>
    <n v="1"/>
    <n v="15211.02"/>
    <n v="2.1800000000000002"/>
    <n v="3641"/>
    <x v="135"/>
  </r>
  <r>
    <x v="9731"/>
    <x v="3"/>
    <x v="3"/>
    <x v="3"/>
    <x v="0"/>
    <x v="1"/>
    <n v="6371.91"/>
    <n v="5"/>
    <n v="31859.55"/>
    <n v="2.06"/>
    <n v="4556"/>
    <x v="295"/>
  </r>
  <r>
    <x v="9732"/>
    <x v="2"/>
    <x v="2"/>
    <x v="2"/>
    <x v="2"/>
    <x v="3"/>
    <n v="13458.23"/>
    <n v="2"/>
    <n v="26916.46"/>
    <n v="1.41"/>
    <n v="903"/>
    <x v="0"/>
  </r>
  <r>
    <x v="9733"/>
    <x v="8"/>
    <x v="3"/>
    <x v="8"/>
    <x v="0"/>
    <x v="2"/>
    <n v="2089.9499999999998"/>
    <n v="5"/>
    <n v="10449.75"/>
    <n v="1.02"/>
    <n v="988"/>
    <x v="190"/>
  </r>
  <r>
    <x v="9734"/>
    <x v="4"/>
    <x v="0"/>
    <x v="4"/>
    <x v="1"/>
    <x v="0"/>
    <n v="5932.31"/>
    <n v="3"/>
    <n v="17796.93"/>
    <n v="1.07"/>
    <n v="4615"/>
    <x v="283"/>
  </r>
  <r>
    <x v="9735"/>
    <x v="1"/>
    <x v="1"/>
    <x v="1"/>
    <x v="0"/>
    <x v="1"/>
    <n v="4126.7"/>
    <n v="4"/>
    <n v="16506.8"/>
    <n v="4.45"/>
    <n v="783"/>
    <x v="87"/>
  </r>
  <r>
    <x v="9736"/>
    <x v="1"/>
    <x v="1"/>
    <x v="1"/>
    <x v="0"/>
    <x v="5"/>
    <n v="8516.6299999999992"/>
    <n v="3"/>
    <n v="25549.89"/>
    <n v="2.86"/>
    <n v="4054"/>
    <x v="280"/>
  </r>
  <r>
    <x v="9737"/>
    <x v="4"/>
    <x v="0"/>
    <x v="4"/>
    <x v="1"/>
    <x v="2"/>
    <n v="18589.89"/>
    <n v="5"/>
    <n v="92949.45"/>
    <n v="2.06"/>
    <n v="1110"/>
    <x v="163"/>
  </r>
  <r>
    <x v="9738"/>
    <x v="1"/>
    <x v="1"/>
    <x v="1"/>
    <x v="2"/>
    <x v="3"/>
    <n v="14546.63"/>
    <n v="2"/>
    <n v="29093.26"/>
    <n v="1.54"/>
    <n v="1699"/>
    <x v="236"/>
  </r>
  <r>
    <x v="9739"/>
    <x v="1"/>
    <x v="1"/>
    <x v="1"/>
    <x v="2"/>
    <x v="2"/>
    <n v="11393.72"/>
    <n v="1"/>
    <n v="11393.72"/>
    <n v="1.35"/>
    <n v="3080"/>
    <x v="306"/>
  </r>
  <r>
    <x v="9740"/>
    <x v="4"/>
    <x v="0"/>
    <x v="4"/>
    <x v="0"/>
    <x v="4"/>
    <n v="13644.82"/>
    <n v="2"/>
    <n v="27289.64"/>
    <n v="3.39"/>
    <n v="2545"/>
    <x v="325"/>
  </r>
  <r>
    <x v="9741"/>
    <x v="1"/>
    <x v="1"/>
    <x v="1"/>
    <x v="1"/>
    <x v="1"/>
    <n v="973.38"/>
    <n v="3"/>
    <n v="2920.14"/>
    <n v="1.9"/>
    <n v="3193"/>
    <x v="206"/>
  </r>
  <r>
    <x v="9742"/>
    <x v="9"/>
    <x v="1"/>
    <x v="9"/>
    <x v="2"/>
    <x v="3"/>
    <n v="5006.29"/>
    <n v="5"/>
    <n v="25031.45"/>
    <n v="2.4900000000000002"/>
    <n v="4192"/>
    <x v="124"/>
  </r>
  <r>
    <x v="9743"/>
    <x v="4"/>
    <x v="0"/>
    <x v="4"/>
    <x v="1"/>
    <x v="4"/>
    <n v="9548.0400000000009"/>
    <n v="2"/>
    <n v="19096.080000000002"/>
    <n v="3.43"/>
    <n v="4382"/>
    <x v="75"/>
  </r>
  <r>
    <x v="9744"/>
    <x v="7"/>
    <x v="0"/>
    <x v="7"/>
    <x v="1"/>
    <x v="3"/>
    <n v="14969.99"/>
    <n v="5"/>
    <n v="74849.95"/>
    <n v="2.0099999999999998"/>
    <n v="615"/>
    <x v="9"/>
  </r>
  <r>
    <x v="9745"/>
    <x v="2"/>
    <x v="2"/>
    <x v="2"/>
    <x v="2"/>
    <x v="5"/>
    <n v="16998.95"/>
    <n v="3"/>
    <n v="50996.85"/>
    <n v="4.8600000000000003"/>
    <n v="907"/>
    <x v="215"/>
  </r>
  <r>
    <x v="9746"/>
    <x v="9"/>
    <x v="1"/>
    <x v="9"/>
    <x v="2"/>
    <x v="4"/>
    <n v="18173.759999999998"/>
    <n v="2"/>
    <n v="36347.519999999997"/>
    <n v="3.35"/>
    <n v="2569"/>
    <x v="349"/>
  </r>
  <r>
    <x v="9747"/>
    <x v="6"/>
    <x v="4"/>
    <x v="6"/>
    <x v="1"/>
    <x v="5"/>
    <n v="14254.27"/>
    <n v="2"/>
    <n v="28508.54"/>
    <n v="3.69"/>
    <n v="3810"/>
    <x v="88"/>
  </r>
  <r>
    <x v="9748"/>
    <x v="9"/>
    <x v="1"/>
    <x v="9"/>
    <x v="1"/>
    <x v="2"/>
    <n v="17609.189999999999"/>
    <n v="1"/>
    <n v="17609.189999999999"/>
    <n v="3.2"/>
    <n v="586"/>
    <x v="22"/>
  </r>
  <r>
    <x v="9749"/>
    <x v="4"/>
    <x v="0"/>
    <x v="4"/>
    <x v="0"/>
    <x v="0"/>
    <n v="10607.98"/>
    <n v="2"/>
    <n v="21215.96"/>
    <n v="4.03"/>
    <n v="2369"/>
    <x v="248"/>
  </r>
  <r>
    <x v="9750"/>
    <x v="1"/>
    <x v="1"/>
    <x v="1"/>
    <x v="0"/>
    <x v="2"/>
    <n v="16636.25"/>
    <n v="3"/>
    <n v="49908.75"/>
    <n v="2.77"/>
    <n v="1238"/>
    <x v="272"/>
  </r>
  <r>
    <x v="9751"/>
    <x v="7"/>
    <x v="0"/>
    <x v="7"/>
    <x v="0"/>
    <x v="5"/>
    <n v="15407.4"/>
    <n v="3"/>
    <n v="46222.2"/>
    <n v="3.2"/>
    <n v="3673"/>
    <x v="132"/>
  </r>
  <r>
    <x v="9752"/>
    <x v="2"/>
    <x v="2"/>
    <x v="2"/>
    <x v="2"/>
    <x v="2"/>
    <n v="5034.53"/>
    <n v="3"/>
    <n v="15103.59"/>
    <n v="4.1500000000000004"/>
    <n v="1696"/>
    <x v="182"/>
  </r>
  <r>
    <x v="9753"/>
    <x v="2"/>
    <x v="2"/>
    <x v="2"/>
    <x v="1"/>
    <x v="0"/>
    <n v="13803"/>
    <n v="5"/>
    <n v="69015"/>
    <n v="2.17"/>
    <n v="375"/>
    <x v="312"/>
  </r>
  <r>
    <x v="9754"/>
    <x v="2"/>
    <x v="2"/>
    <x v="2"/>
    <x v="1"/>
    <x v="3"/>
    <n v="2840"/>
    <n v="4"/>
    <n v="11360"/>
    <n v="4.53"/>
    <n v="194"/>
    <x v="218"/>
  </r>
  <r>
    <x v="9755"/>
    <x v="1"/>
    <x v="1"/>
    <x v="1"/>
    <x v="1"/>
    <x v="4"/>
    <n v="7070.53"/>
    <n v="4"/>
    <n v="28282.12"/>
    <n v="4.6399999999999997"/>
    <n v="2589"/>
    <x v="266"/>
  </r>
  <r>
    <x v="9756"/>
    <x v="6"/>
    <x v="4"/>
    <x v="6"/>
    <x v="2"/>
    <x v="3"/>
    <n v="16401.5"/>
    <n v="1"/>
    <n v="16401.5"/>
    <n v="4.62"/>
    <n v="2859"/>
    <x v="251"/>
  </r>
  <r>
    <x v="9757"/>
    <x v="8"/>
    <x v="3"/>
    <x v="8"/>
    <x v="0"/>
    <x v="3"/>
    <n v="17364.13"/>
    <n v="2"/>
    <n v="34728.26"/>
    <n v="4.34"/>
    <n v="4619"/>
    <x v="0"/>
  </r>
  <r>
    <x v="9758"/>
    <x v="5"/>
    <x v="1"/>
    <x v="5"/>
    <x v="1"/>
    <x v="4"/>
    <n v="2173.4499999999998"/>
    <n v="5"/>
    <n v="10867.25"/>
    <n v="3.52"/>
    <n v="4819"/>
    <x v="168"/>
  </r>
  <r>
    <x v="9759"/>
    <x v="2"/>
    <x v="2"/>
    <x v="2"/>
    <x v="0"/>
    <x v="4"/>
    <n v="4721.74"/>
    <n v="2"/>
    <n v="9443.48"/>
    <n v="2"/>
    <n v="3506"/>
    <x v="101"/>
  </r>
  <r>
    <x v="9760"/>
    <x v="0"/>
    <x v="0"/>
    <x v="0"/>
    <x v="2"/>
    <x v="1"/>
    <n v="10578.73"/>
    <n v="2"/>
    <n v="21157.46"/>
    <n v="2.68"/>
    <n v="1690"/>
    <x v="255"/>
  </r>
  <r>
    <x v="9761"/>
    <x v="6"/>
    <x v="4"/>
    <x v="6"/>
    <x v="1"/>
    <x v="1"/>
    <n v="18515.3"/>
    <n v="5"/>
    <n v="92576.5"/>
    <n v="3.53"/>
    <n v="1586"/>
    <x v="337"/>
  </r>
  <r>
    <x v="9762"/>
    <x v="6"/>
    <x v="4"/>
    <x v="6"/>
    <x v="0"/>
    <x v="2"/>
    <n v="7585.38"/>
    <n v="4"/>
    <n v="30341.52"/>
    <n v="2.46"/>
    <n v="3577"/>
    <x v="348"/>
  </r>
  <r>
    <x v="9763"/>
    <x v="9"/>
    <x v="1"/>
    <x v="9"/>
    <x v="2"/>
    <x v="1"/>
    <n v="4791.49"/>
    <n v="1"/>
    <n v="4791.49"/>
    <n v="1.84"/>
    <n v="1477"/>
    <x v="292"/>
  </r>
  <r>
    <x v="9764"/>
    <x v="4"/>
    <x v="0"/>
    <x v="4"/>
    <x v="2"/>
    <x v="0"/>
    <n v="10486.64"/>
    <n v="4"/>
    <n v="41946.559999999998"/>
    <n v="2.8"/>
    <n v="2797"/>
    <x v="318"/>
  </r>
  <r>
    <x v="9765"/>
    <x v="9"/>
    <x v="1"/>
    <x v="9"/>
    <x v="0"/>
    <x v="3"/>
    <n v="12204.59"/>
    <n v="1"/>
    <n v="12204.59"/>
    <n v="2.04"/>
    <n v="690"/>
    <x v="6"/>
  </r>
  <r>
    <x v="9766"/>
    <x v="2"/>
    <x v="2"/>
    <x v="2"/>
    <x v="1"/>
    <x v="5"/>
    <n v="12219.14"/>
    <n v="4"/>
    <n v="48876.56"/>
    <n v="3.11"/>
    <n v="1329"/>
    <x v="184"/>
  </r>
  <r>
    <x v="9767"/>
    <x v="5"/>
    <x v="1"/>
    <x v="5"/>
    <x v="1"/>
    <x v="1"/>
    <n v="2575.61"/>
    <n v="4"/>
    <n v="10302.44"/>
    <n v="1.37"/>
    <n v="775"/>
    <x v="152"/>
  </r>
  <r>
    <x v="9768"/>
    <x v="0"/>
    <x v="0"/>
    <x v="0"/>
    <x v="0"/>
    <x v="4"/>
    <n v="2942.35"/>
    <n v="2"/>
    <n v="5884.7"/>
    <n v="1.34"/>
    <n v="4314"/>
    <x v="167"/>
  </r>
  <r>
    <x v="9769"/>
    <x v="1"/>
    <x v="1"/>
    <x v="1"/>
    <x v="0"/>
    <x v="3"/>
    <n v="12917.79"/>
    <n v="5"/>
    <n v="64588.95"/>
    <n v="3.81"/>
    <n v="495"/>
    <x v="191"/>
  </r>
  <r>
    <x v="9770"/>
    <x v="8"/>
    <x v="3"/>
    <x v="8"/>
    <x v="2"/>
    <x v="3"/>
    <n v="7422.8"/>
    <n v="4"/>
    <n v="29691.200000000001"/>
    <n v="3.51"/>
    <n v="101"/>
    <x v="350"/>
  </r>
  <r>
    <x v="9771"/>
    <x v="7"/>
    <x v="0"/>
    <x v="7"/>
    <x v="1"/>
    <x v="1"/>
    <n v="1788.47"/>
    <n v="2"/>
    <n v="3576.94"/>
    <n v="3.87"/>
    <n v="799"/>
    <x v="282"/>
  </r>
  <r>
    <x v="9772"/>
    <x v="1"/>
    <x v="1"/>
    <x v="1"/>
    <x v="0"/>
    <x v="0"/>
    <n v="9894.7900000000009"/>
    <n v="4"/>
    <n v="39579.160000000003"/>
    <n v="3.31"/>
    <n v="636"/>
    <x v="218"/>
  </r>
  <r>
    <x v="9773"/>
    <x v="1"/>
    <x v="1"/>
    <x v="1"/>
    <x v="2"/>
    <x v="0"/>
    <n v="13207.49"/>
    <n v="5"/>
    <n v="66037.45"/>
    <n v="4.9000000000000004"/>
    <n v="803"/>
    <x v="118"/>
  </r>
  <r>
    <x v="9774"/>
    <x v="0"/>
    <x v="0"/>
    <x v="0"/>
    <x v="0"/>
    <x v="1"/>
    <n v="14153.43"/>
    <n v="3"/>
    <n v="42460.29"/>
    <n v="1.08"/>
    <n v="3093"/>
    <x v="248"/>
  </r>
  <r>
    <x v="9775"/>
    <x v="4"/>
    <x v="0"/>
    <x v="4"/>
    <x v="0"/>
    <x v="1"/>
    <n v="6689.41"/>
    <n v="1"/>
    <n v="6689.41"/>
    <n v="4.33"/>
    <n v="552"/>
    <x v="178"/>
  </r>
  <r>
    <x v="9776"/>
    <x v="1"/>
    <x v="1"/>
    <x v="1"/>
    <x v="2"/>
    <x v="0"/>
    <n v="10826.15"/>
    <n v="2"/>
    <n v="21652.3"/>
    <n v="2.0299999999999998"/>
    <n v="3235"/>
    <x v="84"/>
  </r>
  <r>
    <x v="9777"/>
    <x v="6"/>
    <x v="4"/>
    <x v="6"/>
    <x v="2"/>
    <x v="4"/>
    <n v="4803.1099999999997"/>
    <n v="5"/>
    <n v="24015.55"/>
    <n v="4.04"/>
    <n v="2635"/>
    <x v="346"/>
  </r>
  <r>
    <x v="9778"/>
    <x v="2"/>
    <x v="2"/>
    <x v="2"/>
    <x v="0"/>
    <x v="0"/>
    <n v="10911.57"/>
    <n v="2"/>
    <n v="21823.14"/>
    <n v="3.28"/>
    <n v="2826"/>
    <x v="258"/>
  </r>
  <r>
    <x v="9779"/>
    <x v="6"/>
    <x v="4"/>
    <x v="6"/>
    <x v="0"/>
    <x v="5"/>
    <n v="15546.44"/>
    <n v="1"/>
    <n v="15546.44"/>
    <n v="1.08"/>
    <n v="1835"/>
    <x v="10"/>
  </r>
  <r>
    <x v="9780"/>
    <x v="8"/>
    <x v="3"/>
    <x v="8"/>
    <x v="1"/>
    <x v="4"/>
    <n v="1390.92"/>
    <n v="5"/>
    <n v="6954.6"/>
    <n v="4.6900000000000004"/>
    <n v="4193"/>
    <x v="264"/>
  </r>
  <r>
    <x v="9781"/>
    <x v="5"/>
    <x v="1"/>
    <x v="5"/>
    <x v="1"/>
    <x v="1"/>
    <n v="2812.26"/>
    <n v="5"/>
    <n v="14061.3"/>
    <n v="3.2"/>
    <n v="1666"/>
    <x v="241"/>
  </r>
  <r>
    <x v="9782"/>
    <x v="5"/>
    <x v="1"/>
    <x v="5"/>
    <x v="1"/>
    <x v="5"/>
    <n v="9595.68"/>
    <n v="3"/>
    <n v="28787.040000000001"/>
    <n v="2.09"/>
    <n v="3904"/>
    <x v="63"/>
  </r>
  <r>
    <x v="9783"/>
    <x v="8"/>
    <x v="3"/>
    <x v="8"/>
    <x v="0"/>
    <x v="2"/>
    <n v="18469.38"/>
    <n v="4"/>
    <n v="73877.52"/>
    <n v="1.38"/>
    <n v="4003"/>
    <x v="328"/>
  </r>
  <r>
    <x v="9784"/>
    <x v="2"/>
    <x v="2"/>
    <x v="2"/>
    <x v="0"/>
    <x v="3"/>
    <n v="14599.31"/>
    <n v="5"/>
    <n v="72996.55"/>
    <n v="3.33"/>
    <n v="3431"/>
    <x v="235"/>
  </r>
  <r>
    <x v="9785"/>
    <x v="8"/>
    <x v="3"/>
    <x v="8"/>
    <x v="1"/>
    <x v="3"/>
    <n v="11651.41"/>
    <n v="5"/>
    <n v="58257.05"/>
    <n v="2.85"/>
    <n v="3998"/>
    <x v="96"/>
  </r>
  <r>
    <x v="9786"/>
    <x v="0"/>
    <x v="0"/>
    <x v="0"/>
    <x v="0"/>
    <x v="0"/>
    <n v="5570.15"/>
    <n v="5"/>
    <n v="27850.75"/>
    <n v="2.68"/>
    <n v="4497"/>
    <x v="108"/>
  </r>
  <r>
    <x v="9787"/>
    <x v="9"/>
    <x v="1"/>
    <x v="9"/>
    <x v="2"/>
    <x v="1"/>
    <n v="13709.01"/>
    <n v="4"/>
    <n v="54836.04"/>
    <n v="4.91"/>
    <n v="338"/>
    <x v="46"/>
  </r>
  <r>
    <x v="9788"/>
    <x v="9"/>
    <x v="1"/>
    <x v="9"/>
    <x v="0"/>
    <x v="2"/>
    <n v="6208.96"/>
    <n v="1"/>
    <n v="6208.96"/>
    <n v="4.34"/>
    <n v="2122"/>
    <x v="98"/>
  </r>
  <r>
    <x v="9789"/>
    <x v="2"/>
    <x v="2"/>
    <x v="2"/>
    <x v="2"/>
    <x v="2"/>
    <n v="3806.3"/>
    <n v="1"/>
    <n v="3806.3"/>
    <n v="4.1500000000000004"/>
    <n v="3639"/>
    <x v="166"/>
  </r>
  <r>
    <x v="9790"/>
    <x v="0"/>
    <x v="0"/>
    <x v="0"/>
    <x v="0"/>
    <x v="3"/>
    <n v="1263.05"/>
    <n v="2"/>
    <n v="2526.1"/>
    <n v="4.5599999999999996"/>
    <n v="4260"/>
    <x v="48"/>
  </r>
  <r>
    <x v="9791"/>
    <x v="9"/>
    <x v="1"/>
    <x v="9"/>
    <x v="2"/>
    <x v="1"/>
    <n v="1108.01"/>
    <n v="1"/>
    <n v="1108.01"/>
    <n v="1.35"/>
    <n v="186"/>
    <x v="157"/>
  </r>
  <r>
    <x v="9792"/>
    <x v="4"/>
    <x v="0"/>
    <x v="4"/>
    <x v="0"/>
    <x v="0"/>
    <n v="2092.34"/>
    <n v="3"/>
    <n v="6277.02"/>
    <n v="4"/>
    <n v="1127"/>
    <x v="207"/>
  </r>
  <r>
    <x v="9793"/>
    <x v="9"/>
    <x v="1"/>
    <x v="9"/>
    <x v="0"/>
    <x v="2"/>
    <n v="19708.71"/>
    <n v="3"/>
    <n v="59126.13"/>
    <n v="3.68"/>
    <n v="1020"/>
    <x v="97"/>
  </r>
  <r>
    <x v="9794"/>
    <x v="1"/>
    <x v="1"/>
    <x v="1"/>
    <x v="1"/>
    <x v="1"/>
    <n v="865.94"/>
    <n v="3"/>
    <n v="2597.8200000000002"/>
    <n v="1.37"/>
    <n v="1077"/>
    <x v="265"/>
  </r>
  <r>
    <x v="9795"/>
    <x v="4"/>
    <x v="0"/>
    <x v="4"/>
    <x v="1"/>
    <x v="1"/>
    <n v="15845.84"/>
    <n v="2"/>
    <n v="31691.68"/>
    <n v="2.3199999999999998"/>
    <n v="4262"/>
    <x v="1"/>
  </r>
  <r>
    <x v="9796"/>
    <x v="3"/>
    <x v="3"/>
    <x v="3"/>
    <x v="0"/>
    <x v="2"/>
    <n v="15997.99"/>
    <n v="4"/>
    <n v="63991.96"/>
    <n v="2.2999999999999998"/>
    <n v="3159"/>
    <x v="340"/>
  </r>
  <r>
    <x v="9797"/>
    <x v="5"/>
    <x v="1"/>
    <x v="5"/>
    <x v="2"/>
    <x v="2"/>
    <n v="15847.06"/>
    <n v="4"/>
    <n v="63388.24"/>
    <n v="4.5"/>
    <n v="4839"/>
    <x v="100"/>
  </r>
  <r>
    <x v="9798"/>
    <x v="9"/>
    <x v="1"/>
    <x v="9"/>
    <x v="1"/>
    <x v="4"/>
    <n v="9518.9"/>
    <n v="4"/>
    <n v="38075.599999999999"/>
    <n v="4.51"/>
    <n v="2661"/>
    <x v="14"/>
  </r>
  <r>
    <x v="9799"/>
    <x v="8"/>
    <x v="3"/>
    <x v="8"/>
    <x v="0"/>
    <x v="3"/>
    <n v="12530.64"/>
    <n v="5"/>
    <n v="62653.2"/>
    <n v="1.74"/>
    <n v="656"/>
    <x v="143"/>
  </r>
  <r>
    <x v="9800"/>
    <x v="5"/>
    <x v="1"/>
    <x v="5"/>
    <x v="1"/>
    <x v="0"/>
    <n v="2094.81"/>
    <n v="2"/>
    <n v="4189.62"/>
    <n v="2.21"/>
    <n v="859"/>
    <x v="157"/>
  </r>
  <r>
    <x v="9801"/>
    <x v="4"/>
    <x v="0"/>
    <x v="4"/>
    <x v="2"/>
    <x v="4"/>
    <n v="7083.82"/>
    <n v="1"/>
    <n v="7083.82"/>
    <n v="4.66"/>
    <n v="1685"/>
    <x v="194"/>
  </r>
  <r>
    <x v="9802"/>
    <x v="3"/>
    <x v="3"/>
    <x v="3"/>
    <x v="0"/>
    <x v="5"/>
    <n v="2844.99"/>
    <n v="2"/>
    <n v="5689.98"/>
    <n v="3.01"/>
    <n v="1665"/>
    <x v="150"/>
  </r>
  <r>
    <x v="9803"/>
    <x v="3"/>
    <x v="3"/>
    <x v="3"/>
    <x v="1"/>
    <x v="3"/>
    <n v="8197.2800000000007"/>
    <n v="3"/>
    <n v="24591.84"/>
    <n v="3.26"/>
    <n v="4846"/>
    <x v="123"/>
  </r>
  <r>
    <x v="9804"/>
    <x v="5"/>
    <x v="1"/>
    <x v="5"/>
    <x v="1"/>
    <x v="0"/>
    <n v="18957.740000000002"/>
    <n v="2"/>
    <n v="37915.480000000003"/>
    <n v="2.14"/>
    <n v="4262"/>
    <x v="85"/>
  </r>
  <r>
    <x v="9805"/>
    <x v="5"/>
    <x v="1"/>
    <x v="5"/>
    <x v="1"/>
    <x v="0"/>
    <n v="7935.18"/>
    <n v="4"/>
    <n v="31740.720000000001"/>
    <n v="3.23"/>
    <n v="4885"/>
    <x v="337"/>
  </r>
  <r>
    <x v="9806"/>
    <x v="1"/>
    <x v="1"/>
    <x v="1"/>
    <x v="2"/>
    <x v="4"/>
    <n v="9453.93"/>
    <n v="4"/>
    <n v="37815.72"/>
    <n v="4.8099999999999996"/>
    <n v="3063"/>
    <x v="38"/>
  </r>
  <r>
    <x v="9807"/>
    <x v="0"/>
    <x v="0"/>
    <x v="0"/>
    <x v="0"/>
    <x v="4"/>
    <n v="8180.12"/>
    <n v="2"/>
    <n v="16360.24"/>
    <n v="1.34"/>
    <n v="1773"/>
    <x v="49"/>
  </r>
  <r>
    <x v="9808"/>
    <x v="7"/>
    <x v="0"/>
    <x v="7"/>
    <x v="0"/>
    <x v="4"/>
    <n v="4060.96"/>
    <n v="4"/>
    <n v="16243.84"/>
    <n v="3.21"/>
    <n v="3652"/>
    <x v="297"/>
  </r>
  <r>
    <x v="9809"/>
    <x v="5"/>
    <x v="1"/>
    <x v="5"/>
    <x v="1"/>
    <x v="3"/>
    <n v="6228.39"/>
    <n v="1"/>
    <n v="6228.39"/>
    <n v="3.04"/>
    <n v="400"/>
    <x v="246"/>
  </r>
  <r>
    <x v="9810"/>
    <x v="4"/>
    <x v="0"/>
    <x v="4"/>
    <x v="1"/>
    <x v="4"/>
    <n v="529.42999999999995"/>
    <n v="1"/>
    <n v="529.42999999999995"/>
    <n v="1.5"/>
    <n v="2842"/>
    <x v="253"/>
  </r>
  <r>
    <x v="9811"/>
    <x v="3"/>
    <x v="3"/>
    <x v="3"/>
    <x v="0"/>
    <x v="5"/>
    <n v="13692.61"/>
    <n v="2"/>
    <n v="27385.22"/>
    <n v="3.15"/>
    <n v="2081"/>
    <x v="215"/>
  </r>
  <r>
    <x v="9812"/>
    <x v="0"/>
    <x v="0"/>
    <x v="0"/>
    <x v="2"/>
    <x v="1"/>
    <n v="13493.33"/>
    <n v="5"/>
    <n v="67466.649999999994"/>
    <n v="4.16"/>
    <n v="1629"/>
    <x v="249"/>
  </r>
  <r>
    <x v="9813"/>
    <x v="0"/>
    <x v="0"/>
    <x v="0"/>
    <x v="1"/>
    <x v="1"/>
    <n v="1950.36"/>
    <n v="2"/>
    <n v="3900.72"/>
    <n v="2.57"/>
    <n v="311"/>
    <x v="135"/>
  </r>
  <r>
    <x v="9814"/>
    <x v="8"/>
    <x v="3"/>
    <x v="8"/>
    <x v="2"/>
    <x v="3"/>
    <n v="11166.77"/>
    <n v="2"/>
    <n v="22333.54"/>
    <n v="3.77"/>
    <n v="3286"/>
    <x v="192"/>
  </r>
  <r>
    <x v="9815"/>
    <x v="1"/>
    <x v="1"/>
    <x v="1"/>
    <x v="2"/>
    <x v="1"/>
    <n v="9799.51"/>
    <n v="4"/>
    <n v="39198.04"/>
    <n v="2.7"/>
    <n v="2052"/>
    <x v="301"/>
  </r>
  <r>
    <x v="9816"/>
    <x v="7"/>
    <x v="0"/>
    <x v="7"/>
    <x v="1"/>
    <x v="5"/>
    <n v="703.42"/>
    <n v="4"/>
    <n v="2813.68"/>
    <n v="3.01"/>
    <n v="3917"/>
    <x v="213"/>
  </r>
  <r>
    <x v="9817"/>
    <x v="7"/>
    <x v="0"/>
    <x v="7"/>
    <x v="2"/>
    <x v="2"/>
    <n v="19749.990000000002"/>
    <n v="2"/>
    <n v="39499.980000000003"/>
    <n v="4.0599999999999996"/>
    <n v="2129"/>
    <x v="271"/>
  </r>
  <r>
    <x v="9818"/>
    <x v="3"/>
    <x v="3"/>
    <x v="3"/>
    <x v="2"/>
    <x v="1"/>
    <n v="17822.34"/>
    <n v="3"/>
    <n v="53467.02"/>
    <n v="1.58"/>
    <n v="18"/>
    <x v="172"/>
  </r>
  <r>
    <x v="9819"/>
    <x v="1"/>
    <x v="1"/>
    <x v="1"/>
    <x v="1"/>
    <x v="5"/>
    <n v="6528.66"/>
    <n v="4"/>
    <n v="26114.639999999999"/>
    <n v="2.46"/>
    <n v="4806"/>
    <x v="62"/>
  </r>
  <r>
    <x v="9820"/>
    <x v="9"/>
    <x v="1"/>
    <x v="9"/>
    <x v="1"/>
    <x v="5"/>
    <n v="13467.71"/>
    <n v="2"/>
    <n v="26935.42"/>
    <n v="2.17"/>
    <n v="3967"/>
    <x v="165"/>
  </r>
  <r>
    <x v="9821"/>
    <x v="5"/>
    <x v="1"/>
    <x v="5"/>
    <x v="2"/>
    <x v="4"/>
    <n v="5174.57"/>
    <n v="5"/>
    <n v="25872.85"/>
    <n v="2.04"/>
    <n v="2640"/>
    <x v="194"/>
  </r>
  <r>
    <x v="9822"/>
    <x v="0"/>
    <x v="0"/>
    <x v="0"/>
    <x v="1"/>
    <x v="4"/>
    <n v="2486.2399999999998"/>
    <n v="4"/>
    <n v="9944.9599999999991"/>
    <n v="4.6399999999999997"/>
    <n v="3627"/>
    <x v="59"/>
  </r>
  <r>
    <x v="9823"/>
    <x v="6"/>
    <x v="4"/>
    <x v="6"/>
    <x v="0"/>
    <x v="4"/>
    <n v="10809.75"/>
    <n v="4"/>
    <n v="43239"/>
    <n v="2.72"/>
    <n v="3580"/>
    <x v="359"/>
  </r>
  <r>
    <x v="9824"/>
    <x v="7"/>
    <x v="0"/>
    <x v="7"/>
    <x v="1"/>
    <x v="2"/>
    <n v="10383.219999999999"/>
    <n v="4"/>
    <n v="41532.879999999997"/>
    <n v="4.74"/>
    <n v="4319"/>
    <x v="16"/>
  </r>
  <r>
    <x v="9825"/>
    <x v="7"/>
    <x v="0"/>
    <x v="7"/>
    <x v="1"/>
    <x v="1"/>
    <n v="16268.93"/>
    <n v="5"/>
    <n v="81344.649999999994"/>
    <n v="4.55"/>
    <n v="2825"/>
    <x v="20"/>
  </r>
  <r>
    <x v="9826"/>
    <x v="3"/>
    <x v="3"/>
    <x v="3"/>
    <x v="2"/>
    <x v="5"/>
    <n v="16841.29"/>
    <n v="2"/>
    <n v="33682.58"/>
    <n v="1.38"/>
    <n v="1967"/>
    <x v="83"/>
  </r>
  <r>
    <x v="9827"/>
    <x v="7"/>
    <x v="0"/>
    <x v="7"/>
    <x v="0"/>
    <x v="0"/>
    <n v="1564.52"/>
    <n v="4"/>
    <n v="6258.08"/>
    <n v="4.1399999999999997"/>
    <n v="2248"/>
    <x v="299"/>
  </r>
  <r>
    <x v="9828"/>
    <x v="9"/>
    <x v="1"/>
    <x v="9"/>
    <x v="0"/>
    <x v="2"/>
    <n v="1451.18"/>
    <n v="5"/>
    <n v="7255.9"/>
    <n v="3.36"/>
    <n v="1217"/>
    <x v="321"/>
  </r>
  <r>
    <x v="9829"/>
    <x v="9"/>
    <x v="1"/>
    <x v="9"/>
    <x v="1"/>
    <x v="1"/>
    <n v="9702.49"/>
    <n v="3"/>
    <n v="29107.47"/>
    <n v="3.56"/>
    <n v="3374"/>
    <x v="84"/>
  </r>
  <r>
    <x v="9830"/>
    <x v="2"/>
    <x v="2"/>
    <x v="2"/>
    <x v="0"/>
    <x v="1"/>
    <n v="12999.89"/>
    <n v="1"/>
    <n v="12999.89"/>
    <n v="1.0900000000000001"/>
    <n v="1142"/>
    <x v="92"/>
  </r>
  <r>
    <x v="9831"/>
    <x v="3"/>
    <x v="3"/>
    <x v="3"/>
    <x v="1"/>
    <x v="0"/>
    <n v="13521.29"/>
    <n v="5"/>
    <n v="67606.45"/>
    <n v="3.23"/>
    <n v="3954"/>
    <x v="42"/>
  </r>
  <r>
    <x v="9832"/>
    <x v="3"/>
    <x v="3"/>
    <x v="3"/>
    <x v="2"/>
    <x v="0"/>
    <n v="5980.26"/>
    <n v="1"/>
    <n v="5980.26"/>
    <n v="2.68"/>
    <n v="823"/>
    <x v="209"/>
  </r>
  <r>
    <x v="9833"/>
    <x v="5"/>
    <x v="1"/>
    <x v="5"/>
    <x v="2"/>
    <x v="2"/>
    <n v="1592.96"/>
    <n v="4"/>
    <n v="6371.84"/>
    <n v="2.0499999999999998"/>
    <n v="4545"/>
    <x v="16"/>
  </r>
  <r>
    <x v="9834"/>
    <x v="8"/>
    <x v="3"/>
    <x v="8"/>
    <x v="1"/>
    <x v="3"/>
    <n v="5383.93"/>
    <n v="4"/>
    <n v="21535.72"/>
    <n v="2.4500000000000002"/>
    <n v="1664"/>
    <x v="155"/>
  </r>
  <r>
    <x v="9835"/>
    <x v="4"/>
    <x v="0"/>
    <x v="4"/>
    <x v="2"/>
    <x v="2"/>
    <n v="17759.75"/>
    <n v="5"/>
    <n v="88798.75"/>
    <n v="3.89"/>
    <n v="1807"/>
    <x v="339"/>
  </r>
  <r>
    <x v="9836"/>
    <x v="2"/>
    <x v="2"/>
    <x v="2"/>
    <x v="1"/>
    <x v="3"/>
    <n v="17966.060000000001"/>
    <n v="3"/>
    <n v="53898.18"/>
    <n v="2.17"/>
    <n v="1627"/>
    <x v="314"/>
  </r>
  <r>
    <x v="9837"/>
    <x v="7"/>
    <x v="0"/>
    <x v="7"/>
    <x v="0"/>
    <x v="1"/>
    <n v="2903.79"/>
    <n v="4"/>
    <n v="11615.16"/>
    <n v="2.39"/>
    <n v="386"/>
    <x v="79"/>
  </r>
  <r>
    <x v="9838"/>
    <x v="5"/>
    <x v="1"/>
    <x v="5"/>
    <x v="1"/>
    <x v="0"/>
    <n v="9938.73"/>
    <n v="4"/>
    <n v="39754.92"/>
    <n v="1.95"/>
    <n v="3928"/>
    <x v="68"/>
  </r>
  <r>
    <x v="9839"/>
    <x v="2"/>
    <x v="2"/>
    <x v="2"/>
    <x v="2"/>
    <x v="3"/>
    <n v="15445.33"/>
    <n v="5"/>
    <n v="77226.649999999994"/>
    <n v="2.09"/>
    <n v="1472"/>
    <x v="101"/>
  </r>
  <r>
    <x v="9840"/>
    <x v="2"/>
    <x v="2"/>
    <x v="2"/>
    <x v="1"/>
    <x v="4"/>
    <n v="7059.48"/>
    <n v="4"/>
    <n v="28237.919999999998"/>
    <n v="2.9"/>
    <n v="1984"/>
    <x v="296"/>
  </r>
  <r>
    <x v="9841"/>
    <x v="6"/>
    <x v="4"/>
    <x v="6"/>
    <x v="2"/>
    <x v="4"/>
    <n v="8368.5"/>
    <n v="3"/>
    <n v="25105.5"/>
    <n v="3.55"/>
    <n v="4611"/>
    <x v="270"/>
  </r>
  <r>
    <x v="9842"/>
    <x v="5"/>
    <x v="1"/>
    <x v="5"/>
    <x v="2"/>
    <x v="1"/>
    <n v="773.85"/>
    <n v="4"/>
    <n v="3095.4"/>
    <n v="4.5199999999999996"/>
    <n v="2525"/>
    <x v="277"/>
  </r>
  <r>
    <x v="9843"/>
    <x v="0"/>
    <x v="0"/>
    <x v="0"/>
    <x v="0"/>
    <x v="2"/>
    <n v="11025.6"/>
    <n v="1"/>
    <n v="11025.6"/>
    <n v="1.58"/>
    <n v="1498"/>
    <x v="111"/>
  </r>
  <r>
    <x v="9844"/>
    <x v="4"/>
    <x v="0"/>
    <x v="4"/>
    <x v="1"/>
    <x v="5"/>
    <n v="5139.0200000000004"/>
    <n v="2"/>
    <n v="10278.040000000001"/>
    <n v="2.48"/>
    <n v="440"/>
    <x v="314"/>
  </r>
  <r>
    <x v="9845"/>
    <x v="9"/>
    <x v="1"/>
    <x v="9"/>
    <x v="2"/>
    <x v="5"/>
    <n v="9288.44"/>
    <n v="5"/>
    <n v="46442.2"/>
    <n v="3.96"/>
    <n v="2870"/>
    <x v="182"/>
  </r>
  <r>
    <x v="9846"/>
    <x v="8"/>
    <x v="3"/>
    <x v="8"/>
    <x v="0"/>
    <x v="4"/>
    <n v="16616.63"/>
    <n v="3"/>
    <n v="49849.89"/>
    <n v="1.49"/>
    <n v="3837"/>
    <x v="58"/>
  </r>
  <r>
    <x v="9847"/>
    <x v="0"/>
    <x v="0"/>
    <x v="0"/>
    <x v="1"/>
    <x v="0"/>
    <n v="12965.49"/>
    <n v="1"/>
    <n v="12965.49"/>
    <n v="4.54"/>
    <n v="2181"/>
    <x v="300"/>
  </r>
  <r>
    <x v="9848"/>
    <x v="6"/>
    <x v="4"/>
    <x v="6"/>
    <x v="0"/>
    <x v="2"/>
    <n v="13688.35"/>
    <n v="4"/>
    <n v="54753.4"/>
    <n v="2.92"/>
    <n v="427"/>
    <x v="259"/>
  </r>
  <r>
    <x v="9849"/>
    <x v="6"/>
    <x v="4"/>
    <x v="6"/>
    <x v="2"/>
    <x v="0"/>
    <n v="8374.25"/>
    <n v="4"/>
    <n v="33497"/>
    <n v="2.79"/>
    <n v="3515"/>
    <x v="247"/>
  </r>
  <r>
    <x v="9850"/>
    <x v="9"/>
    <x v="1"/>
    <x v="9"/>
    <x v="2"/>
    <x v="0"/>
    <n v="18561.11"/>
    <n v="5"/>
    <n v="92805.55"/>
    <n v="4.88"/>
    <n v="1531"/>
    <x v="254"/>
  </r>
  <r>
    <x v="9851"/>
    <x v="0"/>
    <x v="0"/>
    <x v="0"/>
    <x v="0"/>
    <x v="3"/>
    <n v="13763.24"/>
    <n v="3"/>
    <n v="41289.72"/>
    <n v="1.5"/>
    <n v="4249"/>
    <x v="57"/>
  </r>
  <r>
    <x v="9852"/>
    <x v="3"/>
    <x v="3"/>
    <x v="3"/>
    <x v="0"/>
    <x v="5"/>
    <n v="16316.57"/>
    <n v="4"/>
    <n v="65266.28"/>
    <n v="1.53"/>
    <n v="1746"/>
    <x v="251"/>
  </r>
  <r>
    <x v="9853"/>
    <x v="0"/>
    <x v="0"/>
    <x v="0"/>
    <x v="0"/>
    <x v="5"/>
    <n v="2490.66"/>
    <n v="5"/>
    <n v="12453.3"/>
    <n v="3.16"/>
    <n v="64"/>
    <x v="4"/>
  </r>
  <r>
    <x v="9854"/>
    <x v="5"/>
    <x v="1"/>
    <x v="5"/>
    <x v="0"/>
    <x v="1"/>
    <n v="9303.52"/>
    <n v="1"/>
    <n v="9303.52"/>
    <n v="3.55"/>
    <n v="1887"/>
    <x v="204"/>
  </r>
  <r>
    <x v="9855"/>
    <x v="1"/>
    <x v="1"/>
    <x v="1"/>
    <x v="1"/>
    <x v="0"/>
    <n v="5774.96"/>
    <n v="2"/>
    <n v="11549.92"/>
    <n v="4.47"/>
    <n v="1877"/>
    <x v="207"/>
  </r>
  <r>
    <x v="9856"/>
    <x v="2"/>
    <x v="2"/>
    <x v="2"/>
    <x v="2"/>
    <x v="3"/>
    <n v="4576.67"/>
    <n v="5"/>
    <n v="22883.35"/>
    <n v="1.54"/>
    <n v="4315"/>
    <x v="150"/>
  </r>
  <r>
    <x v="9857"/>
    <x v="8"/>
    <x v="3"/>
    <x v="8"/>
    <x v="2"/>
    <x v="5"/>
    <n v="6518"/>
    <n v="2"/>
    <n v="13036"/>
    <n v="3.82"/>
    <n v="4603"/>
    <x v="317"/>
  </r>
  <r>
    <x v="9858"/>
    <x v="2"/>
    <x v="2"/>
    <x v="2"/>
    <x v="0"/>
    <x v="3"/>
    <n v="10202.219999999999"/>
    <n v="2"/>
    <n v="20404.439999999999"/>
    <n v="2.4"/>
    <n v="4896"/>
    <x v="178"/>
  </r>
  <r>
    <x v="9859"/>
    <x v="4"/>
    <x v="0"/>
    <x v="4"/>
    <x v="2"/>
    <x v="0"/>
    <n v="15532.32"/>
    <n v="4"/>
    <n v="62129.279999999999"/>
    <n v="4.05"/>
    <n v="2167"/>
    <x v="49"/>
  </r>
  <r>
    <x v="9860"/>
    <x v="1"/>
    <x v="1"/>
    <x v="1"/>
    <x v="2"/>
    <x v="3"/>
    <n v="2779.82"/>
    <n v="1"/>
    <n v="2779.82"/>
    <n v="2.68"/>
    <n v="8"/>
    <x v="78"/>
  </r>
  <r>
    <x v="9861"/>
    <x v="7"/>
    <x v="0"/>
    <x v="7"/>
    <x v="1"/>
    <x v="2"/>
    <n v="16143.5"/>
    <n v="2"/>
    <n v="32287"/>
    <n v="2.4500000000000002"/>
    <n v="3551"/>
    <x v="68"/>
  </r>
  <r>
    <x v="9862"/>
    <x v="7"/>
    <x v="0"/>
    <x v="7"/>
    <x v="1"/>
    <x v="0"/>
    <n v="13250.75"/>
    <n v="2"/>
    <n v="26501.5"/>
    <n v="1.73"/>
    <n v="872"/>
    <x v="7"/>
  </r>
  <r>
    <x v="9863"/>
    <x v="9"/>
    <x v="1"/>
    <x v="9"/>
    <x v="2"/>
    <x v="2"/>
    <n v="19334.95"/>
    <n v="4"/>
    <n v="77339.8"/>
    <n v="3.1"/>
    <n v="4554"/>
    <x v="34"/>
  </r>
  <r>
    <x v="9864"/>
    <x v="5"/>
    <x v="1"/>
    <x v="5"/>
    <x v="2"/>
    <x v="3"/>
    <n v="6728.72"/>
    <n v="5"/>
    <n v="33643.599999999999"/>
    <n v="1.31"/>
    <n v="4740"/>
    <x v="195"/>
  </r>
  <r>
    <x v="9865"/>
    <x v="0"/>
    <x v="0"/>
    <x v="0"/>
    <x v="1"/>
    <x v="1"/>
    <n v="15233.78"/>
    <n v="1"/>
    <n v="15233.78"/>
    <n v="4.0199999999999996"/>
    <n v="4962"/>
    <x v="235"/>
  </r>
  <r>
    <x v="9866"/>
    <x v="9"/>
    <x v="1"/>
    <x v="9"/>
    <x v="1"/>
    <x v="5"/>
    <n v="9838.57"/>
    <n v="5"/>
    <n v="49192.85"/>
    <n v="4.79"/>
    <n v="4732"/>
    <x v="88"/>
  </r>
  <r>
    <x v="9867"/>
    <x v="6"/>
    <x v="4"/>
    <x v="6"/>
    <x v="1"/>
    <x v="3"/>
    <n v="16693.05"/>
    <n v="5"/>
    <n v="83465.25"/>
    <n v="2.87"/>
    <n v="785"/>
    <x v="292"/>
  </r>
  <r>
    <x v="9868"/>
    <x v="4"/>
    <x v="0"/>
    <x v="4"/>
    <x v="1"/>
    <x v="3"/>
    <n v="18629.05"/>
    <n v="1"/>
    <n v="18629.05"/>
    <n v="2.02"/>
    <n v="3814"/>
    <x v="358"/>
  </r>
  <r>
    <x v="9869"/>
    <x v="7"/>
    <x v="0"/>
    <x v="7"/>
    <x v="1"/>
    <x v="5"/>
    <n v="15833.39"/>
    <n v="5"/>
    <n v="79166.95"/>
    <n v="1.42"/>
    <n v="3153"/>
    <x v="319"/>
  </r>
  <r>
    <x v="9870"/>
    <x v="1"/>
    <x v="1"/>
    <x v="1"/>
    <x v="0"/>
    <x v="2"/>
    <n v="16867.97"/>
    <n v="2"/>
    <n v="33735.94"/>
    <n v="1.67"/>
    <n v="2016"/>
    <x v="136"/>
  </r>
  <r>
    <x v="9871"/>
    <x v="3"/>
    <x v="3"/>
    <x v="3"/>
    <x v="2"/>
    <x v="2"/>
    <n v="19456.560000000001"/>
    <n v="3"/>
    <n v="58369.68"/>
    <n v="4.8600000000000003"/>
    <n v="3453"/>
    <x v="257"/>
  </r>
  <r>
    <x v="9872"/>
    <x v="1"/>
    <x v="1"/>
    <x v="1"/>
    <x v="2"/>
    <x v="3"/>
    <n v="18086.09"/>
    <n v="4"/>
    <n v="72344.36"/>
    <n v="3.83"/>
    <n v="4291"/>
    <x v="121"/>
  </r>
  <r>
    <x v="9873"/>
    <x v="3"/>
    <x v="3"/>
    <x v="3"/>
    <x v="1"/>
    <x v="0"/>
    <n v="2297.1"/>
    <n v="4"/>
    <n v="9188.4"/>
    <n v="2.5499999999999998"/>
    <n v="4944"/>
    <x v="188"/>
  </r>
  <r>
    <x v="9874"/>
    <x v="2"/>
    <x v="2"/>
    <x v="2"/>
    <x v="0"/>
    <x v="5"/>
    <n v="8500.77"/>
    <n v="4"/>
    <n v="34003.08"/>
    <n v="1.99"/>
    <n v="777"/>
    <x v="97"/>
  </r>
  <r>
    <x v="9875"/>
    <x v="3"/>
    <x v="3"/>
    <x v="3"/>
    <x v="1"/>
    <x v="5"/>
    <n v="3315.93"/>
    <n v="1"/>
    <n v="3315.93"/>
    <n v="4.8600000000000003"/>
    <n v="4198"/>
    <x v="25"/>
  </r>
  <r>
    <x v="9876"/>
    <x v="8"/>
    <x v="3"/>
    <x v="8"/>
    <x v="1"/>
    <x v="1"/>
    <n v="19486.349999999999"/>
    <n v="2"/>
    <n v="38972.699999999997"/>
    <n v="4.0599999999999996"/>
    <n v="4771"/>
    <x v="149"/>
  </r>
  <r>
    <x v="9877"/>
    <x v="8"/>
    <x v="3"/>
    <x v="8"/>
    <x v="2"/>
    <x v="3"/>
    <n v="16712.61"/>
    <n v="3"/>
    <n v="50137.83"/>
    <n v="4.24"/>
    <n v="673"/>
    <x v="344"/>
  </r>
  <r>
    <x v="9878"/>
    <x v="8"/>
    <x v="3"/>
    <x v="8"/>
    <x v="2"/>
    <x v="5"/>
    <n v="11164.14"/>
    <n v="3"/>
    <n v="33492.42"/>
    <n v="1.5"/>
    <n v="1395"/>
    <x v="347"/>
  </r>
  <r>
    <x v="9879"/>
    <x v="1"/>
    <x v="1"/>
    <x v="1"/>
    <x v="2"/>
    <x v="4"/>
    <n v="16090.58"/>
    <n v="2"/>
    <n v="32181.16"/>
    <n v="3.2"/>
    <n v="731"/>
    <x v="267"/>
  </r>
  <r>
    <x v="9880"/>
    <x v="3"/>
    <x v="3"/>
    <x v="3"/>
    <x v="2"/>
    <x v="2"/>
    <n v="16498.34"/>
    <n v="4"/>
    <n v="65993.36"/>
    <n v="1.1399999999999999"/>
    <n v="1325"/>
    <x v="50"/>
  </r>
  <r>
    <x v="9881"/>
    <x v="6"/>
    <x v="4"/>
    <x v="6"/>
    <x v="2"/>
    <x v="4"/>
    <n v="6496.7"/>
    <n v="5"/>
    <n v="32483.5"/>
    <n v="2.97"/>
    <n v="2969"/>
    <x v="140"/>
  </r>
  <r>
    <x v="9882"/>
    <x v="0"/>
    <x v="0"/>
    <x v="0"/>
    <x v="2"/>
    <x v="2"/>
    <n v="17823.93"/>
    <n v="4"/>
    <n v="71295.72"/>
    <n v="3.46"/>
    <n v="728"/>
    <x v="58"/>
  </r>
  <r>
    <x v="9883"/>
    <x v="5"/>
    <x v="1"/>
    <x v="5"/>
    <x v="0"/>
    <x v="4"/>
    <n v="18999.66"/>
    <n v="2"/>
    <n v="37999.32"/>
    <n v="2.5099999999999998"/>
    <n v="227"/>
    <x v="126"/>
  </r>
  <r>
    <x v="9884"/>
    <x v="9"/>
    <x v="1"/>
    <x v="9"/>
    <x v="2"/>
    <x v="2"/>
    <n v="16206.25"/>
    <n v="2"/>
    <n v="32412.5"/>
    <n v="3.99"/>
    <n v="1024"/>
    <x v="239"/>
  </r>
  <r>
    <x v="9885"/>
    <x v="9"/>
    <x v="1"/>
    <x v="9"/>
    <x v="2"/>
    <x v="1"/>
    <n v="13210.46"/>
    <n v="1"/>
    <n v="13210.46"/>
    <n v="1.83"/>
    <n v="1155"/>
    <x v="253"/>
  </r>
  <r>
    <x v="9886"/>
    <x v="1"/>
    <x v="1"/>
    <x v="1"/>
    <x v="1"/>
    <x v="1"/>
    <n v="14234.4"/>
    <n v="5"/>
    <n v="71172"/>
    <n v="2.5"/>
    <n v="4133"/>
    <x v="166"/>
  </r>
  <r>
    <x v="9887"/>
    <x v="2"/>
    <x v="2"/>
    <x v="2"/>
    <x v="0"/>
    <x v="4"/>
    <n v="13853.77"/>
    <n v="5"/>
    <n v="69268.850000000006"/>
    <n v="1"/>
    <n v="374"/>
    <x v="3"/>
  </r>
  <r>
    <x v="9888"/>
    <x v="3"/>
    <x v="3"/>
    <x v="3"/>
    <x v="1"/>
    <x v="4"/>
    <n v="10314.540000000001"/>
    <n v="4"/>
    <n v="41258.160000000003"/>
    <n v="3.93"/>
    <n v="4045"/>
    <x v="68"/>
  </r>
  <r>
    <x v="9889"/>
    <x v="5"/>
    <x v="1"/>
    <x v="5"/>
    <x v="0"/>
    <x v="5"/>
    <n v="9153"/>
    <n v="2"/>
    <n v="18306"/>
    <n v="3.87"/>
    <n v="2912"/>
    <x v="51"/>
  </r>
  <r>
    <x v="9890"/>
    <x v="4"/>
    <x v="0"/>
    <x v="4"/>
    <x v="1"/>
    <x v="3"/>
    <n v="8764.33"/>
    <n v="2"/>
    <n v="17528.66"/>
    <n v="3.92"/>
    <n v="3240"/>
    <x v="90"/>
  </r>
  <r>
    <x v="9891"/>
    <x v="5"/>
    <x v="1"/>
    <x v="5"/>
    <x v="0"/>
    <x v="3"/>
    <n v="2502.3000000000002"/>
    <n v="4"/>
    <n v="10009.200000000001"/>
    <n v="4.74"/>
    <n v="808"/>
    <x v="149"/>
  </r>
  <r>
    <x v="9892"/>
    <x v="0"/>
    <x v="0"/>
    <x v="0"/>
    <x v="1"/>
    <x v="1"/>
    <n v="1469.08"/>
    <n v="2"/>
    <n v="2938.16"/>
    <n v="4.84"/>
    <n v="1353"/>
    <x v="72"/>
  </r>
  <r>
    <x v="9893"/>
    <x v="5"/>
    <x v="1"/>
    <x v="5"/>
    <x v="1"/>
    <x v="4"/>
    <n v="12143.47"/>
    <n v="1"/>
    <n v="12143.47"/>
    <n v="4.28"/>
    <n v="1806"/>
    <x v="181"/>
  </r>
  <r>
    <x v="9894"/>
    <x v="6"/>
    <x v="4"/>
    <x v="6"/>
    <x v="2"/>
    <x v="3"/>
    <n v="1916.72"/>
    <n v="1"/>
    <n v="1916.72"/>
    <n v="1.58"/>
    <n v="2920"/>
    <x v="277"/>
  </r>
  <r>
    <x v="9895"/>
    <x v="5"/>
    <x v="1"/>
    <x v="5"/>
    <x v="1"/>
    <x v="1"/>
    <n v="12446.39"/>
    <n v="4"/>
    <n v="49785.56"/>
    <n v="4.26"/>
    <n v="583"/>
    <x v="230"/>
  </r>
  <r>
    <x v="9896"/>
    <x v="2"/>
    <x v="2"/>
    <x v="2"/>
    <x v="0"/>
    <x v="5"/>
    <n v="3010.61"/>
    <n v="3"/>
    <n v="9031.83"/>
    <n v="1.44"/>
    <n v="475"/>
    <x v="17"/>
  </r>
  <r>
    <x v="9897"/>
    <x v="4"/>
    <x v="0"/>
    <x v="4"/>
    <x v="2"/>
    <x v="2"/>
    <n v="11842.32"/>
    <n v="5"/>
    <n v="59211.6"/>
    <n v="2.91"/>
    <n v="1055"/>
    <x v="105"/>
  </r>
  <r>
    <x v="9898"/>
    <x v="0"/>
    <x v="0"/>
    <x v="0"/>
    <x v="1"/>
    <x v="3"/>
    <n v="2873.19"/>
    <n v="3"/>
    <n v="8619.57"/>
    <n v="4.4400000000000004"/>
    <n v="2182"/>
    <x v="55"/>
  </r>
  <r>
    <x v="9899"/>
    <x v="6"/>
    <x v="4"/>
    <x v="6"/>
    <x v="2"/>
    <x v="4"/>
    <n v="19265.82"/>
    <n v="1"/>
    <n v="19265.82"/>
    <n v="2.8"/>
    <n v="1318"/>
    <x v="47"/>
  </r>
  <r>
    <x v="9900"/>
    <x v="3"/>
    <x v="3"/>
    <x v="3"/>
    <x v="0"/>
    <x v="5"/>
    <n v="2207.0700000000002"/>
    <n v="3"/>
    <n v="6621.21"/>
    <n v="2.21"/>
    <n v="1313"/>
    <x v="278"/>
  </r>
  <r>
    <x v="9901"/>
    <x v="6"/>
    <x v="4"/>
    <x v="6"/>
    <x v="2"/>
    <x v="0"/>
    <n v="8937.8700000000008"/>
    <n v="3"/>
    <n v="26813.61"/>
    <n v="4.54"/>
    <n v="1443"/>
    <x v="324"/>
  </r>
  <r>
    <x v="9902"/>
    <x v="1"/>
    <x v="1"/>
    <x v="1"/>
    <x v="1"/>
    <x v="0"/>
    <n v="18458.62"/>
    <n v="5"/>
    <n v="92293.1"/>
    <n v="1.54"/>
    <n v="3763"/>
    <x v="23"/>
  </r>
  <r>
    <x v="9903"/>
    <x v="1"/>
    <x v="1"/>
    <x v="1"/>
    <x v="2"/>
    <x v="1"/>
    <n v="12764.65"/>
    <n v="4"/>
    <n v="51058.6"/>
    <n v="1.31"/>
    <n v="591"/>
    <x v="259"/>
  </r>
  <r>
    <x v="9904"/>
    <x v="2"/>
    <x v="2"/>
    <x v="2"/>
    <x v="2"/>
    <x v="5"/>
    <n v="19615.84"/>
    <n v="1"/>
    <n v="19615.84"/>
    <n v="2.59"/>
    <n v="3735"/>
    <x v="164"/>
  </r>
  <r>
    <x v="9905"/>
    <x v="3"/>
    <x v="3"/>
    <x v="3"/>
    <x v="1"/>
    <x v="0"/>
    <n v="8917.09"/>
    <n v="1"/>
    <n v="8917.09"/>
    <n v="1.82"/>
    <n v="1411"/>
    <x v="334"/>
  </r>
  <r>
    <x v="9906"/>
    <x v="5"/>
    <x v="1"/>
    <x v="5"/>
    <x v="1"/>
    <x v="3"/>
    <n v="13676.95"/>
    <n v="1"/>
    <n v="13676.95"/>
    <n v="2.0299999999999998"/>
    <n v="83"/>
    <x v="102"/>
  </r>
  <r>
    <x v="9907"/>
    <x v="6"/>
    <x v="4"/>
    <x v="6"/>
    <x v="2"/>
    <x v="2"/>
    <n v="11839.7"/>
    <n v="4"/>
    <n v="47358.8"/>
    <n v="3.56"/>
    <n v="2145"/>
    <x v="201"/>
  </r>
  <r>
    <x v="9908"/>
    <x v="9"/>
    <x v="1"/>
    <x v="9"/>
    <x v="0"/>
    <x v="5"/>
    <n v="6270.02"/>
    <n v="2"/>
    <n v="12540.04"/>
    <n v="4.66"/>
    <n v="3426"/>
    <x v="69"/>
  </r>
  <r>
    <x v="9909"/>
    <x v="4"/>
    <x v="0"/>
    <x v="4"/>
    <x v="2"/>
    <x v="4"/>
    <n v="14600.75"/>
    <n v="1"/>
    <n v="14600.75"/>
    <n v="3.16"/>
    <n v="3156"/>
    <x v="164"/>
  </r>
  <r>
    <x v="9910"/>
    <x v="1"/>
    <x v="1"/>
    <x v="1"/>
    <x v="1"/>
    <x v="0"/>
    <n v="19243.07"/>
    <n v="1"/>
    <n v="19243.07"/>
    <n v="2.64"/>
    <n v="2367"/>
    <x v="323"/>
  </r>
  <r>
    <x v="9911"/>
    <x v="8"/>
    <x v="3"/>
    <x v="8"/>
    <x v="1"/>
    <x v="0"/>
    <n v="189.94"/>
    <n v="2"/>
    <n v="379.88"/>
    <n v="4.76"/>
    <n v="1259"/>
    <x v="113"/>
  </r>
  <r>
    <x v="9912"/>
    <x v="0"/>
    <x v="0"/>
    <x v="0"/>
    <x v="2"/>
    <x v="5"/>
    <n v="8290.82"/>
    <n v="1"/>
    <n v="8290.82"/>
    <n v="3.71"/>
    <n v="1614"/>
    <x v="188"/>
  </r>
  <r>
    <x v="9913"/>
    <x v="9"/>
    <x v="1"/>
    <x v="9"/>
    <x v="0"/>
    <x v="1"/>
    <n v="8172.75"/>
    <n v="2"/>
    <n v="16345.5"/>
    <n v="1.26"/>
    <n v="553"/>
    <x v="127"/>
  </r>
  <r>
    <x v="9914"/>
    <x v="5"/>
    <x v="1"/>
    <x v="5"/>
    <x v="0"/>
    <x v="0"/>
    <n v="6732.88"/>
    <n v="3"/>
    <n v="20198.64"/>
    <n v="4.13"/>
    <n v="2973"/>
    <x v="192"/>
  </r>
  <r>
    <x v="9915"/>
    <x v="5"/>
    <x v="1"/>
    <x v="5"/>
    <x v="0"/>
    <x v="2"/>
    <n v="9625.17"/>
    <n v="1"/>
    <n v="9625.17"/>
    <n v="4.18"/>
    <n v="3334"/>
    <x v="88"/>
  </r>
  <r>
    <x v="9916"/>
    <x v="6"/>
    <x v="4"/>
    <x v="6"/>
    <x v="1"/>
    <x v="5"/>
    <n v="1688.09"/>
    <n v="5"/>
    <n v="8440.4500000000007"/>
    <n v="3.57"/>
    <n v="2032"/>
    <x v="96"/>
  </r>
  <r>
    <x v="9917"/>
    <x v="8"/>
    <x v="3"/>
    <x v="8"/>
    <x v="2"/>
    <x v="1"/>
    <n v="15140.13"/>
    <n v="5"/>
    <n v="75700.649999999994"/>
    <n v="1.77"/>
    <n v="4305"/>
    <x v="266"/>
  </r>
  <r>
    <x v="9918"/>
    <x v="2"/>
    <x v="2"/>
    <x v="2"/>
    <x v="0"/>
    <x v="5"/>
    <n v="15596.57"/>
    <n v="1"/>
    <n v="15596.57"/>
    <n v="4.6900000000000004"/>
    <n v="4065"/>
    <x v="249"/>
  </r>
  <r>
    <x v="9919"/>
    <x v="8"/>
    <x v="3"/>
    <x v="8"/>
    <x v="1"/>
    <x v="5"/>
    <n v="15759.45"/>
    <n v="5"/>
    <n v="78797.25"/>
    <n v="2.0299999999999998"/>
    <n v="3049"/>
    <x v="46"/>
  </r>
  <r>
    <x v="9920"/>
    <x v="2"/>
    <x v="2"/>
    <x v="2"/>
    <x v="2"/>
    <x v="0"/>
    <n v="1520.65"/>
    <n v="5"/>
    <n v="7603.25"/>
    <n v="3.98"/>
    <n v="1646"/>
    <x v="138"/>
  </r>
  <r>
    <x v="9921"/>
    <x v="2"/>
    <x v="2"/>
    <x v="2"/>
    <x v="1"/>
    <x v="2"/>
    <n v="16466.75"/>
    <n v="2"/>
    <n v="32933.5"/>
    <n v="3.16"/>
    <n v="3021"/>
    <x v="264"/>
  </r>
  <r>
    <x v="9922"/>
    <x v="0"/>
    <x v="0"/>
    <x v="0"/>
    <x v="1"/>
    <x v="1"/>
    <n v="7067.25"/>
    <n v="3"/>
    <n v="21201.75"/>
    <n v="1.8"/>
    <n v="2142"/>
    <x v="68"/>
  </r>
  <r>
    <x v="9923"/>
    <x v="2"/>
    <x v="2"/>
    <x v="2"/>
    <x v="2"/>
    <x v="4"/>
    <n v="2522.7399999999998"/>
    <n v="5"/>
    <n v="12613.7"/>
    <n v="1.36"/>
    <n v="4441"/>
    <x v="321"/>
  </r>
  <r>
    <x v="9924"/>
    <x v="3"/>
    <x v="3"/>
    <x v="3"/>
    <x v="2"/>
    <x v="0"/>
    <n v="3999.39"/>
    <n v="1"/>
    <n v="3999.39"/>
    <n v="1.34"/>
    <n v="4367"/>
    <x v="132"/>
  </r>
  <r>
    <x v="9925"/>
    <x v="5"/>
    <x v="1"/>
    <x v="5"/>
    <x v="2"/>
    <x v="2"/>
    <n v="12686.18"/>
    <n v="1"/>
    <n v="12686.18"/>
    <n v="1.73"/>
    <n v="412"/>
    <x v="281"/>
  </r>
  <r>
    <x v="9926"/>
    <x v="7"/>
    <x v="0"/>
    <x v="7"/>
    <x v="2"/>
    <x v="0"/>
    <n v="14618"/>
    <n v="1"/>
    <n v="14618"/>
    <n v="4.75"/>
    <n v="942"/>
    <x v="132"/>
  </r>
  <r>
    <x v="9927"/>
    <x v="6"/>
    <x v="4"/>
    <x v="6"/>
    <x v="1"/>
    <x v="1"/>
    <n v="6338.95"/>
    <n v="1"/>
    <n v="6338.95"/>
    <n v="3.51"/>
    <n v="642"/>
    <x v="164"/>
  </r>
  <r>
    <x v="9928"/>
    <x v="0"/>
    <x v="0"/>
    <x v="0"/>
    <x v="1"/>
    <x v="0"/>
    <n v="10830.94"/>
    <n v="5"/>
    <n v="54154.7"/>
    <n v="3.7"/>
    <n v="1228"/>
    <x v="138"/>
  </r>
  <r>
    <x v="9929"/>
    <x v="6"/>
    <x v="4"/>
    <x v="6"/>
    <x v="1"/>
    <x v="5"/>
    <n v="11127.34"/>
    <n v="4"/>
    <n v="44509.36"/>
    <n v="4.57"/>
    <n v="4530"/>
    <x v="24"/>
  </r>
  <r>
    <x v="9930"/>
    <x v="1"/>
    <x v="1"/>
    <x v="1"/>
    <x v="2"/>
    <x v="5"/>
    <n v="4799.51"/>
    <n v="4"/>
    <n v="19198.04"/>
    <n v="1.8"/>
    <n v="4838"/>
    <x v="245"/>
  </r>
  <r>
    <x v="9931"/>
    <x v="3"/>
    <x v="3"/>
    <x v="3"/>
    <x v="0"/>
    <x v="1"/>
    <n v="5425.98"/>
    <n v="1"/>
    <n v="5425.98"/>
    <n v="3.06"/>
    <n v="3098"/>
    <x v="255"/>
  </r>
  <r>
    <x v="9932"/>
    <x v="8"/>
    <x v="3"/>
    <x v="8"/>
    <x v="1"/>
    <x v="0"/>
    <n v="4141.3500000000004"/>
    <n v="3"/>
    <n v="12424.05"/>
    <n v="3.1"/>
    <n v="4346"/>
    <x v="127"/>
  </r>
  <r>
    <x v="9933"/>
    <x v="5"/>
    <x v="1"/>
    <x v="5"/>
    <x v="2"/>
    <x v="0"/>
    <n v="798.03"/>
    <n v="1"/>
    <n v="798.03"/>
    <n v="4.41"/>
    <n v="4429"/>
    <x v="240"/>
  </r>
  <r>
    <x v="9934"/>
    <x v="0"/>
    <x v="0"/>
    <x v="0"/>
    <x v="2"/>
    <x v="1"/>
    <n v="1763.31"/>
    <n v="2"/>
    <n v="3526.62"/>
    <n v="4.71"/>
    <n v="3492"/>
    <x v="297"/>
  </r>
  <r>
    <x v="9935"/>
    <x v="4"/>
    <x v="0"/>
    <x v="4"/>
    <x v="0"/>
    <x v="2"/>
    <n v="2704.57"/>
    <n v="2"/>
    <n v="5409.14"/>
    <n v="2.93"/>
    <n v="3966"/>
    <x v="337"/>
  </r>
  <r>
    <x v="9936"/>
    <x v="4"/>
    <x v="0"/>
    <x v="4"/>
    <x v="0"/>
    <x v="3"/>
    <n v="14798.24"/>
    <n v="2"/>
    <n v="29596.48"/>
    <n v="2.42"/>
    <n v="465"/>
    <x v="284"/>
  </r>
  <r>
    <x v="9937"/>
    <x v="6"/>
    <x v="4"/>
    <x v="6"/>
    <x v="1"/>
    <x v="1"/>
    <n v="8704.75"/>
    <n v="2"/>
    <n v="17409.5"/>
    <n v="4.96"/>
    <n v="4258"/>
    <x v="1"/>
  </r>
  <r>
    <x v="9938"/>
    <x v="7"/>
    <x v="0"/>
    <x v="7"/>
    <x v="1"/>
    <x v="2"/>
    <n v="2194.6"/>
    <n v="2"/>
    <n v="4389.2"/>
    <n v="3.21"/>
    <n v="3000"/>
    <x v="136"/>
  </r>
  <r>
    <x v="9939"/>
    <x v="9"/>
    <x v="1"/>
    <x v="9"/>
    <x v="2"/>
    <x v="4"/>
    <n v="5801.74"/>
    <n v="4"/>
    <n v="23206.959999999999"/>
    <n v="1.04"/>
    <n v="2530"/>
    <x v="237"/>
  </r>
  <r>
    <x v="9940"/>
    <x v="1"/>
    <x v="1"/>
    <x v="1"/>
    <x v="2"/>
    <x v="4"/>
    <n v="14666.76"/>
    <n v="5"/>
    <n v="73333.8"/>
    <n v="4.24"/>
    <n v="568"/>
    <x v="200"/>
  </r>
  <r>
    <x v="9941"/>
    <x v="5"/>
    <x v="1"/>
    <x v="5"/>
    <x v="2"/>
    <x v="2"/>
    <n v="16669.830000000002"/>
    <n v="1"/>
    <n v="16669.830000000002"/>
    <n v="1.86"/>
    <n v="877"/>
    <x v="100"/>
  </r>
  <r>
    <x v="9942"/>
    <x v="0"/>
    <x v="0"/>
    <x v="0"/>
    <x v="0"/>
    <x v="5"/>
    <n v="1138.45"/>
    <n v="5"/>
    <n v="5692.25"/>
    <n v="3.87"/>
    <n v="3180"/>
    <x v="264"/>
  </r>
  <r>
    <x v="9943"/>
    <x v="5"/>
    <x v="1"/>
    <x v="5"/>
    <x v="2"/>
    <x v="1"/>
    <n v="13030.3"/>
    <n v="1"/>
    <n v="13030.3"/>
    <n v="4.8600000000000003"/>
    <n v="3066"/>
    <x v="18"/>
  </r>
  <r>
    <x v="9944"/>
    <x v="8"/>
    <x v="3"/>
    <x v="8"/>
    <x v="2"/>
    <x v="5"/>
    <n v="14527.25"/>
    <n v="5"/>
    <n v="72636.25"/>
    <n v="1.71"/>
    <n v="1831"/>
    <x v="103"/>
  </r>
  <r>
    <x v="9945"/>
    <x v="6"/>
    <x v="4"/>
    <x v="6"/>
    <x v="2"/>
    <x v="2"/>
    <n v="566.67999999999995"/>
    <n v="2"/>
    <n v="1133.3599999999999"/>
    <n v="3.08"/>
    <n v="1293"/>
    <x v="157"/>
  </r>
  <r>
    <x v="9946"/>
    <x v="4"/>
    <x v="0"/>
    <x v="4"/>
    <x v="1"/>
    <x v="5"/>
    <n v="12398.1"/>
    <n v="2"/>
    <n v="24796.2"/>
    <n v="4.42"/>
    <n v="1999"/>
    <x v="0"/>
  </r>
  <r>
    <x v="9947"/>
    <x v="2"/>
    <x v="2"/>
    <x v="2"/>
    <x v="2"/>
    <x v="5"/>
    <n v="12297.88"/>
    <n v="2"/>
    <n v="24595.759999999998"/>
    <n v="4.7"/>
    <n v="1008"/>
    <x v="244"/>
  </r>
  <r>
    <x v="9948"/>
    <x v="7"/>
    <x v="0"/>
    <x v="7"/>
    <x v="2"/>
    <x v="2"/>
    <n v="1762.73"/>
    <n v="2"/>
    <n v="3525.46"/>
    <n v="4.01"/>
    <n v="3076"/>
    <x v="304"/>
  </r>
  <r>
    <x v="9949"/>
    <x v="5"/>
    <x v="1"/>
    <x v="5"/>
    <x v="1"/>
    <x v="3"/>
    <n v="3559.77"/>
    <n v="1"/>
    <n v="3559.77"/>
    <n v="3.24"/>
    <n v="299"/>
    <x v="137"/>
  </r>
  <r>
    <x v="9950"/>
    <x v="8"/>
    <x v="3"/>
    <x v="8"/>
    <x v="0"/>
    <x v="0"/>
    <n v="12511.19"/>
    <n v="5"/>
    <n v="62555.95"/>
    <n v="2.31"/>
    <n v="4214"/>
    <x v="231"/>
  </r>
  <r>
    <x v="9951"/>
    <x v="8"/>
    <x v="3"/>
    <x v="8"/>
    <x v="0"/>
    <x v="4"/>
    <n v="10031.07"/>
    <n v="1"/>
    <n v="10031.07"/>
    <n v="2.85"/>
    <n v="228"/>
    <x v="258"/>
  </r>
  <r>
    <x v="9952"/>
    <x v="3"/>
    <x v="3"/>
    <x v="3"/>
    <x v="1"/>
    <x v="3"/>
    <n v="16274.49"/>
    <n v="5"/>
    <n v="81372.45"/>
    <n v="3.4"/>
    <n v="4934"/>
    <x v="109"/>
  </r>
  <r>
    <x v="9953"/>
    <x v="4"/>
    <x v="0"/>
    <x v="4"/>
    <x v="1"/>
    <x v="0"/>
    <n v="5275.5"/>
    <n v="5"/>
    <n v="26377.5"/>
    <n v="4.9400000000000004"/>
    <n v="4329"/>
    <x v="349"/>
  </r>
  <r>
    <x v="9954"/>
    <x v="7"/>
    <x v="0"/>
    <x v="7"/>
    <x v="2"/>
    <x v="3"/>
    <n v="9192.68"/>
    <n v="4"/>
    <n v="36770.720000000001"/>
    <n v="2.93"/>
    <n v="4002"/>
    <x v="134"/>
  </r>
  <r>
    <x v="9955"/>
    <x v="8"/>
    <x v="3"/>
    <x v="8"/>
    <x v="0"/>
    <x v="1"/>
    <n v="17221.77"/>
    <n v="4"/>
    <n v="68887.08"/>
    <n v="1.69"/>
    <n v="2022"/>
    <x v="5"/>
  </r>
  <r>
    <x v="9956"/>
    <x v="7"/>
    <x v="0"/>
    <x v="7"/>
    <x v="0"/>
    <x v="3"/>
    <n v="9182.09"/>
    <n v="4"/>
    <n v="36728.36"/>
    <n v="2.52"/>
    <n v="3144"/>
    <x v="360"/>
  </r>
  <r>
    <x v="9957"/>
    <x v="0"/>
    <x v="0"/>
    <x v="0"/>
    <x v="1"/>
    <x v="3"/>
    <n v="14539.16"/>
    <n v="1"/>
    <n v="14539.16"/>
    <n v="4.41"/>
    <n v="428"/>
    <x v="37"/>
  </r>
  <r>
    <x v="9958"/>
    <x v="4"/>
    <x v="0"/>
    <x v="4"/>
    <x v="2"/>
    <x v="0"/>
    <n v="12926.83"/>
    <n v="2"/>
    <n v="25853.66"/>
    <n v="4.2"/>
    <n v="1780"/>
    <x v="112"/>
  </r>
  <r>
    <x v="9959"/>
    <x v="3"/>
    <x v="3"/>
    <x v="3"/>
    <x v="0"/>
    <x v="2"/>
    <n v="10516.66"/>
    <n v="4"/>
    <n v="42066.64"/>
    <n v="2.4300000000000002"/>
    <n v="2724"/>
    <x v="69"/>
  </r>
  <r>
    <x v="9960"/>
    <x v="6"/>
    <x v="4"/>
    <x v="6"/>
    <x v="2"/>
    <x v="1"/>
    <n v="176.52"/>
    <n v="2"/>
    <n v="353.04"/>
    <n v="4.59"/>
    <n v="1723"/>
    <x v="108"/>
  </r>
  <r>
    <x v="9961"/>
    <x v="8"/>
    <x v="3"/>
    <x v="8"/>
    <x v="2"/>
    <x v="0"/>
    <n v="8098.57"/>
    <n v="5"/>
    <n v="40492.85"/>
    <n v="1.39"/>
    <n v="3412"/>
    <x v="216"/>
  </r>
  <r>
    <x v="9962"/>
    <x v="4"/>
    <x v="0"/>
    <x v="4"/>
    <x v="1"/>
    <x v="1"/>
    <n v="8979.41"/>
    <n v="5"/>
    <n v="44897.05"/>
    <n v="1.18"/>
    <n v="494"/>
    <x v="353"/>
  </r>
  <r>
    <x v="9963"/>
    <x v="8"/>
    <x v="3"/>
    <x v="8"/>
    <x v="0"/>
    <x v="5"/>
    <n v="12125.25"/>
    <n v="4"/>
    <n v="48501"/>
    <n v="3.88"/>
    <n v="250"/>
    <x v="332"/>
  </r>
  <r>
    <x v="9964"/>
    <x v="2"/>
    <x v="2"/>
    <x v="2"/>
    <x v="1"/>
    <x v="4"/>
    <n v="18513.150000000001"/>
    <n v="1"/>
    <n v="18513.150000000001"/>
    <n v="1.28"/>
    <n v="4718"/>
    <x v="122"/>
  </r>
  <r>
    <x v="9965"/>
    <x v="7"/>
    <x v="0"/>
    <x v="7"/>
    <x v="0"/>
    <x v="0"/>
    <n v="6134.45"/>
    <n v="2"/>
    <n v="12268.9"/>
    <n v="4.62"/>
    <n v="4834"/>
    <x v="146"/>
  </r>
  <r>
    <x v="9966"/>
    <x v="3"/>
    <x v="3"/>
    <x v="3"/>
    <x v="2"/>
    <x v="2"/>
    <n v="3420.82"/>
    <n v="3"/>
    <n v="10262.459999999999"/>
    <n v="3.61"/>
    <n v="1563"/>
    <x v="275"/>
  </r>
  <r>
    <x v="9967"/>
    <x v="7"/>
    <x v="0"/>
    <x v="7"/>
    <x v="1"/>
    <x v="0"/>
    <n v="13164.66"/>
    <n v="2"/>
    <n v="26329.32"/>
    <n v="3.65"/>
    <n v="3378"/>
    <x v="288"/>
  </r>
  <r>
    <x v="9968"/>
    <x v="8"/>
    <x v="3"/>
    <x v="8"/>
    <x v="1"/>
    <x v="0"/>
    <n v="17620.82"/>
    <n v="4"/>
    <n v="70483.28"/>
    <n v="2.4900000000000002"/>
    <n v="3124"/>
    <x v="132"/>
  </r>
  <r>
    <x v="9969"/>
    <x v="0"/>
    <x v="0"/>
    <x v="0"/>
    <x v="2"/>
    <x v="0"/>
    <n v="5693.84"/>
    <n v="2"/>
    <n v="11387.68"/>
    <n v="4.2300000000000004"/>
    <n v="1106"/>
    <x v="290"/>
  </r>
  <r>
    <x v="9970"/>
    <x v="4"/>
    <x v="0"/>
    <x v="4"/>
    <x v="0"/>
    <x v="1"/>
    <n v="18829.330000000002"/>
    <n v="2"/>
    <n v="37658.660000000003"/>
    <n v="4.1900000000000004"/>
    <n v="4472"/>
    <x v="76"/>
  </r>
  <r>
    <x v="9971"/>
    <x v="3"/>
    <x v="3"/>
    <x v="3"/>
    <x v="1"/>
    <x v="5"/>
    <n v="18338.2"/>
    <n v="3"/>
    <n v="55014.6"/>
    <n v="4.67"/>
    <n v="1445"/>
    <x v="74"/>
  </r>
  <r>
    <x v="9972"/>
    <x v="6"/>
    <x v="4"/>
    <x v="6"/>
    <x v="0"/>
    <x v="3"/>
    <n v="982.26"/>
    <n v="1"/>
    <n v="982.26"/>
    <n v="1.75"/>
    <n v="4638"/>
    <x v="76"/>
  </r>
  <r>
    <x v="9973"/>
    <x v="0"/>
    <x v="0"/>
    <x v="0"/>
    <x v="0"/>
    <x v="4"/>
    <n v="12778.33"/>
    <n v="3"/>
    <n v="38334.99"/>
    <n v="1.75"/>
    <n v="1252"/>
    <x v="187"/>
  </r>
  <r>
    <x v="9974"/>
    <x v="2"/>
    <x v="2"/>
    <x v="2"/>
    <x v="2"/>
    <x v="1"/>
    <n v="6865.56"/>
    <n v="1"/>
    <n v="6865.56"/>
    <n v="2.77"/>
    <n v="2092"/>
    <x v="276"/>
  </r>
  <r>
    <x v="9975"/>
    <x v="2"/>
    <x v="2"/>
    <x v="2"/>
    <x v="0"/>
    <x v="3"/>
    <n v="4203.17"/>
    <n v="3"/>
    <n v="12609.51"/>
    <n v="3.46"/>
    <n v="3765"/>
    <x v="181"/>
  </r>
  <r>
    <x v="9976"/>
    <x v="0"/>
    <x v="0"/>
    <x v="0"/>
    <x v="0"/>
    <x v="1"/>
    <n v="1136.8599999999999"/>
    <n v="3"/>
    <n v="3410.58"/>
    <n v="4.0999999999999996"/>
    <n v="839"/>
    <x v="220"/>
  </r>
  <r>
    <x v="9977"/>
    <x v="4"/>
    <x v="0"/>
    <x v="4"/>
    <x v="2"/>
    <x v="0"/>
    <n v="2675.05"/>
    <n v="1"/>
    <n v="2675.05"/>
    <n v="4.28"/>
    <n v="3215"/>
    <x v="74"/>
  </r>
  <r>
    <x v="9978"/>
    <x v="7"/>
    <x v="0"/>
    <x v="7"/>
    <x v="2"/>
    <x v="0"/>
    <n v="3850.47"/>
    <n v="1"/>
    <n v="3850.47"/>
    <n v="2.78"/>
    <n v="3581"/>
    <x v="260"/>
  </r>
  <r>
    <x v="9979"/>
    <x v="6"/>
    <x v="4"/>
    <x v="6"/>
    <x v="0"/>
    <x v="5"/>
    <n v="10315.049999999999"/>
    <n v="1"/>
    <n v="10315.049999999999"/>
    <n v="1.89"/>
    <n v="479"/>
    <x v="34"/>
  </r>
  <r>
    <x v="9980"/>
    <x v="1"/>
    <x v="1"/>
    <x v="1"/>
    <x v="2"/>
    <x v="3"/>
    <n v="15257.93"/>
    <n v="5"/>
    <n v="76289.649999999994"/>
    <n v="3.67"/>
    <n v="2131"/>
    <x v="4"/>
  </r>
  <r>
    <x v="9981"/>
    <x v="4"/>
    <x v="0"/>
    <x v="4"/>
    <x v="1"/>
    <x v="3"/>
    <n v="12830.85"/>
    <n v="2"/>
    <n v="25661.7"/>
    <n v="4.8899999999999997"/>
    <n v="698"/>
    <x v="271"/>
  </r>
  <r>
    <x v="9982"/>
    <x v="5"/>
    <x v="1"/>
    <x v="5"/>
    <x v="2"/>
    <x v="3"/>
    <n v="6093.55"/>
    <n v="4"/>
    <n v="24374.2"/>
    <n v="1.54"/>
    <n v="3604"/>
    <x v="276"/>
  </r>
  <r>
    <x v="9983"/>
    <x v="8"/>
    <x v="3"/>
    <x v="8"/>
    <x v="2"/>
    <x v="1"/>
    <n v="7339.72"/>
    <n v="5"/>
    <n v="36698.6"/>
    <n v="1.82"/>
    <n v="3518"/>
    <x v="73"/>
  </r>
  <r>
    <x v="9984"/>
    <x v="9"/>
    <x v="1"/>
    <x v="9"/>
    <x v="0"/>
    <x v="3"/>
    <n v="15847.46"/>
    <n v="5"/>
    <n v="79237.3"/>
    <n v="2.5099999999999998"/>
    <n v="4700"/>
    <x v="22"/>
  </r>
  <r>
    <x v="9985"/>
    <x v="4"/>
    <x v="0"/>
    <x v="4"/>
    <x v="0"/>
    <x v="0"/>
    <n v="15329.04"/>
    <n v="5"/>
    <n v="76645.2"/>
    <n v="3.87"/>
    <n v="15"/>
    <x v="280"/>
  </r>
  <r>
    <x v="9986"/>
    <x v="0"/>
    <x v="0"/>
    <x v="0"/>
    <x v="0"/>
    <x v="3"/>
    <n v="18415.53"/>
    <n v="1"/>
    <n v="18415.53"/>
    <n v="2.0099999999999998"/>
    <n v="2446"/>
    <x v="287"/>
  </r>
  <r>
    <x v="9987"/>
    <x v="1"/>
    <x v="1"/>
    <x v="1"/>
    <x v="2"/>
    <x v="2"/>
    <n v="17139.830000000002"/>
    <n v="2"/>
    <n v="34279.660000000003"/>
    <n v="2.37"/>
    <n v="920"/>
    <x v="205"/>
  </r>
  <r>
    <x v="9988"/>
    <x v="8"/>
    <x v="3"/>
    <x v="8"/>
    <x v="2"/>
    <x v="5"/>
    <n v="9093.51"/>
    <n v="5"/>
    <n v="45467.55"/>
    <n v="4.08"/>
    <n v="4273"/>
    <x v="208"/>
  </r>
  <r>
    <x v="9989"/>
    <x v="2"/>
    <x v="2"/>
    <x v="2"/>
    <x v="2"/>
    <x v="2"/>
    <n v="6882.22"/>
    <n v="5"/>
    <n v="34411.1"/>
    <n v="3.13"/>
    <n v="2771"/>
    <x v="328"/>
  </r>
  <r>
    <x v="9990"/>
    <x v="0"/>
    <x v="0"/>
    <x v="0"/>
    <x v="0"/>
    <x v="2"/>
    <n v="3397.33"/>
    <n v="4"/>
    <n v="13589.32"/>
    <n v="1.37"/>
    <n v="370"/>
    <x v="313"/>
  </r>
  <r>
    <x v="9991"/>
    <x v="4"/>
    <x v="0"/>
    <x v="4"/>
    <x v="1"/>
    <x v="1"/>
    <n v="5108.58"/>
    <n v="5"/>
    <n v="25542.9"/>
    <n v="4.13"/>
    <n v="1586"/>
    <x v="126"/>
  </r>
  <r>
    <x v="9992"/>
    <x v="1"/>
    <x v="1"/>
    <x v="1"/>
    <x v="1"/>
    <x v="0"/>
    <n v="12745.76"/>
    <n v="3"/>
    <n v="38237.279999999999"/>
    <n v="3.09"/>
    <n v="785"/>
    <x v="191"/>
  </r>
  <r>
    <x v="9993"/>
    <x v="4"/>
    <x v="0"/>
    <x v="4"/>
    <x v="0"/>
    <x v="2"/>
    <n v="19530.95"/>
    <n v="4"/>
    <n v="78123.8"/>
    <n v="4.34"/>
    <n v="4356"/>
    <x v="333"/>
  </r>
  <r>
    <x v="9994"/>
    <x v="9"/>
    <x v="1"/>
    <x v="9"/>
    <x v="1"/>
    <x v="0"/>
    <n v="6384.43"/>
    <n v="3"/>
    <n v="19153.29"/>
    <n v="3.04"/>
    <n v="2551"/>
    <x v="229"/>
  </r>
  <r>
    <x v="9995"/>
    <x v="3"/>
    <x v="3"/>
    <x v="3"/>
    <x v="1"/>
    <x v="4"/>
    <n v="3571.93"/>
    <n v="1"/>
    <n v="3571.93"/>
    <n v="1.05"/>
    <n v="2154"/>
    <x v="201"/>
  </r>
  <r>
    <x v="9996"/>
    <x v="9"/>
    <x v="1"/>
    <x v="9"/>
    <x v="0"/>
    <x v="0"/>
    <n v="2974.55"/>
    <n v="4"/>
    <n v="11898.2"/>
    <n v="2.6"/>
    <n v="1796"/>
    <x v="104"/>
  </r>
  <r>
    <x v="9997"/>
    <x v="9"/>
    <x v="1"/>
    <x v="9"/>
    <x v="2"/>
    <x v="4"/>
    <n v="8646.2000000000007"/>
    <n v="1"/>
    <n v="8646.2000000000007"/>
    <n v="3.2"/>
    <n v="4001"/>
    <x v="42"/>
  </r>
  <r>
    <x v="9998"/>
    <x v="5"/>
    <x v="1"/>
    <x v="5"/>
    <x v="2"/>
    <x v="4"/>
    <n v="4960.53"/>
    <n v="4"/>
    <n v="19842.12"/>
    <n v="3.42"/>
    <n v="685"/>
    <x v="34"/>
  </r>
  <r>
    <x v="9999"/>
    <x v="2"/>
    <x v="2"/>
    <x v="2"/>
    <x v="1"/>
    <x v="2"/>
    <n v="13811.49"/>
    <n v="5"/>
    <n v="69057.45"/>
    <n v="2.84"/>
    <n v="488"/>
    <x v="7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100000"/>
    <x v="0"/>
    <x v="0"/>
    <x v="0"/>
    <s v="Souq"/>
    <x v="0"/>
    <n v="16284.02"/>
    <n v="1"/>
    <n v="16284.02"/>
    <n v="1.39"/>
    <n v="1684"/>
    <x v="0"/>
  </r>
  <r>
    <s v="ORD100001"/>
    <x v="1"/>
    <x v="1"/>
    <x v="1"/>
    <s v="Jumia"/>
    <x v="1"/>
    <n v="6645.2"/>
    <n v="2"/>
    <n v="13290.4"/>
    <n v="2.56"/>
    <n v="3604"/>
    <x v="1"/>
  </r>
  <r>
    <s v="ORD100002"/>
    <x v="2"/>
    <x v="2"/>
    <x v="2"/>
    <s v="Jumia"/>
    <x v="2"/>
    <n v="8882.92"/>
    <n v="3"/>
    <n v="26648.76"/>
    <n v="4.9800000000000004"/>
    <n v="1257"/>
    <x v="2"/>
  </r>
  <r>
    <s v="ORD100003"/>
    <x v="3"/>
    <x v="3"/>
    <x v="3"/>
    <s v="Souq"/>
    <x v="3"/>
    <n v="3665.44"/>
    <n v="1"/>
    <n v="3665.44"/>
    <n v="1.44"/>
    <n v="662"/>
    <x v="3"/>
  </r>
  <r>
    <s v="ORD100004"/>
    <x v="4"/>
    <x v="0"/>
    <x v="4"/>
    <s v="Souq"/>
    <x v="2"/>
    <n v="5210.37"/>
    <n v="2"/>
    <n v="10420.74"/>
    <n v="3.73"/>
    <n v="2424"/>
    <x v="4"/>
  </r>
  <r>
    <s v="ORD100005"/>
    <x v="5"/>
    <x v="1"/>
    <x v="5"/>
    <s v="Souq"/>
    <x v="4"/>
    <n v="19869.86"/>
    <n v="5"/>
    <n v="99349.3"/>
    <n v="3.91"/>
    <n v="2154"/>
    <x v="5"/>
  </r>
  <r>
    <s v="ORD100006"/>
    <x v="5"/>
    <x v="1"/>
    <x v="5"/>
    <s v="Souq"/>
    <x v="2"/>
    <n v="17796.11"/>
    <n v="2"/>
    <n v="35592.22"/>
    <n v="4.18"/>
    <n v="4309"/>
    <x v="6"/>
  </r>
  <r>
    <s v="ORD100007"/>
    <x v="6"/>
    <x v="4"/>
    <x v="6"/>
    <s v="Souq"/>
    <x v="2"/>
    <n v="13081.14"/>
    <n v="3"/>
    <n v="39243.42"/>
    <n v="2.98"/>
    <n v="3504"/>
    <x v="7"/>
  </r>
  <r>
    <s v="ORD100008"/>
    <x v="5"/>
    <x v="1"/>
    <x v="5"/>
    <s v="Amazon"/>
    <x v="3"/>
    <n v="510.3"/>
    <n v="5"/>
    <n v="2551.5"/>
    <n v="1.17"/>
    <n v="178"/>
    <x v="8"/>
  </r>
  <r>
    <s v="ORD100009"/>
    <x v="7"/>
    <x v="0"/>
    <x v="7"/>
    <s v="Jumia"/>
    <x v="4"/>
    <n v="6326.57"/>
    <n v="3"/>
    <n v="18979.71"/>
    <n v="2.0499999999999998"/>
    <n v="4589"/>
    <x v="9"/>
  </r>
  <r>
    <s v="ORD100010"/>
    <x v="0"/>
    <x v="0"/>
    <x v="0"/>
    <s v="Jumia"/>
    <x v="4"/>
    <n v="10283.51"/>
    <n v="1"/>
    <n v="10283.51"/>
    <n v="3.05"/>
    <n v="4702"/>
    <x v="10"/>
  </r>
  <r>
    <s v="ORD100011"/>
    <x v="8"/>
    <x v="3"/>
    <x v="8"/>
    <s v="Jumia"/>
    <x v="2"/>
    <n v="451.79"/>
    <n v="2"/>
    <n v="903.58"/>
    <n v="4.28"/>
    <n v="618"/>
    <x v="11"/>
  </r>
  <r>
    <s v="ORD100012"/>
    <x v="3"/>
    <x v="3"/>
    <x v="3"/>
    <s v="Souq"/>
    <x v="3"/>
    <n v="5904.49"/>
    <n v="3"/>
    <n v="17713.47"/>
    <n v="2.6"/>
    <n v="1215"/>
    <x v="12"/>
  </r>
  <r>
    <s v="ORD100013"/>
    <x v="3"/>
    <x v="3"/>
    <x v="3"/>
    <s v="Jumia"/>
    <x v="3"/>
    <n v="19853.189999999999"/>
    <n v="4"/>
    <n v="79412.759999999995"/>
    <n v="3.46"/>
    <n v="2143"/>
    <x v="13"/>
  </r>
  <r>
    <s v="ORD100014"/>
    <x v="3"/>
    <x v="3"/>
    <x v="3"/>
    <s v="Jumia"/>
    <x v="1"/>
    <n v="17920.82"/>
    <n v="4"/>
    <n v="71683.28"/>
    <n v="4.84"/>
    <n v="2166"/>
    <x v="14"/>
  </r>
  <r>
    <s v="ORD100015"/>
    <x v="7"/>
    <x v="0"/>
    <x v="7"/>
    <s v="Amazon"/>
    <x v="0"/>
    <n v="15802.27"/>
    <n v="5"/>
    <n v="79011.350000000006"/>
    <n v="1.75"/>
    <n v="1853"/>
    <x v="15"/>
  </r>
  <r>
    <s v="ORD100016"/>
    <x v="0"/>
    <x v="0"/>
    <x v="0"/>
    <s v="Souq"/>
    <x v="1"/>
    <n v="3529.77"/>
    <n v="5"/>
    <n v="17648.849999999999"/>
    <n v="2.06"/>
    <n v="717"/>
    <x v="16"/>
  </r>
  <r>
    <s v="ORD100017"/>
    <x v="8"/>
    <x v="3"/>
    <x v="8"/>
    <s v="Amazon"/>
    <x v="0"/>
    <n v="13247.77"/>
    <n v="3"/>
    <n v="39743.31"/>
    <n v="3.86"/>
    <n v="4403"/>
    <x v="17"/>
  </r>
  <r>
    <s v="ORD100018"/>
    <x v="4"/>
    <x v="0"/>
    <x v="4"/>
    <s v="Amazon"/>
    <x v="5"/>
    <n v="13936.49"/>
    <n v="2"/>
    <n v="27872.98"/>
    <n v="1.42"/>
    <n v="153"/>
    <x v="18"/>
  </r>
  <r>
    <s v="ORD100019"/>
    <x v="5"/>
    <x v="1"/>
    <x v="5"/>
    <s v="Souq"/>
    <x v="0"/>
    <n v="5953.25"/>
    <n v="3"/>
    <n v="17859.75"/>
    <n v="1.99"/>
    <n v="3079"/>
    <x v="19"/>
  </r>
  <r>
    <s v="ORD100020"/>
    <x v="9"/>
    <x v="1"/>
    <x v="9"/>
    <s v="Amazon"/>
    <x v="3"/>
    <n v="9716.9500000000007"/>
    <n v="4"/>
    <n v="38867.800000000003"/>
    <n v="1.76"/>
    <n v="60"/>
    <x v="20"/>
  </r>
  <r>
    <s v="ORD100021"/>
    <x v="0"/>
    <x v="0"/>
    <x v="0"/>
    <s v="Jumia"/>
    <x v="2"/>
    <n v="12134.55"/>
    <n v="4"/>
    <n v="48538.2"/>
    <n v="4.6100000000000003"/>
    <n v="2413"/>
    <x v="21"/>
  </r>
  <r>
    <s v="ORD100022"/>
    <x v="4"/>
    <x v="0"/>
    <x v="4"/>
    <s v="Jumia"/>
    <x v="1"/>
    <n v="3597.29"/>
    <n v="1"/>
    <n v="3597.29"/>
    <n v="4.63"/>
    <n v="2559"/>
    <x v="22"/>
  </r>
  <r>
    <s v="ORD100023"/>
    <x v="8"/>
    <x v="3"/>
    <x v="8"/>
    <s v="Jumia"/>
    <x v="2"/>
    <n v="17087.439999999999"/>
    <n v="3"/>
    <n v="51262.32"/>
    <n v="4.75"/>
    <n v="2187"/>
    <x v="23"/>
  </r>
  <r>
    <s v="ORD100024"/>
    <x v="0"/>
    <x v="0"/>
    <x v="0"/>
    <s v="Souq"/>
    <x v="3"/>
    <n v="7396.38"/>
    <n v="2"/>
    <n v="14792.76"/>
    <n v="4.34"/>
    <n v="1123"/>
    <x v="24"/>
  </r>
  <r>
    <s v="ORD100025"/>
    <x v="7"/>
    <x v="0"/>
    <x v="7"/>
    <s v="Souq"/>
    <x v="2"/>
    <n v="15915.39"/>
    <n v="5"/>
    <n v="79576.95"/>
    <n v="1.73"/>
    <n v="534"/>
    <x v="25"/>
  </r>
  <r>
    <s v="ORD100026"/>
    <x v="4"/>
    <x v="0"/>
    <x v="4"/>
    <s v="Souq"/>
    <x v="3"/>
    <n v="14633.56"/>
    <n v="4"/>
    <n v="58534.239999999998"/>
    <n v="3"/>
    <n v="4444"/>
    <x v="26"/>
  </r>
  <r>
    <s v="ORD100027"/>
    <x v="3"/>
    <x v="3"/>
    <x v="3"/>
    <s v="Souq"/>
    <x v="5"/>
    <n v="19624.3"/>
    <n v="1"/>
    <n v="19624.3"/>
    <n v="4.55"/>
    <n v="3542"/>
    <x v="27"/>
  </r>
  <r>
    <s v="ORD100028"/>
    <x v="2"/>
    <x v="2"/>
    <x v="2"/>
    <s v="Amazon"/>
    <x v="5"/>
    <n v="12094.71"/>
    <n v="2"/>
    <n v="24189.42"/>
    <n v="3.37"/>
    <n v="628"/>
    <x v="28"/>
  </r>
  <r>
    <s v="ORD100029"/>
    <x v="6"/>
    <x v="4"/>
    <x v="6"/>
    <s v="Jumia"/>
    <x v="3"/>
    <n v="1682.41"/>
    <n v="2"/>
    <n v="3364.82"/>
    <n v="2.35"/>
    <n v="3355"/>
    <x v="29"/>
  </r>
  <r>
    <s v="ORD100030"/>
    <x v="0"/>
    <x v="0"/>
    <x v="0"/>
    <s v="Jumia"/>
    <x v="5"/>
    <n v="6584.51"/>
    <n v="3"/>
    <n v="19753.53"/>
    <n v="1.02"/>
    <n v="4582"/>
    <x v="30"/>
  </r>
  <r>
    <s v="ORD100031"/>
    <x v="3"/>
    <x v="3"/>
    <x v="3"/>
    <s v="Souq"/>
    <x v="5"/>
    <n v="3760.61"/>
    <n v="2"/>
    <n v="7521.22"/>
    <n v="3.05"/>
    <n v="2947"/>
    <x v="31"/>
  </r>
  <r>
    <s v="ORD100032"/>
    <x v="8"/>
    <x v="3"/>
    <x v="8"/>
    <s v="Amazon"/>
    <x v="1"/>
    <n v="15781.15"/>
    <n v="4"/>
    <n v="63124.6"/>
    <n v="2.04"/>
    <n v="4325"/>
    <x v="32"/>
  </r>
  <r>
    <s v="ORD100033"/>
    <x v="9"/>
    <x v="1"/>
    <x v="9"/>
    <s v="Souq"/>
    <x v="1"/>
    <n v="9205.93"/>
    <n v="2"/>
    <n v="18411.86"/>
    <n v="1.53"/>
    <n v="4684"/>
    <x v="33"/>
  </r>
  <r>
    <s v="ORD100034"/>
    <x v="9"/>
    <x v="1"/>
    <x v="9"/>
    <s v="Souq"/>
    <x v="4"/>
    <n v="8827.9599999999991"/>
    <n v="5"/>
    <n v="44139.8"/>
    <n v="2.2200000000000002"/>
    <n v="1653"/>
    <x v="34"/>
  </r>
  <r>
    <s v="ORD100035"/>
    <x v="4"/>
    <x v="0"/>
    <x v="4"/>
    <s v="Souq"/>
    <x v="2"/>
    <n v="3698.12"/>
    <n v="4"/>
    <n v="14792.48"/>
    <n v="4"/>
    <n v="4028"/>
    <x v="1"/>
  </r>
  <r>
    <s v="ORD100036"/>
    <x v="4"/>
    <x v="0"/>
    <x v="4"/>
    <s v="Souq"/>
    <x v="0"/>
    <n v="19025.22"/>
    <n v="2"/>
    <n v="38050.44"/>
    <n v="1.07"/>
    <n v="2108"/>
    <x v="35"/>
  </r>
  <r>
    <s v="ORD100037"/>
    <x v="2"/>
    <x v="2"/>
    <x v="2"/>
    <s v="Amazon"/>
    <x v="1"/>
    <n v="7460.49"/>
    <n v="5"/>
    <n v="37302.449999999997"/>
    <n v="1.76"/>
    <n v="967"/>
    <x v="36"/>
  </r>
  <r>
    <s v="ORD100038"/>
    <x v="8"/>
    <x v="3"/>
    <x v="8"/>
    <s v="Jumia"/>
    <x v="3"/>
    <n v="8959.0499999999993"/>
    <n v="3"/>
    <n v="26877.15"/>
    <n v="3.54"/>
    <n v="3816"/>
    <x v="37"/>
  </r>
  <r>
    <s v="ORD100039"/>
    <x v="7"/>
    <x v="0"/>
    <x v="7"/>
    <s v="Jumia"/>
    <x v="3"/>
    <n v="16159.36"/>
    <n v="4"/>
    <n v="64637.440000000002"/>
    <n v="2.66"/>
    <n v="1433"/>
    <x v="38"/>
  </r>
  <r>
    <s v="ORD100040"/>
    <x v="3"/>
    <x v="3"/>
    <x v="3"/>
    <s v="Souq"/>
    <x v="5"/>
    <n v="14053.17"/>
    <n v="5"/>
    <n v="70265.850000000006"/>
    <n v="2.92"/>
    <n v="2252"/>
    <x v="4"/>
  </r>
  <r>
    <s v="ORD100041"/>
    <x v="8"/>
    <x v="3"/>
    <x v="8"/>
    <s v="Amazon"/>
    <x v="2"/>
    <n v="5551.93"/>
    <n v="5"/>
    <n v="27759.65"/>
    <n v="3.65"/>
    <n v="4041"/>
    <x v="39"/>
  </r>
  <r>
    <s v="ORD100042"/>
    <x v="7"/>
    <x v="0"/>
    <x v="7"/>
    <s v="Souq"/>
    <x v="3"/>
    <n v="12852.91"/>
    <n v="4"/>
    <n v="51411.64"/>
    <n v="1.38"/>
    <n v="4551"/>
    <x v="40"/>
  </r>
  <r>
    <s v="ORD100043"/>
    <x v="1"/>
    <x v="1"/>
    <x v="1"/>
    <s v="Souq"/>
    <x v="0"/>
    <n v="8129.36"/>
    <n v="5"/>
    <n v="40646.800000000003"/>
    <n v="4.28"/>
    <n v="1636"/>
    <x v="41"/>
  </r>
  <r>
    <s v="ORD100044"/>
    <x v="4"/>
    <x v="0"/>
    <x v="4"/>
    <s v="Jumia"/>
    <x v="2"/>
    <n v="8545.16"/>
    <n v="2"/>
    <n v="17090.32"/>
    <n v="1.57"/>
    <n v="3430"/>
    <x v="42"/>
  </r>
  <r>
    <s v="ORD100045"/>
    <x v="1"/>
    <x v="1"/>
    <x v="1"/>
    <s v="Jumia"/>
    <x v="3"/>
    <n v="12387.97"/>
    <n v="4"/>
    <n v="49551.88"/>
    <n v="2.3199999999999998"/>
    <n v="1568"/>
    <x v="43"/>
  </r>
  <r>
    <s v="ORD100046"/>
    <x v="5"/>
    <x v="1"/>
    <x v="5"/>
    <s v="Amazon"/>
    <x v="5"/>
    <n v="10278.34"/>
    <n v="1"/>
    <n v="10278.34"/>
    <n v="4.3899999999999997"/>
    <n v="3827"/>
    <x v="44"/>
  </r>
  <r>
    <s v="ORD100047"/>
    <x v="1"/>
    <x v="1"/>
    <x v="1"/>
    <s v="Jumia"/>
    <x v="5"/>
    <n v="11576.04"/>
    <n v="5"/>
    <n v="57880.2"/>
    <n v="3.97"/>
    <n v="2789"/>
    <x v="45"/>
  </r>
  <r>
    <s v="ORD100048"/>
    <x v="7"/>
    <x v="0"/>
    <x v="7"/>
    <s v="Jumia"/>
    <x v="2"/>
    <n v="12112.14"/>
    <n v="3"/>
    <n v="36336.42"/>
    <n v="3.7"/>
    <n v="2088"/>
    <x v="46"/>
  </r>
  <r>
    <s v="ORD100049"/>
    <x v="7"/>
    <x v="0"/>
    <x v="7"/>
    <s v="Souq"/>
    <x v="2"/>
    <n v="2211.64"/>
    <n v="4"/>
    <n v="8846.56"/>
    <n v="1.88"/>
    <n v="1320"/>
    <x v="47"/>
  </r>
  <r>
    <s v="ORD100050"/>
    <x v="3"/>
    <x v="3"/>
    <x v="3"/>
    <s v="Jumia"/>
    <x v="0"/>
    <n v="3124.84"/>
    <n v="5"/>
    <n v="15624.2"/>
    <n v="4.13"/>
    <n v="2304"/>
    <x v="48"/>
  </r>
  <r>
    <s v="ORD100051"/>
    <x v="4"/>
    <x v="0"/>
    <x v="4"/>
    <s v="Amazon"/>
    <x v="4"/>
    <n v="756.73"/>
    <n v="2"/>
    <n v="1513.46"/>
    <n v="4.57"/>
    <n v="3465"/>
    <x v="49"/>
  </r>
  <r>
    <s v="ORD100052"/>
    <x v="4"/>
    <x v="0"/>
    <x v="4"/>
    <s v="Souq"/>
    <x v="4"/>
    <n v="14895.57"/>
    <n v="1"/>
    <n v="14895.57"/>
    <n v="3.73"/>
    <n v="4267"/>
    <x v="50"/>
  </r>
  <r>
    <s v="ORD100053"/>
    <x v="8"/>
    <x v="3"/>
    <x v="8"/>
    <s v="Jumia"/>
    <x v="3"/>
    <n v="18273.23"/>
    <n v="1"/>
    <n v="18273.23"/>
    <n v="1.46"/>
    <n v="1062"/>
    <x v="51"/>
  </r>
  <r>
    <s v="ORD100054"/>
    <x v="9"/>
    <x v="1"/>
    <x v="9"/>
    <s v="Amazon"/>
    <x v="1"/>
    <n v="10005.530000000001"/>
    <n v="5"/>
    <n v="50027.65"/>
    <n v="1.1399999999999999"/>
    <n v="2537"/>
    <x v="52"/>
  </r>
  <r>
    <s v="ORD100055"/>
    <x v="3"/>
    <x v="3"/>
    <x v="3"/>
    <s v="Amazon"/>
    <x v="1"/>
    <n v="4126.25"/>
    <n v="4"/>
    <n v="16505"/>
    <n v="3.27"/>
    <n v="1716"/>
    <x v="12"/>
  </r>
  <r>
    <s v="ORD100056"/>
    <x v="9"/>
    <x v="1"/>
    <x v="9"/>
    <s v="Amazon"/>
    <x v="5"/>
    <n v="19815.580000000002"/>
    <n v="5"/>
    <n v="99077.9"/>
    <n v="3.93"/>
    <n v="635"/>
    <x v="53"/>
  </r>
  <r>
    <s v="ORD100057"/>
    <x v="9"/>
    <x v="1"/>
    <x v="9"/>
    <s v="Amazon"/>
    <x v="2"/>
    <n v="2256.7399999999998"/>
    <n v="3"/>
    <n v="6770.22"/>
    <n v="3.45"/>
    <n v="1109"/>
    <x v="26"/>
  </r>
  <r>
    <s v="ORD100058"/>
    <x v="3"/>
    <x v="3"/>
    <x v="3"/>
    <s v="Amazon"/>
    <x v="5"/>
    <n v="1482.74"/>
    <n v="4"/>
    <n v="5930.96"/>
    <n v="3.64"/>
    <n v="3180"/>
    <x v="6"/>
  </r>
  <r>
    <s v="ORD100059"/>
    <x v="4"/>
    <x v="0"/>
    <x v="4"/>
    <s v="Souq"/>
    <x v="1"/>
    <n v="7877.19"/>
    <n v="1"/>
    <n v="7877.19"/>
    <n v="4.33"/>
    <n v="74"/>
    <x v="54"/>
  </r>
  <r>
    <s v="ORD100060"/>
    <x v="4"/>
    <x v="0"/>
    <x v="4"/>
    <s v="Souq"/>
    <x v="4"/>
    <n v="12970.41"/>
    <n v="3"/>
    <n v="38911.230000000003"/>
    <n v="4.71"/>
    <n v="382"/>
    <x v="55"/>
  </r>
  <r>
    <s v="ORD100061"/>
    <x v="7"/>
    <x v="0"/>
    <x v="7"/>
    <s v="Jumia"/>
    <x v="2"/>
    <n v="12669.24"/>
    <n v="2"/>
    <n v="25338.48"/>
    <n v="1.04"/>
    <n v="541"/>
    <x v="56"/>
  </r>
  <r>
    <s v="ORD100062"/>
    <x v="2"/>
    <x v="2"/>
    <x v="2"/>
    <s v="Amazon"/>
    <x v="4"/>
    <n v="13550.34"/>
    <n v="4"/>
    <n v="54201.36"/>
    <n v="4.62"/>
    <n v="1604"/>
    <x v="57"/>
  </r>
  <r>
    <s v="ORD100063"/>
    <x v="6"/>
    <x v="4"/>
    <x v="6"/>
    <s v="Jumia"/>
    <x v="5"/>
    <n v="18610.55"/>
    <n v="2"/>
    <n v="37221.1"/>
    <n v="1.2"/>
    <n v="23"/>
    <x v="58"/>
  </r>
  <r>
    <s v="ORD100064"/>
    <x v="5"/>
    <x v="1"/>
    <x v="5"/>
    <s v="Jumia"/>
    <x v="3"/>
    <n v="12309.76"/>
    <n v="3"/>
    <n v="36929.279999999999"/>
    <n v="3.85"/>
    <n v="3862"/>
    <x v="59"/>
  </r>
  <r>
    <s v="ORD100065"/>
    <x v="8"/>
    <x v="3"/>
    <x v="8"/>
    <s v="Souq"/>
    <x v="4"/>
    <n v="10538.13"/>
    <n v="2"/>
    <n v="21076.26"/>
    <n v="4.28"/>
    <n v="2757"/>
    <x v="60"/>
  </r>
  <r>
    <s v="ORD100066"/>
    <x v="2"/>
    <x v="2"/>
    <x v="2"/>
    <s v="Amazon"/>
    <x v="3"/>
    <n v="2059.56"/>
    <n v="1"/>
    <n v="2059.56"/>
    <n v="2.2599999999999998"/>
    <n v="4608"/>
    <x v="61"/>
  </r>
  <r>
    <s v="ORD100067"/>
    <x v="9"/>
    <x v="1"/>
    <x v="9"/>
    <s v="Amazon"/>
    <x v="4"/>
    <n v="867.36"/>
    <n v="1"/>
    <n v="867.36"/>
    <n v="4.51"/>
    <n v="1725"/>
    <x v="52"/>
  </r>
  <r>
    <s v="ORD100068"/>
    <x v="2"/>
    <x v="2"/>
    <x v="2"/>
    <s v="Souq"/>
    <x v="2"/>
    <n v="19518.009999999998"/>
    <n v="2"/>
    <n v="39036.019999999997"/>
    <n v="3.57"/>
    <n v="4164"/>
    <x v="62"/>
  </r>
  <r>
    <s v="ORD100069"/>
    <x v="4"/>
    <x v="0"/>
    <x v="4"/>
    <s v="Souq"/>
    <x v="3"/>
    <n v="5639.27"/>
    <n v="1"/>
    <n v="5639.27"/>
    <n v="3.45"/>
    <n v="2458"/>
    <x v="63"/>
  </r>
  <r>
    <s v="ORD100070"/>
    <x v="7"/>
    <x v="0"/>
    <x v="7"/>
    <s v="Souq"/>
    <x v="5"/>
    <n v="5338.3"/>
    <n v="5"/>
    <n v="26691.5"/>
    <n v="2.98"/>
    <n v="3744"/>
    <x v="64"/>
  </r>
  <r>
    <s v="ORD100071"/>
    <x v="8"/>
    <x v="3"/>
    <x v="8"/>
    <s v="Amazon"/>
    <x v="3"/>
    <n v="15596.39"/>
    <n v="2"/>
    <n v="31192.78"/>
    <n v="4.72"/>
    <n v="5000"/>
    <x v="65"/>
  </r>
  <r>
    <s v="ORD100072"/>
    <x v="1"/>
    <x v="1"/>
    <x v="1"/>
    <s v="Jumia"/>
    <x v="0"/>
    <n v="3963.43"/>
    <n v="4"/>
    <n v="15853.72"/>
    <n v="1.22"/>
    <n v="4677"/>
    <x v="66"/>
  </r>
  <r>
    <s v="ORD100073"/>
    <x v="0"/>
    <x v="0"/>
    <x v="0"/>
    <s v="Amazon"/>
    <x v="3"/>
    <n v="7881.58"/>
    <n v="4"/>
    <n v="31526.32"/>
    <n v="3.73"/>
    <n v="1747"/>
    <x v="67"/>
  </r>
  <r>
    <s v="ORD100074"/>
    <x v="9"/>
    <x v="1"/>
    <x v="9"/>
    <s v="Amazon"/>
    <x v="0"/>
    <n v="8551.18"/>
    <n v="1"/>
    <n v="8551.18"/>
    <n v="4.5599999999999996"/>
    <n v="4219"/>
    <x v="68"/>
  </r>
  <r>
    <s v="ORD100075"/>
    <x v="4"/>
    <x v="0"/>
    <x v="4"/>
    <s v="Souq"/>
    <x v="1"/>
    <n v="13558.27"/>
    <n v="1"/>
    <n v="13558.27"/>
    <n v="2.5299999999999998"/>
    <n v="931"/>
    <x v="69"/>
  </r>
  <r>
    <s v="ORD100076"/>
    <x v="1"/>
    <x v="1"/>
    <x v="1"/>
    <s v="Souq"/>
    <x v="3"/>
    <n v="17105.39"/>
    <n v="3"/>
    <n v="51316.17"/>
    <n v="2.68"/>
    <n v="4192"/>
    <x v="70"/>
  </r>
  <r>
    <s v="ORD100077"/>
    <x v="6"/>
    <x v="4"/>
    <x v="6"/>
    <s v="Amazon"/>
    <x v="2"/>
    <n v="15288.47"/>
    <n v="2"/>
    <n v="30576.94"/>
    <n v="4.57"/>
    <n v="2309"/>
    <x v="71"/>
  </r>
  <r>
    <s v="ORD100078"/>
    <x v="7"/>
    <x v="0"/>
    <x v="7"/>
    <s v="Souq"/>
    <x v="0"/>
    <n v="19086.5"/>
    <n v="5"/>
    <n v="95432.5"/>
    <n v="3.75"/>
    <n v="4431"/>
    <x v="72"/>
  </r>
  <r>
    <s v="ORD100079"/>
    <x v="2"/>
    <x v="2"/>
    <x v="2"/>
    <s v="Souq"/>
    <x v="5"/>
    <n v="7564.18"/>
    <n v="4"/>
    <n v="30256.720000000001"/>
    <n v="1.79"/>
    <n v="445"/>
    <x v="47"/>
  </r>
  <r>
    <s v="ORD100080"/>
    <x v="1"/>
    <x v="1"/>
    <x v="1"/>
    <s v="Souq"/>
    <x v="1"/>
    <n v="7919.88"/>
    <n v="2"/>
    <n v="15839.76"/>
    <n v="3.03"/>
    <n v="1652"/>
    <x v="73"/>
  </r>
  <r>
    <s v="ORD100081"/>
    <x v="9"/>
    <x v="1"/>
    <x v="9"/>
    <s v="Souq"/>
    <x v="5"/>
    <n v="17787.919999999998"/>
    <n v="3"/>
    <n v="53363.76"/>
    <n v="4.92"/>
    <n v="3648"/>
    <x v="74"/>
  </r>
  <r>
    <s v="ORD100082"/>
    <x v="6"/>
    <x v="4"/>
    <x v="6"/>
    <s v="Amazon"/>
    <x v="5"/>
    <n v="4894.12"/>
    <n v="4"/>
    <n v="19576.48"/>
    <n v="1.3"/>
    <n v="3235"/>
    <x v="31"/>
  </r>
  <r>
    <s v="ORD100083"/>
    <x v="5"/>
    <x v="1"/>
    <x v="5"/>
    <s v="Jumia"/>
    <x v="2"/>
    <n v="9574.8799999999992"/>
    <n v="2"/>
    <n v="19149.759999999998"/>
    <n v="4.5999999999999996"/>
    <n v="2288"/>
    <x v="75"/>
  </r>
  <r>
    <s v="ORD100084"/>
    <x v="5"/>
    <x v="1"/>
    <x v="5"/>
    <s v="Souq"/>
    <x v="3"/>
    <n v="11226.5"/>
    <n v="4"/>
    <n v="44906"/>
    <n v="3.09"/>
    <n v="4662"/>
    <x v="76"/>
  </r>
  <r>
    <s v="ORD100085"/>
    <x v="9"/>
    <x v="1"/>
    <x v="9"/>
    <s v="Jumia"/>
    <x v="2"/>
    <n v="1569.06"/>
    <n v="4"/>
    <n v="6276.24"/>
    <n v="4.92"/>
    <n v="4342"/>
    <x v="8"/>
  </r>
  <r>
    <s v="ORD100086"/>
    <x v="4"/>
    <x v="0"/>
    <x v="4"/>
    <s v="Amazon"/>
    <x v="5"/>
    <n v="5492.13"/>
    <n v="5"/>
    <n v="27460.65"/>
    <n v="4.13"/>
    <n v="4175"/>
    <x v="77"/>
  </r>
  <r>
    <s v="ORD100087"/>
    <x v="7"/>
    <x v="0"/>
    <x v="7"/>
    <s v="Amazon"/>
    <x v="0"/>
    <n v="1052.6300000000001"/>
    <n v="2"/>
    <n v="2105.2600000000002"/>
    <n v="4.3600000000000003"/>
    <n v="499"/>
    <x v="70"/>
  </r>
  <r>
    <s v="ORD100088"/>
    <x v="6"/>
    <x v="4"/>
    <x v="6"/>
    <s v="Jumia"/>
    <x v="0"/>
    <n v="14714.58"/>
    <n v="4"/>
    <n v="58858.32"/>
    <n v="4.21"/>
    <n v="9"/>
    <x v="78"/>
  </r>
  <r>
    <s v="ORD100089"/>
    <x v="0"/>
    <x v="0"/>
    <x v="0"/>
    <s v="Souq"/>
    <x v="2"/>
    <n v="5026.21"/>
    <n v="1"/>
    <n v="5026.21"/>
    <n v="3.36"/>
    <n v="3909"/>
    <x v="79"/>
  </r>
  <r>
    <s v="ORD100090"/>
    <x v="8"/>
    <x v="3"/>
    <x v="8"/>
    <s v="Souq"/>
    <x v="0"/>
    <n v="14164.14"/>
    <n v="4"/>
    <n v="56656.56"/>
    <n v="2.0099999999999998"/>
    <n v="969"/>
    <x v="80"/>
  </r>
  <r>
    <s v="ORD100091"/>
    <x v="2"/>
    <x v="2"/>
    <x v="2"/>
    <s v="Souq"/>
    <x v="3"/>
    <n v="1603.38"/>
    <n v="5"/>
    <n v="8016.9"/>
    <n v="3.61"/>
    <n v="3419"/>
    <x v="81"/>
  </r>
  <r>
    <s v="ORD100092"/>
    <x v="3"/>
    <x v="3"/>
    <x v="3"/>
    <s v="Amazon"/>
    <x v="2"/>
    <n v="2604.4"/>
    <n v="1"/>
    <n v="2604.4"/>
    <n v="3.07"/>
    <n v="2237"/>
    <x v="82"/>
  </r>
  <r>
    <s v="ORD100093"/>
    <x v="6"/>
    <x v="4"/>
    <x v="6"/>
    <s v="Jumia"/>
    <x v="1"/>
    <n v="8923.17"/>
    <n v="3"/>
    <n v="26769.51"/>
    <n v="1.63"/>
    <n v="504"/>
    <x v="44"/>
  </r>
  <r>
    <s v="ORD100094"/>
    <x v="6"/>
    <x v="4"/>
    <x v="6"/>
    <s v="Souq"/>
    <x v="2"/>
    <n v="6220.11"/>
    <n v="1"/>
    <n v="6220.11"/>
    <n v="1.76"/>
    <n v="1992"/>
    <x v="83"/>
  </r>
  <r>
    <s v="ORD100095"/>
    <x v="7"/>
    <x v="0"/>
    <x v="7"/>
    <s v="Souq"/>
    <x v="4"/>
    <n v="3129.59"/>
    <n v="4"/>
    <n v="12518.36"/>
    <n v="3.73"/>
    <n v="741"/>
    <x v="84"/>
  </r>
  <r>
    <s v="ORD100096"/>
    <x v="0"/>
    <x v="0"/>
    <x v="0"/>
    <s v="Amazon"/>
    <x v="5"/>
    <n v="358.74"/>
    <n v="3"/>
    <n v="1076.22"/>
    <n v="1.97"/>
    <n v="4382"/>
    <x v="84"/>
  </r>
  <r>
    <s v="ORD100097"/>
    <x v="0"/>
    <x v="0"/>
    <x v="0"/>
    <s v="Souq"/>
    <x v="5"/>
    <n v="18847.29"/>
    <n v="1"/>
    <n v="18847.29"/>
    <n v="2.99"/>
    <n v="3252"/>
    <x v="61"/>
  </r>
  <r>
    <s v="ORD100098"/>
    <x v="6"/>
    <x v="4"/>
    <x v="6"/>
    <s v="Souq"/>
    <x v="3"/>
    <n v="6558.5"/>
    <n v="2"/>
    <n v="13117"/>
    <n v="1.01"/>
    <n v="1446"/>
    <x v="85"/>
  </r>
  <r>
    <s v="ORD100099"/>
    <x v="5"/>
    <x v="1"/>
    <x v="5"/>
    <s v="Souq"/>
    <x v="2"/>
    <n v="17649.86"/>
    <n v="5"/>
    <n v="88249.3"/>
    <n v="3.88"/>
    <n v="1667"/>
    <x v="84"/>
  </r>
  <r>
    <s v="ORD100100"/>
    <x v="7"/>
    <x v="0"/>
    <x v="7"/>
    <s v="Jumia"/>
    <x v="0"/>
    <n v="9543.5300000000007"/>
    <n v="1"/>
    <n v="9543.5300000000007"/>
    <n v="1.8"/>
    <n v="2183"/>
    <x v="86"/>
  </r>
  <r>
    <s v="ORD100101"/>
    <x v="9"/>
    <x v="1"/>
    <x v="9"/>
    <s v="Souq"/>
    <x v="0"/>
    <n v="12553.72"/>
    <n v="5"/>
    <n v="62768.6"/>
    <n v="4.03"/>
    <n v="3718"/>
    <x v="87"/>
  </r>
  <r>
    <s v="ORD100102"/>
    <x v="6"/>
    <x v="4"/>
    <x v="6"/>
    <s v="Souq"/>
    <x v="4"/>
    <n v="2784.77"/>
    <n v="2"/>
    <n v="5569.54"/>
    <n v="4.92"/>
    <n v="3568"/>
    <x v="88"/>
  </r>
  <r>
    <s v="ORD100103"/>
    <x v="3"/>
    <x v="3"/>
    <x v="3"/>
    <s v="Jumia"/>
    <x v="0"/>
    <n v="19025.43"/>
    <n v="5"/>
    <n v="95127.15"/>
    <n v="1.54"/>
    <n v="1385"/>
    <x v="74"/>
  </r>
  <r>
    <s v="ORD100104"/>
    <x v="2"/>
    <x v="2"/>
    <x v="2"/>
    <s v="Amazon"/>
    <x v="5"/>
    <n v="18642.22"/>
    <n v="3"/>
    <n v="55926.66"/>
    <n v="4.33"/>
    <n v="1641"/>
    <x v="89"/>
  </r>
  <r>
    <s v="ORD100105"/>
    <x v="2"/>
    <x v="2"/>
    <x v="2"/>
    <s v="Amazon"/>
    <x v="2"/>
    <n v="15360.28"/>
    <n v="1"/>
    <n v="15360.28"/>
    <n v="2.5099999999999998"/>
    <n v="1082"/>
    <x v="90"/>
  </r>
  <r>
    <s v="ORD100106"/>
    <x v="4"/>
    <x v="0"/>
    <x v="4"/>
    <s v="Souq"/>
    <x v="4"/>
    <n v="8008.52"/>
    <n v="4"/>
    <n v="32034.080000000002"/>
    <n v="2.97"/>
    <n v="951"/>
    <x v="91"/>
  </r>
  <r>
    <s v="ORD100107"/>
    <x v="9"/>
    <x v="1"/>
    <x v="9"/>
    <s v="Amazon"/>
    <x v="1"/>
    <n v="4120.3599999999997"/>
    <n v="2"/>
    <n v="8240.7199999999993"/>
    <n v="3.97"/>
    <n v="3836"/>
    <x v="92"/>
  </r>
  <r>
    <s v="ORD100108"/>
    <x v="0"/>
    <x v="0"/>
    <x v="0"/>
    <s v="Souq"/>
    <x v="0"/>
    <n v="8125.12"/>
    <n v="1"/>
    <n v="8125.12"/>
    <n v="1.71"/>
    <n v="2684"/>
    <x v="93"/>
  </r>
  <r>
    <s v="ORD100109"/>
    <x v="3"/>
    <x v="3"/>
    <x v="3"/>
    <s v="Souq"/>
    <x v="5"/>
    <n v="7572.32"/>
    <n v="3"/>
    <n v="22716.959999999999"/>
    <n v="3.62"/>
    <n v="3468"/>
    <x v="94"/>
  </r>
  <r>
    <s v="ORD100110"/>
    <x v="4"/>
    <x v="0"/>
    <x v="4"/>
    <s v="Amazon"/>
    <x v="0"/>
    <n v="8188.88"/>
    <n v="5"/>
    <n v="40944.400000000001"/>
    <n v="3.45"/>
    <n v="1119"/>
    <x v="89"/>
  </r>
  <r>
    <s v="ORD100111"/>
    <x v="7"/>
    <x v="0"/>
    <x v="7"/>
    <s v="Souq"/>
    <x v="0"/>
    <n v="459.64"/>
    <n v="3"/>
    <n v="1378.92"/>
    <n v="3.74"/>
    <n v="381"/>
    <x v="54"/>
  </r>
  <r>
    <s v="ORD100112"/>
    <x v="0"/>
    <x v="0"/>
    <x v="0"/>
    <s v="Amazon"/>
    <x v="5"/>
    <n v="269.18"/>
    <n v="2"/>
    <n v="538.36"/>
    <n v="2.46"/>
    <n v="3168"/>
    <x v="95"/>
  </r>
  <r>
    <s v="ORD100113"/>
    <x v="3"/>
    <x v="3"/>
    <x v="3"/>
    <s v="Jumia"/>
    <x v="2"/>
    <n v="2071.3200000000002"/>
    <n v="4"/>
    <n v="8285.2800000000007"/>
    <n v="3.9"/>
    <n v="4771"/>
    <x v="96"/>
  </r>
  <r>
    <s v="ORD100114"/>
    <x v="0"/>
    <x v="0"/>
    <x v="0"/>
    <s v="Souq"/>
    <x v="0"/>
    <n v="5317.74"/>
    <n v="2"/>
    <n v="10635.48"/>
    <n v="1.87"/>
    <n v="1596"/>
    <x v="97"/>
  </r>
  <r>
    <s v="ORD100115"/>
    <x v="9"/>
    <x v="1"/>
    <x v="9"/>
    <s v="Amazon"/>
    <x v="3"/>
    <n v="17786.64"/>
    <n v="2"/>
    <n v="35573.279999999999"/>
    <n v="1.94"/>
    <n v="3216"/>
    <x v="98"/>
  </r>
  <r>
    <s v="ORD100116"/>
    <x v="9"/>
    <x v="1"/>
    <x v="9"/>
    <s v="Amazon"/>
    <x v="3"/>
    <n v="18219.13"/>
    <n v="5"/>
    <n v="91095.65"/>
    <n v="4.8099999999999996"/>
    <n v="390"/>
    <x v="3"/>
  </r>
  <r>
    <s v="ORD100117"/>
    <x v="8"/>
    <x v="3"/>
    <x v="8"/>
    <s v="Jumia"/>
    <x v="3"/>
    <n v="12941.86"/>
    <n v="1"/>
    <n v="12941.86"/>
    <n v="2.33"/>
    <n v="2527"/>
    <x v="99"/>
  </r>
  <r>
    <s v="ORD100118"/>
    <x v="2"/>
    <x v="2"/>
    <x v="2"/>
    <s v="Souq"/>
    <x v="5"/>
    <n v="8397.24"/>
    <n v="3"/>
    <n v="25191.72"/>
    <n v="4.5999999999999996"/>
    <n v="3546"/>
    <x v="100"/>
  </r>
  <r>
    <s v="ORD100119"/>
    <x v="6"/>
    <x v="4"/>
    <x v="6"/>
    <s v="Jumia"/>
    <x v="2"/>
    <n v="11119.45"/>
    <n v="5"/>
    <n v="55597.25"/>
    <n v="2.88"/>
    <n v="2220"/>
    <x v="101"/>
  </r>
  <r>
    <s v="ORD100120"/>
    <x v="8"/>
    <x v="3"/>
    <x v="8"/>
    <s v="Souq"/>
    <x v="5"/>
    <n v="912.15"/>
    <n v="5"/>
    <n v="4560.75"/>
    <n v="2.42"/>
    <n v="3827"/>
    <x v="102"/>
  </r>
  <r>
    <s v="ORD100121"/>
    <x v="5"/>
    <x v="1"/>
    <x v="5"/>
    <s v="Jumia"/>
    <x v="5"/>
    <n v="3352.72"/>
    <n v="3"/>
    <n v="10058.16"/>
    <n v="1.47"/>
    <n v="698"/>
    <x v="103"/>
  </r>
  <r>
    <s v="ORD100122"/>
    <x v="3"/>
    <x v="3"/>
    <x v="3"/>
    <s v="Souq"/>
    <x v="0"/>
    <n v="9574.2099999999991"/>
    <n v="4"/>
    <n v="38296.839999999997"/>
    <n v="4.99"/>
    <n v="1678"/>
    <x v="104"/>
  </r>
  <r>
    <s v="ORD100123"/>
    <x v="1"/>
    <x v="1"/>
    <x v="1"/>
    <s v="Souq"/>
    <x v="5"/>
    <n v="17035.28"/>
    <n v="2"/>
    <n v="34070.559999999998"/>
    <n v="4.6399999999999997"/>
    <n v="571"/>
    <x v="105"/>
  </r>
  <r>
    <s v="ORD100124"/>
    <x v="1"/>
    <x v="1"/>
    <x v="1"/>
    <s v="Amazon"/>
    <x v="2"/>
    <n v="2582.44"/>
    <n v="4"/>
    <n v="10329.76"/>
    <n v="3.82"/>
    <n v="4296"/>
    <x v="37"/>
  </r>
  <r>
    <s v="ORD100125"/>
    <x v="2"/>
    <x v="2"/>
    <x v="2"/>
    <s v="Amazon"/>
    <x v="2"/>
    <n v="16774.22"/>
    <n v="2"/>
    <n v="33548.44"/>
    <n v="4.8499999999999996"/>
    <n v="766"/>
    <x v="98"/>
  </r>
  <r>
    <s v="ORD100126"/>
    <x v="9"/>
    <x v="1"/>
    <x v="9"/>
    <s v="Jumia"/>
    <x v="0"/>
    <n v="1178.25"/>
    <n v="2"/>
    <n v="2356.5"/>
    <n v="2.2400000000000002"/>
    <n v="4167"/>
    <x v="100"/>
  </r>
  <r>
    <s v="ORD100127"/>
    <x v="3"/>
    <x v="3"/>
    <x v="3"/>
    <s v="Souq"/>
    <x v="4"/>
    <n v="10953.53"/>
    <n v="5"/>
    <n v="54767.65"/>
    <n v="1.78"/>
    <n v="3621"/>
    <x v="106"/>
  </r>
  <r>
    <s v="ORD100128"/>
    <x v="7"/>
    <x v="0"/>
    <x v="7"/>
    <s v="Souq"/>
    <x v="1"/>
    <n v="9516.2099999999991"/>
    <n v="2"/>
    <n v="19032.419999999998"/>
    <n v="3.89"/>
    <n v="229"/>
    <x v="107"/>
  </r>
  <r>
    <s v="ORD100129"/>
    <x v="7"/>
    <x v="0"/>
    <x v="7"/>
    <s v="Souq"/>
    <x v="2"/>
    <n v="10082.76"/>
    <n v="4"/>
    <n v="40331.040000000001"/>
    <n v="3.53"/>
    <n v="3577"/>
    <x v="108"/>
  </r>
  <r>
    <s v="ORD100130"/>
    <x v="8"/>
    <x v="3"/>
    <x v="8"/>
    <s v="Souq"/>
    <x v="4"/>
    <n v="15389.49"/>
    <n v="4"/>
    <n v="61557.96"/>
    <n v="4.71"/>
    <n v="225"/>
    <x v="41"/>
  </r>
  <r>
    <s v="ORD100131"/>
    <x v="3"/>
    <x v="3"/>
    <x v="3"/>
    <s v="Souq"/>
    <x v="5"/>
    <n v="15054.63"/>
    <n v="1"/>
    <n v="15054.63"/>
    <n v="2.29"/>
    <n v="212"/>
    <x v="109"/>
  </r>
  <r>
    <s v="ORD100132"/>
    <x v="9"/>
    <x v="1"/>
    <x v="9"/>
    <s v="Souq"/>
    <x v="1"/>
    <n v="17344.22"/>
    <n v="2"/>
    <n v="34688.44"/>
    <n v="4.5"/>
    <n v="4390"/>
    <x v="110"/>
  </r>
  <r>
    <s v="ORD100133"/>
    <x v="9"/>
    <x v="1"/>
    <x v="9"/>
    <s v="Souq"/>
    <x v="1"/>
    <n v="3563.05"/>
    <n v="2"/>
    <n v="7126.1"/>
    <n v="4.6399999999999997"/>
    <n v="2442"/>
    <x v="111"/>
  </r>
  <r>
    <s v="ORD100134"/>
    <x v="9"/>
    <x v="1"/>
    <x v="9"/>
    <s v="Jumia"/>
    <x v="3"/>
    <n v="17832.84"/>
    <n v="5"/>
    <n v="89164.2"/>
    <n v="3.86"/>
    <n v="596"/>
    <x v="112"/>
  </r>
  <r>
    <s v="ORD100135"/>
    <x v="3"/>
    <x v="3"/>
    <x v="3"/>
    <s v="Amazon"/>
    <x v="4"/>
    <n v="18294.37"/>
    <n v="3"/>
    <n v="54883.11"/>
    <n v="4.54"/>
    <n v="4734"/>
    <x v="113"/>
  </r>
  <r>
    <s v="ORD100136"/>
    <x v="3"/>
    <x v="3"/>
    <x v="3"/>
    <s v="Jumia"/>
    <x v="4"/>
    <n v="13555.2"/>
    <n v="1"/>
    <n v="13555.2"/>
    <n v="4.33"/>
    <n v="4809"/>
    <x v="114"/>
  </r>
  <r>
    <s v="ORD100137"/>
    <x v="0"/>
    <x v="0"/>
    <x v="0"/>
    <s v="Jumia"/>
    <x v="3"/>
    <n v="10513.34"/>
    <n v="3"/>
    <n v="31540.02"/>
    <n v="3.89"/>
    <n v="3265"/>
    <x v="115"/>
  </r>
  <r>
    <s v="ORD100138"/>
    <x v="2"/>
    <x v="2"/>
    <x v="2"/>
    <s v="Jumia"/>
    <x v="5"/>
    <n v="16569.599999999999"/>
    <n v="4"/>
    <n v="66278.399999999994"/>
    <n v="3.71"/>
    <n v="1008"/>
    <x v="91"/>
  </r>
  <r>
    <s v="ORD100139"/>
    <x v="4"/>
    <x v="0"/>
    <x v="4"/>
    <s v="Jumia"/>
    <x v="5"/>
    <n v="4358.05"/>
    <n v="5"/>
    <n v="21790.25"/>
    <n v="1.38"/>
    <n v="1933"/>
    <x v="116"/>
  </r>
  <r>
    <s v="ORD100140"/>
    <x v="7"/>
    <x v="0"/>
    <x v="7"/>
    <s v="Jumia"/>
    <x v="1"/>
    <n v="10373.700000000001"/>
    <n v="4"/>
    <n v="41494.800000000003"/>
    <n v="4.74"/>
    <n v="1044"/>
    <x v="117"/>
  </r>
  <r>
    <s v="ORD100141"/>
    <x v="2"/>
    <x v="2"/>
    <x v="2"/>
    <s v="Souq"/>
    <x v="1"/>
    <n v="425.23"/>
    <n v="5"/>
    <n v="2126.15"/>
    <n v="3.1"/>
    <n v="2441"/>
    <x v="118"/>
  </r>
  <r>
    <s v="ORD100142"/>
    <x v="2"/>
    <x v="2"/>
    <x v="2"/>
    <s v="Souq"/>
    <x v="3"/>
    <n v="8713.4599999999991"/>
    <n v="2"/>
    <n v="17426.919999999998"/>
    <n v="1.2"/>
    <n v="209"/>
    <x v="119"/>
  </r>
  <r>
    <s v="ORD100143"/>
    <x v="7"/>
    <x v="0"/>
    <x v="7"/>
    <s v="Jumia"/>
    <x v="1"/>
    <n v="3092.83"/>
    <n v="4"/>
    <n v="12371.32"/>
    <n v="4.71"/>
    <n v="3811"/>
    <x v="47"/>
  </r>
  <r>
    <s v="ORD100144"/>
    <x v="2"/>
    <x v="2"/>
    <x v="2"/>
    <s v="Jumia"/>
    <x v="2"/>
    <n v="15434.38"/>
    <n v="4"/>
    <n v="61737.52"/>
    <n v="4.47"/>
    <n v="4246"/>
    <x v="120"/>
  </r>
  <r>
    <s v="ORD100145"/>
    <x v="8"/>
    <x v="3"/>
    <x v="8"/>
    <s v="Amazon"/>
    <x v="5"/>
    <n v="6983.31"/>
    <n v="3"/>
    <n v="20949.93"/>
    <n v="1.23"/>
    <n v="1500"/>
    <x v="121"/>
  </r>
  <r>
    <s v="ORD100146"/>
    <x v="5"/>
    <x v="1"/>
    <x v="5"/>
    <s v="Jumia"/>
    <x v="5"/>
    <n v="3964.13"/>
    <n v="5"/>
    <n v="19820.650000000001"/>
    <n v="2.95"/>
    <n v="758"/>
    <x v="110"/>
  </r>
  <r>
    <s v="ORD100147"/>
    <x v="2"/>
    <x v="2"/>
    <x v="2"/>
    <s v="Souq"/>
    <x v="3"/>
    <n v="5830.08"/>
    <n v="3"/>
    <n v="17490.240000000002"/>
    <n v="2.25"/>
    <n v="31"/>
    <x v="76"/>
  </r>
  <r>
    <s v="ORD100148"/>
    <x v="7"/>
    <x v="0"/>
    <x v="7"/>
    <s v="Souq"/>
    <x v="0"/>
    <n v="15019.37"/>
    <n v="1"/>
    <n v="15019.37"/>
    <n v="4.7"/>
    <n v="757"/>
    <x v="122"/>
  </r>
  <r>
    <s v="ORD100149"/>
    <x v="0"/>
    <x v="0"/>
    <x v="0"/>
    <s v="Souq"/>
    <x v="5"/>
    <n v="1128.05"/>
    <n v="1"/>
    <n v="1128.05"/>
    <n v="4.59"/>
    <n v="213"/>
    <x v="123"/>
  </r>
  <r>
    <s v="ORD100150"/>
    <x v="3"/>
    <x v="3"/>
    <x v="3"/>
    <s v="Souq"/>
    <x v="2"/>
    <n v="19703.54"/>
    <n v="4"/>
    <n v="78814.16"/>
    <n v="3.27"/>
    <n v="4255"/>
    <x v="124"/>
  </r>
  <r>
    <s v="ORD100151"/>
    <x v="9"/>
    <x v="1"/>
    <x v="9"/>
    <s v="Jumia"/>
    <x v="1"/>
    <n v="6654.77"/>
    <n v="4"/>
    <n v="26619.08"/>
    <n v="4.62"/>
    <n v="766"/>
    <x v="125"/>
  </r>
  <r>
    <s v="ORD100152"/>
    <x v="9"/>
    <x v="1"/>
    <x v="9"/>
    <s v="Jumia"/>
    <x v="2"/>
    <n v="4081.63"/>
    <n v="1"/>
    <n v="4081.63"/>
    <n v="4.3600000000000003"/>
    <n v="1562"/>
    <x v="126"/>
  </r>
  <r>
    <s v="ORD100153"/>
    <x v="9"/>
    <x v="1"/>
    <x v="9"/>
    <s v="Amazon"/>
    <x v="2"/>
    <n v="13224.65"/>
    <n v="5"/>
    <n v="66123.25"/>
    <n v="3.82"/>
    <n v="4050"/>
    <x v="96"/>
  </r>
  <r>
    <s v="ORD100154"/>
    <x v="2"/>
    <x v="2"/>
    <x v="2"/>
    <s v="Jumia"/>
    <x v="3"/>
    <n v="4003.94"/>
    <n v="2"/>
    <n v="8007.88"/>
    <n v="4.16"/>
    <n v="3565"/>
    <x v="127"/>
  </r>
  <r>
    <s v="ORD100155"/>
    <x v="0"/>
    <x v="0"/>
    <x v="0"/>
    <s v="Jumia"/>
    <x v="0"/>
    <n v="13243.22"/>
    <n v="2"/>
    <n v="26486.44"/>
    <n v="3.4"/>
    <n v="3233"/>
    <x v="65"/>
  </r>
  <r>
    <s v="ORD100156"/>
    <x v="0"/>
    <x v="0"/>
    <x v="0"/>
    <s v="Jumia"/>
    <x v="4"/>
    <n v="5594.32"/>
    <n v="1"/>
    <n v="5594.32"/>
    <n v="2.3199999999999998"/>
    <n v="1537"/>
    <x v="128"/>
  </r>
  <r>
    <s v="ORD100157"/>
    <x v="5"/>
    <x v="1"/>
    <x v="5"/>
    <s v="Souq"/>
    <x v="2"/>
    <n v="816.2"/>
    <n v="2"/>
    <n v="1632.4"/>
    <n v="4.54"/>
    <n v="3541"/>
    <x v="129"/>
  </r>
  <r>
    <s v="ORD100158"/>
    <x v="7"/>
    <x v="0"/>
    <x v="7"/>
    <s v="Souq"/>
    <x v="2"/>
    <n v="18802.41"/>
    <n v="5"/>
    <n v="94012.05"/>
    <n v="4.49"/>
    <n v="1979"/>
    <x v="63"/>
  </r>
  <r>
    <s v="ORD100159"/>
    <x v="3"/>
    <x v="3"/>
    <x v="3"/>
    <s v="Jumia"/>
    <x v="3"/>
    <n v="9759.3799999999992"/>
    <n v="5"/>
    <n v="48796.9"/>
    <n v="2.1"/>
    <n v="1765"/>
    <x v="64"/>
  </r>
  <r>
    <s v="ORD100160"/>
    <x v="0"/>
    <x v="0"/>
    <x v="0"/>
    <s v="Jumia"/>
    <x v="3"/>
    <n v="11172.49"/>
    <n v="5"/>
    <n v="55862.45"/>
    <n v="4.38"/>
    <n v="4830"/>
    <x v="20"/>
  </r>
  <r>
    <s v="ORD100161"/>
    <x v="8"/>
    <x v="3"/>
    <x v="8"/>
    <s v="Amazon"/>
    <x v="1"/>
    <n v="18763.55"/>
    <n v="4"/>
    <n v="75054.2"/>
    <n v="3.58"/>
    <n v="808"/>
    <x v="130"/>
  </r>
  <r>
    <s v="ORD100162"/>
    <x v="6"/>
    <x v="4"/>
    <x v="6"/>
    <s v="Jumia"/>
    <x v="0"/>
    <n v="3815.32"/>
    <n v="3"/>
    <n v="11445.96"/>
    <n v="3.34"/>
    <n v="1954"/>
    <x v="131"/>
  </r>
  <r>
    <s v="ORD100163"/>
    <x v="0"/>
    <x v="0"/>
    <x v="0"/>
    <s v="Amazon"/>
    <x v="3"/>
    <n v="4144.58"/>
    <n v="1"/>
    <n v="4144.58"/>
    <n v="3.97"/>
    <n v="4557"/>
    <x v="118"/>
  </r>
  <r>
    <s v="ORD100164"/>
    <x v="8"/>
    <x v="3"/>
    <x v="8"/>
    <s v="Souq"/>
    <x v="4"/>
    <n v="5591.69"/>
    <n v="2"/>
    <n v="11183.38"/>
    <n v="2.58"/>
    <n v="4293"/>
    <x v="132"/>
  </r>
  <r>
    <s v="ORD100165"/>
    <x v="4"/>
    <x v="0"/>
    <x v="4"/>
    <s v="Souq"/>
    <x v="5"/>
    <n v="16855.68"/>
    <n v="1"/>
    <n v="16855.68"/>
    <n v="2.59"/>
    <n v="1749"/>
    <x v="133"/>
  </r>
  <r>
    <s v="ORD100166"/>
    <x v="2"/>
    <x v="2"/>
    <x v="2"/>
    <s v="Amazon"/>
    <x v="4"/>
    <n v="9869.5300000000007"/>
    <n v="5"/>
    <n v="49347.65"/>
    <n v="4.2699999999999996"/>
    <n v="79"/>
    <x v="134"/>
  </r>
  <r>
    <s v="ORD100167"/>
    <x v="0"/>
    <x v="0"/>
    <x v="0"/>
    <s v="Jumia"/>
    <x v="3"/>
    <n v="13646.15"/>
    <n v="2"/>
    <n v="27292.3"/>
    <n v="4.24"/>
    <n v="2638"/>
    <x v="135"/>
  </r>
  <r>
    <s v="ORD100168"/>
    <x v="1"/>
    <x v="1"/>
    <x v="1"/>
    <s v="Jumia"/>
    <x v="1"/>
    <n v="8140.53"/>
    <n v="2"/>
    <n v="16281.06"/>
    <n v="2.31"/>
    <n v="3972"/>
    <x v="136"/>
  </r>
  <r>
    <s v="ORD100169"/>
    <x v="1"/>
    <x v="1"/>
    <x v="1"/>
    <s v="Amazon"/>
    <x v="2"/>
    <n v="4310.63"/>
    <n v="2"/>
    <n v="8621.26"/>
    <n v="1.78"/>
    <n v="3311"/>
    <x v="54"/>
  </r>
  <r>
    <s v="ORD100170"/>
    <x v="1"/>
    <x v="1"/>
    <x v="1"/>
    <s v="Jumia"/>
    <x v="1"/>
    <n v="11982.84"/>
    <n v="1"/>
    <n v="11982.84"/>
    <n v="2.99"/>
    <n v="2887"/>
    <x v="137"/>
  </r>
  <r>
    <s v="ORD100171"/>
    <x v="6"/>
    <x v="4"/>
    <x v="6"/>
    <s v="Amazon"/>
    <x v="1"/>
    <n v="9065.42"/>
    <n v="5"/>
    <n v="45327.1"/>
    <n v="3.98"/>
    <n v="2575"/>
    <x v="138"/>
  </r>
  <r>
    <s v="ORD100172"/>
    <x v="2"/>
    <x v="2"/>
    <x v="2"/>
    <s v="Amazon"/>
    <x v="3"/>
    <n v="18705.82"/>
    <n v="1"/>
    <n v="18705.82"/>
    <n v="1.9"/>
    <n v="4321"/>
    <x v="53"/>
  </r>
  <r>
    <s v="ORD100173"/>
    <x v="4"/>
    <x v="0"/>
    <x v="4"/>
    <s v="Souq"/>
    <x v="4"/>
    <n v="2903.55"/>
    <n v="3"/>
    <n v="8710.65"/>
    <n v="1.03"/>
    <n v="1132"/>
    <x v="139"/>
  </r>
  <r>
    <s v="ORD100174"/>
    <x v="1"/>
    <x v="1"/>
    <x v="1"/>
    <s v="Souq"/>
    <x v="2"/>
    <n v="19212.240000000002"/>
    <n v="4"/>
    <n v="76848.960000000006"/>
    <n v="3.82"/>
    <n v="3515"/>
    <x v="115"/>
  </r>
  <r>
    <s v="ORD100175"/>
    <x v="5"/>
    <x v="1"/>
    <x v="5"/>
    <s v="Amazon"/>
    <x v="2"/>
    <n v="14572.72"/>
    <n v="5"/>
    <n v="72863.600000000006"/>
    <n v="1"/>
    <n v="398"/>
    <x v="140"/>
  </r>
  <r>
    <s v="ORD100176"/>
    <x v="3"/>
    <x v="3"/>
    <x v="3"/>
    <s v="Jumia"/>
    <x v="5"/>
    <n v="17068.37"/>
    <n v="3"/>
    <n v="51205.11"/>
    <n v="4.4000000000000004"/>
    <n v="4481"/>
    <x v="31"/>
  </r>
  <r>
    <s v="ORD100177"/>
    <x v="4"/>
    <x v="0"/>
    <x v="4"/>
    <s v="Souq"/>
    <x v="0"/>
    <n v="15494.89"/>
    <n v="5"/>
    <n v="77474.45"/>
    <n v="3.92"/>
    <n v="216"/>
    <x v="141"/>
  </r>
  <r>
    <s v="ORD100178"/>
    <x v="5"/>
    <x v="1"/>
    <x v="5"/>
    <s v="Amazon"/>
    <x v="0"/>
    <n v="15204.36"/>
    <n v="1"/>
    <n v="15204.36"/>
    <n v="4.68"/>
    <n v="1259"/>
    <x v="5"/>
  </r>
  <r>
    <s v="ORD100179"/>
    <x v="5"/>
    <x v="1"/>
    <x v="5"/>
    <s v="Jumia"/>
    <x v="0"/>
    <n v="11422.05"/>
    <n v="3"/>
    <n v="34266.15"/>
    <n v="2.29"/>
    <n v="2750"/>
    <x v="142"/>
  </r>
  <r>
    <s v="ORD100180"/>
    <x v="5"/>
    <x v="1"/>
    <x v="5"/>
    <s v="Amazon"/>
    <x v="2"/>
    <n v="10811.24"/>
    <n v="4"/>
    <n v="43244.959999999999"/>
    <n v="2.2599999999999998"/>
    <n v="2671"/>
    <x v="143"/>
  </r>
  <r>
    <s v="ORD100181"/>
    <x v="9"/>
    <x v="1"/>
    <x v="9"/>
    <s v="Souq"/>
    <x v="4"/>
    <n v="3783.73"/>
    <n v="3"/>
    <n v="11351.19"/>
    <n v="4.21"/>
    <n v="1064"/>
    <x v="20"/>
  </r>
  <r>
    <s v="ORD100182"/>
    <x v="1"/>
    <x v="1"/>
    <x v="1"/>
    <s v="Amazon"/>
    <x v="4"/>
    <n v="5063.71"/>
    <n v="3"/>
    <n v="15191.13"/>
    <n v="4.32"/>
    <n v="62"/>
    <x v="144"/>
  </r>
  <r>
    <s v="ORD100183"/>
    <x v="7"/>
    <x v="0"/>
    <x v="7"/>
    <s v="Jumia"/>
    <x v="1"/>
    <n v="3667.22"/>
    <n v="1"/>
    <n v="3667.22"/>
    <n v="1.95"/>
    <n v="4730"/>
    <x v="145"/>
  </r>
  <r>
    <s v="ORD100184"/>
    <x v="7"/>
    <x v="0"/>
    <x v="7"/>
    <s v="Souq"/>
    <x v="5"/>
    <n v="4520.58"/>
    <n v="1"/>
    <n v="4520.58"/>
    <n v="1.99"/>
    <n v="2854"/>
    <x v="146"/>
  </r>
  <r>
    <s v="ORD100185"/>
    <x v="3"/>
    <x v="3"/>
    <x v="3"/>
    <s v="Amazon"/>
    <x v="5"/>
    <n v="10944.66"/>
    <n v="2"/>
    <n v="21889.32"/>
    <n v="3.32"/>
    <n v="3404"/>
    <x v="30"/>
  </r>
  <r>
    <s v="ORD100186"/>
    <x v="4"/>
    <x v="0"/>
    <x v="4"/>
    <s v="Jumia"/>
    <x v="4"/>
    <n v="7164.15"/>
    <n v="1"/>
    <n v="7164.15"/>
    <n v="3.64"/>
    <n v="1774"/>
    <x v="36"/>
  </r>
  <r>
    <s v="ORD100187"/>
    <x v="0"/>
    <x v="0"/>
    <x v="0"/>
    <s v="Amazon"/>
    <x v="3"/>
    <n v="7141.58"/>
    <n v="4"/>
    <n v="28566.32"/>
    <n v="3.64"/>
    <n v="2773"/>
    <x v="142"/>
  </r>
  <r>
    <s v="ORD100188"/>
    <x v="2"/>
    <x v="2"/>
    <x v="2"/>
    <s v="Souq"/>
    <x v="1"/>
    <n v="7070.15"/>
    <n v="5"/>
    <n v="35350.75"/>
    <n v="3.65"/>
    <n v="2089"/>
    <x v="147"/>
  </r>
  <r>
    <s v="ORD100189"/>
    <x v="0"/>
    <x v="0"/>
    <x v="0"/>
    <s v="Amazon"/>
    <x v="5"/>
    <n v="2258.04"/>
    <n v="3"/>
    <n v="6774.12"/>
    <n v="4.03"/>
    <n v="3749"/>
    <x v="148"/>
  </r>
  <r>
    <s v="ORD100190"/>
    <x v="9"/>
    <x v="1"/>
    <x v="9"/>
    <s v="Souq"/>
    <x v="1"/>
    <n v="1018"/>
    <n v="2"/>
    <n v="2036"/>
    <n v="2.69"/>
    <n v="598"/>
    <x v="149"/>
  </r>
  <r>
    <s v="ORD100191"/>
    <x v="9"/>
    <x v="1"/>
    <x v="9"/>
    <s v="Jumia"/>
    <x v="1"/>
    <n v="16575.349999999999"/>
    <n v="5"/>
    <n v="82876.75"/>
    <n v="4.4800000000000004"/>
    <n v="372"/>
    <x v="150"/>
  </r>
  <r>
    <s v="ORD100192"/>
    <x v="2"/>
    <x v="2"/>
    <x v="2"/>
    <s v="Souq"/>
    <x v="1"/>
    <n v="19772.849999999999"/>
    <n v="1"/>
    <n v="19772.849999999999"/>
    <n v="1.1599999999999999"/>
    <n v="3234"/>
    <x v="151"/>
  </r>
  <r>
    <s v="ORD100193"/>
    <x v="8"/>
    <x v="3"/>
    <x v="8"/>
    <s v="Souq"/>
    <x v="3"/>
    <n v="4941.8100000000004"/>
    <n v="1"/>
    <n v="4941.8100000000004"/>
    <n v="2.88"/>
    <n v="1214"/>
    <x v="152"/>
  </r>
  <r>
    <s v="ORD100194"/>
    <x v="5"/>
    <x v="1"/>
    <x v="5"/>
    <s v="Souq"/>
    <x v="2"/>
    <n v="11811.63"/>
    <n v="3"/>
    <n v="35434.89"/>
    <n v="4.88"/>
    <n v="3698"/>
    <x v="41"/>
  </r>
  <r>
    <s v="ORD100195"/>
    <x v="6"/>
    <x v="4"/>
    <x v="6"/>
    <s v="Amazon"/>
    <x v="2"/>
    <n v="6402.17"/>
    <n v="1"/>
    <n v="6402.17"/>
    <n v="4.9800000000000004"/>
    <n v="2247"/>
    <x v="153"/>
  </r>
  <r>
    <s v="ORD100196"/>
    <x v="6"/>
    <x v="4"/>
    <x v="6"/>
    <s v="Jumia"/>
    <x v="0"/>
    <n v="19852.759999999998"/>
    <n v="5"/>
    <n v="99263.8"/>
    <n v="2.21"/>
    <n v="1341"/>
    <x v="135"/>
  </r>
  <r>
    <s v="ORD100197"/>
    <x v="5"/>
    <x v="1"/>
    <x v="5"/>
    <s v="Jumia"/>
    <x v="2"/>
    <n v="11547.96"/>
    <n v="4"/>
    <n v="46191.839999999997"/>
    <n v="2.2400000000000002"/>
    <n v="1394"/>
    <x v="113"/>
  </r>
  <r>
    <s v="ORD100198"/>
    <x v="7"/>
    <x v="0"/>
    <x v="7"/>
    <s v="Amazon"/>
    <x v="5"/>
    <n v="11678.62"/>
    <n v="5"/>
    <n v="58393.1"/>
    <n v="2.79"/>
    <n v="160"/>
    <x v="113"/>
  </r>
  <r>
    <s v="ORD100199"/>
    <x v="2"/>
    <x v="2"/>
    <x v="2"/>
    <s v="Amazon"/>
    <x v="0"/>
    <n v="12591.67"/>
    <n v="2"/>
    <n v="25183.34"/>
    <n v="1.32"/>
    <n v="655"/>
    <x v="154"/>
  </r>
  <r>
    <s v="ORD100200"/>
    <x v="0"/>
    <x v="0"/>
    <x v="0"/>
    <s v="Jumia"/>
    <x v="4"/>
    <n v="16574.13"/>
    <n v="2"/>
    <n v="33148.26"/>
    <n v="1.26"/>
    <n v="3641"/>
    <x v="86"/>
  </r>
  <r>
    <s v="ORD100201"/>
    <x v="5"/>
    <x v="1"/>
    <x v="5"/>
    <s v="Jumia"/>
    <x v="1"/>
    <n v="14808.65"/>
    <n v="1"/>
    <n v="14808.65"/>
    <n v="4.92"/>
    <n v="1511"/>
    <x v="27"/>
  </r>
  <r>
    <s v="ORD100202"/>
    <x v="3"/>
    <x v="3"/>
    <x v="3"/>
    <s v="Souq"/>
    <x v="3"/>
    <n v="6882.75"/>
    <n v="5"/>
    <n v="34413.75"/>
    <n v="3.7"/>
    <n v="4073"/>
    <x v="155"/>
  </r>
  <r>
    <s v="ORD100203"/>
    <x v="6"/>
    <x v="4"/>
    <x v="6"/>
    <s v="Jumia"/>
    <x v="3"/>
    <n v="17609.55"/>
    <n v="5"/>
    <n v="88047.75"/>
    <n v="4.76"/>
    <n v="1162"/>
    <x v="24"/>
  </r>
  <r>
    <s v="ORD100204"/>
    <x v="4"/>
    <x v="0"/>
    <x v="4"/>
    <s v="Souq"/>
    <x v="1"/>
    <n v="15832.54"/>
    <n v="3"/>
    <n v="47497.62"/>
    <n v="4.91"/>
    <n v="3753"/>
    <x v="156"/>
  </r>
  <r>
    <s v="ORD100205"/>
    <x v="8"/>
    <x v="3"/>
    <x v="8"/>
    <s v="Jumia"/>
    <x v="2"/>
    <n v="5920.8"/>
    <n v="3"/>
    <n v="17762.400000000001"/>
    <n v="4.1399999999999997"/>
    <n v="3065"/>
    <x v="7"/>
  </r>
  <r>
    <s v="ORD100206"/>
    <x v="2"/>
    <x v="2"/>
    <x v="2"/>
    <s v="Souq"/>
    <x v="5"/>
    <n v="9725.77"/>
    <n v="1"/>
    <n v="9725.77"/>
    <n v="4.9000000000000004"/>
    <n v="2431"/>
    <x v="157"/>
  </r>
  <r>
    <s v="ORD100207"/>
    <x v="2"/>
    <x v="2"/>
    <x v="2"/>
    <s v="Amazon"/>
    <x v="0"/>
    <n v="11305.18"/>
    <n v="1"/>
    <n v="11305.18"/>
    <n v="4.7300000000000004"/>
    <n v="3975"/>
    <x v="158"/>
  </r>
  <r>
    <s v="ORD100208"/>
    <x v="8"/>
    <x v="3"/>
    <x v="8"/>
    <s v="Jumia"/>
    <x v="3"/>
    <n v="4760.8599999999997"/>
    <n v="1"/>
    <n v="4760.8599999999997"/>
    <n v="1.01"/>
    <n v="2717"/>
    <x v="146"/>
  </r>
  <r>
    <s v="ORD100209"/>
    <x v="6"/>
    <x v="4"/>
    <x v="6"/>
    <s v="Jumia"/>
    <x v="3"/>
    <n v="11259.08"/>
    <n v="4"/>
    <n v="45036.32"/>
    <n v="4.3499999999999996"/>
    <n v="925"/>
    <x v="143"/>
  </r>
  <r>
    <s v="ORD100210"/>
    <x v="6"/>
    <x v="4"/>
    <x v="6"/>
    <s v="Amazon"/>
    <x v="0"/>
    <n v="17811.95"/>
    <n v="1"/>
    <n v="17811.95"/>
    <n v="4.7"/>
    <n v="2682"/>
    <x v="48"/>
  </r>
  <r>
    <s v="ORD100211"/>
    <x v="1"/>
    <x v="1"/>
    <x v="1"/>
    <s v="Amazon"/>
    <x v="4"/>
    <n v="5956.97"/>
    <n v="1"/>
    <n v="5956.97"/>
    <n v="4.18"/>
    <n v="4905"/>
    <x v="9"/>
  </r>
  <r>
    <s v="ORD100212"/>
    <x v="1"/>
    <x v="1"/>
    <x v="1"/>
    <s v="Souq"/>
    <x v="3"/>
    <n v="2547.77"/>
    <n v="5"/>
    <n v="12738.85"/>
    <n v="1.38"/>
    <n v="4752"/>
    <x v="118"/>
  </r>
  <r>
    <s v="ORD100213"/>
    <x v="4"/>
    <x v="0"/>
    <x v="4"/>
    <s v="Souq"/>
    <x v="1"/>
    <n v="15258.29"/>
    <n v="1"/>
    <n v="15258.29"/>
    <n v="3.74"/>
    <n v="2427"/>
    <x v="159"/>
  </r>
  <r>
    <s v="ORD100214"/>
    <x v="0"/>
    <x v="0"/>
    <x v="0"/>
    <s v="Jumia"/>
    <x v="3"/>
    <n v="12359.28"/>
    <n v="3"/>
    <n v="37077.839999999997"/>
    <n v="3.74"/>
    <n v="1841"/>
    <x v="135"/>
  </r>
  <r>
    <s v="ORD100215"/>
    <x v="7"/>
    <x v="0"/>
    <x v="7"/>
    <s v="Souq"/>
    <x v="2"/>
    <n v="3720.33"/>
    <n v="3"/>
    <n v="11160.99"/>
    <n v="3.96"/>
    <n v="4609"/>
    <x v="160"/>
  </r>
  <r>
    <s v="ORD100216"/>
    <x v="7"/>
    <x v="0"/>
    <x v="7"/>
    <s v="Amazon"/>
    <x v="2"/>
    <n v="1741.6"/>
    <n v="5"/>
    <n v="8708"/>
    <n v="4.7300000000000004"/>
    <n v="3626"/>
    <x v="57"/>
  </r>
  <r>
    <s v="ORD100217"/>
    <x v="4"/>
    <x v="0"/>
    <x v="4"/>
    <s v="Souq"/>
    <x v="0"/>
    <n v="13390.76"/>
    <n v="2"/>
    <n v="26781.52"/>
    <n v="3.15"/>
    <n v="4892"/>
    <x v="161"/>
  </r>
  <r>
    <s v="ORD100218"/>
    <x v="3"/>
    <x v="3"/>
    <x v="3"/>
    <s v="Souq"/>
    <x v="5"/>
    <n v="9957.25"/>
    <n v="3"/>
    <n v="29871.75"/>
    <n v="3.33"/>
    <n v="581"/>
    <x v="104"/>
  </r>
  <r>
    <s v="ORD100219"/>
    <x v="6"/>
    <x v="4"/>
    <x v="6"/>
    <s v="Amazon"/>
    <x v="3"/>
    <n v="3373.56"/>
    <n v="3"/>
    <n v="10120.68"/>
    <n v="1.64"/>
    <n v="2431"/>
    <x v="106"/>
  </r>
  <r>
    <s v="ORD100220"/>
    <x v="6"/>
    <x v="4"/>
    <x v="6"/>
    <s v="Amazon"/>
    <x v="4"/>
    <n v="15325.33"/>
    <n v="4"/>
    <n v="61301.32"/>
    <n v="4.4800000000000004"/>
    <n v="437"/>
    <x v="14"/>
  </r>
  <r>
    <s v="ORD100221"/>
    <x v="4"/>
    <x v="0"/>
    <x v="4"/>
    <s v="Amazon"/>
    <x v="1"/>
    <n v="14632.09"/>
    <n v="5"/>
    <n v="73160.45"/>
    <n v="3.65"/>
    <n v="3614"/>
    <x v="162"/>
  </r>
  <r>
    <s v="ORD100222"/>
    <x v="2"/>
    <x v="2"/>
    <x v="2"/>
    <s v="Amazon"/>
    <x v="5"/>
    <n v="18331.509999999998"/>
    <n v="3"/>
    <n v="54994.53"/>
    <n v="1.1000000000000001"/>
    <n v="3047"/>
    <x v="82"/>
  </r>
  <r>
    <s v="ORD100223"/>
    <x v="2"/>
    <x v="2"/>
    <x v="2"/>
    <s v="Jumia"/>
    <x v="2"/>
    <n v="8611.48"/>
    <n v="5"/>
    <n v="43057.4"/>
    <n v="2.35"/>
    <n v="1234"/>
    <x v="42"/>
  </r>
  <r>
    <s v="ORD100224"/>
    <x v="4"/>
    <x v="0"/>
    <x v="4"/>
    <s v="Souq"/>
    <x v="2"/>
    <n v="9120.2800000000007"/>
    <n v="5"/>
    <n v="45601.4"/>
    <n v="3.49"/>
    <n v="3953"/>
    <x v="163"/>
  </r>
  <r>
    <s v="ORD100225"/>
    <x v="6"/>
    <x v="4"/>
    <x v="6"/>
    <s v="Jumia"/>
    <x v="3"/>
    <n v="17738.689999999999"/>
    <n v="4"/>
    <n v="70954.759999999995"/>
    <n v="4.67"/>
    <n v="2465"/>
    <x v="164"/>
  </r>
  <r>
    <s v="ORD100226"/>
    <x v="9"/>
    <x v="1"/>
    <x v="9"/>
    <s v="Souq"/>
    <x v="2"/>
    <n v="6336.78"/>
    <n v="1"/>
    <n v="6336.78"/>
    <n v="3.8"/>
    <n v="364"/>
    <x v="165"/>
  </r>
  <r>
    <s v="ORD100227"/>
    <x v="4"/>
    <x v="0"/>
    <x v="4"/>
    <s v="Jumia"/>
    <x v="1"/>
    <n v="17652.060000000001"/>
    <n v="3"/>
    <n v="52956.18"/>
    <n v="1.06"/>
    <n v="4460"/>
    <x v="58"/>
  </r>
  <r>
    <s v="ORD100228"/>
    <x v="0"/>
    <x v="0"/>
    <x v="0"/>
    <s v="Jumia"/>
    <x v="4"/>
    <n v="9154"/>
    <n v="4"/>
    <n v="36616"/>
    <n v="4.79"/>
    <n v="1745"/>
    <x v="26"/>
  </r>
  <r>
    <s v="ORD100229"/>
    <x v="7"/>
    <x v="0"/>
    <x v="7"/>
    <s v="Souq"/>
    <x v="5"/>
    <n v="1408.94"/>
    <n v="2"/>
    <n v="2817.88"/>
    <n v="3.65"/>
    <n v="3784"/>
    <x v="166"/>
  </r>
  <r>
    <s v="ORD100230"/>
    <x v="0"/>
    <x v="0"/>
    <x v="0"/>
    <s v="Amazon"/>
    <x v="3"/>
    <n v="5782.53"/>
    <n v="1"/>
    <n v="5782.53"/>
    <n v="2.85"/>
    <n v="3476"/>
    <x v="25"/>
  </r>
  <r>
    <s v="ORD100231"/>
    <x v="9"/>
    <x v="1"/>
    <x v="9"/>
    <s v="Jumia"/>
    <x v="4"/>
    <n v="17208.740000000002"/>
    <n v="2"/>
    <n v="34417.480000000003"/>
    <n v="1.29"/>
    <n v="1399"/>
    <x v="25"/>
  </r>
  <r>
    <s v="ORD100232"/>
    <x v="2"/>
    <x v="2"/>
    <x v="2"/>
    <s v="Jumia"/>
    <x v="3"/>
    <n v="3348.83"/>
    <n v="2"/>
    <n v="6697.66"/>
    <n v="4.78"/>
    <n v="2796"/>
    <x v="167"/>
  </r>
  <r>
    <s v="ORD100233"/>
    <x v="8"/>
    <x v="3"/>
    <x v="8"/>
    <s v="Jumia"/>
    <x v="4"/>
    <n v="16348.42"/>
    <n v="4"/>
    <n v="65393.68"/>
    <n v="3.96"/>
    <n v="3973"/>
    <x v="168"/>
  </r>
  <r>
    <s v="ORD100234"/>
    <x v="2"/>
    <x v="2"/>
    <x v="2"/>
    <s v="Amazon"/>
    <x v="4"/>
    <n v="3383.51"/>
    <n v="4"/>
    <n v="13534.04"/>
    <n v="3.5"/>
    <n v="4453"/>
    <x v="134"/>
  </r>
  <r>
    <s v="ORD100235"/>
    <x v="4"/>
    <x v="0"/>
    <x v="4"/>
    <s v="Jumia"/>
    <x v="0"/>
    <n v="7502.69"/>
    <n v="2"/>
    <n v="15005.38"/>
    <n v="1.06"/>
    <n v="1212"/>
    <x v="38"/>
  </r>
  <r>
    <s v="ORD100236"/>
    <x v="3"/>
    <x v="3"/>
    <x v="3"/>
    <s v="Amazon"/>
    <x v="1"/>
    <n v="9309.31"/>
    <n v="5"/>
    <n v="46546.55"/>
    <n v="4.97"/>
    <n v="2390"/>
    <x v="169"/>
  </r>
  <r>
    <s v="ORD100237"/>
    <x v="3"/>
    <x v="3"/>
    <x v="3"/>
    <s v="Souq"/>
    <x v="4"/>
    <n v="7187.55"/>
    <n v="5"/>
    <n v="35937.75"/>
    <n v="2.09"/>
    <n v="3397"/>
    <x v="170"/>
  </r>
  <r>
    <s v="ORD100238"/>
    <x v="2"/>
    <x v="2"/>
    <x v="2"/>
    <s v="Jumia"/>
    <x v="5"/>
    <n v="11996.17"/>
    <n v="3"/>
    <n v="35988.51"/>
    <n v="3.75"/>
    <n v="2725"/>
    <x v="171"/>
  </r>
  <r>
    <s v="ORD100239"/>
    <x v="0"/>
    <x v="0"/>
    <x v="0"/>
    <s v="Amazon"/>
    <x v="0"/>
    <n v="12041.72"/>
    <n v="2"/>
    <n v="24083.439999999999"/>
    <n v="4.45"/>
    <n v="1597"/>
    <x v="29"/>
  </r>
  <r>
    <s v="ORD100240"/>
    <x v="8"/>
    <x v="3"/>
    <x v="8"/>
    <s v="Souq"/>
    <x v="5"/>
    <n v="2227.34"/>
    <n v="2"/>
    <n v="4454.68"/>
    <n v="4.75"/>
    <n v="1649"/>
    <x v="17"/>
  </r>
  <r>
    <s v="ORD100241"/>
    <x v="0"/>
    <x v="0"/>
    <x v="0"/>
    <s v="Jumia"/>
    <x v="5"/>
    <n v="13692.53"/>
    <n v="1"/>
    <n v="13692.53"/>
    <n v="4.45"/>
    <n v="2301"/>
    <x v="172"/>
  </r>
  <r>
    <s v="ORD100242"/>
    <x v="8"/>
    <x v="3"/>
    <x v="8"/>
    <s v="Jumia"/>
    <x v="0"/>
    <n v="2258.84"/>
    <n v="2"/>
    <n v="4517.68"/>
    <n v="2.2400000000000002"/>
    <n v="4867"/>
    <x v="11"/>
  </r>
  <r>
    <s v="ORD100243"/>
    <x v="5"/>
    <x v="1"/>
    <x v="5"/>
    <s v="Amazon"/>
    <x v="2"/>
    <n v="619.04"/>
    <n v="5"/>
    <n v="3095.2"/>
    <n v="1.52"/>
    <n v="359"/>
    <x v="173"/>
  </r>
  <r>
    <s v="ORD100244"/>
    <x v="5"/>
    <x v="1"/>
    <x v="5"/>
    <s v="Jumia"/>
    <x v="0"/>
    <n v="9249.34"/>
    <n v="1"/>
    <n v="9249.34"/>
    <n v="2.76"/>
    <n v="3530"/>
    <x v="0"/>
  </r>
  <r>
    <s v="ORD100245"/>
    <x v="9"/>
    <x v="1"/>
    <x v="9"/>
    <s v="Amazon"/>
    <x v="5"/>
    <n v="3051.34"/>
    <n v="5"/>
    <n v="15256.7"/>
    <n v="3.78"/>
    <n v="2073"/>
    <x v="174"/>
  </r>
  <r>
    <s v="ORD100246"/>
    <x v="8"/>
    <x v="3"/>
    <x v="8"/>
    <s v="Jumia"/>
    <x v="3"/>
    <n v="8458.06"/>
    <n v="1"/>
    <n v="8458.06"/>
    <n v="2.34"/>
    <n v="137"/>
    <x v="175"/>
  </r>
  <r>
    <s v="ORD100247"/>
    <x v="8"/>
    <x v="3"/>
    <x v="8"/>
    <s v="Souq"/>
    <x v="2"/>
    <n v="7200.36"/>
    <n v="1"/>
    <n v="7200.36"/>
    <n v="2.56"/>
    <n v="3382"/>
    <x v="176"/>
  </r>
  <r>
    <s v="ORD100248"/>
    <x v="4"/>
    <x v="0"/>
    <x v="4"/>
    <s v="Jumia"/>
    <x v="0"/>
    <n v="9932.89"/>
    <n v="2"/>
    <n v="19865.78"/>
    <n v="1.97"/>
    <n v="3953"/>
    <x v="138"/>
  </r>
  <r>
    <s v="ORD100249"/>
    <x v="4"/>
    <x v="0"/>
    <x v="4"/>
    <s v="Amazon"/>
    <x v="2"/>
    <n v="19134.64"/>
    <n v="1"/>
    <n v="19134.64"/>
    <n v="4.4800000000000004"/>
    <n v="2275"/>
    <x v="47"/>
  </r>
  <r>
    <s v="ORD100250"/>
    <x v="2"/>
    <x v="2"/>
    <x v="2"/>
    <s v="Amazon"/>
    <x v="0"/>
    <n v="3948.53"/>
    <n v="3"/>
    <n v="11845.59"/>
    <n v="4.47"/>
    <n v="4176"/>
    <x v="177"/>
  </r>
  <r>
    <s v="ORD100251"/>
    <x v="6"/>
    <x v="4"/>
    <x v="6"/>
    <s v="Jumia"/>
    <x v="0"/>
    <n v="10842.37"/>
    <n v="5"/>
    <n v="54211.85"/>
    <n v="1.28"/>
    <n v="4287"/>
    <x v="99"/>
  </r>
  <r>
    <s v="ORD100252"/>
    <x v="6"/>
    <x v="4"/>
    <x v="6"/>
    <s v="Amazon"/>
    <x v="5"/>
    <n v="4860.08"/>
    <n v="4"/>
    <n v="19440.32"/>
    <n v="1.19"/>
    <n v="1105"/>
    <x v="126"/>
  </r>
  <r>
    <s v="ORD100253"/>
    <x v="5"/>
    <x v="1"/>
    <x v="5"/>
    <s v="Amazon"/>
    <x v="1"/>
    <n v="3928.58"/>
    <n v="3"/>
    <n v="11785.74"/>
    <n v="3.17"/>
    <n v="3350"/>
    <x v="140"/>
  </r>
  <r>
    <s v="ORD100254"/>
    <x v="2"/>
    <x v="2"/>
    <x v="2"/>
    <s v="Jumia"/>
    <x v="1"/>
    <n v="10531.86"/>
    <n v="5"/>
    <n v="52659.3"/>
    <n v="2.0299999999999998"/>
    <n v="4340"/>
    <x v="104"/>
  </r>
  <r>
    <s v="ORD100255"/>
    <x v="7"/>
    <x v="0"/>
    <x v="7"/>
    <s v="Souq"/>
    <x v="4"/>
    <n v="18234.36"/>
    <n v="2"/>
    <n v="36468.720000000001"/>
    <n v="4.8600000000000003"/>
    <n v="3768"/>
    <x v="152"/>
  </r>
  <r>
    <s v="ORD100256"/>
    <x v="3"/>
    <x v="3"/>
    <x v="3"/>
    <s v="Jumia"/>
    <x v="1"/>
    <n v="3800.17"/>
    <n v="4"/>
    <n v="15200.68"/>
    <n v="4.2300000000000004"/>
    <n v="1325"/>
    <x v="128"/>
  </r>
  <r>
    <s v="ORD100257"/>
    <x v="6"/>
    <x v="4"/>
    <x v="6"/>
    <s v="Amazon"/>
    <x v="1"/>
    <n v="13409.13"/>
    <n v="3"/>
    <n v="40227.39"/>
    <n v="1.86"/>
    <n v="1168"/>
    <x v="178"/>
  </r>
  <r>
    <s v="ORD100258"/>
    <x v="0"/>
    <x v="0"/>
    <x v="0"/>
    <s v="Souq"/>
    <x v="4"/>
    <n v="9011.19"/>
    <n v="5"/>
    <n v="45055.95"/>
    <n v="1.99"/>
    <n v="838"/>
    <x v="137"/>
  </r>
  <r>
    <s v="ORD100259"/>
    <x v="5"/>
    <x v="1"/>
    <x v="5"/>
    <s v="Jumia"/>
    <x v="3"/>
    <n v="18094.91"/>
    <n v="5"/>
    <n v="90474.55"/>
    <n v="2.62"/>
    <n v="2659"/>
    <x v="82"/>
  </r>
  <r>
    <s v="ORD100260"/>
    <x v="8"/>
    <x v="3"/>
    <x v="8"/>
    <s v="Amazon"/>
    <x v="4"/>
    <n v="19923.16"/>
    <n v="3"/>
    <n v="59769.48"/>
    <n v="1.56"/>
    <n v="2230"/>
    <x v="116"/>
  </r>
  <r>
    <s v="ORD100261"/>
    <x v="5"/>
    <x v="1"/>
    <x v="5"/>
    <s v="Amazon"/>
    <x v="0"/>
    <n v="17113.45"/>
    <n v="1"/>
    <n v="17113.45"/>
    <n v="1.58"/>
    <n v="139"/>
    <x v="137"/>
  </r>
  <r>
    <s v="ORD100262"/>
    <x v="1"/>
    <x v="1"/>
    <x v="1"/>
    <s v="Jumia"/>
    <x v="5"/>
    <n v="14313.63"/>
    <n v="5"/>
    <n v="71568.149999999994"/>
    <n v="4.75"/>
    <n v="3722"/>
    <x v="179"/>
  </r>
  <r>
    <s v="ORD100263"/>
    <x v="1"/>
    <x v="1"/>
    <x v="1"/>
    <s v="Jumia"/>
    <x v="2"/>
    <n v="14809.18"/>
    <n v="3"/>
    <n v="44427.54"/>
    <n v="3.18"/>
    <n v="4774"/>
    <x v="180"/>
  </r>
  <r>
    <s v="ORD100264"/>
    <x v="2"/>
    <x v="2"/>
    <x v="2"/>
    <s v="Jumia"/>
    <x v="2"/>
    <n v="18290.169999999998"/>
    <n v="1"/>
    <n v="18290.169999999998"/>
    <n v="3.98"/>
    <n v="1961"/>
    <x v="181"/>
  </r>
  <r>
    <s v="ORD100265"/>
    <x v="2"/>
    <x v="2"/>
    <x v="2"/>
    <s v="Amazon"/>
    <x v="1"/>
    <n v="15588.91"/>
    <n v="3"/>
    <n v="46766.73"/>
    <n v="4.37"/>
    <n v="4727"/>
    <x v="27"/>
  </r>
  <r>
    <s v="ORD100266"/>
    <x v="9"/>
    <x v="1"/>
    <x v="9"/>
    <s v="Jumia"/>
    <x v="3"/>
    <n v="10506.9"/>
    <n v="3"/>
    <n v="31520.7"/>
    <n v="1.29"/>
    <n v="115"/>
    <x v="182"/>
  </r>
  <r>
    <s v="ORD100267"/>
    <x v="2"/>
    <x v="2"/>
    <x v="2"/>
    <s v="Souq"/>
    <x v="1"/>
    <n v="10753.1"/>
    <n v="2"/>
    <n v="21506.2"/>
    <n v="2.63"/>
    <n v="1840"/>
    <x v="169"/>
  </r>
  <r>
    <s v="ORD100268"/>
    <x v="8"/>
    <x v="3"/>
    <x v="8"/>
    <s v="Souq"/>
    <x v="5"/>
    <n v="7238.02"/>
    <n v="4"/>
    <n v="28952.080000000002"/>
    <n v="2.56"/>
    <n v="2061"/>
    <x v="183"/>
  </r>
  <r>
    <s v="ORD100269"/>
    <x v="7"/>
    <x v="0"/>
    <x v="7"/>
    <s v="Amazon"/>
    <x v="2"/>
    <n v="9267.52"/>
    <n v="3"/>
    <n v="27802.560000000001"/>
    <n v="1.89"/>
    <n v="857"/>
    <x v="25"/>
  </r>
  <r>
    <s v="ORD100270"/>
    <x v="7"/>
    <x v="0"/>
    <x v="7"/>
    <s v="Jumia"/>
    <x v="1"/>
    <n v="17521.48"/>
    <n v="5"/>
    <n v="87607.4"/>
    <n v="2.68"/>
    <n v="1968"/>
    <x v="184"/>
  </r>
  <r>
    <s v="ORD100271"/>
    <x v="0"/>
    <x v="0"/>
    <x v="0"/>
    <s v="Jumia"/>
    <x v="1"/>
    <n v="17023.759999999998"/>
    <n v="4"/>
    <n v="68095.039999999994"/>
    <n v="3.65"/>
    <n v="2343"/>
    <x v="185"/>
  </r>
  <r>
    <s v="ORD100272"/>
    <x v="3"/>
    <x v="3"/>
    <x v="3"/>
    <s v="Jumia"/>
    <x v="2"/>
    <n v="12853.49"/>
    <n v="1"/>
    <n v="12853.49"/>
    <n v="1.25"/>
    <n v="2056"/>
    <x v="186"/>
  </r>
  <r>
    <s v="ORD100273"/>
    <x v="1"/>
    <x v="1"/>
    <x v="1"/>
    <s v="Amazon"/>
    <x v="5"/>
    <n v="17660.77"/>
    <n v="5"/>
    <n v="88303.85"/>
    <n v="4.04"/>
    <n v="3836"/>
    <x v="110"/>
  </r>
  <r>
    <s v="ORD100274"/>
    <x v="7"/>
    <x v="0"/>
    <x v="7"/>
    <s v="Amazon"/>
    <x v="4"/>
    <n v="9607.4500000000007"/>
    <n v="3"/>
    <n v="28822.35"/>
    <n v="1.53"/>
    <n v="2115"/>
    <x v="187"/>
  </r>
  <r>
    <s v="ORD100275"/>
    <x v="0"/>
    <x v="0"/>
    <x v="0"/>
    <s v="Jumia"/>
    <x v="4"/>
    <n v="8661.86"/>
    <n v="1"/>
    <n v="8661.86"/>
    <n v="3.95"/>
    <n v="4134"/>
    <x v="114"/>
  </r>
  <r>
    <s v="ORD100276"/>
    <x v="8"/>
    <x v="3"/>
    <x v="8"/>
    <s v="Souq"/>
    <x v="2"/>
    <n v="113.55"/>
    <n v="1"/>
    <n v="113.55"/>
    <n v="1.88"/>
    <n v="4056"/>
    <x v="82"/>
  </r>
  <r>
    <s v="ORD100277"/>
    <x v="4"/>
    <x v="0"/>
    <x v="4"/>
    <s v="Jumia"/>
    <x v="0"/>
    <n v="806.86"/>
    <n v="3"/>
    <n v="2420.58"/>
    <n v="1.97"/>
    <n v="1734"/>
    <x v="188"/>
  </r>
  <r>
    <s v="ORD100278"/>
    <x v="3"/>
    <x v="3"/>
    <x v="3"/>
    <s v="Jumia"/>
    <x v="4"/>
    <n v="3995.12"/>
    <n v="3"/>
    <n v="11985.36"/>
    <n v="4.08"/>
    <n v="968"/>
    <x v="110"/>
  </r>
  <r>
    <s v="ORD100279"/>
    <x v="2"/>
    <x v="2"/>
    <x v="2"/>
    <s v="Jumia"/>
    <x v="2"/>
    <n v="12784.54"/>
    <n v="1"/>
    <n v="12784.54"/>
    <n v="2.66"/>
    <n v="2954"/>
    <x v="65"/>
  </r>
  <r>
    <s v="ORD100280"/>
    <x v="0"/>
    <x v="0"/>
    <x v="0"/>
    <s v="Jumia"/>
    <x v="1"/>
    <n v="9514.76"/>
    <n v="2"/>
    <n v="19029.52"/>
    <n v="1.22"/>
    <n v="2449"/>
    <x v="21"/>
  </r>
  <r>
    <s v="ORD100281"/>
    <x v="0"/>
    <x v="0"/>
    <x v="0"/>
    <s v="Jumia"/>
    <x v="1"/>
    <n v="2334.8000000000002"/>
    <n v="3"/>
    <n v="7004.4"/>
    <n v="2.0099999999999998"/>
    <n v="3101"/>
    <x v="40"/>
  </r>
  <r>
    <s v="ORD100282"/>
    <x v="6"/>
    <x v="4"/>
    <x v="6"/>
    <s v="Amazon"/>
    <x v="4"/>
    <n v="2094.9699999999998"/>
    <n v="5"/>
    <n v="10474.85"/>
    <n v="2.63"/>
    <n v="4115"/>
    <x v="132"/>
  </r>
  <r>
    <s v="ORD100283"/>
    <x v="2"/>
    <x v="2"/>
    <x v="2"/>
    <s v="Amazon"/>
    <x v="0"/>
    <n v="18524.830000000002"/>
    <n v="1"/>
    <n v="18524.830000000002"/>
    <n v="3.55"/>
    <n v="3852"/>
    <x v="82"/>
  </r>
  <r>
    <s v="ORD100284"/>
    <x v="3"/>
    <x v="3"/>
    <x v="3"/>
    <s v="Jumia"/>
    <x v="4"/>
    <n v="3214.88"/>
    <n v="1"/>
    <n v="3214.88"/>
    <n v="1.41"/>
    <n v="2487"/>
    <x v="189"/>
  </r>
  <r>
    <s v="ORD100285"/>
    <x v="4"/>
    <x v="0"/>
    <x v="4"/>
    <s v="Souq"/>
    <x v="0"/>
    <n v="12262.74"/>
    <n v="3"/>
    <n v="36788.22"/>
    <n v="4.03"/>
    <n v="1379"/>
    <x v="190"/>
  </r>
  <r>
    <s v="ORD100286"/>
    <x v="0"/>
    <x v="0"/>
    <x v="0"/>
    <s v="Souq"/>
    <x v="0"/>
    <n v="17175.560000000001"/>
    <n v="4"/>
    <n v="68702.240000000005"/>
    <n v="2.04"/>
    <n v="3230"/>
    <x v="5"/>
  </r>
  <r>
    <s v="ORD100287"/>
    <x v="3"/>
    <x v="3"/>
    <x v="3"/>
    <s v="Amazon"/>
    <x v="0"/>
    <n v="3819.06"/>
    <n v="4"/>
    <n v="15276.24"/>
    <n v="4.41"/>
    <n v="565"/>
    <x v="42"/>
  </r>
  <r>
    <s v="ORD100288"/>
    <x v="7"/>
    <x v="0"/>
    <x v="7"/>
    <s v="Jumia"/>
    <x v="3"/>
    <n v="11829.61"/>
    <n v="2"/>
    <n v="23659.22"/>
    <n v="2.85"/>
    <n v="4174"/>
    <x v="191"/>
  </r>
  <r>
    <s v="ORD100289"/>
    <x v="7"/>
    <x v="0"/>
    <x v="7"/>
    <s v="Amazon"/>
    <x v="5"/>
    <n v="14598.17"/>
    <n v="1"/>
    <n v="14598.17"/>
    <n v="2.94"/>
    <n v="4204"/>
    <x v="192"/>
  </r>
  <r>
    <s v="ORD100290"/>
    <x v="4"/>
    <x v="0"/>
    <x v="4"/>
    <s v="Amazon"/>
    <x v="2"/>
    <n v="13950.41"/>
    <n v="5"/>
    <n v="69752.05"/>
    <n v="2.98"/>
    <n v="2554"/>
    <x v="175"/>
  </r>
  <r>
    <s v="ORD100291"/>
    <x v="4"/>
    <x v="0"/>
    <x v="4"/>
    <s v="Souq"/>
    <x v="4"/>
    <n v="16949.919999999998"/>
    <n v="5"/>
    <n v="84749.6"/>
    <n v="4.6100000000000003"/>
    <n v="89"/>
    <x v="193"/>
  </r>
  <r>
    <s v="ORD100292"/>
    <x v="3"/>
    <x v="3"/>
    <x v="3"/>
    <s v="Jumia"/>
    <x v="0"/>
    <n v="12267.61"/>
    <n v="4"/>
    <n v="49070.44"/>
    <n v="3.28"/>
    <n v="4273"/>
    <x v="194"/>
  </r>
  <r>
    <s v="ORD100293"/>
    <x v="0"/>
    <x v="0"/>
    <x v="0"/>
    <s v="Amazon"/>
    <x v="5"/>
    <n v="11541.02"/>
    <n v="3"/>
    <n v="34623.06"/>
    <n v="3.28"/>
    <n v="2623"/>
    <x v="113"/>
  </r>
  <r>
    <s v="ORD100294"/>
    <x v="4"/>
    <x v="0"/>
    <x v="4"/>
    <s v="Jumia"/>
    <x v="4"/>
    <n v="1473.5"/>
    <n v="3"/>
    <n v="4420.5"/>
    <n v="3.05"/>
    <n v="3929"/>
    <x v="147"/>
  </r>
  <r>
    <s v="ORD100295"/>
    <x v="0"/>
    <x v="0"/>
    <x v="0"/>
    <s v="Amazon"/>
    <x v="2"/>
    <n v="3830.2"/>
    <n v="5"/>
    <n v="19151"/>
    <n v="4.51"/>
    <n v="3395"/>
    <x v="195"/>
  </r>
  <r>
    <s v="ORD100296"/>
    <x v="5"/>
    <x v="1"/>
    <x v="5"/>
    <s v="Amazon"/>
    <x v="3"/>
    <n v="10934.94"/>
    <n v="2"/>
    <n v="21869.88"/>
    <n v="1.18"/>
    <n v="1245"/>
    <x v="175"/>
  </r>
  <r>
    <s v="ORD100297"/>
    <x v="9"/>
    <x v="1"/>
    <x v="9"/>
    <s v="Souq"/>
    <x v="4"/>
    <n v="3951.31"/>
    <n v="4"/>
    <n v="15805.24"/>
    <n v="2.8"/>
    <n v="1560"/>
    <x v="93"/>
  </r>
  <r>
    <s v="ORD100298"/>
    <x v="5"/>
    <x v="1"/>
    <x v="5"/>
    <s v="Jumia"/>
    <x v="1"/>
    <n v="13794.76"/>
    <n v="3"/>
    <n v="41384.28"/>
    <n v="3.48"/>
    <n v="769"/>
    <x v="196"/>
  </r>
  <r>
    <s v="ORD100299"/>
    <x v="4"/>
    <x v="0"/>
    <x v="4"/>
    <s v="Souq"/>
    <x v="3"/>
    <n v="9791.67"/>
    <n v="2"/>
    <n v="19583.34"/>
    <n v="2.69"/>
    <n v="2379"/>
    <x v="111"/>
  </r>
  <r>
    <s v="ORD100300"/>
    <x v="8"/>
    <x v="3"/>
    <x v="8"/>
    <s v="Souq"/>
    <x v="4"/>
    <n v="18013.14"/>
    <n v="1"/>
    <n v="18013.14"/>
    <n v="2.71"/>
    <n v="2275"/>
    <x v="40"/>
  </r>
  <r>
    <s v="ORD100301"/>
    <x v="4"/>
    <x v="0"/>
    <x v="4"/>
    <s v="Jumia"/>
    <x v="3"/>
    <n v="4411.57"/>
    <n v="5"/>
    <n v="22057.85"/>
    <n v="3.83"/>
    <n v="1159"/>
    <x v="166"/>
  </r>
  <r>
    <s v="ORD100302"/>
    <x v="2"/>
    <x v="2"/>
    <x v="2"/>
    <s v="Amazon"/>
    <x v="0"/>
    <n v="11879.15"/>
    <n v="3"/>
    <n v="35637.449999999997"/>
    <n v="2.97"/>
    <n v="1211"/>
    <x v="197"/>
  </r>
  <r>
    <s v="ORD100303"/>
    <x v="8"/>
    <x v="3"/>
    <x v="8"/>
    <s v="Jumia"/>
    <x v="4"/>
    <n v="10134.299999999999"/>
    <n v="1"/>
    <n v="10134.299999999999"/>
    <n v="2.52"/>
    <n v="1212"/>
    <x v="89"/>
  </r>
  <r>
    <s v="ORD100304"/>
    <x v="1"/>
    <x v="1"/>
    <x v="1"/>
    <s v="Souq"/>
    <x v="5"/>
    <n v="11319.16"/>
    <n v="5"/>
    <n v="56595.8"/>
    <n v="1.74"/>
    <n v="4506"/>
    <x v="123"/>
  </r>
  <r>
    <s v="ORD100305"/>
    <x v="9"/>
    <x v="1"/>
    <x v="9"/>
    <s v="Jumia"/>
    <x v="4"/>
    <n v="10554.4"/>
    <n v="1"/>
    <n v="10554.4"/>
    <n v="3.67"/>
    <n v="3020"/>
    <x v="96"/>
  </r>
  <r>
    <s v="ORD100306"/>
    <x v="6"/>
    <x v="4"/>
    <x v="6"/>
    <s v="Jumia"/>
    <x v="1"/>
    <n v="6270.53"/>
    <n v="3"/>
    <n v="18811.59"/>
    <n v="2.36"/>
    <n v="4692"/>
    <x v="17"/>
  </r>
  <r>
    <s v="ORD100307"/>
    <x v="8"/>
    <x v="3"/>
    <x v="8"/>
    <s v="Amazon"/>
    <x v="5"/>
    <n v="5446.73"/>
    <n v="3"/>
    <n v="16340.19"/>
    <n v="1.7"/>
    <n v="2104"/>
    <x v="198"/>
  </r>
  <r>
    <s v="ORD100308"/>
    <x v="0"/>
    <x v="0"/>
    <x v="0"/>
    <s v="Jumia"/>
    <x v="2"/>
    <n v="16012.01"/>
    <n v="4"/>
    <n v="64048.04"/>
    <n v="3.26"/>
    <n v="3027"/>
    <x v="199"/>
  </r>
  <r>
    <s v="ORD100309"/>
    <x v="6"/>
    <x v="4"/>
    <x v="6"/>
    <s v="Amazon"/>
    <x v="2"/>
    <n v="7448.45"/>
    <n v="5"/>
    <n v="37242.25"/>
    <n v="4.4400000000000004"/>
    <n v="4746"/>
    <x v="200"/>
  </r>
  <r>
    <s v="ORD100310"/>
    <x v="5"/>
    <x v="1"/>
    <x v="5"/>
    <s v="Jumia"/>
    <x v="5"/>
    <n v="16909.71"/>
    <n v="2"/>
    <n v="33819.42"/>
    <n v="3.93"/>
    <n v="34"/>
    <x v="201"/>
  </r>
  <r>
    <s v="ORD100311"/>
    <x v="3"/>
    <x v="3"/>
    <x v="3"/>
    <s v="Souq"/>
    <x v="3"/>
    <n v="9408.66"/>
    <n v="3"/>
    <n v="28225.98"/>
    <n v="1.91"/>
    <n v="566"/>
    <x v="202"/>
  </r>
  <r>
    <s v="ORD100312"/>
    <x v="4"/>
    <x v="0"/>
    <x v="4"/>
    <s v="Amazon"/>
    <x v="1"/>
    <n v="3529.62"/>
    <n v="1"/>
    <n v="3529.62"/>
    <n v="3.73"/>
    <n v="804"/>
    <x v="203"/>
  </r>
  <r>
    <s v="ORD100313"/>
    <x v="2"/>
    <x v="2"/>
    <x v="2"/>
    <s v="Jumia"/>
    <x v="0"/>
    <n v="13429.1"/>
    <n v="2"/>
    <n v="26858.2"/>
    <n v="2.86"/>
    <n v="3290"/>
    <x v="8"/>
  </r>
  <r>
    <s v="ORD100314"/>
    <x v="4"/>
    <x v="0"/>
    <x v="4"/>
    <s v="Jumia"/>
    <x v="2"/>
    <n v="4688.59"/>
    <n v="1"/>
    <n v="4688.59"/>
    <n v="3.67"/>
    <n v="3258"/>
    <x v="152"/>
  </r>
  <r>
    <s v="ORD100315"/>
    <x v="3"/>
    <x v="3"/>
    <x v="3"/>
    <s v="Jumia"/>
    <x v="5"/>
    <n v="10150.9"/>
    <n v="2"/>
    <n v="20301.8"/>
    <n v="4.45"/>
    <n v="1184"/>
    <x v="204"/>
  </r>
  <r>
    <s v="ORD100316"/>
    <x v="5"/>
    <x v="1"/>
    <x v="5"/>
    <s v="Amazon"/>
    <x v="4"/>
    <n v="3778.65"/>
    <n v="4"/>
    <n v="15114.6"/>
    <n v="3.12"/>
    <n v="445"/>
    <x v="42"/>
  </r>
  <r>
    <s v="ORD100317"/>
    <x v="3"/>
    <x v="3"/>
    <x v="3"/>
    <s v="Jumia"/>
    <x v="5"/>
    <n v="19158.310000000001"/>
    <n v="1"/>
    <n v="19158.310000000001"/>
    <n v="2.4300000000000002"/>
    <n v="4628"/>
    <x v="173"/>
  </r>
  <r>
    <s v="ORD100318"/>
    <x v="3"/>
    <x v="3"/>
    <x v="3"/>
    <s v="Amazon"/>
    <x v="3"/>
    <n v="18693.849999999999"/>
    <n v="1"/>
    <n v="18693.849999999999"/>
    <n v="1.3"/>
    <n v="3828"/>
    <x v="205"/>
  </r>
  <r>
    <s v="ORD100319"/>
    <x v="7"/>
    <x v="0"/>
    <x v="7"/>
    <s v="Souq"/>
    <x v="2"/>
    <n v="7361.8"/>
    <n v="4"/>
    <n v="29447.200000000001"/>
    <n v="3"/>
    <n v="4779"/>
    <x v="206"/>
  </r>
  <r>
    <s v="ORD100320"/>
    <x v="8"/>
    <x v="3"/>
    <x v="8"/>
    <s v="Jumia"/>
    <x v="2"/>
    <n v="8305.08"/>
    <n v="1"/>
    <n v="8305.08"/>
    <n v="4.8"/>
    <n v="982"/>
    <x v="207"/>
  </r>
  <r>
    <s v="ORD100321"/>
    <x v="1"/>
    <x v="1"/>
    <x v="1"/>
    <s v="Jumia"/>
    <x v="5"/>
    <n v="11441.73"/>
    <n v="4"/>
    <n v="45766.92"/>
    <n v="3.26"/>
    <n v="23"/>
    <x v="8"/>
  </r>
  <r>
    <s v="ORD100322"/>
    <x v="9"/>
    <x v="1"/>
    <x v="9"/>
    <s v="Amazon"/>
    <x v="1"/>
    <n v="10229.26"/>
    <n v="5"/>
    <n v="51146.3"/>
    <n v="4.25"/>
    <n v="2798"/>
    <x v="111"/>
  </r>
  <r>
    <s v="ORD100323"/>
    <x v="9"/>
    <x v="1"/>
    <x v="9"/>
    <s v="Amazon"/>
    <x v="3"/>
    <n v="8400.8700000000008"/>
    <n v="5"/>
    <n v="42004.35"/>
    <n v="1.77"/>
    <n v="4425"/>
    <x v="207"/>
  </r>
  <r>
    <s v="ORD100324"/>
    <x v="6"/>
    <x v="4"/>
    <x v="6"/>
    <s v="Amazon"/>
    <x v="5"/>
    <n v="10137.11"/>
    <n v="1"/>
    <n v="10137.11"/>
    <n v="1.81"/>
    <n v="2640"/>
    <x v="80"/>
  </r>
  <r>
    <s v="ORD100325"/>
    <x v="6"/>
    <x v="4"/>
    <x v="6"/>
    <s v="Souq"/>
    <x v="4"/>
    <n v="9632.51"/>
    <n v="4"/>
    <n v="38530.04"/>
    <n v="3.95"/>
    <n v="4259"/>
    <x v="21"/>
  </r>
  <r>
    <s v="ORD100326"/>
    <x v="0"/>
    <x v="0"/>
    <x v="0"/>
    <s v="Amazon"/>
    <x v="1"/>
    <n v="2032.29"/>
    <n v="4"/>
    <n v="8129.16"/>
    <n v="2.94"/>
    <n v="2834"/>
    <x v="208"/>
  </r>
  <r>
    <s v="ORD100327"/>
    <x v="3"/>
    <x v="3"/>
    <x v="3"/>
    <s v="Souq"/>
    <x v="0"/>
    <n v="9412.4500000000007"/>
    <n v="5"/>
    <n v="47062.25"/>
    <n v="2.54"/>
    <n v="2003"/>
    <x v="143"/>
  </r>
  <r>
    <s v="ORD100328"/>
    <x v="7"/>
    <x v="0"/>
    <x v="7"/>
    <s v="Jumia"/>
    <x v="5"/>
    <n v="17969.12"/>
    <n v="5"/>
    <n v="89845.6"/>
    <n v="2.46"/>
    <n v="2693"/>
    <x v="209"/>
  </r>
  <r>
    <s v="ORD100329"/>
    <x v="1"/>
    <x v="1"/>
    <x v="1"/>
    <s v="Amazon"/>
    <x v="4"/>
    <n v="133.61000000000001"/>
    <n v="4"/>
    <n v="534.44000000000005"/>
    <n v="4.1100000000000003"/>
    <n v="4880"/>
    <x v="28"/>
  </r>
  <r>
    <s v="ORD100330"/>
    <x v="3"/>
    <x v="3"/>
    <x v="3"/>
    <s v="Souq"/>
    <x v="3"/>
    <n v="19376.72"/>
    <n v="4"/>
    <n v="77506.880000000005"/>
    <n v="3.81"/>
    <n v="1959"/>
    <x v="204"/>
  </r>
  <r>
    <s v="ORD100331"/>
    <x v="9"/>
    <x v="1"/>
    <x v="9"/>
    <s v="Amazon"/>
    <x v="1"/>
    <n v="7726.28"/>
    <n v="5"/>
    <n v="38631.4"/>
    <n v="4.83"/>
    <n v="4291"/>
    <x v="210"/>
  </r>
  <r>
    <s v="ORD100332"/>
    <x v="4"/>
    <x v="0"/>
    <x v="4"/>
    <s v="Souq"/>
    <x v="5"/>
    <n v="6392.7"/>
    <n v="3"/>
    <n v="19178.099999999999"/>
    <n v="1.1599999999999999"/>
    <n v="612"/>
    <x v="82"/>
  </r>
  <r>
    <s v="ORD100333"/>
    <x v="3"/>
    <x v="3"/>
    <x v="3"/>
    <s v="Amazon"/>
    <x v="2"/>
    <n v="10870.25"/>
    <n v="1"/>
    <n v="10870.25"/>
    <n v="4.03"/>
    <n v="2306"/>
    <x v="211"/>
  </r>
  <r>
    <s v="ORD100334"/>
    <x v="7"/>
    <x v="0"/>
    <x v="7"/>
    <s v="Souq"/>
    <x v="5"/>
    <n v="719.86"/>
    <n v="3"/>
    <n v="2159.58"/>
    <n v="2.7"/>
    <n v="3585"/>
    <x v="30"/>
  </r>
  <r>
    <s v="ORD100335"/>
    <x v="1"/>
    <x v="1"/>
    <x v="1"/>
    <s v="Jumia"/>
    <x v="2"/>
    <n v="11970.89"/>
    <n v="5"/>
    <n v="59854.45"/>
    <n v="2.04"/>
    <n v="1682"/>
    <x v="120"/>
  </r>
  <r>
    <s v="ORD100336"/>
    <x v="0"/>
    <x v="0"/>
    <x v="0"/>
    <s v="Jumia"/>
    <x v="5"/>
    <n v="19211.38"/>
    <n v="1"/>
    <n v="19211.38"/>
    <n v="1.84"/>
    <n v="981"/>
    <x v="154"/>
  </r>
  <r>
    <s v="ORD100337"/>
    <x v="7"/>
    <x v="0"/>
    <x v="7"/>
    <s v="Souq"/>
    <x v="3"/>
    <n v="17880.400000000001"/>
    <n v="3"/>
    <n v="53641.2"/>
    <n v="3.91"/>
    <n v="2780"/>
    <x v="171"/>
  </r>
  <r>
    <s v="ORD100338"/>
    <x v="3"/>
    <x v="3"/>
    <x v="3"/>
    <s v="Souq"/>
    <x v="1"/>
    <n v="1621.88"/>
    <n v="2"/>
    <n v="3243.76"/>
    <n v="4.76"/>
    <n v="2400"/>
    <x v="212"/>
  </r>
  <r>
    <s v="ORD100339"/>
    <x v="6"/>
    <x v="4"/>
    <x v="6"/>
    <s v="Souq"/>
    <x v="0"/>
    <n v="3540.22"/>
    <n v="2"/>
    <n v="7080.44"/>
    <n v="2.56"/>
    <n v="4071"/>
    <x v="158"/>
  </r>
  <r>
    <s v="ORD100340"/>
    <x v="3"/>
    <x v="3"/>
    <x v="3"/>
    <s v="Jumia"/>
    <x v="2"/>
    <n v="1931.82"/>
    <n v="5"/>
    <n v="9659.1"/>
    <n v="1.01"/>
    <n v="2536"/>
    <x v="112"/>
  </r>
  <r>
    <s v="ORD100341"/>
    <x v="4"/>
    <x v="0"/>
    <x v="4"/>
    <s v="Amazon"/>
    <x v="5"/>
    <n v="14010.82"/>
    <n v="3"/>
    <n v="42032.46"/>
    <n v="3.11"/>
    <n v="1062"/>
    <x v="213"/>
  </r>
  <r>
    <s v="ORD100342"/>
    <x v="9"/>
    <x v="1"/>
    <x v="9"/>
    <s v="Souq"/>
    <x v="5"/>
    <n v="17861.400000000001"/>
    <n v="1"/>
    <n v="17861.400000000001"/>
    <n v="3.27"/>
    <n v="4855"/>
    <x v="73"/>
  </r>
  <r>
    <s v="ORD100343"/>
    <x v="9"/>
    <x v="1"/>
    <x v="9"/>
    <s v="Jumia"/>
    <x v="4"/>
    <n v="8788.27"/>
    <n v="1"/>
    <n v="8788.27"/>
    <n v="4.95"/>
    <n v="2954"/>
    <x v="44"/>
  </r>
  <r>
    <s v="ORD100344"/>
    <x v="7"/>
    <x v="0"/>
    <x v="7"/>
    <s v="Souq"/>
    <x v="5"/>
    <n v="12241.4"/>
    <n v="5"/>
    <n v="61207"/>
    <n v="2.86"/>
    <n v="1482"/>
    <x v="214"/>
  </r>
  <r>
    <s v="ORD100345"/>
    <x v="3"/>
    <x v="3"/>
    <x v="3"/>
    <s v="Souq"/>
    <x v="4"/>
    <n v="4758.87"/>
    <n v="5"/>
    <n v="23794.35"/>
    <n v="4.62"/>
    <n v="2275"/>
    <x v="215"/>
  </r>
  <r>
    <s v="ORD100346"/>
    <x v="5"/>
    <x v="1"/>
    <x v="5"/>
    <s v="Jumia"/>
    <x v="3"/>
    <n v="12801.38"/>
    <n v="5"/>
    <n v="64006.9"/>
    <n v="1.24"/>
    <n v="1899"/>
    <x v="128"/>
  </r>
  <r>
    <s v="ORD100347"/>
    <x v="3"/>
    <x v="3"/>
    <x v="3"/>
    <s v="Jumia"/>
    <x v="4"/>
    <n v="6050.3"/>
    <n v="4"/>
    <n v="24201.200000000001"/>
    <n v="4.3899999999999997"/>
    <n v="2845"/>
    <x v="216"/>
  </r>
  <r>
    <s v="ORD100348"/>
    <x v="8"/>
    <x v="3"/>
    <x v="8"/>
    <s v="Amazon"/>
    <x v="4"/>
    <n v="5074.08"/>
    <n v="3"/>
    <n v="15222.24"/>
    <n v="4.2"/>
    <n v="4400"/>
    <x v="106"/>
  </r>
  <r>
    <s v="ORD100349"/>
    <x v="1"/>
    <x v="1"/>
    <x v="1"/>
    <s v="Amazon"/>
    <x v="4"/>
    <n v="288.68"/>
    <n v="5"/>
    <n v="1443.4"/>
    <n v="3.01"/>
    <n v="3544"/>
    <x v="136"/>
  </r>
  <r>
    <s v="ORD100350"/>
    <x v="1"/>
    <x v="1"/>
    <x v="1"/>
    <s v="Souq"/>
    <x v="2"/>
    <n v="15002.43"/>
    <n v="2"/>
    <n v="30004.86"/>
    <n v="1.01"/>
    <n v="2726"/>
    <x v="182"/>
  </r>
  <r>
    <s v="ORD100351"/>
    <x v="7"/>
    <x v="0"/>
    <x v="7"/>
    <s v="Jumia"/>
    <x v="1"/>
    <n v="10887.28"/>
    <n v="3"/>
    <n v="32661.84"/>
    <n v="1.94"/>
    <n v="2106"/>
    <x v="217"/>
  </r>
  <r>
    <s v="ORD100352"/>
    <x v="2"/>
    <x v="2"/>
    <x v="2"/>
    <s v="Amazon"/>
    <x v="5"/>
    <n v="4235.07"/>
    <n v="2"/>
    <n v="8470.14"/>
    <n v="2.25"/>
    <n v="1490"/>
    <x v="180"/>
  </r>
  <r>
    <s v="ORD100353"/>
    <x v="7"/>
    <x v="0"/>
    <x v="7"/>
    <s v="Souq"/>
    <x v="3"/>
    <n v="3578.64"/>
    <n v="1"/>
    <n v="3578.64"/>
    <n v="3.79"/>
    <n v="4990"/>
    <x v="218"/>
  </r>
  <r>
    <s v="ORD100354"/>
    <x v="5"/>
    <x v="1"/>
    <x v="5"/>
    <s v="Amazon"/>
    <x v="3"/>
    <n v="16066.49"/>
    <n v="1"/>
    <n v="16066.49"/>
    <n v="1.59"/>
    <n v="3606"/>
    <x v="74"/>
  </r>
  <r>
    <s v="ORD100355"/>
    <x v="1"/>
    <x v="1"/>
    <x v="1"/>
    <s v="Jumia"/>
    <x v="5"/>
    <n v="14637.57"/>
    <n v="2"/>
    <n v="29275.14"/>
    <n v="2.87"/>
    <n v="1058"/>
    <x v="19"/>
  </r>
  <r>
    <s v="ORD100356"/>
    <x v="2"/>
    <x v="2"/>
    <x v="2"/>
    <s v="Jumia"/>
    <x v="4"/>
    <n v="11857.65"/>
    <n v="2"/>
    <n v="23715.3"/>
    <n v="1.19"/>
    <n v="3818"/>
    <x v="219"/>
  </r>
  <r>
    <s v="ORD100357"/>
    <x v="8"/>
    <x v="3"/>
    <x v="8"/>
    <s v="Jumia"/>
    <x v="3"/>
    <n v="16708.48"/>
    <n v="1"/>
    <n v="16708.48"/>
    <n v="2.16"/>
    <n v="283"/>
    <x v="10"/>
  </r>
  <r>
    <s v="ORD100358"/>
    <x v="1"/>
    <x v="1"/>
    <x v="1"/>
    <s v="Souq"/>
    <x v="0"/>
    <n v="16846.13"/>
    <n v="1"/>
    <n v="16846.13"/>
    <n v="1.82"/>
    <n v="422"/>
    <x v="69"/>
  </r>
  <r>
    <s v="ORD100359"/>
    <x v="8"/>
    <x v="3"/>
    <x v="8"/>
    <s v="Souq"/>
    <x v="0"/>
    <n v="16702.13"/>
    <n v="1"/>
    <n v="16702.13"/>
    <n v="4.99"/>
    <n v="4462"/>
    <x v="140"/>
  </r>
  <r>
    <s v="ORD100360"/>
    <x v="7"/>
    <x v="0"/>
    <x v="7"/>
    <s v="Jumia"/>
    <x v="5"/>
    <n v="15436.65"/>
    <n v="3"/>
    <n v="46309.95"/>
    <n v="4.29"/>
    <n v="3693"/>
    <x v="11"/>
  </r>
  <r>
    <s v="ORD100361"/>
    <x v="8"/>
    <x v="3"/>
    <x v="8"/>
    <s v="Souq"/>
    <x v="5"/>
    <n v="2853.64"/>
    <n v="1"/>
    <n v="2853.64"/>
    <n v="3.88"/>
    <n v="662"/>
    <x v="128"/>
  </r>
  <r>
    <s v="ORD100362"/>
    <x v="4"/>
    <x v="0"/>
    <x v="4"/>
    <s v="Souq"/>
    <x v="0"/>
    <n v="640.66999999999996"/>
    <n v="4"/>
    <n v="2562.6799999999998"/>
    <n v="3.92"/>
    <n v="2689"/>
    <x v="220"/>
  </r>
  <r>
    <s v="ORD100363"/>
    <x v="2"/>
    <x v="2"/>
    <x v="2"/>
    <s v="Jumia"/>
    <x v="5"/>
    <n v="18851.650000000001"/>
    <n v="2"/>
    <n v="37703.300000000003"/>
    <n v="2.81"/>
    <n v="296"/>
    <x v="221"/>
  </r>
  <r>
    <s v="ORD100364"/>
    <x v="1"/>
    <x v="1"/>
    <x v="1"/>
    <s v="Souq"/>
    <x v="3"/>
    <n v="3043.11"/>
    <n v="5"/>
    <n v="15215.55"/>
    <n v="4.54"/>
    <n v="4548"/>
    <x v="55"/>
  </r>
  <r>
    <s v="ORD100365"/>
    <x v="9"/>
    <x v="1"/>
    <x v="9"/>
    <s v="Jumia"/>
    <x v="3"/>
    <n v="8023.96"/>
    <n v="3"/>
    <n v="24071.88"/>
    <n v="4.88"/>
    <n v="3526"/>
    <x v="222"/>
  </r>
  <r>
    <s v="ORD100366"/>
    <x v="8"/>
    <x v="3"/>
    <x v="8"/>
    <s v="Souq"/>
    <x v="0"/>
    <n v="6225.82"/>
    <n v="4"/>
    <n v="24903.279999999999"/>
    <n v="2.27"/>
    <n v="3665"/>
    <x v="223"/>
  </r>
  <r>
    <s v="ORD100367"/>
    <x v="1"/>
    <x v="1"/>
    <x v="1"/>
    <s v="Jumia"/>
    <x v="0"/>
    <n v="6370.33"/>
    <n v="3"/>
    <n v="19110.990000000002"/>
    <n v="1.85"/>
    <n v="763"/>
    <x v="41"/>
  </r>
  <r>
    <s v="ORD100368"/>
    <x v="1"/>
    <x v="1"/>
    <x v="1"/>
    <s v="Jumia"/>
    <x v="4"/>
    <n v="10164.69"/>
    <n v="3"/>
    <n v="30494.07"/>
    <n v="3.92"/>
    <n v="3059"/>
    <x v="224"/>
  </r>
  <r>
    <s v="ORD100369"/>
    <x v="4"/>
    <x v="0"/>
    <x v="4"/>
    <s v="Souq"/>
    <x v="2"/>
    <n v="225.46"/>
    <n v="5"/>
    <n v="1127.3"/>
    <n v="1.98"/>
    <n v="2748"/>
    <x v="43"/>
  </r>
  <r>
    <s v="ORD100370"/>
    <x v="2"/>
    <x v="2"/>
    <x v="2"/>
    <s v="Souq"/>
    <x v="0"/>
    <n v="10165.120000000001"/>
    <n v="3"/>
    <n v="30495.360000000001"/>
    <n v="3"/>
    <n v="2255"/>
    <x v="137"/>
  </r>
  <r>
    <s v="ORD100371"/>
    <x v="2"/>
    <x v="2"/>
    <x v="2"/>
    <s v="Amazon"/>
    <x v="0"/>
    <n v="6436.71"/>
    <n v="1"/>
    <n v="6436.71"/>
    <n v="4.6500000000000004"/>
    <n v="240"/>
    <x v="225"/>
  </r>
  <r>
    <s v="ORD100372"/>
    <x v="9"/>
    <x v="1"/>
    <x v="9"/>
    <s v="Amazon"/>
    <x v="0"/>
    <n v="15476.55"/>
    <n v="2"/>
    <n v="30953.1"/>
    <n v="1.21"/>
    <n v="4025"/>
    <x v="12"/>
  </r>
  <r>
    <s v="ORD100373"/>
    <x v="5"/>
    <x v="1"/>
    <x v="5"/>
    <s v="Jumia"/>
    <x v="0"/>
    <n v="10811.37"/>
    <n v="2"/>
    <n v="21622.74"/>
    <n v="4.0599999999999996"/>
    <n v="3723"/>
    <x v="226"/>
  </r>
  <r>
    <s v="ORD100374"/>
    <x v="7"/>
    <x v="0"/>
    <x v="7"/>
    <s v="Souq"/>
    <x v="3"/>
    <n v="11911.3"/>
    <n v="5"/>
    <n v="59556.5"/>
    <n v="4.37"/>
    <n v="458"/>
    <x v="24"/>
  </r>
  <r>
    <s v="ORD100375"/>
    <x v="3"/>
    <x v="3"/>
    <x v="3"/>
    <s v="Amazon"/>
    <x v="1"/>
    <n v="9015.9699999999993"/>
    <n v="2"/>
    <n v="18031.939999999999"/>
    <n v="1.38"/>
    <n v="1076"/>
    <x v="227"/>
  </r>
  <r>
    <s v="ORD100376"/>
    <x v="3"/>
    <x v="3"/>
    <x v="3"/>
    <s v="Souq"/>
    <x v="4"/>
    <n v="16066.23"/>
    <n v="4"/>
    <n v="64264.92"/>
    <n v="3.88"/>
    <n v="215"/>
    <x v="162"/>
  </r>
  <r>
    <s v="ORD100377"/>
    <x v="1"/>
    <x v="1"/>
    <x v="1"/>
    <s v="Jumia"/>
    <x v="2"/>
    <n v="15573.22"/>
    <n v="4"/>
    <n v="62292.88"/>
    <n v="2.62"/>
    <n v="3644"/>
    <x v="228"/>
  </r>
  <r>
    <s v="ORD100378"/>
    <x v="5"/>
    <x v="1"/>
    <x v="5"/>
    <s v="Jumia"/>
    <x v="0"/>
    <n v="13641.94"/>
    <n v="3"/>
    <n v="40925.82"/>
    <n v="2.14"/>
    <n v="2610"/>
    <x v="32"/>
  </r>
  <r>
    <s v="ORD100379"/>
    <x v="3"/>
    <x v="3"/>
    <x v="3"/>
    <s v="Souq"/>
    <x v="5"/>
    <n v="16654.91"/>
    <n v="4"/>
    <n v="66619.64"/>
    <n v="2.2200000000000002"/>
    <n v="1359"/>
    <x v="86"/>
  </r>
  <r>
    <s v="ORD100380"/>
    <x v="2"/>
    <x v="2"/>
    <x v="2"/>
    <s v="Amazon"/>
    <x v="0"/>
    <n v="11868.86"/>
    <n v="4"/>
    <n v="47475.44"/>
    <n v="3.25"/>
    <n v="4088"/>
    <x v="67"/>
  </r>
  <r>
    <s v="ORD100381"/>
    <x v="1"/>
    <x v="1"/>
    <x v="1"/>
    <s v="Souq"/>
    <x v="1"/>
    <n v="3831.68"/>
    <n v="1"/>
    <n v="3831.68"/>
    <n v="2.4300000000000002"/>
    <n v="89"/>
    <x v="118"/>
  </r>
  <r>
    <s v="ORD100382"/>
    <x v="7"/>
    <x v="0"/>
    <x v="7"/>
    <s v="Souq"/>
    <x v="3"/>
    <n v="9957.56"/>
    <n v="1"/>
    <n v="9957.56"/>
    <n v="1.6"/>
    <n v="1201"/>
    <x v="144"/>
  </r>
  <r>
    <s v="ORD100383"/>
    <x v="5"/>
    <x v="1"/>
    <x v="5"/>
    <s v="Souq"/>
    <x v="0"/>
    <n v="3286.82"/>
    <n v="1"/>
    <n v="3286.82"/>
    <n v="4.7699999999999996"/>
    <n v="4088"/>
    <x v="229"/>
  </r>
  <r>
    <s v="ORD100384"/>
    <x v="6"/>
    <x v="4"/>
    <x v="6"/>
    <s v="Amazon"/>
    <x v="2"/>
    <n v="15743.97"/>
    <n v="2"/>
    <n v="31487.94"/>
    <n v="3.11"/>
    <n v="3719"/>
    <x v="115"/>
  </r>
  <r>
    <s v="ORD100385"/>
    <x v="9"/>
    <x v="1"/>
    <x v="9"/>
    <s v="Souq"/>
    <x v="0"/>
    <n v="2897.69"/>
    <n v="5"/>
    <n v="14488.45"/>
    <n v="3.89"/>
    <n v="3265"/>
    <x v="188"/>
  </r>
  <r>
    <s v="ORD100386"/>
    <x v="5"/>
    <x v="1"/>
    <x v="5"/>
    <s v="Souq"/>
    <x v="2"/>
    <n v="3343.36"/>
    <n v="4"/>
    <n v="13373.44"/>
    <n v="2.87"/>
    <n v="3743"/>
    <x v="66"/>
  </r>
  <r>
    <s v="ORD100387"/>
    <x v="2"/>
    <x v="2"/>
    <x v="2"/>
    <s v="Jumia"/>
    <x v="1"/>
    <n v="10992.72"/>
    <n v="1"/>
    <n v="10992.72"/>
    <n v="3.41"/>
    <n v="735"/>
    <x v="211"/>
  </r>
  <r>
    <s v="ORD100388"/>
    <x v="7"/>
    <x v="0"/>
    <x v="7"/>
    <s v="Souq"/>
    <x v="4"/>
    <n v="15133.89"/>
    <n v="2"/>
    <n v="30267.78"/>
    <n v="1.62"/>
    <n v="2818"/>
    <x v="230"/>
  </r>
  <r>
    <s v="ORD100389"/>
    <x v="5"/>
    <x v="1"/>
    <x v="5"/>
    <s v="Jumia"/>
    <x v="1"/>
    <n v="8409.42"/>
    <n v="1"/>
    <n v="8409.42"/>
    <n v="4.59"/>
    <n v="973"/>
    <x v="174"/>
  </r>
  <r>
    <s v="ORD100390"/>
    <x v="6"/>
    <x v="4"/>
    <x v="6"/>
    <s v="Souq"/>
    <x v="2"/>
    <n v="15515.07"/>
    <n v="3"/>
    <n v="46545.21"/>
    <n v="2.69"/>
    <n v="1168"/>
    <x v="231"/>
  </r>
  <r>
    <s v="ORD100391"/>
    <x v="9"/>
    <x v="1"/>
    <x v="9"/>
    <s v="Jumia"/>
    <x v="4"/>
    <n v="13957.88"/>
    <n v="2"/>
    <n v="27915.759999999998"/>
    <n v="4.7699999999999996"/>
    <n v="4921"/>
    <x v="151"/>
  </r>
  <r>
    <s v="ORD100392"/>
    <x v="3"/>
    <x v="3"/>
    <x v="3"/>
    <s v="Jumia"/>
    <x v="5"/>
    <n v="7052.52"/>
    <n v="1"/>
    <n v="7052.52"/>
    <n v="1.81"/>
    <n v="356"/>
    <x v="232"/>
  </r>
  <r>
    <s v="ORD100393"/>
    <x v="7"/>
    <x v="0"/>
    <x v="7"/>
    <s v="Jumia"/>
    <x v="0"/>
    <n v="12575.83"/>
    <n v="1"/>
    <n v="12575.83"/>
    <n v="2.72"/>
    <n v="1145"/>
    <x v="149"/>
  </r>
  <r>
    <s v="ORD100394"/>
    <x v="5"/>
    <x v="1"/>
    <x v="5"/>
    <s v="Souq"/>
    <x v="3"/>
    <n v="5953.35"/>
    <n v="4"/>
    <n v="23813.4"/>
    <n v="2.44"/>
    <n v="2682"/>
    <x v="233"/>
  </r>
  <r>
    <s v="ORD100395"/>
    <x v="9"/>
    <x v="1"/>
    <x v="9"/>
    <s v="Souq"/>
    <x v="4"/>
    <n v="19232.259999999998"/>
    <n v="2"/>
    <n v="38464.519999999997"/>
    <n v="2.97"/>
    <n v="2571"/>
    <x v="180"/>
  </r>
  <r>
    <s v="ORD100396"/>
    <x v="2"/>
    <x v="2"/>
    <x v="2"/>
    <s v="Jumia"/>
    <x v="2"/>
    <n v="3475.06"/>
    <n v="4"/>
    <n v="13900.24"/>
    <n v="2.25"/>
    <n v="4089"/>
    <x v="18"/>
  </r>
  <r>
    <s v="ORD100397"/>
    <x v="9"/>
    <x v="1"/>
    <x v="9"/>
    <s v="Souq"/>
    <x v="5"/>
    <n v="5681.05"/>
    <n v="4"/>
    <n v="22724.2"/>
    <n v="1.23"/>
    <n v="2805"/>
    <x v="111"/>
  </r>
  <r>
    <s v="ORD100398"/>
    <x v="7"/>
    <x v="0"/>
    <x v="7"/>
    <s v="Amazon"/>
    <x v="4"/>
    <n v="2477.75"/>
    <n v="1"/>
    <n v="2477.75"/>
    <n v="2.19"/>
    <n v="2088"/>
    <x v="174"/>
  </r>
  <r>
    <s v="ORD100399"/>
    <x v="6"/>
    <x v="4"/>
    <x v="6"/>
    <s v="Amazon"/>
    <x v="0"/>
    <n v="12017.65"/>
    <n v="4"/>
    <n v="48070.6"/>
    <n v="3.79"/>
    <n v="4128"/>
    <x v="137"/>
  </r>
  <r>
    <s v="ORD100400"/>
    <x v="6"/>
    <x v="4"/>
    <x v="6"/>
    <s v="Jumia"/>
    <x v="4"/>
    <n v="16672.91"/>
    <n v="2"/>
    <n v="33345.82"/>
    <n v="3.62"/>
    <n v="4000"/>
    <x v="29"/>
  </r>
  <r>
    <s v="ORD100401"/>
    <x v="3"/>
    <x v="3"/>
    <x v="3"/>
    <s v="Amazon"/>
    <x v="5"/>
    <n v="3050.01"/>
    <n v="5"/>
    <n v="15250.05"/>
    <n v="1.01"/>
    <n v="2373"/>
    <x v="143"/>
  </r>
  <r>
    <s v="ORD100402"/>
    <x v="8"/>
    <x v="3"/>
    <x v="8"/>
    <s v="Souq"/>
    <x v="2"/>
    <n v="13433.76"/>
    <n v="5"/>
    <n v="67168.800000000003"/>
    <n v="2.84"/>
    <n v="2429"/>
    <x v="190"/>
  </r>
  <r>
    <s v="ORD100403"/>
    <x v="5"/>
    <x v="1"/>
    <x v="5"/>
    <s v="Jumia"/>
    <x v="2"/>
    <n v="14557.88"/>
    <n v="5"/>
    <n v="72789.399999999994"/>
    <n v="3.04"/>
    <n v="4955"/>
    <x v="144"/>
  </r>
  <r>
    <s v="ORD100404"/>
    <x v="9"/>
    <x v="1"/>
    <x v="9"/>
    <s v="Amazon"/>
    <x v="3"/>
    <n v="13181.51"/>
    <n v="4"/>
    <n v="52726.04"/>
    <n v="1.72"/>
    <n v="3360"/>
    <x v="173"/>
  </r>
  <r>
    <s v="ORD100405"/>
    <x v="0"/>
    <x v="0"/>
    <x v="0"/>
    <s v="Amazon"/>
    <x v="1"/>
    <n v="510.03"/>
    <n v="3"/>
    <n v="1530.09"/>
    <n v="3.99"/>
    <n v="541"/>
    <x v="36"/>
  </r>
  <r>
    <s v="ORD100406"/>
    <x v="0"/>
    <x v="0"/>
    <x v="0"/>
    <s v="Souq"/>
    <x v="3"/>
    <n v="18474.849999999999"/>
    <n v="2"/>
    <n v="36949.699999999997"/>
    <n v="4.3499999999999996"/>
    <n v="3692"/>
    <x v="234"/>
  </r>
  <r>
    <s v="ORD100407"/>
    <x v="3"/>
    <x v="3"/>
    <x v="3"/>
    <s v="Jumia"/>
    <x v="3"/>
    <n v="17988.62"/>
    <n v="4"/>
    <n v="71954.48"/>
    <n v="1.62"/>
    <n v="4010"/>
    <x v="150"/>
  </r>
  <r>
    <s v="ORD100408"/>
    <x v="7"/>
    <x v="0"/>
    <x v="7"/>
    <s v="Amazon"/>
    <x v="0"/>
    <n v="16680.82"/>
    <n v="5"/>
    <n v="83404.100000000006"/>
    <n v="1.33"/>
    <n v="1472"/>
    <x v="17"/>
  </r>
  <r>
    <s v="ORD100409"/>
    <x v="7"/>
    <x v="0"/>
    <x v="7"/>
    <s v="Souq"/>
    <x v="4"/>
    <n v="11203.49"/>
    <n v="5"/>
    <n v="56017.45"/>
    <n v="3.26"/>
    <n v="1680"/>
    <x v="235"/>
  </r>
  <r>
    <s v="ORD100410"/>
    <x v="3"/>
    <x v="3"/>
    <x v="3"/>
    <s v="Souq"/>
    <x v="5"/>
    <n v="19944.849999999999"/>
    <n v="3"/>
    <n v="59834.55"/>
    <n v="2.66"/>
    <n v="4480"/>
    <x v="66"/>
  </r>
  <r>
    <s v="ORD100411"/>
    <x v="8"/>
    <x v="3"/>
    <x v="8"/>
    <s v="Amazon"/>
    <x v="1"/>
    <n v="14396.56"/>
    <n v="2"/>
    <n v="28793.119999999999"/>
    <n v="1.88"/>
    <n v="3854"/>
    <x v="236"/>
  </r>
  <r>
    <s v="ORD100412"/>
    <x v="1"/>
    <x v="1"/>
    <x v="1"/>
    <s v="Amazon"/>
    <x v="1"/>
    <n v="6688.64"/>
    <n v="4"/>
    <n v="26754.560000000001"/>
    <n v="1.05"/>
    <n v="4294"/>
    <x v="164"/>
  </r>
  <r>
    <s v="ORD100413"/>
    <x v="8"/>
    <x v="3"/>
    <x v="8"/>
    <s v="Jumia"/>
    <x v="5"/>
    <n v="4153.08"/>
    <n v="4"/>
    <n v="16612.32"/>
    <n v="2.2999999999999998"/>
    <n v="2838"/>
    <x v="136"/>
  </r>
  <r>
    <s v="ORD100414"/>
    <x v="4"/>
    <x v="0"/>
    <x v="4"/>
    <s v="Souq"/>
    <x v="1"/>
    <n v="11087.98"/>
    <n v="4"/>
    <n v="44351.92"/>
    <n v="2.94"/>
    <n v="3648"/>
    <x v="55"/>
  </r>
  <r>
    <s v="ORD100415"/>
    <x v="7"/>
    <x v="0"/>
    <x v="7"/>
    <s v="Jumia"/>
    <x v="1"/>
    <n v="4908"/>
    <n v="5"/>
    <n v="24540"/>
    <n v="2.5499999999999998"/>
    <n v="832"/>
    <x v="35"/>
  </r>
  <r>
    <s v="ORD100416"/>
    <x v="3"/>
    <x v="3"/>
    <x v="3"/>
    <s v="Jumia"/>
    <x v="0"/>
    <n v="9322.42"/>
    <n v="5"/>
    <n v="46612.1"/>
    <n v="1.28"/>
    <n v="4580"/>
    <x v="39"/>
  </r>
  <r>
    <s v="ORD100417"/>
    <x v="9"/>
    <x v="1"/>
    <x v="9"/>
    <s v="Amazon"/>
    <x v="4"/>
    <n v="9170.02"/>
    <n v="4"/>
    <n v="36680.080000000002"/>
    <n v="3.08"/>
    <n v="83"/>
    <x v="105"/>
  </r>
  <r>
    <s v="ORD100418"/>
    <x v="3"/>
    <x v="3"/>
    <x v="3"/>
    <s v="Souq"/>
    <x v="1"/>
    <n v="13461.35"/>
    <n v="4"/>
    <n v="53845.4"/>
    <n v="4.72"/>
    <n v="1625"/>
    <x v="36"/>
  </r>
  <r>
    <s v="ORD100419"/>
    <x v="4"/>
    <x v="0"/>
    <x v="4"/>
    <s v="Jumia"/>
    <x v="4"/>
    <n v="18863.57"/>
    <n v="3"/>
    <n v="56590.71"/>
    <n v="2.11"/>
    <n v="2341"/>
    <x v="61"/>
  </r>
  <r>
    <s v="ORD100420"/>
    <x v="9"/>
    <x v="1"/>
    <x v="9"/>
    <s v="Amazon"/>
    <x v="2"/>
    <n v="14243.59"/>
    <n v="2"/>
    <n v="28487.18"/>
    <n v="1.1200000000000001"/>
    <n v="2432"/>
    <x v="186"/>
  </r>
  <r>
    <s v="ORD100421"/>
    <x v="9"/>
    <x v="1"/>
    <x v="9"/>
    <s v="Souq"/>
    <x v="3"/>
    <n v="12143.84"/>
    <n v="3"/>
    <n v="36431.519999999997"/>
    <n v="2.58"/>
    <n v="1873"/>
    <x v="237"/>
  </r>
  <r>
    <s v="ORD100422"/>
    <x v="7"/>
    <x v="0"/>
    <x v="7"/>
    <s v="Amazon"/>
    <x v="2"/>
    <n v="9931.1"/>
    <n v="3"/>
    <n v="29793.3"/>
    <n v="3.89"/>
    <n v="2586"/>
    <x v="238"/>
  </r>
  <r>
    <s v="ORD100423"/>
    <x v="6"/>
    <x v="4"/>
    <x v="6"/>
    <s v="Amazon"/>
    <x v="3"/>
    <n v="10408.52"/>
    <n v="1"/>
    <n v="10408.52"/>
    <n v="1.04"/>
    <n v="4113"/>
    <x v="11"/>
  </r>
  <r>
    <s v="ORD100424"/>
    <x v="1"/>
    <x v="1"/>
    <x v="1"/>
    <s v="Jumia"/>
    <x v="5"/>
    <n v="13229.82"/>
    <n v="4"/>
    <n v="52919.28"/>
    <n v="2.19"/>
    <n v="206"/>
    <x v="239"/>
  </r>
  <r>
    <s v="ORD100425"/>
    <x v="6"/>
    <x v="4"/>
    <x v="6"/>
    <s v="Amazon"/>
    <x v="0"/>
    <n v="17096.95"/>
    <n v="5"/>
    <n v="85484.75"/>
    <n v="1.69"/>
    <n v="1722"/>
    <x v="240"/>
  </r>
  <r>
    <s v="ORD100426"/>
    <x v="1"/>
    <x v="1"/>
    <x v="1"/>
    <s v="Jumia"/>
    <x v="0"/>
    <n v="3260.31"/>
    <n v="1"/>
    <n v="3260.31"/>
    <n v="3.11"/>
    <n v="3969"/>
    <x v="65"/>
  </r>
  <r>
    <s v="ORD100427"/>
    <x v="9"/>
    <x v="1"/>
    <x v="9"/>
    <s v="Jumia"/>
    <x v="2"/>
    <n v="18883.009999999998"/>
    <n v="4"/>
    <n v="75532.039999999994"/>
    <n v="1.66"/>
    <n v="4890"/>
    <x v="190"/>
  </r>
  <r>
    <s v="ORD100428"/>
    <x v="0"/>
    <x v="0"/>
    <x v="0"/>
    <s v="Jumia"/>
    <x v="3"/>
    <n v="3572.43"/>
    <n v="3"/>
    <n v="10717.29"/>
    <n v="4.8099999999999996"/>
    <n v="1356"/>
    <x v="36"/>
  </r>
  <r>
    <s v="ORD100429"/>
    <x v="7"/>
    <x v="0"/>
    <x v="7"/>
    <s v="Souq"/>
    <x v="1"/>
    <n v="3830.61"/>
    <n v="5"/>
    <n v="19153.05"/>
    <n v="4.96"/>
    <n v="863"/>
    <x v="150"/>
  </r>
  <r>
    <s v="ORD100430"/>
    <x v="3"/>
    <x v="3"/>
    <x v="3"/>
    <s v="Souq"/>
    <x v="2"/>
    <n v="3801.85"/>
    <n v="3"/>
    <n v="11405.55"/>
    <n v="1.87"/>
    <n v="3741"/>
    <x v="151"/>
  </r>
  <r>
    <s v="ORD100431"/>
    <x v="2"/>
    <x v="2"/>
    <x v="2"/>
    <s v="Amazon"/>
    <x v="2"/>
    <n v="3771.94"/>
    <n v="5"/>
    <n v="18859.7"/>
    <n v="4.03"/>
    <n v="2594"/>
    <x v="32"/>
  </r>
  <r>
    <s v="ORD100432"/>
    <x v="8"/>
    <x v="3"/>
    <x v="8"/>
    <s v="Amazon"/>
    <x v="4"/>
    <n v="17698.919999999998"/>
    <n v="3"/>
    <n v="53096.76"/>
    <n v="4.82"/>
    <n v="1918"/>
    <x v="29"/>
  </r>
  <r>
    <s v="ORD100433"/>
    <x v="1"/>
    <x v="1"/>
    <x v="1"/>
    <s v="Jumia"/>
    <x v="5"/>
    <n v="15187.69"/>
    <n v="5"/>
    <n v="75938.45"/>
    <n v="2.57"/>
    <n v="769"/>
    <x v="241"/>
  </r>
  <r>
    <s v="ORD100434"/>
    <x v="0"/>
    <x v="0"/>
    <x v="0"/>
    <s v="Amazon"/>
    <x v="4"/>
    <n v="13458.7"/>
    <n v="2"/>
    <n v="26917.4"/>
    <n v="4.63"/>
    <n v="493"/>
    <x v="75"/>
  </r>
  <r>
    <s v="ORD100435"/>
    <x v="1"/>
    <x v="1"/>
    <x v="1"/>
    <s v="Souq"/>
    <x v="1"/>
    <n v="2307.4499999999998"/>
    <n v="4"/>
    <n v="9229.7999999999993"/>
    <n v="1.3"/>
    <n v="4810"/>
    <x v="131"/>
  </r>
  <r>
    <s v="ORD100436"/>
    <x v="1"/>
    <x v="1"/>
    <x v="1"/>
    <s v="Jumia"/>
    <x v="2"/>
    <n v="3664.91"/>
    <n v="4"/>
    <n v="14659.64"/>
    <n v="4.5999999999999996"/>
    <n v="3822"/>
    <x v="134"/>
  </r>
  <r>
    <s v="ORD100437"/>
    <x v="2"/>
    <x v="2"/>
    <x v="2"/>
    <s v="Jumia"/>
    <x v="3"/>
    <n v="1453.21"/>
    <n v="3"/>
    <n v="4359.63"/>
    <n v="4.2300000000000004"/>
    <n v="2192"/>
    <x v="99"/>
  </r>
  <r>
    <s v="ORD100438"/>
    <x v="5"/>
    <x v="1"/>
    <x v="5"/>
    <s v="Amazon"/>
    <x v="4"/>
    <n v="8997.84"/>
    <n v="3"/>
    <n v="26993.52"/>
    <n v="4.2300000000000004"/>
    <n v="3089"/>
    <x v="44"/>
  </r>
  <r>
    <s v="ORD100439"/>
    <x v="5"/>
    <x v="1"/>
    <x v="5"/>
    <s v="Jumia"/>
    <x v="4"/>
    <n v="13826.8"/>
    <n v="3"/>
    <n v="41480.400000000001"/>
    <n v="4.04"/>
    <n v="4098"/>
    <x v="144"/>
  </r>
  <r>
    <s v="ORD100440"/>
    <x v="2"/>
    <x v="2"/>
    <x v="2"/>
    <s v="Amazon"/>
    <x v="1"/>
    <n v="9502.33"/>
    <n v="1"/>
    <n v="9502.33"/>
    <n v="2.16"/>
    <n v="3444"/>
    <x v="206"/>
  </r>
  <r>
    <s v="ORD100441"/>
    <x v="3"/>
    <x v="3"/>
    <x v="3"/>
    <s v="Amazon"/>
    <x v="1"/>
    <n v="19638.28"/>
    <n v="3"/>
    <n v="58914.84"/>
    <n v="1.1299999999999999"/>
    <n v="1134"/>
    <x v="90"/>
  </r>
  <r>
    <s v="ORD100442"/>
    <x v="3"/>
    <x v="3"/>
    <x v="3"/>
    <s v="Jumia"/>
    <x v="1"/>
    <n v="19973.63"/>
    <n v="5"/>
    <n v="99868.15"/>
    <n v="3.55"/>
    <n v="1465"/>
    <x v="242"/>
  </r>
  <r>
    <s v="ORD100443"/>
    <x v="5"/>
    <x v="1"/>
    <x v="5"/>
    <s v="Souq"/>
    <x v="2"/>
    <n v="11805.34"/>
    <n v="5"/>
    <n v="59026.7"/>
    <n v="3.88"/>
    <n v="1465"/>
    <x v="243"/>
  </r>
  <r>
    <s v="ORD100444"/>
    <x v="0"/>
    <x v="0"/>
    <x v="0"/>
    <s v="Jumia"/>
    <x v="1"/>
    <n v="16640.97"/>
    <n v="3"/>
    <n v="49922.91"/>
    <n v="1.37"/>
    <n v="444"/>
    <x v="232"/>
  </r>
  <r>
    <s v="ORD100445"/>
    <x v="7"/>
    <x v="0"/>
    <x v="7"/>
    <s v="Souq"/>
    <x v="3"/>
    <n v="4049.44"/>
    <n v="3"/>
    <n v="12148.32"/>
    <n v="1.1499999999999999"/>
    <n v="3535"/>
    <x v="63"/>
  </r>
  <r>
    <s v="ORD100446"/>
    <x v="1"/>
    <x v="1"/>
    <x v="1"/>
    <s v="Jumia"/>
    <x v="0"/>
    <n v="5210"/>
    <n v="4"/>
    <n v="20840"/>
    <n v="4.54"/>
    <n v="1666"/>
    <x v="244"/>
  </r>
  <r>
    <s v="ORD100447"/>
    <x v="1"/>
    <x v="1"/>
    <x v="1"/>
    <s v="Jumia"/>
    <x v="4"/>
    <n v="1852.45"/>
    <n v="2"/>
    <n v="3704.9"/>
    <n v="2.91"/>
    <n v="2004"/>
    <x v="142"/>
  </r>
  <r>
    <s v="ORD100448"/>
    <x v="8"/>
    <x v="3"/>
    <x v="8"/>
    <s v="Amazon"/>
    <x v="0"/>
    <n v="10781.66"/>
    <n v="4"/>
    <n v="43126.64"/>
    <n v="2.6"/>
    <n v="2380"/>
    <x v="170"/>
  </r>
  <r>
    <s v="ORD100449"/>
    <x v="4"/>
    <x v="0"/>
    <x v="4"/>
    <s v="Souq"/>
    <x v="4"/>
    <n v="4042.91"/>
    <n v="1"/>
    <n v="4042.91"/>
    <n v="1.47"/>
    <n v="1013"/>
    <x v="245"/>
  </r>
  <r>
    <s v="ORD100450"/>
    <x v="0"/>
    <x v="0"/>
    <x v="0"/>
    <s v="Souq"/>
    <x v="2"/>
    <n v="2218.9"/>
    <n v="5"/>
    <n v="11094.5"/>
    <n v="2.35"/>
    <n v="4041"/>
    <x v="202"/>
  </r>
  <r>
    <s v="ORD100451"/>
    <x v="3"/>
    <x v="3"/>
    <x v="3"/>
    <s v="Jumia"/>
    <x v="3"/>
    <n v="2253.75"/>
    <n v="5"/>
    <n v="11268.75"/>
    <n v="3.77"/>
    <n v="2672"/>
    <x v="16"/>
  </r>
  <r>
    <s v="ORD100452"/>
    <x v="3"/>
    <x v="3"/>
    <x v="3"/>
    <s v="Souq"/>
    <x v="1"/>
    <n v="19978.64"/>
    <n v="1"/>
    <n v="19978.64"/>
    <n v="4.54"/>
    <n v="4420"/>
    <x v="141"/>
  </r>
  <r>
    <s v="ORD100453"/>
    <x v="1"/>
    <x v="1"/>
    <x v="1"/>
    <s v="Souq"/>
    <x v="3"/>
    <n v="10845.38"/>
    <n v="4"/>
    <n v="43381.52"/>
    <n v="2.38"/>
    <n v="1699"/>
    <x v="246"/>
  </r>
  <r>
    <s v="ORD100454"/>
    <x v="7"/>
    <x v="0"/>
    <x v="7"/>
    <s v="Jumia"/>
    <x v="3"/>
    <n v="18992.27"/>
    <n v="4"/>
    <n v="75969.08"/>
    <n v="1.81"/>
    <n v="4960"/>
    <x v="237"/>
  </r>
  <r>
    <s v="ORD100455"/>
    <x v="0"/>
    <x v="0"/>
    <x v="0"/>
    <s v="Jumia"/>
    <x v="0"/>
    <n v="8378.99"/>
    <n v="1"/>
    <n v="8378.99"/>
    <n v="1.95"/>
    <n v="4734"/>
    <x v="116"/>
  </r>
  <r>
    <s v="ORD100456"/>
    <x v="0"/>
    <x v="0"/>
    <x v="0"/>
    <s v="Souq"/>
    <x v="2"/>
    <n v="12270.86"/>
    <n v="3"/>
    <n v="36812.58"/>
    <n v="2.0699999999999998"/>
    <n v="1374"/>
    <x v="160"/>
  </r>
  <r>
    <s v="ORD100457"/>
    <x v="1"/>
    <x v="1"/>
    <x v="1"/>
    <s v="Amazon"/>
    <x v="4"/>
    <n v="18178.009999999998"/>
    <n v="4"/>
    <n v="72712.039999999994"/>
    <n v="3.25"/>
    <n v="4562"/>
    <x v="114"/>
  </r>
  <r>
    <s v="ORD100458"/>
    <x v="9"/>
    <x v="1"/>
    <x v="9"/>
    <s v="Amazon"/>
    <x v="1"/>
    <n v="3174.89"/>
    <n v="3"/>
    <n v="9524.67"/>
    <n v="1.1499999999999999"/>
    <n v="4089"/>
    <x v="26"/>
  </r>
  <r>
    <s v="ORD100459"/>
    <x v="9"/>
    <x v="1"/>
    <x v="9"/>
    <s v="Jumia"/>
    <x v="4"/>
    <n v="14200.86"/>
    <n v="2"/>
    <n v="28401.72"/>
    <n v="4.72"/>
    <n v="2820"/>
    <x v="247"/>
  </r>
  <r>
    <s v="ORD100460"/>
    <x v="6"/>
    <x v="4"/>
    <x v="6"/>
    <s v="Souq"/>
    <x v="0"/>
    <n v="16422.82"/>
    <n v="1"/>
    <n v="16422.82"/>
    <n v="1.1200000000000001"/>
    <n v="2119"/>
    <x v="109"/>
  </r>
  <r>
    <s v="ORD100461"/>
    <x v="5"/>
    <x v="1"/>
    <x v="5"/>
    <s v="Amazon"/>
    <x v="2"/>
    <n v="14565.84"/>
    <n v="2"/>
    <n v="29131.68"/>
    <n v="3.65"/>
    <n v="3981"/>
    <x v="248"/>
  </r>
  <r>
    <s v="ORD100462"/>
    <x v="3"/>
    <x v="3"/>
    <x v="3"/>
    <s v="Jumia"/>
    <x v="3"/>
    <n v="6021.64"/>
    <n v="2"/>
    <n v="12043.28"/>
    <n v="4.42"/>
    <n v="1108"/>
    <x v="249"/>
  </r>
  <r>
    <s v="ORD100463"/>
    <x v="1"/>
    <x v="1"/>
    <x v="1"/>
    <s v="Souq"/>
    <x v="2"/>
    <n v="5027.0600000000004"/>
    <n v="4"/>
    <n v="20108.240000000002"/>
    <n v="2.6"/>
    <n v="3323"/>
    <x v="223"/>
  </r>
  <r>
    <s v="ORD100464"/>
    <x v="7"/>
    <x v="0"/>
    <x v="7"/>
    <s v="Amazon"/>
    <x v="2"/>
    <n v="1674.8"/>
    <n v="4"/>
    <n v="6699.2"/>
    <n v="4.74"/>
    <n v="444"/>
    <x v="250"/>
  </r>
  <r>
    <s v="ORD100465"/>
    <x v="0"/>
    <x v="0"/>
    <x v="0"/>
    <s v="Amazon"/>
    <x v="3"/>
    <n v="10671.95"/>
    <n v="2"/>
    <n v="21343.9"/>
    <n v="4.97"/>
    <n v="4093"/>
    <x v="190"/>
  </r>
  <r>
    <s v="ORD100466"/>
    <x v="0"/>
    <x v="0"/>
    <x v="0"/>
    <s v="Jumia"/>
    <x v="0"/>
    <n v="16185.45"/>
    <n v="3"/>
    <n v="48556.35"/>
    <n v="1.8"/>
    <n v="4754"/>
    <x v="81"/>
  </r>
  <r>
    <s v="ORD100467"/>
    <x v="3"/>
    <x v="3"/>
    <x v="3"/>
    <s v="Amazon"/>
    <x v="0"/>
    <n v="364.77"/>
    <n v="5"/>
    <n v="1823.85"/>
    <n v="4.76"/>
    <n v="4873"/>
    <x v="251"/>
  </r>
  <r>
    <s v="ORD100468"/>
    <x v="8"/>
    <x v="3"/>
    <x v="8"/>
    <s v="Souq"/>
    <x v="1"/>
    <n v="6664.37"/>
    <n v="5"/>
    <n v="33321.85"/>
    <n v="2.96"/>
    <n v="398"/>
    <x v="252"/>
  </r>
  <r>
    <s v="ORD100469"/>
    <x v="5"/>
    <x v="1"/>
    <x v="5"/>
    <s v="Jumia"/>
    <x v="0"/>
    <n v="11249.5"/>
    <n v="1"/>
    <n v="11249.5"/>
    <n v="2.14"/>
    <n v="2410"/>
    <x v="157"/>
  </r>
  <r>
    <s v="ORD100470"/>
    <x v="2"/>
    <x v="2"/>
    <x v="2"/>
    <s v="Souq"/>
    <x v="5"/>
    <n v="2431.37"/>
    <n v="1"/>
    <n v="2431.37"/>
    <n v="2.69"/>
    <n v="547"/>
    <x v="131"/>
  </r>
  <r>
    <s v="ORD100471"/>
    <x v="1"/>
    <x v="1"/>
    <x v="1"/>
    <s v="Amazon"/>
    <x v="1"/>
    <n v="17346.080000000002"/>
    <n v="5"/>
    <n v="86730.4"/>
    <n v="3"/>
    <n v="2027"/>
    <x v="96"/>
  </r>
  <r>
    <s v="ORD100472"/>
    <x v="1"/>
    <x v="1"/>
    <x v="1"/>
    <s v="Jumia"/>
    <x v="5"/>
    <n v="169.2"/>
    <n v="1"/>
    <n v="169.2"/>
    <n v="3.62"/>
    <n v="293"/>
    <x v="81"/>
  </r>
  <r>
    <s v="ORD100473"/>
    <x v="4"/>
    <x v="0"/>
    <x v="4"/>
    <s v="Souq"/>
    <x v="0"/>
    <n v="1225.08"/>
    <n v="3"/>
    <n v="3675.24"/>
    <n v="4.8600000000000003"/>
    <n v="1234"/>
    <x v="85"/>
  </r>
  <r>
    <s v="ORD100474"/>
    <x v="8"/>
    <x v="3"/>
    <x v="8"/>
    <s v="Amazon"/>
    <x v="5"/>
    <n v="11279.42"/>
    <n v="5"/>
    <n v="56397.1"/>
    <n v="3.91"/>
    <n v="4349"/>
    <x v="124"/>
  </r>
  <r>
    <s v="ORD100475"/>
    <x v="6"/>
    <x v="4"/>
    <x v="6"/>
    <s v="Souq"/>
    <x v="5"/>
    <n v="1325.62"/>
    <n v="5"/>
    <n v="6628.1"/>
    <n v="1.64"/>
    <n v="491"/>
    <x v="121"/>
  </r>
  <r>
    <s v="ORD100476"/>
    <x v="5"/>
    <x v="1"/>
    <x v="5"/>
    <s v="Jumia"/>
    <x v="3"/>
    <n v="11522.44"/>
    <n v="1"/>
    <n v="11522.44"/>
    <n v="4.9800000000000004"/>
    <n v="2906"/>
    <x v="178"/>
  </r>
  <r>
    <s v="ORD100477"/>
    <x v="6"/>
    <x v="4"/>
    <x v="6"/>
    <s v="Amazon"/>
    <x v="5"/>
    <n v="11383.86"/>
    <n v="3"/>
    <n v="34151.58"/>
    <n v="2.79"/>
    <n v="4569"/>
    <x v="227"/>
  </r>
  <r>
    <s v="ORD100478"/>
    <x v="1"/>
    <x v="1"/>
    <x v="1"/>
    <s v="Souq"/>
    <x v="5"/>
    <n v="5124.09"/>
    <n v="1"/>
    <n v="5124.09"/>
    <n v="4.1500000000000004"/>
    <n v="2343"/>
    <x v="1"/>
  </r>
  <r>
    <s v="ORD100479"/>
    <x v="5"/>
    <x v="1"/>
    <x v="5"/>
    <s v="Jumia"/>
    <x v="3"/>
    <n v="9069.5"/>
    <n v="2"/>
    <n v="18139"/>
    <n v="4.54"/>
    <n v="1189"/>
    <x v="130"/>
  </r>
  <r>
    <s v="ORD100480"/>
    <x v="9"/>
    <x v="1"/>
    <x v="9"/>
    <s v="Jumia"/>
    <x v="4"/>
    <n v="14927.88"/>
    <n v="3"/>
    <n v="44783.64"/>
    <n v="1.08"/>
    <n v="1067"/>
    <x v="156"/>
  </r>
  <r>
    <s v="ORD100481"/>
    <x v="3"/>
    <x v="3"/>
    <x v="3"/>
    <s v="Jumia"/>
    <x v="1"/>
    <n v="2871.12"/>
    <n v="4"/>
    <n v="11484.48"/>
    <n v="1.71"/>
    <n v="4973"/>
    <x v="26"/>
  </r>
  <r>
    <s v="ORD100482"/>
    <x v="1"/>
    <x v="1"/>
    <x v="1"/>
    <s v="Jumia"/>
    <x v="4"/>
    <n v="19397.87"/>
    <n v="2"/>
    <n v="38795.74"/>
    <n v="2.4700000000000002"/>
    <n v="167"/>
    <x v="252"/>
  </r>
  <r>
    <s v="ORD100483"/>
    <x v="5"/>
    <x v="1"/>
    <x v="5"/>
    <s v="Amazon"/>
    <x v="0"/>
    <n v="105.59"/>
    <n v="2"/>
    <n v="211.18"/>
    <n v="1.41"/>
    <n v="3837"/>
    <x v="253"/>
  </r>
  <r>
    <s v="ORD100484"/>
    <x v="6"/>
    <x v="4"/>
    <x v="6"/>
    <s v="Amazon"/>
    <x v="1"/>
    <n v="12211.13"/>
    <n v="4"/>
    <n v="48844.52"/>
    <n v="4.45"/>
    <n v="3031"/>
    <x v="254"/>
  </r>
  <r>
    <s v="ORD100485"/>
    <x v="6"/>
    <x v="4"/>
    <x v="6"/>
    <s v="Souq"/>
    <x v="4"/>
    <n v="1535.57"/>
    <n v="3"/>
    <n v="4606.71"/>
    <n v="4.12"/>
    <n v="4258"/>
    <x v="174"/>
  </r>
  <r>
    <s v="ORD100486"/>
    <x v="2"/>
    <x v="2"/>
    <x v="2"/>
    <s v="Souq"/>
    <x v="4"/>
    <n v="2365.88"/>
    <n v="2"/>
    <n v="4731.76"/>
    <n v="2.71"/>
    <n v="720"/>
    <x v="255"/>
  </r>
  <r>
    <s v="ORD100487"/>
    <x v="3"/>
    <x v="3"/>
    <x v="3"/>
    <s v="Souq"/>
    <x v="2"/>
    <n v="4378.0200000000004"/>
    <n v="2"/>
    <n v="8756.0400000000009"/>
    <n v="1.21"/>
    <n v="2107"/>
    <x v="141"/>
  </r>
  <r>
    <s v="ORD100488"/>
    <x v="0"/>
    <x v="0"/>
    <x v="0"/>
    <s v="Souq"/>
    <x v="0"/>
    <n v="2311.7600000000002"/>
    <n v="4"/>
    <n v="9247.0400000000009"/>
    <n v="4.26"/>
    <n v="1181"/>
    <x v="114"/>
  </r>
  <r>
    <s v="ORD100489"/>
    <x v="4"/>
    <x v="0"/>
    <x v="4"/>
    <s v="Jumia"/>
    <x v="2"/>
    <n v="19952.41"/>
    <n v="3"/>
    <n v="59857.23"/>
    <n v="2.34"/>
    <n v="1696"/>
    <x v="256"/>
  </r>
  <r>
    <s v="ORD100490"/>
    <x v="8"/>
    <x v="3"/>
    <x v="8"/>
    <s v="Souq"/>
    <x v="4"/>
    <n v="2811.81"/>
    <n v="1"/>
    <n v="2811.81"/>
    <n v="4.17"/>
    <n v="3509"/>
    <x v="61"/>
  </r>
  <r>
    <s v="ORD100491"/>
    <x v="3"/>
    <x v="3"/>
    <x v="3"/>
    <s v="Jumia"/>
    <x v="4"/>
    <n v="14430.19"/>
    <n v="4"/>
    <n v="57720.76"/>
    <n v="1.22"/>
    <n v="3201"/>
    <x v="176"/>
  </r>
  <r>
    <s v="ORD100492"/>
    <x v="3"/>
    <x v="3"/>
    <x v="3"/>
    <s v="Jumia"/>
    <x v="1"/>
    <n v="18868"/>
    <n v="4"/>
    <n v="75472"/>
    <n v="2.2000000000000002"/>
    <n v="60"/>
    <x v="15"/>
  </r>
  <r>
    <s v="ORD100493"/>
    <x v="6"/>
    <x v="4"/>
    <x v="6"/>
    <s v="Jumia"/>
    <x v="1"/>
    <n v="3637.41"/>
    <n v="4"/>
    <n v="14549.64"/>
    <n v="2.4300000000000002"/>
    <n v="3629"/>
    <x v="183"/>
  </r>
  <r>
    <s v="ORD100494"/>
    <x v="5"/>
    <x v="1"/>
    <x v="5"/>
    <s v="Amazon"/>
    <x v="4"/>
    <n v="14567.37"/>
    <n v="4"/>
    <n v="58269.48"/>
    <n v="1.55"/>
    <n v="620"/>
    <x v="55"/>
  </r>
  <r>
    <s v="ORD100495"/>
    <x v="8"/>
    <x v="3"/>
    <x v="8"/>
    <s v="Jumia"/>
    <x v="1"/>
    <n v="2778.7"/>
    <n v="4"/>
    <n v="11114.8"/>
    <n v="2.06"/>
    <n v="34"/>
    <x v="221"/>
  </r>
  <r>
    <s v="ORD100496"/>
    <x v="4"/>
    <x v="0"/>
    <x v="4"/>
    <s v="Souq"/>
    <x v="0"/>
    <n v="12683.17"/>
    <n v="2"/>
    <n v="25366.34"/>
    <n v="1.38"/>
    <n v="687"/>
    <x v="239"/>
  </r>
  <r>
    <s v="ORD100497"/>
    <x v="4"/>
    <x v="0"/>
    <x v="4"/>
    <s v="Souq"/>
    <x v="4"/>
    <n v="6577.75"/>
    <n v="3"/>
    <n v="19733.25"/>
    <n v="2.02"/>
    <n v="112"/>
    <x v="244"/>
  </r>
  <r>
    <s v="ORD100498"/>
    <x v="7"/>
    <x v="0"/>
    <x v="7"/>
    <s v="Jumia"/>
    <x v="4"/>
    <n v="4605.92"/>
    <n v="3"/>
    <n v="13817.76"/>
    <n v="3.55"/>
    <n v="474"/>
    <x v="257"/>
  </r>
  <r>
    <s v="ORD100499"/>
    <x v="8"/>
    <x v="3"/>
    <x v="8"/>
    <s v="Jumia"/>
    <x v="0"/>
    <n v="6246.81"/>
    <n v="2"/>
    <n v="12493.62"/>
    <n v="2.93"/>
    <n v="3849"/>
    <x v="194"/>
  </r>
  <r>
    <s v="ORD100500"/>
    <x v="9"/>
    <x v="1"/>
    <x v="9"/>
    <s v="Amazon"/>
    <x v="3"/>
    <n v="10260.59"/>
    <n v="1"/>
    <n v="10260.59"/>
    <n v="1.1599999999999999"/>
    <n v="4363"/>
    <x v="114"/>
  </r>
  <r>
    <s v="ORD100501"/>
    <x v="3"/>
    <x v="3"/>
    <x v="3"/>
    <s v="Jumia"/>
    <x v="4"/>
    <n v="15939.42"/>
    <n v="2"/>
    <n v="31878.84"/>
    <n v="4.3899999999999997"/>
    <n v="3705"/>
    <x v="258"/>
  </r>
  <r>
    <s v="ORD100502"/>
    <x v="3"/>
    <x v="3"/>
    <x v="3"/>
    <s v="Amazon"/>
    <x v="1"/>
    <n v="5512.01"/>
    <n v="5"/>
    <n v="27560.05"/>
    <n v="2.7"/>
    <n v="4389"/>
    <x v="259"/>
  </r>
  <r>
    <s v="ORD100503"/>
    <x v="4"/>
    <x v="0"/>
    <x v="4"/>
    <s v="Souq"/>
    <x v="0"/>
    <n v="5042.1899999999996"/>
    <n v="4"/>
    <n v="20168.759999999998"/>
    <n v="2.09"/>
    <n v="3661"/>
    <x v="107"/>
  </r>
  <r>
    <s v="ORD100504"/>
    <x v="6"/>
    <x v="4"/>
    <x v="6"/>
    <s v="Amazon"/>
    <x v="2"/>
    <n v="5233.74"/>
    <n v="5"/>
    <n v="26168.7"/>
    <n v="1.1200000000000001"/>
    <n v="489"/>
    <x v="251"/>
  </r>
  <r>
    <s v="ORD100505"/>
    <x v="1"/>
    <x v="1"/>
    <x v="1"/>
    <s v="Jumia"/>
    <x v="1"/>
    <n v="14364.98"/>
    <n v="2"/>
    <n v="28729.96"/>
    <n v="4.71"/>
    <n v="1526"/>
    <x v="260"/>
  </r>
  <r>
    <s v="ORD100506"/>
    <x v="2"/>
    <x v="2"/>
    <x v="2"/>
    <s v="Jumia"/>
    <x v="1"/>
    <n v="128.21"/>
    <n v="5"/>
    <n v="641.04999999999995"/>
    <n v="3.33"/>
    <n v="1435"/>
    <x v="261"/>
  </r>
  <r>
    <s v="ORD100507"/>
    <x v="1"/>
    <x v="1"/>
    <x v="1"/>
    <s v="Souq"/>
    <x v="5"/>
    <n v="1458.76"/>
    <n v="1"/>
    <n v="1458.76"/>
    <n v="3.59"/>
    <n v="4822"/>
    <x v="70"/>
  </r>
  <r>
    <s v="ORD100508"/>
    <x v="1"/>
    <x v="1"/>
    <x v="1"/>
    <s v="Jumia"/>
    <x v="0"/>
    <n v="16344.35"/>
    <n v="2"/>
    <n v="32688.7"/>
    <n v="4.7699999999999996"/>
    <n v="3913"/>
    <x v="216"/>
  </r>
  <r>
    <s v="ORD100509"/>
    <x v="8"/>
    <x v="3"/>
    <x v="8"/>
    <s v="Jumia"/>
    <x v="5"/>
    <n v="2415.96"/>
    <n v="3"/>
    <n v="7247.88"/>
    <n v="3.43"/>
    <n v="2917"/>
    <x v="221"/>
  </r>
  <r>
    <s v="ORD100510"/>
    <x v="6"/>
    <x v="4"/>
    <x v="6"/>
    <s v="Amazon"/>
    <x v="3"/>
    <n v="17439.8"/>
    <n v="2"/>
    <n v="34879.599999999999"/>
    <n v="4.8899999999999997"/>
    <n v="2724"/>
    <x v="135"/>
  </r>
  <r>
    <s v="ORD100511"/>
    <x v="0"/>
    <x v="0"/>
    <x v="0"/>
    <s v="Amazon"/>
    <x v="0"/>
    <n v="16648.599999999999"/>
    <n v="3"/>
    <n v="49945.8"/>
    <n v="4.29"/>
    <n v="1415"/>
    <x v="102"/>
  </r>
  <r>
    <s v="ORD100512"/>
    <x v="3"/>
    <x v="3"/>
    <x v="3"/>
    <s v="Jumia"/>
    <x v="5"/>
    <n v="14497.38"/>
    <n v="2"/>
    <n v="28994.76"/>
    <n v="3.65"/>
    <n v="1803"/>
    <x v="175"/>
  </r>
  <r>
    <s v="ORD100513"/>
    <x v="3"/>
    <x v="3"/>
    <x v="3"/>
    <s v="Souq"/>
    <x v="3"/>
    <n v="979.15"/>
    <n v="4"/>
    <n v="3916.6"/>
    <n v="1.38"/>
    <n v="3215"/>
    <x v="262"/>
  </r>
  <r>
    <s v="ORD100514"/>
    <x v="8"/>
    <x v="3"/>
    <x v="8"/>
    <s v="Amazon"/>
    <x v="0"/>
    <n v="13841.21"/>
    <n v="4"/>
    <n v="55364.84"/>
    <n v="3.79"/>
    <n v="1668"/>
    <x v="263"/>
  </r>
  <r>
    <s v="ORD100515"/>
    <x v="7"/>
    <x v="0"/>
    <x v="7"/>
    <s v="Jumia"/>
    <x v="1"/>
    <n v="14061.75"/>
    <n v="3"/>
    <n v="42185.25"/>
    <n v="4.72"/>
    <n v="2976"/>
    <x v="264"/>
  </r>
  <r>
    <s v="ORD100516"/>
    <x v="4"/>
    <x v="0"/>
    <x v="4"/>
    <s v="Jumia"/>
    <x v="5"/>
    <n v="4656.88"/>
    <n v="5"/>
    <n v="23284.400000000001"/>
    <n v="2.19"/>
    <n v="1825"/>
    <x v="182"/>
  </r>
  <r>
    <s v="ORD100517"/>
    <x v="1"/>
    <x v="1"/>
    <x v="1"/>
    <s v="Amazon"/>
    <x v="2"/>
    <n v="7533"/>
    <n v="5"/>
    <n v="37665"/>
    <n v="4.9800000000000004"/>
    <n v="547"/>
    <x v="265"/>
  </r>
  <r>
    <s v="ORD100518"/>
    <x v="9"/>
    <x v="1"/>
    <x v="9"/>
    <s v="Amazon"/>
    <x v="5"/>
    <n v="1501.58"/>
    <n v="3"/>
    <n v="4504.74"/>
    <n v="3.79"/>
    <n v="679"/>
    <x v="266"/>
  </r>
  <r>
    <s v="ORD100519"/>
    <x v="3"/>
    <x v="3"/>
    <x v="3"/>
    <s v="Souq"/>
    <x v="0"/>
    <n v="5498.55"/>
    <n v="5"/>
    <n v="27492.75"/>
    <n v="1.2"/>
    <n v="3446"/>
    <x v="267"/>
  </r>
  <r>
    <s v="ORD100520"/>
    <x v="2"/>
    <x v="2"/>
    <x v="2"/>
    <s v="Amazon"/>
    <x v="3"/>
    <n v="5895.23"/>
    <n v="3"/>
    <n v="17685.689999999999"/>
    <n v="2.14"/>
    <n v="4748"/>
    <x v="268"/>
  </r>
  <r>
    <s v="ORD100521"/>
    <x v="0"/>
    <x v="0"/>
    <x v="0"/>
    <s v="Jumia"/>
    <x v="3"/>
    <n v="14059.71"/>
    <n v="3"/>
    <n v="42179.13"/>
    <n v="2.62"/>
    <n v="2366"/>
    <x v="39"/>
  </r>
  <r>
    <s v="ORD100522"/>
    <x v="2"/>
    <x v="2"/>
    <x v="2"/>
    <s v="Amazon"/>
    <x v="2"/>
    <n v="18343.28"/>
    <n v="5"/>
    <n v="91716.4"/>
    <n v="4.95"/>
    <n v="163"/>
    <x v="269"/>
  </r>
  <r>
    <s v="ORD100523"/>
    <x v="0"/>
    <x v="0"/>
    <x v="0"/>
    <s v="Souq"/>
    <x v="1"/>
    <n v="13318.98"/>
    <n v="3"/>
    <n v="39956.94"/>
    <n v="2.57"/>
    <n v="1350"/>
    <x v="270"/>
  </r>
  <r>
    <s v="ORD100524"/>
    <x v="0"/>
    <x v="0"/>
    <x v="0"/>
    <s v="Jumia"/>
    <x v="0"/>
    <n v="12201.68"/>
    <n v="2"/>
    <n v="24403.360000000001"/>
    <n v="2.57"/>
    <n v="3643"/>
    <x v="271"/>
  </r>
  <r>
    <s v="ORD100525"/>
    <x v="1"/>
    <x v="1"/>
    <x v="1"/>
    <s v="Jumia"/>
    <x v="5"/>
    <n v="2547.54"/>
    <n v="3"/>
    <n v="7642.62"/>
    <n v="2.12"/>
    <n v="4805"/>
    <x v="146"/>
  </r>
  <r>
    <s v="ORD100526"/>
    <x v="1"/>
    <x v="1"/>
    <x v="1"/>
    <s v="Amazon"/>
    <x v="5"/>
    <n v="18091.060000000001"/>
    <n v="4"/>
    <n v="72364.240000000005"/>
    <n v="4.93"/>
    <n v="4899"/>
    <x v="272"/>
  </r>
  <r>
    <s v="ORD100527"/>
    <x v="8"/>
    <x v="3"/>
    <x v="8"/>
    <s v="Amazon"/>
    <x v="5"/>
    <n v="13931.67"/>
    <n v="3"/>
    <n v="41795.01"/>
    <n v="2.09"/>
    <n v="4886"/>
    <x v="90"/>
  </r>
  <r>
    <s v="ORD100528"/>
    <x v="5"/>
    <x v="1"/>
    <x v="5"/>
    <s v="Amazon"/>
    <x v="1"/>
    <n v="378.51"/>
    <n v="5"/>
    <n v="1892.55"/>
    <n v="4.6500000000000004"/>
    <n v="1403"/>
    <x v="260"/>
  </r>
  <r>
    <s v="ORD100529"/>
    <x v="4"/>
    <x v="0"/>
    <x v="4"/>
    <s v="Souq"/>
    <x v="5"/>
    <n v="10120.219999999999"/>
    <n v="1"/>
    <n v="10120.219999999999"/>
    <n v="2.2799999999999998"/>
    <n v="294"/>
    <x v="143"/>
  </r>
  <r>
    <s v="ORD100530"/>
    <x v="9"/>
    <x v="1"/>
    <x v="9"/>
    <s v="Jumia"/>
    <x v="1"/>
    <n v="17042.849999999999"/>
    <n v="1"/>
    <n v="17042.849999999999"/>
    <n v="3.95"/>
    <n v="3645"/>
    <x v="35"/>
  </r>
  <r>
    <s v="ORD100531"/>
    <x v="4"/>
    <x v="0"/>
    <x v="4"/>
    <s v="Amazon"/>
    <x v="3"/>
    <n v="13365.14"/>
    <n v="5"/>
    <n v="66825.7"/>
    <n v="1.69"/>
    <n v="1085"/>
    <x v="273"/>
  </r>
  <r>
    <s v="ORD100532"/>
    <x v="6"/>
    <x v="4"/>
    <x v="6"/>
    <s v="Souq"/>
    <x v="4"/>
    <n v="1816.87"/>
    <n v="5"/>
    <n v="9084.35"/>
    <n v="1.96"/>
    <n v="646"/>
    <x v="274"/>
  </r>
  <r>
    <s v="ORD100533"/>
    <x v="4"/>
    <x v="0"/>
    <x v="4"/>
    <s v="Jumia"/>
    <x v="2"/>
    <n v="13484.29"/>
    <n v="4"/>
    <n v="53937.16"/>
    <n v="2.5299999999999998"/>
    <n v="3884"/>
    <x v="132"/>
  </r>
  <r>
    <s v="ORD100534"/>
    <x v="2"/>
    <x v="2"/>
    <x v="2"/>
    <s v="Amazon"/>
    <x v="4"/>
    <n v="13426.18"/>
    <n v="3"/>
    <n v="40278.54"/>
    <n v="4.75"/>
    <n v="3504"/>
    <x v="262"/>
  </r>
  <r>
    <s v="ORD100535"/>
    <x v="6"/>
    <x v="4"/>
    <x v="6"/>
    <s v="Jumia"/>
    <x v="3"/>
    <n v="17358.28"/>
    <n v="5"/>
    <n v="86791.4"/>
    <n v="4.34"/>
    <n v="1972"/>
    <x v="75"/>
  </r>
  <r>
    <s v="ORD100536"/>
    <x v="7"/>
    <x v="0"/>
    <x v="7"/>
    <s v="Amazon"/>
    <x v="4"/>
    <n v="4949.21"/>
    <n v="1"/>
    <n v="4949.21"/>
    <n v="3.47"/>
    <n v="2942"/>
    <x v="275"/>
  </r>
  <r>
    <s v="ORD100537"/>
    <x v="3"/>
    <x v="3"/>
    <x v="3"/>
    <s v="Jumia"/>
    <x v="3"/>
    <n v="2279.25"/>
    <n v="3"/>
    <n v="6837.75"/>
    <n v="3.79"/>
    <n v="1277"/>
    <x v="164"/>
  </r>
  <r>
    <s v="ORD100538"/>
    <x v="8"/>
    <x v="3"/>
    <x v="8"/>
    <s v="Amazon"/>
    <x v="2"/>
    <n v="6733.77"/>
    <n v="1"/>
    <n v="6733.77"/>
    <n v="3.39"/>
    <n v="181"/>
    <x v="271"/>
  </r>
  <r>
    <s v="ORD100539"/>
    <x v="9"/>
    <x v="1"/>
    <x v="9"/>
    <s v="Souq"/>
    <x v="0"/>
    <n v="15093.32"/>
    <n v="2"/>
    <n v="30186.639999999999"/>
    <n v="1.59"/>
    <n v="652"/>
    <x v="73"/>
  </r>
  <r>
    <s v="ORD100540"/>
    <x v="7"/>
    <x v="0"/>
    <x v="7"/>
    <s v="Jumia"/>
    <x v="4"/>
    <n v="909.41"/>
    <n v="5"/>
    <n v="4547.05"/>
    <n v="1.78"/>
    <n v="4240"/>
    <x v="54"/>
  </r>
  <r>
    <s v="ORD100541"/>
    <x v="8"/>
    <x v="3"/>
    <x v="8"/>
    <s v="Jumia"/>
    <x v="5"/>
    <n v="19483.71"/>
    <n v="4"/>
    <n v="77934.84"/>
    <n v="1.19"/>
    <n v="1291"/>
    <x v="169"/>
  </r>
  <r>
    <s v="ORD100542"/>
    <x v="9"/>
    <x v="1"/>
    <x v="9"/>
    <s v="Jumia"/>
    <x v="0"/>
    <n v="14757.28"/>
    <n v="5"/>
    <n v="73786.399999999994"/>
    <n v="1.1000000000000001"/>
    <n v="2406"/>
    <x v="262"/>
  </r>
  <r>
    <s v="ORD100543"/>
    <x v="4"/>
    <x v="0"/>
    <x v="4"/>
    <s v="Souq"/>
    <x v="5"/>
    <n v="4444.1499999999996"/>
    <n v="2"/>
    <n v="8888.2999999999993"/>
    <n v="3.36"/>
    <n v="2540"/>
    <x v="122"/>
  </r>
  <r>
    <s v="ORD100544"/>
    <x v="0"/>
    <x v="0"/>
    <x v="0"/>
    <s v="Amazon"/>
    <x v="1"/>
    <n v="18289.3"/>
    <n v="2"/>
    <n v="36578.6"/>
    <n v="1.77"/>
    <n v="4224"/>
    <x v="27"/>
  </r>
  <r>
    <s v="ORD100545"/>
    <x v="6"/>
    <x v="4"/>
    <x v="6"/>
    <s v="Souq"/>
    <x v="0"/>
    <n v="15260.63"/>
    <n v="4"/>
    <n v="61042.52"/>
    <n v="1.68"/>
    <n v="333"/>
    <x v="185"/>
  </r>
  <r>
    <s v="ORD100546"/>
    <x v="1"/>
    <x v="1"/>
    <x v="1"/>
    <s v="Amazon"/>
    <x v="5"/>
    <n v="17672.8"/>
    <n v="2"/>
    <n v="35345.599999999999"/>
    <n v="3.65"/>
    <n v="3549"/>
    <x v="104"/>
  </r>
  <r>
    <s v="ORD100547"/>
    <x v="5"/>
    <x v="1"/>
    <x v="5"/>
    <s v="Amazon"/>
    <x v="0"/>
    <n v="2944.59"/>
    <n v="1"/>
    <n v="2944.59"/>
    <n v="4.79"/>
    <n v="1248"/>
    <x v="78"/>
  </r>
  <r>
    <s v="ORD100548"/>
    <x v="1"/>
    <x v="1"/>
    <x v="1"/>
    <s v="Amazon"/>
    <x v="3"/>
    <n v="16016.71"/>
    <n v="4"/>
    <n v="64066.84"/>
    <n v="3.37"/>
    <n v="3995"/>
    <x v="276"/>
  </r>
  <r>
    <s v="ORD100549"/>
    <x v="7"/>
    <x v="0"/>
    <x v="7"/>
    <s v="Souq"/>
    <x v="0"/>
    <n v="13880.93"/>
    <n v="3"/>
    <n v="41642.79"/>
    <n v="2.21"/>
    <n v="620"/>
    <x v="159"/>
  </r>
  <r>
    <s v="ORD100550"/>
    <x v="4"/>
    <x v="0"/>
    <x v="4"/>
    <s v="Amazon"/>
    <x v="4"/>
    <n v="1989.96"/>
    <n v="2"/>
    <n v="3979.92"/>
    <n v="3.31"/>
    <n v="2942"/>
    <x v="33"/>
  </r>
  <r>
    <s v="ORD100551"/>
    <x v="5"/>
    <x v="1"/>
    <x v="5"/>
    <s v="Souq"/>
    <x v="2"/>
    <n v="265.95999999999998"/>
    <n v="4"/>
    <n v="1063.8399999999999"/>
    <n v="3.77"/>
    <n v="3709"/>
    <x v="277"/>
  </r>
  <r>
    <s v="ORD100552"/>
    <x v="0"/>
    <x v="0"/>
    <x v="0"/>
    <s v="Souq"/>
    <x v="4"/>
    <n v="14533.1"/>
    <n v="4"/>
    <n v="58132.4"/>
    <n v="1.41"/>
    <n v="2000"/>
    <x v="43"/>
  </r>
  <r>
    <s v="ORD100553"/>
    <x v="4"/>
    <x v="0"/>
    <x v="4"/>
    <s v="Jumia"/>
    <x v="1"/>
    <n v="12468.52"/>
    <n v="4"/>
    <n v="49874.080000000002"/>
    <n v="3.45"/>
    <n v="3646"/>
    <x v="278"/>
  </r>
  <r>
    <s v="ORD100554"/>
    <x v="4"/>
    <x v="0"/>
    <x v="4"/>
    <s v="Jumia"/>
    <x v="4"/>
    <n v="16730.86"/>
    <n v="3"/>
    <n v="50192.58"/>
    <n v="2.33"/>
    <n v="4357"/>
    <x v="171"/>
  </r>
  <r>
    <s v="ORD100555"/>
    <x v="4"/>
    <x v="0"/>
    <x v="4"/>
    <s v="Jumia"/>
    <x v="4"/>
    <n v="18972.32"/>
    <n v="5"/>
    <n v="94861.6"/>
    <n v="2.67"/>
    <n v="2685"/>
    <x v="138"/>
  </r>
  <r>
    <s v="ORD100556"/>
    <x v="9"/>
    <x v="1"/>
    <x v="9"/>
    <s v="Souq"/>
    <x v="4"/>
    <n v="4595.83"/>
    <n v="4"/>
    <n v="18383.32"/>
    <n v="2.71"/>
    <n v="2336"/>
    <x v="15"/>
  </r>
  <r>
    <s v="ORD100557"/>
    <x v="4"/>
    <x v="0"/>
    <x v="4"/>
    <s v="Jumia"/>
    <x v="3"/>
    <n v="9171.1200000000008"/>
    <n v="2"/>
    <n v="18342.240000000002"/>
    <n v="1.79"/>
    <n v="834"/>
    <x v="24"/>
  </r>
  <r>
    <s v="ORD100558"/>
    <x v="0"/>
    <x v="0"/>
    <x v="0"/>
    <s v="Amazon"/>
    <x v="3"/>
    <n v="7562.47"/>
    <n v="3"/>
    <n v="22687.41"/>
    <n v="2.08"/>
    <n v="3647"/>
    <x v="27"/>
  </r>
  <r>
    <s v="ORD100559"/>
    <x v="3"/>
    <x v="3"/>
    <x v="3"/>
    <s v="Souq"/>
    <x v="0"/>
    <n v="4753.45"/>
    <n v="4"/>
    <n v="19013.8"/>
    <n v="4.7"/>
    <n v="3599"/>
    <x v="47"/>
  </r>
  <r>
    <s v="ORD100560"/>
    <x v="3"/>
    <x v="3"/>
    <x v="3"/>
    <s v="Souq"/>
    <x v="5"/>
    <n v="16327.43"/>
    <n v="3"/>
    <n v="48982.29"/>
    <n v="4.68"/>
    <n v="1432"/>
    <x v="62"/>
  </r>
  <r>
    <s v="ORD100561"/>
    <x v="7"/>
    <x v="0"/>
    <x v="7"/>
    <s v="Jumia"/>
    <x v="2"/>
    <n v="7422.19"/>
    <n v="1"/>
    <n v="7422.19"/>
    <n v="4.2"/>
    <n v="2699"/>
    <x v="279"/>
  </r>
  <r>
    <s v="ORD100562"/>
    <x v="7"/>
    <x v="0"/>
    <x v="7"/>
    <s v="Amazon"/>
    <x v="0"/>
    <n v="9978.09"/>
    <n v="2"/>
    <n v="19956.18"/>
    <n v="1.49"/>
    <n v="4683"/>
    <x v="206"/>
  </r>
  <r>
    <s v="ORD100563"/>
    <x v="4"/>
    <x v="0"/>
    <x v="4"/>
    <s v="Amazon"/>
    <x v="4"/>
    <n v="11466.7"/>
    <n v="5"/>
    <n v="57333.5"/>
    <n v="3.42"/>
    <n v="383"/>
    <x v="280"/>
  </r>
  <r>
    <s v="ORD100564"/>
    <x v="8"/>
    <x v="3"/>
    <x v="8"/>
    <s v="Jumia"/>
    <x v="2"/>
    <n v="4272.93"/>
    <n v="4"/>
    <n v="17091.72"/>
    <n v="3.89"/>
    <n v="4612"/>
    <x v="80"/>
  </r>
  <r>
    <s v="ORD100565"/>
    <x v="8"/>
    <x v="3"/>
    <x v="8"/>
    <s v="Souq"/>
    <x v="2"/>
    <n v="12371.37"/>
    <n v="5"/>
    <n v="61856.85"/>
    <n v="1.18"/>
    <n v="4773"/>
    <x v="61"/>
  </r>
  <r>
    <s v="ORD100566"/>
    <x v="1"/>
    <x v="1"/>
    <x v="1"/>
    <s v="Amazon"/>
    <x v="4"/>
    <n v="2346.7600000000002"/>
    <n v="4"/>
    <n v="9387.0400000000009"/>
    <n v="2.0099999999999998"/>
    <n v="563"/>
    <x v="4"/>
  </r>
  <r>
    <s v="ORD100567"/>
    <x v="6"/>
    <x v="4"/>
    <x v="6"/>
    <s v="Jumia"/>
    <x v="1"/>
    <n v="2323.8200000000002"/>
    <n v="1"/>
    <n v="2323.8200000000002"/>
    <n v="2.87"/>
    <n v="3065"/>
    <x v="16"/>
  </r>
  <r>
    <s v="ORD100568"/>
    <x v="6"/>
    <x v="4"/>
    <x v="6"/>
    <s v="Amazon"/>
    <x v="0"/>
    <n v="14106.05"/>
    <n v="2"/>
    <n v="28212.1"/>
    <n v="2.3199999999999998"/>
    <n v="1959"/>
    <x v="234"/>
  </r>
  <r>
    <s v="ORD100569"/>
    <x v="5"/>
    <x v="1"/>
    <x v="5"/>
    <s v="Jumia"/>
    <x v="2"/>
    <n v="11014.75"/>
    <n v="4"/>
    <n v="44059"/>
    <n v="1.05"/>
    <n v="2407"/>
    <x v="281"/>
  </r>
  <r>
    <s v="ORD100570"/>
    <x v="9"/>
    <x v="1"/>
    <x v="9"/>
    <s v="Amazon"/>
    <x v="1"/>
    <n v="12394.93"/>
    <n v="1"/>
    <n v="12394.93"/>
    <n v="4.71"/>
    <n v="4894"/>
    <x v="191"/>
  </r>
  <r>
    <s v="ORD100571"/>
    <x v="8"/>
    <x v="3"/>
    <x v="8"/>
    <s v="Souq"/>
    <x v="5"/>
    <n v="7007.89"/>
    <n v="4"/>
    <n v="28031.56"/>
    <n v="4.01"/>
    <n v="574"/>
    <x v="282"/>
  </r>
  <r>
    <s v="ORD100572"/>
    <x v="3"/>
    <x v="3"/>
    <x v="3"/>
    <s v="Amazon"/>
    <x v="5"/>
    <n v="11946.98"/>
    <n v="3"/>
    <n v="35840.94"/>
    <n v="1.76"/>
    <n v="3970"/>
    <x v="237"/>
  </r>
  <r>
    <s v="ORD100573"/>
    <x v="4"/>
    <x v="0"/>
    <x v="4"/>
    <s v="Souq"/>
    <x v="3"/>
    <n v="3807.48"/>
    <n v="3"/>
    <n v="11422.44"/>
    <n v="3.34"/>
    <n v="1530"/>
    <x v="280"/>
  </r>
  <r>
    <s v="ORD100574"/>
    <x v="7"/>
    <x v="0"/>
    <x v="7"/>
    <s v="Souq"/>
    <x v="4"/>
    <n v="4543.82"/>
    <n v="4"/>
    <n v="18175.28"/>
    <n v="2.15"/>
    <n v="4479"/>
    <x v="64"/>
  </r>
  <r>
    <s v="ORD100575"/>
    <x v="7"/>
    <x v="0"/>
    <x v="7"/>
    <s v="Jumia"/>
    <x v="1"/>
    <n v="17311.810000000001"/>
    <n v="3"/>
    <n v="51935.43"/>
    <n v="3.02"/>
    <n v="3477"/>
    <x v="170"/>
  </r>
  <r>
    <s v="ORD100576"/>
    <x v="7"/>
    <x v="0"/>
    <x v="7"/>
    <s v="Amazon"/>
    <x v="1"/>
    <n v="4244.3900000000003"/>
    <n v="4"/>
    <n v="16977.560000000001"/>
    <n v="1.91"/>
    <n v="2181"/>
    <x v="14"/>
  </r>
  <r>
    <s v="ORD100577"/>
    <x v="5"/>
    <x v="1"/>
    <x v="5"/>
    <s v="Souq"/>
    <x v="1"/>
    <n v="7346.62"/>
    <n v="3"/>
    <n v="22039.86"/>
    <n v="3.41"/>
    <n v="974"/>
    <x v="23"/>
  </r>
  <r>
    <s v="ORD100578"/>
    <x v="6"/>
    <x v="4"/>
    <x v="6"/>
    <s v="Souq"/>
    <x v="2"/>
    <n v="14939.54"/>
    <n v="3"/>
    <n v="44818.62"/>
    <n v="1.52"/>
    <n v="1242"/>
    <x v="77"/>
  </r>
  <r>
    <s v="ORD100579"/>
    <x v="5"/>
    <x v="1"/>
    <x v="5"/>
    <s v="Amazon"/>
    <x v="3"/>
    <n v="9299.64"/>
    <n v="1"/>
    <n v="9299.64"/>
    <n v="1.32"/>
    <n v="1756"/>
    <x v="283"/>
  </r>
  <r>
    <s v="ORD100580"/>
    <x v="6"/>
    <x v="4"/>
    <x v="6"/>
    <s v="Souq"/>
    <x v="0"/>
    <n v="19679.759999999998"/>
    <n v="1"/>
    <n v="19679.759999999998"/>
    <n v="3.33"/>
    <n v="813"/>
    <x v="67"/>
  </r>
  <r>
    <s v="ORD100581"/>
    <x v="0"/>
    <x v="0"/>
    <x v="0"/>
    <s v="Souq"/>
    <x v="4"/>
    <n v="9841.01"/>
    <n v="4"/>
    <n v="39364.04"/>
    <n v="2.64"/>
    <n v="2847"/>
    <x v="120"/>
  </r>
  <r>
    <s v="ORD100582"/>
    <x v="6"/>
    <x v="4"/>
    <x v="6"/>
    <s v="Jumia"/>
    <x v="2"/>
    <n v="13916.67"/>
    <n v="2"/>
    <n v="27833.34"/>
    <n v="4.1900000000000004"/>
    <n v="1854"/>
    <x v="226"/>
  </r>
  <r>
    <s v="ORD100583"/>
    <x v="4"/>
    <x v="0"/>
    <x v="4"/>
    <s v="Jumia"/>
    <x v="2"/>
    <n v="4570.0200000000004"/>
    <n v="2"/>
    <n v="9140.0400000000009"/>
    <n v="1.19"/>
    <n v="4290"/>
    <x v="284"/>
  </r>
  <r>
    <s v="ORD100584"/>
    <x v="5"/>
    <x v="1"/>
    <x v="5"/>
    <s v="Amazon"/>
    <x v="3"/>
    <n v="13676.46"/>
    <n v="3"/>
    <n v="41029.379999999997"/>
    <n v="2.38"/>
    <n v="4338"/>
    <x v="85"/>
  </r>
  <r>
    <s v="ORD100585"/>
    <x v="0"/>
    <x v="0"/>
    <x v="0"/>
    <s v="Amazon"/>
    <x v="5"/>
    <n v="845.45"/>
    <n v="3"/>
    <n v="2536.35"/>
    <n v="2.62"/>
    <n v="3163"/>
    <x v="20"/>
  </r>
  <r>
    <s v="ORD100586"/>
    <x v="9"/>
    <x v="1"/>
    <x v="9"/>
    <s v="Amazon"/>
    <x v="5"/>
    <n v="11900.56"/>
    <n v="1"/>
    <n v="11900.56"/>
    <n v="3.36"/>
    <n v="4698"/>
    <x v="134"/>
  </r>
  <r>
    <s v="ORD100587"/>
    <x v="7"/>
    <x v="0"/>
    <x v="7"/>
    <s v="Souq"/>
    <x v="4"/>
    <n v="15094.86"/>
    <n v="5"/>
    <n v="75474.3"/>
    <n v="3.18"/>
    <n v="3114"/>
    <x v="154"/>
  </r>
  <r>
    <s v="ORD100588"/>
    <x v="1"/>
    <x v="1"/>
    <x v="1"/>
    <s v="Amazon"/>
    <x v="3"/>
    <n v="8438.9500000000007"/>
    <n v="5"/>
    <n v="42194.75"/>
    <n v="3.74"/>
    <n v="4832"/>
    <x v="285"/>
  </r>
  <r>
    <s v="ORD100589"/>
    <x v="3"/>
    <x v="3"/>
    <x v="3"/>
    <s v="Jumia"/>
    <x v="0"/>
    <n v="12686.17"/>
    <n v="1"/>
    <n v="12686.17"/>
    <n v="2.38"/>
    <n v="4371"/>
    <x v="286"/>
  </r>
  <r>
    <s v="ORD100590"/>
    <x v="0"/>
    <x v="0"/>
    <x v="0"/>
    <s v="Amazon"/>
    <x v="5"/>
    <n v="17707.59"/>
    <n v="5"/>
    <n v="88537.95"/>
    <n v="1.1000000000000001"/>
    <n v="906"/>
    <x v="246"/>
  </r>
  <r>
    <s v="ORD100591"/>
    <x v="6"/>
    <x v="4"/>
    <x v="6"/>
    <s v="Souq"/>
    <x v="5"/>
    <n v="2382.84"/>
    <n v="2"/>
    <n v="4765.68"/>
    <n v="1.52"/>
    <n v="4328"/>
    <x v="156"/>
  </r>
  <r>
    <s v="ORD100592"/>
    <x v="4"/>
    <x v="0"/>
    <x v="4"/>
    <s v="Souq"/>
    <x v="2"/>
    <n v="11401.25"/>
    <n v="3"/>
    <n v="34203.75"/>
    <n v="2.1800000000000002"/>
    <n v="2140"/>
    <x v="287"/>
  </r>
  <r>
    <s v="ORD100593"/>
    <x v="1"/>
    <x v="1"/>
    <x v="1"/>
    <s v="Souq"/>
    <x v="1"/>
    <n v="2905.23"/>
    <n v="1"/>
    <n v="2905.23"/>
    <n v="3.33"/>
    <n v="4547"/>
    <x v="288"/>
  </r>
  <r>
    <s v="ORD100594"/>
    <x v="0"/>
    <x v="0"/>
    <x v="0"/>
    <s v="Amazon"/>
    <x v="2"/>
    <n v="5282.81"/>
    <n v="1"/>
    <n v="5282.81"/>
    <n v="3.86"/>
    <n v="3868"/>
    <x v="132"/>
  </r>
  <r>
    <s v="ORD100595"/>
    <x v="8"/>
    <x v="3"/>
    <x v="8"/>
    <s v="Amazon"/>
    <x v="3"/>
    <n v="5444.11"/>
    <n v="2"/>
    <n v="10888.22"/>
    <n v="1.26"/>
    <n v="1234"/>
    <x v="198"/>
  </r>
  <r>
    <s v="ORD100596"/>
    <x v="1"/>
    <x v="1"/>
    <x v="1"/>
    <s v="Souq"/>
    <x v="5"/>
    <n v="3063.93"/>
    <n v="4"/>
    <n v="12255.72"/>
    <n v="1.87"/>
    <n v="4524"/>
    <x v="172"/>
  </r>
  <r>
    <s v="ORD100597"/>
    <x v="3"/>
    <x v="3"/>
    <x v="3"/>
    <s v="Jumia"/>
    <x v="3"/>
    <n v="6989.41"/>
    <n v="2"/>
    <n v="13978.82"/>
    <n v="3.66"/>
    <n v="3964"/>
    <x v="79"/>
  </r>
  <r>
    <s v="ORD100598"/>
    <x v="8"/>
    <x v="3"/>
    <x v="8"/>
    <s v="Jumia"/>
    <x v="5"/>
    <n v="5634.87"/>
    <n v="3"/>
    <n v="16904.61"/>
    <n v="1.34"/>
    <n v="1413"/>
    <x v="152"/>
  </r>
  <r>
    <s v="ORD100599"/>
    <x v="5"/>
    <x v="1"/>
    <x v="5"/>
    <s v="Jumia"/>
    <x v="5"/>
    <n v="5248"/>
    <n v="2"/>
    <n v="10496"/>
    <n v="3.58"/>
    <n v="4241"/>
    <x v="186"/>
  </r>
  <r>
    <s v="ORD100600"/>
    <x v="7"/>
    <x v="0"/>
    <x v="7"/>
    <s v="Jumia"/>
    <x v="5"/>
    <n v="16971.07"/>
    <n v="3"/>
    <n v="50913.21"/>
    <n v="3.38"/>
    <n v="4656"/>
    <x v="289"/>
  </r>
  <r>
    <s v="ORD100601"/>
    <x v="9"/>
    <x v="1"/>
    <x v="9"/>
    <s v="Jumia"/>
    <x v="2"/>
    <n v="18019.04"/>
    <n v="2"/>
    <n v="36038.080000000002"/>
    <n v="1.84"/>
    <n v="343"/>
    <x v="122"/>
  </r>
  <r>
    <s v="ORD100602"/>
    <x v="0"/>
    <x v="0"/>
    <x v="0"/>
    <s v="Souq"/>
    <x v="3"/>
    <n v="4256.37"/>
    <n v="5"/>
    <n v="21281.85"/>
    <n v="1.55"/>
    <n v="388"/>
    <x v="280"/>
  </r>
  <r>
    <s v="ORD100603"/>
    <x v="6"/>
    <x v="4"/>
    <x v="6"/>
    <s v="Jumia"/>
    <x v="2"/>
    <n v="8656.98"/>
    <n v="5"/>
    <n v="43284.9"/>
    <n v="4.57"/>
    <n v="2533"/>
    <x v="185"/>
  </r>
  <r>
    <s v="ORD100604"/>
    <x v="0"/>
    <x v="0"/>
    <x v="0"/>
    <s v="Amazon"/>
    <x v="0"/>
    <n v="5388.11"/>
    <n v="3"/>
    <n v="16164.33"/>
    <n v="2.2000000000000002"/>
    <n v="608"/>
    <x v="139"/>
  </r>
  <r>
    <s v="ORD100605"/>
    <x v="5"/>
    <x v="1"/>
    <x v="5"/>
    <s v="Souq"/>
    <x v="5"/>
    <n v="17451.259999999998"/>
    <n v="4"/>
    <n v="69805.039999999994"/>
    <n v="2.2200000000000002"/>
    <n v="2197"/>
    <x v="101"/>
  </r>
  <r>
    <s v="ORD100606"/>
    <x v="4"/>
    <x v="0"/>
    <x v="4"/>
    <s v="Amazon"/>
    <x v="0"/>
    <n v="4147.54"/>
    <n v="1"/>
    <n v="4147.54"/>
    <n v="4.95"/>
    <n v="1274"/>
    <x v="16"/>
  </r>
  <r>
    <s v="ORD100607"/>
    <x v="1"/>
    <x v="1"/>
    <x v="1"/>
    <s v="Amazon"/>
    <x v="1"/>
    <n v="15788.29"/>
    <n v="5"/>
    <n v="78941.45"/>
    <n v="4.51"/>
    <n v="185"/>
    <x v="255"/>
  </r>
  <r>
    <s v="ORD100608"/>
    <x v="8"/>
    <x v="3"/>
    <x v="8"/>
    <s v="Souq"/>
    <x v="2"/>
    <n v="6145.6"/>
    <n v="5"/>
    <n v="30728"/>
    <n v="2.27"/>
    <n v="1684"/>
    <x v="288"/>
  </r>
  <r>
    <s v="ORD100609"/>
    <x v="6"/>
    <x v="4"/>
    <x v="6"/>
    <s v="Souq"/>
    <x v="4"/>
    <n v="5721.59"/>
    <n v="3"/>
    <n v="17164.77"/>
    <n v="4.9800000000000004"/>
    <n v="364"/>
    <x v="253"/>
  </r>
  <r>
    <s v="ORD100610"/>
    <x v="7"/>
    <x v="0"/>
    <x v="7"/>
    <s v="Jumia"/>
    <x v="0"/>
    <n v="19399.34"/>
    <n v="3"/>
    <n v="58198.02"/>
    <n v="4.79"/>
    <n v="4143"/>
    <x v="43"/>
  </r>
  <r>
    <s v="ORD100611"/>
    <x v="4"/>
    <x v="0"/>
    <x v="4"/>
    <s v="Jumia"/>
    <x v="1"/>
    <n v="1757.45"/>
    <n v="4"/>
    <n v="7029.8"/>
    <n v="3.29"/>
    <n v="52"/>
    <x v="28"/>
  </r>
  <r>
    <s v="ORD100612"/>
    <x v="1"/>
    <x v="1"/>
    <x v="1"/>
    <s v="Jumia"/>
    <x v="2"/>
    <n v="11191.91"/>
    <n v="5"/>
    <n v="55959.55"/>
    <n v="3.51"/>
    <n v="3795"/>
    <x v="137"/>
  </r>
  <r>
    <s v="ORD100613"/>
    <x v="9"/>
    <x v="1"/>
    <x v="9"/>
    <s v="Souq"/>
    <x v="4"/>
    <n v="5592.38"/>
    <n v="3"/>
    <n v="16777.14"/>
    <n v="1.22"/>
    <n v="2586"/>
    <x v="91"/>
  </r>
  <r>
    <s v="ORD100614"/>
    <x v="9"/>
    <x v="1"/>
    <x v="9"/>
    <s v="Amazon"/>
    <x v="5"/>
    <n v="18157.93"/>
    <n v="5"/>
    <n v="90789.65"/>
    <n v="1.73"/>
    <n v="4063"/>
    <x v="90"/>
  </r>
  <r>
    <s v="ORD100615"/>
    <x v="8"/>
    <x v="3"/>
    <x v="8"/>
    <s v="Amazon"/>
    <x v="0"/>
    <n v="19097.05"/>
    <n v="1"/>
    <n v="19097.05"/>
    <n v="3.55"/>
    <n v="3781"/>
    <x v="57"/>
  </r>
  <r>
    <s v="ORD100616"/>
    <x v="0"/>
    <x v="0"/>
    <x v="0"/>
    <s v="Amazon"/>
    <x v="4"/>
    <n v="6594.49"/>
    <n v="1"/>
    <n v="6594.49"/>
    <n v="2.46"/>
    <n v="315"/>
    <x v="10"/>
  </r>
  <r>
    <s v="ORD100617"/>
    <x v="1"/>
    <x v="1"/>
    <x v="1"/>
    <s v="Souq"/>
    <x v="4"/>
    <n v="18936.669999999998"/>
    <n v="4"/>
    <n v="75746.679999999993"/>
    <n v="3.77"/>
    <n v="631"/>
    <x v="224"/>
  </r>
  <r>
    <s v="ORD100618"/>
    <x v="1"/>
    <x v="1"/>
    <x v="1"/>
    <s v="Jumia"/>
    <x v="3"/>
    <n v="15216.87"/>
    <n v="4"/>
    <n v="60867.48"/>
    <n v="2.39"/>
    <n v="3899"/>
    <x v="41"/>
  </r>
  <r>
    <s v="ORD100619"/>
    <x v="7"/>
    <x v="0"/>
    <x v="7"/>
    <s v="Souq"/>
    <x v="2"/>
    <n v="10779.44"/>
    <n v="2"/>
    <n v="21558.880000000001"/>
    <n v="3.52"/>
    <n v="4764"/>
    <x v="141"/>
  </r>
  <r>
    <s v="ORD100620"/>
    <x v="3"/>
    <x v="3"/>
    <x v="3"/>
    <s v="Souq"/>
    <x v="4"/>
    <n v="18698.7"/>
    <n v="1"/>
    <n v="18698.7"/>
    <n v="2.75"/>
    <n v="3151"/>
    <x v="290"/>
  </r>
  <r>
    <s v="ORD100621"/>
    <x v="0"/>
    <x v="0"/>
    <x v="0"/>
    <s v="Amazon"/>
    <x v="1"/>
    <n v="14026.83"/>
    <n v="5"/>
    <n v="70134.149999999994"/>
    <n v="2.66"/>
    <n v="3797"/>
    <x v="291"/>
  </r>
  <r>
    <s v="ORD100622"/>
    <x v="1"/>
    <x v="1"/>
    <x v="1"/>
    <s v="Amazon"/>
    <x v="1"/>
    <n v="8110.1"/>
    <n v="1"/>
    <n v="8110.1"/>
    <n v="3.49"/>
    <n v="4321"/>
    <x v="105"/>
  </r>
  <r>
    <s v="ORD100623"/>
    <x v="6"/>
    <x v="4"/>
    <x v="6"/>
    <s v="Amazon"/>
    <x v="3"/>
    <n v="5266.58"/>
    <n v="3"/>
    <n v="15799.74"/>
    <n v="4.7300000000000004"/>
    <n v="4537"/>
    <x v="95"/>
  </r>
  <r>
    <s v="ORD100624"/>
    <x v="8"/>
    <x v="3"/>
    <x v="8"/>
    <s v="Jumia"/>
    <x v="3"/>
    <n v="14246"/>
    <n v="3"/>
    <n v="42738"/>
    <n v="1.55"/>
    <n v="3789"/>
    <x v="292"/>
  </r>
  <r>
    <s v="ORD100625"/>
    <x v="5"/>
    <x v="1"/>
    <x v="5"/>
    <s v="Amazon"/>
    <x v="0"/>
    <n v="4581.84"/>
    <n v="5"/>
    <n v="22909.200000000001"/>
    <n v="2.29"/>
    <n v="4051"/>
    <x v="91"/>
  </r>
  <r>
    <s v="ORD100626"/>
    <x v="1"/>
    <x v="1"/>
    <x v="1"/>
    <s v="Amazon"/>
    <x v="4"/>
    <n v="5615.51"/>
    <n v="3"/>
    <n v="16846.53"/>
    <n v="2.71"/>
    <n v="229"/>
    <x v="293"/>
  </r>
  <r>
    <s v="ORD100627"/>
    <x v="3"/>
    <x v="3"/>
    <x v="3"/>
    <s v="Jumia"/>
    <x v="0"/>
    <n v="4717.53"/>
    <n v="2"/>
    <n v="9435.06"/>
    <n v="4.6100000000000003"/>
    <n v="2575"/>
    <x v="138"/>
  </r>
  <r>
    <s v="ORD100628"/>
    <x v="5"/>
    <x v="1"/>
    <x v="5"/>
    <s v="Souq"/>
    <x v="5"/>
    <n v="17679.04"/>
    <n v="2"/>
    <n v="35358.080000000002"/>
    <n v="4.1900000000000004"/>
    <n v="4998"/>
    <x v="105"/>
  </r>
  <r>
    <s v="ORD100629"/>
    <x v="9"/>
    <x v="1"/>
    <x v="9"/>
    <s v="Jumia"/>
    <x v="4"/>
    <n v="12996.47"/>
    <n v="4"/>
    <n v="51985.88"/>
    <n v="2.35"/>
    <n v="2467"/>
    <x v="250"/>
  </r>
  <r>
    <s v="ORD100630"/>
    <x v="9"/>
    <x v="1"/>
    <x v="9"/>
    <s v="Souq"/>
    <x v="3"/>
    <n v="11951.4"/>
    <n v="3"/>
    <n v="35854.199999999997"/>
    <n v="1.1200000000000001"/>
    <n v="3345"/>
    <x v="294"/>
  </r>
  <r>
    <s v="ORD100631"/>
    <x v="7"/>
    <x v="0"/>
    <x v="7"/>
    <s v="Amazon"/>
    <x v="3"/>
    <n v="9180.7999999999993"/>
    <n v="2"/>
    <n v="18361.599999999999"/>
    <n v="2.93"/>
    <n v="3113"/>
    <x v="131"/>
  </r>
  <r>
    <s v="ORD100632"/>
    <x v="1"/>
    <x v="1"/>
    <x v="1"/>
    <s v="Jumia"/>
    <x v="4"/>
    <n v="12350.94"/>
    <n v="5"/>
    <n v="61754.7"/>
    <n v="3.95"/>
    <n v="3260"/>
    <x v="45"/>
  </r>
  <r>
    <s v="ORD100633"/>
    <x v="5"/>
    <x v="1"/>
    <x v="5"/>
    <s v="Amazon"/>
    <x v="1"/>
    <n v="10740.57"/>
    <n v="4"/>
    <n v="42962.28"/>
    <n v="3.99"/>
    <n v="1063"/>
    <x v="192"/>
  </r>
  <r>
    <s v="ORD100634"/>
    <x v="5"/>
    <x v="1"/>
    <x v="5"/>
    <s v="Souq"/>
    <x v="0"/>
    <n v="17018.22"/>
    <n v="5"/>
    <n v="85091.1"/>
    <n v="1.27"/>
    <n v="3174"/>
    <x v="210"/>
  </r>
  <r>
    <s v="ORD100635"/>
    <x v="5"/>
    <x v="1"/>
    <x v="5"/>
    <s v="Amazon"/>
    <x v="4"/>
    <n v="18090.509999999998"/>
    <n v="5"/>
    <n v="90452.55"/>
    <n v="2.75"/>
    <n v="908"/>
    <x v="212"/>
  </r>
  <r>
    <s v="ORD100636"/>
    <x v="9"/>
    <x v="1"/>
    <x v="9"/>
    <s v="Amazon"/>
    <x v="5"/>
    <n v="5006.17"/>
    <n v="4"/>
    <n v="20024.68"/>
    <n v="3.16"/>
    <n v="2281"/>
    <x v="279"/>
  </r>
  <r>
    <s v="ORD100637"/>
    <x v="2"/>
    <x v="2"/>
    <x v="2"/>
    <s v="Souq"/>
    <x v="2"/>
    <n v="1994.58"/>
    <n v="1"/>
    <n v="1994.58"/>
    <n v="1.32"/>
    <n v="1885"/>
    <x v="259"/>
  </r>
  <r>
    <s v="ORD100638"/>
    <x v="0"/>
    <x v="0"/>
    <x v="0"/>
    <s v="Amazon"/>
    <x v="3"/>
    <n v="3520.6"/>
    <n v="4"/>
    <n v="14082.4"/>
    <n v="4.9400000000000004"/>
    <n v="55"/>
    <x v="13"/>
  </r>
  <r>
    <s v="ORD100639"/>
    <x v="9"/>
    <x v="1"/>
    <x v="9"/>
    <s v="Jumia"/>
    <x v="4"/>
    <n v="8991.99"/>
    <n v="1"/>
    <n v="8991.99"/>
    <n v="1.33"/>
    <n v="3230"/>
    <x v="295"/>
  </r>
  <r>
    <s v="ORD100640"/>
    <x v="0"/>
    <x v="0"/>
    <x v="0"/>
    <s v="Jumia"/>
    <x v="2"/>
    <n v="17554.95"/>
    <n v="3"/>
    <n v="52664.85"/>
    <n v="2.0299999999999998"/>
    <n v="3072"/>
    <x v="188"/>
  </r>
  <r>
    <s v="ORD100641"/>
    <x v="6"/>
    <x v="4"/>
    <x v="6"/>
    <s v="Souq"/>
    <x v="4"/>
    <n v="2394.66"/>
    <n v="3"/>
    <n v="7183.98"/>
    <n v="3.76"/>
    <n v="1054"/>
    <x v="226"/>
  </r>
  <r>
    <s v="ORD100642"/>
    <x v="8"/>
    <x v="3"/>
    <x v="8"/>
    <s v="Amazon"/>
    <x v="3"/>
    <n v="4733.34"/>
    <n v="3"/>
    <n v="14200.02"/>
    <n v="2.44"/>
    <n v="3942"/>
    <x v="190"/>
  </r>
  <r>
    <s v="ORD100643"/>
    <x v="2"/>
    <x v="2"/>
    <x v="2"/>
    <s v="Souq"/>
    <x v="1"/>
    <n v="3948.49"/>
    <n v="1"/>
    <n v="3948.49"/>
    <n v="4.8499999999999996"/>
    <n v="1520"/>
    <x v="295"/>
  </r>
  <r>
    <s v="ORD100644"/>
    <x v="0"/>
    <x v="0"/>
    <x v="0"/>
    <s v="Souq"/>
    <x v="1"/>
    <n v="9332.07"/>
    <n v="5"/>
    <n v="46660.35"/>
    <n v="3.53"/>
    <n v="1557"/>
    <x v="296"/>
  </r>
  <r>
    <s v="ORD100645"/>
    <x v="0"/>
    <x v="0"/>
    <x v="0"/>
    <s v="Jumia"/>
    <x v="4"/>
    <n v="13006.47"/>
    <n v="3"/>
    <n v="39019.410000000003"/>
    <n v="2.35"/>
    <n v="2368"/>
    <x v="220"/>
  </r>
  <r>
    <s v="ORD100646"/>
    <x v="6"/>
    <x v="4"/>
    <x v="6"/>
    <s v="Jumia"/>
    <x v="1"/>
    <n v="13552.27"/>
    <n v="3"/>
    <n v="40656.81"/>
    <n v="3.51"/>
    <n v="4155"/>
    <x v="297"/>
  </r>
  <r>
    <s v="ORD100647"/>
    <x v="8"/>
    <x v="3"/>
    <x v="8"/>
    <s v="Jumia"/>
    <x v="1"/>
    <n v="4112.72"/>
    <n v="4"/>
    <n v="16450.88"/>
    <n v="2.15"/>
    <n v="4174"/>
    <x v="197"/>
  </r>
  <r>
    <s v="ORD100648"/>
    <x v="0"/>
    <x v="0"/>
    <x v="0"/>
    <s v="Souq"/>
    <x v="0"/>
    <n v="3115.35"/>
    <n v="4"/>
    <n v="12461.4"/>
    <n v="1.59"/>
    <n v="4534"/>
    <x v="253"/>
  </r>
  <r>
    <s v="ORD100649"/>
    <x v="7"/>
    <x v="0"/>
    <x v="7"/>
    <s v="Amazon"/>
    <x v="4"/>
    <n v="1834.8"/>
    <n v="1"/>
    <n v="1834.8"/>
    <n v="2.95"/>
    <n v="3909"/>
    <x v="31"/>
  </r>
  <r>
    <s v="ORD100650"/>
    <x v="4"/>
    <x v="0"/>
    <x v="4"/>
    <s v="Jumia"/>
    <x v="2"/>
    <n v="18132.09"/>
    <n v="4"/>
    <n v="72528.36"/>
    <n v="3.73"/>
    <n v="97"/>
    <x v="175"/>
  </r>
  <r>
    <s v="ORD100651"/>
    <x v="2"/>
    <x v="2"/>
    <x v="2"/>
    <s v="Jumia"/>
    <x v="2"/>
    <n v="19308.169999999998"/>
    <n v="4"/>
    <n v="77232.679999999993"/>
    <n v="1.87"/>
    <n v="962"/>
    <x v="298"/>
  </r>
  <r>
    <s v="ORD100652"/>
    <x v="2"/>
    <x v="2"/>
    <x v="2"/>
    <s v="Jumia"/>
    <x v="0"/>
    <n v="9622.26"/>
    <n v="1"/>
    <n v="9622.26"/>
    <n v="3.52"/>
    <n v="4918"/>
    <x v="184"/>
  </r>
  <r>
    <s v="ORD100653"/>
    <x v="4"/>
    <x v="0"/>
    <x v="4"/>
    <s v="Amazon"/>
    <x v="2"/>
    <n v="6221.99"/>
    <n v="1"/>
    <n v="6221.99"/>
    <n v="3.69"/>
    <n v="3172"/>
    <x v="197"/>
  </r>
  <r>
    <s v="ORD100654"/>
    <x v="7"/>
    <x v="0"/>
    <x v="7"/>
    <s v="Souq"/>
    <x v="4"/>
    <n v="13160.09"/>
    <n v="1"/>
    <n v="13160.09"/>
    <n v="3.45"/>
    <n v="3795"/>
    <x v="155"/>
  </r>
  <r>
    <s v="ORD100655"/>
    <x v="4"/>
    <x v="0"/>
    <x v="4"/>
    <s v="Souq"/>
    <x v="3"/>
    <n v="8709.64"/>
    <n v="1"/>
    <n v="8709.64"/>
    <n v="1.79"/>
    <n v="5"/>
    <x v="227"/>
  </r>
  <r>
    <s v="ORD100656"/>
    <x v="2"/>
    <x v="2"/>
    <x v="2"/>
    <s v="Jumia"/>
    <x v="0"/>
    <n v="6179.05"/>
    <n v="5"/>
    <n v="30895.25"/>
    <n v="3.79"/>
    <n v="2673"/>
    <x v="44"/>
  </r>
  <r>
    <s v="ORD100657"/>
    <x v="6"/>
    <x v="4"/>
    <x v="6"/>
    <s v="Souq"/>
    <x v="3"/>
    <n v="18722.22"/>
    <n v="3"/>
    <n v="56166.66"/>
    <n v="3.41"/>
    <n v="1001"/>
    <x v="48"/>
  </r>
  <r>
    <s v="ORD100658"/>
    <x v="0"/>
    <x v="0"/>
    <x v="0"/>
    <s v="Souq"/>
    <x v="0"/>
    <n v="1219.83"/>
    <n v="4"/>
    <n v="4879.32"/>
    <n v="4.9000000000000004"/>
    <n v="699"/>
    <x v="89"/>
  </r>
  <r>
    <s v="ORD100659"/>
    <x v="4"/>
    <x v="0"/>
    <x v="4"/>
    <s v="Souq"/>
    <x v="5"/>
    <n v="4361.9399999999996"/>
    <n v="1"/>
    <n v="4361.9399999999996"/>
    <n v="2.19"/>
    <n v="702"/>
    <x v="299"/>
  </r>
  <r>
    <s v="ORD100660"/>
    <x v="5"/>
    <x v="1"/>
    <x v="5"/>
    <s v="Amazon"/>
    <x v="4"/>
    <n v="11247.49"/>
    <n v="3"/>
    <n v="33742.47"/>
    <n v="3.73"/>
    <n v="1253"/>
    <x v="2"/>
  </r>
  <r>
    <s v="ORD100661"/>
    <x v="6"/>
    <x v="4"/>
    <x v="6"/>
    <s v="Jumia"/>
    <x v="3"/>
    <n v="8135.84"/>
    <n v="2"/>
    <n v="16271.68"/>
    <n v="2.5499999999999998"/>
    <n v="1737"/>
    <x v="39"/>
  </r>
  <r>
    <s v="ORD100662"/>
    <x v="8"/>
    <x v="3"/>
    <x v="8"/>
    <s v="Amazon"/>
    <x v="1"/>
    <n v="14509.37"/>
    <n v="5"/>
    <n v="72546.850000000006"/>
    <n v="4.96"/>
    <n v="248"/>
    <x v="295"/>
  </r>
  <r>
    <s v="ORD100663"/>
    <x v="4"/>
    <x v="0"/>
    <x v="4"/>
    <s v="Souq"/>
    <x v="0"/>
    <n v="17798.48"/>
    <n v="3"/>
    <n v="53395.44"/>
    <n v="1.03"/>
    <n v="809"/>
    <x v="300"/>
  </r>
  <r>
    <s v="ORD100664"/>
    <x v="3"/>
    <x v="3"/>
    <x v="3"/>
    <s v="Jumia"/>
    <x v="5"/>
    <n v="5743.85"/>
    <n v="5"/>
    <n v="28719.25"/>
    <n v="2.65"/>
    <n v="1536"/>
    <x v="301"/>
  </r>
  <r>
    <s v="ORD100665"/>
    <x v="1"/>
    <x v="1"/>
    <x v="1"/>
    <s v="Souq"/>
    <x v="0"/>
    <n v="17601.150000000001"/>
    <n v="2"/>
    <n v="35202.300000000003"/>
    <n v="1.72"/>
    <n v="346"/>
    <x v="132"/>
  </r>
  <r>
    <s v="ORD100666"/>
    <x v="3"/>
    <x v="3"/>
    <x v="3"/>
    <s v="Jumia"/>
    <x v="0"/>
    <n v="18972.86"/>
    <n v="4"/>
    <n v="75891.44"/>
    <n v="4.2300000000000004"/>
    <n v="918"/>
    <x v="25"/>
  </r>
  <r>
    <s v="ORD100667"/>
    <x v="8"/>
    <x v="3"/>
    <x v="8"/>
    <s v="Jumia"/>
    <x v="4"/>
    <n v="12914.62"/>
    <n v="3"/>
    <n v="38743.86"/>
    <n v="1.71"/>
    <n v="1673"/>
    <x v="235"/>
  </r>
  <r>
    <s v="ORD100668"/>
    <x v="3"/>
    <x v="3"/>
    <x v="3"/>
    <s v="Jumia"/>
    <x v="4"/>
    <n v="15612.39"/>
    <n v="4"/>
    <n v="62449.56"/>
    <n v="4.5"/>
    <n v="57"/>
    <x v="240"/>
  </r>
  <r>
    <s v="ORD100669"/>
    <x v="3"/>
    <x v="3"/>
    <x v="3"/>
    <s v="Amazon"/>
    <x v="0"/>
    <n v="2299.13"/>
    <n v="3"/>
    <n v="6897.39"/>
    <n v="2.79"/>
    <n v="2235"/>
    <x v="302"/>
  </r>
  <r>
    <s v="ORD100670"/>
    <x v="3"/>
    <x v="3"/>
    <x v="3"/>
    <s v="Souq"/>
    <x v="1"/>
    <n v="17949.63"/>
    <n v="2"/>
    <n v="35899.26"/>
    <n v="4.8899999999999997"/>
    <n v="3044"/>
    <x v="23"/>
  </r>
  <r>
    <s v="ORD100671"/>
    <x v="8"/>
    <x v="3"/>
    <x v="8"/>
    <s v="Amazon"/>
    <x v="3"/>
    <n v="9865.99"/>
    <n v="5"/>
    <n v="49329.95"/>
    <n v="4.8899999999999997"/>
    <n v="1395"/>
    <x v="108"/>
  </r>
  <r>
    <s v="ORD100672"/>
    <x v="1"/>
    <x v="1"/>
    <x v="1"/>
    <s v="Amazon"/>
    <x v="5"/>
    <n v="3979.45"/>
    <n v="3"/>
    <n v="11938.35"/>
    <n v="4.6500000000000004"/>
    <n v="2136"/>
    <x v="303"/>
  </r>
  <r>
    <s v="ORD100673"/>
    <x v="0"/>
    <x v="0"/>
    <x v="0"/>
    <s v="Amazon"/>
    <x v="2"/>
    <n v="11283.86"/>
    <n v="4"/>
    <n v="45135.44"/>
    <n v="1.38"/>
    <n v="1157"/>
    <x v="125"/>
  </r>
  <r>
    <s v="ORD100674"/>
    <x v="4"/>
    <x v="0"/>
    <x v="4"/>
    <s v="Amazon"/>
    <x v="0"/>
    <n v="13255.83"/>
    <n v="1"/>
    <n v="13255.83"/>
    <n v="2.73"/>
    <n v="2594"/>
    <x v="216"/>
  </r>
  <r>
    <s v="ORD100675"/>
    <x v="0"/>
    <x v="0"/>
    <x v="0"/>
    <s v="Amazon"/>
    <x v="1"/>
    <n v="1693.88"/>
    <n v="5"/>
    <n v="8469.4"/>
    <n v="1.33"/>
    <n v="727"/>
    <x v="44"/>
  </r>
  <r>
    <s v="ORD100676"/>
    <x v="0"/>
    <x v="0"/>
    <x v="0"/>
    <s v="Jumia"/>
    <x v="4"/>
    <n v="6416.12"/>
    <n v="4"/>
    <n v="25664.48"/>
    <n v="4.49"/>
    <n v="2776"/>
    <x v="49"/>
  </r>
  <r>
    <s v="ORD100677"/>
    <x v="2"/>
    <x v="2"/>
    <x v="2"/>
    <s v="Jumia"/>
    <x v="0"/>
    <n v="11123.71"/>
    <n v="5"/>
    <n v="55618.55"/>
    <n v="2.56"/>
    <n v="2603"/>
    <x v="193"/>
  </r>
  <r>
    <s v="ORD100678"/>
    <x v="5"/>
    <x v="1"/>
    <x v="5"/>
    <s v="Jumia"/>
    <x v="1"/>
    <n v="5038.78"/>
    <n v="2"/>
    <n v="10077.56"/>
    <n v="2.67"/>
    <n v="4463"/>
    <x v="249"/>
  </r>
  <r>
    <s v="ORD100679"/>
    <x v="0"/>
    <x v="0"/>
    <x v="0"/>
    <s v="Souq"/>
    <x v="4"/>
    <n v="8663.7000000000007"/>
    <n v="4"/>
    <n v="34654.800000000003"/>
    <n v="3.13"/>
    <n v="4868"/>
    <x v="39"/>
  </r>
  <r>
    <s v="ORD100680"/>
    <x v="9"/>
    <x v="1"/>
    <x v="9"/>
    <s v="Amazon"/>
    <x v="5"/>
    <n v="12351.81"/>
    <n v="2"/>
    <n v="24703.62"/>
    <n v="2.16"/>
    <n v="959"/>
    <x v="304"/>
  </r>
  <r>
    <s v="ORD100681"/>
    <x v="1"/>
    <x v="1"/>
    <x v="1"/>
    <s v="Amazon"/>
    <x v="0"/>
    <n v="14702.26"/>
    <n v="1"/>
    <n v="14702.26"/>
    <n v="1.51"/>
    <n v="2869"/>
    <x v="305"/>
  </r>
  <r>
    <s v="ORD100682"/>
    <x v="6"/>
    <x v="4"/>
    <x v="6"/>
    <s v="Souq"/>
    <x v="2"/>
    <n v="18692.47"/>
    <n v="5"/>
    <n v="93462.35"/>
    <n v="3.79"/>
    <n v="848"/>
    <x v="306"/>
  </r>
  <r>
    <s v="ORD100683"/>
    <x v="9"/>
    <x v="1"/>
    <x v="9"/>
    <s v="Jumia"/>
    <x v="0"/>
    <n v="14934.19"/>
    <n v="3"/>
    <n v="44802.57"/>
    <n v="2.2999999999999998"/>
    <n v="3234"/>
    <x v="12"/>
  </r>
  <r>
    <s v="ORD100684"/>
    <x v="5"/>
    <x v="1"/>
    <x v="5"/>
    <s v="Amazon"/>
    <x v="5"/>
    <n v="10892.9"/>
    <n v="1"/>
    <n v="10892.9"/>
    <n v="3.16"/>
    <n v="4492"/>
    <x v="157"/>
  </r>
  <r>
    <s v="ORD100685"/>
    <x v="1"/>
    <x v="1"/>
    <x v="1"/>
    <s v="Souq"/>
    <x v="4"/>
    <n v="17933.61"/>
    <n v="4"/>
    <n v="71734.44"/>
    <n v="1.59"/>
    <n v="978"/>
    <x v="152"/>
  </r>
  <r>
    <s v="ORD100686"/>
    <x v="9"/>
    <x v="1"/>
    <x v="9"/>
    <s v="Jumia"/>
    <x v="0"/>
    <n v="18579.93"/>
    <n v="2"/>
    <n v="37159.86"/>
    <n v="3.34"/>
    <n v="1999"/>
    <x v="251"/>
  </r>
  <r>
    <s v="ORD100687"/>
    <x v="0"/>
    <x v="0"/>
    <x v="0"/>
    <s v="Souq"/>
    <x v="3"/>
    <n v="2724.48"/>
    <n v="3"/>
    <n v="8173.44"/>
    <n v="4.8600000000000003"/>
    <n v="2879"/>
    <x v="199"/>
  </r>
  <r>
    <s v="ORD100688"/>
    <x v="0"/>
    <x v="0"/>
    <x v="0"/>
    <s v="Jumia"/>
    <x v="2"/>
    <n v="4144.6899999999996"/>
    <n v="2"/>
    <n v="8289.3799999999992"/>
    <n v="4.32"/>
    <n v="749"/>
    <x v="258"/>
  </r>
  <r>
    <s v="ORD100689"/>
    <x v="7"/>
    <x v="0"/>
    <x v="7"/>
    <s v="Souq"/>
    <x v="4"/>
    <n v="15805.57"/>
    <n v="4"/>
    <n v="63222.28"/>
    <n v="2.34"/>
    <n v="568"/>
    <x v="307"/>
  </r>
  <r>
    <s v="ORD100690"/>
    <x v="3"/>
    <x v="3"/>
    <x v="3"/>
    <s v="Jumia"/>
    <x v="0"/>
    <n v="16288.79"/>
    <n v="1"/>
    <n v="16288.79"/>
    <n v="4.37"/>
    <n v="1501"/>
    <x v="250"/>
  </r>
  <r>
    <s v="ORD100691"/>
    <x v="4"/>
    <x v="0"/>
    <x v="4"/>
    <s v="Amazon"/>
    <x v="0"/>
    <n v="14579.15"/>
    <n v="1"/>
    <n v="14579.15"/>
    <n v="2.3199999999999998"/>
    <n v="1076"/>
    <x v="71"/>
  </r>
  <r>
    <s v="ORD100692"/>
    <x v="8"/>
    <x v="3"/>
    <x v="8"/>
    <s v="Amazon"/>
    <x v="4"/>
    <n v="7146.74"/>
    <n v="5"/>
    <n v="35733.699999999997"/>
    <n v="1.1399999999999999"/>
    <n v="1439"/>
    <x v="298"/>
  </r>
  <r>
    <s v="ORD100693"/>
    <x v="5"/>
    <x v="1"/>
    <x v="5"/>
    <s v="Amazon"/>
    <x v="3"/>
    <n v="3100.46"/>
    <n v="1"/>
    <n v="3100.46"/>
    <n v="3.31"/>
    <n v="3654"/>
    <x v="132"/>
  </r>
  <r>
    <s v="ORD100694"/>
    <x v="5"/>
    <x v="1"/>
    <x v="5"/>
    <s v="Amazon"/>
    <x v="1"/>
    <n v="13882.41"/>
    <n v="4"/>
    <n v="55529.64"/>
    <n v="2.2799999999999998"/>
    <n v="4143"/>
    <x v="139"/>
  </r>
  <r>
    <s v="ORD100695"/>
    <x v="0"/>
    <x v="0"/>
    <x v="0"/>
    <s v="Amazon"/>
    <x v="0"/>
    <n v="16683.04"/>
    <n v="3"/>
    <n v="50049.120000000003"/>
    <n v="1.45"/>
    <n v="2056"/>
    <x v="308"/>
  </r>
  <r>
    <s v="ORD100696"/>
    <x v="4"/>
    <x v="0"/>
    <x v="4"/>
    <s v="Amazon"/>
    <x v="1"/>
    <n v="6871.93"/>
    <n v="3"/>
    <n v="20615.79"/>
    <n v="4.3600000000000003"/>
    <n v="825"/>
    <x v="100"/>
  </r>
  <r>
    <s v="ORD100697"/>
    <x v="2"/>
    <x v="2"/>
    <x v="2"/>
    <s v="Amazon"/>
    <x v="2"/>
    <n v="9949.0499999999993"/>
    <n v="1"/>
    <n v="9949.0499999999993"/>
    <n v="1.02"/>
    <n v="2864"/>
    <x v="309"/>
  </r>
  <r>
    <s v="ORD100698"/>
    <x v="2"/>
    <x v="2"/>
    <x v="2"/>
    <s v="Jumia"/>
    <x v="2"/>
    <n v="11621.12"/>
    <n v="1"/>
    <n v="11621.12"/>
    <n v="2.16"/>
    <n v="1595"/>
    <x v="119"/>
  </r>
  <r>
    <s v="ORD100699"/>
    <x v="4"/>
    <x v="0"/>
    <x v="4"/>
    <s v="Amazon"/>
    <x v="5"/>
    <n v="14421.44"/>
    <n v="5"/>
    <n v="72107.199999999997"/>
    <n v="2.61"/>
    <n v="3466"/>
    <x v="195"/>
  </r>
  <r>
    <s v="ORD100700"/>
    <x v="2"/>
    <x v="2"/>
    <x v="2"/>
    <s v="Amazon"/>
    <x v="3"/>
    <n v="12496.42"/>
    <n v="4"/>
    <n v="49985.68"/>
    <n v="1.1000000000000001"/>
    <n v="4668"/>
    <x v="304"/>
  </r>
  <r>
    <s v="ORD100701"/>
    <x v="5"/>
    <x v="1"/>
    <x v="5"/>
    <s v="Souq"/>
    <x v="2"/>
    <n v="9335.49"/>
    <n v="1"/>
    <n v="9335.49"/>
    <n v="3.11"/>
    <n v="3132"/>
    <x v="181"/>
  </r>
  <r>
    <s v="ORD100702"/>
    <x v="5"/>
    <x v="1"/>
    <x v="5"/>
    <s v="Jumia"/>
    <x v="5"/>
    <n v="9112.9699999999993"/>
    <n v="2"/>
    <n v="18225.939999999999"/>
    <n v="2.54"/>
    <n v="2547"/>
    <x v="2"/>
  </r>
  <r>
    <s v="ORD100703"/>
    <x v="7"/>
    <x v="0"/>
    <x v="7"/>
    <s v="Amazon"/>
    <x v="2"/>
    <n v="17793.66"/>
    <n v="5"/>
    <n v="88968.3"/>
    <n v="2.66"/>
    <n v="604"/>
    <x v="173"/>
  </r>
  <r>
    <s v="ORD100704"/>
    <x v="3"/>
    <x v="3"/>
    <x v="3"/>
    <s v="Souq"/>
    <x v="1"/>
    <n v="13982.62"/>
    <n v="1"/>
    <n v="13982.62"/>
    <n v="2.52"/>
    <n v="2892"/>
    <x v="156"/>
  </r>
  <r>
    <s v="ORD100705"/>
    <x v="6"/>
    <x v="4"/>
    <x v="6"/>
    <s v="Amazon"/>
    <x v="5"/>
    <n v="19717.25"/>
    <n v="4"/>
    <n v="78869"/>
    <n v="4.42"/>
    <n v="1040"/>
    <x v="97"/>
  </r>
  <r>
    <s v="ORD100706"/>
    <x v="3"/>
    <x v="3"/>
    <x v="3"/>
    <s v="Jumia"/>
    <x v="0"/>
    <n v="1561.3"/>
    <n v="2"/>
    <n v="3122.6"/>
    <n v="2.5099999999999998"/>
    <n v="2437"/>
    <x v="251"/>
  </r>
  <r>
    <s v="ORD100707"/>
    <x v="4"/>
    <x v="0"/>
    <x v="4"/>
    <s v="Souq"/>
    <x v="4"/>
    <n v="17996.61"/>
    <n v="2"/>
    <n v="35993.22"/>
    <n v="4.28"/>
    <n v="3304"/>
    <x v="310"/>
  </r>
  <r>
    <s v="ORD100708"/>
    <x v="3"/>
    <x v="3"/>
    <x v="3"/>
    <s v="Amazon"/>
    <x v="1"/>
    <n v="16806.64"/>
    <n v="2"/>
    <n v="33613.279999999999"/>
    <n v="2.61"/>
    <n v="3781"/>
    <x v="143"/>
  </r>
  <r>
    <s v="ORD100709"/>
    <x v="0"/>
    <x v="0"/>
    <x v="0"/>
    <s v="Jumia"/>
    <x v="2"/>
    <n v="2876.34"/>
    <n v="4"/>
    <n v="11505.36"/>
    <n v="3.75"/>
    <n v="1313"/>
    <x v="73"/>
  </r>
  <r>
    <s v="ORD100710"/>
    <x v="5"/>
    <x v="1"/>
    <x v="5"/>
    <s v="Jumia"/>
    <x v="5"/>
    <n v="8289.67"/>
    <n v="1"/>
    <n v="8289.67"/>
    <n v="4.53"/>
    <n v="1641"/>
    <x v="194"/>
  </r>
  <r>
    <s v="ORD100711"/>
    <x v="7"/>
    <x v="0"/>
    <x v="7"/>
    <s v="Jumia"/>
    <x v="1"/>
    <n v="6059.8"/>
    <n v="2"/>
    <n v="12119.6"/>
    <n v="4.33"/>
    <n v="3661"/>
    <x v="112"/>
  </r>
  <r>
    <s v="ORD100712"/>
    <x v="5"/>
    <x v="1"/>
    <x v="5"/>
    <s v="Amazon"/>
    <x v="3"/>
    <n v="10375.81"/>
    <n v="1"/>
    <n v="10375.81"/>
    <n v="2.02"/>
    <n v="3084"/>
    <x v="217"/>
  </r>
  <r>
    <s v="ORD100713"/>
    <x v="3"/>
    <x v="3"/>
    <x v="3"/>
    <s v="Amazon"/>
    <x v="1"/>
    <n v="10908.84"/>
    <n v="2"/>
    <n v="21817.68"/>
    <n v="4.63"/>
    <n v="1538"/>
    <x v="129"/>
  </r>
  <r>
    <s v="ORD100714"/>
    <x v="1"/>
    <x v="1"/>
    <x v="1"/>
    <s v="Souq"/>
    <x v="5"/>
    <n v="13455.37"/>
    <n v="1"/>
    <n v="13455.37"/>
    <n v="3.25"/>
    <n v="3066"/>
    <x v="209"/>
  </r>
  <r>
    <s v="ORD100715"/>
    <x v="3"/>
    <x v="3"/>
    <x v="3"/>
    <s v="Jumia"/>
    <x v="2"/>
    <n v="6475.03"/>
    <n v="4"/>
    <n v="25900.12"/>
    <n v="4.3499999999999996"/>
    <n v="417"/>
    <x v="264"/>
  </r>
  <r>
    <s v="ORD100716"/>
    <x v="0"/>
    <x v="0"/>
    <x v="0"/>
    <s v="Souq"/>
    <x v="0"/>
    <n v="6218.19"/>
    <n v="5"/>
    <n v="31090.95"/>
    <n v="2.08"/>
    <n v="1862"/>
    <x v="180"/>
  </r>
  <r>
    <s v="ORD100717"/>
    <x v="7"/>
    <x v="0"/>
    <x v="7"/>
    <s v="Souq"/>
    <x v="2"/>
    <n v="11003.05"/>
    <n v="3"/>
    <n v="33009.15"/>
    <n v="3.8"/>
    <n v="890"/>
    <x v="19"/>
  </r>
  <r>
    <s v="ORD100718"/>
    <x v="2"/>
    <x v="2"/>
    <x v="2"/>
    <s v="Souq"/>
    <x v="4"/>
    <n v="16813.54"/>
    <n v="2"/>
    <n v="33627.08"/>
    <n v="1.77"/>
    <n v="86"/>
    <x v="157"/>
  </r>
  <r>
    <s v="ORD100719"/>
    <x v="4"/>
    <x v="0"/>
    <x v="4"/>
    <s v="Jumia"/>
    <x v="4"/>
    <n v="11921.63"/>
    <n v="5"/>
    <n v="59608.15"/>
    <n v="2.99"/>
    <n v="303"/>
    <x v="311"/>
  </r>
  <r>
    <s v="ORD100720"/>
    <x v="6"/>
    <x v="4"/>
    <x v="6"/>
    <s v="Amazon"/>
    <x v="2"/>
    <n v="16795.330000000002"/>
    <n v="1"/>
    <n v="16795.330000000002"/>
    <n v="4.82"/>
    <n v="2653"/>
    <x v="232"/>
  </r>
  <r>
    <s v="ORD100721"/>
    <x v="0"/>
    <x v="0"/>
    <x v="0"/>
    <s v="Amazon"/>
    <x v="3"/>
    <n v="11810.64"/>
    <n v="2"/>
    <n v="23621.279999999999"/>
    <n v="4.62"/>
    <n v="4873"/>
    <x v="242"/>
  </r>
  <r>
    <s v="ORD100722"/>
    <x v="9"/>
    <x v="1"/>
    <x v="9"/>
    <s v="Souq"/>
    <x v="4"/>
    <n v="15957.36"/>
    <n v="5"/>
    <n v="79786.8"/>
    <n v="4.29"/>
    <n v="4703"/>
    <x v="139"/>
  </r>
  <r>
    <s v="ORD100723"/>
    <x v="0"/>
    <x v="0"/>
    <x v="0"/>
    <s v="Jumia"/>
    <x v="2"/>
    <n v="19845.78"/>
    <n v="1"/>
    <n v="19845.78"/>
    <n v="4.26"/>
    <n v="351"/>
    <x v="72"/>
  </r>
  <r>
    <s v="ORD100724"/>
    <x v="5"/>
    <x v="1"/>
    <x v="5"/>
    <s v="Amazon"/>
    <x v="1"/>
    <n v="2164.83"/>
    <n v="5"/>
    <n v="10824.15"/>
    <n v="4.33"/>
    <n v="953"/>
    <x v="140"/>
  </r>
  <r>
    <s v="ORD100725"/>
    <x v="6"/>
    <x v="4"/>
    <x v="6"/>
    <s v="Jumia"/>
    <x v="2"/>
    <n v="9389.08"/>
    <n v="1"/>
    <n v="9389.08"/>
    <n v="1.59"/>
    <n v="3254"/>
    <x v="41"/>
  </r>
  <r>
    <s v="ORD100726"/>
    <x v="3"/>
    <x v="3"/>
    <x v="3"/>
    <s v="Souq"/>
    <x v="3"/>
    <n v="322.05"/>
    <n v="2"/>
    <n v="644.1"/>
    <n v="1.1100000000000001"/>
    <n v="3549"/>
    <x v="201"/>
  </r>
  <r>
    <s v="ORD100727"/>
    <x v="7"/>
    <x v="0"/>
    <x v="7"/>
    <s v="Amazon"/>
    <x v="1"/>
    <n v="18585.259999999998"/>
    <n v="3"/>
    <n v="55755.78"/>
    <n v="4.13"/>
    <n v="4303"/>
    <x v="155"/>
  </r>
  <r>
    <s v="ORD100728"/>
    <x v="8"/>
    <x v="3"/>
    <x v="8"/>
    <s v="Jumia"/>
    <x v="3"/>
    <n v="10132.82"/>
    <n v="5"/>
    <n v="50664.1"/>
    <n v="2.5"/>
    <n v="2592"/>
    <x v="158"/>
  </r>
  <r>
    <s v="ORD100729"/>
    <x v="9"/>
    <x v="1"/>
    <x v="9"/>
    <s v="Amazon"/>
    <x v="1"/>
    <n v="1677.26"/>
    <n v="1"/>
    <n v="1677.26"/>
    <n v="4.49"/>
    <n v="3495"/>
    <x v="39"/>
  </r>
  <r>
    <s v="ORD100730"/>
    <x v="6"/>
    <x v="4"/>
    <x v="6"/>
    <s v="Jumia"/>
    <x v="5"/>
    <n v="5337.89"/>
    <n v="3"/>
    <n v="16013.67"/>
    <n v="2.77"/>
    <n v="4630"/>
    <x v="218"/>
  </r>
  <r>
    <s v="ORD100731"/>
    <x v="2"/>
    <x v="2"/>
    <x v="2"/>
    <s v="Jumia"/>
    <x v="5"/>
    <n v="15646.98"/>
    <n v="3"/>
    <n v="46940.94"/>
    <n v="4.08"/>
    <n v="3756"/>
    <x v="312"/>
  </r>
  <r>
    <s v="ORD100732"/>
    <x v="6"/>
    <x v="4"/>
    <x v="6"/>
    <s v="Jumia"/>
    <x v="1"/>
    <n v="8677.3799999999992"/>
    <n v="5"/>
    <n v="43386.9"/>
    <n v="4.25"/>
    <n v="1671"/>
    <x v="313"/>
  </r>
  <r>
    <s v="ORD100733"/>
    <x v="8"/>
    <x v="3"/>
    <x v="8"/>
    <s v="Souq"/>
    <x v="5"/>
    <n v="11829.33"/>
    <n v="5"/>
    <n v="59146.65"/>
    <n v="1.53"/>
    <n v="621"/>
    <x v="92"/>
  </r>
  <r>
    <s v="ORD100734"/>
    <x v="7"/>
    <x v="0"/>
    <x v="7"/>
    <s v="Souq"/>
    <x v="2"/>
    <n v="17310.57"/>
    <n v="4"/>
    <n v="69242.28"/>
    <n v="4.42"/>
    <n v="2285"/>
    <x v="36"/>
  </r>
  <r>
    <s v="ORD100735"/>
    <x v="6"/>
    <x v="4"/>
    <x v="6"/>
    <s v="Souq"/>
    <x v="1"/>
    <n v="2183.06"/>
    <n v="3"/>
    <n v="6549.18"/>
    <n v="1.96"/>
    <n v="171"/>
    <x v="104"/>
  </r>
  <r>
    <s v="ORD100736"/>
    <x v="3"/>
    <x v="3"/>
    <x v="3"/>
    <s v="Jumia"/>
    <x v="4"/>
    <n v="17782.77"/>
    <n v="2"/>
    <n v="35565.54"/>
    <n v="4.1900000000000004"/>
    <n v="4262"/>
    <x v="224"/>
  </r>
  <r>
    <s v="ORD100737"/>
    <x v="9"/>
    <x v="1"/>
    <x v="9"/>
    <s v="Souq"/>
    <x v="0"/>
    <n v="10456.030000000001"/>
    <n v="3"/>
    <n v="31368.09"/>
    <n v="2.2000000000000002"/>
    <n v="3879"/>
    <x v="156"/>
  </r>
  <r>
    <s v="ORD100738"/>
    <x v="2"/>
    <x v="2"/>
    <x v="2"/>
    <s v="Souq"/>
    <x v="5"/>
    <n v="11515.83"/>
    <n v="3"/>
    <n v="34547.49"/>
    <n v="3.8"/>
    <n v="910"/>
    <x v="267"/>
  </r>
  <r>
    <s v="ORD100739"/>
    <x v="8"/>
    <x v="3"/>
    <x v="8"/>
    <s v="Jumia"/>
    <x v="2"/>
    <n v="3950.83"/>
    <n v="1"/>
    <n v="3950.83"/>
    <n v="4.63"/>
    <n v="3018"/>
    <x v="0"/>
  </r>
  <r>
    <s v="ORD100740"/>
    <x v="7"/>
    <x v="0"/>
    <x v="7"/>
    <s v="Souq"/>
    <x v="4"/>
    <n v="3210.3"/>
    <n v="1"/>
    <n v="3210.3"/>
    <n v="3.89"/>
    <n v="1634"/>
    <x v="91"/>
  </r>
  <r>
    <s v="ORD100741"/>
    <x v="9"/>
    <x v="1"/>
    <x v="9"/>
    <s v="Amazon"/>
    <x v="1"/>
    <n v="2915.65"/>
    <n v="3"/>
    <n v="8746.9500000000007"/>
    <n v="4.91"/>
    <n v="95"/>
    <x v="61"/>
  </r>
  <r>
    <s v="ORD100742"/>
    <x v="5"/>
    <x v="1"/>
    <x v="5"/>
    <s v="Amazon"/>
    <x v="1"/>
    <n v="5272.9"/>
    <n v="3"/>
    <n v="15818.7"/>
    <n v="1.9"/>
    <n v="2097"/>
    <x v="314"/>
  </r>
  <r>
    <s v="ORD100743"/>
    <x v="3"/>
    <x v="3"/>
    <x v="3"/>
    <s v="Amazon"/>
    <x v="3"/>
    <n v="6369.35"/>
    <n v="5"/>
    <n v="31846.75"/>
    <n v="2.9"/>
    <n v="1267"/>
    <x v="206"/>
  </r>
  <r>
    <s v="ORD100744"/>
    <x v="1"/>
    <x v="1"/>
    <x v="1"/>
    <s v="Jumia"/>
    <x v="3"/>
    <n v="18147.71"/>
    <n v="5"/>
    <n v="90738.55"/>
    <n v="1.61"/>
    <n v="740"/>
    <x v="315"/>
  </r>
  <r>
    <s v="ORD100745"/>
    <x v="9"/>
    <x v="1"/>
    <x v="9"/>
    <s v="Jumia"/>
    <x v="5"/>
    <n v="6413.02"/>
    <n v="2"/>
    <n v="12826.04"/>
    <n v="4.01"/>
    <n v="2478"/>
    <x v="68"/>
  </r>
  <r>
    <s v="ORD100746"/>
    <x v="0"/>
    <x v="0"/>
    <x v="0"/>
    <s v="Souq"/>
    <x v="5"/>
    <n v="2452.62"/>
    <n v="2"/>
    <n v="4905.24"/>
    <n v="3.82"/>
    <n v="3118"/>
    <x v="316"/>
  </r>
  <r>
    <s v="ORD100747"/>
    <x v="4"/>
    <x v="0"/>
    <x v="4"/>
    <s v="Jumia"/>
    <x v="0"/>
    <n v="8106.78"/>
    <n v="2"/>
    <n v="16213.56"/>
    <n v="3.37"/>
    <n v="4464"/>
    <x v="183"/>
  </r>
  <r>
    <s v="ORD100748"/>
    <x v="6"/>
    <x v="4"/>
    <x v="6"/>
    <s v="Jumia"/>
    <x v="2"/>
    <n v="15381.69"/>
    <n v="2"/>
    <n v="30763.38"/>
    <n v="3.45"/>
    <n v="1584"/>
    <x v="150"/>
  </r>
  <r>
    <s v="ORD100749"/>
    <x v="3"/>
    <x v="3"/>
    <x v="3"/>
    <s v="Amazon"/>
    <x v="5"/>
    <n v="10639.4"/>
    <n v="1"/>
    <n v="10639.4"/>
    <n v="1.61"/>
    <n v="3291"/>
    <x v="17"/>
  </r>
  <r>
    <s v="ORD100750"/>
    <x v="1"/>
    <x v="1"/>
    <x v="1"/>
    <s v="Souq"/>
    <x v="1"/>
    <n v="5561.22"/>
    <n v="1"/>
    <n v="5561.22"/>
    <n v="3.3"/>
    <n v="957"/>
    <x v="116"/>
  </r>
  <r>
    <s v="ORD100751"/>
    <x v="3"/>
    <x v="3"/>
    <x v="3"/>
    <s v="Amazon"/>
    <x v="3"/>
    <n v="4678.96"/>
    <n v="4"/>
    <n v="18715.84"/>
    <n v="2.67"/>
    <n v="252"/>
    <x v="258"/>
  </r>
  <r>
    <s v="ORD100752"/>
    <x v="0"/>
    <x v="0"/>
    <x v="0"/>
    <s v="Jumia"/>
    <x v="5"/>
    <n v="13072.25"/>
    <n v="2"/>
    <n v="26144.5"/>
    <n v="1.51"/>
    <n v="4658"/>
    <x v="317"/>
  </r>
  <r>
    <s v="ORD100753"/>
    <x v="3"/>
    <x v="3"/>
    <x v="3"/>
    <s v="Jumia"/>
    <x v="5"/>
    <n v="510.72"/>
    <n v="2"/>
    <n v="1021.44"/>
    <n v="1.07"/>
    <n v="4611"/>
    <x v="93"/>
  </r>
  <r>
    <s v="ORD100754"/>
    <x v="3"/>
    <x v="3"/>
    <x v="3"/>
    <s v="Souq"/>
    <x v="4"/>
    <n v="19507.259999999998"/>
    <n v="1"/>
    <n v="19507.259999999998"/>
    <n v="2.0299999999999998"/>
    <n v="1353"/>
    <x v="104"/>
  </r>
  <r>
    <s v="ORD100755"/>
    <x v="9"/>
    <x v="1"/>
    <x v="9"/>
    <s v="Jumia"/>
    <x v="5"/>
    <n v="3293.39"/>
    <n v="3"/>
    <n v="9880.17"/>
    <n v="3.86"/>
    <n v="2061"/>
    <x v="168"/>
  </r>
  <r>
    <s v="ORD100756"/>
    <x v="9"/>
    <x v="1"/>
    <x v="9"/>
    <s v="Jumia"/>
    <x v="0"/>
    <n v="7724.8"/>
    <n v="4"/>
    <n v="30899.200000000001"/>
    <n v="4.6399999999999997"/>
    <n v="4941"/>
    <x v="23"/>
  </r>
  <r>
    <s v="ORD100757"/>
    <x v="7"/>
    <x v="0"/>
    <x v="7"/>
    <s v="Jumia"/>
    <x v="4"/>
    <n v="19304.580000000002"/>
    <n v="4"/>
    <n v="77218.320000000007"/>
    <n v="4.16"/>
    <n v="4235"/>
    <x v="141"/>
  </r>
  <r>
    <s v="ORD100758"/>
    <x v="0"/>
    <x v="0"/>
    <x v="0"/>
    <s v="Jumia"/>
    <x v="5"/>
    <n v="18419.73"/>
    <n v="3"/>
    <n v="55259.19"/>
    <n v="3.13"/>
    <n v="2624"/>
    <x v="230"/>
  </r>
  <r>
    <s v="ORD100759"/>
    <x v="7"/>
    <x v="0"/>
    <x v="7"/>
    <s v="Jumia"/>
    <x v="3"/>
    <n v="18691.8"/>
    <n v="2"/>
    <n v="37383.599999999999"/>
    <n v="3.18"/>
    <n v="3925"/>
    <x v="200"/>
  </r>
  <r>
    <s v="ORD100760"/>
    <x v="4"/>
    <x v="0"/>
    <x v="4"/>
    <s v="Souq"/>
    <x v="1"/>
    <n v="4058.49"/>
    <n v="1"/>
    <n v="4058.49"/>
    <n v="4.26"/>
    <n v="3241"/>
    <x v="223"/>
  </r>
  <r>
    <s v="ORD100761"/>
    <x v="9"/>
    <x v="1"/>
    <x v="9"/>
    <s v="Jumia"/>
    <x v="2"/>
    <n v="6422.64"/>
    <n v="4"/>
    <n v="25690.560000000001"/>
    <n v="4.76"/>
    <n v="4866"/>
    <x v="214"/>
  </r>
  <r>
    <s v="ORD100762"/>
    <x v="0"/>
    <x v="0"/>
    <x v="0"/>
    <s v="Souq"/>
    <x v="0"/>
    <n v="17561.73"/>
    <n v="4"/>
    <n v="70246.92"/>
    <n v="1.77"/>
    <n v="1249"/>
    <x v="151"/>
  </r>
  <r>
    <s v="ORD100763"/>
    <x v="9"/>
    <x v="1"/>
    <x v="9"/>
    <s v="Jumia"/>
    <x v="5"/>
    <n v="17360.599999999999"/>
    <n v="4"/>
    <n v="69442.399999999994"/>
    <n v="3.13"/>
    <n v="4768"/>
    <x v="82"/>
  </r>
  <r>
    <s v="ORD100764"/>
    <x v="7"/>
    <x v="0"/>
    <x v="7"/>
    <s v="Amazon"/>
    <x v="3"/>
    <n v="17594.5"/>
    <n v="3"/>
    <n v="52783.5"/>
    <n v="1.18"/>
    <n v="294"/>
    <x v="36"/>
  </r>
  <r>
    <s v="ORD100765"/>
    <x v="8"/>
    <x v="3"/>
    <x v="8"/>
    <s v="Souq"/>
    <x v="5"/>
    <n v="8520.09"/>
    <n v="3"/>
    <n v="25560.27"/>
    <n v="3.84"/>
    <n v="2280"/>
    <x v="318"/>
  </r>
  <r>
    <s v="ORD100766"/>
    <x v="8"/>
    <x v="3"/>
    <x v="8"/>
    <s v="Souq"/>
    <x v="4"/>
    <n v="3138.25"/>
    <n v="5"/>
    <n v="15691.25"/>
    <n v="4.38"/>
    <n v="3196"/>
    <x v="249"/>
  </r>
  <r>
    <s v="ORD100767"/>
    <x v="2"/>
    <x v="2"/>
    <x v="2"/>
    <s v="Souq"/>
    <x v="4"/>
    <n v="18354.43"/>
    <n v="4"/>
    <n v="73417.72"/>
    <n v="4.4000000000000004"/>
    <n v="2187"/>
    <x v="116"/>
  </r>
  <r>
    <s v="ORD100768"/>
    <x v="0"/>
    <x v="0"/>
    <x v="0"/>
    <s v="Amazon"/>
    <x v="3"/>
    <n v="15173.24"/>
    <n v="4"/>
    <n v="60692.959999999999"/>
    <n v="4.32"/>
    <n v="1631"/>
    <x v="319"/>
  </r>
  <r>
    <s v="ORD100769"/>
    <x v="3"/>
    <x v="3"/>
    <x v="3"/>
    <s v="Amazon"/>
    <x v="0"/>
    <n v="16655.669999999998"/>
    <n v="2"/>
    <n v="33311.339999999997"/>
    <n v="3.96"/>
    <n v="3444"/>
    <x v="164"/>
  </r>
  <r>
    <s v="ORD100770"/>
    <x v="4"/>
    <x v="0"/>
    <x v="4"/>
    <s v="Souq"/>
    <x v="5"/>
    <n v="1516.78"/>
    <n v="3"/>
    <n v="4550.34"/>
    <n v="1.45"/>
    <n v="4385"/>
    <x v="161"/>
  </r>
  <r>
    <s v="ORD100771"/>
    <x v="8"/>
    <x v="3"/>
    <x v="8"/>
    <s v="Jumia"/>
    <x v="1"/>
    <n v="5381.34"/>
    <n v="1"/>
    <n v="5381.34"/>
    <n v="3.88"/>
    <n v="769"/>
    <x v="86"/>
  </r>
  <r>
    <s v="ORD100772"/>
    <x v="9"/>
    <x v="1"/>
    <x v="9"/>
    <s v="Jumia"/>
    <x v="0"/>
    <n v="8685.6"/>
    <n v="1"/>
    <n v="8685.6"/>
    <n v="1.94"/>
    <n v="94"/>
    <x v="34"/>
  </r>
  <r>
    <s v="ORD100773"/>
    <x v="3"/>
    <x v="3"/>
    <x v="3"/>
    <s v="Jumia"/>
    <x v="5"/>
    <n v="601.70000000000005"/>
    <n v="5"/>
    <n v="3008.5"/>
    <n v="3.88"/>
    <n v="1330"/>
    <x v="28"/>
  </r>
  <r>
    <s v="ORD100774"/>
    <x v="9"/>
    <x v="1"/>
    <x v="9"/>
    <s v="Souq"/>
    <x v="4"/>
    <n v="19150.97"/>
    <n v="1"/>
    <n v="19150.97"/>
    <n v="3.79"/>
    <n v="2543"/>
    <x v="86"/>
  </r>
  <r>
    <s v="ORD100775"/>
    <x v="5"/>
    <x v="1"/>
    <x v="5"/>
    <s v="Jumia"/>
    <x v="5"/>
    <n v="5483.26"/>
    <n v="3"/>
    <n v="16449.78"/>
    <n v="4.97"/>
    <n v="2140"/>
    <x v="263"/>
  </r>
  <r>
    <s v="ORD100776"/>
    <x v="0"/>
    <x v="0"/>
    <x v="0"/>
    <s v="Souq"/>
    <x v="5"/>
    <n v="14025.27"/>
    <n v="4"/>
    <n v="56101.08"/>
    <n v="3.88"/>
    <n v="1224"/>
    <x v="104"/>
  </r>
  <r>
    <s v="ORD100777"/>
    <x v="3"/>
    <x v="3"/>
    <x v="3"/>
    <s v="Souq"/>
    <x v="2"/>
    <n v="19199.830000000002"/>
    <n v="1"/>
    <n v="19199.830000000002"/>
    <n v="2.66"/>
    <n v="3741"/>
    <x v="140"/>
  </r>
  <r>
    <s v="ORD100778"/>
    <x v="7"/>
    <x v="0"/>
    <x v="7"/>
    <s v="Amazon"/>
    <x v="3"/>
    <n v="1173.46"/>
    <n v="4"/>
    <n v="4693.84"/>
    <n v="3.42"/>
    <n v="163"/>
    <x v="320"/>
  </r>
  <r>
    <s v="ORD100779"/>
    <x v="4"/>
    <x v="0"/>
    <x v="4"/>
    <s v="Amazon"/>
    <x v="1"/>
    <n v="12248.34"/>
    <n v="2"/>
    <n v="24496.68"/>
    <n v="1.43"/>
    <n v="2888"/>
    <x v="39"/>
  </r>
  <r>
    <s v="ORD100780"/>
    <x v="5"/>
    <x v="1"/>
    <x v="5"/>
    <s v="Jumia"/>
    <x v="4"/>
    <n v="7182.08"/>
    <n v="4"/>
    <n v="28728.32"/>
    <n v="4.5"/>
    <n v="4986"/>
    <x v="86"/>
  </r>
  <r>
    <s v="ORD100781"/>
    <x v="0"/>
    <x v="0"/>
    <x v="0"/>
    <s v="Jumia"/>
    <x v="1"/>
    <n v="19600.650000000001"/>
    <n v="3"/>
    <n v="58801.95"/>
    <n v="4.84"/>
    <n v="2900"/>
    <x v="166"/>
  </r>
  <r>
    <s v="ORD100782"/>
    <x v="9"/>
    <x v="1"/>
    <x v="9"/>
    <s v="Jumia"/>
    <x v="4"/>
    <n v="19023.13"/>
    <n v="2"/>
    <n v="38046.26"/>
    <n v="2.73"/>
    <n v="2695"/>
    <x v="40"/>
  </r>
  <r>
    <s v="ORD100783"/>
    <x v="5"/>
    <x v="1"/>
    <x v="5"/>
    <s v="Souq"/>
    <x v="2"/>
    <n v="2958.05"/>
    <n v="1"/>
    <n v="2958.05"/>
    <n v="4.22"/>
    <n v="4949"/>
    <x v="33"/>
  </r>
  <r>
    <s v="ORD100784"/>
    <x v="2"/>
    <x v="2"/>
    <x v="2"/>
    <s v="Amazon"/>
    <x v="1"/>
    <n v="7111.2"/>
    <n v="5"/>
    <n v="35556"/>
    <n v="2.23"/>
    <n v="4286"/>
    <x v="258"/>
  </r>
  <r>
    <s v="ORD100785"/>
    <x v="2"/>
    <x v="2"/>
    <x v="2"/>
    <s v="Amazon"/>
    <x v="0"/>
    <n v="18258.79"/>
    <n v="3"/>
    <n v="54776.37"/>
    <n v="3.05"/>
    <n v="603"/>
    <x v="207"/>
  </r>
  <r>
    <s v="ORD100786"/>
    <x v="3"/>
    <x v="3"/>
    <x v="3"/>
    <s v="Jumia"/>
    <x v="4"/>
    <n v="3435.11"/>
    <n v="2"/>
    <n v="6870.22"/>
    <n v="1.54"/>
    <n v="4713"/>
    <x v="71"/>
  </r>
  <r>
    <s v="ORD100787"/>
    <x v="7"/>
    <x v="0"/>
    <x v="7"/>
    <s v="Amazon"/>
    <x v="3"/>
    <n v="11437.5"/>
    <n v="3"/>
    <n v="34312.5"/>
    <n v="2.95"/>
    <n v="2978"/>
    <x v="15"/>
  </r>
  <r>
    <s v="ORD100788"/>
    <x v="3"/>
    <x v="3"/>
    <x v="3"/>
    <s v="Jumia"/>
    <x v="4"/>
    <n v="1930.98"/>
    <n v="4"/>
    <n v="7723.92"/>
    <n v="3.34"/>
    <n v="3608"/>
    <x v="52"/>
  </r>
  <r>
    <s v="ORD100789"/>
    <x v="5"/>
    <x v="1"/>
    <x v="5"/>
    <s v="Amazon"/>
    <x v="3"/>
    <n v="13385.52"/>
    <n v="5"/>
    <n v="66927.600000000006"/>
    <n v="1.36"/>
    <n v="3651"/>
    <x v="117"/>
  </r>
  <r>
    <s v="ORD100790"/>
    <x v="9"/>
    <x v="1"/>
    <x v="9"/>
    <s v="Amazon"/>
    <x v="4"/>
    <n v="12448.82"/>
    <n v="4"/>
    <n v="49795.28"/>
    <n v="3.33"/>
    <n v="869"/>
    <x v="238"/>
  </r>
  <r>
    <s v="ORD100791"/>
    <x v="3"/>
    <x v="3"/>
    <x v="3"/>
    <s v="Jumia"/>
    <x v="4"/>
    <n v="14075.26"/>
    <n v="2"/>
    <n v="28150.52"/>
    <n v="4.83"/>
    <n v="1599"/>
    <x v="75"/>
  </r>
  <r>
    <s v="ORD100792"/>
    <x v="2"/>
    <x v="2"/>
    <x v="2"/>
    <s v="Amazon"/>
    <x v="1"/>
    <n v="1161.23"/>
    <n v="3"/>
    <n v="3483.69"/>
    <n v="3.87"/>
    <n v="3896"/>
    <x v="239"/>
  </r>
  <r>
    <s v="ORD100793"/>
    <x v="5"/>
    <x v="1"/>
    <x v="5"/>
    <s v="Souq"/>
    <x v="1"/>
    <n v="9446.2900000000009"/>
    <n v="3"/>
    <n v="28338.87"/>
    <n v="1.17"/>
    <n v="3343"/>
    <x v="255"/>
  </r>
  <r>
    <s v="ORD100794"/>
    <x v="8"/>
    <x v="3"/>
    <x v="8"/>
    <s v="Amazon"/>
    <x v="0"/>
    <n v="5729.76"/>
    <n v="2"/>
    <n v="11459.52"/>
    <n v="2.27"/>
    <n v="4566"/>
    <x v="114"/>
  </r>
  <r>
    <s v="ORD100795"/>
    <x v="4"/>
    <x v="0"/>
    <x v="4"/>
    <s v="Souq"/>
    <x v="2"/>
    <n v="12441.48"/>
    <n v="4"/>
    <n v="49765.919999999998"/>
    <n v="2.31"/>
    <n v="1258"/>
    <x v="178"/>
  </r>
  <r>
    <s v="ORD100796"/>
    <x v="1"/>
    <x v="1"/>
    <x v="1"/>
    <s v="Jumia"/>
    <x v="5"/>
    <n v="3392.63"/>
    <n v="4"/>
    <n v="13570.52"/>
    <n v="2.83"/>
    <n v="2146"/>
    <x v="266"/>
  </r>
  <r>
    <s v="ORD100797"/>
    <x v="1"/>
    <x v="1"/>
    <x v="1"/>
    <s v="Jumia"/>
    <x v="4"/>
    <n v="13801.39"/>
    <n v="1"/>
    <n v="13801.39"/>
    <n v="1.63"/>
    <n v="774"/>
    <x v="321"/>
  </r>
  <r>
    <s v="ORD100798"/>
    <x v="8"/>
    <x v="3"/>
    <x v="8"/>
    <s v="Amazon"/>
    <x v="5"/>
    <n v="9859.99"/>
    <n v="3"/>
    <n v="29579.97"/>
    <n v="2.38"/>
    <n v="3136"/>
    <x v="293"/>
  </r>
  <r>
    <s v="ORD100799"/>
    <x v="8"/>
    <x v="3"/>
    <x v="8"/>
    <s v="Amazon"/>
    <x v="0"/>
    <n v="2332.81"/>
    <n v="3"/>
    <n v="6998.43"/>
    <n v="4.67"/>
    <n v="2867"/>
    <x v="322"/>
  </r>
  <r>
    <s v="ORD100800"/>
    <x v="5"/>
    <x v="1"/>
    <x v="5"/>
    <s v="Amazon"/>
    <x v="5"/>
    <n v="3616.66"/>
    <n v="1"/>
    <n v="3616.66"/>
    <n v="3.37"/>
    <n v="3103"/>
    <x v="152"/>
  </r>
  <r>
    <s v="ORD100801"/>
    <x v="0"/>
    <x v="0"/>
    <x v="0"/>
    <s v="Souq"/>
    <x v="0"/>
    <n v="4157.8900000000003"/>
    <n v="1"/>
    <n v="4157.8900000000003"/>
    <n v="3.43"/>
    <n v="678"/>
    <x v="234"/>
  </r>
  <r>
    <s v="ORD100802"/>
    <x v="1"/>
    <x v="1"/>
    <x v="1"/>
    <s v="Souq"/>
    <x v="1"/>
    <n v="12552.79"/>
    <n v="2"/>
    <n v="25105.58"/>
    <n v="3.22"/>
    <n v="1441"/>
    <x v="85"/>
  </r>
  <r>
    <s v="ORD100803"/>
    <x v="3"/>
    <x v="3"/>
    <x v="3"/>
    <s v="Jumia"/>
    <x v="2"/>
    <n v="5690.91"/>
    <n v="2"/>
    <n v="11381.82"/>
    <n v="2.0499999999999998"/>
    <n v="1739"/>
    <x v="163"/>
  </r>
  <r>
    <s v="ORD100804"/>
    <x v="4"/>
    <x v="0"/>
    <x v="4"/>
    <s v="Souq"/>
    <x v="5"/>
    <n v="7550.17"/>
    <n v="5"/>
    <n v="37750.85"/>
    <n v="1.82"/>
    <n v="294"/>
    <x v="290"/>
  </r>
  <r>
    <s v="ORD100805"/>
    <x v="2"/>
    <x v="2"/>
    <x v="2"/>
    <s v="Souq"/>
    <x v="2"/>
    <n v="10854.19"/>
    <n v="2"/>
    <n v="21708.38"/>
    <n v="5"/>
    <n v="628"/>
    <x v="19"/>
  </r>
  <r>
    <s v="ORD100806"/>
    <x v="5"/>
    <x v="1"/>
    <x v="5"/>
    <s v="Souq"/>
    <x v="1"/>
    <n v="5758.22"/>
    <n v="5"/>
    <n v="28791.1"/>
    <n v="1.55"/>
    <n v="2013"/>
    <x v="263"/>
  </r>
  <r>
    <s v="ORD100807"/>
    <x v="7"/>
    <x v="0"/>
    <x v="7"/>
    <s v="Souq"/>
    <x v="3"/>
    <n v="10352.969999999999"/>
    <n v="4"/>
    <n v="41411.879999999997"/>
    <n v="1.31"/>
    <n v="509"/>
    <x v="113"/>
  </r>
  <r>
    <s v="ORD100808"/>
    <x v="0"/>
    <x v="0"/>
    <x v="0"/>
    <s v="Amazon"/>
    <x v="5"/>
    <n v="19951.93"/>
    <n v="3"/>
    <n v="59855.79"/>
    <n v="2.2400000000000002"/>
    <n v="3179"/>
    <x v="91"/>
  </r>
  <r>
    <s v="ORD100809"/>
    <x v="7"/>
    <x v="0"/>
    <x v="7"/>
    <s v="Amazon"/>
    <x v="3"/>
    <n v="8369.92"/>
    <n v="5"/>
    <n v="41849.599999999999"/>
    <n v="1.82"/>
    <n v="2104"/>
    <x v="223"/>
  </r>
  <r>
    <s v="ORD100810"/>
    <x v="2"/>
    <x v="2"/>
    <x v="2"/>
    <s v="Amazon"/>
    <x v="3"/>
    <n v="821.62"/>
    <n v="2"/>
    <n v="1643.24"/>
    <n v="4.33"/>
    <n v="1516"/>
    <x v="115"/>
  </r>
  <r>
    <s v="ORD100811"/>
    <x v="4"/>
    <x v="0"/>
    <x v="4"/>
    <s v="Amazon"/>
    <x v="3"/>
    <n v="962.68"/>
    <n v="1"/>
    <n v="962.68"/>
    <n v="3.08"/>
    <n v="2787"/>
    <x v="158"/>
  </r>
  <r>
    <s v="ORD100812"/>
    <x v="7"/>
    <x v="0"/>
    <x v="7"/>
    <s v="Jumia"/>
    <x v="1"/>
    <n v="5757.07"/>
    <n v="4"/>
    <n v="23028.28"/>
    <n v="1.88"/>
    <n v="249"/>
    <x v="323"/>
  </r>
  <r>
    <s v="ORD100813"/>
    <x v="2"/>
    <x v="2"/>
    <x v="2"/>
    <s v="Souq"/>
    <x v="4"/>
    <n v="9997.32"/>
    <n v="5"/>
    <n v="49986.6"/>
    <n v="2.76"/>
    <n v="2054"/>
    <x v="279"/>
  </r>
  <r>
    <s v="ORD100814"/>
    <x v="8"/>
    <x v="3"/>
    <x v="8"/>
    <s v="Souq"/>
    <x v="4"/>
    <n v="5560.83"/>
    <n v="1"/>
    <n v="5560.83"/>
    <n v="2.3199999999999998"/>
    <n v="2418"/>
    <x v="82"/>
  </r>
  <r>
    <s v="ORD100815"/>
    <x v="6"/>
    <x v="4"/>
    <x v="6"/>
    <s v="Jumia"/>
    <x v="4"/>
    <n v="15464.3"/>
    <n v="4"/>
    <n v="61857.2"/>
    <n v="3.17"/>
    <n v="4676"/>
    <x v="24"/>
  </r>
  <r>
    <s v="ORD100816"/>
    <x v="1"/>
    <x v="1"/>
    <x v="1"/>
    <s v="Souq"/>
    <x v="5"/>
    <n v="4288.49"/>
    <n v="1"/>
    <n v="4288.49"/>
    <n v="3.43"/>
    <n v="364"/>
    <x v="320"/>
  </r>
  <r>
    <s v="ORD100817"/>
    <x v="6"/>
    <x v="4"/>
    <x v="6"/>
    <s v="Amazon"/>
    <x v="0"/>
    <n v="2514.5500000000002"/>
    <n v="4"/>
    <n v="10058.200000000001"/>
    <n v="3.09"/>
    <n v="4135"/>
    <x v="237"/>
  </r>
  <r>
    <s v="ORD100818"/>
    <x v="0"/>
    <x v="0"/>
    <x v="0"/>
    <s v="Souq"/>
    <x v="5"/>
    <n v="8997.8799999999992"/>
    <n v="2"/>
    <n v="17995.759999999998"/>
    <n v="4.3899999999999997"/>
    <n v="2677"/>
    <x v="247"/>
  </r>
  <r>
    <s v="ORD100819"/>
    <x v="3"/>
    <x v="3"/>
    <x v="3"/>
    <s v="Souq"/>
    <x v="0"/>
    <n v="13531.7"/>
    <n v="4"/>
    <n v="54126.8"/>
    <n v="4.9400000000000004"/>
    <n v="4044"/>
    <x v="250"/>
  </r>
  <r>
    <s v="ORD100820"/>
    <x v="5"/>
    <x v="1"/>
    <x v="5"/>
    <s v="Amazon"/>
    <x v="0"/>
    <n v="18837.419999999998"/>
    <n v="2"/>
    <n v="37674.839999999997"/>
    <n v="2.64"/>
    <n v="1662"/>
    <x v="213"/>
  </r>
  <r>
    <s v="ORD100821"/>
    <x v="0"/>
    <x v="0"/>
    <x v="0"/>
    <s v="Amazon"/>
    <x v="2"/>
    <n v="15509.13"/>
    <n v="5"/>
    <n v="77545.649999999994"/>
    <n v="1.56"/>
    <n v="3689"/>
    <x v="19"/>
  </r>
  <r>
    <s v="ORD100822"/>
    <x v="5"/>
    <x v="1"/>
    <x v="5"/>
    <s v="Jumia"/>
    <x v="2"/>
    <n v="7795.74"/>
    <n v="1"/>
    <n v="7795.74"/>
    <n v="1.4"/>
    <n v="3095"/>
    <x v="127"/>
  </r>
  <r>
    <s v="ORD100823"/>
    <x v="8"/>
    <x v="3"/>
    <x v="8"/>
    <s v="Amazon"/>
    <x v="2"/>
    <n v="19708.47"/>
    <n v="4"/>
    <n v="78833.88"/>
    <n v="1.96"/>
    <n v="2395"/>
    <x v="324"/>
  </r>
  <r>
    <s v="ORD100824"/>
    <x v="2"/>
    <x v="2"/>
    <x v="2"/>
    <s v="Souq"/>
    <x v="3"/>
    <n v="12651.4"/>
    <n v="5"/>
    <n v="63257"/>
    <n v="2.96"/>
    <n v="2279"/>
    <x v="136"/>
  </r>
  <r>
    <s v="ORD100825"/>
    <x v="4"/>
    <x v="0"/>
    <x v="4"/>
    <s v="Amazon"/>
    <x v="2"/>
    <n v="17095.689999999999"/>
    <n v="5"/>
    <n v="85478.45"/>
    <n v="2.31"/>
    <n v="73"/>
    <x v="271"/>
  </r>
  <r>
    <s v="ORD100826"/>
    <x v="4"/>
    <x v="0"/>
    <x v="4"/>
    <s v="Amazon"/>
    <x v="3"/>
    <n v="9293.92"/>
    <n v="3"/>
    <n v="27881.759999999998"/>
    <n v="3.21"/>
    <n v="407"/>
    <x v="209"/>
  </r>
  <r>
    <s v="ORD100827"/>
    <x v="6"/>
    <x v="4"/>
    <x v="6"/>
    <s v="Jumia"/>
    <x v="0"/>
    <n v="19017.25"/>
    <n v="3"/>
    <n v="57051.75"/>
    <n v="2.67"/>
    <n v="715"/>
    <x v="43"/>
  </r>
  <r>
    <s v="ORD100828"/>
    <x v="6"/>
    <x v="4"/>
    <x v="6"/>
    <s v="Amazon"/>
    <x v="5"/>
    <n v="10817.44"/>
    <n v="3"/>
    <n v="32452.32"/>
    <n v="3.11"/>
    <n v="828"/>
    <x v="157"/>
  </r>
  <r>
    <s v="ORD100829"/>
    <x v="2"/>
    <x v="2"/>
    <x v="2"/>
    <s v="Souq"/>
    <x v="1"/>
    <n v="12273.83"/>
    <n v="1"/>
    <n v="12273.83"/>
    <n v="4.37"/>
    <n v="3682"/>
    <x v="52"/>
  </r>
  <r>
    <s v="ORD100830"/>
    <x v="3"/>
    <x v="3"/>
    <x v="3"/>
    <s v="Amazon"/>
    <x v="2"/>
    <n v="5437.17"/>
    <n v="3"/>
    <n v="16311.51"/>
    <n v="3.85"/>
    <n v="275"/>
    <x v="180"/>
  </r>
  <r>
    <s v="ORD100831"/>
    <x v="6"/>
    <x v="4"/>
    <x v="6"/>
    <s v="Souq"/>
    <x v="4"/>
    <n v="19610.689999999999"/>
    <n v="2"/>
    <n v="39221.379999999997"/>
    <n v="2.67"/>
    <n v="876"/>
    <x v="70"/>
  </r>
  <r>
    <s v="ORD100832"/>
    <x v="1"/>
    <x v="1"/>
    <x v="1"/>
    <s v="Amazon"/>
    <x v="5"/>
    <n v="17317.2"/>
    <n v="4"/>
    <n v="69268.800000000003"/>
    <n v="4.3099999999999996"/>
    <n v="2565"/>
    <x v="158"/>
  </r>
  <r>
    <s v="ORD100833"/>
    <x v="6"/>
    <x v="4"/>
    <x v="6"/>
    <s v="Souq"/>
    <x v="1"/>
    <n v="7479.26"/>
    <n v="4"/>
    <n v="29917.040000000001"/>
    <n v="2.2599999999999998"/>
    <n v="1826"/>
    <x v="150"/>
  </r>
  <r>
    <s v="ORD100834"/>
    <x v="9"/>
    <x v="1"/>
    <x v="9"/>
    <s v="Amazon"/>
    <x v="0"/>
    <n v="3859.16"/>
    <n v="1"/>
    <n v="3859.16"/>
    <n v="4.91"/>
    <n v="3330"/>
    <x v="205"/>
  </r>
  <r>
    <s v="ORD100835"/>
    <x v="5"/>
    <x v="1"/>
    <x v="5"/>
    <s v="Jumia"/>
    <x v="2"/>
    <n v="3032.55"/>
    <n v="4"/>
    <n v="12130.2"/>
    <n v="3.67"/>
    <n v="2127"/>
    <x v="325"/>
  </r>
  <r>
    <s v="ORD100836"/>
    <x v="3"/>
    <x v="3"/>
    <x v="3"/>
    <s v="Amazon"/>
    <x v="3"/>
    <n v="13856.47"/>
    <n v="2"/>
    <n v="27712.94"/>
    <n v="4.26"/>
    <n v="3370"/>
    <x v="75"/>
  </r>
  <r>
    <s v="ORD100837"/>
    <x v="8"/>
    <x v="3"/>
    <x v="8"/>
    <s v="Jumia"/>
    <x v="3"/>
    <n v="3373.48"/>
    <n v="4"/>
    <n v="13493.92"/>
    <n v="3.54"/>
    <n v="4178"/>
    <x v="187"/>
  </r>
  <r>
    <s v="ORD100838"/>
    <x v="3"/>
    <x v="3"/>
    <x v="3"/>
    <s v="Amazon"/>
    <x v="4"/>
    <n v="12926.37"/>
    <n v="4"/>
    <n v="51705.48"/>
    <n v="3.44"/>
    <n v="3631"/>
    <x v="107"/>
  </r>
  <r>
    <s v="ORD100839"/>
    <x v="3"/>
    <x v="3"/>
    <x v="3"/>
    <s v="Souq"/>
    <x v="1"/>
    <n v="2551.1799999999998"/>
    <n v="2"/>
    <n v="5102.3599999999997"/>
    <n v="2.08"/>
    <n v="1605"/>
    <x v="326"/>
  </r>
  <r>
    <s v="ORD100840"/>
    <x v="5"/>
    <x v="1"/>
    <x v="5"/>
    <s v="Souq"/>
    <x v="1"/>
    <n v="4053.5"/>
    <n v="5"/>
    <n v="20267.5"/>
    <n v="3"/>
    <n v="3057"/>
    <x v="182"/>
  </r>
  <r>
    <s v="ORD100841"/>
    <x v="7"/>
    <x v="0"/>
    <x v="7"/>
    <s v="Jumia"/>
    <x v="5"/>
    <n v="3295.12"/>
    <n v="4"/>
    <n v="13180.48"/>
    <n v="1.04"/>
    <n v="3382"/>
    <x v="327"/>
  </r>
  <r>
    <s v="ORD100842"/>
    <x v="9"/>
    <x v="1"/>
    <x v="9"/>
    <s v="Souq"/>
    <x v="5"/>
    <n v="19126.009999999998"/>
    <n v="1"/>
    <n v="19126.009999999998"/>
    <n v="3.68"/>
    <n v="3209"/>
    <x v="206"/>
  </r>
  <r>
    <s v="ORD100843"/>
    <x v="6"/>
    <x v="4"/>
    <x v="6"/>
    <s v="Souq"/>
    <x v="1"/>
    <n v="16771.66"/>
    <n v="1"/>
    <n v="16771.66"/>
    <n v="4.5"/>
    <n v="1623"/>
    <x v="258"/>
  </r>
  <r>
    <s v="ORD100844"/>
    <x v="7"/>
    <x v="0"/>
    <x v="7"/>
    <s v="Souq"/>
    <x v="4"/>
    <n v="1216.48"/>
    <n v="4"/>
    <n v="4865.92"/>
    <n v="3.16"/>
    <n v="4471"/>
    <x v="81"/>
  </r>
  <r>
    <s v="ORD100845"/>
    <x v="7"/>
    <x v="0"/>
    <x v="7"/>
    <s v="Souq"/>
    <x v="5"/>
    <n v="4792.21"/>
    <n v="3"/>
    <n v="14376.63"/>
    <n v="3.71"/>
    <n v="152"/>
    <x v="328"/>
  </r>
  <r>
    <s v="ORD100846"/>
    <x v="7"/>
    <x v="0"/>
    <x v="7"/>
    <s v="Amazon"/>
    <x v="3"/>
    <n v="15839.39"/>
    <n v="5"/>
    <n v="79196.95"/>
    <n v="2.66"/>
    <n v="2714"/>
    <x v="288"/>
  </r>
  <r>
    <s v="ORD100847"/>
    <x v="3"/>
    <x v="3"/>
    <x v="3"/>
    <s v="Souq"/>
    <x v="4"/>
    <n v="18656.8"/>
    <n v="1"/>
    <n v="18656.8"/>
    <n v="3.18"/>
    <n v="1153"/>
    <x v="329"/>
  </r>
  <r>
    <s v="ORD100848"/>
    <x v="4"/>
    <x v="0"/>
    <x v="4"/>
    <s v="Amazon"/>
    <x v="2"/>
    <n v="11389.67"/>
    <n v="4"/>
    <n v="45558.68"/>
    <n v="2.35"/>
    <n v="1685"/>
    <x v="189"/>
  </r>
  <r>
    <s v="ORD100849"/>
    <x v="4"/>
    <x v="0"/>
    <x v="4"/>
    <s v="Amazon"/>
    <x v="1"/>
    <n v="4442.53"/>
    <n v="4"/>
    <n v="17770.12"/>
    <n v="2.78"/>
    <n v="118"/>
    <x v="300"/>
  </r>
  <r>
    <s v="ORD100850"/>
    <x v="8"/>
    <x v="3"/>
    <x v="8"/>
    <s v="Amazon"/>
    <x v="1"/>
    <n v="6074.45"/>
    <n v="5"/>
    <n v="30372.25"/>
    <n v="1.08"/>
    <n v="3298"/>
    <x v="318"/>
  </r>
  <r>
    <s v="ORD100851"/>
    <x v="2"/>
    <x v="2"/>
    <x v="2"/>
    <s v="Souq"/>
    <x v="4"/>
    <n v="2618.6799999999998"/>
    <n v="1"/>
    <n v="2618.6799999999998"/>
    <n v="2.89"/>
    <n v="3493"/>
    <x v="52"/>
  </r>
  <r>
    <s v="ORD100852"/>
    <x v="3"/>
    <x v="3"/>
    <x v="3"/>
    <s v="Amazon"/>
    <x v="0"/>
    <n v="19229.36"/>
    <n v="1"/>
    <n v="19229.36"/>
    <n v="1.34"/>
    <n v="328"/>
    <x v="330"/>
  </r>
  <r>
    <s v="ORD100853"/>
    <x v="6"/>
    <x v="4"/>
    <x v="6"/>
    <s v="Souq"/>
    <x v="5"/>
    <n v="9344.8700000000008"/>
    <n v="5"/>
    <n v="46724.35"/>
    <n v="4.32"/>
    <n v="1378"/>
    <x v="170"/>
  </r>
  <r>
    <s v="ORD100854"/>
    <x v="5"/>
    <x v="1"/>
    <x v="5"/>
    <s v="Souq"/>
    <x v="4"/>
    <n v="19748.27"/>
    <n v="5"/>
    <n v="98741.35"/>
    <n v="3.3"/>
    <n v="334"/>
    <x v="286"/>
  </r>
  <r>
    <s v="ORD100855"/>
    <x v="6"/>
    <x v="4"/>
    <x v="6"/>
    <s v="Amazon"/>
    <x v="3"/>
    <n v="2509.56"/>
    <n v="1"/>
    <n v="2509.56"/>
    <n v="2.73"/>
    <n v="1631"/>
    <x v="34"/>
  </r>
  <r>
    <s v="ORD100856"/>
    <x v="0"/>
    <x v="0"/>
    <x v="0"/>
    <s v="Souq"/>
    <x v="0"/>
    <n v="14694.79"/>
    <n v="2"/>
    <n v="29389.58"/>
    <n v="3.38"/>
    <n v="1819"/>
    <x v="159"/>
  </r>
  <r>
    <s v="ORD100857"/>
    <x v="5"/>
    <x v="1"/>
    <x v="5"/>
    <s v="Jumia"/>
    <x v="1"/>
    <n v="15851.24"/>
    <n v="3"/>
    <n v="47553.72"/>
    <n v="4.3499999999999996"/>
    <n v="1763"/>
    <x v="265"/>
  </r>
  <r>
    <s v="ORD100858"/>
    <x v="1"/>
    <x v="1"/>
    <x v="1"/>
    <s v="Souq"/>
    <x v="3"/>
    <n v="1072.01"/>
    <n v="2"/>
    <n v="2144.02"/>
    <n v="3.15"/>
    <n v="3090"/>
    <x v="268"/>
  </r>
  <r>
    <s v="ORD100859"/>
    <x v="0"/>
    <x v="0"/>
    <x v="0"/>
    <s v="Jumia"/>
    <x v="0"/>
    <n v="18844.41"/>
    <n v="5"/>
    <n v="94222.05"/>
    <n v="2.94"/>
    <n v="878"/>
    <x v="119"/>
  </r>
  <r>
    <s v="ORD100860"/>
    <x v="9"/>
    <x v="1"/>
    <x v="9"/>
    <s v="Amazon"/>
    <x v="5"/>
    <n v="16344.42"/>
    <n v="4"/>
    <n v="65377.68"/>
    <n v="1.88"/>
    <n v="37"/>
    <x v="250"/>
  </r>
  <r>
    <s v="ORD100861"/>
    <x v="9"/>
    <x v="1"/>
    <x v="9"/>
    <s v="Souq"/>
    <x v="0"/>
    <n v="9183.6200000000008"/>
    <n v="4"/>
    <n v="36734.480000000003"/>
    <n v="1.08"/>
    <n v="101"/>
    <x v="102"/>
  </r>
  <r>
    <s v="ORD100862"/>
    <x v="2"/>
    <x v="2"/>
    <x v="2"/>
    <s v="Souq"/>
    <x v="0"/>
    <n v="3051.64"/>
    <n v="5"/>
    <n v="15258.2"/>
    <n v="1.1100000000000001"/>
    <n v="4998"/>
    <x v="310"/>
  </r>
  <r>
    <s v="ORD100863"/>
    <x v="9"/>
    <x v="1"/>
    <x v="9"/>
    <s v="Jumia"/>
    <x v="3"/>
    <n v="18798.39"/>
    <n v="2"/>
    <n v="37596.78"/>
    <n v="4.78"/>
    <n v="1372"/>
    <x v="166"/>
  </r>
  <r>
    <s v="ORD100864"/>
    <x v="8"/>
    <x v="3"/>
    <x v="8"/>
    <s v="Amazon"/>
    <x v="1"/>
    <n v="2245.23"/>
    <n v="2"/>
    <n v="4490.46"/>
    <n v="1.06"/>
    <n v="428"/>
    <x v="41"/>
  </r>
  <r>
    <s v="ORD100865"/>
    <x v="1"/>
    <x v="1"/>
    <x v="1"/>
    <s v="Jumia"/>
    <x v="5"/>
    <n v="14137.81"/>
    <n v="5"/>
    <n v="70689.05"/>
    <n v="2.81"/>
    <n v="1983"/>
    <x v="127"/>
  </r>
  <r>
    <s v="ORD100866"/>
    <x v="3"/>
    <x v="3"/>
    <x v="3"/>
    <s v="Jumia"/>
    <x v="2"/>
    <n v="19701.27"/>
    <n v="1"/>
    <n v="19701.27"/>
    <n v="4.4000000000000004"/>
    <n v="1266"/>
    <x v="19"/>
  </r>
  <r>
    <s v="ORD100867"/>
    <x v="0"/>
    <x v="0"/>
    <x v="0"/>
    <s v="Amazon"/>
    <x v="5"/>
    <n v="5140.29"/>
    <n v="5"/>
    <n v="25701.45"/>
    <n v="3.85"/>
    <n v="2934"/>
    <x v="180"/>
  </r>
  <r>
    <s v="ORD100868"/>
    <x v="7"/>
    <x v="0"/>
    <x v="7"/>
    <s v="Jumia"/>
    <x v="2"/>
    <n v="18330.990000000002"/>
    <n v="4"/>
    <n v="73323.960000000006"/>
    <n v="2.34"/>
    <n v="511"/>
    <x v="230"/>
  </r>
  <r>
    <s v="ORD100869"/>
    <x v="5"/>
    <x v="1"/>
    <x v="5"/>
    <s v="Jumia"/>
    <x v="3"/>
    <n v="8525.44"/>
    <n v="5"/>
    <n v="42627.199999999997"/>
    <n v="2.97"/>
    <n v="3496"/>
    <x v="66"/>
  </r>
  <r>
    <s v="ORD100870"/>
    <x v="1"/>
    <x v="1"/>
    <x v="1"/>
    <s v="Souq"/>
    <x v="0"/>
    <n v="2888.14"/>
    <n v="2"/>
    <n v="5776.28"/>
    <n v="2.19"/>
    <n v="4175"/>
    <x v="331"/>
  </r>
  <r>
    <s v="ORD100871"/>
    <x v="9"/>
    <x v="1"/>
    <x v="9"/>
    <s v="Jumia"/>
    <x v="2"/>
    <n v="11361.02"/>
    <n v="3"/>
    <n v="34083.06"/>
    <n v="1.95"/>
    <n v="1160"/>
    <x v="306"/>
  </r>
  <r>
    <s v="ORD100872"/>
    <x v="7"/>
    <x v="0"/>
    <x v="7"/>
    <s v="Jumia"/>
    <x v="0"/>
    <n v="5020.25"/>
    <n v="2"/>
    <n v="10040.5"/>
    <n v="1.91"/>
    <n v="3507"/>
    <x v="6"/>
  </r>
  <r>
    <s v="ORD100873"/>
    <x v="1"/>
    <x v="1"/>
    <x v="1"/>
    <s v="Amazon"/>
    <x v="0"/>
    <n v="9330.5300000000007"/>
    <n v="1"/>
    <n v="9330.5300000000007"/>
    <n v="2.56"/>
    <n v="3056"/>
    <x v="139"/>
  </r>
  <r>
    <s v="ORD100874"/>
    <x v="2"/>
    <x v="2"/>
    <x v="2"/>
    <s v="Amazon"/>
    <x v="3"/>
    <n v="5605.11"/>
    <n v="3"/>
    <n v="16815.330000000002"/>
    <n v="4.09"/>
    <n v="4275"/>
    <x v="95"/>
  </r>
  <r>
    <s v="ORD100875"/>
    <x v="2"/>
    <x v="2"/>
    <x v="2"/>
    <s v="Amazon"/>
    <x v="0"/>
    <n v="3504.61"/>
    <n v="5"/>
    <n v="17523.05"/>
    <n v="3.15"/>
    <n v="2268"/>
    <x v="141"/>
  </r>
  <r>
    <s v="ORD100876"/>
    <x v="0"/>
    <x v="0"/>
    <x v="0"/>
    <s v="Amazon"/>
    <x v="0"/>
    <n v="5963.07"/>
    <n v="2"/>
    <n v="11926.14"/>
    <n v="3.12"/>
    <n v="132"/>
    <x v="58"/>
  </r>
  <r>
    <s v="ORD100877"/>
    <x v="5"/>
    <x v="1"/>
    <x v="5"/>
    <s v="Souq"/>
    <x v="5"/>
    <n v="16738.919999999998"/>
    <n v="4"/>
    <n v="66955.679999999993"/>
    <n v="2.63"/>
    <n v="3130"/>
    <x v="309"/>
  </r>
  <r>
    <s v="ORD100878"/>
    <x v="7"/>
    <x v="0"/>
    <x v="7"/>
    <s v="Jumia"/>
    <x v="4"/>
    <n v="18635.03"/>
    <n v="1"/>
    <n v="18635.03"/>
    <n v="1.22"/>
    <n v="89"/>
    <x v="8"/>
  </r>
  <r>
    <s v="ORD100879"/>
    <x v="8"/>
    <x v="3"/>
    <x v="8"/>
    <s v="Jumia"/>
    <x v="2"/>
    <n v="14218.88"/>
    <n v="3"/>
    <n v="42656.639999999999"/>
    <n v="2.13"/>
    <n v="4349"/>
    <x v="110"/>
  </r>
  <r>
    <s v="ORD100880"/>
    <x v="0"/>
    <x v="0"/>
    <x v="0"/>
    <s v="Amazon"/>
    <x v="0"/>
    <n v="17078.68"/>
    <n v="2"/>
    <n v="34157.360000000001"/>
    <n v="3.8"/>
    <n v="1064"/>
    <x v="332"/>
  </r>
  <r>
    <s v="ORD100881"/>
    <x v="0"/>
    <x v="0"/>
    <x v="0"/>
    <s v="Amazon"/>
    <x v="3"/>
    <n v="3004.01"/>
    <n v="2"/>
    <n v="6008.02"/>
    <n v="4.6399999999999997"/>
    <n v="2477"/>
    <x v="140"/>
  </r>
  <r>
    <s v="ORD100882"/>
    <x v="5"/>
    <x v="1"/>
    <x v="5"/>
    <s v="Souq"/>
    <x v="2"/>
    <n v="16457.04"/>
    <n v="5"/>
    <n v="82285.2"/>
    <n v="4.16"/>
    <n v="4954"/>
    <x v="130"/>
  </r>
  <r>
    <s v="ORD100883"/>
    <x v="4"/>
    <x v="0"/>
    <x v="4"/>
    <s v="Amazon"/>
    <x v="4"/>
    <n v="17913.88"/>
    <n v="4"/>
    <n v="71655.520000000004"/>
    <n v="4.3099999999999996"/>
    <n v="999"/>
    <x v="124"/>
  </r>
  <r>
    <s v="ORD100884"/>
    <x v="3"/>
    <x v="3"/>
    <x v="3"/>
    <s v="Amazon"/>
    <x v="5"/>
    <n v="4283.2299999999996"/>
    <n v="1"/>
    <n v="4283.2299999999996"/>
    <n v="4.72"/>
    <n v="4474"/>
    <x v="308"/>
  </r>
  <r>
    <s v="ORD100885"/>
    <x v="3"/>
    <x v="3"/>
    <x v="3"/>
    <s v="Amazon"/>
    <x v="3"/>
    <n v="12309.01"/>
    <n v="1"/>
    <n v="12309.01"/>
    <n v="4.09"/>
    <n v="4629"/>
    <x v="326"/>
  </r>
  <r>
    <s v="ORD100886"/>
    <x v="4"/>
    <x v="0"/>
    <x v="4"/>
    <s v="Souq"/>
    <x v="0"/>
    <n v="13648.26"/>
    <n v="4"/>
    <n v="54593.04"/>
    <n v="3.87"/>
    <n v="4006"/>
    <x v="233"/>
  </r>
  <r>
    <s v="ORD100887"/>
    <x v="9"/>
    <x v="1"/>
    <x v="9"/>
    <s v="Amazon"/>
    <x v="2"/>
    <n v="18076.64"/>
    <n v="2"/>
    <n v="36153.279999999999"/>
    <n v="1.3"/>
    <n v="4985"/>
    <x v="9"/>
  </r>
  <r>
    <s v="ORD100888"/>
    <x v="8"/>
    <x v="3"/>
    <x v="8"/>
    <s v="Souq"/>
    <x v="5"/>
    <n v="5486.77"/>
    <n v="2"/>
    <n v="10973.54"/>
    <n v="4.18"/>
    <n v="2995"/>
    <x v="6"/>
  </r>
  <r>
    <s v="ORD100889"/>
    <x v="1"/>
    <x v="1"/>
    <x v="1"/>
    <s v="Jumia"/>
    <x v="1"/>
    <n v="6044.38"/>
    <n v="1"/>
    <n v="6044.38"/>
    <n v="4.1399999999999997"/>
    <n v="2544"/>
    <x v="9"/>
  </r>
  <r>
    <s v="ORD100890"/>
    <x v="0"/>
    <x v="0"/>
    <x v="0"/>
    <s v="Amazon"/>
    <x v="2"/>
    <n v="19710.75"/>
    <n v="5"/>
    <n v="98553.75"/>
    <n v="3.47"/>
    <n v="2000"/>
    <x v="161"/>
  </r>
  <r>
    <s v="ORD100891"/>
    <x v="7"/>
    <x v="0"/>
    <x v="7"/>
    <s v="Souq"/>
    <x v="5"/>
    <n v="14630.92"/>
    <n v="4"/>
    <n v="58523.68"/>
    <n v="3.5"/>
    <n v="3759"/>
    <x v="271"/>
  </r>
  <r>
    <s v="ORD100892"/>
    <x v="8"/>
    <x v="3"/>
    <x v="8"/>
    <s v="Amazon"/>
    <x v="2"/>
    <n v="5504.42"/>
    <n v="5"/>
    <n v="27522.1"/>
    <n v="4.97"/>
    <n v="2409"/>
    <x v="152"/>
  </r>
  <r>
    <s v="ORD100893"/>
    <x v="8"/>
    <x v="3"/>
    <x v="8"/>
    <s v="Amazon"/>
    <x v="1"/>
    <n v="4032.84"/>
    <n v="2"/>
    <n v="8065.68"/>
    <n v="4.79"/>
    <n v="1075"/>
    <x v="288"/>
  </r>
  <r>
    <s v="ORD100894"/>
    <x v="1"/>
    <x v="1"/>
    <x v="1"/>
    <s v="Souq"/>
    <x v="4"/>
    <n v="8329.85"/>
    <n v="1"/>
    <n v="8329.85"/>
    <n v="4.08"/>
    <n v="3486"/>
    <x v="236"/>
  </r>
  <r>
    <s v="ORD100895"/>
    <x v="5"/>
    <x v="1"/>
    <x v="5"/>
    <s v="Souq"/>
    <x v="0"/>
    <n v="5126.92"/>
    <n v="5"/>
    <n v="25634.6"/>
    <n v="3.69"/>
    <n v="920"/>
    <x v="258"/>
  </r>
  <r>
    <s v="ORD100896"/>
    <x v="4"/>
    <x v="0"/>
    <x v="4"/>
    <s v="Amazon"/>
    <x v="4"/>
    <n v="11548.93"/>
    <n v="4"/>
    <n v="46195.72"/>
    <n v="4.47"/>
    <n v="4437"/>
    <x v="211"/>
  </r>
  <r>
    <s v="ORD100897"/>
    <x v="3"/>
    <x v="3"/>
    <x v="3"/>
    <s v="Amazon"/>
    <x v="3"/>
    <n v="4273.58"/>
    <n v="5"/>
    <n v="21367.9"/>
    <n v="2.4500000000000002"/>
    <n v="1217"/>
    <x v="333"/>
  </r>
  <r>
    <s v="ORD100898"/>
    <x v="9"/>
    <x v="1"/>
    <x v="9"/>
    <s v="Souq"/>
    <x v="5"/>
    <n v="15312.38"/>
    <n v="5"/>
    <n v="76561.899999999994"/>
    <n v="2.4700000000000002"/>
    <n v="2023"/>
    <x v="316"/>
  </r>
  <r>
    <s v="ORD100899"/>
    <x v="4"/>
    <x v="0"/>
    <x v="4"/>
    <s v="Jumia"/>
    <x v="0"/>
    <n v="5477.18"/>
    <n v="2"/>
    <n v="10954.36"/>
    <n v="2.73"/>
    <n v="3469"/>
    <x v="48"/>
  </r>
  <r>
    <s v="ORD100900"/>
    <x v="8"/>
    <x v="3"/>
    <x v="8"/>
    <s v="Souq"/>
    <x v="2"/>
    <n v="9807.15"/>
    <n v="2"/>
    <n v="19614.3"/>
    <n v="3.39"/>
    <n v="4011"/>
    <x v="332"/>
  </r>
  <r>
    <s v="ORD100901"/>
    <x v="6"/>
    <x v="4"/>
    <x v="6"/>
    <s v="Souq"/>
    <x v="1"/>
    <n v="17212.98"/>
    <n v="5"/>
    <n v="86064.9"/>
    <n v="3.86"/>
    <n v="2530"/>
    <x v="327"/>
  </r>
  <r>
    <s v="ORD100902"/>
    <x v="2"/>
    <x v="2"/>
    <x v="2"/>
    <s v="Souq"/>
    <x v="3"/>
    <n v="16688.5"/>
    <n v="1"/>
    <n v="16688.5"/>
    <n v="3.43"/>
    <n v="1328"/>
    <x v="27"/>
  </r>
  <r>
    <s v="ORD100903"/>
    <x v="0"/>
    <x v="0"/>
    <x v="0"/>
    <s v="Souq"/>
    <x v="1"/>
    <n v="12344.31"/>
    <n v="2"/>
    <n v="24688.62"/>
    <n v="4.42"/>
    <n v="2172"/>
    <x v="288"/>
  </r>
  <r>
    <s v="ORD100904"/>
    <x v="7"/>
    <x v="0"/>
    <x v="7"/>
    <s v="Jumia"/>
    <x v="4"/>
    <n v="9002.9500000000007"/>
    <n v="3"/>
    <n v="27008.85"/>
    <n v="4.45"/>
    <n v="4861"/>
    <x v="164"/>
  </r>
  <r>
    <s v="ORD100905"/>
    <x v="7"/>
    <x v="0"/>
    <x v="7"/>
    <s v="Souq"/>
    <x v="2"/>
    <n v="17476.099999999999"/>
    <n v="4"/>
    <n v="69904.399999999994"/>
    <n v="2.41"/>
    <n v="2126"/>
    <x v="267"/>
  </r>
  <r>
    <s v="ORD100906"/>
    <x v="8"/>
    <x v="3"/>
    <x v="8"/>
    <s v="Jumia"/>
    <x v="0"/>
    <n v="12067.86"/>
    <n v="1"/>
    <n v="12067.86"/>
    <n v="2.66"/>
    <n v="4086"/>
    <x v="137"/>
  </r>
  <r>
    <s v="ORD100907"/>
    <x v="4"/>
    <x v="0"/>
    <x v="4"/>
    <s v="Jumia"/>
    <x v="4"/>
    <n v="3208.88"/>
    <n v="2"/>
    <n v="6417.76"/>
    <n v="4.92"/>
    <n v="2134"/>
    <x v="334"/>
  </r>
  <r>
    <s v="ORD100908"/>
    <x v="7"/>
    <x v="0"/>
    <x v="7"/>
    <s v="Jumia"/>
    <x v="4"/>
    <n v="6942.68"/>
    <n v="5"/>
    <n v="34713.4"/>
    <n v="2.56"/>
    <n v="3894"/>
    <x v="335"/>
  </r>
  <r>
    <s v="ORD100909"/>
    <x v="4"/>
    <x v="0"/>
    <x v="4"/>
    <s v="Amazon"/>
    <x v="4"/>
    <n v="4292.37"/>
    <n v="1"/>
    <n v="4292.37"/>
    <n v="2.5299999999999998"/>
    <n v="2553"/>
    <x v="216"/>
  </r>
  <r>
    <s v="ORD100910"/>
    <x v="0"/>
    <x v="0"/>
    <x v="0"/>
    <s v="Jumia"/>
    <x v="5"/>
    <n v="5441.7"/>
    <n v="2"/>
    <n v="10883.4"/>
    <n v="2.06"/>
    <n v="1438"/>
    <x v="196"/>
  </r>
  <r>
    <s v="ORD100911"/>
    <x v="4"/>
    <x v="0"/>
    <x v="4"/>
    <s v="Souq"/>
    <x v="1"/>
    <n v="6032.72"/>
    <n v="2"/>
    <n v="12065.44"/>
    <n v="4.1500000000000004"/>
    <n v="2555"/>
    <x v="204"/>
  </r>
  <r>
    <s v="ORD100912"/>
    <x v="9"/>
    <x v="1"/>
    <x v="9"/>
    <s v="Souq"/>
    <x v="3"/>
    <n v="1966.76"/>
    <n v="5"/>
    <n v="9833.7999999999993"/>
    <n v="3.92"/>
    <n v="1268"/>
    <x v="180"/>
  </r>
  <r>
    <s v="ORD100913"/>
    <x v="2"/>
    <x v="2"/>
    <x v="2"/>
    <s v="Souq"/>
    <x v="1"/>
    <n v="2937.38"/>
    <n v="2"/>
    <n v="5874.76"/>
    <n v="2.93"/>
    <n v="636"/>
    <x v="336"/>
  </r>
  <r>
    <s v="ORD100914"/>
    <x v="0"/>
    <x v="0"/>
    <x v="0"/>
    <s v="Amazon"/>
    <x v="4"/>
    <n v="17303.509999999998"/>
    <n v="5"/>
    <n v="86517.55"/>
    <n v="2.93"/>
    <n v="4862"/>
    <x v="5"/>
  </r>
  <r>
    <s v="ORD100915"/>
    <x v="6"/>
    <x v="4"/>
    <x v="6"/>
    <s v="Souq"/>
    <x v="2"/>
    <n v="6682.81"/>
    <n v="3"/>
    <n v="20048.43"/>
    <n v="2.0499999999999998"/>
    <n v="3766"/>
    <x v="101"/>
  </r>
  <r>
    <s v="ORD100916"/>
    <x v="4"/>
    <x v="0"/>
    <x v="4"/>
    <s v="Souq"/>
    <x v="3"/>
    <n v="2503.38"/>
    <n v="1"/>
    <n v="2503.38"/>
    <n v="1.43"/>
    <n v="3281"/>
    <x v="173"/>
  </r>
  <r>
    <s v="ORD100917"/>
    <x v="9"/>
    <x v="1"/>
    <x v="9"/>
    <s v="Jumia"/>
    <x v="0"/>
    <n v="16104.39"/>
    <n v="5"/>
    <n v="80521.95"/>
    <n v="2.0499999999999998"/>
    <n v="4088"/>
    <x v="256"/>
  </r>
  <r>
    <s v="ORD100918"/>
    <x v="1"/>
    <x v="1"/>
    <x v="1"/>
    <s v="Amazon"/>
    <x v="2"/>
    <n v="2060.6999999999998"/>
    <n v="2"/>
    <n v="4121.3999999999996"/>
    <n v="2"/>
    <n v="4758"/>
    <x v="310"/>
  </r>
  <r>
    <s v="ORD100919"/>
    <x v="8"/>
    <x v="3"/>
    <x v="8"/>
    <s v="Jumia"/>
    <x v="3"/>
    <n v="9777.9500000000007"/>
    <n v="3"/>
    <n v="29333.85"/>
    <n v="1.58"/>
    <n v="2710"/>
    <x v="201"/>
  </r>
  <r>
    <s v="ORD100920"/>
    <x v="3"/>
    <x v="3"/>
    <x v="3"/>
    <s v="Amazon"/>
    <x v="2"/>
    <n v="293.19"/>
    <n v="1"/>
    <n v="293.19"/>
    <n v="2.74"/>
    <n v="2791"/>
    <x v="286"/>
  </r>
  <r>
    <s v="ORD100921"/>
    <x v="4"/>
    <x v="0"/>
    <x v="4"/>
    <s v="Amazon"/>
    <x v="2"/>
    <n v="6609.86"/>
    <n v="2"/>
    <n v="13219.72"/>
    <n v="3.94"/>
    <n v="1917"/>
    <x v="296"/>
  </r>
  <r>
    <s v="ORD100922"/>
    <x v="7"/>
    <x v="0"/>
    <x v="7"/>
    <s v="Jumia"/>
    <x v="4"/>
    <n v="4184.1899999999996"/>
    <n v="5"/>
    <n v="20920.95"/>
    <n v="4.37"/>
    <n v="2698"/>
    <x v="215"/>
  </r>
  <r>
    <s v="ORD100923"/>
    <x v="7"/>
    <x v="0"/>
    <x v="7"/>
    <s v="Jumia"/>
    <x v="5"/>
    <n v="3001.58"/>
    <n v="5"/>
    <n v="15007.9"/>
    <n v="2.2599999999999998"/>
    <n v="597"/>
    <x v="92"/>
  </r>
  <r>
    <s v="ORD100924"/>
    <x v="0"/>
    <x v="0"/>
    <x v="0"/>
    <s v="Souq"/>
    <x v="4"/>
    <n v="15620.89"/>
    <n v="4"/>
    <n v="62483.56"/>
    <n v="1.5"/>
    <n v="455"/>
    <x v="25"/>
  </r>
  <r>
    <s v="ORD100925"/>
    <x v="2"/>
    <x v="2"/>
    <x v="2"/>
    <s v="Jumia"/>
    <x v="0"/>
    <n v="2783.82"/>
    <n v="1"/>
    <n v="2783.82"/>
    <n v="2.41"/>
    <n v="4628"/>
    <x v="103"/>
  </r>
  <r>
    <s v="ORD100926"/>
    <x v="2"/>
    <x v="2"/>
    <x v="2"/>
    <s v="Souq"/>
    <x v="5"/>
    <n v="17084.169999999998"/>
    <n v="4"/>
    <n v="68336.679999999993"/>
    <n v="3.62"/>
    <n v="2633"/>
    <x v="243"/>
  </r>
  <r>
    <s v="ORD100927"/>
    <x v="5"/>
    <x v="1"/>
    <x v="5"/>
    <s v="Jumia"/>
    <x v="3"/>
    <n v="9723.02"/>
    <n v="1"/>
    <n v="9723.02"/>
    <n v="4.9400000000000004"/>
    <n v="1878"/>
    <x v="64"/>
  </r>
  <r>
    <s v="ORD100928"/>
    <x v="0"/>
    <x v="0"/>
    <x v="0"/>
    <s v="Jumia"/>
    <x v="5"/>
    <n v="9329.19"/>
    <n v="3"/>
    <n v="27987.57"/>
    <n v="4.6100000000000003"/>
    <n v="3027"/>
    <x v="337"/>
  </r>
  <r>
    <s v="ORD100929"/>
    <x v="4"/>
    <x v="0"/>
    <x v="4"/>
    <s v="Jumia"/>
    <x v="5"/>
    <n v="12977.6"/>
    <n v="4"/>
    <n v="51910.400000000001"/>
    <n v="2.73"/>
    <n v="862"/>
    <x v="291"/>
  </r>
  <r>
    <s v="ORD100930"/>
    <x v="8"/>
    <x v="3"/>
    <x v="8"/>
    <s v="Amazon"/>
    <x v="1"/>
    <n v="4478.51"/>
    <n v="1"/>
    <n v="4478.51"/>
    <n v="2.15"/>
    <n v="1814"/>
    <x v="22"/>
  </r>
  <r>
    <s v="ORD100931"/>
    <x v="2"/>
    <x v="2"/>
    <x v="2"/>
    <s v="Souq"/>
    <x v="1"/>
    <n v="933.67"/>
    <n v="5"/>
    <n v="4668.3500000000004"/>
    <n v="2.29"/>
    <n v="1153"/>
    <x v="152"/>
  </r>
  <r>
    <s v="ORD100932"/>
    <x v="9"/>
    <x v="1"/>
    <x v="9"/>
    <s v="Amazon"/>
    <x v="3"/>
    <n v="1701.49"/>
    <n v="4"/>
    <n v="6805.96"/>
    <n v="4.04"/>
    <n v="4684"/>
    <x v="69"/>
  </r>
  <r>
    <s v="ORD100933"/>
    <x v="3"/>
    <x v="3"/>
    <x v="3"/>
    <s v="Jumia"/>
    <x v="1"/>
    <n v="18579.560000000001"/>
    <n v="2"/>
    <n v="37159.120000000003"/>
    <n v="4.97"/>
    <n v="165"/>
    <x v="308"/>
  </r>
  <r>
    <s v="ORD100934"/>
    <x v="4"/>
    <x v="0"/>
    <x v="4"/>
    <s v="Amazon"/>
    <x v="0"/>
    <n v="14968.02"/>
    <n v="3"/>
    <n v="44904.06"/>
    <n v="1.93"/>
    <n v="2020"/>
    <x v="321"/>
  </r>
  <r>
    <s v="ORD100935"/>
    <x v="5"/>
    <x v="1"/>
    <x v="5"/>
    <s v="Jumia"/>
    <x v="5"/>
    <n v="3703.01"/>
    <n v="2"/>
    <n v="7406.02"/>
    <n v="3.84"/>
    <n v="1362"/>
    <x v="53"/>
  </r>
  <r>
    <s v="ORD100936"/>
    <x v="8"/>
    <x v="3"/>
    <x v="8"/>
    <s v="Souq"/>
    <x v="4"/>
    <n v="1131.56"/>
    <n v="2"/>
    <n v="2263.12"/>
    <n v="4.9400000000000004"/>
    <n v="3821"/>
    <x v="179"/>
  </r>
  <r>
    <s v="ORD100937"/>
    <x v="5"/>
    <x v="1"/>
    <x v="5"/>
    <s v="Amazon"/>
    <x v="1"/>
    <n v="17039.650000000001"/>
    <n v="1"/>
    <n v="17039.650000000001"/>
    <n v="3.92"/>
    <n v="2444"/>
    <x v="158"/>
  </r>
  <r>
    <s v="ORD100938"/>
    <x v="7"/>
    <x v="0"/>
    <x v="7"/>
    <s v="Amazon"/>
    <x v="3"/>
    <n v="15342.18"/>
    <n v="5"/>
    <n v="76710.899999999994"/>
    <n v="1.05"/>
    <n v="4570"/>
    <x v="167"/>
  </r>
  <r>
    <s v="ORD100939"/>
    <x v="1"/>
    <x v="1"/>
    <x v="1"/>
    <s v="Jumia"/>
    <x v="1"/>
    <n v="13216.81"/>
    <n v="3"/>
    <n v="39650.43"/>
    <n v="3.12"/>
    <n v="3356"/>
    <x v="126"/>
  </r>
  <r>
    <s v="ORD100940"/>
    <x v="8"/>
    <x v="3"/>
    <x v="8"/>
    <s v="Amazon"/>
    <x v="5"/>
    <n v="8805.8700000000008"/>
    <n v="4"/>
    <n v="35223.480000000003"/>
    <n v="1.56"/>
    <n v="2611"/>
    <x v="275"/>
  </r>
  <r>
    <s v="ORD100941"/>
    <x v="7"/>
    <x v="0"/>
    <x v="7"/>
    <s v="Amazon"/>
    <x v="2"/>
    <n v="1960.15"/>
    <n v="5"/>
    <n v="9800.75"/>
    <n v="1.96"/>
    <n v="2192"/>
    <x v="130"/>
  </r>
  <r>
    <s v="ORD100942"/>
    <x v="9"/>
    <x v="1"/>
    <x v="9"/>
    <s v="Souq"/>
    <x v="3"/>
    <n v="17333.689999999999"/>
    <n v="1"/>
    <n v="17333.689999999999"/>
    <n v="4.62"/>
    <n v="929"/>
    <x v="208"/>
  </r>
  <r>
    <s v="ORD100943"/>
    <x v="4"/>
    <x v="0"/>
    <x v="4"/>
    <s v="Souq"/>
    <x v="2"/>
    <n v="16501.8"/>
    <n v="3"/>
    <n v="49505.4"/>
    <n v="2.69"/>
    <n v="1757"/>
    <x v="94"/>
  </r>
  <r>
    <s v="ORD100944"/>
    <x v="9"/>
    <x v="1"/>
    <x v="9"/>
    <s v="Jumia"/>
    <x v="2"/>
    <n v="4483.3100000000004"/>
    <n v="4"/>
    <n v="17933.240000000002"/>
    <n v="1.17"/>
    <n v="243"/>
    <x v="80"/>
  </r>
  <r>
    <s v="ORD100945"/>
    <x v="6"/>
    <x v="4"/>
    <x v="6"/>
    <s v="Souq"/>
    <x v="5"/>
    <n v="15772.52"/>
    <n v="1"/>
    <n v="15772.52"/>
    <n v="1.31"/>
    <n v="4897"/>
    <x v="118"/>
  </r>
  <r>
    <s v="ORD100946"/>
    <x v="9"/>
    <x v="1"/>
    <x v="9"/>
    <s v="Amazon"/>
    <x v="4"/>
    <n v="3814.03"/>
    <n v="2"/>
    <n v="7628.06"/>
    <n v="3.3"/>
    <n v="3719"/>
    <x v="230"/>
  </r>
  <r>
    <s v="ORD100947"/>
    <x v="7"/>
    <x v="0"/>
    <x v="7"/>
    <s v="Amazon"/>
    <x v="4"/>
    <n v="10893.12"/>
    <n v="1"/>
    <n v="10893.12"/>
    <n v="4.1399999999999997"/>
    <n v="3638"/>
    <x v="55"/>
  </r>
  <r>
    <s v="ORD100948"/>
    <x v="9"/>
    <x v="1"/>
    <x v="9"/>
    <s v="Amazon"/>
    <x v="4"/>
    <n v="18256.61"/>
    <n v="5"/>
    <n v="91283.05"/>
    <n v="2.4"/>
    <n v="2115"/>
    <x v="4"/>
  </r>
  <r>
    <s v="ORD100949"/>
    <x v="4"/>
    <x v="0"/>
    <x v="4"/>
    <s v="Amazon"/>
    <x v="5"/>
    <n v="16235.27"/>
    <n v="4"/>
    <n v="64941.08"/>
    <n v="1.02"/>
    <n v="1212"/>
    <x v="50"/>
  </r>
  <r>
    <s v="ORD100950"/>
    <x v="5"/>
    <x v="1"/>
    <x v="5"/>
    <s v="Souq"/>
    <x v="1"/>
    <n v="4724.2700000000004"/>
    <n v="2"/>
    <n v="9448.5400000000009"/>
    <n v="1.49"/>
    <n v="584"/>
    <x v="317"/>
  </r>
  <r>
    <s v="ORD100951"/>
    <x v="8"/>
    <x v="3"/>
    <x v="8"/>
    <s v="Jumia"/>
    <x v="0"/>
    <n v="10514.03"/>
    <n v="1"/>
    <n v="10514.03"/>
    <n v="1.05"/>
    <n v="484"/>
    <x v="149"/>
  </r>
  <r>
    <s v="ORD100952"/>
    <x v="0"/>
    <x v="0"/>
    <x v="0"/>
    <s v="Amazon"/>
    <x v="4"/>
    <n v="19978.169999999998"/>
    <n v="3"/>
    <n v="59934.51"/>
    <n v="4.74"/>
    <n v="3284"/>
    <x v="322"/>
  </r>
  <r>
    <s v="ORD100953"/>
    <x v="3"/>
    <x v="3"/>
    <x v="3"/>
    <s v="Jumia"/>
    <x v="5"/>
    <n v="6458.66"/>
    <n v="5"/>
    <n v="32293.3"/>
    <n v="2.57"/>
    <n v="4652"/>
    <x v="12"/>
  </r>
  <r>
    <s v="ORD100954"/>
    <x v="4"/>
    <x v="0"/>
    <x v="4"/>
    <s v="Souq"/>
    <x v="3"/>
    <n v="14853.26"/>
    <n v="4"/>
    <n v="59413.04"/>
    <n v="3.55"/>
    <n v="2041"/>
    <x v="17"/>
  </r>
  <r>
    <s v="ORD100955"/>
    <x v="7"/>
    <x v="0"/>
    <x v="7"/>
    <s v="Jumia"/>
    <x v="2"/>
    <n v="12946.68"/>
    <n v="5"/>
    <n v="64733.4"/>
    <n v="1.08"/>
    <n v="4979"/>
    <x v="153"/>
  </r>
  <r>
    <s v="ORD100956"/>
    <x v="1"/>
    <x v="1"/>
    <x v="1"/>
    <s v="Souq"/>
    <x v="5"/>
    <n v="4502.6400000000003"/>
    <n v="2"/>
    <n v="9005.2800000000007"/>
    <n v="2.57"/>
    <n v="2285"/>
    <x v="183"/>
  </r>
  <r>
    <s v="ORD100957"/>
    <x v="7"/>
    <x v="0"/>
    <x v="7"/>
    <s v="Jumia"/>
    <x v="2"/>
    <n v="13248.42"/>
    <n v="3"/>
    <n v="39745.26"/>
    <n v="2.23"/>
    <n v="1836"/>
    <x v="307"/>
  </r>
  <r>
    <s v="ORD100958"/>
    <x v="2"/>
    <x v="2"/>
    <x v="2"/>
    <s v="Jumia"/>
    <x v="0"/>
    <n v="6765.6"/>
    <n v="3"/>
    <n v="20296.8"/>
    <n v="1.4"/>
    <n v="3288"/>
    <x v="211"/>
  </r>
  <r>
    <s v="ORD100959"/>
    <x v="4"/>
    <x v="0"/>
    <x v="4"/>
    <s v="Souq"/>
    <x v="1"/>
    <n v="13779.67"/>
    <n v="2"/>
    <n v="27559.34"/>
    <n v="3.51"/>
    <n v="48"/>
    <x v="336"/>
  </r>
  <r>
    <s v="ORD100960"/>
    <x v="0"/>
    <x v="0"/>
    <x v="0"/>
    <s v="Amazon"/>
    <x v="5"/>
    <n v="5332.57"/>
    <n v="5"/>
    <n v="26662.85"/>
    <n v="2.37"/>
    <n v="3181"/>
    <x v="80"/>
  </r>
  <r>
    <s v="ORD100961"/>
    <x v="0"/>
    <x v="0"/>
    <x v="0"/>
    <s v="Amazon"/>
    <x v="2"/>
    <n v="18975.8"/>
    <n v="3"/>
    <n v="56927.4"/>
    <n v="3.87"/>
    <n v="487"/>
    <x v="60"/>
  </r>
  <r>
    <s v="ORD100962"/>
    <x v="9"/>
    <x v="1"/>
    <x v="9"/>
    <s v="Souq"/>
    <x v="2"/>
    <n v="19818.36"/>
    <n v="3"/>
    <n v="59455.08"/>
    <n v="4.0199999999999996"/>
    <n v="2276"/>
    <x v="295"/>
  </r>
  <r>
    <s v="ORD100963"/>
    <x v="4"/>
    <x v="0"/>
    <x v="4"/>
    <s v="Jumia"/>
    <x v="4"/>
    <n v="11875.09"/>
    <n v="4"/>
    <n v="47500.36"/>
    <n v="3.81"/>
    <n v="4297"/>
    <x v="282"/>
  </r>
  <r>
    <s v="ORD100964"/>
    <x v="9"/>
    <x v="1"/>
    <x v="9"/>
    <s v="Amazon"/>
    <x v="4"/>
    <n v="18275.650000000001"/>
    <n v="5"/>
    <n v="91378.25"/>
    <n v="2.72"/>
    <n v="2260"/>
    <x v="295"/>
  </r>
  <r>
    <s v="ORD100965"/>
    <x v="9"/>
    <x v="1"/>
    <x v="9"/>
    <s v="Jumia"/>
    <x v="3"/>
    <n v="19222.04"/>
    <n v="3"/>
    <n v="57666.12"/>
    <n v="4.21"/>
    <n v="3332"/>
    <x v="163"/>
  </r>
  <r>
    <s v="ORD100966"/>
    <x v="1"/>
    <x v="1"/>
    <x v="1"/>
    <s v="Amazon"/>
    <x v="3"/>
    <n v="626.97"/>
    <n v="4"/>
    <n v="2507.88"/>
    <n v="4.8099999999999996"/>
    <n v="702"/>
    <x v="116"/>
  </r>
  <r>
    <s v="ORD100967"/>
    <x v="6"/>
    <x v="4"/>
    <x v="6"/>
    <s v="Souq"/>
    <x v="4"/>
    <n v="11061.27"/>
    <n v="2"/>
    <n v="22122.54"/>
    <n v="1.37"/>
    <n v="848"/>
    <x v="198"/>
  </r>
  <r>
    <s v="ORD100968"/>
    <x v="9"/>
    <x v="1"/>
    <x v="9"/>
    <s v="Amazon"/>
    <x v="0"/>
    <n v="6582.41"/>
    <n v="2"/>
    <n v="13164.82"/>
    <n v="4.67"/>
    <n v="3875"/>
    <x v="223"/>
  </r>
  <r>
    <s v="ORD100969"/>
    <x v="1"/>
    <x v="1"/>
    <x v="1"/>
    <s v="Amazon"/>
    <x v="3"/>
    <n v="16337.18"/>
    <n v="1"/>
    <n v="16337.18"/>
    <n v="1.08"/>
    <n v="1429"/>
    <x v="138"/>
  </r>
  <r>
    <s v="ORD100970"/>
    <x v="3"/>
    <x v="3"/>
    <x v="3"/>
    <s v="Amazon"/>
    <x v="5"/>
    <n v="18245.5"/>
    <n v="1"/>
    <n v="18245.5"/>
    <n v="4.47"/>
    <n v="1882"/>
    <x v="88"/>
  </r>
  <r>
    <s v="ORD100971"/>
    <x v="3"/>
    <x v="3"/>
    <x v="3"/>
    <s v="Souq"/>
    <x v="2"/>
    <n v="16339.46"/>
    <n v="1"/>
    <n v="16339.46"/>
    <n v="4.74"/>
    <n v="2447"/>
    <x v="324"/>
  </r>
  <r>
    <s v="ORD100972"/>
    <x v="1"/>
    <x v="1"/>
    <x v="1"/>
    <s v="Jumia"/>
    <x v="5"/>
    <n v="2469.5500000000002"/>
    <n v="1"/>
    <n v="2469.5500000000002"/>
    <n v="3.19"/>
    <n v="3617"/>
    <x v="79"/>
  </r>
  <r>
    <s v="ORD100973"/>
    <x v="1"/>
    <x v="1"/>
    <x v="1"/>
    <s v="Jumia"/>
    <x v="4"/>
    <n v="5493.96"/>
    <n v="1"/>
    <n v="5493.96"/>
    <n v="1.31"/>
    <n v="1700"/>
    <x v="35"/>
  </r>
  <r>
    <s v="ORD100974"/>
    <x v="3"/>
    <x v="3"/>
    <x v="3"/>
    <s v="Amazon"/>
    <x v="0"/>
    <n v="1318.94"/>
    <n v="3"/>
    <n v="3956.82"/>
    <n v="3.18"/>
    <n v="3937"/>
    <x v="201"/>
  </r>
  <r>
    <s v="ORD100975"/>
    <x v="3"/>
    <x v="3"/>
    <x v="3"/>
    <s v="Amazon"/>
    <x v="2"/>
    <n v="10785.89"/>
    <n v="3"/>
    <n v="32357.67"/>
    <n v="2.5"/>
    <n v="132"/>
    <x v="72"/>
  </r>
  <r>
    <s v="ORD100976"/>
    <x v="5"/>
    <x v="1"/>
    <x v="5"/>
    <s v="Jumia"/>
    <x v="4"/>
    <n v="7594.47"/>
    <n v="1"/>
    <n v="7594.47"/>
    <n v="3.79"/>
    <n v="1679"/>
    <x v="193"/>
  </r>
  <r>
    <s v="ORD100977"/>
    <x v="7"/>
    <x v="0"/>
    <x v="7"/>
    <s v="Amazon"/>
    <x v="5"/>
    <n v="16756.37"/>
    <n v="4"/>
    <n v="67025.48"/>
    <n v="3.51"/>
    <n v="1017"/>
    <x v="333"/>
  </r>
  <r>
    <s v="ORD100978"/>
    <x v="2"/>
    <x v="2"/>
    <x v="2"/>
    <s v="Amazon"/>
    <x v="4"/>
    <n v="11415.86"/>
    <n v="1"/>
    <n v="11415.86"/>
    <n v="1.26"/>
    <n v="1684"/>
    <x v="199"/>
  </r>
  <r>
    <s v="ORD100979"/>
    <x v="0"/>
    <x v="0"/>
    <x v="0"/>
    <s v="Souq"/>
    <x v="4"/>
    <n v="7986.21"/>
    <n v="5"/>
    <n v="39931.050000000003"/>
    <n v="1.49"/>
    <n v="1406"/>
    <x v="338"/>
  </r>
  <r>
    <s v="ORD100980"/>
    <x v="1"/>
    <x v="1"/>
    <x v="1"/>
    <s v="Jumia"/>
    <x v="1"/>
    <n v="15638.44"/>
    <n v="2"/>
    <n v="31276.880000000001"/>
    <n v="4.9800000000000004"/>
    <n v="2893"/>
    <x v="84"/>
  </r>
  <r>
    <s v="ORD100981"/>
    <x v="8"/>
    <x v="3"/>
    <x v="8"/>
    <s v="Souq"/>
    <x v="1"/>
    <n v="2447.92"/>
    <n v="2"/>
    <n v="4895.84"/>
    <n v="2.0299999999999998"/>
    <n v="2308"/>
    <x v="339"/>
  </r>
  <r>
    <s v="ORD100982"/>
    <x v="9"/>
    <x v="1"/>
    <x v="9"/>
    <s v="Souq"/>
    <x v="1"/>
    <n v="3300.36"/>
    <n v="4"/>
    <n v="13201.44"/>
    <n v="4.12"/>
    <n v="4697"/>
    <x v="7"/>
  </r>
  <r>
    <s v="ORD100983"/>
    <x v="0"/>
    <x v="0"/>
    <x v="0"/>
    <s v="Jumia"/>
    <x v="0"/>
    <n v="2728.79"/>
    <n v="1"/>
    <n v="2728.79"/>
    <n v="2.4"/>
    <n v="1390"/>
    <x v="143"/>
  </r>
  <r>
    <s v="ORD100984"/>
    <x v="3"/>
    <x v="3"/>
    <x v="3"/>
    <s v="Amazon"/>
    <x v="4"/>
    <n v="10083.73"/>
    <n v="1"/>
    <n v="10083.73"/>
    <n v="3.74"/>
    <n v="4973"/>
    <x v="26"/>
  </r>
  <r>
    <s v="ORD100985"/>
    <x v="7"/>
    <x v="0"/>
    <x v="7"/>
    <s v="Jumia"/>
    <x v="2"/>
    <n v="3622.46"/>
    <n v="3"/>
    <n v="10867.38"/>
    <n v="2.1800000000000002"/>
    <n v="3236"/>
    <x v="100"/>
  </r>
  <r>
    <s v="ORD100986"/>
    <x v="2"/>
    <x v="2"/>
    <x v="2"/>
    <s v="Souq"/>
    <x v="1"/>
    <n v="15859.94"/>
    <n v="3"/>
    <n v="47579.82"/>
    <n v="3.72"/>
    <n v="3506"/>
    <x v="78"/>
  </r>
  <r>
    <s v="ORD100987"/>
    <x v="7"/>
    <x v="0"/>
    <x v="7"/>
    <s v="Souq"/>
    <x v="1"/>
    <n v="3205.83"/>
    <n v="4"/>
    <n v="12823.32"/>
    <n v="2.27"/>
    <n v="4295"/>
    <x v="238"/>
  </r>
  <r>
    <s v="ORD100988"/>
    <x v="4"/>
    <x v="0"/>
    <x v="4"/>
    <s v="Souq"/>
    <x v="1"/>
    <n v="2465.58"/>
    <n v="3"/>
    <n v="7396.74"/>
    <n v="2.54"/>
    <n v="678"/>
    <x v="183"/>
  </r>
  <r>
    <s v="ORD100989"/>
    <x v="6"/>
    <x v="4"/>
    <x v="6"/>
    <s v="Souq"/>
    <x v="3"/>
    <n v="16973.259999999998"/>
    <n v="3"/>
    <n v="50919.78"/>
    <n v="2.06"/>
    <n v="1746"/>
    <x v="126"/>
  </r>
  <r>
    <s v="ORD100990"/>
    <x v="3"/>
    <x v="3"/>
    <x v="3"/>
    <s v="Jumia"/>
    <x v="2"/>
    <n v="1849.6"/>
    <n v="2"/>
    <n v="3699.2"/>
    <n v="1.81"/>
    <n v="3973"/>
    <x v="281"/>
  </r>
  <r>
    <s v="ORD100991"/>
    <x v="6"/>
    <x v="4"/>
    <x v="6"/>
    <s v="Amazon"/>
    <x v="3"/>
    <n v="9964.41"/>
    <n v="3"/>
    <n v="29893.23"/>
    <n v="4.95"/>
    <n v="4016"/>
    <x v="101"/>
  </r>
  <r>
    <s v="ORD100992"/>
    <x v="4"/>
    <x v="0"/>
    <x v="4"/>
    <s v="Jumia"/>
    <x v="5"/>
    <n v="16668.66"/>
    <n v="4"/>
    <n v="66674.64"/>
    <n v="3.22"/>
    <n v="382"/>
    <x v="220"/>
  </r>
  <r>
    <s v="ORD100993"/>
    <x v="5"/>
    <x v="1"/>
    <x v="5"/>
    <s v="Souq"/>
    <x v="1"/>
    <n v="19628.79"/>
    <n v="2"/>
    <n v="39257.58"/>
    <n v="2.4500000000000002"/>
    <n v="666"/>
    <x v="308"/>
  </r>
  <r>
    <s v="ORD100994"/>
    <x v="4"/>
    <x v="0"/>
    <x v="4"/>
    <s v="Amazon"/>
    <x v="2"/>
    <n v="7923.45"/>
    <n v="2"/>
    <n v="15846.9"/>
    <n v="1.8"/>
    <n v="634"/>
    <x v="340"/>
  </r>
  <r>
    <s v="ORD100995"/>
    <x v="1"/>
    <x v="1"/>
    <x v="1"/>
    <s v="Souq"/>
    <x v="0"/>
    <n v="12495.93"/>
    <n v="1"/>
    <n v="12495.93"/>
    <n v="1.77"/>
    <n v="1632"/>
    <x v="97"/>
  </r>
  <r>
    <s v="ORD100996"/>
    <x v="7"/>
    <x v="0"/>
    <x v="7"/>
    <s v="Amazon"/>
    <x v="3"/>
    <n v="8696.99"/>
    <n v="2"/>
    <n v="17393.98"/>
    <n v="1.49"/>
    <n v="2595"/>
    <x v="34"/>
  </r>
  <r>
    <s v="ORD100997"/>
    <x v="0"/>
    <x v="0"/>
    <x v="0"/>
    <s v="Jumia"/>
    <x v="4"/>
    <n v="16128.14"/>
    <n v="2"/>
    <n v="32256.28"/>
    <n v="1.33"/>
    <n v="2793"/>
    <x v="304"/>
  </r>
  <r>
    <s v="ORD100998"/>
    <x v="0"/>
    <x v="0"/>
    <x v="0"/>
    <s v="Jumia"/>
    <x v="1"/>
    <n v="17199.07"/>
    <n v="5"/>
    <n v="85995.35"/>
    <n v="2.8"/>
    <n v="2883"/>
    <x v="341"/>
  </r>
  <r>
    <s v="ORD100999"/>
    <x v="0"/>
    <x v="0"/>
    <x v="0"/>
    <s v="Souq"/>
    <x v="2"/>
    <n v="12653.34"/>
    <n v="2"/>
    <n v="25306.68"/>
    <n v="3.26"/>
    <n v="704"/>
    <x v="308"/>
  </r>
  <r>
    <s v="ORD101000"/>
    <x v="6"/>
    <x v="4"/>
    <x v="6"/>
    <s v="Amazon"/>
    <x v="2"/>
    <n v="17983.27"/>
    <n v="2"/>
    <n v="35966.54"/>
    <n v="3.78"/>
    <n v="1352"/>
    <x v="194"/>
  </r>
  <r>
    <s v="ORD101001"/>
    <x v="5"/>
    <x v="1"/>
    <x v="5"/>
    <s v="Souq"/>
    <x v="5"/>
    <n v="5171.71"/>
    <n v="5"/>
    <n v="25858.55"/>
    <n v="4.74"/>
    <n v="1016"/>
    <x v="313"/>
  </r>
  <r>
    <s v="ORD101002"/>
    <x v="2"/>
    <x v="2"/>
    <x v="2"/>
    <s v="Amazon"/>
    <x v="0"/>
    <n v="9860.2900000000009"/>
    <n v="2"/>
    <n v="19720.580000000002"/>
    <n v="4.33"/>
    <n v="2906"/>
    <x v="203"/>
  </r>
  <r>
    <s v="ORD101003"/>
    <x v="5"/>
    <x v="1"/>
    <x v="5"/>
    <s v="Amazon"/>
    <x v="4"/>
    <n v="19806.599999999999"/>
    <n v="4"/>
    <n v="79226.399999999994"/>
    <n v="1.51"/>
    <n v="2483"/>
    <x v="201"/>
  </r>
  <r>
    <s v="ORD101004"/>
    <x v="8"/>
    <x v="3"/>
    <x v="8"/>
    <s v="Jumia"/>
    <x v="4"/>
    <n v="16580.48"/>
    <n v="3"/>
    <n v="49741.440000000002"/>
    <n v="3.92"/>
    <n v="2130"/>
    <x v="108"/>
  </r>
  <r>
    <s v="ORD101005"/>
    <x v="4"/>
    <x v="0"/>
    <x v="4"/>
    <s v="Amazon"/>
    <x v="1"/>
    <n v="19124.37"/>
    <n v="2"/>
    <n v="38248.74"/>
    <n v="2.79"/>
    <n v="2834"/>
    <x v="330"/>
  </r>
  <r>
    <s v="ORD101006"/>
    <x v="2"/>
    <x v="2"/>
    <x v="2"/>
    <s v="Jumia"/>
    <x v="0"/>
    <n v="11866.12"/>
    <n v="2"/>
    <n v="23732.240000000002"/>
    <n v="1.4"/>
    <n v="1414"/>
    <x v="210"/>
  </r>
  <r>
    <s v="ORD101007"/>
    <x v="5"/>
    <x v="1"/>
    <x v="5"/>
    <s v="Amazon"/>
    <x v="4"/>
    <n v="19011.560000000001"/>
    <n v="4"/>
    <n v="76046.240000000005"/>
    <n v="4.96"/>
    <n v="534"/>
    <x v="59"/>
  </r>
  <r>
    <s v="ORD101008"/>
    <x v="6"/>
    <x v="4"/>
    <x v="6"/>
    <s v="Amazon"/>
    <x v="4"/>
    <n v="1609.02"/>
    <n v="1"/>
    <n v="1609.02"/>
    <n v="2.92"/>
    <n v="2250"/>
    <x v="215"/>
  </r>
  <r>
    <s v="ORD101009"/>
    <x v="0"/>
    <x v="0"/>
    <x v="0"/>
    <s v="Amazon"/>
    <x v="2"/>
    <n v="7850.83"/>
    <n v="4"/>
    <n v="31403.32"/>
    <n v="1.24"/>
    <n v="3428"/>
    <x v="17"/>
  </r>
  <r>
    <s v="ORD101010"/>
    <x v="0"/>
    <x v="0"/>
    <x v="0"/>
    <s v="Souq"/>
    <x v="1"/>
    <n v="5703.03"/>
    <n v="3"/>
    <n v="17109.09"/>
    <n v="1.85"/>
    <n v="4426"/>
    <x v="41"/>
  </r>
  <r>
    <s v="ORD101011"/>
    <x v="6"/>
    <x v="4"/>
    <x v="6"/>
    <s v="Amazon"/>
    <x v="4"/>
    <n v="6071.1"/>
    <n v="3"/>
    <n v="18213.3"/>
    <n v="1.04"/>
    <n v="4767"/>
    <x v="155"/>
  </r>
  <r>
    <s v="ORD101012"/>
    <x v="8"/>
    <x v="3"/>
    <x v="8"/>
    <s v="Souq"/>
    <x v="3"/>
    <n v="2605.1"/>
    <n v="4"/>
    <n v="10420.4"/>
    <n v="1.21"/>
    <n v="2226"/>
    <x v="72"/>
  </r>
  <r>
    <s v="ORD101013"/>
    <x v="1"/>
    <x v="1"/>
    <x v="1"/>
    <s v="Jumia"/>
    <x v="1"/>
    <n v="194.72"/>
    <n v="3"/>
    <n v="584.16"/>
    <n v="3.41"/>
    <n v="3962"/>
    <x v="112"/>
  </r>
  <r>
    <s v="ORD101014"/>
    <x v="7"/>
    <x v="0"/>
    <x v="7"/>
    <s v="Souq"/>
    <x v="0"/>
    <n v="11380.58"/>
    <n v="1"/>
    <n v="11380.58"/>
    <n v="3.44"/>
    <n v="2840"/>
    <x v="65"/>
  </r>
  <r>
    <s v="ORD101015"/>
    <x v="3"/>
    <x v="3"/>
    <x v="3"/>
    <s v="Jumia"/>
    <x v="1"/>
    <n v="12113.73"/>
    <n v="1"/>
    <n v="12113.73"/>
    <n v="4.6500000000000004"/>
    <n v="4743"/>
    <x v="35"/>
  </r>
  <r>
    <s v="ORD101016"/>
    <x v="8"/>
    <x v="3"/>
    <x v="8"/>
    <s v="Amazon"/>
    <x v="3"/>
    <n v="2302.66"/>
    <n v="5"/>
    <n v="11513.3"/>
    <n v="4.01"/>
    <n v="3651"/>
    <x v="293"/>
  </r>
  <r>
    <s v="ORD101017"/>
    <x v="6"/>
    <x v="4"/>
    <x v="6"/>
    <s v="Souq"/>
    <x v="4"/>
    <n v="16360.36"/>
    <n v="1"/>
    <n v="16360.36"/>
    <n v="1.81"/>
    <n v="1923"/>
    <x v="225"/>
  </r>
  <r>
    <s v="ORD101018"/>
    <x v="6"/>
    <x v="4"/>
    <x v="6"/>
    <s v="Amazon"/>
    <x v="3"/>
    <n v="18216.72"/>
    <n v="2"/>
    <n v="36433.440000000002"/>
    <n v="1.26"/>
    <n v="3968"/>
    <x v="222"/>
  </r>
  <r>
    <s v="ORD101019"/>
    <x v="1"/>
    <x v="1"/>
    <x v="1"/>
    <s v="Souq"/>
    <x v="1"/>
    <n v="9007.4599999999991"/>
    <n v="5"/>
    <n v="45037.3"/>
    <n v="4.38"/>
    <n v="3449"/>
    <x v="111"/>
  </r>
  <r>
    <s v="ORD101020"/>
    <x v="7"/>
    <x v="0"/>
    <x v="7"/>
    <s v="Jumia"/>
    <x v="2"/>
    <n v="8492.57"/>
    <n v="2"/>
    <n v="16985.14"/>
    <n v="2.68"/>
    <n v="949"/>
    <x v="23"/>
  </r>
  <r>
    <s v="ORD101021"/>
    <x v="0"/>
    <x v="0"/>
    <x v="0"/>
    <s v="Amazon"/>
    <x v="4"/>
    <n v="3913.77"/>
    <n v="1"/>
    <n v="3913.77"/>
    <n v="4.88"/>
    <n v="4513"/>
    <x v="228"/>
  </r>
  <r>
    <s v="ORD101022"/>
    <x v="8"/>
    <x v="3"/>
    <x v="8"/>
    <s v="Amazon"/>
    <x v="3"/>
    <n v="15500.27"/>
    <n v="3"/>
    <n v="46500.81"/>
    <n v="1.1599999999999999"/>
    <n v="2803"/>
    <x v="189"/>
  </r>
  <r>
    <s v="ORD101023"/>
    <x v="1"/>
    <x v="1"/>
    <x v="1"/>
    <s v="Amazon"/>
    <x v="2"/>
    <n v="315.72000000000003"/>
    <n v="4"/>
    <n v="1262.8800000000001"/>
    <n v="4.41"/>
    <n v="1618"/>
    <x v="27"/>
  </r>
  <r>
    <s v="ORD101024"/>
    <x v="4"/>
    <x v="0"/>
    <x v="4"/>
    <s v="Amazon"/>
    <x v="4"/>
    <n v="8250.99"/>
    <n v="3"/>
    <n v="24752.97"/>
    <n v="1.85"/>
    <n v="4364"/>
    <x v="134"/>
  </r>
  <r>
    <s v="ORD101025"/>
    <x v="8"/>
    <x v="3"/>
    <x v="8"/>
    <s v="Jumia"/>
    <x v="3"/>
    <n v="19592.89"/>
    <n v="3"/>
    <n v="58778.67"/>
    <n v="1.88"/>
    <n v="808"/>
    <x v="322"/>
  </r>
  <r>
    <s v="ORD101026"/>
    <x v="8"/>
    <x v="3"/>
    <x v="8"/>
    <s v="Souq"/>
    <x v="2"/>
    <n v="15737.56"/>
    <n v="1"/>
    <n v="15737.56"/>
    <n v="3.86"/>
    <n v="3884"/>
    <x v="145"/>
  </r>
  <r>
    <s v="ORD101027"/>
    <x v="4"/>
    <x v="0"/>
    <x v="4"/>
    <s v="Jumia"/>
    <x v="5"/>
    <n v="7982.06"/>
    <n v="2"/>
    <n v="15964.12"/>
    <n v="3.44"/>
    <n v="2170"/>
    <x v="103"/>
  </r>
  <r>
    <s v="ORD101028"/>
    <x v="1"/>
    <x v="1"/>
    <x v="1"/>
    <s v="Jumia"/>
    <x v="3"/>
    <n v="12670.94"/>
    <n v="4"/>
    <n v="50683.76"/>
    <n v="4.71"/>
    <n v="1561"/>
    <x v="342"/>
  </r>
  <r>
    <s v="ORD101029"/>
    <x v="0"/>
    <x v="0"/>
    <x v="0"/>
    <s v="Jumia"/>
    <x v="5"/>
    <n v="19068.53"/>
    <n v="3"/>
    <n v="57205.59"/>
    <n v="2.94"/>
    <n v="1627"/>
    <x v="92"/>
  </r>
  <r>
    <s v="ORD101030"/>
    <x v="6"/>
    <x v="4"/>
    <x v="6"/>
    <s v="Amazon"/>
    <x v="0"/>
    <n v="16961.03"/>
    <n v="3"/>
    <n v="50883.09"/>
    <n v="2.58"/>
    <n v="751"/>
    <x v="188"/>
  </r>
  <r>
    <s v="ORD101031"/>
    <x v="6"/>
    <x v="4"/>
    <x v="6"/>
    <s v="Jumia"/>
    <x v="5"/>
    <n v="9660.59"/>
    <n v="5"/>
    <n v="48302.95"/>
    <n v="4.07"/>
    <n v="1537"/>
    <x v="270"/>
  </r>
  <r>
    <s v="ORD101032"/>
    <x v="2"/>
    <x v="2"/>
    <x v="2"/>
    <s v="Jumia"/>
    <x v="2"/>
    <n v="17648.2"/>
    <n v="3"/>
    <n v="52944.6"/>
    <n v="3.95"/>
    <n v="696"/>
    <x v="176"/>
  </r>
  <r>
    <s v="ORD101033"/>
    <x v="6"/>
    <x v="4"/>
    <x v="6"/>
    <s v="Jumia"/>
    <x v="4"/>
    <n v="19244.97"/>
    <n v="4"/>
    <n v="76979.88"/>
    <n v="1.06"/>
    <n v="3021"/>
    <x v="118"/>
  </r>
  <r>
    <s v="ORD101034"/>
    <x v="4"/>
    <x v="0"/>
    <x v="4"/>
    <s v="Souq"/>
    <x v="1"/>
    <n v="12024.79"/>
    <n v="4"/>
    <n v="48099.16"/>
    <n v="4.17"/>
    <n v="216"/>
    <x v="330"/>
  </r>
  <r>
    <s v="ORD101035"/>
    <x v="5"/>
    <x v="1"/>
    <x v="5"/>
    <s v="Amazon"/>
    <x v="3"/>
    <n v="8152.67"/>
    <n v="3"/>
    <n v="24458.01"/>
    <n v="4.99"/>
    <n v="4368"/>
    <x v="317"/>
  </r>
  <r>
    <s v="ORD101036"/>
    <x v="0"/>
    <x v="0"/>
    <x v="0"/>
    <s v="Souq"/>
    <x v="1"/>
    <n v="2703.85"/>
    <n v="2"/>
    <n v="5407.7"/>
    <n v="2.13"/>
    <n v="283"/>
    <x v="116"/>
  </r>
  <r>
    <s v="ORD101037"/>
    <x v="4"/>
    <x v="0"/>
    <x v="4"/>
    <s v="Jumia"/>
    <x v="1"/>
    <n v="8391.33"/>
    <n v="1"/>
    <n v="8391.33"/>
    <n v="1.73"/>
    <n v="2724"/>
    <x v="121"/>
  </r>
  <r>
    <s v="ORD101038"/>
    <x v="1"/>
    <x v="1"/>
    <x v="1"/>
    <s v="Souq"/>
    <x v="3"/>
    <n v="2552.5500000000002"/>
    <n v="4"/>
    <n v="10210.200000000001"/>
    <n v="1.62"/>
    <n v="4726"/>
    <x v="92"/>
  </r>
  <r>
    <s v="ORD101039"/>
    <x v="2"/>
    <x v="2"/>
    <x v="2"/>
    <s v="Souq"/>
    <x v="1"/>
    <n v="16736.150000000001"/>
    <n v="2"/>
    <n v="33472.300000000003"/>
    <n v="2.12"/>
    <n v="4746"/>
    <x v="66"/>
  </r>
  <r>
    <s v="ORD101040"/>
    <x v="0"/>
    <x v="0"/>
    <x v="0"/>
    <s v="Souq"/>
    <x v="1"/>
    <n v="3247.92"/>
    <n v="1"/>
    <n v="3247.92"/>
    <n v="2.0699999999999998"/>
    <n v="3575"/>
    <x v="343"/>
  </r>
  <r>
    <s v="ORD101041"/>
    <x v="1"/>
    <x v="1"/>
    <x v="1"/>
    <s v="Amazon"/>
    <x v="1"/>
    <n v="3537.24"/>
    <n v="4"/>
    <n v="14148.96"/>
    <n v="3.31"/>
    <n v="3746"/>
    <x v="246"/>
  </r>
  <r>
    <s v="ORD101042"/>
    <x v="7"/>
    <x v="0"/>
    <x v="7"/>
    <s v="Jumia"/>
    <x v="0"/>
    <n v="6406.85"/>
    <n v="5"/>
    <n v="32034.25"/>
    <n v="2.0299999999999998"/>
    <n v="325"/>
    <x v="212"/>
  </r>
  <r>
    <s v="ORD101043"/>
    <x v="1"/>
    <x v="1"/>
    <x v="1"/>
    <s v="Amazon"/>
    <x v="0"/>
    <n v="9907.2199999999993"/>
    <n v="3"/>
    <n v="29721.66"/>
    <n v="3.31"/>
    <n v="1786"/>
    <x v="220"/>
  </r>
  <r>
    <s v="ORD101044"/>
    <x v="4"/>
    <x v="0"/>
    <x v="4"/>
    <s v="Souq"/>
    <x v="5"/>
    <n v="13404.85"/>
    <n v="5"/>
    <n v="67024.25"/>
    <n v="3.75"/>
    <n v="4359"/>
    <x v="186"/>
  </r>
  <r>
    <s v="ORD101045"/>
    <x v="4"/>
    <x v="0"/>
    <x v="4"/>
    <s v="Amazon"/>
    <x v="2"/>
    <n v="19586.150000000001"/>
    <n v="3"/>
    <n v="58758.45"/>
    <n v="4.22"/>
    <n v="508"/>
    <x v="99"/>
  </r>
  <r>
    <s v="ORD101046"/>
    <x v="7"/>
    <x v="0"/>
    <x v="7"/>
    <s v="Amazon"/>
    <x v="5"/>
    <n v="16323.62"/>
    <n v="5"/>
    <n v="81618.100000000006"/>
    <n v="1.82"/>
    <n v="1279"/>
    <x v="161"/>
  </r>
  <r>
    <s v="ORD101047"/>
    <x v="5"/>
    <x v="1"/>
    <x v="5"/>
    <s v="Amazon"/>
    <x v="0"/>
    <n v="11358.85"/>
    <n v="1"/>
    <n v="11358.85"/>
    <n v="3.68"/>
    <n v="4857"/>
    <x v="189"/>
  </r>
  <r>
    <s v="ORD101048"/>
    <x v="6"/>
    <x v="4"/>
    <x v="6"/>
    <s v="Souq"/>
    <x v="5"/>
    <n v="12478.88"/>
    <n v="5"/>
    <n v="62394.400000000001"/>
    <n v="2.57"/>
    <n v="3377"/>
    <x v="20"/>
  </r>
  <r>
    <s v="ORD101049"/>
    <x v="8"/>
    <x v="3"/>
    <x v="8"/>
    <s v="Jumia"/>
    <x v="1"/>
    <n v="4516.6400000000003"/>
    <n v="4"/>
    <n v="18066.560000000001"/>
    <n v="4.17"/>
    <n v="4646"/>
    <x v="80"/>
  </r>
  <r>
    <s v="ORD101050"/>
    <x v="4"/>
    <x v="0"/>
    <x v="4"/>
    <s v="Souq"/>
    <x v="0"/>
    <n v="8439.92"/>
    <n v="3"/>
    <n v="25319.759999999998"/>
    <n v="3.73"/>
    <n v="422"/>
    <x v="275"/>
  </r>
  <r>
    <s v="ORD101051"/>
    <x v="7"/>
    <x v="0"/>
    <x v="7"/>
    <s v="Jumia"/>
    <x v="2"/>
    <n v="2508.6"/>
    <n v="3"/>
    <n v="7525.8"/>
    <n v="4.1900000000000004"/>
    <n v="640"/>
    <x v="274"/>
  </r>
  <r>
    <s v="ORD101052"/>
    <x v="3"/>
    <x v="3"/>
    <x v="3"/>
    <s v="Souq"/>
    <x v="2"/>
    <n v="11343.98"/>
    <n v="4"/>
    <n v="45375.92"/>
    <n v="3.5"/>
    <n v="1433"/>
    <x v="28"/>
  </r>
  <r>
    <s v="ORD101053"/>
    <x v="4"/>
    <x v="0"/>
    <x v="4"/>
    <s v="Souq"/>
    <x v="3"/>
    <n v="4260.68"/>
    <n v="3"/>
    <n v="12782.04"/>
    <n v="3.44"/>
    <n v="4921"/>
    <x v="311"/>
  </r>
  <r>
    <s v="ORD101054"/>
    <x v="2"/>
    <x v="2"/>
    <x v="2"/>
    <s v="Jumia"/>
    <x v="1"/>
    <n v="10194.32"/>
    <n v="2"/>
    <n v="20388.64"/>
    <n v="1.1599999999999999"/>
    <n v="4957"/>
    <x v="302"/>
  </r>
  <r>
    <s v="ORD101055"/>
    <x v="3"/>
    <x v="3"/>
    <x v="3"/>
    <s v="Jumia"/>
    <x v="1"/>
    <n v="15533.94"/>
    <n v="1"/>
    <n v="15533.94"/>
    <n v="1.66"/>
    <n v="3901"/>
    <x v="157"/>
  </r>
  <r>
    <s v="ORD101056"/>
    <x v="1"/>
    <x v="1"/>
    <x v="1"/>
    <s v="Amazon"/>
    <x v="3"/>
    <n v="822.15"/>
    <n v="2"/>
    <n v="1644.3"/>
    <n v="3.5"/>
    <n v="3307"/>
    <x v="280"/>
  </r>
  <r>
    <s v="ORD101057"/>
    <x v="5"/>
    <x v="1"/>
    <x v="5"/>
    <s v="Amazon"/>
    <x v="1"/>
    <n v="12174.44"/>
    <n v="3"/>
    <n v="36523.32"/>
    <n v="2.4900000000000002"/>
    <n v="2818"/>
    <x v="344"/>
  </r>
  <r>
    <s v="ORD101058"/>
    <x v="0"/>
    <x v="0"/>
    <x v="0"/>
    <s v="Souq"/>
    <x v="2"/>
    <n v="7499.83"/>
    <n v="4"/>
    <n v="29999.32"/>
    <n v="3.64"/>
    <n v="3938"/>
    <x v="273"/>
  </r>
  <r>
    <s v="ORD101059"/>
    <x v="0"/>
    <x v="0"/>
    <x v="0"/>
    <s v="Souq"/>
    <x v="4"/>
    <n v="16746.25"/>
    <n v="4"/>
    <n v="66985"/>
    <n v="4.7"/>
    <n v="699"/>
    <x v="124"/>
  </r>
  <r>
    <s v="ORD101060"/>
    <x v="7"/>
    <x v="0"/>
    <x v="7"/>
    <s v="Amazon"/>
    <x v="5"/>
    <n v="575.97"/>
    <n v="3"/>
    <n v="1727.91"/>
    <n v="1.4"/>
    <n v="1938"/>
    <x v="214"/>
  </r>
  <r>
    <s v="ORD101061"/>
    <x v="1"/>
    <x v="1"/>
    <x v="1"/>
    <s v="Jumia"/>
    <x v="4"/>
    <n v="17842.740000000002"/>
    <n v="1"/>
    <n v="17842.740000000002"/>
    <n v="3.91"/>
    <n v="3122"/>
    <x v="83"/>
  </r>
  <r>
    <s v="ORD101062"/>
    <x v="8"/>
    <x v="3"/>
    <x v="8"/>
    <s v="Souq"/>
    <x v="2"/>
    <n v="872.56"/>
    <n v="4"/>
    <n v="3490.24"/>
    <n v="4.37"/>
    <n v="2748"/>
    <x v="290"/>
  </r>
  <r>
    <s v="ORD101063"/>
    <x v="1"/>
    <x v="1"/>
    <x v="1"/>
    <s v="Amazon"/>
    <x v="4"/>
    <n v="16546.099999999999"/>
    <n v="5"/>
    <n v="82730.5"/>
    <n v="1.62"/>
    <n v="22"/>
    <x v="20"/>
  </r>
  <r>
    <s v="ORD101064"/>
    <x v="0"/>
    <x v="0"/>
    <x v="0"/>
    <s v="Souq"/>
    <x v="0"/>
    <n v="18510.22"/>
    <n v="1"/>
    <n v="18510.22"/>
    <n v="3.73"/>
    <n v="2585"/>
    <x v="280"/>
  </r>
  <r>
    <s v="ORD101065"/>
    <x v="6"/>
    <x v="4"/>
    <x v="6"/>
    <s v="Souq"/>
    <x v="5"/>
    <n v="12103.59"/>
    <n v="4"/>
    <n v="48414.36"/>
    <n v="1.69"/>
    <n v="4198"/>
    <x v="42"/>
  </r>
  <r>
    <s v="ORD101066"/>
    <x v="7"/>
    <x v="0"/>
    <x v="7"/>
    <s v="Amazon"/>
    <x v="5"/>
    <n v="11093.95"/>
    <n v="3"/>
    <n v="33281.85"/>
    <n v="3.53"/>
    <n v="4486"/>
    <x v="209"/>
  </r>
  <r>
    <s v="ORD101067"/>
    <x v="5"/>
    <x v="1"/>
    <x v="5"/>
    <s v="Souq"/>
    <x v="2"/>
    <n v="17577.759999999998"/>
    <n v="2"/>
    <n v="35155.519999999997"/>
    <n v="3.73"/>
    <n v="606"/>
    <x v="18"/>
  </r>
  <r>
    <s v="ORD101068"/>
    <x v="5"/>
    <x v="1"/>
    <x v="5"/>
    <s v="Souq"/>
    <x v="5"/>
    <n v="755.39"/>
    <n v="3"/>
    <n v="2266.17"/>
    <n v="3.91"/>
    <n v="4665"/>
    <x v="11"/>
  </r>
  <r>
    <s v="ORD101069"/>
    <x v="7"/>
    <x v="0"/>
    <x v="7"/>
    <s v="Jumia"/>
    <x v="2"/>
    <n v="7966.29"/>
    <n v="5"/>
    <n v="39831.449999999997"/>
    <n v="1.04"/>
    <n v="951"/>
    <x v="201"/>
  </r>
  <r>
    <s v="ORD101070"/>
    <x v="0"/>
    <x v="0"/>
    <x v="0"/>
    <s v="Amazon"/>
    <x v="4"/>
    <n v="17249.37"/>
    <n v="1"/>
    <n v="17249.37"/>
    <n v="3.37"/>
    <n v="1497"/>
    <x v="295"/>
  </r>
  <r>
    <s v="ORD101071"/>
    <x v="1"/>
    <x v="1"/>
    <x v="1"/>
    <s v="Souq"/>
    <x v="4"/>
    <n v="16722.22"/>
    <n v="4"/>
    <n v="66888.88"/>
    <n v="4.53"/>
    <n v="3137"/>
    <x v="195"/>
  </r>
  <r>
    <s v="ORD101072"/>
    <x v="7"/>
    <x v="0"/>
    <x v="7"/>
    <s v="Amazon"/>
    <x v="5"/>
    <n v="8402.33"/>
    <n v="1"/>
    <n v="8402.33"/>
    <n v="4.12"/>
    <n v="2938"/>
    <x v="74"/>
  </r>
  <r>
    <s v="ORD101073"/>
    <x v="7"/>
    <x v="0"/>
    <x v="7"/>
    <s v="Souq"/>
    <x v="4"/>
    <n v="19631.330000000002"/>
    <n v="5"/>
    <n v="98156.65"/>
    <n v="2.8"/>
    <n v="3510"/>
    <x v="201"/>
  </r>
  <r>
    <s v="ORD101074"/>
    <x v="4"/>
    <x v="0"/>
    <x v="4"/>
    <s v="Jumia"/>
    <x v="0"/>
    <n v="6805.56"/>
    <n v="5"/>
    <n v="34027.800000000003"/>
    <n v="1.1000000000000001"/>
    <n v="2570"/>
    <x v="268"/>
  </r>
  <r>
    <s v="ORD101075"/>
    <x v="7"/>
    <x v="0"/>
    <x v="7"/>
    <s v="Souq"/>
    <x v="2"/>
    <n v="19963.439999999999"/>
    <n v="1"/>
    <n v="19963.439999999999"/>
    <n v="1.96"/>
    <n v="1389"/>
    <x v="126"/>
  </r>
  <r>
    <s v="ORD101076"/>
    <x v="4"/>
    <x v="0"/>
    <x v="4"/>
    <s v="Amazon"/>
    <x v="0"/>
    <n v="9410.4"/>
    <n v="3"/>
    <n v="28231.200000000001"/>
    <n v="1.72"/>
    <n v="3596"/>
    <x v="285"/>
  </r>
  <r>
    <s v="ORD101077"/>
    <x v="2"/>
    <x v="2"/>
    <x v="2"/>
    <s v="Souq"/>
    <x v="4"/>
    <n v="15915.81"/>
    <n v="5"/>
    <n v="79579.05"/>
    <n v="2.87"/>
    <n v="2045"/>
    <x v="23"/>
  </r>
  <r>
    <s v="ORD101078"/>
    <x v="6"/>
    <x v="4"/>
    <x v="6"/>
    <s v="Souq"/>
    <x v="2"/>
    <n v="16827.23"/>
    <n v="5"/>
    <n v="84136.15"/>
    <n v="2"/>
    <n v="2053"/>
    <x v="45"/>
  </r>
  <r>
    <s v="ORD101079"/>
    <x v="8"/>
    <x v="3"/>
    <x v="8"/>
    <s v="Amazon"/>
    <x v="5"/>
    <n v="16140.94"/>
    <n v="3"/>
    <n v="48422.82"/>
    <n v="1.24"/>
    <n v="1981"/>
    <x v="178"/>
  </r>
  <r>
    <s v="ORD101080"/>
    <x v="6"/>
    <x v="4"/>
    <x v="6"/>
    <s v="Jumia"/>
    <x v="1"/>
    <n v="14044.12"/>
    <n v="1"/>
    <n v="14044.12"/>
    <n v="2.57"/>
    <n v="3553"/>
    <x v="183"/>
  </r>
  <r>
    <s v="ORD101081"/>
    <x v="8"/>
    <x v="3"/>
    <x v="8"/>
    <s v="Souq"/>
    <x v="2"/>
    <n v="19270.5"/>
    <n v="1"/>
    <n v="19270.5"/>
    <n v="3.41"/>
    <n v="3734"/>
    <x v="0"/>
  </r>
  <r>
    <s v="ORD101082"/>
    <x v="9"/>
    <x v="1"/>
    <x v="9"/>
    <s v="Jumia"/>
    <x v="0"/>
    <n v="4401.1000000000004"/>
    <n v="3"/>
    <n v="13203.3"/>
    <n v="1.1200000000000001"/>
    <n v="2015"/>
    <x v="34"/>
  </r>
  <r>
    <s v="ORD101083"/>
    <x v="4"/>
    <x v="0"/>
    <x v="4"/>
    <s v="Souq"/>
    <x v="4"/>
    <n v="16627.900000000001"/>
    <n v="4"/>
    <n v="66511.600000000006"/>
    <n v="1.26"/>
    <n v="4074"/>
    <x v="40"/>
  </r>
  <r>
    <s v="ORD101084"/>
    <x v="4"/>
    <x v="0"/>
    <x v="4"/>
    <s v="Amazon"/>
    <x v="5"/>
    <n v="18055.38"/>
    <n v="1"/>
    <n v="18055.38"/>
    <n v="2.2999999999999998"/>
    <n v="4943"/>
    <x v="37"/>
  </r>
  <r>
    <s v="ORD101085"/>
    <x v="2"/>
    <x v="2"/>
    <x v="2"/>
    <s v="Souq"/>
    <x v="0"/>
    <n v="4338.83"/>
    <n v="4"/>
    <n v="17355.32"/>
    <n v="1.26"/>
    <n v="3312"/>
    <x v="345"/>
  </r>
  <r>
    <s v="ORD101086"/>
    <x v="8"/>
    <x v="3"/>
    <x v="8"/>
    <s v="Souq"/>
    <x v="5"/>
    <n v="17626.84"/>
    <n v="4"/>
    <n v="70507.360000000001"/>
    <n v="4.83"/>
    <n v="3973"/>
    <x v="283"/>
  </r>
  <r>
    <s v="ORD101087"/>
    <x v="3"/>
    <x v="3"/>
    <x v="3"/>
    <s v="Souq"/>
    <x v="5"/>
    <n v="6663.18"/>
    <n v="3"/>
    <n v="19989.54"/>
    <n v="1.58"/>
    <n v="538"/>
    <x v="218"/>
  </r>
  <r>
    <s v="ORD101088"/>
    <x v="9"/>
    <x v="1"/>
    <x v="9"/>
    <s v="Jumia"/>
    <x v="4"/>
    <n v="5754.25"/>
    <n v="5"/>
    <n v="28771.25"/>
    <n v="2.4900000000000002"/>
    <n v="3217"/>
    <x v="54"/>
  </r>
  <r>
    <s v="ORD101089"/>
    <x v="7"/>
    <x v="0"/>
    <x v="7"/>
    <s v="Jumia"/>
    <x v="0"/>
    <n v="4375.3"/>
    <n v="1"/>
    <n v="4375.3"/>
    <n v="1.0900000000000001"/>
    <n v="3535"/>
    <x v="345"/>
  </r>
  <r>
    <s v="ORD101090"/>
    <x v="4"/>
    <x v="0"/>
    <x v="4"/>
    <s v="Souq"/>
    <x v="2"/>
    <n v="9139.01"/>
    <n v="1"/>
    <n v="9139.01"/>
    <n v="2.96"/>
    <n v="558"/>
    <x v="69"/>
  </r>
  <r>
    <s v="ORD101091"/>
    <x v="0"/>
    <x v="0"/>
    <x v="0"/>
    <s v="Amazon"/>
    <x v="5"/>
    <n v="2559.91"/>
    <n v="2"/>
    <n v="5119.82"/>
    <n v="2.1"/>
    <n v="4163"/>
    <x v="32"/>
  </r>
  <r>
    <s v="ORD101092"/>
    <x v="3"/>
    <x v="3"/>
    <x v="3"/>
    <s v="Amazon"/>
    <x v="2"/>
    <n v="4853.03"/>
    <n v="5"/>
    <n v="24265.15"/>
    <n v="1.76"/>
    <n v="4825"/>
    <x v="295"/>
  </r>
  <r>
    <s v="ORD101093"/>
    <x v="6"/>
    <x v="4"/>
    <x v="6"/>
    <s v="Souq"/>
    <x v="0"/>
    <n v="12703.96"/>
    <n v="5"/>
    <n v="63519.8"/>
    <n v="2.59"/>
    <n v="951"/>
    <x v="212"/>
  </r>
  <r>
    <s v="ORD101094"/>
    <x v="5"/>
    <x v="1"/>
    <x v="5"/>
    <s v="Souq"/>
    <x v="1"/>
    <n v="13102.88"/>
    <n v="2"/>
    <n v="26205.759999999998"/>
    <n v="3.21"/>
    <n v="3154"/>
    <x v="186"/>
  </r>
  <r>
    <s v="ORD101095"/>
    <x v="5"/>
    <x v="1"/>
    <x v="5"/>
    <s v="Jumia"/>
    <x v="0"/>
    <n v="1518.88"/>
    <n v="1"/>
    <n v="1518.88"/>
    <n v="3.02"/>
    <n v="2761"/>
    <x v="184"/>
  </r>
  <r>
    <s v="ORD101096"/>
    <x v="8"/>
    <x v="3"/>
    <x v="8"/>
    <s v="Amazon"/>
    <x v="1"/>
    <n v="12797.99"/>
    <n v="4"/>
    <n v="51191.96"/>
    <n v="1.61"/>
    <n v="2798"/>
    <x v="332"/>
  </r>
  <r>
    <s v="ORD101097"/>
    <x v="9"/>
    <x v="1"/>
    <x v="9"/>
    <s v="Souq"/>
    <x v="5"/>
    <n v="6357.71"/>
    <n v="2"/>
    <n v="12715.42"/>
    <n v="2.33"/>
    <n v="4450"/>
    <x v="264"/>
  </r>
  <r>
    <s v="ORD101098"/>
    <x v="3"/>
    <x v="3"/>
    <x v="3"/>
    <s v="Jumia"/>
    <x v="3"/>
    <n v="10353.5"/>
    <n v="3"/>
    <n v="31060.5"/>
    <n v="1.55"/>
    <n v="1942"/>
    <x v="31"/>
  </r>
  <r>
    <s v="ORD101099"/>
    <x v="4"/>
    <x v="0"/>
    <x v="4"/>
    <s v="Jumia"/>
    <x v="3"/>
    <n v="16997.22"/>
    <n v="3"/>
    <n v="50991.66"/>
    <n v="4.88"/>
    <n v="3587"/>
    <x v="311"/>
  </r>
  <r>
    <s v="ORD101100"/>
    <x v="7"/>
    <x v="0"/>
    <x v="7"/>
    <s v="Amazon"/>
    <x v="4"/>
    <n v="17180.330000000002"/>
    <n v="5"/>
    <n v="85901.65"/>
    <n v="4.7300000000000004"/>
    <n v="1310"/>
    <x v="27"/>
  </r>
  <r>
    <s v="ORD101101"/>
    <x v="4"/>
    <x v="0"/>
    <x v="4"/>
    <s v="Jumia"/>
    <x v="0"/>
    <n v="19395.59"/>
    <n v="5"/>
    <n v="96977.95"/>
    <n v="1.49"/>
    <n v="2485"/>
    <x v="243"/>
  </r>
  <r>
    <s v="ORD101102"/>
    <x v="6"/>
    <x v="4"/>
    <x v="6"/>
    <s v="Souq"/>
    <x v="4"/>
    <n v="8303.01"/>
    <n v="1"/>
    <n v="8303.01"/>
    <n v="1.49"/>
    <n v="2595"/>
    <x v="327"/>
  </r>
  <r>
    <s v="ORD101103"/>
    <x v="1"/>
    <x v="1"/>
    <x v="1"/>
    <s v="Jumia"/>
    <x v="4"/>
    <n v="17348.7"/>
    <n v="2"/>
    <n v="34697.4"/>
    <n v="4.8600000000000003"/>
    <n v="4186"/>
    <x v="272"/>
  </r>
  <r>
    <s v="ORD101104"/>
    <x v="5"/>
    <x v="1"/>
    <x v="5"/>
    <s v="Jumia"/>
    <x v="0"/>
    <n v="1323.56"/>
    <n v="1"/>
    <n v="1323.56"/>
    <n v="4.18"/>
    <n v="3474"/>
    <x v="43"/>
  </r>
  <r>
    <s v="ORD101105"/>
    <x v="8"/>
    <x v="3"/>
    <x v="8"/>
    <s v="Souq"/>
    <x v="4"/>
    <n v="5385.51"/>
    <n v="1"/>
    <n v="5385.51"/>
    <n v="4.96"/>
    <n v="1133"/>
    <x v="303"/>
  </r>
  <r>
    <s v="ORD101106"/>
    <x v="9"/>
    <x v="1"/>
    <x v="9"/>
    <s v="Jumia"/>
    <x v="3"/>
    <n v="7924.16"/>
    <n v="4"/>
    <n v="31696.639999999999"/>
    <n v="4.93"/>
    <n v="264"/>
    <x v="100"/>
  </r>
  <r>
    <s v="ORD101107"/>
    <x v="1"/>
    <x v="1"/>
    <x v="1"/>
    <s v="Souq"/>
    <x v="0"/>
    <n v="3457.63"/>
    <n v="1"/>
    <n v="3457.63"/>
    <n v="2.23"/>
    <n v="391"/>
    <x v="243"/>
  </r>
  <r>
    <s v="ORD101108"/>
    <x v="0"/>
    <x v="0"/>
    <x v="0"/>
    <s v="Amazon"/>
    <x v="5"/>
    <n v="11827.04"/>
    <n v="3"/>
    <n v="35481.120000000003"/>
    <n v="3.32"/>
    <n v="98"/>
    <x v="251"/>
  </r>
  <r>
    <s v="ORD101109"/>
    <x v="2"/>
    <x v="2"/>
    <x v="2"/>
    <s v="Jumia"/>
    <x v="0"/>
    <n v="2806.58"/>
    <n v="4"/>
    <n v="11226.32"/>
    <n v="4.75"/>
    <n v="1742"/>
    <x v="136"/>
  </r>
  <r>
    <s v="ORD101110"/>
    <x v="9"/>
    <x v="1"/>
    <x v="9"/>
    <s v="Jumia"/>
    <x v="2"/>
    <n v="11479.5"/>
    <n v="5"/>
    <n v="57397.5"/>
    <n v="4.6399999999999997"/>
    <n v="1711"/>
    <x v="324"/>
  </r>
  <r>
    <s v="ORD101111"/>
    <x v="2"/>
    <x v="2"/>
    <x v="2"/>
    <s v="Jumia"/>
    <x v="4"/>
    <n v="8093.44"/>
    <n v="2"/>
    <n v="16186.88"/>
    <n v="1.47"/>
    <n v="816"/>
    <x v="290"/>
  </r>
  <r>
    <s v="ORD101112"/>
    <x v="2"/>
    <x v="2"/>
    <x v="2"/>
    <s v="Amazon"/>
    <x v="4"/>
    <n v="14590.25"/>
    <n v="1"/>
    <n v="14590.25"/>
    <n v="3.29"/>
    <n v="294"/>
    <x v="137"/>
  </r>
  <r>
    <s v="ORD101113"/>
    <x v="1"/>
    <x v="1"/>
    <x v="1"/>
    <s v="Souq"/>
    <x v="2"/>
    <n v="10795.66"/>
    <n v="1"/>
    <n v="10795.66"/>
    <n v="1.53"/>
    <n v="3252"/>
    <x v="19"/>
  </r>
  <r>
    <s v="ORD101114"/>
    <x v="0"/>
    <x v="0"/>
    <x v="0"/>
    <s v="Amazon"/>
    <x v="0"/>
    <n v="3096.57"/>
    <n v="2"/>
    <n v="6193.14"/>
    <n v="1.32"/>
    <n v="4245"/>
    <x v="231"/>
  </r>
  <r>
    <s v="ORD101115"/>
    <x v="6"/>
    <x v="4"/>
    <x v="6"/>
    <s v="Amazon"/>
    <x v="2"/>
    <n v="17758.330000000002"/>
    <n v="5"/>
    <n v="88791.65"/>
    <n v="1.88"/>
    <n v="3182"/>
    <x v="290"/>
  </r>
  <r>
    <s v="ORD101116"/>
    <x v="6"/>
    <x v="4"/>
    <x v="6"/>
    <s v="Amazon"/>
    <x v="5"/>
    <n v="9420.7999999999993"/>
    <n v="1"/>
    <n v="9420.7999999999993"/>
    <n v="4.4800000000000004"/>
    <n v="3669"/>
    <x v="166"/>
  </r>
  <r>
    <s v="ORD101117"/>
    <x v="0"/>
    <x v="0"/>
    <x v="0"/>
    <s v="Amazon"/>
    <x v="0"/>
    <n v="3725.83"/>
    <n v="2"/>
    <n v="7451.66"/>
    <n v="4.8099999999999996"/>
    <n v="2905"/>
    <x v="124"/>
  </r>
  <r>
    <s v="ORD101118"/>
    <x v="6"/>
    <x v="4"/>
    <x v="6"/>
    <s v="Souq"/>
    <x v="5"/>
    <n v="3724.19"/>
    <n v="5"/>
    <n v="18620.95"/>
    <n v="1.83"/>
    <n v="865"/>
    <x v="143"/>
  </r>
  <r>
    <s v="ORD101119"/>
    <x v="6"/>
    <x v="4"/>
    <x v="6"/>
    <s v="Amazon"/>
    <x v="0"/>
    <n v="18412.560000000001"/>
    <n v="1"/>
    <n v="18412.560000000001"/>
    <n v="3.14"/>
    <n v="3301"/>
    <x v="82"/>
  </r>
  <r>
    <s v="ORD101120"/>
    <x v="0"/>
    <x v="0"/>
    <x v="0"/>
    <s v="Jumia"/>
    <x v="3"/>
    <n v="1710.05"/>
    <n v="5"/>
    <n v="8550.25"/>
    <n v="2.19"/>
    <n v="1092"/>
    <x v="124"/>
  </r>
  <r>
    <s v="ORD101121"/>
    <x v="6"/>
    <x v="4"/>
    <x v="6"/>
    <s v="Jumia"/>
    <x v="1"/>
    <n v="15456.58"/>
    <n v="3"/>
    <n v="46369.74"/>
    <n v="4.66"/>
    <n v="4977"/>
    <x v="74"/>
  </r>
  <r>
    <s v="ORD101122"/>
    <x v="1"/>
    <x v="1"/>
    <x v="1"/>
    <s v="Jumia"/>
    <x v="2"/>
    <n v="9942.0499999999993"/>
    <n v="1"/>
    <n v="9942.0499999999993"/>
    <n v="2.79"/>
    <n v="1343"/>
    <x v="243"/>
  </r>
  <r>
    <s v="ORD101123"/>
    <x v="7"/>
    <x v="0"/>
    <x v="7"/>
    <s v="Jumia"/>
    <x v="2"/>
    <n v="17598.73"/>
    <n v="5"/>
    <n v="87993.65"/>
    <n v="4.26"/>
    <n v="3435"/>
    <x v="312"/>
  </r>
  <r>
    <s v="ORD101124"/>
    <x v="7"/>
    <x v="0"/>
    <x v="7"/>
    <s v="Jumia"/>
    <x v="4"/>
    <n v="7272.44"/>
    <n v="3"/>
    <n v="21817.32"/>
    <n v="2.14"/>
    <n v="2160"/>
    <x v="211"/>
  </r>
  <r>
    <s v="ORD101125"/>
    <x v="9"/>
    <x v="1"/>
    <x v="9"/>
    <s v="Amazon"/>
    <x v="1"/>
    <n v="6220.45"/>
    <n v="4"/>
    <n v="24881.8"/>
    <n v="4.6399999999999997"/>
    <n v="4657"/>
    <x v="276"/>
  </r>
  <r>
    <s v="ORD101126"/>
    <x v="5"/>
    <x v="1"/>
    <x v="5"/>
    <s v="Jumia"/>
    <x v="4"/>
    <n v="6080.76"/>
    <n v="2"/>
    <n v="12161.52"/>
    <n v="4.07"/>
    <n v="3807"/>
    <x v="140"/>
  </r>
  <r>
    <s v="ORD101127"/>
    <x v="8"/>
    <x v="3"/>
    <x v="8"/>
    <s v="Jumia"/>
    <x v="3"/>
    <n v="14772.76"/>
    <n v="5"/>
    <n v="73863.8"/>
    <n v="3.83"/>
    <n v="807"/>
    <x v="222"/>
  </r>
  <r>
    <s v="ORD101128"/>
    <x v="0"/>
    <x v="0"/>
    <x v="0"/>
    <s v="Jumia"/>
    <x v="4"/>
    <n v="12425.73"/>
    <n v="1"/>
    <n v="12425.73"/>
    <n v="3.45"/>
    <n v="1789"/>
    <x v="145"/>
  </r>
  <r>
    <s v="ORD101129"/>
    <x v="7"/>
    <x v="0"/>
    <x v="7"/>
    <s v="Souq"/>
    <x v="5"/>
    <n v="11165.91"/>
    <n v="4"/>
    <n v="44663.64"/>
    <n v="3.4"/>
    <n v="485"/>
    <x v="33"/>
  </r>
  <r>
    <s v="ORD101130"/>
    <x v="9"/>
    <x v="1"/>
    <x v="9"/>
    <s v="Amazon"/>
    <x v="2"/>
    <n v="14395.06"/>
    <n v="4"/>
    <n v="57580.24"/>
    <n v="1.36"/>
    <n v="252"/>
    <x v="68"/>
  </r>
  <r>
    <s v="ORD101131"/>
    <x v="9"/>
    <x v="1"/>
    <x v="9"/>
    <s v="Amazon"/>
    <x v="4"/>
    <n v="9765.69"/>
    <n v="2"/>
    <n v="19531.38"/>
    <n v="1.51"/>
    <n v="3414"/>
    <x v="279"/>
  </r>
  <r>
    <s v="ORD101132"/>
    <x v="5"/>
    <x v="1"/>
    <x v="5"/>
    <s v="Jumia"/>
    <x v="1"/>
    <n v="6475.12"/>
    <n v="3"/>
    <n v="19425.36"/>
    <n v="3.88"/>
    <n v="2972"/>
    <x v="264"/>
  </r>
  <r>
    <s v="ORD101133"/>
    <x v="3"/>
    <x v="3"/>
    <x v="3"/>
    <s v="Jumia"/>
    <x v="1"/>
    <n v="18211.7"/>
    <n v="2"/>
    <n v="36423.4"/>
    <n v="4.32"/>
    <n v="4106"/>
    <x v="247"/>
  </r>
  <r>
    <s v="ORD101134"/>
    <x v="4"/>
    <x v="0"/>
    <x v="4"/>
    <s v="Amazon"/>
    <x v="0"/>
    <n v="16232.46"/>
    <n v="4"/>
    <n v="64929.84"/>
    <n v="4.9000000000000004"/>
    <n v="1991"/>
    <x v="198"/>
  </r>
  <r>
    <s v="ORD101135"/>
    <x v="6"/>
    <x v="4"/>
    <x v="6"/>
    <s v="Amazon"/>
    <x v="5"/>
    <n v="7516.24"/>
    <n v="1"/>
    <n v="7516.24"/>
    <n v="3.56"/>
    <n v="1635"/>
    <x v="88"/>
  </r>
  <r>
    <s v="ORD101136"/>
    <x v="9"/>
    <x v="1"/>
    <x v="9"/>
    <s v="Souq"/>
    <x v="5"/>
    <n v="680.95"/>
    <n v="3"/>
    <n v="2042.85"/>
    <n v="2.99"/>
    <n v="4991"/>
    <x v="346"/>
  </r>
  <r>
    <s v="ORD101137"/>
    <x v="0"/>
    <x v="0"/>
    <x v="0"/>
    <s v="Jumia"/>
    <x v="5"/>
    <n v="15695.77"/>
    <n v="2"/>
    <n v="31391.54"/>
    <n v="2.83"/>
    <n v="2432"/>
    <x v="137"/>
  </r>
  <r>
    <s v="ORD101138"/>
    <x v="9"/>
    <x v="1"/>
    <x v="9"/>
    <s v="Souq"/>
    <x v="3"/>
    <n v="6941.15"/>
    <n v="4"/>
    <n v="27764.6"/>
    <n v="2.91"/>
    <n v="4240"/>
    <x v="321"/>
  </r>
  <r>
    <s v="ORD101139"/>
    <x v="5"/>
    <x v="1"/>
    <x v="5"/>
    <s v="Souq"/>
    <x v="2"/>
    <n v="14765.35"/>
    <n v="4"/>
    <n v="59061.4"/>
    <n v="2.94"/>
    <n v="1809"/>
    <x v="298"/>
  </r>
  <r>
    <s v="ORD101140"/>
    <x v="6"/>
    <x v="4"/>
    <x v="6"/>
    <s v="Jumia"/>
    <x v="4"/>
    <n v="5408.87"/>
    <n v="4"/>
    <n v="21635.48"/>
    <n v="1.91"/>
    <n v="3275"/>
    <x v="127"/>
  </r>
  <r>
    <s v="ORD101141"/>
    <x v="7"/>
    <x v="0"/>
    <x v="7"/>
    <s v="Jumia"/>
    <x v="3"/>
    <n v="338.91"/>
    <n v="5"/>
    <n v="1694.55"/>
    <n v="3.62"/>
    <n v="3934"/>
    <x v="230"/>
  </r>
  <r>
    <s v="ORD101142"/>
    <x v="0"/>
    <x v="0"/>
    <x v="0"/>
    <s v="Souq"/>
    <x v="5"/>
    <n v="3325.6"/>
    <n v="1"/>
    <n v="3325.6"/>
    <n v="1.28"/>
    <n v="3092"/>
    <x v="25"/>
  </r>
  <r>
    <s v="ORD101143"/>
    <x v="3"/>
    <x v="3"/>
    <x v="3"/>
    <s v="Jumia"/>
    <x v="5"/>
    <n v="18169.71"/>
    <n v="2"/>
    <n v="36339.42"/>
    <n v="1.29"/>
    <n v="663"/>
    <x v="324"/>
  </r>
  <r>
    <s v="ORD101144"/>
    <x v="4"/>
    <x v="0"/>
    <x v="4"/>
    <s v="Amazon"/>
    <x v="0"/>
    <n v="9795.94"/>
    <n v="1"/>
    <n v="9795.94"/>
    <n v="2.4300000000000002"/>
    <n v="3351"/>
    <x v="273"/>
  </r>
  <r>
    <s v="ORD101145"/>
    <x v="3"/>
    <x v="3"/>
    <x v="3"/>
    <s v="Jumia"/>
    <x v="5"/>
    <n v="10211.44"/>
    <n v="4"/>
    <n v="40845.760000000002"/>
    <n v="1.23"/>
    <n v="2217"/>
    <x v="121"/>
  </r>
  <r>
    <s v="ORD101146"/>
    <x v="3"/>
    <x v="3"/>
    <x v="3"/>
    <s v="Souq"/>
    <x v="2"/>
    <n v="3652.01"/>
    <n v="4"/>
    <n v="14608.04"/>
    <n v="4.7"/>
    <n v="1194"/>
    <x v="138"/>
  </r>
  <r>
    <s v="ORD101147"/>
    <x v="0"/>
    <x v="0"/>
    <x v="0"/>
    <s v="Amazon"/>
    <x v="3"/>
    <n v="4286.0600000000004"/>
    <n v="5"/>
    <n v="21430.3"/>
    <n v="2.98"/>
    <n v="1318"/>
    <x v="121"/>
  </r>
  <r>
    <s v="ORD101148"/>
    <x v="6"/>
    <x v="4"/>
    <x v="6"/>
    <s v="Amazon"/>
    <x v="1"/>
    <n v="12111.5"/>
    <n v="1"/>
    <n v="12111.5"/>
    <n v="2.0499999999999998"/>
    <n v="1860"/>
    <x v="72"/>
  </r>
  <r>
    <s v="ORD101149"/>
    <x v="6"/>
    <x v="4"/>
    <x v="6"/>
    <s v="Jumia"/>
    <x v="2"/>
    <n v="7124.55"/>
    <n v="5"/>
    <n v="35622.75"/>
    <n v="2.61"/>
    <n v="801"/>
    <x v="101"/>
  </r>
  <r>
    <s v="ORD101150"/>
    <x v="0"/>
    <x v="0"/>
    <x v="0"/>
    <s v="Souq"/>
    <x v="0"/>
    <n v="12669.58"/>
    <n v="3"/>
    <n v="38008.74"/>
    <n v="4.45"/>
    <n v="4943"/>
    <x v="10"/>
  </r>
  <r>
    <s v="ORD101151"/>
    <x v="4"/>
    <x v="0"/>
    <x v="4"/>
    <s v="Amazon"/>
    <x v="4"/>
    <n v="19351.11"/>
    <n v="4"/>
    <n v="77404.44"/>
    <n v="2.0499999999999998"/>
    <n v="3447"/>
    <x v="151"/>
  </r>
  <r>
    <s v="ORD101152"/>
    <x v="8"/>
    <x v="3"/>
    <x v="8"/>
    <s v="Souq"/>
    <x v="2"/>
    <n v="4006.65"/>
    <n v="2"/>
    <n v="8013.3"/>
    <n v="4.26"/>
    <n v="2619"/>
    <x v="287"/>
  </r>
  <r>
    <s v="ORD101153"/>
    <x v="3"/>
    <x v="3"/>
    <x v="3"/>
    <s v="Amazon"/>
    <x v="0"/>
    <n v="698.91"/>
    <n v="3"/>
    <n v="2096.73"/>
    <n v="3.44"/>
    <n v="2593"/>
    <x v="79"/>
  </r>
  <r>
    <s v="ORD101154"/>
    <x v="6"/>
    <x v="4"/>
    <x v="6"/>
    <s v="Amazon"/>
    <x v="1"/>
    <n v="15875.19"/>
    <n v="1"/>
    <n v="15875.19"/>
    <n v="2.66"/>
    <n v="1170"/>
    <x v="305"/>
  </r>
  <r>
    <s v="ORD101155"/>
    <x v="0"/>
    <x v="0"/>
    <x v="0"/>
    <s v="Souq"/>
    <x v="5"/>
    <n v="19256.57"/>
    <n v="4"/>
    <n v="77026.28"/>
    <n v="1.48"/>
    <n v="2904"/>
    <x v="198"/>
  </r>
  <r>
    <s v="ORD101156"/>
    <x v="1"/>
    <x v="1"/>
    <x v="1"/>
    <s v="Souq"/>
    <x v="5"/>
    <n v="19551.46"/>
    <n v="1"/>
    <n v="19551.46"/>
    <n v="1.87"/>
    <n v="4930"/>
    <x v="21"/>
  </r>
  <r>
    <s v="ORD101157"/>
    <x v="5"/>
    <x v="1"/>
    <x v="5"/>
    <s v="Jumia"/>
    <x v="4"/>
    <n v="8104.25"/>
    <n v="3"/>
    <n v="24312.75"/>
    <n v="2.11"/>
    <n v="4731"/>
    <x v="136"/>
  </r>
  <r>
    <s v="ORD101158"/>
    <x v="6"/>
    <x v="4"/>
    <x v="6"/>
    <s v="Amazon"/>
    <x v="0"/>
    <n v="19908.849999999999"/>
    <n v="4"/>
    <n v="79635.399999999994"/>
    <n v="4.41"/>
    <n v="3937"/>
    <x v="186"/>
  </r>
  <r>
    <s v="ORD101159"/>
    <x v="4"/>
    <x v="0"/>
    <x v="4"/>
    <s v="Amazon"/>
    <x v="1"/>
    <n v="14119.99"/>
    <n v="3"/>
    <n v="42359.97"/>
    <n v="3.64"/>
    <n v="2521"/>
    <x v="205"/>
  </r>
  <r>
    <s v="ORD101160"/>
    <x v="8"/>
    <x v="3"/>
    <x v="8"/>
    <s v="Amazon"/>
    <x v="0"/>
    <n v="18723.07"/>
    <n v="5"/>
    <n v="93615.35"/>
    <n v="4.83"/>
    <n v="3440"/>
    <x v="149"/>
  </r>
  <r>
    <s v="ORD101161"/>
    <x v="7"/>
    <x v="0"/>
    <x v="7"/>
    <s v="Jumia"/>
    <x v="2"/>
    <n v="15520.89"/>
    <n v="3"/>
    <n v="46562.67"/>
    <n v="4.1100000000000003"/>
    <n v="2825"/>
    <x v="76"/>
  </r>
  <r>
    <s v="ORD101162"/>
    <x v="5"/>
    <x v="1"/>
    <x v="5"/>
    <s v="Jumia"/>
    <x v="0"/>
    <n v="15589.18"/>
    <n v="2"/>
    <n v="31178.36"/>
    <n v="4.37"/>
    <n v="4092"/>
    <x v="50"/>
  </r>
  <r>
    <s v="ORD101163"/>
    <x v="0"/>
    <x v="0"/>
    <x v="0"/>
    <s v="Jumia"/>
    <x v="3"/>
    <n v="18376.52"/>
    <n v="3"/>
    <n v="55129.56"/>
    <n v="3.37"/>
    <n v="3593"/>
    <x v="335"/>
  </r>
  <r>
    <s v="ORD101164"/>
    <x v="9"/>
    <x v="1"/>
    <x v="9"/>
    <s v="Souq"/>
    <x v="0"/>
    <n v="9925.11"/>
    <n v="1"/>
    <n v="9925.11"/>
    <n v="2.39"/>
    <n v="3459"/>
    <x v="40"/>
  </r>
  <r>
    <s v="ORD101165"/>
    <x v="8"/>
    <x v="3"/>
    <x v="8"/>
    <s v="Jumia"/>
    <x v="5"/>
    <n v="17458.009999999998"/>
    <n v="3"/>
    <n v="52374.03"/>
    <n v="4.71"/>
    <n v="39"/>
    <x v="277"/>
  </r>
  <r>
    <s v="ORD101166"/>
    <x v="1"/>
    <x v="1"/>
    <x v="1"/>
    <s v="Amazon"/>
    <x v="0"/>
    <n v="5713.11"/>
    <n v="3"/>
    <n v="17139.330000000002"/>
    <n v="2.39"/>
    <n v="2472"/>
    <x v="223"/>
  </r>
  <r>
    <s v="ORD101167"/>
    <x v="5"/>
    <x v="1"/>
    <x v="5"/>
    <s v="Souq"/>
    <x v="2"/>
    <n v="10843.28"/>
    <n v="4"/>
    <n v="43373.120000000003"/>
    <n v="3.51"/>
    <n v="3935"/>
    <x v="131"/>
  </r>
  <r>
    <s v="ORD101168"/>
    <x v="2"/>
    <x v="2"/>
    <x v="2"/>
    <s v="Jumia"/>
    <x v="4"/>
    <n v="18703.400000000001"/>
    <n v="4"/>
    <n v="74813.600000000006"/>
    <n v="3.57"/>
    <n v="2087"/>
    <x v="144"/>
  </r>
  <r>
    <s v="ORD101169"/>
    <x v="5"/>
    <x v="1"/>
    <x v="5"/>
    <s v="Souq"/>
    <x v="1"/>
    <n v="19534.8"/>
    <n v="5"/>
    <n v="97674"/>
    <n v="1.7"/>
    <n v="2127"/>
    <x v="218"/>
  </r>
  <r>
    <s v="ORD101170"/>
    <x v="4"/>
    <x v="0"/>
    <x v="4"/>
    <s v="Souq"/>
    <x v="4"/>
    <n v="4120.7299999999996"/>
    <n v="5"/>
    <n v="20603.650000000001"/>
    <n v="1.34"/>
    <n v="3460"/>
    <x v="325"/>
  </r>
  <r>
    <s v="ORD101171"/>
    <x v="6"/>
    <x v="4"/>
    <x v="6"/>
    <s v="Jumia"/>
    <x v="3"/>
    <n v="17735.009999999998"/>
    <n v="5"/>
    <n v="88675.05"/>
    <n v="4.93"/>
    <n v="3820"/>
    <x v="39"/>
  </r>
  <r>
    <s v="ORD101172"/>
    <x v="4"/>
    <x v="0"/>
    <x v="4"/>
    <s v="Amazon"/>
    <x v="1"/>
    <n v="9152.57"/>
    <n v="4"/>
    <n v="36610.28"/>
    <n v="3.38"/>
    <n v="4693"/>
    <x v="244"/>
  </r>
  <r>
    <s v="ORD101173"/>
    <x v="0"/>
    <x v="0"/>
    <x v="0"/>
    <s v="Jumia"/>
    <x v="4"/>
    <n v="3514.93"/>
    <n v="3"/>
    <n v="10544.79"/>
    <n v="3.52"/>
    <n v="1240"/>
    <x v="254"/>
  </r>
  <r>
    <s v="ORD101174"/>
    <x v="2"/>
    <x v="2"/>
    <x v="2"/>
    <s v="Amazon"/>
    <x v="5"/>
    <n v="17946.36"/>
    <n v="4"/>
    <n v="71785.440000000002"/>
    <n v="1.36"/>
    <n v="1625"/>
    <x v="94"/>
  </r>
  <r>
    <s v="ORD101175"/>
    <x v="8"/>
    <x v="3"/>
    <x v="8"/>
    <s v="Souq"/>
    <x v="1"/>
    <n v="10920.84"/>
    <n v="3"/>
    <n v="32762.52"/>
    <n v="4.25"/>
    <n v="2722"/>
    <x v="192"/>
  </r>
  <r>
    <s v="ORD101176"/>
    <x v="1"/>
    <x v="1"/>
    <x v="1"/>
    <s v="Souq"/>
    <x v="2"/>
    <n v="883.53"/>
    <n v="2"/>
    <n v="1767.06"/>
    <n v="3.67"/>
    <n v="4915"/>
    <x v="65"/>
  </r>
  <r>
    <s v="ORD101177"/>
    <x v="7"/>
    <x v="0"/>
    <x v="7"/>
    <s v="Amazon"/>
    <x v="3"/>
    <n v="3530.51"/>
    <n v="5"/>
    <n v="17652.55"/>
    <n v="3.61"/>
    <n v="3992"/>
    <x v="32"/>
  </r>
  <r>
    <s v="ORD101178"/>
    <x v="1"/>
    <x v="1"/>
    <x v="1"/>
    <s v="Amazon"/>
    <x v="5"/>
    <n v="18229.71"/>
    <n v="2"/>
    <n v="36459.42"/>
    <n v="2.2000000000000002"/>
    <n v="1570"/>
    <x v="84"/>
  </r>
  <r>
    <s v="ORD101179"/>
    <x v="5"/>
    <x v="1"/>
    <x v="5"/>
    <s v="Jumia"/>
    <x v="4"/>
    <n v="19820.46"/>
    <n v="4"/>
    <n v="79281.84"/>
    <n v="3.53"/>
    <n v="4819"/>
    <x v="324"/>
  </r>
  <r>
    <s v="ORD101180"/>
    <x v="9"/>
    <x v="1"/>
    <x v="9"/>
    <s v="Amazon"/>
    <x v="2"/>
    <n v="15628.75"/>
    <n v="1"/>
    <n v="15628.75"/>
    <n v="2.06"/>
    <n v="3001"/>
    <x v="318"/>
  </r>
  <r>
    <s v="ORD101181"/>
    <x v="1"/>
    <x v="1"/>
    <x v="1"/>
    <s v="Jumia"/>
    <x v="3"/>
    <n v="15249.43"/>
    <n v="2"/>
    <n v="30498.86"/>
    <n v="2.0099999999999998"/>
    <n v="4396"/>
    <x v="32"/>
  </r>
  <r>
    <s v="ORD101182"/>
    <x v="5"/>
    <x v="1"/>
    <x v="5"/>
    <s v="Souq"/>
    <x v="2"/>
    <n v="9212.6299999999992"/>
    <n v="4"/>
    <n v="36850.519999999997"/>
    <n v="1.67"/>
    <n v="382"/>
    <x v="63"/>
  </r>
  <r>
    <s v="ORD101183"/>
    <x v="9"/>
    <x v="1"/>
    <x v="9"/>
    <s v="Amazon"/>
    <x v="1"/>
    <n v="7795.95"/>
    <n v="1"/>
    <n v="7795.95"/>
    <n v="1.0900000000000001"/>
    <n v="3184"/>
    <x v="142"/>
  </r>
  <r>
    <s v="ORD101184"/>
    <x v="0"/>
    <x v="0"/>
    <x v="0"/>
    <s v="Souq"/>
    <x v="2"/>
    <n v="11145.37"/>
    <n v="5"/>
    <n v="55726.85"/>
    <n v="1.28"/>
    <n v="491"/>
    <x v="233"/>
  </r>
  <r>
    <s v="ORD101185"/>
    <x v="5"/>
    <x v="1"/>
    <x v="5"/>
    <s v="Jumia"/>
    <x v="5"/>
    <n v="3887.6"/>
    <n v="3"/>
    <n v="11662.8"/>
    <n v="1.0900000000000001"/>
    <n v="3476"/>
    <x v="139"/>
  </r>
  <r>
    <s v="ORD101186"/>
    <x v="7"/>
    <x v="0"/>
    <x v="7"/>
    <s v="Amazon"/>
    <x v="1"/>
    <n v="1854.77"/>
    <n v="4"/>
    <n v="7419.08"/>
    <n v="2.5299999999999998"/>
    <n v="496"/>
    <x v="186"/>
  </r>
  <r>
    <s v="ORD101187"/>
    <x v="3"/>
    <x v="3"/>
    <x v="3"/>
    <s v="Souq"/>
    <x v="2"/>
    <n v="14565.63"/>
    <n v="2"/>
    <n v="29131.26"/>
    <n v="4.38"/>
    <n v="3968"/>
    <x v="347"/>
  </r>
  <r>
    <s v="ORD101188"/>
    <x v="7"/>
    <x v="0"/>
    <x v="7"/>
    <s v="Amazon"/>
    <x v="0"/>
    <n v="13279.77"/>
    <n v="3"/>
    <n v="39839.31"/>
    <n v="1.42"/>
    <n v="3121"/>
    <x v="65"/>
  </r>
  <r>
    <s v="ORD101189"/>
    <x v="8"/>
    <x v="3"/>
    <x v="8"/>
    <s v="Amazon"/>
    <x v="4"/>
    <n v="12064.62"/>
    <n v="1"/>
    <n v="12064.62"/>
    <n v="1.05"/>
    <n v="4681"/>
    <x v="6"/>
  </r>
  <r>
    <s v="ORD101190"/>
    <x v="4"/>
    <x v="0"/>
    <x v="4"/>
    <s v="Amazon"/>
    <x v="2"/>
    <n v="14383.82"/>
    <n v="5"/>
    <n v="71919.100000000006"/>
    <n v="1.22"/>
    <n v="1289"/>
    <x v="66"/>
  </r>
  <r>
    <s v="ORD101191"/>
    <x v="9"/>
    <x v="1"/>
    <x v="9"/>
    <s v="Amazon"/>
    <x v="0"/>
    <n v="3835.29"/>
    <n v="2"/>
    <n v="7670.58"/>
    <n v="1.77"/>
    <n v="2724"/>
    <x v="334"/>
  </r>
  <r>
    <s v="ORD101192"/>
    <x v="9"/>
    <x v="1"/>
    <x v="9"/>
    <s v="Souq"/>
    <x v="2"/>
    <n v="18719.07"/>
    <n v="4"/>
    <n v="74876.28"/>
    <n v="4.93"/>
    <n v="836"/>
    <x v="132"/>
  </r>
  <r>
    <s v="ORD101193"/>
    <x v="6"/>
    <x v="4"/>
    <x v="6"/>
    <s v="Amazon"/>
    <x v="1"/>
    <n v="19865.14"/>
    <n v="4"/>
    <n v="79460.56"/>
    <n v="2.31"/>
    <n v="4406"/>
    <x v="128"/>
  </r>
  <r>
    <s v="ORD101194"/>
    <x v="7"/>
    <x v="0"/>
    <x v="7"/>
    <s v="Amazon"/>
    <x v="5"/>
    <n v="19567.05"/>
    <n v="2"/>
    <n v="39134.1"/>
    <n v="4.8"/>
    <n v="1861"/>
    <x v="234"/>
  </r>
  <r>
    <s v="ORD101195"/>
    <x v="5"/>
    <x v="1"/>
    <x v="5"/>
    <s v="Jumia"/>
    <x v="2"/>
    <n v="9895.2900000000009"/>
    <n v="4"/>
    <n v="39581.160000000003"/>
    <n v="3.05"/>
    <n v="3975"/>
    <x v="348"/>
  </r>
  <r>
    <s v="ORD101196"/>
    <x v="5"/>
    <x v="1"/>
    <x v="5"/>
    <s v="Souq"/>
    <x v="2"/>
    <n v="10369.32"/>
    <n v="3"/>
    <n v="31107.96"/>
    <n v="4.63"/>
    <n v="697"/>
    <x v="2"/>
  </r>
  <r>
    <s v="ORD101197"/>
    <x v="2"/>
    <x v="2"/>
    <x v="2"/>
    <s v="Souq"/>
    <x v="5"/>
    <n v="3005.1"/>
    <n v="3"/>
    <n v="9015.2999999999993"/>
    <n v="3.61"/>
    <n v="3045"/>
    <x v="107"/>
  </r>
  <r>
    <s v="ORD101198"/>
    <x v="0"/>
    <x v="0"/>
    <x v="0"/>
    <s v="Amazon"/>
    <x v="0"/>
    <n v="3792.32"/>
    <n v="2"/>
    <n v="7584.64"/>
    <n v="3.63"/>
    <n v="1180"/>
    <x v="260"/>
  </r>
  <r>
    <s v="ORD101199"/>
    <x v="3"/>
    <x v="3"/>
    <x v="3"/>
    <s v="Jumia"/>
    <x v="1"/>
    <n v="6831.86"/>
    <n v="1"/>
    <n v="6831.86"/>
    <n v="1.82"/>
    <n v="2983"/>
    <x v="349"/>
  </r>
  <r>
    <s v="ORD101200"/>
    <x v="7"/>
    <x v="0"/>
    <x v="7"/>
    <s v="Amazon"/>
    <x v="5"/>
    <n v="5770.14"/>
    <n v="1"/>
    <n v="5770.14"/>
    <n v="3.05"/>
    <n v="364"/>
    <x v="95"/>
  </r>
  <r>
    <s v="ORD101201"/>
    <x v="5"/>
    <x v="1"/>
    <x v="5"/>
    <s v="Jumia"/>
    <x v="3"/>
    <n v="7912.41"/>
    <n v="2"/>
    <n v="15824.82"/>
    <n v="2.0699999999999998"/>
    <n v="292"/>
    <x v="64"/>
  </r>
  <r>
    <s v="ORD101202"/>
    <x v="3"/>
    <x v="3"/>
    <x v="3"/>
    <s v="Souq"/>
    <x v="4"/>
    <n v="14045.35"/>
    <n v="1"/>
    <n v="14045.35"/>
    <n v="3.5"/>
    <n v="3235"/>
    <x v="71"/>
  </r>
  <r>
    <s v="ORD101203"/>
    <x v="0"/>
    <x v="0"/>
    <x v="0"/>
    <s v="Jumia"/>
    <x v="5"/>
    <n v="6270.48"/>
    <n v="4"/>
    <n v="25081.919999999998"/>
    <n v="3.57"/>
    <n v="506"/>
    <x v="111"/>
  </r>
  <r>
    <s v="ORD101204"/>
    <x v="7"/>
    <x v="0"/>
    <x v="7"/>
    <s v="Souq"/>
    <x v="1"/>
    <n v="5696.75"/>
    <n v="2"/>
    <n v="11393.5"/>
    <n v="2.2200000000000002"/>
    <n v="4057"/>
    <x v="14"/>
  </r>
  <r>
    <s v="ORD101205"/>
    <x v="9"/>
    <x v="1"/>
    <x v="9"/>
    <s v="Amazon"/>
    <x v="5"/>
    <n v="13923.27"/>
    <n v="1"/>
    <n v="13923.27"/>
    <n v="1.17"/>
    <n v="202"/>
    <x v="99"/>
  </r>
  <r>
    <s v="ORD101206"/>
    <x v="4"/>
    <x v="0"/>
    <x v="4"/>
    <s v="Amazon"/>
    <x v="2"/>
    <n v="5219.28"/>
    <n v="3"/>
    <n v="15657.84"/>
    <n v="3.11"/>
    <n v="489"/>
    <x v="216"/>
  </r>
  <r>
    <s v="ORD101207"/>
    <x v="7"/>
    <x v="0"/>
    <x v="7"/>
    <s v="Souq"/>
    <x v="4"/>
    <n v="19907.650000000001"/>
    <n v="3"/>
    <n v="59722.95"/>
    <n v="4.47"/>
    <n v="4453"/>
    <x v="145"/>
  </r>
  <r>
    <s v="ORD101208"/>
    <x v="6"/>
    <x v="4"/>
    <x v="6"/>
    <s v="Jumia"/>
    <x v="1"/>
    <n v="2090.15"/>
    <n v="5"/>
    <n v="10450.75"/>
    <n v="3.03"/>
    <n v="1194"/>
    <x v="224"/>
  </r>
  <r>
    <s v="ORD101209"/>
    <x v="5"/>
    <x v="1"/>
    <x v="5"/>
    <s v="Souq"/>
    <x v="2"/>
    <n v="373.86"/>
    <n v="3"/>
    <n v="1121.58"/>
    <n v="2.16"/>
    <n v="4050"/>
    <x v="221"/>
  </r>
  <r>
    <s v="ORD101210"/>
    <x v="7"/>
    <x v="0"/>
    <x v="7"/>
    <s v="Amazon"/>
    <x v="4"/>
    <n v="1797.55"/>
    <n v="5"/>
    <n v="8987.75"/>
    <n v="3.21"/>
    <n v="3583"/>
    <x v="346"/>
  </r>
  <r>
    <s v="ORD101211"/>
    <x v="5"/>
    <x v="1"/>
    <x v="5"/>
    <s v="Amazon"/>
    <x v="0"/>
    <n v="7312.13"/>
    <n v="5"/>
    <n v="36560.65"/>
    <n v="3.05"/>
    <n v="700"/>
    <x v="268"/>
  </r>
  <r>
    <s v="ORD101212"/>
    <x v="9"/>
    <x v="1"/>
    <x v="9"/>
    <s v="Amazon"/>
    <x v="3"/>
    <n v="11436.41"/>
    <n v="2"/>
    <n v="22872.82"/>
    <n v="3.01"/>
    <n v="3040"/>
    <x v="82"/>
  </r>
  <r>
    <s v="ORD101213"/>
    <x v="2"/>
    <x v="2"/>
    <x v="2"/>
    <s v="Amazon"/>
    <x v="1"/>
    <n v="13351.69"/>
    <n v="1"/>
    <n v="13351.69"/>
    <n v="4.1100000000000003"/>
    <n v="4882"/>
    <x v="117"/>
  </r>
  <r>
    <s v="ORD101214"/>
    <x v="8"/>
    <x v="3"/>
    <x v="8"/>
    <s v="Souq"/>
    <x v="0"/>
    <n v="7587.95"/>
    <n v="4"/>
    <n v="30351.8"/>
    <n v="4.84"/>
    <n v="977"/>
    <x v="101"/>
  </r>
  <r>
    <s v="ORD101215"/>
    <x v="7"/>
    <x v="0"/>
    <x v="7"/>
    <s v="Souq"/>
    <x v="0"/>
    <n v="16781.43"/>
    <n v="1"/>
    <n v="16781.43"/>
    <n v="4.74"/>
    <n v="1944"/>
    <x v="119"/>
  </r>
  <r>
    <s v="ORD101216"/>
    <x v="3"/>
    <x v="3"/>
    <x v="3"/>
    <s v="Jumia"/>
    <x v="2"/>
    <n v="11071.04"/>
    <n v="5"/>
    <n v="55355.199999999997"/>
    <n v="1.47"/>
    <n v="1147"/>
    <x v="194"/>
  </r>
  <r>
    <s v="ORD101217"/>
    <x v="4"/>
    <x v="0"/>
    <x v="4"/>
    <s v="Amazon"/>
    <x v="4"/>
    <n v="14032.1"/>
    <n v="3"/>
    <n v="42096.3"/>
    <n v="4.67"/>
    <n v="1866"/>
    <x v="147"/>
  </r>
  <r>
    <s v="ORD101218"/>
    <x v="9"/>
    <x v="1"/>
    <x v="9"/>
    <s v="Souq"/>
    <x v="4"/>
    <n v="939.36"/>
    <n v="1"/>
    <n v="939.36"/>
    <n v="1.49"/>
    <n v="2138"/>
    <x v="159"/>
  </r>
  <r>
    <s v="ORD101219"/>
    <x v="2"/>
    <x v="2"/>
    <x v="2"/>
    <s v="Jumia"/>
    <x v="0"/>
    <n v="7743.02"/>
    <n v="5"/>
    <n v="38715.1"/>
    <n v="1.41"/>
    <n v="967"/>
    <x v="153"/>
  </r>
  <r>
    <s v="ORD101220"/>
    <x v="7"/>
    <x v="0"/>
    <x v="7"/>
    <s v="Jumia"/>
    <x v="0"/>
    <n v="13461.03"/>
    <n v="2"/>
    <n v="26922.06"/>
    <n v="3.21"/>
    <n v="4743"/>
    <x v="27"/>
  </r>
  <r>
    <s v="ORD101221"/>
    <x v="1"/>
    <x v="1"/>
    <x v="1"/>
    <s v="Amazon"/>
    <x v="1"/>
    <n v="8120.52"/>
    <n v="2"/>
    <n v="16241.04"/>
    <n v="2.7"/>
    <n v="1084"/>
    <x v="267"/>
  </r>
  <r>
    <s v="ORD101222"/>
    <x v="5"/>
    <x v="1"/>
    <x v="5"/>
    <s v="Jumia"/>
    <x v="0"/>
    <n v="4959.8500000000004"/>
    <n v="4"/>
    <n v="19839.400000000001"/>
    <n v="1.04"/>
    <n v="1239"/>
    <x v="127"/>
  </r>
  <r>
    <s v="ORD101223"/>
    <x v="8"/>
    <x v="3"/>
    <x v="8"/>
    <s v="Souq"/>
    <x v="5"/>
    <n v="10914.14"/>
    <n v="1"/>
    <n v="10914.14"/>
    <n v="2.89"/>
    <n v="617"/>
    <x v="218"/>
  </r>
  <r>
    <s v="ORD101224"/>
    <x v="5"/>
    <x v="1"/>
    <x v="5"/>
    <s v="Souq"/>
    <x v="4"/>
    <n v="16164.84"/>
    <n v="4"/>
    <n v="64659.360000000001"/>
    <n v="1.21"/>
    <n v="3195"/>
    <x v="200"/>
  </r>
  <r>
    <s v="ORD101225"/>
    <x v="8"/>
    <x v="3"/>
    <x v="8"/>
    <s v="Amazon"/>
    <x v="2"/>
    <n v="4813.47"/>
    <n v="3"/>
    <n v="14440.41"/>
    <n v="3.2"/>
    <n v="1765"/>
    <x v="350"/>
  </r>
  <r>
    <s v="ORD101226"/>
    <x v="6"/>
    <x v="4"/>
    <x v="6"/>
    <s v="Jumia"/>
    <x v="2"/>
    <n v="6325.38"/>
    <n v="3"/>
    <n v="18976.14"/>
    <n v="2.89"/>
    <n v="3646"/>
    <x v="166"/>
  </r>
  <r>
    <s v="ORD101227"/>
    <x v="1"/>
    <x v="1"/>
    <x v="1"/>
    <s v="Jumia"/>
    <x v="2"/>
    <n v="9087.44"/>
    <n v="4"/>
    <n v="36349.760000000002"/>
    <n v="2.31"/>
    <n v="3111"/>
    <x v="215"/>
  </r>
  <r>
    <s v="ORD101228"/>
    <x v="9"/>
    <x v="1"/>
    <x v="9"/>
    <s v="Jumia"/>
    <x v="3"/>
    <n v="8255.7000000000007"/>
    <n v="5"/>
    <n v="41278.5"/>
    <n v="2.9"/>
    <n v="995"/>
    <x v="321"/>
  </r>
  <r>
    <s v="ORD101229"/>
    <x v="2"/>
    <x v="2"/>
    <x v="2"/>
    <s v="Amazon"/>
    <x v="3"/>
    <n v="9641.56"/>
    <n v="1"/>
    <n v="9641.56"/>
    <n v="4"/>
    <n v="2191"/>
    <x v="170"/>
  </r>
  <r>
    <s v="ORD101230"/>
    <x v="5"/>
    <x v="1"/>
    <x v="5"/>
    <s v="Souq"/>
    <x v="4"/>
    <n v="9736.84"/>
    <n v="1"/>
    <n v="9736.84"/>
    <n v="4.53"/>
    <n v="4238"/>
    <x v="284"/>
  </r>
  <r>
    <s v="ORD101231"/>
    <x v="5"/>
    <x v="1"/>
    <x v="5"/>
    <s v="Jumia"/>
    <x v="0"/>
    <n v="15667.24"/>
    <n v="1"/>
    <n v="15667.24"/>
    <n v="3.33"/>
    <n v="4806"/>
    <x v="241"/>
  </r>
  <r>
    <s v="ORD101232"/>
    <x v="6"/>
    <x v="4"/>
    <x v="6"/>
    <s v="Jumia"/>
    <x v="2"/>
    <n v="7151.29"/>
    <n v="2"/>
    <n v="14302.58"/>
    <n v="1.54"/>
    <n v="297"/>
    <x v="4"/>
  </r>
  <r>
    <s v="ORD101233"/>
    <x v="8"/>
    <x v="3"/>
    <x v="8"/>
    <s v="Jumia"/>
    <x v="0"/>
    <n v="17180.36"/>
    <n v="4"/>
    <n v="68721.440000000002"/>
    <n v="2.08"/>
    <n v="4716"/>
    <x v="33"/>
  </r>
  <r>
    <s v="ORD101234"/>
    <x v="1"/>
    <x v="1"/>
    <x v="1"/>
    <s v="Amazon"/>
    <x v="1"/>
    <n v="11230.55"/>
    <n v="5"/>
    <n v="56152.75"/>
    <n v="3.57"/>
    <n v="3650"/>
    <x v="349"/>
  </r>
  <r>
    <s v="ORD101235"/>
    <x v="6"/>
    <x v="4"/>
    <x v="6"/>
    <s v="Jumia"/>
    <x v="2"/>
    <n v="8622.65"/>
    <n v="5"/>
    <n v="43113.25"/>
    <n v="1.37"/>
    <n v="129"/>
    <x v="225"/>
  </r>
  <r>
    <s v="ORD101236"/>
    <x v="7"/>
    <x v="0"/>
    <x v="7"/>
    <s v="Souq"/>
    <x v="0"/>
    <n v="14069.44"/>
    <n v="4"/>
    <n v="56277.760000000002"/>
    <n v="4.75"/>
    <n v="1803"/>
    <x v="50"/>
  </r>
  <r>
    <s v="ORD101237"/>
    <x v="5"/>
    <x v="1"/>
    <x v="5"/>
    <s v="Souq"/>
    <x v="5"/>
    <n v="18892.169999999998"/>
    <n v="5"/>
    <n v="94460.85"/>
    <n v="2.85"/>
    <n v="3739"/>
    <x v="235"/>
  </r>
  <r>
    <s v="ORD101238"/>
    <x v="8"/>
    <x v="3"/>
    <x v="8"/>
    <s v="Amazon"/>
    <x v="5"/>
    <n v="15027.9"/>
    <n v="4"/>
    <n v="60111.6"/>
    <n v="1.37"/>
    <n v="2396"/>
    <x v="7"/>
  </r>
  <r>
    <s v="ORD101239"/>
    <x v="1"/>
    <x v="1"/>
    <x v="1"/>
    <s v="Jumia"/>
    <x v="3"/>
    <n v="10897.71"/>
    <n v="2"/>
    <n v="21795.42"/>
    <n v="1.42"/>
    <n v="1105"/>
    <x v="137"/>
  </r>
  <r>
    <s v="ORD101240"/>
    <x v="8"/>
    <x v="3"/>
    <x v="8"/>
    <s v="Jumia"/>
    <x v="1"/>
    <n v="11357.49"/>
    <n v="2"/>
    <n v="22714.98"/>
    <n v="2.08"/>
    <n v="1286"/>
    <x v="148"/>
  </r>
  <r>
    <s v="ORD101241"/>
    <x v="8"/>
    <x v="3"/>
    <x v="8"/>
    <s v="Jumia"/>
    <x v="1"/>
    <n v="16356.92"/>
    <n v="3"/>
    <n v="49070.76"/>
    <n v="1.58"/>
    <n v="4237"/>
    <x v="198"/>
  </r>
  <r>
    <s v="ORD101242"/>
    <x v="0"/>
    <x v="0"/>
    <x v="0"/>
    <s v="Jumia"/>
    <x v="4"/>
    <n v="17312.310000000001"/>
    <n v="5"/>
    <n v="86561.55"/>
    <n v="1.75"/>
    <n v="3390"/>
    <x v="59"/>
  </r>
  <r>
    <s v="ORD101243"/>
    <x v="4"/>
    <x v="0"/>
    <x v="4"/>
    <s v="Amazon"/>
    <x v="2"/>
    <n v="16364.88"/>
    <n v="5"/>
    <n v="81824.399999999994"/>
    <n v="4.74"/>
    <n v="1578"/>
    <x v="106"/>
  </r>
  <r>
    <s v="ORD101244"/>
    <x v="9"/>
    <x v="1"/>
    <x v="9"/>
    <s v="Jumia"/>
    <x v="4"/>
    <n v="5442.38"/>
    <n v="5"/>
    <n v="27211.9"/>
    <n v="4.21"/>
    <n v="1743"/>
    <x v="277"/>
  </r>
  <r>
    <s v="ORD101245"/>
    <x v="1"/>
    <x v="1"/>
    <x v="1"/>
    <s v="Amazon"/>
    <x v="0"/>
    <n v="14364.26"/>
    <n v="2"/>
    <n v="28728.52"/>
    <n v="4.78"/>
    <n v="2450"/>
    <x v="222"/>
  </r>
  <r>
    <s v="ORD101246"/>
    <x v="0"/>
    <x v="0"/>
    <x v="0"/>
    <s v="Amazon"/>
    <x v="3"/>
    <n v="18426.509999999998"/>
    <n v="4"/>
    <n v="73706.039999999994"/>
    <n v="4.46"/>
    <n v="2232"/>
    <x v="162"/>
  </r>
  <r>
    <s v="ORD101247"/>
    <x v="5"/>
    <x v="1"/>
    <x v="5"/>
    <s v="Amazon"/>
    <x v="1"/>
    <n v="12269.24"/>
    <n v="5"/>
    <n v="61346.2"/>
    <n v="2.74"/>
    <n v="2112"/>
    <x v="345"/>
  </r>
  <r>
    <s v="ORD101248"/>
    <x v="0"/>
    <x v="0"/>
    <x v="0"/>
    <s v="Souq"/>
    <x v="0"/>
    <n v="12692.75"/>
    <n v="4"/>
    <n v="50771"/>
    <n v="2.2799999999999998"/>
    <n v="1266"/>
    <x v="155"/>
  </r>
  <r>
    <s v="ORD101249"/>
    <x v="0"/>
    <x v="0"/>
    <x v="0"/>
    <s v="Jumia"/>
    <x v="2"/>
    <n v="7950.16"/>
    <n v="4"/>
    <n v="31800.639999999999"/>
    <n v="1.53"/>
    <n v="761"/>
    <x v="332"/>
  </r>
  <r>
    <s v="ORD101250"/>
    <x v="7"/>
    <x v="0"/>
    <x v="7"/>
    <s v="Amazon"/>
    <x v="5"/>
    <n v="12231.43"/>
    <n v="3"/>
    <n v="36694.29"/>
    <n v="2.88"/>
    <n v="1286"/>
    <x v="258"/>
  </r>
  <r>
    <s v="ORD101251"/>
    <x v="2"/>
    <x v="2"/>
    <x v="2"/>
    <s v="Jumia"/>
    <x v="0"/>
    <n v="16241.19"/>
    <n v="3"/>
    <n v="48723.57"/>
    <n v="2.4"/>
    <n v="2009"/>
    <x v="293"/>
  </r>
  <r>
    <s v="ORD101252"/>
    <x v="8"/>
    <x v="3"/>
    <x v="8"/>
    <s v="Jumia"/>
    <x v="2"/>
    <n v="3663.35"/>
    <n v="4"/>
    <n v="14653.4"/>
    <n v="4.28"/>
    <n v="2923"/>
    <x v="155"/>
  </r>
  <r>
    <s v="ORD101253"/>
    <x v="3"/>
    <x v="3"/>
    <x v="3"/>
    <s v="Jumia"/>
    <x v="2"/>
    <n v="17380.87"/>
    <n v="3"/>
    <n v="52142.61"/>
    <n v="1.47"/>
    <n v="3176"/>
    <x v="259"/>
  </r>
  <r>
    <s v="ORD101254"/>
    <x v="7"/>
    <x v="0"/>
    <x v="7"/>
    <s v="Amazon"/>
    <x v="3"/>
    <n v="7075.03"/>
    <n v="1"/>
    <n v="7075.03"/>
    <n v="1.49"/>
    <n v="3873"/>
    <x v="258"/>
  </r>
  <r>
    <s v="ORD101255"/>
    <x v="0"/>
    <x v="0"/>
    <x v="0"/>
    <s v="Souq"/>
    <x v="4"/>
    <n v="6694.92"/>
    <n v="3"/>
    <n v="20084.759999999998"/>
    <n v="2.39"/>
    <n v="3123"/>
    <x v="270"/>
  </r>
  <r>
    <s v="ORD101256"/>
    <x v="5"/>
    <x v="1"/>
    <x v="5"/>
    <s v="Souq"/>
    <x v="3"/>
    <n v="19626.13"/>
    <n v="4"/>
    <n v="78504.52"/>
    <n v="3.09"/>
    <n v="4829"/>
    <x v="155"/>
  </r>
  <r>
    <s v="ORD101257"/>
    <x v="5"/>
    <x v="1"/>
    <x v="5"/>
    <s v="Souq"/>
    <x v="5"/>
    <n v="16178.69"/>
    <n v="5"/>
    <n v="80893.45"/>
    <n v="2.19"/>
    <n v="690"/>
    <x v="168"/>
  </r>
  <r>
    <s v="ORD101258"/>
    <x v="6"/>
    <x v="4"/>
    <x v="6"/>
    <s v="Souq"/>
    <x v="4"/>
    <n v="6125.29"/>
    <n v="1"/>
    <n v="6125.29"/>
    <n v="3.47"/>
    <n v="2092"/>
    <x v="336"/>
  </r>
  <r>
    <s v="ORD101259"/>
    <x v="2"/>
    <x v="2"/>
    <x v="2"/>
    <s v="Souq"/>
    <x v="4"/>
    <n v="18205.89"/>
    <n v="4"/>
    <n v="72823.56"/>
    <n v="2.56"/>
    <n v="3978"/>
    <x v="20"/>
  </r>
  <r>
    <s v="ORD101260"/>
    <x v="9"/>
    <x v="1"/>
    <x v="9"/>
    <s v="Amazon"/>
    <x v="4"/>
    <n v="723.78"/>
    <n v="4"/>
    <n v="2895.12"/>
    <n v="4.0999999999999996"/>
    <n v="1746"/>
    <x v="9"/>
  </r>
  <r>
    <s v="ORD101261"/>
    <x v="5"/>
    <x v="1"/>
    <x v="5"/>
    <s v="Jumia"/>
    <x v="0"/>
    <n v="12447.62"/>
    <n v="2"/>
    <n v="24895.24"/>
    <n v="4.3"/>
    <n v="493"/>
    <x v="303"/>
  </r>
  <r>
    <s v="ORD101262"/>
    <x v="5"/>
    <x v="1"/>
    <x v="5"/>
    <s v="Amazon"/>
    <x v="0"/>
    <n v="8309.49"/>
    <n v="5"/>
    <n v="41547.449999999997"/>
    <n v="1.57"/>
    <n v="1147"/>
    <x v="2"/>
  </r>
  <r>
    <s v="ORD101263"/>
    <x v="0"/>
    <x v="0"/>
    <x v="0"/>
    <s v="Amazon"/>
    <x v="5"/>
    <n v="5638.37"/>
    <n v="2"/>
    <n v="11276.74"/>
    <n v="3.34"/>
    <n v="3187"/>
    <x v="320"/>
  </r>
  <r>
    <s v="ORD101264"/>
    <x v="4"/>
    <x v="0"/>
    <x v="4"/>
    <s v="Jumia"/>
    <x v="1"/>
    <n v="12386.34"/>
    <n v="2"/>
    <n v="24772.68"/>
    <n v="1.76"/>
    <n v="3269"/>
    <x v="272"/>
  </r>
  <r>
    <s v="ORD101265"/>
    <x v="7"/>
    <x v="0"/>
    <x v="7"/>
    <s v="Souq"/>
    <x v="1"/>
    <n v="3341.1"/>
    <n v="1"/>
    <n v="3341.1"/>
    <n v="4.03"/>
    <n v="3715"/>
    <x v="57"/>
  </r>
  <r>
    <s v="ORD101266"/>
    <x v="6"/>
    <x v="4"/>
    <x v="6"/>
    <s v="Souq"/>
    <x v="4"/>
    <n v="14155.9"/>
    <n v="1"/>
    <n v="14155.9"/>
    <n v="2.75"/>
    <n v="3806"/>
    <x v="58"/>
  </r>
  <r>
    <s v="ORD101267"/>
    <x v="0"/>
    <x v="0"/>
    <x v="0"/>
    <s v="Souq"/>
    <x v="0"/>
    <n v="840.93"/>
    <n v="2"/>
    <n v="1681.86"/>
    <n v="3.42"/>
    <n v="4950"/>
    <x v="278"/>
  </r>
  <r>
    <s v="ORD101268"/>
    <x v="1"/>
    <x v="1"/>
    <x v="1"/>
    <s v="Souq"/>
    <x v="4"/>
    <n v="8357.3799999999992"/>
    <n v="5"/>
    <n v="41786.9"/>
    <n v="3.15"/>
    <n v="4857"/>
    <x v="341"/>
  </r>
  <r>
    <s v="ORD101269"/>
    <x v="1"/>
    <x v="1"/>
    <x v="1"/>
    <s v="Souq"/>
    <x v="4"/>
    <n v="16136.42"/>
    <n v="1"/>
    <n v="16136.42"/>
    <n v="2.63"/>
    <n v="4051"/>
    <x v="113"/>
  </r>
  <r>
    <s v="ORD101270"/>
    <x v="3"/>
    <x v="3"/>
    <x v="3"/>
    <s v="Jumia"/>
    <x v="3"/>
    <n v="5465.94"/>
    <n v="5"/>
    <n v="27329.7"/>
    <n v="3.21"/>
    <n v="281"/>
    <x v="4"/>
  </r>
  <r>
    <s v="ORD101271"/>
    <x v="5"/>
    <x v="1"/>
    <x v="5"/>
    <s v="Souq"/>
    <x v="0"/>
    <n v="982.16"/>
    <n v="5"/>
    <n v="4910.8"/>
    <n v="1.04"/>
    <n v="2805"/>
    <x v="63"/>
  </r>
  <r>
    <s v="ORD101272"/>
    <x v="6"/>
    <x v="4"/>
    <x v="6"/>
    <s v="Souq"/>
    <x v="0"/>
    <n v="18864.13"/>
    <n v="5"/>
    <n v="94320.65"/>
    <n v="4.1500000000000004"/>
    <n v="4820"/>
    <x v="305"/>
  </r>
  <r>
    <s v="ORD101273"/>
    <x v="8"/>
    <x v="3"/>
    <x v="8"/>
    <s v="Amazon"/>
    <x v="2"/>
    <n v="13180.47"/>
    <n v="3"/>
    <n v="39541.410000000003"/>
    <n v="2.93"/>
    <n v="1816"/>
    <x v="252"/>
  </r>
  <r>
    <s v="ORD101274"/>
    <x v="0"/>
    <x v="0"/>
    <x v="0"/>
    <s v="Amazon"/>
    <x v="4"/>
    <n v="131.77000000000001"/>
    <n v="1"/>
    <n v="131.77000000000001"/>
    <n v="1.08"/>
    <n v="874"/>
    <x v="246"/>
  </r>
  <r>
    <s v="ORD101275"/>
    <x v="4"/>
    <x v="0"/>
    <x v="4"/>
    <s v="Jumia"/>
    <x v="4"/>
    <n v="8924.48"/>
    <n v="2"/>
    <n v="17848.96"/>
    <n v="1.31"/>
    <n v="771"/>
    <x v="176"/>
  </r>
  <r>
    <s v="ORD101276"/>
    <x v="0"/>
    <x v="0"/>
    <x v="0"/>
    <s v="Souq"/>
    <x v="2"/>
    <n v="12197.55"/>
    <n v="2"/>
    <n v="24395.1"/>
    <n v="1.74"/>
    <n v="4979"/>
    <x v="140"/>
  </r>
  <r>
    <s v="ORD101277"/>
    <x v="8"/>
    <x v="3"/>
    <x v="8"/>
    <s v="Souq"/>
    <x v="4"/>
    <n v="6043.62"/>
    <n v="5"/>
    <n v="30218.1"/>
    <n v="2.0299999999999998"/>
    <n v="2052"/>
    <x v="150"/>
  </r>
  <r>
    <s v="ORD101278"/>
    <x v="0"/>
    <x v="0"/>
    <x v="0"/>
    <s v="Souq"/>
    <x v="5"/>
    <n v="5552.36"/>
    <n v="3"/>
    <n v="16657.080000000002"/>
    <n v="4.8499999999999996"/>
    <n v="1901"/>
    <x v="24"/>
  </r>
  <r>
    <s v="ORD101279"/>
    <x v="7"/>
    <x v="0"/>
    <x v="7"/>
    <s v="Souq"/>
    <x v="3"/>
    <n v="18335.73"/>
    <n v="3"/>
    <n v="55007.19"/>
    <n v="1.06"/>
    <n v="3217"/>
    <x v="215"/>
  </r>
  <r>
    <s v="ORD101280"/>
    <x v="5"/>
    <x v="1"/>
    <x v="5"/>
    <s v="Amazon"/>
    <x v="4"/>
    <n v="14780.15"/>
    <n v="4"/>
    <n v="59120.6"/>
    <n v="3.99"/>
    <n v="1615"/>
    <x v="160"/>
  </r>
  <r>
    <s v="ORD101281"/>
    <x v="2"/>
    <x v="2"/>
    <x v="2"/>
    <s v="Jumia"/>
    <x v="3"/>
    <n v="4762.38"/>
    <n v="5"/>
    <n v="23811.9"/>
    <n v="2.4"/>
    <n v="3616"/>
    <x v="124"/>
  </r>
  <r>
    <s v="ORD101282"/>
    <x v="1"/>
    <x v="1"/>
    <x v="1"/>
    <s v="Jumia"/>
    <x v="2"/>
    <n v="14958.81"/>
    <n v="4"/>
    <n v="59835.24"/>
    <n v="2.13"/>
    <n v="2602"/>
    <x v="100"/>
  </r>
  <r>
    <s v="ORD101283"/>
    <x v="4"/>
    <x v="0"/>
    <x v="4"/>
    <s v="Amazon"/>
    <x v="2"/>
    <n v="13670.74"/>
    <n v="5"/>
    <n v="68353.7"/>
    <n v="3.16"/>
    <n v="4618"/>
    <x v="76"/>
  </r>
  <r>
    <s v="ORD101284"/>
    <x v="9"/>
    <x v="1"/>
    <x v="9"/>
    <s v="Souq"/>
    <x v="4"/>
    <n v="15616.82"/>
    <n v="2"/>
    <n v="31233.64"/>
    <n v="4.74"/>
    <n v="4543"/>
    <x v="331"/>
  </r>
  <r>
    <s v="ORD101285"/>
    <x v="5"/>
    <x v="1"/>
    <x v="5"/>
    <s v="Souq"/>
    <x v="1"/>
    <n v="14755.64"/>
    <n v="4"/>
    <n v="59022.559999999998"/>
    <n v="2.2200000000000002"/>
    <n v="2432"/>
    <x v="23"/>
  </r>
  <r>
    <s v="ORD101286"/>
    <x v="6"/>
    <x v="4"/>
    <x v="6"/>
    <s v="Souq"/>
    <x v="3"/>
    <n v="2351.6"/>
    <n v="1"/>
    <n v="2351.6"/>
    <n v="4.93"/>
    <n v="149"/>
    <x v="331"/>
  </r>
  <r>
    <s v="ORD101287"/>
    <x v="7"/>
    <x v="0"/>
    <x v="7"/>
    <s v="Jumia"/>
    <x v="4"/>
    <n v="12394.27"/>
    <n v="1"/>
    <n v="12394.27"/>
    <n v="1.45"/>
    <n v="3642"/>
    <x v="291"/>
  </r>
  <r>
    <s v="ORD101288"/>
    <x v="8"/>
    <x v="3"/>
    <x v="8"/>
    <s v="Amazon"/>
    <x v="1"/>
    <n v="14778.78"/>
    <n v="4"/>
    <n v="59115.12"/>
    <n v="3.09"/>
    <n v="4961"/>
    <x v="268"/>
  </r>
  <r>
    <s v="ORD101289"/>
    <x v="5"/>
    <x v="1"/>
    <x v="5"/>
    <s v="Souq"/>
    <x v="0"/>
    <n v="18356.62"/>
    <n v="3"/>
    <n v="55069.86"/>
    <n v="2.54"/>
    <n v="1212"/>
    <x v="89"/>
  </r>
  <r>
    <s v="ORD101290"/>
    <x v="3"/>
    <x v="3"/>
    <x v="3"/>
    <s v="Amazon"/>
    <x v="1"/>
    <n v="12788.86"/>
    <n v="1"/>
    <n v="12788.86"/>
    <n v="3.3"/>
    <n v="1961"/>
    <x v="149"/>
  </r>
  <r>
    <s v="ORD101291"/>
    <x v="3"/>
    <x v="3"/>
    <x v="3"/>
    <s v="Souq"/>
    <x v="4"/>
    <n v="2200.87"/>
    <n v="5"/>
    <n v="11004.35"/>
    <n v="4.16"/>
    <n v="475"/>
    <x v="156"/>
  </r>
  <r>
    <s v="ORD101292"/>
    <x v="1"/>
    <x v="1"/>
    <x v="1"/>
    <s v="Amazon"/>
    <x v="1"/>
    <n v="9063.1299999999992"/>
    <n v="3"/>
    <n v="27189.39"/>
    <n v="1.7"/>
    <n v="3279"/>
    <x v="298"/>
  </r>
  <r>
    <s v="ORD101293"/>
    <x v="7"/>
    <x v="0"/>
    <x v="7"/>
    <s v="Amazon"/>
    <x v="1"/>
    <n v="19138.54"/>
    <n v="2"/>
    <n v="38277.08"/>
    <n v="3.06"/>
    <n v="2840"/>
    <x v="290"/>
  </r>
  <r>
    <s v="ORD101294"/>
    <x v="9"/>
    <x v="1"/>
    <x v="9"/>
    <s v="Souq"/>
    <x v="0"/>
    <n v="16093.89"/>
    <n v="3"/>
    <n v="48281.67"/>
    <n v="2.46"/>
    <n v="2645"/>
    <x v="149"/>
  </r>
  <r>
    <s v="ORD101295"/>
    <x v="0"/>
    <x v="0"/>
    <x v="0"/>
    <s v="Jumia"/>
    <x v="4"/>
    <n v="1912.41"/>
    <n v="5"/>
    <n v="9562.0499999999993"/>
    <n v="4.63"/>
    <n v="1728"/>
    <x v="30"/>
  </r>
  <r>
    <s v="ORD101296"/>
    <x v="5"/>
    <x v="1"/>
    <x v="5"/>
    <s v="Amazon"/>
    <x v="0"/>
    <n v="15529.93"/>
    <n v="2"/>
    <n v="31059.86"/>
    <n v="3.13"/>
    <n v="2215"/>
    <x v="304"/>
  </r>
  <r>
    <s v="ORD101297"/>
    <x v="9"/>
    <x v="1"/>
    <x v="9"/>
    <s v="Amazon"/>
    <x v="2"/>
    <n v="406.76"/>
    <n v="4"/>
    <n v="1627.04"/>
    <n v="1.18"/>
    <n v="4979"/>
    <x v="126"/>
  </r>
  <r>
    <s v="ORD101298"/>
    <x v="0"/>
    <x v="0"/>
    <x v="0"/>
    <s v="Amazon"/>
    <x v="4"/>
    <n v="9710.34"/>
    <n v="1"/>
    <n v="9710.34"/>
    <n v="2.34"/>
    <n v="4860"/>
    <x v="322"/>
  </r>
  <r>
    <s v="ORD101299"/>
    <x v="2"/>
    <x v="2"/>
    <x v="2"/>
    <s v="Amazon"/>
    <x v="0"/>
    <n v="3915.6"/>
    <n v="1"/>
    <n v="3915.6"/>
    <n v="4"/>
    <n v="1529"/>
    <x v="224"/>
  </r>
  <r>
    <s v="ORD101300"/>
    <x v="2"/>
    <x v="2"/>
    <x v="2"/>
    <s v="Jumia"/>
    <x v="1"/>
    <n v="13446.89"/>
    <n v="3"/>
    <n v="40340.67"/>
    <n v="3.17"/>
    <n v="2666"/>
    <x v="4"/>
  </r>
  <r>
    <s v="ORD101301"/>
    <x v="7"/>
    <x v="0"/>
    <x v="7"/>
    <s v="Amazon"/>
    <x v="2"/>
    <n v="7595.25"/>
    <n v="3"/>
    <n v="22785.75"/>
    <n v="1.87"/>
    <n v="22"/>
    <x v="136"/>
  </r>
  <r>
    <s v="ORD101302"/>
    <x v="5"/>
    <x v="1"/>
    <x v="5"/>
    <s v="Souq"/>
    <x v="2"/>
    <n v="14558.75"/>
    <n v="4"/>
    <n v="58235"/>
    <n v="1.52"/>
    <n v="1196"/>
    <x v="29"/>
  </r>
  <r>
    <s v="ORD101303"/>
    <x v="6"/>
    <x v="4"/>
    <x v="6"/>
    <s v="Amazon"/>
    <x v="0"/>
    <n v="1401.79"/>
    <n v="2"/>
    <n v="2803.58"/>
    <n v="2.87"/>
    <n v="4009"/>
    <x v="284"/>
  </r>
  <r>
    <s v="ORD101304"/>
    <x v="0"/>
    <x v="0"/>
    <x v="0"/>
    <s v="Souq"/>
    <x v="1"/>
    <n v="13547.51"/>
    <n v="4"/>
    <n v="54190.04"/>
    <n v="2.88"/>
    <n v="3459"/>
    <x v="270"/>
  </r>
  <r>
    <s v="ORD101305"/>
    <x v="2"/>
    <x v="2"/>
    <x v="2"/>
    <s v="Jumia"/>
    <x v="4"/>
    <n v="6249.12"/>
    <n v="3"/>
    <n v="18747.36"/>
    <n v="1.03"/>
    <n v="4179"/>
    <x v="260"/>
  </r>
  <r>
    <s v="ORD101306"/>
    <x v="6"/>
    <x v="4"/>
    <x v="6"/>
    <s v="Souq"/>
    <x v="0"/>
    <n v="13368.83"/>
    <n v="5"/>
    <n v="66844.149999999994"/>
    <n v="4.17"/>
    <n v="1139"/>
    <x v="241"/>
  </r>
  <r>
    <s v="ORD101307"/>
    <x v="5"/>
    <x v="1"/>
    <x v="5"/>
    <s v="Jumia"/>
    <x v="3"/>
    <n v="8726.9599999999991"/>
    <n v="2"/>
    <n v="17453.919999999998"/>
    <n v="2.79"/>
    <n v="2095"/>
    <x v="107"/>
  </r>
  <r>
    <s v="ORD101308"/>
    <x v="6"/>
    <x v="4"/>
    <x v="6"/>
    <s v="Amazon"/>
    <x v="0"/>
    <n v="16790.96"/>
    <n v="4"/>
    <n v="67163.839999999997"/>
    <n v="3.17"/>
    <n v="3776"/>
    <x v="302"/>
  </r>
  <r>
    <s v="ORD101309"/>
    <x v="4"/>
    <x v="0"/>
    <x v="4"/>
    <s v="Amazon"/>
    <x v="1"/>
    <n v="14192.73"/>
    <n v="5"/>
    <n v="70963.649999999994"/>
    <n v="2.62"/>
    <n v="2316"/>
    <x v="322"/>
  </r>
  <r>
    <s v="ORD101310"/>
    <x v="3"/>
    <x v="3"/>
    <x v="3"/>
    <s v="Jumia"/>
    <x v="2"/>
    <n v="13379.47"/>
    <n v="2"/>
    <n v="26758.94"/>
    <n v="2.78"/>
    <n v="2498"/>
    <x v="251"/>
  </r>
  <r>
    <s v="ORD101311"/>
    <x v="6"/>
    <x v="4"/>
    <x v="6"/>
    <s v="Jumia"/>
    <x v="1"/>
    <n v="1843.19"/>
    <n v="5"/>
    <n v="9215.9500000000007"/>
    <n v="4.6399999999999997"/>
    <n v="1936"/>
    <x v="114"/>
  </r>
  <r>
    <s v="ORD101312"/>
    <x v="1"/>
    <x v="1"/>
    <x v="1"/>
    <s v="Souq"/>
    <x v="1"/>
    <n v="11541.52"/>
    <n v="4"/>
    <n v="46166.080000000002"/>
    <n v="2.56"/>
    <n v="1387"/>
    <x v="239"/>
  </r>
  <r>
    <s v="ORD101313"/>
    <x v="1"/>
    <x v="1"/>
    <x v="1"/>
    <s v="Amazon"/>
    <x v="1"/>
    <n v="18040.830000000002"/>
    <n v="5"/>
    <n v="90204.15"/>
    <n v="3.43"/>
    <n v="3928"/>
    <x v="136"/>
  </r>
  <r>
    <s v="ORD101314"/>
    <x v="0"/>
    <x v="0"/>
    <x v="0"/>
    <s v="Jumia"/>
    <x v="2"/>
    <n v="15753.99"/>
    <n v="5"/>
    <n v="78769.95"/>
    <n v="2.29"/>
    <n v="2889"/>
    <x v="12"/>
  </r>
  <r>
    <s v="ORD101315"/>
    <x v="2"/>
    <x v="2"/>
    <x v="2"/>
    <s v="Amazon"/>
    <x v="1"/>
    <n v="15798.69"/>
    <n v="3"/>
    <n v="47396.07"/>
    <n v="4.6399999999999997"/>
    <n v="4710"/>
    <x v="150"/>
  </r>
  <r>
    <s v="ORD101316"/>
    <x v="0"/>
    <x v="0"/>
    <x v="0"/>
    <s v="Souq"/>
    <x v="2"/>
    <n v="16957.46"/>
    <n v="3"/>
    <n v="50872.38"/>
    <n v="4.22"/>
    <n v="3925"/>
    <x v="183"/>
  </r>
  <r>
    <s v="ORD101317"/>
    <x v="7"/>
    <x v="0"/>
    <x v="7"/>
    <s v="Souq"/>
    <x v="1"/>
    <n v="674.54"/>
    <n v="4"/>
    <n v="2698.16"/>
    <n v="3.31"/>
    <n v="1680"/>
    <x v="34"/>
  </r>
  <r>
    <s v="ORD101318"/>
    <x v="3"/>
    <x v="3"/>
    <x v="3"/>
    <s v="Jumia"/>
    <x v="2"/>
    <n v="19289"/>
    <n v="1"/>
    <n v="19289"/>
    <n v="2.78"/>
    <n v="2584"/>
    <x v="30"/>
  </r>
  <r>
    <s v="ORD101319"/>
    <x v="6"/>
    <x v="4"/>
    <x v="6"/>
    <s v="Souq"/>
    <x v="3"/>
    <n v="3872.29"/>
    <n v="4"/>
    <n v="15489.16"/>
    <n v="1.7"/>
    <n v="3634"/>
    <x v="220"/>
  </r>
  <r>
    <s v="ORD101320"/>
    <x v="8"/>
    <x v="3"/>
    <x v="8"/>
    <s v="Souq"/>
    <x v="1"/>
    <n v="11375.41"/>
    <n v="5"/>
    <n v="56877.05"/>
    <n v="2.2000000000000002"/>
    <n v="453"/>
    <x v="33"/>
  </r>
  <r>
    <s v="ORD101321"/>
    <x v="4"/>
    <x v="0"/>
    <x v="4"/>
    <s v="Jumia"/>
    <x v="3"/>
    <n v="5381.18"/>
    <n v="3"/>
    <n v="16143.54"/>
    <n v="1.1299999999999999"/>
    <n v="135"/>
    <x v="243"/>
  </r>
  <r>
    <s v="ORD101322"/>
    <x v="6"/>
    <x v="4"/>
    <x v="6"/>
    <s v="Souq"/>
    <x v="4"/>
    <n v="2357.5500000000002"/>
    <n v="2"/>
    <n v="4715.1000000000004"/>
    <n v="2.7"/>
    <n v="1098"/>
    <x v="135"/>
  </r>
  <r>
    <s v="ORD101323"/>
    <x v="6"/>
    <x v="4"/>
    <x v="6"/>
    <s v="Jumia"/>
    <x v="4"/>
    <n v="10246.370000000001"/>
    <n v="3"/>
    <n v="30739.11"/>
    <n v="2.89"/>
    <n v="2666"/>
    <x v="210"/>
  </r>
  <r>
    <s v="ORD101324"/>
    <x v="0"/>
    <x v="0"/>
    <x v="0"/>
    <s v="Amazon"/>
    <x v="4"/>
    <n v="7364.04"/>
    <n v="2"/>
    <n v="14728.08"/>
    <n v="4.43"/>
    <n v="1417"/>
    <x v="124"/>
  </r>
  <r>
    <s v="ORD101325"/>
    <x v="1"/>
    <x v="1"/>
    <x v="1"/>
    <s v="Souq"/>
    <x v="3"/>
    <n v="10889.77"/>
    <n v="5"/>
    <n v="54448.85"/>
    <n v="2.3199999999999998"/>
    <n v="691"/>
    <x v="164"/>
  </r>
  <r>
    <s v="ORD101326"/>
    <x v="6"/>
    <x v="4"/>
    <x v="6"/>
    <s v="Jumia"/>
    <x v="1"/>
    <n v="8357.61"/>
    <n v="1"/>
    <n v="8357.61"/>
    <n v="2.0099999999999998"/>
    <n v="4583"/>
    <x v="133"/>
  </r>
  <r>
    <s v="ORD101327"/>
    <x v="1"/>
    <x v="1"/>
    <x v="1"/>
    <s v="Jumia"/>
    <x v="0"/>
    <n v="17514.939999999999"/>
    <n v="2"/>
    <n v="35029.879999999997"/>
    <n v="3.84"/>
    <n v="4632"/>
    <x v="299"/>
  </r>
  <r>
    <s v="ORD101328"/>
    <x v="8"/>
    <x v="3"/>
    <x v="8"/>
    <s v="Souq"/>
    <x v="0"/>
    <n v="8187.77"/>
    <n v="3"/>
    <n v="24563.31"/>
    <n v="2.27"/>
    <n v="2885"/>
    <x v="351"/>
  </r>
  <r>
    <s v="ORD101329"/>
    <x v="9"/>
    <x v="1"/>
    <x v="9"/>
    <s v="Jumia"/>
    <x v="1"/>
    <n v="3697.45"/>
    <n v="2"/>
    <n v="7394.9"/>
    <n v="3.98"/>
    <n v="88"/>
    <x v="319"/>
  </r>
  <r>
    <s v="ORD101330"/>
    <x v="1"/>
    <x v="1"/>
    <x v="1"/>
    <s v="Souq"/>
    <x v="2"/>
    <n v="16780.11"/>
    <n v="1"/>
    <n v="16780.11"/>
    <n v="3.12"/>
    <n v="1764"/>
    <x v="49"/>
  </r>
  <r>
    <s v="ORD101331"/>
    <x v="9"/>
    <x v="1"/>
    <x v="9"/>
    <s v="Souq"/>
    <x v="1"/>
    <n v="16923.900000000001"/>
    <n v="1"/>
    <n v="16923.900000000001"/>
    <n v="4.54"/>
    <n v="2127"/>
    <x v="335"/>
  </r>
  <r>
    <s v="ORD101332"/>
    <x v="3"/>
    <x v="3"/>
    <x v="3"/>
    <s v="Jumia"/>
    <x v="2"/>
    <n v="16674.64"/>
    <n v="1"/>
    <n v="16674.64"/>
    <n v="3.84"/>
    <n v="4880"/>
    <x v="66"/>
  </r>
  <r>
    <s v="ORD101333"/>
    <x v="8"/>
    <x v="3"/>
    <x v="8"/>
    <s v="Souq"/>
    <x v="5"/>
    <n v="4002.78"/>
    <n v="5"/>
    <n v="20013.900000000001"/>
    <n v="4.8"/>
    <n v="1548"/>
    <x v="267"/>
  </r>
  <r>
    <s v="ORD101334"/>
    <x v="8"/>
    <x v="3"/>
    <x v="8"/>
    <s v="Amazon"/>
    <x v="5"/>
    <n v="3655.3"/>
    <n v="1"/>
    <n v="3655.3"/>
    <n v="1.32"/>
    <n v="3240"/>
    <x v="129"/>
  </r>
  <r>
    <s v="ORD101335"/>
    <x v="8"/>
    <x v="3"/>
    <x v="8"/>
    <s v="Souq"/>
    <x v="5"/>
    <n v="7670.95"/>
    <n v="5"/>
    <n v="38354.75"/>
    <n v="4.3600000000000003"/>
    <n v="4389"/>
    <x v="223"/>
  </r>
  <r>
    <s v="ORD101336"/>
    <x v="2"/>
    <x v="2"/>
    <x v="2"/>
    <s v="Amazon"/>
    <x v="5"/>
    <n v="5735.75"/>
    <n v="2"/>
    <n v="11471.5"/>
    <n v="1.92"/>
    <n v="3999"/>
    <x v="17"/>
  </r>
  <r>
    <s v="ORD101337"/>
    <x v="3"/>
    <x v="3"/>
    <x v="3"/>
    <s v="Jumia"/>
    <x v="5"/>
    <n v="2770.75"/>
    <n v="2"/>
    <n v="5541.5"/>
    <n v="2.2999999999999998"/>
    <n v="115"/>
    <x v="332"/>
  </r>
  <r>
    <s v="ORD101338"/>
    <x v="8"/>
    <x v="3"/>
    <x v="8"/>
    <s v="Amazon"/>
    <x v="0"/>
    <n v="15377.76"/>
    <n v="3"/>
    <n v="46133.279999999999"/>
    <n v="5"/>
    <n v="4475"/>
    <x v="271"/>
  </r>
  <r>
    <s v="ORD101339"/>
    <x v="1"/>
    <x v="1"/>
    <x v="1"/>
    <s v="Amazon"/>
    <x v="3"/>
    <n v="7679.43"/>
    <n v="4"/>
    <n v="30717.72"/>
    <n v="2.95"/>
    <n v="659"/>
    <x v="213"/>
  </r>
  <r>
    <s v="ORD101340"/>
    <x v="2"/>
    <x v="2"/>
    <x v="2"/>
    <s v="Jumia"/>
    <x v="1"/>
    <n v="16392.32"/>
    <n v="3"/>
    <n v="49176.959999999999"/>
    <n v="4.74"/>
    <n v="1044"/>
    <x v="298"/>
  </r>
  <r>
    <s v="ORD101341"/>
    <x v="9"/>
    <x v="1"/>
    <x v="9"/>
    <s v="Souq"/>
    <x v="0"/>
    <n v="10448.26"/>
    <n v="4"/>
    <n v="41793.040000000001"/>
    <n v="1.42"/>
    <n v="3286"/>
    <x v="339"/>
  </r>
  <r>
    <s v="ORD101342"/>
    <x v="5"/>
    <x v="1"/>
    <x v="5"/>
    <s v="Amazon"/>
    <x v="5"/>
    <n v="10779.4"/>
    <n v="1"/>
    <n v="10779.4"/>
    <n v="5"/>
    <n v="2932"/>
    <x v="334"/>
  </r>
  <r>
    <s v="ORD101343"/>
    <x v="8"/>
    <x v="3"/>
    <x v="8"/>
    <s v="Souq"/>
    <x v="3"/>
    <n v="1155.72"/>
    <n v="5"/>
    <n v="5778.6"/>
    <n v="1.49"/>
    <n v="3777"/>
    <x v="13"/>
  </r>
  <r>
    <s v="ORD101344"/>
    <x v="2"/>
    <x v="2"/>
    <x v="2"/>
    <s v="Amazon"/>
    <x v="5"/>
    <n v="1503.49"/>
    <n v="4"/>
    <n v="6013.96"/>
    <n v="3.72"/>
    <n v="1759"/>
    <x v="316"/>
  </r>
  <r>
    <s v="ORD101345"/>
    <x v="0"/>
    <x v="0"/>
    <x v="0"/>
    <s v="Amazon"/>
    <x v="3"/>
    <n v="17726.47"/>
    <n v="3"/>
    <n v="53179.41"/>
    <n v="1.05"/>
    <n v="3382"/>
    <x v="172"/>
  </r>
  <r>
    <s v="ORD101346"/>
    <x v="1"/>
    <x v="1"/>
    <x v="1"/>
    <s v="Souq"/>
    <x v="4"/>
    <n v="19125.599999999999"/>
    <n v="1"/>
    <n v="19125.599999999999"/>
    <n v="4.1900000000000004"/>
    <n v="250"/>
    <x v="306"/>
  </r>
  <r>
    <s v="ORD101347"/>
    <x v="4"/>
    <x v="0"/>
    <x v="4"/>
    <s v="Amazon"/>
    <x v="4"/>
    <n v="5233.25"/>
    <n v="2"/>
    <n v="10466.5"/>
    <n v="1.2"/>
    <n v="2580"/>
    <x v="22"/>
  </r>
  <r>
    <s v="ORD101348"/>
    <x v="7"/>
    <x v="0"/>
    <x v="7"/>
    <s v="Jumia"/>
    <x v="2"/>
    <n v="7621.11"/>
    <n v="3"/>
    <n v="22863.33"/>
    <n v="1.19"/>
    <n v="2900"/>
    <x v="125"/>
  </r>
  <r>
    <s v="ORD101349"/>
    <x v="7"/>
    <x v="0"/>
    <x v="7"/>
    <s v="Souq"/>
    <x v="0"/>
    <n v="18658.05"/>
    <n v="4"/>
    <n v="74632.2"/>
    <n v="3.38"/>
    <n v="4239"/>
    <x v="34"/>
  </r>
  <r>
    <s v="ORD101350"/>
    <x v="7"/>
    <x v="0"/>
    <x v="7"/>
    <s v="Souq"/>
    <x v="1"/>
    <n v="3166.32"/>
    <n v="3"/>
    <n v="9498.9599999999991"/>
    <n v="1.43"/>
    <n v="2856"/>
    <x v="226"/>
  </r>
  <r>
    <s v="ORD101351"/>
    <x v="0"/>
    <x v="0"/>
    <x v="0"/>
    <s v="Souq"/>
    <x v="3"/>
    <n v="14499.08"/>
    <n v="1"/>
    <n v="14499.08"/>
    <n v="1.98"/>
    <n v="408"/>
    <x v="18"/>
  </r>
  <r>
    <s v="ORD101352"/>
    <x v="0"/>
    <x v="0"/>
    <x v="0"/>
    <s v="Amazon"/>
    <x v="3"/>
    <n v="13225.14"/>
    <n v="1"/>
    <n v="13225.14"/>
    <n v="3.08"/>
    <n v="1050"/>
    <x v="241"/>
  </r>
  <r>
    <s v="ORD101353"/>
    <x v="0"/>
    <x v="0"/>
    <x v="0"/>
    <s v="Jumia"/>
    <x v="5"/>
    <n v="9121.43"/>
    <n v="4"/>
    <n v="36485.72"/>
    <n v="4.43"/>
    <n v="1591"/>
    <x v="283"/>
  </r>
  <r>
    <s v="ORD101354"/>
    <x v="8"/>
    <x v="3"/>
    <x v="8"/>
    <s v="Amazon"/>
    <x v="5"/>
    <n v="10862.93"/>
    <n v="5"/>
    <n v="54314.65"/>
    <n v="3.64"/>
    <n v="615"/>
    <x v="256"/>
  </r>
  <r>
    <s v="ORD101355"/>
    <x v="3"/>
    <x v="3"/>
    <x v="3"/>
    <s v="Jumia"/>
    <x v="1"/>
    <n v="19398.03"/>
    <n v="5"/>
    <n v="96990.15"/>
    <n v="2.25"/>
    <n v="2690"/>
    <x v="296"/>
  </r>
  <r>
    <s v="ORD101356"/>
    <x v="5"/>
    <x v="1"/>
    <x v="5"/>
    <s v="Jumia"/>
    <x v="3"/>
    <n v="169.56"/>
    <n v="2"/>
    <n v="339.12"/>
    <n v="4.9000000000000004"/>
    <n v="3677"/>
    <x v="189"/>
  </r>
  <r>
    <s v="ORD101357"/>
    <x v="5"/>
    <x v="1"/>
    <x v="5"/>
    <s v="Souq"/>
    <x v="0"/>
    <n v="19295.32"/>
    <n v="2"/>
    <n v="38590.639999999999"/>
    <n v="2.87"/>
    <n v="4449"/>
    <x v="252"/>
  </r>
  <r>
    <s v="ORD101358"/>
    <x v="6"/>
    <x v="4"/>
    <x v="6"/>
    <s v="Jumia"/>
    <x v="1"/>
    <n v="11026.39"/>
    <n v="3"/>
    <n v="33079.17"/>
    <n v="3.39"/>
    <n v="1252"/>
    <x v="106"/>
  </r>
  <r>
    <s v="ORD101359"/>
    <x v="1"/>
    <x v="1"/>
    <x v="1"/>
    <s v="Amazon"/>
    <x v="0"/>
    <n v="4215.1899999999996"/>
    <n v="5"/>
    <n v="21075.95"/>
    <n v="3.96"/>
    <n v="1475"/>
    <x v="85"/>
  </r>
  <r>
    <s v="ORD101360"/>
    <x v="8"/>
    <x v="3"/>
    <x v="8"/>
    <s v="Souq"/>
    <x v="4"/>
    <n v="4878.5200000000004"/>
    <n v="5"/>
    <n v="24392.6"/>
    <n v="2.89"/>
    <n v="62"/>
    <x v="176"/>
  </r>
  <r>
    <s v="ORD101361"/>
    <x v="1"/>
    <x v="1"/>
    <x v="1"/>
    <s v="Amazon"/>
    <x v="2"/>
    <n v="6158.51"/>
    <n v="2"/>
    <n v="12317.02"/>
    <n v="3.8"/>
    <n v="1985"/>
    <x v="301"/>
  </r>
  <r>
    <s v="ORD101362"/>
    <x v="4"/>
    <x v="0"/>
    <x v="4"/>
    <s v="Souq"/>
    <x v="3"/>
    <n v="13495.32"/>
    <n v="5"/>
    <n v="67476.600000000006"/>
    <n v="1.3"/>
    <n v="4995"/>
    <x v="218"/>
  </r>
  <r>
    <s v="ORD101363"/>
    <x v="8"/>
    <x v="3"/>
    <x v="8"/>
    <s v="Jumia"/>
    <x v="5"/>
    <n v="12031.89"/>
    <n v="2"/>
    <n v="24063.78"/>
    <n v="1.95"/>
    <n v="4521"/>
    <x v="221"/>
  </r>
  <r>
    <s v="ORD101364"/>
    <x v="2"/>
    <x v="2"/>
    <x v="2"/>
    <s v="Souq"/>
    <x v="1"/>
    <n v="7417.15"/>
    <n v="2"/>
    <n v="14834.3"/>
    <n v="4.4800000000000004"/>
    <n v="4136"/>
    <x v="19"/>
  </r>
  <r>
    <s v="ORD101365"/>
    <x v="5"/>
    <x v="1"/>
    <x v="5"/>
    <s v="Amazon"/>
    <x v="5"/>
    <n v="13883.57"/>
    <n v="1"/>
    <n v="13883.57"/>
    <n v="2.0099999999999998"/>
    <n v="4097"/>
    <x v="313"/>
  </r>
  <r>
    <s v="ORD101366"/>
    <x v="3"/>
    <x v="3"/>
    <x v="3"/>
    <s v="Jumia"/>
    <x v="0"/>
    <n v="8655.5300000000007"/>
    <n v="1"/>
    <n v="8655.5300000000007"/>
    <n v="3.6"/>
    <n v="2023"/>
    <x v="347"/>
  </r>
  <r>
    <s v="ORD101367"/>
    <x v="0"/>
    <x v="0"/>
    <x v="0"/>
    <s v="Amazon"/>
    <x v="1"/>
    <n v="8159.27"/>
    <n v="4"/>
    <n v="32637.08"/>
    <n v="1.9"/>
    <n v="2857"/>
    <x v="243"/>
  </r>
  <r>
    <s v="ORD101368"/>
    <x v="6"/>
    <x v="4"/>
    <x v="6"/>
    <s v="Souq"/>
    <x v="3"/>
    <n v="8575.02"/>
    <n v="2"/>
    <n v="17150.04"/>
    <n v="2.09"/>
    <n v="839"/>
    <x v="349"/>
  </r>
  <r>
    <s v="ORD101369"/>
    <x v="1"/>
    <x v="1"/>
    <x v="1"/>
    <s v="Amazon"/>
    <x v="2"/>
    <n v="17845.38"/>
    <n v="2"/>
    <n v="35690.76"/>
    <n v="4.04"/>
    <n v="336"/>
    <x v="70"/>
  </r>
  <r>
    <s v="ORD101370"/>
    <x v="8"/>
    <x v="3"/>
    <x v="8"/>
    <s v="Jumia"/>
    <x v="2"/>
    <n v="9418.4699999999993"/>
    <n v="5"/>
    <n v="47092.35"/>
    <n v="1.1499999999999999"/>
    <n v="1329"/>
    <x v="151"/>
  </r>
  <r>
    <s v="ORD101371"/>
    <x v="7"/>
    <x v="0"/>
    <x v="7"/>
    <s v="Jumia"/>
    <x v="3"/>
    <n v="11651.81"/>
    <n v="5"/>
    <n v="58259.05"/>
    <n v="3.4"/>
    <n v="4664"/>
    <x v="352"/>
  </r>
  <r>
    <s v="ORD101372"/>
    <x v="1"/>
    <x v="1"/>
    <x v="1"/>
    <s v="Souq"/>
    <x v="0"/>
    <n v="5033.2"/>
    <n v="3"/>
    <n v="15099.6"/>
    <n v="1.87"/>
    <n v="4036"/>
    <x v="185"/>
  </r>
  <r>
    <s v="ORD101373"/>
    <x v="5"/>
    <x v="1"/>
    <x v="5"/>
    <s v="Amazon"/>
    <x v="2"/>
    <n v="1750.94"/>
    <n v="5"/>
    <n v="8754.7000000000007"/>
    <n v="4.4800000000000004"/>
    <n v="1038"/>
    <x v="60"/>
  </r>
  <r>
    <s v="ORD101374"/>
    <x v="3"/>
    <x v="3"/>
    <x v="3"/>
    <s v="Souq"/>
    <x v="5"/>
    <n v="10976.56"/>
    <n v="2"/>
    <n v="21953.119999999999"/>
    <n v="4.03"/>
    <n v="4742"/>
    <x v="8"/>
  </r>
  <r>
    <s v="ORD101375"/>
    <x v="0"/>
    <x v="0"/>
    <x v="0"/>
    <s v="Souq"/>
    <x v="1"/>
    <n v="12393.45"/>
    <n v="3"/>
    <n v="37180.35"/>
    <n v="3.85"/>
    <n v="3817"/>
    <x v="220"/>
  </r>
  <r>
    <s v="ORD101376"/>
    <x v="8"/>
    <x v="3"/>
    <x v="8"/>
    <s v="Jumia"/>
    <x v="4"/>
    <n v="13110.27"/>
    <n v="3"/>
    <n v="39330.81"/>
    <n v="4.78"/>
    <n v="442"/>
    <x v="129"/>
  </r>
  <r>
    <s v="ORD101377"/>
    <x v="9"/>
    <x v="1"/>
    <x v="9"/>
    <s v="Jumia"/>
    <x v="3"/>
    <n v="6212.62"/>
    <n v="5"/>
    <n v="31063.1"/>
    <n v="2.78"/>
    <n v="4737"/>
    <x v="169"/>
  </r>
  <r>
    <s v="ORD101378"/>
    <x v="1"/>
    <x v="1"/>
    <x v="1"/>
    <s v="Amazon"/>
    <x v="1"/>
    <n v="17069.68"/>
    <n v="2"/>
    <n v="34139.360000000001"/>
    <n v="3.15"/>
    <n v="256"/>
    <x v="30"/>
  </r>
  <r>
    <s v="ORD101379"/>
    <x v="8"/>
    <x v="3"/>
    <x v="8"/>
    <s v="Amazon"/>
    <x v="0"/>
    <n v="10994.13"/>
    <n v="3"/>
    <n v="32982.39"/>
    <n v="4.5"/>
    <n v="4097"/>
    <x v="172"/>
  </r>
  <r>
    <s v="ORD101380"/>
    <x v="3"/>
    <x v="3"/>
    <x v="3"/>
    <s v="Souq"/>
    <x v="2"/>
    <n v="15796.59"/>
    <n v="3"/>
    <n v="47389.77"/>
    <n v="4.59"/>
    <n v="2192"/>
    <x v="270"/>
  </r>
  <r>
    <s v="ORD101381"/>
    <x v="5"/>
    <x v="1"/>
    <x v="5"/>
    <s v="Souq"/>
    <x v="5"/>
    <n v="4537.93"/>
    <n v="1"/>
    <n v="4537.93"/>
    <n v="3.41"/>
    <n v="166"/>
    <x v="106"/>
  </r>
  <r>
    <s v="ORD101382"/>
    <x v="4"/>
    <x v="0"/>
    <x v="4"/>
    <s v="Souq"/>
    <x v="1"/>
    <n v="10624.55"/>
    <n v="2"/>
    <n v="21249.1"/>
    <n v="1.29"/>
    <n v="1355"/>
    <x v="297"/>
  </r>
  <r>
    <s v="ORD101383"/>
    <x v="4"/>
    <x v="0"/>
    <x v="4"/>
    <s v="Jumia"/>
    <x v="0"/>
    <n v="8295.5"/>
    <n v="4"/>
    <n v="33182"/>
    <n v="2.0299999999999998"/>
    <n v="3533"/>
    <x v="144"/>
  </r>
  <r>
    <s v="ORD101384"/>
    <x v="8"/>
    <x v="3"/>
    <x v="8"/>
    <s v="Souq"/>
    <x v="5"/>
    <n v="19973.830000000002"/>
    <n v="5"/>
    <n v="99869.15"/>
    <n v="4.7"/>
    <n v="543"/>
    <x v="32"/>
  </r>
  <r>
    <s v="ORD101385"/>
    <x v="9"/>
    <x v="1"/>
    <x v="9"/>
    <s v="Souq"/>
    <x v="1"/>
    <n v="7576.3"/>
    <n v="2"/>
    <n v="15152.6"/>
    <n v="2.25"/>
    <n v="1515"/>
    <x v="43"/>
  </r>
  <r>
    <s v="ORD101386"/>
    <x v="4"/>
    <x v="0"/>
    <x v="4"/>
    <s v="Amazon"/>
    <x v="0"/>
    <n v="10310.6"/>
    <n v="3"/>
    <n v="30931.8"/>
    <n v="3.43"/>
    <n v="4666"/>
    <x v="239"/>
  </r>
  <r>
    <s v="ORD101387"/>
    <x v="1"/>
    <x v="1"/>
    <x v="1"/>
    <s v="Souq"/>
    <x v="0"/>
    <n v="14417.44"/>
    <n v="3"/>
    <n v="43252.32"/>
    <n v="1.21"/>
    <n v="4395"/>
    <x v="233"/>
  </r>
  <r>
    <s v="ORD101388"/>
    <x v="7"/>
    <x v="0"/>
    <x v="7"/>
    <s v="Amazon"/>
    <x v="4"/>
    <n v="17591.52"/>
    <n v="3"/>
    <n v="52774.559999999998"/>
    <n v="1.42"/>
    <n v="1550"/>
    <x v="189"/>
  </r>
  <r>
    <s v="ORD101389"/>
    <x v="7"/>
    <x v="0"/>
    <x v="7"/>
    <s v="Jumia"/>
    <x v="5"/>
    <n v="11130.49"/>
    <n v="2"/>
    <n v="22260.98"/>
    <n v="4.93"/>
    <n v="713"/>
    <x v="33"/>
  </r>
  <r>
    <s v="ORD101390"/>
    <x v="4"/>
    <x v="0"/>
    <x v="4"/>
    <s v="Amazon"/>
    <x v="4"/>
    <n v="10519.64"/>
    <n v="2"/>
    <n v="21039.279999999999"/>
    <n v="3.45"/>
    <n v="2528"/>
    <x v="12"/>
  </r>
  <r>
    <s v="ORD101391"/>
    <x v="7"/>
    <x v="0"/>
    <x v="7"/>
    <s v="Amazon"/>
    <x v="1"/>
    <n v="15369.35"/>
    <n v="4"/>
    <n v="61477.4"/>
    <n v="1.39"/>
    <n v="2662"/>
    <x v="324"/>
  </r>
  <r>
    <s v="ORD101392"/>
    <x v="4"/>
    <x v="0"/>
    <x v="4"/>
    <s v="Jumia"/>
    <x v="4"/>
    <n v="303.7"/>
    <n v="3"/>
    <n v="911.1"/>
    <n v="2.83"/>
    <n v="1788"/>
    <x v="165"/>
  </r>
  <r>
    <s v="ORD101393"/>
    <x v="9"/>
    <x v="1"/>
    <x v="9"/>
    <s v="Souq"/>
    <x v="0"/>
    <n v="18085.349999999999"/>
    <n v="5"/>
    <n v="90426.75"/>
    <n v="1.34"/>
    <n v="1066"/>
    <x v="77"/>
  </r>
  <r>
    <s v="ORD101394"/>
    <x v="5"/>
    <x v="1"/>
    <x v="5"/>
    <s v="Souq"/>
    <x v="2"/>
    <n v="14254.98"/>
    <n v="4"/>
    <n v="57019.92"/>
    <n v="2.58"/>
    <n v="1663"/>
    <x v="57"/>
  </r>
  <r>
    <s v="ORD101395"/>
    <x v="7"/>
    <x v="0"/>
    <x v="7"/>
    <s v="Jumia"/>
    <x v="1"/>
    <n v="13941.58"/>
    <n v="5"/>
    <n v="69707.899999999994"/>
    <n v="2.74"/>
    <n v="851"/>
    <x v="300"/>
  </r>
  <r>
    <s v="ORD101396"/>
    <x v="9"/>
    <x v="1"/>
    <x v="9"/>
    <s v="Jumia"/>
    <x v="2"/>
    <n v="9632.0400000000009"/>
    <n v="5"/>
    <n v="48160.2"/>
    <n v="3.99"/>
    <n v="1902"/>
    <x v="239"/>
  </r>
  <r>
    <s v="ORD101397"/>
    <x v="2"/>
    <x v="2"/>
    <x v="2"/>
    <s v="Jumia"/>
    <x v="1"/>
    <n v="11420.66"/>
    <n v="5"/>
    <n v="57103.3"/>
    <n v="4.68"/>
    <n v="1975"/>
    <x v="295"/>
  </r>
  <r>
    <s v="ORD101398"/>
    <x v="5"/>
    <x v="1"/>
    <x v="5"/>
    <s v="Souq"/>
    <x v="4"/>
    <n v="19297.259999999998"/>
    <n v="5"/>
    <n v="96486.3"/>
    <n v="2.4"/>
    <n v="930"/>
    <x v="353"/>
  </r>
  <r>
    <s v="ORD101399"/>
    <x v="0"/>
    <x v="0"/>
    <x v="0"/>
    <s v="Souq"/>
    <x v="0"/>
    <n v="14460.59"/>
    <n v="5"/>
    <n v="72302.95"/>
    <n v="2.5499999999999998"/>
    <n v="1884"/>
    <x v="122"/>
  </r>
  <r>
    <s v="ORD101400"/>
    <x v="7"/>
    <x v="0"/>
    <x v="7"/>
    <s v="Amazon"/>
    <x v="3"/>
    <n v="11510.82"/>
    <n v="1"/>
    <n v="11510.82"/>
    <n v="3.79"/>
    <n v="1704"/>
    <x v="289"/>
  </r>
  <r>
    <s v="ORD101401"/>
    <x v="3"/>
    <x v="3"/>
    <x v="3"/>
    <s v="Jumia"/>
    <x v="4"/>
    <n v="16444.939999999999"/>
    <n v="1"/>
    <n v="16444.939999999999"/>
    <n v="4.51"/>
    <n v="2607"/>
    <x v="286"/>
  </r>
  <r>
    <s v="ORD101402"/>
    <x v="8"/>
    <x v="3"/>
    <x v="8"/>
    <s v="Souq"/>
    <x v="2"/>
    <n v="3915.32"/>
    <n v="1"/>
    <n v="3915.32"/>
    <n v="1.57"/>
    <n v="487"/>
    <x v="349"/>
  </r>
  <r>
    <s v="ORD101403"/>
    <x v="2"/>
    <x v="2"/>
    <x v="2"/>
    <s v="Amazon"/>
    <x v="2"/>
    <n v="13719.26"/>
    <n v="4"/>
    <n v="54877.04"/>
    <n v="2.57"/>
    <n v="4184"/>
    <x v="134"/>
  </r>
  <r>
    <s v="ORD101404"/>
    <x v="8"/>
    <x v="3"/>
    <x v="8"/>
    <s v="Souq"/>
    <x v="3"/>
    <n v="18987.62"/>
    <n v="4"/>
    <n v="75950.48"/>
    <n v="2.9"/>
    <n v="633"/>
    <x v="345"/>
  </r>
  <r>
    <s v="ORD101405"/>
    <x v="9"/>
    <x v="1"/>
    <x v="9"/>
    <s v="Souq"/>
    <x v="1"/>
    <n v="12916.02"/>
    <n v="1"/>
    <n v="12916.02"/>
    <n v="1.0900000000000001"/>
    <n v="4767"/>
    <x v="246"/>
  </r>
  <r>
    <s v="ORD101406"/>
    <x v="7"/>
    <x v="0"/>
    <x v="7"/>
    <s v="Jumia"/>
    <x v="5"/>
    <n v="9431.17"/>
    <n v="1"/>
    <n v="9431.17"/>
    <n v="1.07"/>
    <n v="32"/>
    <x v="139"/>
  </r>
  <r>
    <s v="ORD101407"/>
    <x v="0"/>
    <x v="0"/>
    <x v="0"/>
    <s v="Souq"/>
    <x v="2"/>
    <n v="10227.83"/>
    <n v="3"/>
    <n v="30683.49"/>
    <n v="3.92"/>
    <n v="4650"/>
    <x v="313"/>
  </r>
  <r>
    <s v="ORD101408"/>
    <x v="9"/>
    <x v="1"/>
    <x v="9"/>
    <s v="Amazon"/>
    <x v="1"/>
    <n v="1471.8"/>
    <n v="3"/>
    <n v="4415.3999999999996"/>
    <n v="4.33"/>
    <n v="1587"/>
    <x v="153"/>
  </r>
  <r>
    <s v="ORD101409"/>
    <x v="2"/>
    <x v="2"/>
    <x v="2"/>
    <s v="Souq"/>
    <x v="3"/>
    <n v="2778.57"/>
    <n v="3"/>
    <n v="8335.7099999999991"/>
    <n v="2.2599999999999998"/>
    <n v="2839"/>
    <x v="71"/>
  </r>
  <r>
    <s v="ORD101410"/>
    <x v="6"/>
    <x v="4"/>
    <x v="6"/>
    <s v="Jumia"/>
    <x v="3"/>
    <n v="12151.44"/>
    <n v="5"/>
    <n v="60757.2"/>
    <n v="4.62"/>
    <n v="2176"/>
    <x v="205"/>
  </r>
  <r>
    <s v="ORD101411"/>
    <x v="9"/>
    <x v="1"/>
    <x v="9"/>
    <s v="Jumia"/>
    <x v="1"/>
    <n v="12141.65"/>
    <n v="5"/>
    <n v="60708.25"/>
    <n v="2.83"/>
    <n v="4580"/>
    <x v="54"/>
  </r>
  <r>
    <s v="ORD101412"/>
    <x v="6"/>
    <x v="4"/>
    <x v="6"/>
    <s v="Jumia"/>
    <x v="1"/>
    <n v="13095.68"/>
    <n v="5"/>
    <n v="65478.400000000001"/>
    <n v="2.2799999999999998"/>
    <n v="1822"/>
    <x v="311"/>
  </r>
  <r>
    <s v="ORD101413"/>
    <x v="7"/>
    <x v="0"/>
    <x v="7"/>
    <s v="Amazon"/>
    <x v="0"/>
    <n v="8740.77"/>
    <n v="3"/>
    <n v="26222.31"/>
    <n v="1.91"/>
    <n v="4455"/>
    <x v="161"/>
  </r>
  <r>
    <s v="ORD101414"/>
    <x v="2"/>
    <x v="2"/>
    <x v="2"/>
    <s v="Jumia"/>
    <x v="4"/>
    <n v="12257.83"/>
    <n v="4"/>
    <n v="49031.32"/>
    <n v="2.54"/>
    <n v="1022"/>
    <x v="332"/>
  </r>
  <r>
    <s v="ORD101415"/>
    <x v="7"/>
    <x v="0"/>
    <x v="7"/>
    <s v="Amazon"/>
    <x v="4"/>
    <n v="1943.08"/>
    <n v="3"/>
    <n v="5829.24"/>
    <n v="1.94"/>
    <n v="2124"/>
    <x v="72"/>
  </r>
  <r>
    <s v="ORD101416"/>
    <x v="9"/>
    <x v="1"/>
    <x v="9"/>
    <s v="Amazon"/>
    <x v="0"/>
    <n v="6779.81"/>
    <n v="5"/>
    <n v="33899.050000000003"/>
    <n v="3.7"/>
    <n v="244"/>
    <x v="174"/>
  </r>
  <r>
    <s v="ORD101417"/>
    <x v="3"/>
    <x v="3"/>
    <x v="3"/>
    <s v="Jumia"/>
    <x v="0"/>
    <n v="8570.93"/>
    <n v="1"/>
    <n v="8570.93"/>
    <n v="4.34"/>
    <n v="2459"/>
    <x v="248"/>
  </r>
  <r>
    <s v="ORD101418"/>
    <x v="6"/>
    <x v="4"/>
    <x v="6"/>
    <s v="Amazon"/>
    <x v="0"/>
    <n v="12060.67"/>
    <n v="5"/>
    <n v="60303.35"/>
    <n v="2.88"/>
    <n v="1661"/>
    <x v="80"/>
  </r>
  <r>
    <s v="ORD101419"/>
    <x v="6"/>
    <x v="4"/>
    <x v="6"/>
    <s v="Jumia"/>
    <x v="2"/>
    <n v="8616.7099999999991"/>
    <n v="4"/>
    <n v="34466.839999999997"/>
    <n v="4.0999999999999996"/>
    <n v="3153"/>
    <x v="320"/>
  </r>
  <r>
    <s v="ORD101420"/>
    <x v="3"/>
    <x v="3"/>
    <x v="3"/>
    <s v="Jumia"/>
    <x v="2"/>
    <n v="9912.2900000000009"/>
    <n v="4"/>
    <n v="39649.160000000003"/>
    <n v="1.42"/>
    <n v="1942"/>
    <x v="186"/>
  </r>
  <r>
    <s v="ORD101421"/>
    <x v="9"/>
    <x v="1"/>
    <x v="9"/>
    <s v="Amazon"/>
    <x v="2"/>
    <n v="16866.95"/>
    <n v="4"/>
    <n v="67467.8"/>
    <n v="3.64"/>
    <n v="3363"/>
    <x v="215"/>
  </r>
  <r>
    <s v="ORD101422"/>
    <x v="0"/>
    <x v="0"/>
    <x v="0"/>
    <s v="Amazon"/>
    <x v="3"/>
    <n v="7520.54"/>
    <n v="4"/>
    <n v="30082.16"/>
    <n v="1.1100000000000001"/>
    <n v="3205"/>
    <x v="333"/>
  </r>
  <r>
    <s v="ORD101423"/>
    <x v="0"/>
    <x v="0"/>
    <x v="0"/>
    <s v="Amazon"/>
    <x v="4"/>
    <n v="16583.7"/>
    <n v="3"/>
    <n v="49751.1"/>
    <n v="3.66"/>
    <n v="4597"/>
    <x v="269"/>
  </r>
  <r>
    <s v="ORD101424"/>
    <x v="9"/>
    <x v="1"/>
    <x v="9"/>
    <s v="Amazon"/>
    <x v="4"/>
    <n v="10660.65"/>
    <n v="3"/>
    <n v="31981.95"/>
    <n v="3.31"/>
    <n v="4575"/>
    <x v="61"/>
  </r>
  <r>
    <s v="ORD101425"/>
    <x v="9"/>
    <x v="1"/>
    <x v="9"/>
    <s v="Souq"/>
    <x v="4"/>
    <n v="11423.37"/>
    <n v="2"/>
    <n v="22846.74"/>
    <n v="3.38"/>
    <n v="3525"/>
    <x v="190"/>
  </r>
  <r>
    <s v="ORD101426"/>
    <x v="4"/>
    <x v="0"/>
    <x v="4"/>
    <s v="Souq"/>
    <x v="3"/>
    <n v="7353.75"/>
    <n v="1"/>
    <n v="7353.75"/>
    <n v="3.3"/>
    <n v="3205"/>
    <x v="346"/>
  </r>
  <r>
    <s v="ORD101427"/>
    <x v="9"/>
    <x v="1"/>
    <x v="9"/>
    <s v="Souq"/>
    <x v="4"/>
    <n v="12870.07"/>
    <n v="1"/>
    <n v="12870.07"/>
    <n v="2.19"/>
    <n v="3046"/>
    <x v="213"/>
  </r>
  <r>
    <s v="ORD101428"/>
    <x v="2"/>
    <x v="2"/>
    <x v="2"/>
    <s v="Jumia"/>
    <x v="0"/>
    <n v="1539.96"/>
    <n v="5"/>
    <n v="7699.8"/>
    <n v="4.2"/>
    <n v="2616"/>
    <x v="93"/>
  </r>
  <r>
    <s v="ORD101429"/>
    <x v="3"/>
    <x v="3"/>
    <x v="3"/>
    <s v="Souq"/>
    <x v="1"/>
    <n v="11112.44"/>
    <n v="1"/>
    <n v="11112.44"/>
    <n v="4.25"/>
    <n v="1286"/>
    <x v="175"/>
  </r>
  <r>
    <s v="ORD101430"/>
    <x v="3"/>
    <x v="3"/>
    <x v="3"/>
    <s v="Souq"/>
    <x v="2"/>
    <n v="15996.6"/>
    <n v="4"/>
    <n v="63986.400000000001"/>
    <n v="2.85"/>
    <n v="396"/>
    <x v="295"/>
  </r>
  <r>
    <s v="ORD101431"/>
    <x v="1"/>
    <x v="1"/>
    <x v="1"/>
    <s v="Jumia"/>
    <x v="3"/>
    <n v="212.01"/>
    <n v="5"/>
    <n v="1060.05"/>
    <n v="2.62"/>
    <n v="2177"/>
    <x v="233"/>
  </r>
  <r>
    <s v="ORD101432"/>
    <x v="4"/>
    <x v="0"/>
    <x v="4"/>
    <s v="Souq"/>
    <x v="0"/>
    <n v="12541.86"/>
    <n v="2"/>
    <n v="25083.72"/>
    <n v="3.53"/>
    <n v="1938"/>
    <x v="317"/>
  </r>
  <r>
    <s v="ORD101433"/>
    <x v="5"/>
    <x v="1"/>
    <x v="5"/>
    <s v="Jumia"/>
    <x v="1"/>
    <n v="11809.77"/>
    <n v="5"/>
    <n v="59048.85"/>
    <n v="2.91"/>
    <n v="1422"/>
    <x v="334"/>
  </r>
  <r>
    <s v="ORD101434"/>
    <x v="3"/>
    <x v="3"/>
    <x v="3"/>
    <s v="Souq"/>
    <x v="1"/>
    <n v="10260.879999999999"/>
    <n v="5"/>
    <n v="51304.4"/>
    <n v="1.59"/>
    <n v="14"/>
    <x v="206"/>
  </r>
  <r>
    <s v="ORD101435"/>
    <x v="6"/>
    <x v="4"/>
    <x v="6"/>
    <s v="Jumia"/>
    <x v="5"/>
    <n v="9533.6299999999992"/>
    <n v="3"/>
    <n v="28600.89"/>
    <n v="1.84"/>
    <n v="80"/>
    <x v="27"/>
  </r>
  <r>
    <s v="ORD101436"/>
    <x v="5"/>
    <x v="1"/>
    <x v="5"/>
    <s v="Souq"/>
    <x v="5"/>
    <n v="16204.04"/>
    <n v="2"/>
    <n v="32408.080000000002"/>
    <n v="2.4700000000000002"/>
    <n v="2385"/>
    <x v="212"/>
  </r>
  <r>
    <s v="ORD101437"/>
    <x v="4"/>
    <x v="0"/>
    <x v="4"/>
    <s v="Souq"/>
    <x v="0"/>
    <n v="8686.64"/>
    <n v="2"/>
    <n v="17373.28"/>
    <n v="2.13"/>
    <n v="4290"/>
    <x v="220"/>
  </r>
  <r>
    <s v="ORD101438"/>
    <x v="3"/>
    <x v="3"/>
    <x v="3"/>
    <s v="Jumia"/>
    <x v="2"/>
    <n v="1549.09"/>
    <n v="4"/>
    <n v="6196.36"/>
    <n v="4.9000000000000004"/>
    <n v="1893"/>
    <x v="254"/>
  </r>
  <r>
    <s v="ORD101439"/>
    <x v="2"/>
    <x v="2"/>
    <x v="2"/>
    <s v="Souq"/>
    <x v="0"/>
    <n v="7997.84"/>
    <n v="4"/>
    <n v="31991.360000000001"/>
    <n v="1.56"/>
    <n v="3809"/>
    <x v="16"/>
  </r>
  <r>
    <s v="ORD101440"/>
    <x v="8"/>
    <x v="3"/>
    <x v="8"/>
    <s v="Amazon"/>
    <x v="0"/>
    <n v="9724.77"/>
    <n v="3"/>
    <n v="29174.31"/>
    <n v="2.81"/>
    <n v="4906"/>
    <x v="110"/>
  </r>
  <r>
    <s v="ORD101441"/>
    <x v="5"/>
    <x v="1"/>
    <x v="5"/>
    <s v="Amazon"/>
    <x v="1"/>
    <n v="1930.42"/>
    <n v="4"/>
    <n v="7721.68"/>
    <n v="3.84"/>
    <n v="1636"/>
    <x v="282"/>
  </r>
  <r>
    <s v="ORD101442"/>
    <x v="2"/>
    <x v="2"/>
    <x v="2"/>
    <s v="Jumia"/>
    <x v="2"/>
    <n v="19189.740000000002"/>
    <n v="5"/>
    <n v="95948.7"/>
    <n v="3.58"/>
    <n v="529"/>
    <x v="30"/>
  </r>
  <r>
    <s v="ORD101443"/>
    <x v="8"/>
    <x v="3"/>
    <x v="8"/>
    <s v="Amazon"/>
    <x v="3"/>
    <n v="19436.36"/>
    <n v="5"/>
    <n v="97181.8"/>
    <n v="2.39"/>
    <n v="3092"/>
    <x v="257"/>
  </r>
  <r>
    <s v="ORD101444"/>
    <x v="4"/>
    <x v="0"/>
    <x v="4"/>
    <s v="Souq"/>
    <x v="0"/>
    <n v="5844.32"/>
    <n v="3"/>
    <n v="17532.96"/>
    <n v="2.7"/>
    <n v="4820"/>
    <x v="78"/>
  </r>
  <r>
    <s v="ORD101445"/>
    <x v="6"/>
    <x v="4"/>
    <x v="6"/>
    <s v="Amazon"/>
    <x v="1"/>
    <n v="6348.91"/>
    <n v="4"/>
    <n v="25395.64"/>
    <n v="4.71"/>
    <n v="4099"/>
    <x v="296"/>
  </r>
  <r>
    <s v="ORD101446"/>
    <x v="1"/>
    <x v="1"/>
    <x v="1"/>
    <s v="Jumia"/>
    <x v="2"/>
    <n v="13039.39"/>
    <n v="5"/>
    <n v="65196.95"/>
    <n v="1.39"/>
    <n v="4945"/>
    <x v="306"/>
  </r>
  <r>
    <s v="ORD101447"/>
    <x v="4"/>
    <x v="0"/>
    <x v="4"/>
    <s v="Amazon"/>
    <x v="4"/>
    <n v="5498.55"/>
    <n v="3"/>
    <n v="16495.650000000001"/>
    <n v="2.93"/>
    <n v="1000"/>
    <x v="246"/>
  </r>
  <r>
    <s v="ORD101448"/>
    <x v="8"/>
    <x v="3"/>
    <x v="8"/>
    <s v="Amazon"/>
    <x v="5"/>
    <n v="3772.89"/>
    <n v="4"/>
    <n v="15091.56"/>
    <n v="1.51"/>
    <n v="4332"/>
    <x v="181"/>
  </r>
  <r>
    <s v="ORD101449"/>
    <x v="9"/>
    <x v="1"/>
    <x v="9"/>
    <s v="Jumia"/>
    <x v="4"/>
    <n v="235.04"/>
    <n v="5"/>
    <n v="1175.2"/>
    <n v="4.82"/>
    <n v="543"/>
    <x v="293"/>
  </r>
  <r>
    <s v="ORD101450"/>
    <x v="2"/>
    <x v="2"/>
    <x v="2"/>
    <s v="Jumia"/>
    <x v="2"/>
    <n v="2767.31"/>
    <n v="1"/>
    <n v="2767.31"/>
    <n v="1.25"/>
    <n v="2421"/>
    <x v="146"/>
  </r>
  <r>
    <s v="ORD101451"/>
    <x v="6"/>
    <x v="4"/>
    <x v="6"/>
    <s v="Jumia"/>
    <x v="3"/>
    <n v="12207.43"/>
    <n v="2"/>
    <n v="24414.86"/>
    <n v="4.76"/>
    <n v="4954"/>
    <x v="177"/>
  </r>
  <r>
    <s v="ORD101452"/>
    <x v="1"/>
    <x v="1"/>
    <x v="1"/>
    <s v="Jumia"/>
    <x v="5"/>
    <n v="1283.45"/>
    <n v="5"/>
    <n v="6417.25"/>
    <n v="1.56"/>
    <n v="2613"/>
    <x v="150"/>
  </r>
  <r>
    <s v="ORD101453"/>
    <x v="8"/>
    <x v="3"/>
    <x v="8"/>
    <s v="Amazon"/>
    <x v="2"/>
    <n v="18680.11"/>
    <n v="4"/>
    <n v="74720.44"/>
    <n v="2.2400000000000002"/>
    <n v="316"/>
    <x v="160"/>
  </r>
  <r>
    <s v="ORD101454"/>
    <x v="0"/>
    <x v="0"/>
    <x v="0"/>
    <s v="Jumia"/>
    <x v="1"/>
    <n v="19435.88"/>
    <n v="1"/>
    <n v="19435.88"/>
    <n v="1.1100000000000001"/>
    <n v="3447"/>
    <x v="36"/>
  </r>
  <r>
    <s v="ORD101455"/>
    <x v="8"/>
    <x v="3"/>
    <x v="8"/>
    <s v="Jumia"/>
    <x v="5"/>
    <n v="16946.73"/>
    <n v="5"/>
    <n v="84733.65"/>
    <n v="1.1299999999999999"/>
    <n v="2669"/>
    <x v="96"/>
  </r>
  <r>
    <s v="ORD101456"/>
    <x v="2"/>
    <x v="2"/>
    <x v="2"/>
    <s v="Amazon"/>
    <x v="1"/>
    <n v="12424.66"/>
    <n v="1"/>
    <n v="12424.66"/>
    <n v="1.47"/>
    <n v="4791"/>
    <x v="144"/>
  </r>
  <r>
    <s v="ORD101457"/>
    <x v="6"/>
    <x v="4"/>
    <x v="6"/>
    <s v="Souq"/>
    <x v="0"/>
    <n v="8329.39"/>
    <n v="5"/>
    <n v="41646.949999999997"/>
    <n v="4.9000000000000004"/>
    <n v="161"/>
    <x v="160"/>
  </r>
  <r>
    <s v="ORD101458"/>
    <x v="3"/>
    <x v="3"/>
    <x v="3"/>
    <s v="Amazon"/>
    <x v="3"/>
    <n v="5573.82"/>
    <n v="3"/>
    <n v="16721.46"/>
    <n v="4.96"/>
    <n v="3398"/>
    <x v="204"/>
  </r>
  <r>
    <s v="ORD101459"/>
    <x v="2"/>
    <x v="2"/>
    <x v="2"/>
    <s v="Jumia"/>
    <x v="5"/>
    <n v="19797.96"/>
    <n v="1"/>
    <n v="19797.96"/>
    <n v="2.5"/>
    <n v="189"/>
    <x v="205"/>
  </r>
  <r>
    <s v="ORD101460"/>
    <x v="5"/>
    <x v="1"/>
    <x v="5"/>
    <s v="Jumia"/>
    <x v="0"/>
    <n v="16523.22"/>
    <n v="5"/>
    <n v="82616.100000000006"/>
    <n v="4.18"/>
    <n v="1698"/>
    <x v="86"/>
  </r>
  <r>
    <s v="ORD101461"/>
    <x v="7"/>
    <x v="0"/>
    <x v="7"/>
    <s v="Jumia"/>
    <x v="5"/>
    <n v="8638.59"/>
    <n v="4"/>
    <n v="34554.36"/>
    <n v="2.5"/>
    <n v="1237"/>
    <x v="341"/>
  </r>
  <r>
    <s v="ORD101462"/>
    <x v="5"/>
    <x v="1"/>
    <x v="5"/>
    <s v="Amazon"/>
    <x v="1"/>
    <n v="6002.65"/>
    <n v="3"/>
    <n v="18007.95"/>
    <n v="4.18"/>
    <n v="4655"/>
    <x v="140"/>
  </r>
  <r>
    <s v="ORD101463"/>
    <x v="0"/>
    <x v="0"/>
    <x v="0"/>
    <s v="Souq"/>
    <x v="4"/>
    <n v="6214.04"/>
    <n v="5"/>
    <n v="31070.2"/>
    <n v="4.6100000000000003"/>
    <n v="2854"/>
    <x v="29"/>
  </r>
  <r>
    <s v="ORD101464"/>
    <x v="9"/>
    <x v="1"/>
    <x v="9"/>
    <s v="Souq"/>
    <x v="3"/>
    <n v="6236.29"/>
    <n v="2"/>
    <n v="12472.58"/>
    <n v="1.2"/>
    <n v="3037"/>
    <x v="263"/>
  </r>
  <r>
    <s v="ORD101465"/>
    <x v="9"/>
    <x v="1"/>
    <x v="9"/>
    <s v="Jumia"/>
    <x v="2"/>
    <n v="12596.42"/>
    <n v="1"/>
    <n v="12596.42"/>
    <n v="1.45"/>
    <n v="4921"/>
    <x v="299"/>
  </r>
  <r>
    <s v="ORD101466"/>
    <x v="3"/>
    <x v="3"/>
    <x v="3"/>
    <s v="Amazon"/>
    <x v="1"/>
    <n v="18642.78"/>
    <n v="5"/>
    <n v="93213.9"/>
    <n v="3.85"/>
    <n v="4863"/>
    <x v="168"/>
  </r>
  <r>
    <s v="ORD101467"/>
    <x v="7"/>
    <x v="0"/>
    <x v="7"/>
    <s v="Souq"/>
    <x v="4"/>
    <n v="2552.7399999999998"/>
    <n v="1"/>
    <n v="2552.7399999999998"/>
    <n v="2.71"/>
    <n v="1040"/>
    <x v="108"/>
  </r>
  <r>
    <s v="ORD101468"/>
    <x v="6"/>
    <x v="4"/>
    <x v="6"/>
    <s v="Amazon"/>
    <x v="2"/>
    <n v="2498.2800000000002"/>
    <n v="5"/>
    <n v="12491.4"/>
    <n v="4.6500000000000004"/>
    <n v="2779"/>
    <x v="344"/>
  </r>
  <r>
    <s v="ORD101469"/>
    <x v="5"/>
    <x v="1"/>
    <x v="5"/>
    <s v="Souq"/>
    <x v="0"/>
    <n v="18484.93"/>
    <n v="4"/>
    <n v="73939.72"/>
    <n v="3.7"/>
    <n v="643"/>
    <x v="345"/>
  </r>
  <r>
    <s v="ORD101470"/>
    <x v="7"/>
    <x v="0"/>
    <x v="7"/>
    <s v="Amazon"/>
    <x v="4"/>
    <n v="1555.91"/>
    <n v="1"/>
    <n v="1555.91"/>
    <n v="3.41"/>
    <n v="2701"/>
    <x v="174"/>
  </r>
  <r>
    <s v="ORD101471"/>
    <x v="5"/>
    <x v="1"/>
    <x v="5"/>
    <s v="Souq"/>
    <x v="4"/>
    <n v="11194.85"/>
    <n v="5"/>
    <n v="55974.25"/>
    <n v="4.22"/>
    <n v="294"/>
    <x v="191"/>
  </r>
  <r>
    <s v="ORD101472"/>
    <x v="1"/>
    <x v="1"/>
    <x v="1"/>
    <s v="Souq"/>
    <x v="1"/>
    <n v="6823.52"/>
    <n v="3"/>
    <n v="20470.560000000001"/>
    <n v="1.31"/>
    <n v="3661"/>
    <x v="186"/>
  </r>
  <r>
    <s v="ORD101473"/>
    <x v="6"/>
    <x v="4"/>
    <x v="6"/>
    <s v="Jumia"/>
    <x v="5"/>
    <n v="13862.72"/>
    <n v="3"/>
    <n v="41588.160000000003"/>
    <n v="3.12"/>
    <n v="1171"/>
    <x v="77"/>
  </r>
  <r>
    <s v="ORD101474"/>
    <x v="6"/>
    <x v="4"/>
    <x v="6"/>
    <s v="Jumia"/>
    <x v="3"/>
    <n v="7982.59"/>
    <n v="5"/>
    <n v="39912.949999999997"/>
    <n v="1.83"/>
    <n v="3413"/>
    <x v="256"/>
  </r>
  <r>
    <s v="ORD101475"/>
    <x v="2"/>
    <x v="2"/>
    <x v="2"/>
    <s v="Souq"/>
    <x v="1"/>
    <n v="9011.1299999999992"/>
    <n v="4"/>
    <n v="36044.519999999997"/>
    <n v="1.6"/>
    <n v="95"/>
    <x v="201"/>
  </r>
  <r>
    <s v="ORD101476"/>
    <x v="3"/>
    <x v="3"/>
    <x v="3"/>
    <s v="Jumia"/>
    <x v="4"/>
    <n v="8510.31"/>
    <n v="4"/>
    <n v="34041.24"/>
    <n v="2.98"/>
    <n v="362"/>
    <x v="354"/>
  </r>
  <r>
    <s v="ORD101477"/>
    <x v="9"/>
    <x v="1"/>
    <x v="9"/>
    <s v="Jumia"/>
    <x v="5"/>
    <n v="8414.26"/>
    <n v="1"/>
    <n v="8414.26"/>
    <n v="4.75"/>
    <n v="4085"/>
    <x v="186"/>
  </r>
  <r>
    <s v="ORD101478"/>
    <x v="7"/>
    <x v="0"/>
    <x v="7"/>
    <s v="Souq"/>
    <x v="5"/>
    <n v="17028.53"/>
    <n v="3"/>
    <n v="51085.59"/>
    <n v="3.09"/>
    <n v="4386"/>
    <x v="19"/>
  </r>
  <r>
    <s v="ORD101479"/>
    <x v="5"/>
    <x v="1"/>
    <x v="5"/>
    <s v="Amazon"/>
    <x v="3"/>
    <n v="3927.4"/>
    <n v="5"/>
    <n v="19637"/>
    <n v="2.4900000000000002"/>
    <n v="4307"/>
    <x v="166"/>
  </r>
  <r>
    <s v="ORD101480"/>
    <x v="1"/>
    <x v="1"/>
    <x v="1"/>
    <s v="Amazon"/>
    <x v="3"/>
    <n v="5855.68"/>
    <n v="4"/>
    <n v="23422.720000000001"/>
    <n v="3.59"/>
    <n v="4477"/>
    <x v="275"/>
  </r>
  <r>
    <s v="ORD101481"/>
    <x v="8"/>
    <x v="3"/>
    <x v="8"/>
    <s v="Amazon"/>
    <x v="1"/>
    <n v="18262.38"/>
    <n v="4"/>
    <n v="73049.52"/>
    <n v="3.91"/>
    <n v="3861"/>
    <x v="308"/>
  </r>
  <r>
    <s v="ORD101482"/>
    <x v="7"/>
    <x v="0"/>
    <x v="7"/>
    <s v="Amazon"/>
    <x v="0"/>
    <n v="5659.1"/>
    <n v="2"/>
    <n v="11318.2"/>
    <n v="2.63"/>
    <n v="985"/>
    <x v="21"/>
  </r>
  <r>
    <s v="ORD101483"/>
    <x v="7"/>
    <x v="0"/>
    <x v="7"/>
    <s v="Amazon"/>
    <x v="2"/>
    <n v="3098.74"/>
    <n v="2"/>
    <n v="6197.48"/>
    <n v="2.59"/>
    <n v="3079"/>
    <x v="204"/>
  </r>
  <r>
    <s v="ORD101484"/>
    <x v="3"/>
    <x v="3"/>
    <x v="3"/>
    <s v="Jumia"/>
    <x v="4"/>
    <n v="13867.08"/>
    <n v="5"/>
    <n v="69335.399999999994"/>
    <n v="4.37"/>
    <n v="3354"/>
    <x v="276"/>
  </r>
  <r>
    <s v="ORD101485"/>
    <x v="7"/>
    <x v="0"/>
    <x v="7"/>
    <s v="Souq"/>
    <x v="1"/>
    <n v="3547"/>
    <n v="3"/>
    <n v="10641"/>
    <n v="3.42"/>
    <n v="2191"/>
    <x v="271"/>
  </r>
  <r>
    <s v="ORD101486"/>
    <x v="2"/>
    <x v="2"/>
    <x v="2"/>
    <s v="Amazon"/>
    <x v="4"/>
    <n v="876.67"/>
    <n v="4"/>
    <n v="3506.68"/>
    <n v="3.23"/>
    <n v="3217"/>
    <x v="109"/>
  </r>
  <r>
    <s v="ORD101487"/>
    <x v="3"/>
    <x v="3"/>
    <x v="3"/>
    <s v="Amazon"/>
    <x v="5"/>
    <n v="2846.01"/>
    <n v="5"/>
    <n v="14230.05"/>
    <n v="4.18"/>
    <n v="930"/>
    <x v="6"/>
  </r>
  <r>
    <s v="ORD101488"/>
    <x v="1"/>
    <x v="1"/>
    <x v="1"/>
    <s v="Souq"/>
    <x v="2"/>
    <n v="7207.35"/>
    <n v="1"/>
    <n v="7207.35"/>
    <n v="3.4"/>
    <n v="4276"/>
    <x v="68"/>
  </r>
  <r>
    <s v="ORD101489"/>
    <x v="3"/>
    <x v="3"/>
    <x v="3"/>
    <s v="Souq"/>
    <x v="3"/>
    <n v="19165.28"/>
    <n v="1"/>
    <n v="19165.28"/>
    <n v="3.98"/>
    <n v="1859"/>
    <x v="3"/>
  </r>
  <r>
    <s v="ORD101490"/>
    <x v="4"/>
    <x v="0"/>
    <x v="4"/>
    <s v="Jumia"/>
    <x v="1"/>
    <n v="1175.0999999999999"/>
    <n v="1"/>
    <n v="1175.0999999999999"/>
    <n v="4.0599999999999996"/>
    <n v="990"/>
    <x v="58"/>
  </r>
  <r>
    <s v="ORD101491"/>
    <x v="7"/>
    <x v="0"/>
    <x v="7"/>
    <s v="Souq"/>
    <x v="4"/>
    <n v="13783.59"/>
    <n v="4"/>
    <n v="55134.36"/>
    <n v="2.88"/>
    <n v="3907"/>
    <x v="24"/>
  </r>
  <r>
    <s v="ORD101492"/>
    <x v="3"/>
    <x v="3"/>
    <x v="3"/>
    <s v="Amazon"/>
    <x v="2"/>
    <n v="18083.97"/>
    <n v="5"/>
    <n v="90419.85"/>
    <n v="2.77"/>
    <n v="131"/>
    <x v="325"/>
  </r>
  <r>
    <s v="ORD101493"/>
    <x v="4"/>
    <x v="0"/>
    <x v="4"/>
    <s v="Jumia"/>
    <x v="5"/>
    <n v="16287.06"/>
    <n v="4"/>
    <n v="65148.24"/>
    <n v="1.6"/>
    <n v="252"/>
    <x v="279"/>
  </r>
  <r>
    <s v="ORD101494"/>
    <x v="0"/>
    <x v="0"/>
    <x v="0"/>
    <s v="Jumia"/>
    <x v="4"/>
    <n v="19695.53"/>
    <n v="1"/>
    <n v="19695.53"/>
    <n v="2.19"/>
    <n v="2440"/>
    <x v="350"/>
  </r>
  <r>
    <s v="ORD101495"/>
    <x v="2"/>
    <x v="2"/>
    <x v="2"/>
    <s v="Amazon"/>
    <x v="1"/>
    <n v="4744.8500000000004"/>
    <n v="1"/>
    <n v="4744.8500000000004"/>
    <n v="3.96"/>
    <n v="2177"/>
    <x v="319"/>
  </r>
  <r>
    <s v="ORD101496"/>
    <x v="1"/>
    <x v="1"/>
    <x v="1"/>
    <s v="Amazon"/>
    <x v="0"/>
    <n v="14492.93"/>
    <n v="4"/>
    <n v="57971.72"/>
    <n v="3.39"/>
    <n v="4332"/>
    <x v="237"/>
  </r>
  <r>
    <s v="ORD101497"/>
    <x v="8"/>
    <x v="3"/>
    <x v="8"/>
    <s v="Jumia"/>
    <x v="5"/>
    <n v="11126.38"/>
    <n v="2"/>
    <n v="22252.76"/>
    <n v="4.6900000000000004"/>
    <n v="4559"/>
    <x v="52"/>
  </r>
  <r>
    <s v="ORD101498"/>
    <x v="2"/>
    <x v="2"/>
    <x v="2"/>
    <s v="Amazon"/>
    <x v="0"/>
    <n v="15837.93"/>
    <n v="2"/>
    <n v="31675.86"/>
    <n v="3.12"/>
    <n v="3597"/>
    <x v="245"/>
  </r>
  <r>
    <s v="ORD101499"/>
    <x v="7"/>
    <x v="0"/>
    <x v="7"/>
    <s v="Souq"/>
    <x v="4"/>
    <n v="6282.26"/>
    <n v="4"/>
    <n v="25129.040000000001"/>
    <n v="3.82"/>
    <n v="4186"/>
    <x v="49"/>
  </r>
  <r>
    <s v="ORD101500"/>
    <x v="0"/>
    <x v="0"/>
    <x v="0"/>
    <s v="Amazon"/>
    <x v="5"/>
    <n v="3940.7"/>
    <n v="2"/>
    <n v="7881.4"/>
    <n v="4.4000000000000004"/>
    <n v="1071"/>
    <x v="299"/>
  </r>
  <r>
    <s v="ORD101501"/>
    <x v="6"/>
    <x v="4"/>
    <x v="6"/>
    <s v="Amazon"/>
    <x v="1"/>
    <n v="6084.73"/>
    <n v="2"/>
    <n v="12169.46"/>
    <n v="3.71"/>
    <n v="4079"/>
    <x v="272"/>
  </r>
  <r>
    <s v="ORD101502"/>
    <x v="8"/>
    <x v="3"/>
    <x v="8"/>
    <s v="Jumia"/>
    <x v="4"/>
    <n v="15347.32"/>
    <n v="2"/>
    <n v="30694.639999999999"/>
    <n v="3.36"/>
    <n v="4386"/>
    <x v="192"/>
  </r>
  <r>
    <s v="ORD101503"/>
    <x v="0"/>
    <x v="0"/>
    <x v="0"/>
    <s v="Amazon"/>
    <x v="5"/>
    <n v="5303.08"/>
    <n v="3"/>
    <n v="15909.24"/>
    <n v="4.32"/>
    <n v="3108"/>
    <x v="143"/>
  </r>
  <r>
    <s v="ORD101504"/>
    <x v="4"/>
    <x v="0"/>
    <x v="4"/>
    <s v="Jumia"/>
    <x v="4"/>
    <n v="3044.72"/>
    <n v="4"/>
    <n v="12178.88"/>
    <n v="2.59"/>
    <n v="986"/>
    <x v="263"/>
  </r>
  <r>
    <s v="ORD101505"/>
    <x v="5"/>
    <x v="1"/>
    <x v="5"/>
    <s v="Souq"/>
    <x v="0"/>
    <n v="17689.71"/>
    <n v="1"/>
    <n v="17689.71"/>
    <n v="1.91"/>
    <n v="345"/>
    <x v="76"/>
  </r>
  <r>
    <s v="ORD101506"/>
    <x v="4"/>
    <x v="0"/>
    <x v="4"/>
    <s v="Jumia"/>
    <x v="4"/>
    <n v="1681.45"/>
    <n v="4"/>
    <n v="6725.8"/>
    <n v="2.31"/>
    <n v="2933"/>
    <x v="140"/>
  </r>
  <r>
    <s v="ORD101507"/>
    <x v="7"/>
    <x v="0"/>
    <x v="7"/>
    <s v="Jumia"/>
    <x v="1"/>
    <n v="12167.55"/>
    <n v="4"/>
    <n v="48670.2"/>
    <n v="1.41"/>
    <n v="2311"/>
    <x v="118"/>
  </r>
  <r>
    <s v="ORD101508"/>
    <x v="6"/>
    <x v="4"/>
    <x v="6"/>
    <s v="Souq"/>
    <x v="2"/>
    <n v="12812.02"/>
    <n v="1"/>
    <n v="12812.02"/>
    <n v="5"/>
    <n v="4493"/>
    <x v="14"/>
  </r>
  <r>
    <s v="ORD101509"/>
    <x v="3"/>
    <x v="3"/>
    <x v="3"/>
    <s v="Amazon"/>
    <x v="1"/>
    <n v="6714.48"/>
    <n v="4"/>
    <n v="26857.919999999998"/>
    <n v="1.54"/>
    <n v="3853"/>
    <x v="53"/>
  </r>
  <r>
    <s v="ORD101510"/>
    <x v="4"/>
    <x v="0"/>
    <x v="4"/>
    <s v="Souq"/>
    <x v="4"/>
    <n v="9584.98"/>
    <n v="1"/>
    <n v="9584.98"/>
    <n v="3.15"/>
    <n v="714"/>
    <x v="300"/>
  </r>
  <r>
    <s v="ORD101511"/>
    <x v="2"/>
    <x v="2"/>
    <x v="2"/>
    <s v="Souq"/>
    <x v="3"/>
    <n v="4713.17"/>
    <n v="3"/>
    <n v="14139.51"/>
    <n v="1.67"/>
    <n v="3992"/>
    <x v="288"/>
  </r>
  <r>
    <s v="ORD101512"/>
    <x v="1"/>
    <x v="1"/>
    <x v="1"/>
    <s v="Amazon"/>
    <x v="3"/>
    <n v="826.43"/>
    <n v="5"/>
    <n v="4132.1499999999996"/>
    <n v="3.73"/>
    <n v="1939"/>
    <x v="64"/>
  </r>
  <r>
    <s v="ORD101513"/>
    <x v="3"/>
    <x v="3"/>
    <x v="3"/>
    <s v="Amazon"/>
    <x v="4"/>
    <n v="17012.310000000001"/>
    <n v="3"/>
    <n v="51036.93"/>
    <n v="4.7"/>
    <n v="4096"/>
    <x v="175"/>
  </r>
  <r>
    <s v="ORD101514"/>
    <x v="7"/>
    <x v="0"/>
    <x v="7"/>
    <s v="Jumia"/>
    <x v="4"/>
    <n v="4332.03"/>
    <n v="1"/>
    <n v="4332.03"/>
    <n v="4.5599999999999996"/>
    <n v="3489"/>
    <x v="39"/>
  </r>
  <r>
    <s v="ORD101515"/>
    <x v="7"/>
    <x v="0"/>
    <x v="7"/>
    <s v="Amazon"/>
    <x v="1"/>
    <n v="9328.59"/>
    <n v="5"/>
    <n v="46642.95"/>
    <n v="2.11"/>
    <n v="3124"/>
    <x v="248"/>
  </r>
  <r>
    <s v="ORD101516"/>
    <x v="6"/>
    <x v="4"/>
    <x v="6"/>
    <s v="Amazon"/>
    <x v="3"/>
    <n v="6721.6"/>
    <n v="1"/>
    <n v="6721.6"/>
    <n v="2.0699999999999998"/>
    <n v="1668"/>
    <x v="133"/>
  </r>
  <r>
    <s v="ORD101517"/>
    <x v="3"/>
    <x v="3"/>
    <x v="3"/>
    <s v="Souq"/>
    <x v="3"/>
    <n v="8175.13"/>
    <n v="3"/>
    <n v="24525.39"/>
    <n v="4.72"/>
    <n v="2907"/>
    <x v="280"/>
  </r>
  <r>
    <s v="ORD101518"/>
    <x v="4"/>
    <x v="0"/>
    <x v="4"/>
    <s v="Jumia"/>
    <x v="0"/>
    <n v="18439.29"/>
    <n v="4"/>
    <n v="73757.16"/>
    <n v="1.24"/>
    <n v="4631"/>
    <x v="339"/>
  </r>
  <r>
    <s v="ORD101519"/>
    <x v="2"/>
    <x v="2"/>
    <x v="2"/>
    <s v="Souq"/>
    <x v="3"/>
    <n v="15760.01"/>
    <n v="1"/>
    <n v="15760.01"/>
    <n v="4.01"/>
    <n v="33"/>
    <x v="119"/>
  </r>
  <r>
    <s v="ORD101520"/>
    <x v="9"/>
    <x v="1"/>
    <x v="9"/>
    <s v="Amazon"/>
    <x v="2"/>
    <n v="12640.25"/>
    <n v="2"/>
    <n v="25280.5"/>
    <n v="4.5"/>
    <n v="2030"/>
    <x v="82"/>
  </r>
  <r>
    <s v="ORD101521"/>
    <x v="8"/>
    <x v="3"/>
    <x v="8"/>
    <s v="Amazon"/>
    <x v="2"/>
    <n v="7272.04"/>
    <n v="4"/>
    <n v="29088.16"/>
    <n v="4.8"/>
    <n v="1077"/>
    <x v="33"/>
  </r>
  <r>
    <s v="ORD101522"/>
    <x v="8"/>
    <x v="3"/>
    <x v="8"/>
    <s v="Souq"/>
    <x v="0"/>
    <n v="16852.73"/>
    <n v="1"/>
    <n v="16852.73"/>
    <n v="4.07"/>
    <n v="3515"/>
    <x v="268"/>
  </r>
  <r>
    <s v="ORD101523"/>
    <x v="9"/>
    <x v="1"/>
    <x v="9"/>
    <s v="Amazon"/>
    <x v="5"/>
    <n v="9764.93"/>
    <n v="2"/>
    <n v="19529.86"/>
    <n v="3.52"/>
    <n v="3899"/>
    <x v="170"/>
  </r>
  <r>
    <s v="ORD101524"/>
    <x v="9"/>
    <x v="1"/>
    <x v="9"/>
    <s v="Jumia"/>
    <x v="5"/>
    <n v="15235.44"/>
    <n v="4"/>
    <n v="60941.760000000002"/>
    <n v="1.5"/>
    <n v="2869"/>
    <x v="229"/>
  </r>
  <r>
    <s v="ORD101525"/>
    <x v="5"/>
    <x v="1"/>
    <x v="5"/>
    <s v="Jumia"/>
    <x v="3"/>
    <n v="17708.990000000002"/>
    <n v="1"/>
    <n v="17708.990000000002"/>
    <n v="2.0299999999999998"/>
    <n v="4022"/>
    <x v="315"/>
  </r>
  <r>
    <s v="ORD101526"/>
    <x v="4"/>
    <x v="0"/>
    <x v="4"/>
    <s v="Amazon"/>
    <x v="2"/>
    <n v="15614.03"/>
    <n v="5"/>
    <n v="78070.149999999994"/>
    <n v="3.92"/>
    <n v="3814"/>
    <x v="286"/>
  </r>
  <r>
    <s v="ORD101527"/>
    <x v="2"/>
    <x v="2"/>
    <x v="2"/>
    <s v="Jumia"/>
    <x v="1"/>
    <n v="8046.22"/>
    <n v="4"/>
    <n v="32184.880000000001"/>
    <n v="2.62"/>
    <n v="2724"/>
    <x v="83"/>
  </r>
  <r>
    <s v="ORD101528"/>
    <x v="9"/>
    <x v="1"/>
    <x v="9"/>
    <s v="Jumia"/>
    <x v="0"/>
    <n v="14006.34"/>
    <n v="5"/>
    <n v="70031.7"/>
    <n v="2.95"/>
    <n v="3360"/>
    <x v="276"/>
  </r>
  <r>
    <s v="ORD101529"/>
    <x v="4"/>
    <x v="0"/>
    <x v="4"/>
    <s v="Souq"/>
    <x v="1"/>
    <n v="8052.27"/>
    <n v="2"/>
    <n v="16104.54"/>
    <n v="1.63"/>
    <n v="3040"/>
    <x v="157"/>
  </r>
  <r>
    <s v="ORD101530"/>
    <x v="8"/>
    <x v="3"/>
    <x v="8"/>
    <s v="Souq"/>
    <x v="2"/>
    <n v="7704.53"/>
    <n v="5"/>
    <n v="38522.65"/>
    <n v="1.88"/>
    <n v="3384"/>
    <x v="21"/>
  </r>
  <r>
    <s v="ORD101531"/>
    <x v="1"/>
    <x v="1"/>
    <x v="1"/>
    <s v="Souq"/>
    <x v="3"/>
    <n v="13305.13"/>
    <n v="3"/>
    <n v="39915.39"/>
    <n v="1.3"/>
    <n v="272"/>
    <x v="305"/>
  </r>
  <r>
    <s v="ORD101532"/>
    <x v="6"/>
    <x v="4"/>
    <x v="6"/>
    <s v="Amazon"/>
    <x v="4"/>
    <n v="18390.77"/>
    <n v="4"/>
    <n v="73563.08"/>
    <n v="2.4900000000000002"/>
    <n v="4880"/>
    <x v="226"/>
  </r>
  <r>
    <s v="ORD101533"/>
    <x v="3"/>
    <x v="3"/>
    <x v="3"/>
    <s v="Jumia"/>
    <x v="1"/>
    <n v="10220.77"/>
    <n v="2"/>
    <n v="20441.54"/>
    <n v="1.68"/>
    <n v="1815"/>
    <x v="66"/>
  </r>
  <r>
    <s v="ORD101534"/>
    <x v="5"/>
    <x v="1"/>
    <x v="5"/>
    <s v="Souq"/>
    <x v="0"/>
    <n v="17665.14"/>
    <n v="1"/>
    <n v="17665.14"/>
    <n v="2.52"/>
    <n v="1352"/>
    <x v="225"/>
  </r>
  <r>
    <s v="ORD101535"/>
    <x v="5"/>
    <x v="1"/>
    <x v="5"/>
    <s v="Souq"/>
    <x v="4"/>
    <n v="8896.2000000000007"/>
    <n v="1"/>
    <n v="8896.2000000000007"/>
    <n v="4.99"/>
    <n v="1465"/>
    <x v="26"/>
  </r>
  <r>
    <s v="ORD101536"/>
    <x v="1"/>
    <x v="1"/>
    <x v="1"/>
    <s v="Amazon"/>
    <x v="3"/>
    <n v="17259.169999999998"/>
    <n v="5"/>
    <n v="86295.85"/>
    <n v="2.84"/>
    <n v="3332"/>
    <x v="328"/>
  </r>
  <r>
    <s v="ORD101537"/>
    <x v="7"/>
    <x v="0"/>
    <x v="7"/>
    <s v="Jumia"/>
    <x v="5"/>
    <n v="19092.82"/>
    <n v="4"/>
    <n v="76371.28"/>
    <n v="3.45"/>
    <n v="3642"/>
    <x v="285"/>
  </r>
  <r>
    <s v="ORD101538"/>
    <x v="5"/>
    <x v="1"/>
    <x v="5"/>
    <s v="Amazon"/>
    <x v="3"/>
    <n v="15942.59"/>
    <n v="2"/>
    <n v="31885.18"/>
    <n v="3.27"/>
    <n v="3074"/>
    <x v="336"/>
  </r>
  <r>
    <s v="ORD101539"/>
    <x v="4"/>
    <x v="0"/>
    <x v="4"/>
    <s v="Amazon"/>
    <x v="3"/>
    <n v="15772.15"/>
    <n v="2"/>
    <n v="31544.3"/>
    <n v="3.9"/>
    <n v="2670"/>
    <x v="148"/>
  </r>
  <r>
    <s v="ORD101540"/>
    <x v="2"/>
    <x v="2"/>
    <x v="2"/>
    <s v="Jumia"/>
    <x v="4"/>
    <n v="6542.43"/>
    <n v="4"/>
    <n v="26169.72"/>
    <n v="1.04"/>
    <n v="3658"/>
    <x v="31"/>
  </r>
  <r>
    <s v="ORD101541"/>
    <x v="9"/>
    <x v="1"/>
    <x v="9"/>
    <s v="Souq"/>
    <x v="0"/>
    <n v="533.54"/>
    <n v="4"/>
    <n v="2134.16"/>
    <n v="1.91"/>
    <n v="3066"/>
    <x v="232"/>
  </r>
  <r>
    <s v="ORD101542"/>
    <x v="7"/>
    <x v="0"/>
    <x v="7"/>
    <s v="Souq"/>
    <x v="5"/>
    <n v="14866.42"/>
    <n v="3"/>
    <n v="44599.26"/>
    <n v="3.35"/>
    <n v="2426"/>
    <x v="36"/>
  </r>
  <r>
    <s v="ORD101543"/>
    <x v="0"/>
    <x v="0"/>
    <x v="0"/>
    <s v="Souq"/>
    <x v="5"/>
    <n v="6707.79"/>
    <n v="2"/>
    <n v="13415.58"/>
    <n v="2.74"/>
    <n v="1489"/>
    <x v="249"/>
  </r>
  <r>
    <s v="ORD101544"/>
    <x v="1"/>
    <x v="1"/>
    <x v="1"/>
    <s v="Jumia"/>
    <x v="3"/>
    <n v="7158.62"/>
    <n v="2"/>
    <n v="14317.24"/>
    <n v="2.86"/>
    <n v="1153"/>
    <x v="263"/>
  </r>
  <r>
    <s v="ORD101545"/>
    <x v="7"/>
    <x v="0"/>
    <x v="7"/>
    <s v="Souq"/>
    <x v="2"/>
    <n v="5535.59"/>
    <n v="5"/>
    <n v="27677.95"/>
    <n v="4.24"/>
    <n v="665"/>
    <x v="118"/>
  </r>
  <r>
    <s v="ORD101546"/>
    <x v="4"/>
    <x v="0"/>
    <x v="4"/>
    <s v="Amazon"/>
    <x v="3"/>
    <n v="10943.38"/>
    <n v="2"/>
    <n v="21886.76"/>
    <n v="2.2400000000000002"/>
    <n v="2367"/>
    <x v="24"/>
  </r>
  <r>
    <s v="ORD101547"/>
    <x v="3"/>
    <x v="3"/>
    <x v="3"/>
    <s v="Amazon"/>
    <x v="0"/>
    <n v="4907.0200000000004"/>
    <n v="4"/>
    <n v="19628.080000000002"/>
    <n v="3.94"/>
    <n v="4407"/>
    <x v="165"/>
  </r>
  <r>
    <s v="ORD101548"/>
    <x v="3"/>
    <x v="3"/>
    <x v="3"/>
    <s v="Jumia"/>
    <x v="1"/>
    <n v="8323.8799999999992"/>
    <n v="1"/>
    <n v="8323.8799999999992"/>
    <n v="4.95"/>
    <n v="4114"/>
    <x v="151"/>
  </r>
  <r>
    <s v="ORD101549"/>
    <x v="1"/>
    <x v="1"/>
    <x v="1"/>
    <s v="Amazon"/>
    <x v="0"/>
    <n v="2454.52"/>
    <n v="1"/>
    <n v="2454.52"/>
    <n v="2.91"/>
    <n v="1523"/>
    <x v="168"/>
  </r>
  <r>
    <s v="ORD101550"/>
    <x v="1"/>
    <x v="1"/>
    <x v="1"/>
    <s v="Amazon"/>
    <x v="3"/>
    <n v="13447.46"/>
    <n v="2"/>
    <n v="26894.92"/>
    <n v="4.71"/>
    <n v="3914"/>
    <x v="170"/>
  </r>
  <r>
    <s v="ORD101551"/>
    <x v="9"/>
    <x v="1"/>
    <x v="9"/>
    <s v="Amazon"/>
    <x v="3"/>
    <n v="2769.24"/>
    <n v="3"/>
    <n v="8307.7199999999993"/>
    <n v="3.33"/>
    <n v="4403"/>
    <x v="225"/>
  </r>
  <r>
    <s v="ORD101552"/>
    <x v="8"/>
    <x v="3"/>
    <x v="8"/>
    <s v="Amazon"/>
    <x v="4"/>
    <n v="9603.16"/>
    <n v="3"/>
    <n v="28809.48"/>
    <n v="1.0900000000000001"/>
    <n v="4835"/>
    <x v="133"/>
  </r>
  <r>
    <s v="ORD101553"/>
    <x v="7"/>
    <x v="0"/>
    <x v="7"/>
    <s v="Amazon"/>
    <x v="4"/>
    <n v="14843.42"/>
    <n v="5"/>
    <n v="74217.100000000006"/>
    <n v="1.5"/>
    <n v="2748"/>
    <x v="318"/>
  </r>
  <r>
    <s v="ORD101554"/>
    <x v="4"/>
    <x v="0"/>
    <x v="4"/>
    <s v="Souq"/>
    <x v="3"/>
    <n v="12054.16"/>
    <n v="3"/>
    <n v="36162.480000000003"/>
    <n v="2.31"/>
    <n v="1692"/>
    <x v="274"/>
  </r>
  <r>
    <s v="ORD101555"/>
    <x v="3"/>
    <x v="3"/>
    <x v="3"/>
    <s v="Amazon"/>
    <x v="2"/>
    <n v="13605.94"/>
    <n v="1"/>
    <n v="13605.94"/>
    <n v="3.93"/>
    <n v="3857"/>
    <x v="80"/>
  </r>
  <r>
    <s v="ORD101556"/>
    <x v="4"/>
    <x v="0"/>
    <x v="4"/>
    <s v="Amazon"/>
    <x v="0"/>
    <n v="5777.57"/>
    <n v="1"/>
    <n v="5777.57"/>
    <n v="2.13"/>
    <n v="3584"/>
    <x v="28"/>
  </r>
  <r>
    <s v="ORD101557"/>
    <x v="5"/>
    <x v="1"/>
    <x v="5"/>
    <s v="Jumia"/>
    <x v="4"/>
    <n v="18245.05"/>
    <n v="5"/>
    <n v="91225.25"/>
    <n v="2.19"/>
    <n v="3246"/>
    <x v="23"/>
  </r>
  <r>
    <s v="ORD101558"/>
    <x v="2"/>
    <x v="2"/>
    <x v="2"/>
    <s v="Amazon"/>
    <x v="2"/>
    <n v="1275.26"/>
    <n v="4"/>
    <n v="5101.04"/>
    <n v="2.27"/>
    <n v="961"/>
    <x v="223"/>
  </r>
  <r>
    <s v="ORD101559"/>
    <x v="4"/>
    <x v="0"/>
    <x v="4"/>
    <s v="Souq"/>
    <x v="5"/>
    <n v="14731.57"/>
    <n v="1"/>
    <n v="14731.57"/>
    <n v="2.11"/>
    <n v="4465"/>
    <x v="342"/>
  </r>
  <r>
    <s v="ORD101560"/>
    <x v="0"/>
    <x v="0"/>
    <x v="0"/>
    <s v="Souq"/>
    <x v="5"/>
    <n v="6755.52"/>
    <n v="4"/>
    <n v="27022.080000000002"/>
    <n v="3.06"/>
    <n v="2361"/>
    <x v="138"/>
  </r>
  <r>
    <s v="ORD101561"/>
    <x v="1"/>
    <x v="1"/>
    <x v="1"/>
    <s v="Amazon"/>
    <x v="2"/>
    <n v="11152.51"/>
    <n v="3"/>
    <n v="33457.53"/>
    <n v="1.27"/>
    <n v="679"/>
    <x v="278"/>
  </r>
  <r>
    <s v="ORD101562"/>
    <x v="5"/>
    <x v="1"/>
    <x v="5"/>
    <s v="Souq"/>
    <x v="5"/>
    <n v="4949.22"/>
    <n v="3"/>
    <n v="14847.66"/>
    <n v="2.31"/>
    <n v="2933"/>
    <x v="165"/>
  </r>
  <r>
    <s v="ORD101563"/>
    <x v="1"/>
    <x v="1"/>
    <x v="1"/>
    <s v="Jumia"/>
    <x v="2"/>
    <n v="14202.78"/>
    <n v="4"/>
    <n v="56811.12"/>
    <n v="3.8"/>
    <n v="144"/>
    <x v="244"/>
  </r>
  <r>
    <s v="ORD101564"/>
    <x v="2"/>
    <x v="2"/>
    <x v="2"/>
    <s v="Souq"/>
    <x v="5"/>
    <n v="8258.09"/>
    <n v="2"/>
    <n v="16516.18"/>
    <n v="2.29"/>
    <n v="76"/>
    <x v="47"/>
  </r>
  <r>
    <s v="ORD101565"/>
    <x v="4"/>
    <x v="0"/>
    <x v="4"/>
    <s v="Souq"/>
    <x v="4"/>
    <n v="4004.93"/>
    <n v="4"/>
    <n v="16019.72"/>
    <n v="3.27"/>
    <n v="3392"/>
    <x v="274"/>
  </r>
  <r>
    <s v="ORD101566"/>
    <x v="9"/>
    <x v="1"/>
    <x v="9"/>
    <s v="Amazon"/>
    <x v="0"/>
    <n v="520.42999999999995"/>
    <n v="4"/>
    <n v="2081.7199999999998"/>
    <n v="2.3199999999999998"/>
    <n v="770"/>
    <x v="191"/>
  </r>
  <r>
    <s v="ORD101567"/>
    <x v="6"/>
    <x v="4"/>
    <x v="6"/>
    <s v="Jumia"/>
    <x v="0"/>
    <n v="15128.97"/>
    <n v="5"/>
    <n v="75644.850000000006"/>
    <n v="3.53"/>
    <n v="3632"/>
    <x v="204"/>
  </r>
  <r>
    <s v="ORD101568"/>
    <x v="5"/>
    <x v="1"/>
    <x v="5"/>
    <s v="Amazon"/>
    <x v="5"/>
    <n v="5106.51"/>
    <n v="1"/>
    <n v="5106.51"/>
    <n v="4.8499999999999996"/>
    <n v="1114"/>
    <x v="155"/>
  </r>
  <r>
    <s v="ORD101569"/>
    <x v="6"/>
    <x v="4"/>
    <x v="6"/>
    <s v="Jumia"/>
    <x v="5"/>
    <n v="11212.58"/>
    <n v="3"/>
    <n v="33637.74"/>
    <n v="3.93"/>
    <n v="4705"/>
    <x v="230"/>
  </r>
  <r>
    <s v="ORD101570"/>
    <x v="1"/>
    <x v="1"/>
    <x v="1"/>
    <s v="Jumia"/>
    <x v="2"/>
    <n v="15562.52"/>
    <n v="2"/>
    <n v="31125.040000000001"/>
    <n v="1.34"/>
    <n v="3604"/>
    <x v="331"/>
  </r>
  <r>
    <s v="ORD101571"/>
    <x v="2"/>
    <x v="2"/>
    <x v="2"/>
    <s v="Amazon"/>
    <x v="2"/>
    <n v="10296.36"/>
    <n v="4"/>
    <n v="41185.440000000002"/>
    <n v="3.5"/>
    <n v="1309"/>
    <x v="196"/>
  </r>
  <r>
    <s v="ORD101572"/>
    <x v="9"/>
    <x v="1"/>
    <x v="9"/>
    <s v="Jumia"/>
    <x v="1"/>
    <n v="19431.66"/>
    <n v="2"/>
    <n v="38863.32"/>
    <n v="3"/>
    <n v="4182"/>
    <x v="150"/>
  </r>
  <r>
    <s v="ORD101573"/>
    <x v="0"/>
    <x v="0"/>
    <x v="0"/>
    <s v="Amazon"/>
    <x v="4"/>
    <n v="9142.9699999999993"/>
    <n v="5"/>
    <n v="45714.85"/>
    <n v="3.3"/>
    <n v="3926"/>
    <x v="166"/>
  </r>
  <r>
    <s v="ORD101574"/>
    <x v="3"/>
    <x v="3"/>
    <x v="3"/>
    <s v="Jumia"/>
    <x v="3"/>
    <n v="10345.52"/>
    <n v="5"/>
    <n v="51727.6"/>
    <n v="4.4800000000000004"/>
    <n v="3083"/>
    <x v="233"/>
  </r>
  <r>
    <s v="ORD101575"/>
    <x v="4"/>
    <x v="0"/>
    <x v="4"/>
    <s v="Amazon"/>
    <x v="4"/>
    <n v="17984.86"/>
    <n v="4"/>
    <n v="71939.44"/>
    <n v="3.26"/>
    <n v="1982"/>
    <x v="103"/>
  </r>
  <r>
    <s v="ORD101576"/>
    <x v="3"/>
    <x v="3"/>
    <x v="3"/>
    <s v="Souq"/>
    <x v="0"/>
    <n v="8609.93"/>
    <n v="1"/>
    <n v="8609.93"/>
    <n v="2.68"/>
    <n v="2250"/>
    <x v="277"/>
  </r>
  <r>
    <s v="ORD101577"/>
    <x v="6"/>
    <x v="4"/>
    <x v="6"/>
    <s v="Amazon"/>
    <x v="1"/>
    <n v="15723.88"/>
    <n v="5"/>
    <n v="78619.399999999994"/>
    <n v="2.82"/>
    <n v="1945"/>
    <x v="146"/>
  </r>
  <r>
    <s v="ORD101578"/>
    <x v="5"/>
    <x v="1"/>
    <x v="5"/>
    <s v="Amazon"/>
    <x v="2"/>
    <n v="12728.83"/>
    <n v="1"/>
    <n v="12728.83"/>
    <n v="2.9"/>
    <n v="4686"/>
    <x v="221"/>
  </r>
  <r>
    <s v="ORD101579"/>
    <x v="3"/>
    <x v="3"/>
    <x v="3"/>
    <s v="Amazon"/>
    <x v="4"/>
    <n v="461.05"/>
    <n v="2"/>
    <n v="922.1"/>
    <n v="2.4900000000000002"/>
    <n v="470"/>
    <x v="193"/>
  </r>
  <r>
    <s v="ORD101580"/>
    <x v="2"/>
    <x v="2"/>
    <x v="2"/>
    <s v="Souq"/>
    <x v="1"/>
    <n v="15393.35"/>
    <n v="2"/>
    <n v="30786.7"/>
    <n v="1.72"/>
    <n v="4833"/>
    <x v="16"/>
  </r>
  <r>
    <s v="ORD101581"/>
    <x v="1"/>
    <x v="1"/>
    <x v="1"/>
    <s v="Souq"/>
    <x v="1"/>
    <n v="11677.2"/>
    <n v="5"/>
    <n v="58386"/>
    <n v="2.87"/>
    <n v="541"/>
    <x v="70"/>
  </r>
  <r>
    <s v="ORD101582"/>
    <x v="3"/>
    <x v="3"/>
    <x v="3"/>
    <s v="Souq"/>
    <x v="0"/>
    <n v="13801.26"/>
    <n v="4"/>
    <n v="55205.04"/>
    <n v="4.37"/>
    <n v="3116"/>
    <x v="253"/>
  </r>
  <r>
    <s v="ORD101583"/>
    <x v="8"/>
    <x v="3"/>
    <x v="8"/>
    <s v="Jumia"/>
    <x v="2"/>
    <n v="7027.26"/>
    <n v="2"/>
    <n v="14054.52"/>
    <n v="2.16"/>
    <n v="1253"/>
    <x v="204"/>
  </r>
  <r>
    <s v="ORD101584"/>
    <x v="5"/>
    <x v="1"/>
    <x v="5"/>
    <s v="Jumia"/>
    <x v="1"/>
    <n v="17065.98"/>
    <n v="3"/>
    <n v="51197.94"/>
    <n v="2.35"/>
    <n v="3535"/>
    <x v="31"/>
  </r>
  <r>
    <s v="ORD101585"/>
    <x v="9"/>
    <x v="1"/>
    <x v="9"/>
    <s v="Amazon"/>
    <x v="5"/>
    <n v="11515.42"/>
    <n v="3"/>
    <n v="34546.26"/>
    <n v="3.83"/>
    <n v="872"/>
    <x v="104"/>
  </r>
  <r>
    <s v="ORD101586"/>
    <x v="3"/>
    <x v="3"/>
    <x v="3"/>
    <s v="Souq"/>
    <x v="2"/>
    <n v="14199.58"/>
    <n v="3"/>
    <n v="42598.74"/>
    <n v="4.1500000000000004"/>
    <n v="484"/>
    <x v="243"/>
  </r>
  <r>
    <s v="ORD101587"/>
    <x v="1"/>
    <x v="1"/>
    <x v="1"/>
    <s v="Souq"/>
    <x v="0"/>
    <n v="14369.79"/>
    <n v="5"/>
    <n v="71848.95"/>
    <n v="3.84"/>
    <n v="4627"/>
    <x v="44"/>
  </r>
  <r>
    <s v="ORD101588"/>
    <x v="4"/>
    <x v="0"/>
    <x v="4"/>
    <s v="Amazon"/>
    <x v="2"/>
    <n v="13158.4"/>
    <n v="1"/>
    <n v="13158.4"/>
    <n v="4.3099999999999996"/>
    <n v="4469"/>
    <x v="128"/>
  </r>
  <r>
    <s v="ORD101589"/>
    <x v="5"/>
    <x v="1"/>
    <x v="5"/>
    <s v="Jumia"/>
    <x v="5"/>
    <n v="9789.26"/>
    <n v="1"/>
    <n v="9789.26"/>
    <n v="4.88"/>
    <n v="3025"/>
    <x v="276"/>
  </r>
  <r>
    <s v="ORD101590"/>
    <x v="5"/>
    <x v="1"/>
    <x v="5"/>
    <s v="Jumia"/>
    <x v="3"/>
    <n v="10049.15"/>
    <n v="2"/>
    <n v="20098.3"/>
    <n v="3.19"/>
    <n v="3821"/>
    <x v="78"/>
  </r>
  <r>
    <s v="ORD101591"/>
    <x v="9"/>
    <x v="1"/>
    <x v="9"/>
    <s v="Jumia"/>
    <x v="1"/>
    <n v="6344.63"/>
    <n v="5"/>
    <n v="31723.15"/>
    <n v="1.82"/>
    <n v="3401"/>
    <x v="83"/>
  </r>
  <r>
    <s v="ORD101592"/>
    <x v="6"/>
    <x v="4"/>
    <x v="6"/>
    <s v="Souq"/>
    <x v="1"/>
    <n v="16661.939999999999"/>
    <n v="5"/>
    <n v="83309.7"/>
    <n v="3.44"/>
    <n v="1976"/>
    <x v="320"/>
  </r>
  <r>
    <s v="ORD101593"/>
    <x v="7"/>
    <x v="0"/>
    <x v="7"/>
    <s v="Souq"/>
    <x v="0"/>
    <n v="3650.8"/>
    <n v="3"/>
    <n v="10952.4"/>
    <n v="4.8"/>
    <n v="1577"/>
    <x v="264"/>
  </r>
  <r>
    <s v="ORD101594"/>
    <x v="7"/>
    <x v="0"/>
    <x v="7"/>
    <s v="Jumia"/>
    <x v="3"/>
    <n v="7524.67"/>
    <n v="1"/>
    <n v="7524.67"/>
    <n v="4.22"/>
    <n v="2723"/>
    <x v="191"/>
  </r>
  <r>
    <s v="ORD101595"/>
    <x v="5"/>
    <x v="1"/>
    <x v="5"/>
    <s v="Amazon"/>
    <x v="4"/>
    <n v="15303.81"/>
    <n v="4"/>
    <n v="61215.24"/>
    <n v="1.8"/>
    <n v="446"/>
    <x v="46"/>
  </r>
  <r>
    <s v="ORD101596"/>
    <x v="6"/>
    <x v="4"/>
    <x v="6"/>
    <s v="Jumia"/>
    <x v="1"/>
    <n v="15832.53"/>
    <n v="2"/>
    <n v="31665.06"/>
    <n v="3.38"/>
    <n v="3200"/>
    <x v="329"/>
  </r>
  <r>
    <s v="ORD101597"/>
    <x v="5"/>
    <x v="1"/>
    <x v="5"/>
    <s v="Souq"/>
    <x v="5"/>
    <n v="18971.54"/>
    <n v="5"/>
    <n v="94857.7"/>
    <n v="2.48"/>
    <n v="3977"/>
    <x v="140"/>
  </r>
  <r>
    <s v="ORD101598"/>
    <x v="1"/>
    <x v="1"/>
    <x v="1"/>
    <s v="Jumia"/>
    <x v="0"/>
    <n v="17691.8"/>
    <n v="5"/>
    <n v="88459"/>
    <n v="3.61"/>
    <n v="1637"/>
    <x v="88"/>
  </r>
  <r>
    <s v="ORD101599"/>
    <x v="3"/>
    <x v="3"/>
    <x v="3"/>
    <s v="Amazon"/>
    <x v="5"/>
    <n v="5817.02"/>
    <n v="4"/>
    <n v="23268.080000000002"/>
    <n v="4.2"/>
    <n v="461"/>
    <x v="20"/>
  </r>
  <r>
    <s v="ORD101600"/>
    <x v="0"/>
    <x v="0"/>
    <x v="0"/>
    <s v="Souq"/>
    <x v="2"/>
    <n v="11073.85"/>
    <n v="3"/>
    <n v="33221.550000000003"/>
    <n v="2.0299999999999998"/>
    <n v="3114"/>
    <x v="243"/>
  </r>
  <r>
    <s v="ORD101601"/>
    <x v="1"/>
    <x v="1"/>
    <x v="1"/>
    <s v="Amazon"/>
    <x v="5"/>
    <n v="11098.13"/>
    <n v="4"/>
    <n v="44392.52"/>
    <n v="3.2"/>
    <n v="2410"/>
    <x v="45"/>
  </r>
  <r>
    <s v="ORD101602"/>
    <x v="9"/>
    <x v="1"/>
    <x v="9"/>
    <s v="Jumia"/>
    <x v="3"/>
    <n v="15757.8"/>
    <n v="4"/>
    <n v="63031.199999999997"/>
    <n v="4.0999999999999996"/>
    <n v="1206"/>
    <x v="139"/>
  </r>
  <r>
    <s v="ORD101603"/>
    <x v="2"/>
    <x v="2"/>
    <x v="2"/>
    <s v="Jumia"/>
    <x v="1"/>
    <n v="8240.7000000000007"/>
    <n v="4"/>
    <n v="32962.800000000003"/>
    <n v="2.14"/>
    <n v="581"/>
    <x v="182"/>
  </r>
  <r>
    <s v="ORD101604"/>
    <x v="8"/>
    <x v="3"/>
    <x v="8"/>
    <s v="Jumia"/>
    <x v="5"/>
    <n v="7864.3"/>
    <n v="3"/>
    <n v="23592.9"/>
    <n v="1.88"/>
    <n v="4171"/>
    <x v="98"/>
  </r>
  <r>
    <s v="ORD101605"/>
    <x v="3"/>
    <x v="3"/>
    <x v="3"/>
    <s v="Jumia"/>
    <x v="5"/>
    <n v="7298.69"/>
    <n v="5"/>
    <n v="36493.449999999997"/>
    <n v="1.02"/>
    <n v="4762"/>
    <x v="275"/>
  </r>
  <r>
    <s v="ORD101606"/>
    <x v="8"/>
    <x v="3"/>
    <x v="8"/>
    <s v="Jumia"/>
    <x v="3"/>
    <n v="12569.75"/>
    <n v="4"/>
    <n v="50279"/>
    <n v="2.4300000000000002"/>
    <n v="2101"/>
    <x v="56"/>
  </r>
  <r>
    <s v="ORD101607"/>
    <x v="9"/>
    <x v="1"/>
    <x v="9"/>
    <s v="Souq"/>
    <x v="1"/>
    <n v="12187.77"/>
    <n v="3"/>
    <n v="36563.31"/>
    <n v="1.1599999999999999"/>
    <n v="250"/>
    <x v="278"/>
  </r>
  <r>
    <s v="ORD101608"/>
    <x v="7"/>
    <x v="0"/>
    <x v="7"/>
    <s v="Souq"/>
    <x v="3"/>
    <n v="16341.68"/>
    <n v="3"/>
    <n v="49025.04"/>
    <n v="4.34"/>
    <n v="4999"/>
    <x v="140"/>
  </r>
  <r>
    <s v="ORD101609"/>
    <x v="9"/>
    <x v="1"/>
    <x v="9"/>
    <s v="Souq"/>
    <x v="2"/>
    <n v="19392.89"/>
    <n v="1"/>
    <n v="19392.89"/>
    <n v="2.2999999999999998"/>
    <n v="3853"/>
    <x v="249"/>
  </r>
  <r>
    <s v="ORD101610"/>
    <x v="5"/>
    <x v="1"/>
    <x v="5"/>
    <s v="Amazon"/>
    <x v="2"/>
    <n v="4852.08"/>
    <n v="2"/>
    <n v="9704.16"/>
    <n v="4.5"/>
    <n v="159"/>
    <x v="166"/>
  </r>
  <r>
    <s v="ORD101611"/>
    <x v="0"/>
    <x v="0"/>
    <x v="0"/>
    <s v="Amazon"/>
    <x v="2"/>
    <n v="16339.04"/>
    <n v="2"/>
    <n v="32678.080000000002"/>
    <n v="3.7"/>
    <n v="68"/>
    <x v="335"/>
  </r>
  <r>
    <s v="ORD101612"/>
    <x v="6"/>
    <x v="4"/>
    <x v="6"/>
    <s v="Jumia"/>
    <x v="4"/>
    <n v="13623.47"/>
    <n v="3"/>
    <n v="40870.410000000003"/>
    <n v="1.38"/>
    <n v="3666"/>
    <x v="305"/>
  </r>
  <r>
    <s v="ORD101613"/>
    <x v="1"/>
    <x v="1"/>
    <x v="1"/>
    <s v="Amazon"/>
    <x v="5"/>
    <n v="3660.3"/>
    <n v="1"/>
    <n v="3660.3"/>
    <n v="1.7"/>
    <n v="675"/>
    <x v="43"/>
  </r>
  <r>
    <s v="ORD101614"/>
    <x v="2"/>
    <x v="2"/>
    <x v="2"/>
    <s v="Jumia"/>
    <x v="0"/>
    <n v="898.39"/>
    <n v="1"/>
    <n v="898.39"/>
    <n v="2.14"/>
    <n v="2728"/>
    <x v="145"/>
  </r>
  <r>
    <s v="ORD101615"/>
    <x v="7"/>
    <x v="0"/>
    <x v="7"/>
    <s v="Jumia"/>
    <x v="2"/>
    <n v="165.82"/>
    <n v="3"/>
    <n v="497.46"/>
    <n v="1.29"/>
    <n v="3170"/>
    <x v="278"/>
  </r>
  <r>
    <s v="ORD101616"/>
    <x v="8"/>
    <x v="3"/>
    <x v="8"/>
    <s v="Amazon"/>
    <x v="4"/>
    <n v="3671.05"/>
    <n v="3"/>
    <n v="11013.15"/>
    <n v="1.75"/>
    <n v="3967"/>
    <x v="216"/>
  </r>
  <r>
    <s v="ORD101617"/>
    <x v="2"/>
    <x v="2"/>
    <x v="2"/>
    <s v="Amazon"/>
    <x v="4"/>
    <n v="7569.21"/>
    <n v="1"/>
    <n v="7569.21"/>
    <n v="4.3499999999999996"/>
    <n v="4032"/>
    <x v="190"/>
  </r>
  <r>
    <s v="ORD101618"/>
    <x v="0"/>
    <x v="0"/>
    <x v="0"/>
    <s v="Amazon"/>
    <x v="1"/>
    <n v="6520.31"/>
    <n v="5"/>
    <n v="32601.55"/>
    <n v="4.95"/>
    <n v="397"/>
    <x v="78"/>
  </r>
  <r>
    <s v="ORD101619"/>
    <x v="1"/>
    <x v="1"/>
    <x v="1"/>
    <s v="Amazon"/>
    <x v="4"/>
    <n v="1350.6"/>
    <n v="3"/>
    <n v="4051.8"/>
    <n v="4.95"/>
    <n v="3387"/>
    <x v="129"/>
  </r>
  <r>
    <s v="ORD101620"/>
    <x v="2"/>
    <x v="2"/>
    <x v="2"/>
    <s v="Souq"/>
    <x v="4"/>
    <n v="14212.6"/>
    <n v="3"/>
    <n v="42637.8"/>
    <n v="4.9400000000000004"/>
    <n v="4821"/>
    <x v="25"/>
  </r>
  <r>
    <s v="ORD101621"/>
    <x v="3"/>
    <x v="3"/>
    <x v="3"/>
    <s v="Souq"/>
    <x v="5"/>
    <n v="15273"/>
    <n v="2"/>
    <n v="30546"/>
    <n v="2.35"/>
    <n v="521"/>
    <x v="202"/>
  </r>
  <r>
    <s v="ORD101622"/>
    <x v="2"/>
    <x v="2"/>
    <x v="2"/>
    <s v="Souq"/>
    <x v="5"/>
    <n v="4763.49"/>
    <n v="2"/>
    <n v="9526.98"/>
    <n v="3.79"/>
    <n v="1280"/>
    <x v="274"/>
  </r>
  <r>
    <s v="ORD101623"/>
    <x v="4"/>
    <x v="0"/>
    <x v="4"/>
    <s v="Souq"/>
    <x v="3"/>
    <n v="8815.9"/>
    <n v="1"/>
    <n v="8815.9"/>
    <n v="2.5099999999999998"/>
    <n v="370"/>
    <x v="117"/>
  </r>
  <r>
    <s v="ORD101624"/>
    <x v="9"/>
    <x v="1"/>
    <x v="9"/>
    <s v="Amazon"/>
    <x v="3"/>
    <n v="4841.75"/>
    <n v="4"/>
    <n v="19367"/>
    <n v="4.03"/>
    <n v="4605"/>
    <x v="120"/>
  </r>
  <r>
    <s v="ORD101625"/>
    <x v="0"/>
    <x v="0"/>
    <x v="0"/>
    <s v="Jumia"/>
    <x v="1"/>
    <n v="6107.21"/>
    <n v="4"/>
    <n v="24428.84"/>
    <n v="3.95"/>
    <n v="2679"/>
    <x v="224"/>
  </r>
  <r>
    <s v="ORD101626"/>
    <x v="8"/>
    <x v="3"/>
    <x v="8"/>
    <s v="Souq"/>
    <x v="1"/>
    <n v="9040.57"/>
    <n v="2"/>
    <n v="18081.14"/>
    <n v="1.91"/>
    <n v="3676"/>
    <x v="104"/>
  </r>
  <r>
    <s v="ORD101627"/>
    <x v="9"/>
    <x v="1"/>
    <x v="9"/>
    <s v="Souq"/>
    <x v="2"/>
    <n v="13794.91"/>
    <n v="2"/>
    <n v="27589.82"/>
    <n v="3.57"/>
    <n v="3512"/>
    <x v="216"/>
  </r>
  <r>
    <s v="ORD101628"/>
    <x v="6"/>
    <x v="4"/>
    <x v="6"/>
    <s v="Amazon"/>
    <x v="1"/>
    <n v="2219.65"/>
    <n v="5"/>
    <n v="11098.25"/>
    <n v="3.87"/>
    <n v="2902"/>
    <x v="123"/>
  </r>
  <r>
    <s v="ORD101629"/>
    <x v="7"/>
    <x v="0"/>
    <x v="7"/>
    <s v="Souq"/>
    <x v="0"/>
    <n v="6443.74"/>
    <n v="5"/>
    <n v="32218.7"/>
    <n v="2.36"/>
    <n v="152"/>
    <x v="179"/>
  </r>
  <r>
    <s v="ORD101630"/>
    <x v="6"/>
    <x v="4"/>
    <x v="6"/>
    <s v="Jumia"/>
    <x v="4"/>
    <n v="8248.33"/>
    <n v="4"/>
    <n v="32993.32"/>
    <n v="2.99"/>
    <n v="598"/>
    <x v="154"/>
  </r>
  <r>
    <s v="ORD101631"/>
    <x v="8"/>
    <x v="3"/>
    <x v="8"/>
    <s v="Amazon"/>
    <x v="4"/>
    <n v="16060.65"/>
    <n v="2"/>
    <n v="32121.3"/>
    <n v="3.5"/>
    <n v="3425"/>
    <x v="209"/>
  </r>
  <r>
    <s v="ORD101632"/>
    <x v="7"/>
    <x v="0"/>
    <x v="7"/>
    <s v="Souq"/>
    <x v="5"/>
    <n v="10131.49"/>
    <n v="2"/>
    <n v="20262.98"/>
    <n v="2.52"/>
    <n v="3089"/>
    <x v="185"/>
  </r>
  <r>
    <s v="ORD101633"/>
    <x v="5"/>
    <x v="1"/>
    <x v="5"/>
    <s v="Amazon"/>
    <x v="0"/>
    <n v="12024.25"/>
    <n v="3"/>
    <n v="36072.75"/>
    <n v="2.1800000000000002"/>
    <n v="1183"/>
    <x v="5"/>
  </r>
  <r>
    <s v="ORD101634"/>
    <x v="6"/>
    <x v="4"/>
    <x v="6"/>
    <s v="Souq"/>
    <x v="0"/>
    <n v="15054.59"/>
    <n v="5"/>
    <n v="75272.95"/>
    <n v="4.12"/>
    <n v="633"/>
    <x v="245"/>
  </r>
  <r>
    <s v="ORD101635"/>
    <x v="0"/>
    <x v="0"/>
    <x v="0"/>
    <s v="Jumia"/>
    <x v="1"/>
    <n v="5860.1"/>
    <n v="4"/>
    <n v="23440.400000000001"/>
    <n v="1.44"/>
    <n v="3786"/>
    <x v="81"/>
  </r>
  <r>
    <s v="ORD101636"/>
    <x v="1"/>
    <x v="1"/>
    <x v="1"/>
    <s v="Jumia"/>
    <x v="3"/>
    <n v="14732.13"/>
    <n v="5"/>
    <n v="73660.649999999994"/>
    <n v="4.91"/>
    <n v="2492"/>
    <x v="6"/>
  </r>
  <r>
    <s v="ORD101637"/>
    <x v="7"/>
    <x v="0"/>
    <x v="7"/>
    <s v="Jumia"/>
    <x v="4"/>
    <n v="4350.01"/>
    <n v="2"/>
    <n v="8700.02"/>
    <n v="3.79"/>
    <n v="883"/>
    <x v="315"/>
  </r>
  <r>
    <s v="ORD101638"/>
    <x v="5"/>
    <x v="1"/>
    <x v="5"/>
    <s v="Souq"/>
    <x v="2"/>
    <n v="9937.57"/>
    <n v="3"/>
    <n v="29812.71"/>
    <n v="1.63"/>
    <n v="938"/>
    <x v="182"/>
  </r>
  <r>
    <s v="ORD101639"/>
    <x v="2"/>
    <x v="2"/>
    <x v="2"/>
    <s v="Jumia"/>
    <x v="3"/>
    <n v="6629.95"/>
    <n v="2"/>
    <n v="13259.9"/>
    <n v="4.9400000000000004"/>
    <n v="1861"/>
    <x v="49"/>
  </r>
  <r>
    <s v="ORD101640"/>
    <x v="0"/>
    <x v="0"/>
    <x v="0"/>
    <s v="Souq"/>
    <x v="4"/>
    <n v="11262.2"/>
    <n v="4"/>
    <n v="45048.800000000003"/>
    <n v="3.57"/>
    <n v="2108"/>
    <x v="160"/>
  </r>
  <r>
    <s v="ORD101641"/>
    <x v="3"/>
    <x v="3"/>
    <x v="3"/>
    <s v="Souq"/>
    <x v="4"/>
    <n v="13990.02"/>
    <n v="2"/>
    <n v="27980.04"/>
    <n v="4.01"/>
    <n v="3295"/>
    <x v="28"/>
  </r>
  <r>
    <s v="ORD101642"/>
    <x v="4"/>
    <x v="0"/>
    <x v="4"/>
    <s v="Amazon"/>
    <x v="0"/>
    <n v="3150.89"/>
    <n v="3"/>
    <n v="9452.67"/>
    <n v="4.8899999999999997"/>
    <n v="3396"/>
    <x v="273"/>
  </r>
  <r>
    <s v="ORD101643"/>
    <x v="7"/>
    <x v="0"/>
    <x v="7"/>
    <s v="Jumia"/>
    <x v="4"/>
    <n v="15642.39"/>
    <n v="2"/>
    <n v="31284.78"/>
    <n v="4.74"/>
    <n v="3649"/>
    <x v="258"/>
  </r>
  <r>
    <s v="ORD101644"/>
    <x v="9"/>
    <x v="1"/>
    <x v="9"/>
    <s v="Amazon"/>
    <x v="5"/>
    <n v="6570.75"/>
    <n v="1"/>
    <n v="6570.75"/>
    <n v="4.59"/>
    <n v="2546"/>
    <x v="230"/>
  </r>
  <r>
    <s v="ORD101645"/>
    <x v="6"/>
    <x v="4"/>
    <x v="6"/>
    <s v="Souq"/>
    <x v="0"/>
    <n v="11466.04"/>
    <n v="5"/>
    <n v="57330.2"/>
    <n v="4.58"/>
    <n v="930"/>
    <x v="78"/>
  </r>
  <r>
    <s v="ORD101646"/>
    <x v="1"/>
    <x v="1"/>
    <x v="1"/>
    <s v="Amazon"/>
    <x v="0"/>
    <n v="10273.35"/>
    <n v="5"/>
    <n v="51366.75"/>
    <n v="1.54"/>
    <n v="3256"/>
    <x v="152"/>
  </r>
  <r>
    <s v="ORD101647"/>
    <x v="7"/>
    <x v="0"/>
    <x v="7"/>
    <s v="Jumia"/>
    <x v="5"/>
    <n v="17259.52"/>
    <n v="5"/>
    <n v="86297.600000000006"/>
    <n v="2.77"/>
    <n v="310"/>
    <x v="139"/>
  </r>
  <r>
    <s v="ORD101648"/>
    <x v="5"/>
    <x v="1"/>
    <x v="5"/>
    <s v="Souq"/>
    <x v="3"/>
    <n v="434.21"/>
    <n v="4"/>
    <n v="1736.84"/>
    <n v="2.52"/>
    <n v="2773"/>
    <x v="274"/>
  </r>
  <r>
    <s v="ORD101649"/>
    <x v="4"/>
    <x v="0"/>
    <x v="4"/>
    <s v="Amazon"/>
    <x v="0"/>
    <n v="1635.81"/>
    <n v="1"/>
    <n v="1635.81"/>
    <n v="2.67"/>
    <n v="1139"/>
    <x v="293"/>
  </r>
  <r>
    <s v="ORD101650"/>
    <x v="3"/>
    <x v="3"/>
    <x v="3"/>
    <s v="Jumia"/>
    <x v="1"/>
    <n v="3334.26"/>
    <n v="5"/>
    <n v="16671.3"/>
    <n v="1.52"/>
    <n v="4470"/>
    <x v="313"/>
  </r>
  <r>
    <s v="ORD101651"/>
    <x v="0"/>
    <x v="0"/>
    <x v="0"/>
    <s v="Jumia"/>
    <x v="2"/>
    <n v="6771.23"/>
    <n v="3"/>
    <n v="20313.689999999999"/>
    <n v="2.5499999999999998"/>
    <n v="4055"/>
    <x v="75"/>
  </r>
  <r>
    <s v="ORD101652"/>
    <x v="9"/>
    <x v="1"/>
    <x v="9"/>
    <s v="Jumia"/>
    <x v="0"/>
    <n v="1371.97"/>
    <n v="2"/>
    <n v="2743.94"/>
    <n v="4.0999999999999996"/>
    <n v="3238"/>
    <x v="17"/>
  </r>
  <r>
    <s v="ORD101653"/>
    <x v="7"/>
    <x v="0"/>
    <x v="7"/>
    <s v="Souq"/>
    <x v="2"/>
    <n v="6857.37"/>
    <n v="2"/>
    <n v="13714.74"/>
    <n v="4.0199999999999996"/>
    <n v="29"/>
    <x v="288"/>
  </r>
  <r>
    <s v="ORD101654"/>
    <x v="2"/>
    <x v="2"/>
    <x v="2"/>
    <s v="Amazon"/>
    <x v="1"/>
    <n v="12000.92"/>
    <n v="1"/>
    <n v="12000.92"/>
    <n v="2.02"/>
    <n v="3513"/>
    <x v="30"/>
  </r>
  <r>
    <s v="ORD101655"/>
    <x v="3"/>
    <x v="3"/>
    <x v="3"/>
    <s v="Amazon"/>
    <x v="1"/>
    <n v="3385.92"/>
    <n v="3"/>
    <n v="10157.76"/>
    <n v="4.25"/>
    <n v="3571"/>
    <x v="26"/>
  </r>
  <r>
    <s v="ORD101656"/>
    <x v="9"/>
    <x v="1"/>
    <x v="9"/>
    <s v="Jumia"/>
    <x v="5"/>
    <n v="5068.09"/>
    <n v="4"/>
    <n v="20272.36"/>
    <n v="3.47"/>
    <n v="3605"/>
    <x v="347"/>
  </r>
  <r>
    <s v="ORD101657"/>
    <x v="8"/>
    <x v="3"/>
    <x v="8"/>
    <s v="Jumia"/>
    <x v="0"/>
    <n v="12540.54"/>
    <n v="3"/>
    <n v="37621.620000000003"/>
    <n v="4.49"/>
    <n v="2653"/>
    <x v="275"/>
  </r>
  <r>
    <s v="ORD101658"/>
    <x v="5"/>
    <x v="1"/>
    <x v="5"/>
    <s v="Jumia"/>
    <x v="2"/>
    <n v="1911.07"/>
    <n v="2"/>
    <n v="3822.14"/>
    <n v="4.4000000000000004"/>
    <n v="2654"/>
    <x v="355"/>
  </r>
  <r>
    <s v="ORD101659"/>
    <x v="5"/>
    <x v="1"/>
    <x v="5"/>
    <s v="Souq"/>
    <x v="5"/>
    <n v="17753.849999999999"/>
    <n v="4"/>
    <n v="71015.399999999994"/>
    <n v="4.33"/>
    <n v="3665"/>
    <x v="166"/>
  </r>
  <r>
    <s v="ORD101660"/>
    <x v="6"/>
    <x v="4"/>
    <x v="6"/>
    <s v="Amazon"/>
    <x v="3"/>
    <n v="14798.98"/>
    <n v="3"/>
    <n v="44396.94"/>
    <n v="2.72"/>
    <n v="3781"/>
    <x v="161"/>
  </r>
  <r>
    <s v="ORD101661"/>
    <x v="0"/>
    <x v="0"/>
    <x v="0"/>
    <s v="Jumia"/>
    <x v="2"/>
    <n v="2319.9"/>
    <n v="1"/>
    <n v="2319.9"/>
    <n v="2.81"/>
    <n v="4784"/>
    <x v="59"/>
  </r>
  <r>
    <s v="ORD101662"/>
    <x v="7"/>
    <x v="0"/>
    <x v="7"/>
    <s v="Amazon"/>
    <x v="5"/>
    <n v="15633.75"/>
    <n v="5"/>
    <n v="78168.75"/>
    <n v="4.37"/>
    <n v="4845"/>
    <x v="172"/>
  </r>
  <r>
    <s v="ORD101663"/>
    <x v="2"/>
    <x v="2"/>
    <x v="2"/>
    <s v="Jumia"/>
    <x v="3"/>
    <n v="15931.12"/>
    <n v="3"/>
    <n v="47793.36"/>
    <n v="3.65"/>
    <n v="2241"/>
    <x v="354"/>
  </r>
  <r>
    <s v="ORD101664"/>
    <x v="7"/>
    <x v="0"/>
    <x v="7"/>
    <s v="Amazon"/>
    <x v="3"/>
    <n v="2327.0700000000002"/>
    <n v="1"/>
    <n v="2327.0700000000002"/>
    <n v="1.2"/>
    <n v="4431"/>
    <x v="45"/>
  </r>
  <r>
    <s v="ORD101665"/>
    <x v="4"/>
    <x v="0"/>
    <x v="4"/>
    <s v="Amazon"/>
    <x v="4"/>
    <n v="9438.1200000000008"/>
    <n v="2"/>
    <n v="18876.240000000002"/>
    <n v="2.21"/>
    <n v="3635"/>
    <x v="218"/>
  </r>
  <r>
    <s v="ORD101666"/>
    <x v="3"/>
    <x v="3"/>
    <x v="3"/>
    <s v="Souq"/>
    <x v="1"/>
    <n v="2819.8"/>
    <n v="4"/>
    <n v="11279.2"/>
    <n v="1.7"/>
    <n v="824"/>
    <x v="347"/>
  </r>
  <r>
    <s v="ORD101667"/>
    <x v="6"/>
    <x v="4"/>
    <x v="6"/>
    <s v="Jumia"/>
    <x v="4"/>
    <n v="12678.7"/>
    <n v="3"/>
    <n v="38036.1"/>
    <n v="1.83"/>
    <n v="3733"/>
    <x v="79"/>
  </r>
  <r>
    <s v="ORD101668"/>
    <x v="4"/>
    <x v="0"/>
    <x v="4"/>
    <s v="Souq"/>
    <x v="1"/>
    <n v="11106.2"/>
    <n v="4"/>
    <n v="44424.800000000003"/>
    <n v="4.7300000000000004"/>
    <n v="352"/>
    <x v="21"/>
  </r>
  <r>
    <s v="ORD101669"/>
    <x v="0"/>
    <x v="0"/>
    <x v="0"/>
    <s v="Jumia"/>
    <x v="1"/>
    <n v="9560.64"/>
    <n v="2"/>
    <n v="19121.28"/>
    <n v="4.42"/>
    <n v="616"/>
    <x v="288"/>
  </r>
  <r>
    <s v="ORD101670"/>
    <x v="9"/>
    <x v="1"/>
    <x v="9"/>
    <s v="Amazon"/>
    <x v="0"/>
    <n v="3100.12"/>
    <n v="1"/>
    <n v="3100.12"/>
    <n v="4.4400000000000004"/>
    <n v="3357"/>
    <x v="118"/>
  </r>
  <r>
    <s v="ORD101671"/>
    <x v="1"/>
    <x v="1"/>
    <x v="1"/>
    <s v="Jumia"/>
    <x v="3"/>
    <n v="1262.72"/>
    <n v="2"/>
    <n v="2525.44"/>
    <n v="2.1800000000000002"/>
    <n v="2084"/>
    <x v="333"/>
  </r>
  <r>
    <s v="ORD101672"/>
    <x v="9"/>
    <x v="1"/>
    <x v="9"/>
    <s v="Souq"/>
    <x v="2"/>
    <n v="1123.2"/>
    <n v="4"/>
    <n v="4492.8"/>
    <n v="1.44"/>
    <n v="4053"/>
    <x v="8"/>
  </r>
  <r>
    <s v="ORD101673"/>
    <x v="6"/>
    <x v="4"/>
    <x v="6"/>
    <s v="Jumia"/>
    <x v="2"/>
    <n v="19566.79"/>
    <n v="3"/>
    <n v="58700.37"/>
    <n v="3.23"/>
    <n v="2608"/>
    <x v="291"/>
  </r>
  <r>
    <s v="ORD101674"/>
    <x v="9"/>
    <x v="1"/>
    <x v="9"/>
    <s v="Souq"/>
    <x v="1"/>
    <n v="14494.53"/>
    <n v="2"/>
    <n v="28989.06"/>
    <n v="3.01"/>
    <n v="3810"/>
    <x v="110"/>
  </r>
  <r>
    <s v="ORD101675"/>
    <x v="7"/>
    <x v="0"/>
    <x v="7"/>
    <s v="Souq"/>
    <x v="0"/>
    <n v="1310.99"/>
    <n v="2"/>
    <n v="2621.98"/>
    <n v="2.4700000000000002"/>
    <n v="1928"/>
    <x v="128"/>
  </r>
  <r>
    <s v="ORD101676"/>
    <x v="4"/>
    <x v="0"/>
    <x v="4"/>
    <s v="Souq"/>
    <x v="3"/>
    <n v="5249.17"/>
    <n v="3"/>
    <n v="15747.51"/>
    <n v="3.34"/>
    <n v="2527"/>
    <x v="211"/>
  </r>
  <r>
    <s v="ORD101677"/>
    <x v="7"/>
    <x v="0"/>
    <x v="7"/>
    <s v="Amazon"/>
    <x v="5"/>
    <n v="8090.15"/>
    <n v="4"/>
    <n v="32360.6"/>
    <n v="4.2300000000000004"/>
    <n v="3711"/>
    <x v="268"/>
  </r>
  <r>
    <s v="ORD101678"/>
    <x v="4"/>
    <x v="0"/>
    <x v="4"/>
    <s v="Souq"/>
    <x v="0"/>
    <n v="372.19"/>
    <n v="1"/>
    <n v="372.19"/>
    <n v="2.73"/>
    <n v="3986"/>
    <x v="13"/>
  </r>
  <r>
    <s v="ORD101679"/>
    <x v="3"/>
    <x v="3"/>
    <x v="3"/>
    <s v="Amazon"/>
    <x v="4"/>
    <n v="4462.42"/>
    <n v="2"/>
    <n v="8924.84"/>
    <n v="1.18"/>
    <n v="3063"/>
    <x v="197"/>
  </r>
  <r>
    <s v="ORD101680"/>
    <x v="0"/>
    <x v="0"/>
    <x v="0"/>
    <s v="Amazon"/>
    <x v="4"/>
    <n v="1176.58"/>
    <n v="2"/>
    <n v="2353.16"/>
    <n v="3.89"/>
    <n v="1095"/>
    <x v="54"/>
  </r>
  <r>
    <s v="ORD101681"/>
    <x v="1"/>
    <x v="1"/>
    <x v="1"/>
    <s v="Amazon"/>
    <x v="4"/>
    <n v="10711.32"/>
    <n v="1"/>
    <n v="10711.32"/>
    <n v="4.2"/>
    <n v="4373"/>
    <x v="295"/>
  </r>
  <r>
    <s v="ORD101682"/>
    <x v="5"/>
    <x v="1"/>
    <x v="5"/>
    <s v="Jumia"/>
    <x v="5"/>
    <n v="2184.81"/>
    <n v="1"/>
    <n v="2184.81"/>
    <n v="3.38"/>
    <n v="4025"/>
    <x v="348"/>
  </r>
  <r>
    <s v="ORD101683"/>
    <x v="1"/>
    <x v="1"/>
    <x v="1"/>
    <s v="Amazon"/>
    <x v="2"/>
    <n v="4007.24"/>
    <n v="5"/>
    <n v="20036.2"/>
    <n v="4.05"/>
    <n v="2694"/>
    <x v="148"/>
  </r>
  <r>
    <s v="ORD101684"/>
    <x v="0"/>
    <x v="0"/>
    <x v="0"/>
    <s v="Souq"/>
    <x v="5"/>
    <n v="15507.93"/>
    <n v="5"/>
    <n v="77539.649999999994"/>
    <n v="1.39"/>
    <n v="628"/>
    <x v="157"/>
  </r>
  <r>
    <s v="ORD101685"/>
    <x v="0"/>
    <x v="0"/>
    <x v="0"/>
    <s v="Amazon"/>
    <x v="1"/>
    <n v="9308.2199999999993"/>
    <n v="3"/>
    <n v="27924.66"/>
    <n v="4.53"/>
    <n v="2500"/>
    <x v="181"/>
  </r>
  <r>
    <s v="ORD101686"/>
    <x v="4"/>
    <x v="0"/>
    <x v="4"/>
    <s v="Souq"/>
    <x v="3"/>
    <n v="7901.04"/>
    <n v="1"/>
    <n v="7901.04"/>
    <n v="1.1000000000000001"/>
    <n v="360"/>
    <x v="334"/>
  </r>
  <r>
    <s v="ORD101687"/>
    <x v="5"/>
    <x v="1"/>
    <x v="5"/>
    <s v="Souq"/>
    <x v="5"/>
    <n v="5061.1099999999997"/>
    <n v="3"/>
    <n v="15183.33"/>
    <n v="2"/>
    <n v="4127"/>
    <x v="27"/>
  </r>
  <r>
    <s v="ORD101688"/>
    <x v="5"/>
    <x v="1"/>
    <x v="5"/>
    <s v="Amazon"/>
    <x v="0"/>
    <n v="18604.57"/>
    <n v="4"/>
    <n v="74418.28"/>
    <n v="2.35"/>
    <n v="3867"/>
    <x v="268"/>
  </r>
  <r>
    <s v="ORD101689"/>
    <x v="2"/>
    <x v="2"/>
    <x v="2"/>
    <s v="Souq"/>
    <x v="1"/>
    <n v="18725.37"/>
    <n v="2"/>
    <n v="37450.74"/>
    <n v="2.4300000000000002"/>
    <n v="2229"/>
    <x v="48"/>
  </r>
  <r>
    <s v="ORD101690"/>
    <x v="9"/>
    <x v="1"/>
    <x v="9"/>
    <s v="Jumia"/>
    <x v="0"/>
    <n v="10422.620000000001"/>
    <n v="2"/>
    <n v="20845.240000000002"/>
    <n v="4.99"/>
    <n v="1387"/>
    <x v="185"/>
  </r>
  <r>
    <s v="ORD101691"/>
    <x v="5"/>
    <x v="1"/>
    <x v="5"/>
    <s v="Amazon"/>
    <x v="5"/>
    <n v="13189.5"/>
    <n v="2"/>
    <n v="26379"/>
    <n v="1.02"/>
    <n v="1863"/>
    <x v="49"/>
  </r>
  <r>
    <s v="ORD101692"/>
    <x v="1"/>
    <x v="1"/>
    <x v="1"/>
    <s v="Souq"/>
    <x v="1"/>
    <n v="1692.36"/>
    <n v="4"/>
    <n v="6769.44"/>
    <n v="4.93"/>
    <n v="178"/>
    <x v="356"/>
  </r>
  <r>
    <s v="ORD101693"/>
    <x v="0"/>
    <x v="0"/>
    <x v="0"/>
    <s v="Souq"/>
    <x v="2"/>
    <n v="12904.86"/>
    <n v="3"/>
    <n v="38714.58"/>
    <n v="3.67"/>
    <n v="2113"/>
    <x v="357"/>
  </r>
  <r>
    <s v="ORD101694"/>
    <x v="1"/>
    <x v="1"/>
    <x v="1"/>
    <s v="Jumia"/>
    <x v="3"/>
    <n v="15231.1"/>
    <n v="1"/>
    <n v="15231.1"/>
    <n v="2.2599999999999998"/>
    <n v="1134"/>
    <x v="89"/>
  </r>
  <r>
    <s v="ORD101695"/>
    <x v="8"/>
    <x v="3"/>
    <x v="8"/>
    <s v="Souq"/>
    <x v="4"/>
    <n v="10251.69"/>
    <n v="2"/>
    <n v="20503.38"/>
    <n v="4.32"/>
    <n v="2850"/>
    <x v="233"/>
  </r>
  <r>
    <s v="ORD101696"/>
    <x v="3"/>
    <x v="3"/>
    <x v="3"/>
    <s v="Jumia"/>
    <x v="0"/>
    <n v="8001.4"/>
    <n v="1"/>
    <n v="8001.4"/>
    <n v="4.62"/>
    <n v="1411"/>
    <x v="229"/>
  </r>
  <r>
    <s v="ORD101697"/>
    <x v="3"/>
    <x v="3"/>
    <x v="3"/>
    <s v="Souq"/>
    <x v="3"/>
    <n v="6623.22"/>
    <n v="1"/>
    <n v="6623.22"/>
    <n v="4.32"/>
    <n v="4802"/>
    <x v="40"/>
  </r>
  <r>
    <s v="ORD101698"/>
    <x v="1"/>
    <x v="1"/>
    <x v="1"/>
    <s v="Amazon"/>
    <x v="4"/>
    <n v="15148.84"/>
    <n v="2"/>
    <n v="30297.68"/>
    <n v="2.99"/>
    <n v="3173"/>
    <x v="181"/>
  </r>
  <r>
    <s v="ORD101699"/>
    <x v="8"/>
    <x v="3"/>
    <x v="8"/>
    <s v="Jumia"/>
    <x v="2"/>
    <n v="3848.17"/>
    <n v="5"/>
    <n v="19240.849999999999"/>
    <n v="4.37"/>
    <n v="4944"/>
    <x v="123"/>
  </r>
  <r>
    <s v="ORD101700"/>
    <x v="8"/>
    <x v="3"/>
    <x v="8"/>
    <s v="Jumia"/>
    <x v="1"/>
    <n v="13702.89"/>
    <n v="1"/>
    <n v="13702.89"/>
    <n v="3.8"/>
    <n v="2730"/>
    <x v="3"/>
  </r>
  <r>
    <s v="ORD101701"/>
    <x v="0"/>
    <x v="0"/>
    <x v="0"/>
    <s v="Souq"/>
    <x v="4"/>
    <n v="16199.63"/>
    <n v="4"/>
    <n v="64798.52"/>
    <n v="4.8"/>
    <n v="4335"/>
    <x v="180"/>
  </r>
  <r>
    <s v="ORD101702"/>
    <x v="9"/>
    <x v="1"/>
    <x v="9"/>
    <s v="Souq"/>
    <x v="2"/>
    <n v="6906.43"/>
    <n v="1"/>
    <n v="6906.43"/>
    <n v="1.85"/>
    <n v="4246"/>
    <x v="302"/>
  </r>
  <r>
    <s v="ORD101703"/>
    <x v="1"/>
    <x v="1"/>
    <x v="1"/>
    <s v="Souq"/>
    <x v="4"/>
    <n v="19596.099999999999"/>
    <n v="4"/>
    <n v="78384.399999999994"/>
    <n v="2.46"/>
    <n v="3728"/>
    <x v="13"/>
  </r>
  <r>
    <s v="ORD101704"/>
    <x v="2"/>
    <x v="2"/>
    <x v="2"/>
    <s v="Amazon"/>
    <x v="0"/>
    <n v="19022.580000000002"/>
    <n v="3"/>
    <n v="57067.74"/>
    <n v="4.1900000000000004"/>
    <n v="2003"/>
    <x v="80"/>
  </r>
  <r>
    <s v="ORD101705"/>
    <x v="4"/>
    <x v="0"/>
    <x v="4"/>
    <s v="Jumia"/>
    <x v="1"/>
    <n v="7989.84"/>
    <n v="2"/>
    <n v="15979.68"/>
    <n v="1.85"/>
    <n v="2906"/>
    <x v="164"/>
  </r>
  <r>
    <s v="ORD101706"/>
    <x v="7"/>
    <x v="0"/>
    <x v="7"/>
    <s v="Souq"/>
    <x v="3"/>
    <n v="2938.5"/>
    <n v="4"/>
    <n v="11754"/>
    <n v="3.72"/>
    <n v="3083"/>
    <x v="209"/>
  </r>
  <r>
    <s v="ORD101707"/>
    <x v="6"/>
    <x v="4"/>
    <x v="6"/>
    <s v="Jumia"/>
    <x v="4"/>
    <n v="17469.52"/>
    <n v="2"/>
    <n v="34939.040000000001"/>
    <n v="1.22"/>
    <n v="4902"/>
    <x v="13"/>
  </r>
  <r>
    <s v="ORD101708"/>
    <x v="0"/>
    <x v="0"/>
    <x v="0"/>
    <s v="Souq"/>
    <x v="2"/>
    <n v="18671.82"/>
    <n v="2"/>
    <n v="37343.64"/>
    <n v="4.18"/>
    <n v="3925"/>
    <x v="346"/>
  </r>
  <r>
    <s v="ORD101709"/>
    <x v="3"/>
    <x v="3"/>
    <x v="3"/>
    <s v="Jumia"/>
    <x v="5"/>
    <n v="6241.44"/>
    <n v="5"/>
    <n v="31207.200000000001"/>
    <n v="1.83"/>
    <n v="3739"/>
    <x v="345"/>
  </r>
  <r>
    <s v="ORD101710"/>
    <x v="5"/>
    <x v="1"/>
    <x v="5"/>
    <s v="Jumia"/>
    <x v="3"/>
    <n v="13220.99"/>
    <n v="4"/>
    <n v="52883.96"/>
    <n v="4.8899999999999997"/>
    <n v="4306"/>
    <x v="248"/>
  </r>
  <r>
    <s v="ORD101711"/>
    <x v="5"/>
    <x v="1"/>
    <x v="5"/>
    <s v="Souq"/>
    <x v="3"/>
    <n v="8198.5499999999993"/>
    <n v="4"/>
    <n v="32794.199999999997"/>
    <n v="1.55"/>
    <n v="4241"/>
    <x v="173"/>
  </r>
  <r>
    <s v="ORD101712"/>
    <x v="0"/>
    <x v="0"/>
    <x v="0"/>
    <s v="Jumia"/>
    <x v="1"/>
    <n v="2372.85"/>
    <n v="5"/>
    <n v="11864.25"/>
    <n v="1.96"/>
    <n v="538"/>
    <x v="358"/>
  </r>
  <r>
    <s v="ORD101713"/>
    <x v="0"/>
    <x v="0"/>
    <x v="0"/>
    <s v="Amazon"/>
    <x v="5"/>
    <n v="12201.77"/>
    <n v="1"/>
    <n v="12201.77"/>
    <n v="3.3"/>
    <n v="3620"/>
    <x v="211"/>
  </r>
  <r>
    <s v="ORD101714"/>
    <x v="7"/>
    <x v="0"/>
    <x v="7"/>
    <s v="Souq"/>
    <x v="1"/>
    <n v="6474.54"/>
    <n v="4"/>
    <n v="25898.16"/>
    <n v="3.41"/>
    <n v="1245"/>
    <x v="287"/>
  </r>
  <r>
    <s v="ORD101715"/>
    <x v="1"/>
    <x v="1"/>
    <x v="1"/>
    <s v="Souq"/>
    <x v="4"/>
    <n v="15533.33"/>
    <n v="3"/>
    <n v="46599.99"/>
    <n v="4.8499999999999996"/>
    <n v="401"/>
    <x v="66"/>
  </r>
  <r>
    <s v="ORD101716"/>
    <x v="0"/>
    <x v="0"/>
    <x v="0"/>
    <s v="Amazon"/>
    <x v="2"/>
    <n v="3039.07"/>
    <n v="1"/>
    <n v="3039.07"/>
    <n v="4"/>
    <n v="1960"/>
    <x v="312"/>
  </r>
  <r>
    <s v="ORD101717"/>
    <x v="3"/>
    <x v="3"/>
    <x v="3"/>
    <s v="Jumia"/>
    <x v="5"/>
    <n v="15976.94"/>
    <n v="4"/>
    <n v="63907.76"/>
    <n v="3.89"/>
    <n v="2164"/>
    <x v="207"/>
  </r>
  <r>
    <s v="ORD101718"/>
    <x v="6"/>
    <x v="4"/>
    <x v="6"/>
    <s v="Jumia"/>
    <x v="5"/>
    <n v="9668.7000000000007"/>
    <n v="5"/>
    <n v="48343.5"/>
    <n v="2.5"/>
    <n v="1668"/>
    <x v="33"/>
  </r>
  <r>
    <s v="ORD101719"/>
    <x v="0"/>
    <x v="0"/>
    <x v="0"/>
    <s v="Jumia"/>
    <x v="5"/>
    <n v="14199.37"/>
    <n v="5"/>
    <n v="70996.850000000006"/>
    <n v="3.72"/>
    <n v="1818"/>
    <x v="63"/>
  </r>
  <r>
    <s v="ORD101720"/>
    <x v="6"/>
    <x v="4"/>
    <x v="6"/>
    <s v="Amazon"/>
    <x v="1"/>
    <n v="11845.83"/>
    <n v="1"/>
    <n v="11845.83"/>
    <n v="4.2699999999999996"/>
    <n v="3790"/>
    <x v="311"/>
  </r>
  <r>
    <s v="ORD101721"/>
    <x v="4"/>
    <x v="0"/>
    <x v="4"/>
    <s v="Jumia"/>
    <x v="2"/>
    <n v="2883.65"/>
    <n v="1"/>
    <n v="2883.65"/>
    <n v="3.23"/>
    <n v="2319"/>
    <x v="69"/>
  </r>
  <r>
    <s v="ORD101722"/>
    <x v="7"/>
    <x v="0"/>
    <x v="7"/>
    <s v="Amazon"/>
    <x v="0"/>
    <n v="13469.47"/>
    <n v="4"/>
    <n v="53877.88"/>
    <n v="3.59"/>
    <n v="4363"/>
    <x v="150"/>
  </r>
  <r>
    <s v="ORD101723"/>
    <x v="4"/>
    <x v="0"/>
    <x v="4"/>
    <s v="Souq"/>
    <x v="1"/>
    <n v="8490.1200000000008"/>
    <n v="3"/>
    <n v="25470.36"/>
    <n v="3.27"/>
    <n v="2191"/>
    <x v="197"/>
  </r>
  <r>
    <s v="ORD101724"/>
    <x v="5"/>
    <x v="1"/>
    <x v="5"/>
    <s v="Amazon"/>
    <x v="1"/>
    <n v="5492.52"/>
    <n v="5"/>
    <n v="27462.6"/>
    <n v="1.7"/>
    <n v="3853"/>
    <x v="351"/>
  </r>
  <r>
    <s v="ORD101725"/>
    <x v="6"/>
    <x v="4"/>
    <x v="6"/>
    <s v="Souq"/>
    <x v="5"/>
    <n v="1878.33"/>
    <n v="4"/>
    <n v="7513.32"/>
    <n v="1.84"/>
    <n v="3943"/>
    <x v="148"/>
  </r>
  <r>
    <s v="ORD101726"/>
    <x v="4"/>
    <x v="0"/>
    <x v="4"/>
    <s v="Jumia"/>
    <x v="1"/>
    <n v="4544.47"/>
    <n v="1"/>
    <n v="4544.47"/>
    <n v="2.5099999999999998"/>
    <n v="3992"/>
    <x v="286"/>
  </r>
  <r>
    <s v="ORD101727"/>
    <x v="0"/>
    <x v="0"/>
    <x v="0"/>
    <s v="Amazon"/>
    <x v="2"/>
    <n v="16371.76"/>
    <n v="2"/>
    <n v="32743.52"/>
    <n v="1.97"/>
    <n v="4142"/>
    <x v="186"/>
  </r>
  <r>
    <s v="ORD101728"/>
    <x v="9"/>
    <x v="1"/>
    <x v="9"/>
    <s v="Souq"/>
    <x v="3"/>
    <n v="18639.96"/>
    <n v="1"/>
    <n v="18639.96"/>
    <n v="2.2000000000000002"/>
    <n v="3642"/>
    <x v="154"/>
  </r>
  <r>
    <s v="ORD101729"/>
    <x v="4"/>
    <x v="0"/>
    <x v="4"/>
    <s v="Jumia"/>
    <x v="3"/>
    <n v="5700.46"/>
    <n v="4"/>
    <n v="22801.84"/>
    <n v="1.58"/>
    <n v="2147"/>
    <x v="296"/>
  </r>
  <r>
    <s v="ORD101730"/>
    <x v="5"/>
    <x v="1"/>
    <x v="5"/>
    <s v="Souq"/>
    <x v="3"/>
    <n v="3651.63"/>
    <n v="5"/>
    <n v="18258.150000000001"/>
    <n v="2.4900000000000002"/>
    <n v="2326"/>
    <x v="310"/>
  </r>
  <r>
    <s v="ORD101731"/>
    <x v="0"/>
    <x v="0"/>
    <x v="0"/>
    <s v="Souq"/>
    <x v="3"/>
    <n v="19076.64"/>
    <n v="2"/>
    <n v="38153.279999999999"/>
    <n v="1.74"/>
    <n v="1851"/>
    <x v="52"/>
  </r>
  <r>
    <s v="ORD101732"/>
    <x v="6"/>
    <x v="4"/>
    <x v="6"/>
    <s v="Amazon"/>
    <x v="3"/>
    <n v="16010.02"/>
    <n v="4"/>
    <n v="64040.08"/>
    <n v="4.57"/>
    <n v="3475"/>
    <x v="355"/>
  </r>
  <r>
    <s v="ORD101733"/>
    <x v="1"/>
    <x v="1"/>
    <x v="1"/>
    <s v="Jumia"/>
    <x v="2"/>
    <n v="3064.77"/>
    <n v="2"/>
    <n v="6129.54"/>
    <n v="1.29"/>
    <n v="4106"/>
    <x v="268"/>
  </r>
  <r>
    <s v="ORD101734"/>
    <x v="6"/>
    <x v="4"/>
    <x v="6"/>
    <s v="Amazon"/>
    <x v="4"/>
    <n v="8596.82"/>
    <n v="1"/>
    <n v="8596.82"/>
    <n v="3.02"/>
    <n v="1850"/>
    <x v="272"/>
  </r>
  <r>
    <s v="ORD101735"/>
    <x v="0"/>
    <x v="0"/>
    <x v="0"/>
    <s v="Jumia"/>
    <x v="4"/>
    <n v="10173.94"/>
    <n v="2"/>
    <n v="20347.88"/>
    <n v="3.74"/>
    <n v="368"/>
    <x v="233"/>
  </r>
  <r>
    <s v="ORD101736"/>
    <x v="7"/>
    <x v="0"/>
    <x v="7"/>
    <s v="Jumia"/>
    <x v="5"/>
    <n v="13788.47"/>
    <n v="1"/>
    <n v="13788.47"/>
    <n v="2.66"/>
    <n v="2309"/>
    <x v="78"/>
  </r>
  <r>
    <s v="ORD101737"/>
    <x v="5"/>
    <x v="1"/>
    <x v="5"/>
    <s v="Souq"/>
    <x v="3"/>
    <n v="19921.73"/>
    <n v="4"/>
    <n v="79686.92"/>
    <n v="3.2"/>
    <n v="3009"/>
    <x v="35"/>
  </r>
  <r>
    <s v="ORD101738"/>
    <x v="1"/>
    <x v="1"/>
    <x v="1"/>
    <s v="Souq"/>
    <x v="1"/>
    <n v="15529.03"/>
    <n v="5"/>
    <n v="77645.149999999994"/>
    <n v="4.17"/>
    <n v="3247"/>
    <x v="218"/>
  </r>
  <r>
    <s v="ORD101739"/>
    <x v="8"/>
    <x v="3"/>
    <x v="8"/>
    <s v="Amazon"/>
    <x v="5"/>
    <n v="6368.84"/>
    <n v="4"/>
    <n v="25475.360000000001"/>
    <n v="3.96"/>
    <n v="3742"/>
    <x v="52"/>
  </r>
  <r>
    <s v="ORD101740"/>
    <x v="0"/>
    <x v="0"/>
    <x v="0"/>
    <s v="Amazon"/>
    <x v="2"/>
    <n v="15386.85"/>
    <n v="3"/>
    <n v="46160.55"/>
    <n v="1.24"/>
    <n v="4613"/>
    <x v="187"/>
  </r>
  <r>
    <s v="ORD101741"/>
    <x v="0"/>
    <x v="0"/>
    <x v="0"/>
    <s v="Jumia"/>
    <x v="4"/>
    <n v="938.8"/>
    <n v="4"/>
    <n v="3755.2"/>
    <n v="4.9000000000000004"/>
    <n v="3888"/>
    <x v="27"/>
  </r>
  <r>
    <s v="ORD101742"/>
    <x v="9"/>
    <x v="1"/>
    <x v="9"/>
    <s v="Amazon"/>
    <x v="4"/>
    <n v="5402.68"/>
    <n v="4"/>
    <n v="21610.720000000001"/>
    <n v="1.76"/>
    <n v="1926"/>
    <x v="332"/>
  </r>
  <r>
    <s v="ORD101743"/>
    <x v="1"/>
    <x v="1"/>
    <x v="1"/>
    <s v="Jumia"/>
    <x v="0"/>
    <n v="9018.8799999999992"/>
    <n v="1"/>
    <n v="9018.8799999999992"/>
    <n v="4.13"/>
    <n v="1720"/>
    <x v="256"/>
  </r>
  <r>
    <s v="ORD101744"/>
    <x v="0"/>
    <x v="0"/>
    <x v="0"/>
    <s v="Amazon"/>
    <x v="5"/>
    <n v="13262.29"/>
    <n v="3"/>
    <n v="39786.870000000003"/>
    <n v="4.7300000000000004"/>
    <n v="2629"/>
    <x v="85"/>
  </r>
  <r>
    <s v="ORD101745"/>
    <x v="0"/>
    <x v="0"/>
    <x v="0"/>
    <s v="Amazon"/>
    <x v="4"/>
    <n v="11380.27"/>
    <n v="5"/>
    <n v="56901.35"/>
    <n v="1.64"/>
    <n v="1212"/>
    <x v="107"/>
  </r>
  <r>
    <s v="ORD101746"/>
    <x v="2"/>
    <x v="2"/>
    <x v="2"/>
    <s v="Jumia"/>
    <x v="0"/>
    <n v="1032.3900000000001"/>
    <n v="2"/>
    <n v="2064.7800000000002"/>
    <n v="1.01"/>
    <n v="1213"/>
    <x v="6"/>
  </r>
  <r>
    <s v="ORD101747"/>
    <x v="6"/>
    <x v="4"/>
    <x v="6"/>
    <s v="Jumia"/>
    <x v="5"/>
    <n v="17722.11"/>
    <n v="1"/>
    <n v="17722.11"/>
    <n v="2.7"/>
    <n v="4468"/>
    <x v="331"/>
  </r>
  <r>
    <s v="ORD101748"/>
    <x v="2"/>
    <x v="2"/>
    <x v="2"/>
    <s v="Souq"/>
    <x v="0"/>
    <n v="17312.189999999999"/>
    <n v="2"/>
    <n v="34624.379999999997"/>
    <n v="1.41"/>
    <n v="13"/>
    <x v="16"/>
  </r>
  <r>
    <s v="ORD101749"/>
    <x v="9"/>
    <x v="1"/>
    <x v="9"/>
    <s v="Jumia"/>
    <x v="5"/>
    <n v="6024.55"/>
    <n v="2"/>
    <n v="12049.1"/>
    <n v="4.7"/>
    <n v="1859"/>
    <x v="64"/>
  </r>
  <r>
    <s v="ORD101750"/>
    <x v="8"/>
    <x v="3"/>
    <x v="8"/>
    <s v="Jumia"/>
    <x v="2"/>
    <n v="14807.25"/>
    <n v="1"/>
    <n v="14807.25"/>
    <n v="1.59"/>
    <n v="2857"/>
    <x v="107"/>
  </r>
  <r>
    <s v="ORD101751"/>
    <x v="1"/>
    <x v="1"/>
    <x v="1"/>
    <s v="Amazon"/>
    <x v="3"/>
    <n v="7201.2"/>
    <n v="5"/>
    <n v="36006"/>
    <n v="2.65"/>
    <n v="2413"/>
    <x v="288"/>
  </r>
  <r>
    <s v="ORD101752"/>
    <x v="6"/>
    <x v="4"/>
    <x v="6"/>
    <s v="Souq"/>
    <x v="4"/>
    <n v="12781.28"/>
    <n v="1"/>
    <n v="12781.28"/>
    <n v="2.98"/>
    <n v="4668"/>
    <x v="286"/>
  </r>
  <r>
    <s v="ORD101753"/>
    <x v="0"/>
    <x v="0"/>
    <x v="0"/>
    <s v="Jumia"/>
    <x v="2"/>
    <n v="16515.88"/>
    <n v="3"/>
    <n v="49547.64"/>
    <n v="2.04"/>
    <n v="1152"/>
    <x v="200"/>
  </r>
  <r>
    <s v="ORD101754"/>
    <x v="9"/>
    <x v="1"/>
    <x v="9"/>
    <s v="Jumia"/>
    <x v="0"/>
    <n v="9248.68"/>
    <n v="5"/>
    <n v="46243.4"/>
    <n v="3.79"/>
    <n v="2313"/>
    <x v="126"/>
  </r>
  <r>
    <s v="ORD101755"/>
    <x v="5"/>
    <x v="1"/>
    <x v="5"/>
    <s v="Jumia"/>
    <x v="4"/>
    <n v="10764.38"/>
    <n v="4"/>
    <n v="43057.52"/>
    <n v="3.64"/>
    <n v="1885"/>
    <x v="69"/>
  </r>
  <r>
    <s v="ORD101756"/>
    <x v="9"/>
    <x v="1"/>
    <x v="9"/>
    <s v="Souq"/>
    <x v="5"/>
    <n v="11864.66"/>
    <n v="5"/>
    <n v="59323.3"/>
    <n v="3.37"/>
    <n v="4103"/>
    <x v="242"/>
  </r>
  <r>
    <s v="ORD101757"/>
    <x v="8"/>
    <x v="3"/>
    <x v="8"/>
    <s v="Souq"/>
    <x v="3"/>
    <n v="19509.04"/>
    <n v="3"/>
    <n v="58527.12"/>
    <n v="1.74"/>
    <n v="921"/>
    <x v="170"/>
  </r>
  <r>
    <s v="ORD101758"/>
    <x v="3"/>
    <x v="3"/>
    <x v="3"/>
    <s v="Jumia"/>
    <x v="1"/>
    <n v="1543.22"/>
    <n v="2"/>
    <n v="3086.44"/>
    <n v="2.75"/>
    <n v="134"/>
    <x v="127"/>
  </r>
  <r>
    <s v="ORD101759"/>
    <x v="1"/>
    <x v="1"/>
    <x v="1"/>
    <s v="Souq"/>
    <x v="0"/>
    <n v="14639.8"/>
    <n v="1"/>
    <n v="14639.8"/>
    <n v="1.71"/>
    <n v="3437"/>
    <x v="42"/>
  </r>
  <r>
    <s v="ORD101760"/>
    <x v="2"/>
    <x v="2"/>
    <x v="2"/>
    <s v="Jumia"/>
    <x v="3"/>
    <n v="3545.32"/>
    <n v="2"/>
    <n v="7090.64"/>
    <n v="4.58"/>
    <n v="4476"/>
    <x v="20"/>
  </r>
  <r>
    <s v="ORD101761"/>
    <x v="5"/>
    <x v="1"/>
    <x v="5"/>
    <s v="Amazon"/>
    <x v="0"/>
    <n v="9825.01"/>
    <n v="5"/>
    <n v="49125.05"/>
    <n v="4.32"/>
    <n v="2761"/>
    <x v="92"/>
  </r>
  <r>
    <s v="ORD101762"/>
    <x v="5"/>
    <x v="1"/>
    <x v="5"/>
    <s v="Jumia"/>
    <x v="2"/>
    <n v="15928.22"/>
    <n v="3"/>
    <n v="47784.66"/>
    <n v="3.1"/>
    <n v="434"/>
    <x v="159"/>
  </r>
  <r>
    <s v="ORD101763"/>
    <x v="4"/>
    <x v="0"/>
    <x v="4"/>
    <s v="Souq"/>
    <x v="0"/>
    <n v="8089.6"/>
    <n v="1"/>
    <n v="8089.6"/>
    <n v="2.2999999999999998"/>
    <n v="4233"/>
    <x v="312"/>
  </r>
  <r>
    <s v="ORD101764"/>
    <x v="7"/>
    <x v="0"/>
    <x v="7"/>
    <s v="Jumia"/>
    <x v="3"/>
    <n v="6803.79"/>
    <n v="5"/>
    <n v="34018.949999999997"/>
    <n v="3.63"/>
    <n v="4666"/>
    <x v="15"/>
  </r>
  <r>
    <s v="ORD101765"/>
    <x v="5"/>
    <x v="1"/>
    <x v="5"/>
    <s v="Jumia"/>
    <x v="2"/>
    <n v="2123.5500000000002"/>
    <n v="5"/>
    <n v="10617.75"/>
    <n v="1.03"/>
    <n v="4072"/>
    <x v="97"/>
  </r>
  <r>
    <s v="ORD101766"/>
    <x v="7"/>
    <x v="0"/>
    <x v="7"/>
    <s v="Souq"/>
    <x v="2"/>
    <n v="11890.53"/>
    <n v="2"/>
    <n v="23781.06"/>
    <n v="3.02"/>
    <n v="2359"/>
    <x v="23"/>
  </r>
  <r>
    <s v="ORD101767"/>
    <x v="7"/>
    <x v="0"/>
    <x v="7"/>
    <s v="Souq"/>
    <x v="2"/>
    <n v="14268.9"/>
    <n v="3"/>
    <n v="42806.7"/>
    <n v="4.59"/>
    <n v="616"/>
    <x v="203"/>
  </r>
  <r>
    <s v="ORD101768"/>
    <x v="4"/>
    <x v="0"/>
    <x v="4"/>
    <s v="Souq"/>
    <x v="1"/>
    <n v="7507.56"/>
    <n v="5"/>
    <n v="37537.800000000003"/>
    <n v="2.8"/>
    <n v="3320"/>
    <x v="160"/>
  </r>
  <r>
    <s v="ORD101769"/>
    <x v="6"/>
    <x v="4"/>
    <x v="6"/>
    <s v="Amazon"/>
    <x v="4"/>
    <n v="19246.400000000001"/>
    <n v="2"/>
    <n v="38492.800000000003"/>
    <n v="1.83"/>
    <n v="3415"/>
    <x v="204"/>
  </r>
  <r>
    <s v="ORD101770"/>
    <x v="6"/>
    <x v="4"/>
    <x v="6"/>
    <s v="Jumia"/>
    <x v="5"/>
    <n v="3112.57"/>
    <n v="5"/>
    <n v="15562.85"/>
    <n v="1.2"/>
    <n v="3288"/>
    <x v="16"/>
  </r>
  <r>
    <s v="ORD101771"/>
    <x v="0"/>
    <x v="0"/>
    <x v="0"/>
    <s v="Souq"/>
    <x v="0"/>
    <n v="1844.28"/>
    <n v="1"/>
    <n v="1844.28"/>
    <n v="2.41"/>
    <n v="1775"/>
    <x v="236"/>
  </r>
  <r>
    <s v="ORD101772"/>
    <x v="7"/>
    <x v="0"/>
    <x v="7"/>
    <s v="Amazon"/>
    <x v="3"/>
    <n v="10288.34"/>
    <n v="2"/>
    <n v="20576.68"/>
    <n v="1.92"/>
    <n v="1197"/>
    <x v="17"/>
  </r>
  <r>
    <s v="ORD101773"/>
    <x v="6"/>
    <x v="4"/>
    <x v="6"/>
    <s v="Amazon"/>
    <x v="3"/>
    <n v="16047.93"/>
    <n v="1"/>
    <n v="16047.93"/>
    <n v="2.73"/>
    <n v="2522"/>
    <x v="326"/>
  </r>
  <r>
    <s v="ORD101774"/>
    <x v="5"/>
    <x v="1"/>
    <x v="5"/>
    <s v="Amazon"/>
    <x v="1"/>
    <n v="18598.580000000002"/>
    <n v="3"/>
    <n v="55795.74"/>
    <n v="3.73"/>
    <n v="1434"/>
    <x v="237"/>
  </r>
  <r>
    <s v="ORD101775"/>
    <x v="8"/>
    <x v="3"/>
    <x v="8"/>
    <s v="Souq"/>
    <x v="2"/>
    <n v="13710.06"/>
    <n v="5"/>
    <n v="68550.3"/>
    <n v="3.85"/>
    <n v="102"/>
    <x v="305"/>
  </r>
  <r>
    <s v="ORD101776"/>
    <x v="4"/>
    <x v="0"/>
    <x v="4"/>
    <s v="Jumia"/>
    <x v="3"/>
    <n v="14532.02"/>
    <n v="3"/>
    <n v="43596.06"/>
    <n v="1.71"/>
    <n v="4213"/>
    <x v="41"/>
  </r>
  <r>
    <s v="ORD101777"/>
    <x v="6"/>
    <x v="4"/>
    <x v="6"/>
    <s v="Souq"/>
    <x v="0"/>
    <n v="6304.28"/>
    <n v="4"/>
    <n v="25217.119999999999"/>
    <n v="4.04"/>
    <n v="2001"/>
    <x v="240"/>
  </r>
  <r>
    <s v="ORD101778"/>
    <x v="5"/>
    <x v="1"/>
    <x v="5"/>
    <s v="Jumia"/>
    <x v="2"/>
    <n v="11229.19"/>
    <n v="3"/>
    <n v="33687.57"/>
    <n v="4.88"/>
    <n v="1901"/>
    <x v="302"/>
  </r>
  <r>
    <s v="ORD101779"/>
    <x v="1"/>
    <x v="1"/>
    <x v="1"/>
    <s v="Amazon"/>
    <x v="3"/>
    <n v="18916.47"/>
    <n v="2"/>
    <n v="37832.94"/>
    <n v="4.91"/>
    <n v="4490"/>
    <x v="283"/>
  </r>
  <r>
    <s v="ORD101780"/>
    <x v="0"/>
    <x v="0"/>
    <x v="0"/>
    <s v="Amazon"/>
    <x v="4"/>
    <n v="10175.61"/>
    <n v="2"/>
    <n v="20351.22"/>
    <n v="4.22"/>
    <n v="2563"/>
    <x v="100"/>
  </r>
  <r>
    <s v="ORD101781"/>
    <x v="4"/>
    <x v="0"/>
    <x v="4"/>
    <s v="Amazon"/>
    <x v="3"/>
    <n v="8818.7199999999993"/>
    <n v="5"/>
    <n v="44093.599999999999"/>
    <n v="2.72"/>
    <n v="2972"/>
    <x v="287"/>
  </r>
  <r>
    <s v="ORD101782"/>
    <x v="3"/>
    <x v="3"/>
    <x v="3"/>
    <s v="Amazon"/>
    <x v="4"/>
    <n v="8111.45"/>
    <n v="1"/>
    <n v="8111.45"/>
    <n v="1.26"/>
    <n v="2893"/>
    <x v="6"/>
  </r>
  <r>
    <s v="ORD101783"/>
    <x v="4"/>
    <x v="0"/>
    <x v="4"/>
    <s v="Amazon"/>
    <x v="1"/>
    <n v="7180.12"/>
    <n v="2"/>
    <n v="14360.24"/>
    <n v="4.79"/>
    <n v="3935"/>
    <x v="19"/>
  </r>
  <r>
    <s v="ORD101784"/>
    <x v="2"/>
    <x v="2"/>
    <x v="2"/>
    <s v="Jumia"/>
    <x v="3"/>
    <n v="2788.87"/>
    <n v="1"/>
    <n v="2788.87"/>
    <n v="4.2300000000000004"/>
    <n v="942"/>
    <x v="171"/>
  </r>
  <r>
    <s v="ORD101785"/>
    <x v="7"/>
    <x v="0"/>
    <x v="7"/>
    <s v="Amazon"/>
    <x v="1"/>
    <n v="3697.28"/>
    <n v="5"/>
    <n v="18486.400000000001"/>
    <n v="4.76"/>
    <n v="3713"/>
    <x v="300"/>
  </r>
  <r>
    <s v="ORD101786"/>
    <x v="2"/>
    <x v="2"/>
    <x v="2"/>
    <s v="Jumia"/>
    <x v="0"/>
    <n v="7956.37"/>
    <n v="1"/>
    <n v="7956.37"/>
    <n v="1.28"/>
    <n v="3805"/>
    <x v="307"/>
  </r>
  <r>
    <s v="ORD101787"/>
    <x v="6"/>
    <x v="4"/>
    <x v="6"/>
    <s v="Jumia"/>
    <x v="3"/>
    <n v="18971.36"/>
    <n v="5"/>
    <n v="94856.8"/>
    <n v="2.4500000000000002"/>
    <n v="497"/>
    <x v="298"/>
  </r>
  <r>
    <s v="ORD101788"/>
    <x v="1"/>
    <x v="1"/>
    <x v="1"/>
    <s v="Amazon"/>
    <x v="4"/>
    <n v="16899.759999999998"/>
    <n v="4"/>
    <n v="67599.039999999994"/>
    <n v="3.67"/>
    <n v="3998"/>
    <x v="291"/>
  </r>
  <r>
    <s v="ORD101789"/>
    <x v="0"/>
    <x v="0"/>
    <x v="0"/>
    <s v="Jumia"/>
    <x v="3"/>
    <n v="13403.85"/>
    <n v="2"/>
    <n v="26807.7"/>
    <n v="1.43"/>
    <n v="2245"/>
    <x v="37"/>
  </r>
  <r>
    <s v="ORD101790"/>
    <x v="3"/>
    <x v="3"/>
    <x v="3"/>
    <s v="Jumia"/>
    <x v="1"/>
    <n v="624.45000000000005"/>
    <n v="3"/>
    <n v="1873.35"/>
    <n v="2.54"/>
    <n v="743"/>
    <x v="341"/>
  </r>
  <r>
    <s v="ORD101791"/>
    <x v="5"/>
    <x v="1"/>
    <x v="5"/>
    <s v="Souq"/>
    <x v="3"/>
    <n v="5080.57"/>
    <n v="3"/>
    <n v="15241.71"/>
    <n v="1.22"/>
    <n v="3710"/>
    <x v="280"/>
  </r>
  <r>
    <s v="ORD101792"/>
    <x v="9"/>
    <x v="1"/>
    <x v="9"/>
    <s v="Jumia"/>
    <x v="5"/>
    <n v="8564.58"/>
    <n v="2"/>
    <n v="17129.16"/>
    <n v="3.24"/>
    <n v="4170"/>
    <x v="279"/>
  </r>
  <r>
    <s v="ORD101793"/>
    <x v="0"/>
    <x v="0"/>
    <x v="0"/>
    <s v="Souq"/>
    <x v="0"/>
    <n v="8232.7999999999993"/>
    <n v="4"/>
    <n v="32931.199999999997"/>
    <n v="4.7300000000000004"/>
    <n v="4182"/>
    <x v="57"/>
  </r>
  <r>
    <s v="ORD101794"/>
    <x v="1"/>
    <x v="1"/>
    <x v="1"/>
    <s v="Souq"/>
    <x v="3"/>
    <n v="7688.57"/>
    <n v="4"/>
    <n v="30754.28"/>
    <n v="1.68"/>
    <n v="225"/>
    <x v="85"/>
  </r>
  <r>
    <s v="ORD101795"/>
    <x v="4"/>
    <x v="0"/>
    <x v="4"/>
    <s v="Jumia"/>
    <x v="1"/>
    <n v="11062.15"/>
    <n v="4"/>
    <n v="44248.6"/>
    <n v="2.77"/>
    <n v="4446"/>
    <x v="315"/>
  </r>
  <r>
    <s v="ORD101796"/>
    <x v="0"/>
    <x v="0"/>
    <x v="0"/>
    <s v="Souq"/>
    <x v="0"/>
    <n v="4528.5600000000004"/>
    <n v="1"/>
    <n v="4528.5600000000004"/>
    <n v="4.49"/>
    <n v="761"/>
    <x v="44"/>
  </r>
  <r>
    <s v="ORD101797"/>
    <x v="4"/>
    <x v="0"/>
    <x v="4"/>
    <s v="Jumia"/>
    <x v="4"/>
    <n v="11974.36"/>
    <n v="3"/>
    <n v="35923.08"/>
    <n v="2.96"/>
    <n v="374"/>
    <x v="86"/>
  </r>
  <r>
    <s v="ORD101798"/>
    <x v="6"/>
    <x v="4"/>
    <x v="6"/>
    <s v="Souq"/>
    <x v="5"/>
    <n v="11590.97"/>
    <n v="3"/>
    <n v="34772.910000000003"/>
    <n v="3.18"/>
    <n v="2649"/>
    <x v="251"/>
  </r>
  <r>
    <s v="ORD101799"/>
    <x v="7"/>
    <x v="0"/>
    <x v="7"/>
    <s v="Amazon"/>
    <x v="3"/>
    <n v="18980.16"/>
    <n v="5"/>
    <n v="94900.800000000003"/>
    <n v="1.25"/>
    <n v="3113"/>
    <x v="54"/>
  </r>
  <r>
    <s v="ORD101800"/>
    <x v="0"/>
    <x v="0"/>
    <x v="0"/>
    <s v="Souq"/>
    <x v="3"/>
    <n v="13834.7"/>
    <n v="5"/>
    <n v="69173.5"/>
    <n v="1.23"/>
    <n v="2469"/>
    <x v="138"/>
  </r>
  <r>
    <s v="ORD101801"/>
    <x v="9"/>
    <x v="1"/>
    <x v="9"/>
    <s v="Amazon"/>
    <x v="0"/>
    <n v="9970.17"/>
    <n v="3"/>
    <n v="29910.51"/>
    <n v="4.55"/>
    <n v="1178"/>
    <x v="134"/>
  </r>
  <r>
    <s v="ORD101802"/>
    <x v="8"/>
    <x v="3"/>
    <x v="8"/>
    <s v="Amazon"/>
    <x v="0"/>
    <n v="4131.42"/>
    <n v="1"/>
    <n v="4131.42"/>
    <n v="3.11"/>
    <n v="4907"/>
    <x v="307"/>
  </r>
  <r>
    <s v="ORD101803"/>
    <x v="9"/>
    <x v="1"/>
    <x v="9"/>
    <s v="Jumia"/>
    <x v="5"/>
    <n v="1935.46"/>
    <n v="1"/>
    <n v="1935.46"/>
    <n v="2.41"/>
    <n v="4202"/>
    <x v="304"/>
  </r>
  <r>
    <s v="ORD101804"/>
    <x v="8"/>
    <x v="3"/>
    <x v="8"/>
    <s v="Souq"/>
    <x v="3"/>
    <n v="19898.32"/>
    <n v="4"/>
    <n v="79593.279999999999"/>
    <n v="1.1100000000000001"/>
    <n v="3995"/>
    <x v="349"/>
  </r>
  <r>
    <s v="ORD101805"/>
    <x v="5"/>
    <x v="1"/>
    <x v="5"/>
    <s v="Jumia"/>
    <x v="5"/>
    <n v="18383.79"/>
    <n v="5"/>
    <n v="91918.95"/>
    <n v="3.77"/>
    <n v="4450"/>
    <x v="194"/>
  </r>
  <r>
    <s v="ORD101806"/>
    <x v="7"/>
    <x v="0"/>
    <x v="7"/>
    <s v="Jumia"/>
    <x v="1"/>
    <n v="7407.97"/>
    <n v="2"/>
    <n v="14815.94"/>
    <n v="4.09"/>
    <n v="2139"/>
    <x v="231"/>
  </r>
  <r>
    <s v="ORD101807"/>
    <x v="4"/>
    <x v="0"/>
    <x v="4"/>
    <s v="Amazon"/>
    <x v="0"/>
    <n v="16386.400000000001"/>
    <n v="3"/>
    <n v="49159.199999999997"/>
    <n v="2.8"/>
    <n v="3162"/>
    <x v="243"/>
  </r>
  <r>
    <s v="ORD101808"/>
    <x v="2"/>
    <x v="2"/>
    <x v="2"/>
    <s v="Jumia"/>
    <x v="0"/>
    <n v="10180.620000000001"/>
    <n v="5"/>
    <n v="50903.1"/>
    <n v="1.1599999999999999"/>
    <n v="1450"/>
    <x v="348"/>
  </r>
  <r>
    <s v="ORD101809"/>
    <x v="2"/>
    <x v="2"/>
    <x v="2"/>
    <s v="Jumia"/>
    <x v="3"/>
    <n v="4078.96"/>
    <n v="2"/>
    <n v="8157.92"/>
    <n v="2.11"/>
    <n v="2026"/>
    <x v="168"/>
  </r>
  <r>
    <s v="ORD101810"/>
    <x v="2"/>
    <x v="2"/>
    <x v="2"/>
    <s v="Amazon"/>
    <x v="3"/>
    <n v="13017.05"/>
    <n v="3"/>
    <n v="39051.15"/>
    <n v="3.57"/>
    <n v="308"/>
    <x v="177"/>
  </r>
  <r>
    <s v="ORD101811"/>
    <x v="4"/>
    <x v="0"/>
    <x v="4"/>
    <s v="Amazon"/>
    <x v="0"/>
    <n v="13821.66"/>
    <n v="5"/>
    <n v="69108.3"/>
    <n v="4.24"/>
    <n v="3621"/>
    <x v="28"/>
  </r>
  <r>
    <s v="ORD101812"/>
    <x v="1"/>
    <x v="1"/>
    <x v="1"/>
    <s v="Amazon"/>
    <x v="1"/>
    <n v="16858.47"/>
    <n v="4"/>
    <n v="67433.88"/>
    <n v="1.92"/>
    <n v="1559"/>
    <x v="60"/>
  </r>
  <r>
    <s v="ORD101813"/>
    <x v="5"/>
    <x v="1"/>
    <x v="5"/>
    <s v="Jumia"/>
    <x v="3"/>
    <n v="1220.55"/>
    <n v="2"/>
    <n v="2441.1"/>
    <n v="3.95"/>
    <n v="3835"/>
    <x v="161"/>
  </r>
  <r>
    <s v="ORD101814"/>
    <x v="2"/>
    <x v="2"/>
    <x v="2"/>
    <s v="Amazon"/>
    <x v="4"/>
    <n v="6136.91"/>
    <n v="1"/>
    <n v="6136.91"/>
    <n v="4.5999999999999996"/>
    <n v="85"/>
    <x v="66"/>
  </r>
  <r>
    <s v="ORD101815"/>
    <x v="8"/>
    <x v="3"/>
    <x v="8"/>
    <s v="Jumia"/>
    <x v="3"/>
    <n v="13222.32"/>
    <n v="4"/>
    <n v="52889.279999999999"/>
    <n v="4.38"/>
    <n v="952"/>
    <x v="43"/>
  </r>
  <r>
    <s v="ORD101816"/>
    <x v="3"/>
    <x v="3"/>
    <x v="3"/>
    <s v="Jumia"/>
    <x v="4"/>
    <n v="19659.63"/>
    <n v="4"/>
    <n v="78638.52"/>
    <n v="1.38"/>
    <n v="4866"/>
    <x v="225"/>
  </r>
  <r>
    <s v="ORD101817"/>
    <x v="3"/>
    <x v="3"/>
    <x v="3"/>
    <s v="Amazon"/>
    <x v="0"/>
    <n v="10207.31"/>
    <n v="1"/>
    <n v="10207.31"/>
    <n v="2.9"/>
    <n v="2880"/>
    <x v="238"/>
  </r>
  <r>
    <s v="ORD101818"/>
    <x v="0"/>
    <x v="0"/>
    <x v="0"/>
    <s v="Souq"/>
    <x v="1"/>
    <n v="9184.44"/>
    <n v="4"/>
    <n v="36737.760000000002"/>
    <n v="2.14"/>
    <n v="123"/>
    <x v="294"/>
  </r>
  <r>
    <s v="ORD101819"/>
    <x v="0"/>
    <x v="0"/>
    <x v="0"/>
    <s v="Jumia"/>
    <x v="2"/>
    <n v="2835.33"/>
    <n v="1"/>
    <n v="2835.33"/>
    <n v="1.75"/>
    <n v="937"/>
    <x v="77"/>
  </r>
  <r>
    <s v="ORD101820"/>
    <x v="8"/>
    <x v="3"/>
    <x v="8"/>
    <s v="Jumia"/>
    <x v="4"/>
    <n v="3365.43"/>
    <n v="5"/>
    <n v="16827.150000000001"/>
    <n v="2.54"/>
    <n v="2486"/>
    <x v="67"/>
  </r>
  <r>
    <s v="ORD101821"/>
    <x v="6"/>
    <x v="4"/>
    <x v="6"/>
    <s v="Jumia"/>
    <x v="4"/>
    <n v="2608.0700000000002"/>
    <n v="4"/>
    <n v="10432.280000000001"/>
    <n v="4.2"/>
    <n v="1584"/>
    <x v="172"/>
  </r>
  <r>
    <s v="ORD101822"/>
    <x v="1"/>
    <x v="1"/>
    <x v="1"/>
    <s v="Amazon"/>
    <x v="3"/>
    <n v="15257.16"/>
    <n v="5"/>
    <n v="76285.8"/>
    <n v="1.85"/>
    <n v="734"/>
    <x v="41"/>
  </r>
  <r>
    <s v="ORD101823"/>
    <x v="1"/>
    <x v="1"/>
    <x v="1"/>
    <s v="Souq"/>
    <x v="5"/>
    <n v="5089.6000000000004"/>
    <n v="3"/>
    <n v="15268.8"/>
    <n v="3.92"/>
    <n v="2913"/>
    <x v="271"/>
  </r>
  <r>
    <s v="ORD101824"/>
    <x v="5"/>
    <x v="1"/>
    <x v="5"/>
    <s v="Jumia"/>
    <x v="2"/>
    <n v="9038.9500000000007"/>
    <n v="1"/>
    <n v="9038.9500000000007"/>
    <n v="4.2300000000000004"/>
    <n v="3268"/>
    <x v="107"/>
  </r>
  <r>
    <s v="ORD101825"/>
    <x v="1"/>
    <x v="1"/>
    <x v="1"/>
    <s v="Jumia"/>
    <x v="3"/>
    <n v="327.19"/>
    <n v="3"/>
    <n v="981.57"/>
    <n v="1.69"/>
    <n v="86"/>
    <x v="291"/>
  </r>
  <r>
    <s v="ORD101826"/>
    <x v="1"/>
    <x v="1"/>
    <x v="1"/>
    <s v="Souq"/>
    <x v="0"/>
    <n v="17260.23"/>
    <n v="4"/>
    <n v="69040.92"/>
    <n v="4.13"/>
    <n v="349"/>
    <x v="86"/>
  </r>
  <r>
    <s v="ORD101827"/>
    <x v="1"/>
    <x v="1"/>
    <x v="1"/>
    <s v="Amazon"/>
    <x v="4"/>
    <n v="15703.36"/>
    <n v="4"/>
    <n v="62813.440000000002"/>
    <n v="1.81"/>
    <n v="2543"/>
    <x v="238"/>
  </r>
  <r>
    <s v="ORD101828"/>
    <x v="1"/>
    <x v="1"/>
    <x v="1"/>
    <s v="Jumia"/>
    <x v="5"/>
    <n v="7333.57"/>
    <n v="5"/>
    <n v="36667.85"/>
    <n v="2.23"/>
    <n v="2863"/>
    <x v="23"/>
  </r>
  <r>
    <s v="ORD101829"/>
    <x v="2"/>
    <x v="2"/>
    <x v="2"/>
    <s v="Souq"/>
    <x v="3"/>
    <n v="1252.01"/>
    <n v="1"/>
    <n v="1252.01"/>
    <n v="2.56"/>
    <n v="892"/>
    <x v="73"/>
  </r>
  <r>
    <s v="ORD101830"/>
    <x v="3"/>
    <x v="3"/>
    <x v="3"/>
    <s v="Amazon"/>
    <x v="4"/>
    <n v="12478.32"/>
    <n v="5"/>
    <n v="62391.6"/>
    <n v="3.83"/>
    <n v="3362"/>
    <x v="137"/>
  </r>
  <r>
    <s v="ORD101831"/>
    <x v="9"/>
    <x v="1"/>
    <x v="9"/>
    <s v="Amazon"/>
    <x v="4"/>
    <n v="7595.95"/>
    <n v="4"/>
    <n v="30383.8"/>
    <n v="1.46"/>
    <n v="4398"/>
    <x v="9"/>
  </r>
  <r>
    <s v="ORD101832"/>
    <x v="7"/>
    <x v="0"/>
    <x v="7"/>
    <s v="Amazon"/>
    <x v="2"/>
    <n v="17342.310000000001"/>
    <n v="2"/>
    <n v="34684.620000000003"/>
    <n v="4.57"/>
    <n v="2382"/>
    <x v="177"/>
  </r>
  <r>
    <s v="ORD101833"/>
    <x v="2"/>
    <x v="2"/>
    <x v="2"/>
    <s v="Jumia"/>
    <x v="3"/>
    <n v="5579.08"/>
    <n v="2"/>
    <n v="11158.16"/>
    <n v="2.08"/>
    <n v="4712"/>
    <x v="62"/>
  </r>
  <r>
    <s v="ORD101834"/>
    <x v="9"/>
    <x v="1"/>
    <x v="9"/>
    <s v="Amazon"/>
    <x v="5"/>
    <n v="1904.05"/>
    <n v="4"/>
    <n v="7616.2"/>
    <n v="2.87"/>
    <n v="2082"/>
    <x v="234"/>
  </r>
  <r>
    <s v="ORD101835"/>
    <x v="9"/>
    <x v="1"/>
    <x v="9"/>
    <s v="Souq"/>
    <x v="0"/>
    <n v="3102.54"/>
    <n v="2"/>
    <n v="6205.08"/>
    <n v="1.8"/>
    <n v="1795"/>
    <x v="29"/>
  </r>
  <r>
    <s v="ORD101836"/>
    <x v="5"/>
    <x v="1"/>
    <x v="5"/>
    <s v="Jumia"/>
    <x v="1"/>
    <n v="16583.43"/>
    <n v="5"/>
    <n v="82917.149999999994"/>
    <n v="1.93"/>
    <n v="3858"/>
    <x v="279"/>
  </r>
  <r>
    <s v="ORD101837"/>
    <x v="8"/>
    <x v="3"/>
    <x v="8"/>
    <s v="Souq"/>
    <x v="1"/>
    <n v="18371.36"/>
    <n v="3"/>
    <n v="55114.080000000002"/>
    <n v="1.99"/>
    <n v="2147"/>
    <x v="98"/>
  </r>
  <r>
    <s v="ORD101838"/>
    <x v="2"/>
    <x v="2"/>
    <x v="2"/>
    <s v="Jumia"/>
    <x v="4"/>
    <n v="19318.37"/>
    <n v="4"/>
    <n v="77273.48"/>
    <n v="4.18"/>
    <n v="4756"/>
    <x v="106"/>
  </r>
  <r>
    <s v="ORD101839"/>
    <x v="3"/>
    <x v="3"/>
    <x v="3"/>
    <s v="Amazon"/>
    <x v="4"/>
    <n v="479.28"/>
    <n v="3"/>
    <n v="1437.84"/>
    <n v="1.82"/>
    <n v="2081"/>
    <x v="23"/>
  </r>
  <r>
    <s v="ORD101840"/>
    <x v="8"/>
    <x v="3"/>
    <x v="8"/>
    <s v="Jumia"/>
    <x v="4"/>
    <n v="12627.79"/>
    <n v="5"/>
    <n v="63138.95"/>
    <n v="3.18"/>
    <n v="2407"/>
    <x v="14"/>
  </r>
  <r>
    <s v="ORD101841"/>
    <x v="2"/>
    <x v="2"/>
    <x v="2"/>
    <s v="Jumia"/>
    <x v="2"/>
    <n v="9589.5400000000009"/>
    <n v="3"/>
    <n v="28768.62"/>
    <n v="2.48"/>
    <n v="3858"/>
    <x v="5"/>
  </r>
  <r>
    <s v="ORD101842"/>
    <x v="0"/>
    <x v="0"/>
    <x v="0"/>
    <s v="Amazon"/>
    <x v="5"/>
    <n v="1312.51"/>
    <n v="2"/>
    <n v="2625.02"/>
    <n v="4.4800000000000004"/>
    <n v="4510"/>
    <x v="152"/>
  </r>
  <r>
    <s v="ORD101843"/>
    <x v="6"/>
    <x v="4"/>
    <x v="6"/>
    <s v="Souq"/>
    <x v="4"/>
    <n v="10733.71"/>
    <n v="1"/>
    <n v="10733.71"/>
    <n v="1.37"/>
    <n v="999"/>
    <x v="216"/>
  </r>
  <r>
    <s v="ORD101844"/>
    <x v="8"/>
    <x v="3"/>
    <x v="8"/>
    <s v="Jumia"/>
    <x v="5"/>
    <n v="12233.81"/>
    <n v="5"/>
    <n v="61169.05"/>
    <n v="2.58"/>
    <n v="91"/>
    <x v="121"/>
  </r>
  <r>
    <s v="ORD101845"/>
    <x v="3"/>
    <x v="3"/>
    <x v="3"/>
    <s v="Souq"/>
    <x v="0"/>
    <n v="2693.03"/>
    <n v="4"/>
    <n v="10772.12"/>
    <n v="1.1299999999999999"/>
    <n v="3666"/>
    <x v="177"/>
  </r>
  <r>
    <s v="ORD101846"/>
    <x v="6"/>
    <x v="4"/>
    <x v="6"/>
    <s v="Jumia"/>
    <x v="0"/>
    <n v="2484.98"/>
    <n v="4"/>
    <n v="9939.92"/>
    <n v="3.99"/>
    <n v="4055"/>
    <x v="63"/>
  </r>
  <r>
    <s v="ORD101847"/>
    <x v="9"/>
    <x v="1"/>
    <x v="9"/>
    <s v="Amazon"/>
    <x v="0"/>
    <n v="17300.099999999999"/>
    <n v="3"/>
    <n v="51900.3"/>
    <n v="4.95"/>
    <n v="3942"/>
    <x v="63"/>
  </r>
  <r>
    <s v="ORD101848"/>
    <x v="9"/>
    <x v="1"/>
    <x v="9"/>
    <s v="Souq"/>
    <x v="1"/>
    <n v="16895.27"/>
    <n v="2"/>
    <n v="33790.54"/>
    <n v="1.67"/>
    <n v="3349"/>
    <x v="296"/>
  </r>
  <r>
    <s v="ORD101849"/>
    <x v="6"/>
    <x v="4"/>
    <x v="6"/>
    <s v="Souq"/>
    <x v="4"/>
    <n v="9595.3799999999992"/>
    <n v="5"/>
    <n v="47976.9"/>
    <n v="1.78"/>
    <n v="897"/>
    <x v="89"/>
  </r>
  <r>
    <s v="ORD101850"/>
    <x v="1"/>
    <x v="1"/>
    <x v="1"/>
    <s v="Amazon"/>
    <x v="1"/>
    <n v="19452.34"/>
    <n v="4"/>
    <n v="77809.36"/>
    <n v="1.19"/>
    <n v="201"/>
    <x v="74"/>
  </r>
  <r>
    <s v="ORD101851"/>
    <x v="8"/>
    <x v="3"/>
    <x v="8"/>
    <s v="Souq"/>
    <x v="1"/>
    <n v="13311.33"/>
    <n v="5"/>
    <n v="66556.649999999994"/>
    <n v="3.19"/>
    <n v="2804"/>
    <x v="26"/>
  </r>
  <r>
    <s v="ORD101852"/>
    <x v="4"/>
    <x v="0"/>
    <x v="4"/>
    <s v="Jumia"/>
    <x v="3"/>
    <n v="8231.73"/>
    <n v="2"/>
    <n v="16463.46"/>
    <n v="4.49"/>
    <n v="4840"/>
    <x v="128"/>
  </r>
  <r>
    <s v="ORD101853"/>
    <x v="9"/>
    <x v="1"/>
    <x v="9"/>
    <s v="Jumia"/>
    <x v="0"/>
    <n v="15583.72"/>
    <n v="1"/>
    <n v="15583.72"/>
    <n v="1.01"/>
    <n v="474"/>
    <x v="277"/>
  </r>
  <r>
    <s v="ORD101854"/>
    <x v="6"/>
    <x v="4"/>
    <x v="6"/>
    <s v="Amazon"/>
    <x v="2"/>
    <n v="2282.0300000000002"/>
    <n v="5"/>
    <n v="11410.15"/>
    <n v="2.7"/>
    <n v="4938"/>
    <x v="178"/>
  </r>
  <r>
    <s v="ORD101855"/>
    <x v="8"/>
    <x v="3"/>
    <x v="8"/>
    <s v="Jumia"/>
    <x v="1"/>
    <n v="311.3"/>
    <n v="2"/>
    <n v="622.6"/>
    <n v="3.29"/>
    <n v="3865"/>
    <x v="221"/>
  </r>
  <r>
    <s v="ORD101856"/>
    <x v="6"/>
    <x v="4"/>
    <x v="6"/>
    <s v="Jumia"/>
    <x v="4"/>
    <n v="12269.48"/>
    <n v="2"/>
    <n v="24538.959999999999"/>
    <n v="1.47"/>
    <n v="2468"/>
    <x v="226"/>
  </r>
  <r>
    <s v="ORD101857"/>
    <x v="9"/>
    <x v="1"/>
    <x v="9"/>
    <s v="Amazon"/>
    <x v="2"/>
    <n v="18894.669999999998"/>
    <n v="2"/>
    <n v="37789.339999999997"/>
    <n v="2.6"/>
    <n v="2480"/>
    <x v="275"/>
  </r>
  <r>
    <s v="ORD101858"/>
    <x v="1"/>
    <x v="1"/>
    <x v="1"/>
    <s v="Jumia"/>
    <x v="5"/>
    <n v="1822.83"/>
    <n v="3"/>
    <n v="5468.49"/>
    <n v="3.32"/>
    <n v="2648"/>
    <x v="200"/>
  </r>
  <r>
    <s v="ORD101859"/>
    <x v="6"/>
    <x v="4"/>
    <x v="6"/>
    <s v="Souq"/>
    <x v="0"/>
    <n v="4235.58"/>
    <n v="4"/>
    <n v="16942.32"/>
    <n v="4.38"/>
    <n v="2198"/>
    <x v="333"/>
  </r>
  <r>
    <s v="ORD101860"/>
    <x v="7"/>
    <x v="0"/>
    <x v="7"/>
    <s v="Jumia"/>
    <x v="3"/>
    <n v="17398.23"/>
    <n v="5"/>
    <n v="86991.15"/>
    <n v="4.3600000000000003"/>
    <n v="1802"/>
    <x v="34"/>
  </r>
  <r>
    <s v="ORD101861"/>
    <x v="5"/>
    <x v="1"/>
    <x v="5"/>
    <s v="Souq"/>
    <x v="4"/>
    <n v="8447.7800000000007"/>
    <n v="5"/>
    <n v="42238.9"/>
    <n v="1.29"/>
    <n v="4789"/>
    <x v="180"/>
  </r>
  <r>
    <s v="ORD101862"/>
    <x v="2"/>
    <x v="2"/>
    <x v="2"/>
    <s v="Souq"/>
    <x v="5"/>
    <n v="12015.86"/>
    <n v="3"/>
    <n v="36047.58"/>
    <n v="3.71"/>
    <n v="1813"/>
    <x v="172"/>
  </r>
  <r>
    <s v="ORD101863"/>
    <x v="9"/>
    <x v="1"/>
    <x v="9"/>
    <s v="Amazon"/>
    <x v="1"/>
    <n v="10905.65"/>
    <n v="1"/>
    <n v="10905.65"/>
    <n v="2.4700000000000002"/>
    <n v="227"/>
    <x v="218"/>
  </r>
  <r>
    <s v="ORD101864"/>
    <x v="8"/>
    <x v="3"/>
    <x v="8"/>
    <s v="Souq"/>
    <x v="4"/>
    <n v="8279.89"/>
    <n v="1"/>
    <n v="8279.89"/>
    <n v="4.79"/>
    <n v="821"/>
    <x v="289"/>
  </r>
  <r>
    <s v="ORD101865"/>
    <x v="7"/>
    <x v="0"/>
    <x v="7"/>
    <s v="Jumia"/>
    <x v="4"/>
    <n v="10980.91"/>
    <n v="4"/>
    <n v="43923.64"/>
    <n v="1.7"/>
    <n v="389"/>
    <x v="190"/>
  </r>
  <r>
    <s v="ORD101866"/>
    <x v="4"/>
    <x v="0"/>
    <x v="4"/>
    <s v="Jumia"/>
    <x v="0"/>
    <n v="300.27"/>
    <n v="4"/>
    <n v="1201.08"/>
    <n v="2.33"/>
    <n v="3179"/>
    <x v="266"/>
  </r>
  <r>
    <s v="ORD101867"/>
    <x v="1"/>
    <x v="1"/>
    <x v="1"/>
    <s v="Jumia"/>
    <x v="4"/>
    <n v="3671.54"/>
    <n v="4"/>
    <n v="14686.16"/>
    <n v="1.1599999999999999"/>
    <n v="2237"/>
    <x v="83"/>
  </r>
  <r>
    <s v="ORD101868"/>
    <x v="0"/>
    <x v="0"/>
    <x v="0"/>
    <s v="Souq"/>
    <x v="1"/>
    <n v="13809.48"/>
    <n v="4"/>
    <n v="55237.919999999998"/>
    <n v="4.7300000000000004"/>
    <n v="15"/>
    <x v="124"/>
  </r>
  <r>
    <s v="ORD101869"/>
    <x v="6"/>
    <x v="4"/>
    <x v="6"/>
    <s v="Souq"/>
    <x v="1"/>
    <n v="459.58"/>
    <n v="4"/>
    <n v="1838.32"/>
    <n v="3.47"/>
    <n v="116"/>
    <x v="13"/>
  </r>
  <r>
    <s v="ORD101870"/>
    <x v="3"/>
    <x v="3"/>
    <x v="3"/>
    <s v="Jumia"/>
    <x v="1"/>
    <n v="10584.81"/>
    <n v="1"/>
    <n v="10584.81"/>
    <n v="4.88"/>
    <n v="786"/>
    <x v="198"/>
  </r>
  <r>
    <s v="ORD101871"/>
    <x v="7"/>
    <x v="0"/>
    <x v="7"/>
    <s v="Jumia"/>
    <x v="2"/>
    <n v="14739.88"/>
    <n v="1"/>
    <n v="14739.88"/>
    <n v="2.04"/>
    <n v="1914"/>
    <x v="124"/>
  </r>
  <r>
    <s v="ORD101872"/>
    <x v="6"/>
    <x v="4"/>
    <x v="6"/>
    <s v="Amazon"/>
    <x v="3"/>
    <n v="7177.29"/>
    <n v="1"/>
    <n v="7177.29"/>
    <n v="4.03"/>
    <n v="2047"/>
    <x v="180"/>
  </r>
  <r>
    <s v="ORD101873"/>
    <x v="5"/>
    <x v="1"/>
    <x v="5"/>
    <s v="Souq"/>
    <x v="2"/>
    <n v="940.06"/>
    <n v="4"/>
    <n v="3760.24"/>
    <n v="1.34"/>
    <n v="3370"/>
    <x v="36"/>
  </r>
  <r>
    <s v="ORD101874"/>
    <x v="9"/>
    <x v="1"/>
    <x v="9"/>
    <s v="Souq"/>
    <x v="2"/>
    <n v="5678.11"/>
    <n v="3"/>
    <n v="17034.330000000002"/>
    <n v="1.1499999999999999"/>
    <n v="3943"/>
    <x v="201"/>
  </r>
  <r>
    <s v="ORD101875"/>
    <x v="2"/>
    <x v="2"/>
    <x v="2"/>
    <s v="Jumia"/>
    <x v="5"/>
    <n v="11862.9"/>
    <n v="5"/>
    <n v="59314.5"/>
    <n v="3.38"/>
    <n v="1251"/>
    <x v="128"/>
  </r>
  <r>
    <s v="ORD101876"/>
    <x v="7"/>
    <x v="0"/>
    <x v="7"/>
    <s v="Souq"/>
    <x v="5"/>
    <n v="12922.46"/>
    <n v="1"/>
    <n v="12922.46"/>
    <n v="3.85"/>
    <n v="1427"/>
    <x v="154"/>
  </r>
  <r>
    <s v="ORD101877"/>
    <x v="4"/>
    <x v="0"/>
    <x v="4"/>
    <s v="Amazon"/>
    <x v="0"/>
    <n v="5342.51"/>
    <n v="3"/>
    <n v="16027.53"/>
    <n v="2.89"/>
    <n v="871"/>
    <x v="140"/>
  </r>
  <r>
    <s v="ORD101878"/>
    <x v="2"/>
    <x v="2"/>
    <x v="2"/>
    <s v="Amazon"/>
    <x v="2"/>
    <n v="1452.38"/>
    <n v="3"/>
    <n v="4357.1400000000003"/>
    <n v="4.5"/>
    <n v="3649"/>
    <x v="126"/>
  </r>
  <r>
    <s v="ORD101879"/>
    <x v="0"/>
    <x v="0"/>
    <x v="0"/>
    <s v="Jumia"/>
    <x v="2"/>
    <n v="14416.11"/>
    <n v="5"/>
    <n v="72080.55"/>
    <n v="3.59"/>
    <n v="323"/>
    <x v="52"/>
  </r>
  <r>
    <s v="ORD101880"/>
    <x v="5"/>
    <x v="1"/>
    <x v="5"/>
    <s v="Jumia"/>
    <x v="5"/>
    <n v="2382.73"/>
    <n v="3"/>
    <n v="7148.19"/>
    <n v="1.03"/>
    <n v="4008"/>
    <x v="316"/>
  </r>
  <r>
    <s v="ORD101881"/>
    <x v="9"/>
    <x v="1"/>
    <x v="9"/>
    <s v="Souq"/>
    <x v="4"/>
    <n v="1348.63"/>
    <n v="1"/>
    <n v="1348.63"/>
    <n v="1.05"/>
    <n v="3535"/>
    <x v="63"/>
  </r>
  <r>
    <s v="ORD101882"/>
    <x v="0"/>
    <x v="0"/>
    <x v="0"/>
    <s v="Amazon"/>
    <x v="4"/>
    <n v="3121.17"/>
    <n v="2"/>
    <n v="6242.34"/>
    <n v="2.88"/>
    <n v="351"/>
    <x v="191"/>
  </r>
  <r>
    <s v="ORD101883"/>
    <x v="2"/>
    <x v="2"/>
    <x v="2"/>
    <s v="Amazon"/>
    <x v="4"/>
    <n v="19706.82"/>
    <n v="1"/>
    <n v="19706.82"/>
    <n v="2.16"/>
    <n v="4959"/>
    <x v="319"/>
  </r>
  <r>
    <s v="ORD101884"/>
    <x v="4"/>
    <x v="0"/>
    <x v="4"/>
    <s v="Amazon"/>
    <x v="4"/>
    <n v="19040.63"/>
    <n v="4"/>
    <n v="76162.52"/>
    <n v="3.88"/>
    <n v="1848"/>
    <x v="248"/>
  </r>
  <r>
    <s v="ORD101885"/>
    <x v="9"/>
    <x v="1"/>
    <x v="9"/>
    <s v="Jumia"/>
    <x v="3"/>
    <n v="16240.84"/>
    <n v="2"/>
    <n v="32481.68"/>
    <n v="2.71"/>
    <n v="1126"/>
    <x v="134"/>
  </r>
  <r>
    <s v="ORD101886"/>
    <x v="7"/>
    <x v="0"/>
    <x v="7"/>
    <s v="Souq"/>
    <x v="1"/>
    <n v="16835.509999999998"/>
    <n v="2"/>
    <n v="33671.019999999997"/>
    <n v="3.33"/>
    <n v="2696"/>
    <x v="59"/>
  </r>
  <r>
    <s v="ORD101887"/>
    <x v="1"/>
    <x v="1"/>
    <x v="1"/>
    <s v="Jumia"/>
    <x v="3"/>
    <n v="7699.21"/>
    <n v="5"/>
    <n v="38496.050000000003"/>
    <n v="1.52"/>
    <n v="587"/>
    <x v="268"/>
  </r>
  <r>
    <s v="ORD101888"/>
    <x v="6"/>
    <x v="4"/>
    <x v="6"/>
    <s v="Souq"/>
    <x v="5"/>
    <n v="19514.04"/>
    <n v="1"/>
    <n v="19514.04"/>
    <n v="2"/>
    <n v="345"/>
    <x v="291"/>
  </r>
  <r>
    <s v="ORD101889"/>
    <x v="9"/>
    <x v="1"/>
    <x v="9"/>
    <s v="Jumia"/>
    <x v="5"/>
    <n v="17869.41"/>
    <n v="3"/>
    <n v="53608.23"/>
    <n v="2.29"/>
    <n v="1573"/>
    <x v="8"/>
  </r>
  <r>
    <s v="ORD101890"/>
    <x v="0"/>
    <x v="0"/>
    <x v="0"/>
    <s v="Amazon"/>
    <x v="0"/>
    <n v="18175.13"/>
    <n v="5"/>
    <n v="90875.65"/>
    <n v="3.96"/>
    <n v="601"/>
    <x v="334"/>
  </r>
  <r>
    <s v="ORD101891"/>
    <x v="6"/>
    <x v="4"/>
    <x v="6"/>
    <s v="Souq"/>
    <x v="5"/>
    <n v="6358.07"/>
    <n v="1"/>
    <n v="6358.07"/>
    <n v="1.63"/>
    <n v="219"/>
    <x v="81"/>
  </r>
  <r>
    <s v="ORD101892"/>
    <x v="9"/>
    <x v="1"/>
    <x v="9"/>
    <s v="Souq"/>
    <x v="4"/>
    <n v="16915.18"/>
    <n v="2"/>
    <n v="33830.36"/>
    <n v="4.9800000000000004"/>
    <n v="667"/>
    <x v="208"/>
  </r>
  <r>
    <s v="ORD101893"/>
    <x v="7"/>
    <x v="0"/>
    <x v="7"/>
    <s v="Souq"/>
    <x v="2"/>
    <n v="15848.15"/>
    <n v="3"/>
    <n v="47544.45"/>
    <n v="3.15"/>
    <n v="3271"/>
    <x v="218"/>
  </r>
  <r>
    <s v="ORD101894"/>
    <x v="6"/>
    <x v="4"/>
    <x v="6"/>
    <s v="Jumia"/>
    <x v="4"/>
    <n v="4306.6099999999997"/>
    <n v="1"/>
    <n v="4306.6099999999997"/>
    <n v="1.65"/>
    <n v="1639"/>
    <x v="22"/>
  </r>
  <r>
    <s v="ORD101895"/>
    <x v="5"/>
    <x v="1"/>
    <x v="5"/>
    <s v="Souq"/>
    <x v="3"/>
    <n v="15980.48"/>
    <n v="1"/>
    <n v="15980.48"/>
    <n v="3.69"/>
    <n v="1938"/>
    <x v="224"/>
  </r>
  <r>
    <s v="ORD101896"/>
    <x v="2"/>
    <x v="2"/>
    <x v="2"/>
    <s v="Amazon"/>
    <x v="3"/>
    <n v="16859.62"/>
    <n v="5"/>
    <n v="84298.1"/>
    <n v="3.26"/>
    <n v="260"/>
    <x v="179"/>
  </r>
  <r>
    <s v="ORD101897"/>
    <x v="0"/>
    <x v="0"/>
    <x v="0"/>
    <s v="Souq"/>
    <x v="1"/>
    <n v="10060.620000000001"/>
    <n v="2"/>
    <n v="20121.240000000002"/>
    <n v="2.62"/>
    <n v="1152"/>
    <x v="97"/>
  </r>
  <r>
    <s v="ORD101898"/>
    <x v="8"/>
    <x v="3"/>
    <x v="8"/>
    <s v="Souq"/>
    <x v="1"/>
    <n v="9127.8700000000008"/>
    <n v="4"/>
    <n v="36511.480000000003"/>
    <n v="2.29"/>
    <n v="946"/>
    <x v="19"/>
  </r>
  <r>
    <s v="ORD101899"/>
    <x v="8"/>
    <x v="3"/>
    <x v="8"/>
    <s v="Jumia"/>
    <x v="4"/>
    <n v="11195.11"/>
    <n v="5"/>
    <n v="55975.55"/>
    <n v="2.09"/>
    <n v="657"/>
    <x v="10"/>
  </r>
  <r>
    <s v="ORD101900"/>
    <x v="6"/>
    <x v="4"/>
    <x v="6"/>
    <s v="Amazon"/>
    <x v="2"/>
    <n v="8169.49"/>
    <n v="3"/>
    <n v="24508.47"/>
    <n v="2.4300000000000002"/>
    <n v="1548"/>
    <x v="54"/>
  </r>
  <r>
    <s v="ORD101901"/>
    <x v="8"/>
    <x v="3"/>
    <x v="8"/>
    <s v="Souq"/>
    <x v="1"/>
    <n v="10635.4"/>
    <n v="2"/>
    <n v="21270.799999999999"/>
    <n v="3"/>
    <n v="2818"/>
    <x v="207"/>
  </r>
  <r>
    <s v="ORD101902"/>
    <x v="5"/>
    <x v="1"/>
    <x v="5"/>
    <s v="Souq"/>
    <x v="5"/>
    <n v="423.43"/>
    <n v="2"/>
    <n v="846.86"/>
    <n v="1.8"/>
    <n v="940"/>
    <x v="86"/>
  </r>
  <r>
    <s v="ORD101903"/>
    <x v="9"/>
    <x v="1"/>
    <x v="9"/>
    <s v="Jumia"/>
    <x v="5"/>
    <n v="16006.5"/>
    <n v="4"/>
    <n v="64026"/>
    <n v="2.82"/>
    <n v="3838"/>
    <x v="193"/>
  </r>
  <r>
    <s v="ORD101904"/>
    <x v="7"/>
    <x v="0"/>
    <x v="7"/>
    <s v="Souq"/>
    <x v="3"/>
    <n v="8553.76"/>
    <n v="5"/>
    <n v="42768.800000000003"/>
    <n v="2.48"/>
    <n v="2049"/>
    <x v="108"/>
  </r>
  <r>
    <s v="ORD101905"/>
    <x v="0"/>
    <x v="0"/>
    <x v="0"/>
    <s v="Jumia"/>
    <x v="2"/>
    <n v="19900.23"/>
    <n v="1"/>
    <n v="19900.23"/>
    <n v="1.32"/>
    <n v="471"/>
    <x v="323"/>
  </r>
  <r>
    <s v="ORD101906"/>
    <x v="5"/>
    <x v="1"/>
    <x v="5"/>
    <s v="Souq"/>
    <x v="1"/>
    <n v="5225.6899999999996"/>
    <n v="2"/>
    <n v="10451.379999999999"/>
    <n v="1.24"/>
    <n v="2484"/>
    <x v="52"/>
  </r>
  <r>
    <s v="ORD101907"/>
    <x v="8"/>
    <x v="3"/>
    <x v="8"/>
    <s v="Amazon"/>
    <x v="0"/>
    <n v="1567.87"/>
    <n v="5"/>
    <n v="7839.35"/>
    <n v="4.1900000000000004"/>
    <n v="2383"/>
    <x v="312"/>
  </r>
  <r>
    <s v="ORD101908"/>
    <x v="6"/>
    <x v="4"/>
    <x v="6"/>
    <s v="Amazon"/>
    <x v="0"/>
    <n v="6211.44"/>
    <n v="2"/>
    <n v="12422.88"/>
    <n v="3.01"/>
    <n v="2618"/>
    <x v="313"/>
  </r>
  <r>
    <s v="ORD101909"/>
    <x v="0"/>
    <x v="0"/>
    <x v="0"/>
    <s v="Jumia"/>
    <x v="2"/>
    <n v="10483.27"/>
    <n v="2"/>
    <n v="20966.54"/>
    <n v="1.21"/>
    <n v="4953"/>
    <x v="31"/>
  </r>
  <r>
    <s v="ORD101910"/>
    <x v="8"/>
    <x v="3"/>
    <x v="8"/>
    <s v="Jumia"/>
    <x v="0"/>
    <n v="9551.73"/>
    <n v="4"/>
    <n v="38206.92"/>
    <n v="4.34"/>
    <n v="1942"/>
    <x v="99"/>
  </r>
  <r>
    <s v="ORD101911"/>
    <x v="2"/>
    <x v="2"/>
    <x v="2"/>
    <s v="Amazon"/>
    <x v="5"/>
    <n v="4889.97"/>
    <n v="1"/>
    <n v="4889.97"/>
    <n v="1.96"/>
    <n v="2604"/>
    <x v="333"/>
  </r>
  <r>
    <s v="ORD101912"/>
    <x v="7"/>
    <x v="0"/>
    <x v="7"/>
    <s v="Amazon"/>
    <x v="0"/>
    <n v="5862.4"/>
    <n v="2"/>
    <n v="11724.8"/>
    <n v="1.69"/>
    <n v="4226"/>
    <x v="305"/>
  </r>
  <r>
    <s v="ORD101913"/>
    <x v="9"/>
    <x v="1"/>
    <x v="9"/>
    <s v="Amazon"/>
    <x v="1"/>
    <n v="8531.93"/>
    <n v="5"/>
    <n v="42659.65"/>
    <n v="3.43"/>
    <n v="2401"/>
    <x v="267"/>
  </r>
  <r>
    <s v="ORD101914"/>
    <x v="3"/>
    <x v="3"/>
    <x v="3"/>
    <s v="Jumia"/>
    <x v="5"/>
    <n v="7163.92"/>
    <n v="4"/>
    <n v="28655.68"/>
    <n v="3.22"/>
    <n v="4650"/>
    <x v="86"/>
  </r>
  <r>
    <s v="ORD101915"/>
    <x v="1"/>
    <x v="1"/>
    <x v="1"/>
    <s v="Souq"/>
    <x v="1"/>
    <n v="8606.0300000000007"/>
    <n v="4"/>
    <n v="34424.120000000003"/>
    <n v="1.23"/>
    <n v="2764"/>
    <x v="131"/>
  </r>
  <r>
    <s v="ORD101916"/>
    <x v="6"/>
    <x v="4"/>
    <x v="6"/>
    <s v="Jumia"/>
    <x v="1"/>
    <n v="19371.23"/>
    <n v="2"/>
    <n v="38742.46"/>
    <n v="4.1500000000000004"/>
    <n v="2112"/>
    <x v="264"/>
  </r>
  <r>
    <s v="ORD101917"/>
    <x v="5"/>
    <x v="1"/>
    <x v="5"/>
    <s v="Souq"/>
    <x v="3"/>
    <n v="13427.84"/>
    <n v="4"/>
    <n v="53711.360000000001"/>
    <n v="2.46"/>
    <n v="723"/>
    <x v="75"/>
  </r>
  <r>
    <s v="ORD101918"/>
    <x v="0"/>
    <x v="0"/>
    <x v="0"/>
    <s v="Souq"/>
    <x v="4"/>
    <n v="2587.77"/>
    <n v="5"/>
    <n v="12938.85"/>
    <n v="3.41"/>
    <n v="3081"/>
    <x v="113"/>
  </r>
  <r>
    <s v="ORD101919"/>
    <x v="4"/>
    <x v="0"/>
    <x v="4"/>
    <s v="Jumia"/>
    <x v="0"/>
    <n v="2365.9699999999998"/>
    <n v="5"/>
    <n v="11829.85"/>
    <n v="3.6"/>
    <n v="4207"/>
    <x v="149"/>
  </r>
  <r>
    <s v="ORD101920"/>
    <x v="1"/>
    <x v="1"/>
    <x v="1"/>
    <s v="Jumia"/>
    <x v="4"/>
    <n v="793.66"/>
    <n v="3"/>
    <n v="2380.98"/>
    <n v="2.87"/>
    <n v="3248"/>
    <x v="139"/>
  </r>
  <r>
    <s v="ORD101921"/>
    <x v="9"/>
    <x v="1"/>
    <x v="9"/>
    <s v="Amazon"/>
    <x v="2"/>
    <n v="5942.1"/>
    <n v="3"/>
    <n v="17826.3"/>
    <n v="3.74"/>
    <n v="2834"/>
    <x v="351"/>
  </r>
  <r>
    <s v="ORD101922"/>
    <x v="0"/>
    <x v="0"/>
    <x v="0"/>
    <s v="Amazon"/>
    <x v="5"/>
    <n v="1377.6"/>
    <n v="2"/>
    <n v="2755.2"/>
    <n v="2.67"/>
    <n v="3116"/>
    <x v="173"/>
  </r>
  <r>
    <s v="ORD101923"/>
    <x v="2"/>
    <x v="2"/>
    <x v="2"/>
    <s v="Souq"/>
    <x v="4"/>
    <n v="11993.07"/>
    <n v="5"/>
    <n v="59965.35"/>
    <n v="2.97"/>
    <n v="167"/>
    <x v="0"/>
  </r>
  <r>
    <s v="ORD101924"/>
    <x v="3"/>
    <x v="3"/>
    <x v="3"/>
    <s v="Souq"/>
    <x v="2"/>
    <n v="5119.1000000000004"/>
    <n v="2"/>
    <n v="10238.200000000001"/>
    <n v="3.74"/>
    <n v="558"/>
    <x v="310"/>
  </r>
  <r>
    <s v="ORD101925"/>
    <x v="2"/>
    <x v="2"/>
    <x v="2"/>
    <s v="Souq"/>
    <x v="5"/>
    <n v="1159.81"/>
    <n v="2"/>
    <n v="2319.62"/>
    <n v="4.04"/>
    <n v="1302"/>
    <x v="58"/>
  </r>
  <r>
    <s v="ORD101926"/>
    <x v="9"/>
    <x v="1"/>
    <x v="9"/>
    <s v="Jumia"/>
    <x v="3"/>
    <n v="17349.04"/>
    <n v="4"/>
    <n v="69396.160000000003"/>
    <n v="2.52"/>
    <n v="4192"/>
    <x v="102"/>
  </r>
  <r>
    <s v="ORD101927"/>
    <x v="3"/>
    <x v="3"/>
    <x v="3"/>
    <s v="Jumia"/>
    <x v="5"/>
    <n v="16663.14"/>
    <n v="5"/>
    <n v="83315.7"/>
    <n v="4.25"/>
    <n v="2197"/>
    <x v="119"/>
  </r>
  <r>
    <s v="ORD101928"/>
    <x v="9"/>
    <x v="1"/>
    <x v="9"/>
    <s v="Jumia"/>
    <x v="3"/>
    <n v="15825.48"/>
    <n v="2"/>
    <n v="31650.959999999999"/>
    <n v="3.88"/>
    <n v="2915"/>
    <x v="62"/>
  </r>
  <r>
    <s v="ORD101929"/>
    <x v="2"/>
    <x v="2"/>
    <x v="2"/>
    <s v="Amazon"/>
    <x v="1"/>
    <n v="7820.92"/>
    <n v="2"/>
    <n v="15641.84"/>
    <n v="2.73"/>
    <n v="1883"/>
    <x v="115"/>
  </r>
  <r>
    <s v="ORD101930"/>
    <x v="4"/>
    <x v="0"/>
    <x v="4"/>
    <s v="Souq"/>
    <x v="0"/>
    <n v="13604.7"/>
    <n v="1"/>
    <n v="13604.7"/>
    <n v="3.31"/>
    <n v="853"/>
    <x v="85"/>
  </r>
  <r>
    <s v="ORD101931"/>
    <x v="7"/>
    <x v="0"/>
    <x v="7"/>
    <s v="Jumia"/>
    <x v="2"/>
    <n v="440.16"/>
    <n v="1"/>
    <n v="440.16"/>
    <n v="3.39"/>
    <n v="3404"/>
    <x v="164"/>
  </r>
  <r>
    <s v="ORD101932"/>
    <x v="0"/>
    <x v="0"/>
    <x v="0"/>
    <s v="Souq"/>
    <x v="5"/>
    <n v="18458.12"/>
    <n v="5"/>
    <n v="92290.6"/>
    <n v="4.51"/>
    <n v="3081"/>
    <x v="348"/>
  </r>
  <r>
    <s v="ORD101933"/>
    <x v="7"/>
    <x v="0"/>
    <x v="7"/>
    <s v="Jumia"/>
    <x v="2"/>
    <n v="13650.47"/>
    <n v="1"/>
    <n v="13650.47"/>
    <n v="1.79"/>
    <n v="2027"/>
    <x v="190"/>
  </r>
  <r>
    <s v="ORD101934"/>
    <x v="6"/>
    <x v="4"/>
    <x v="6"/>
    <s v="Jumia"/>
    <x v="3"/>
    <n v="13485.53"/>
    <n v="3"/>
    <n v="40456.589999999997"/>
    <n v="3.41"/>
    <n v="312"/>
    <x v="222"/>
  </r>
  <r>
    <s v="ORD101935"/>
    <x v="7"/>
    <x v="0"/>
    <x v="7"/>
    <s v="Amazon"/>
    <x v="2"/>
    <n v="19000.55"/>
    <n v="3"/>
    <n v="57001.65"/>
    <n v="3.93"/>
    <n v="4068"/>
    <x v="4"/>
  </r>
  <r>
    <s v="ORD101936"/>
    <x v="5"/>
    <x v="1"/>
    <x v="5"/>
    <s v="Souq"/>
    <x v="2"/>
    <n v="4499.05"/>
    <n v="3"/>
    <n v="13497.15"/>
    <n v="4.91"/>
    <n v="489"/>
    <x v="221"/>
  </r>
  <r>
    <s v="ORD101937"/>
    <x v="9"/>
    <x v="1"/>
    <x v="9"/>
    <s v="Amazon"/>
    <x v="1"/>
    <n v="7629.43"/>
    <n v="4"/>
    <n v="30517.72"/>
    <n v="4.47"/>
    <n v="4788"/>
    <x v="125"/>
  </r>
  <r>
    <s v="ORD101938"/>
    <x v="7"/>
    <x v="0"/>
    <x v="7"/>
    <s v="Jumia"/>
    <x v="1"/>
    <n v="6527.21"/>
    <n v="1"/>
    <n v="6527.21"/>
    <n v="4.3600000000000003"/>
    <n v="1221"/>
    <x v="128"/>
  </r>
  <r>
    <s v="ORD101939"/>
    <x v="5"/>
    <x v="1"/>
    <x v="5"/>
    <s v="Souq"/>
    <x v="1"/>
    <n v="17978.53"/>
    <n v="1"/>
    <n v="17978.53"/>
    <n v="3.79"/>
    <n v="1749"/>
    <x v="178"/>
  </r>
  <r>
    <s v="ORD101940"/>
    <x v="1"/>
    <x v="1"/>
    <x v="1"/>
    <s v="Jumia"/>
    <x v="4"/>
    <n v="2375.52"/>
    <n v="2"/>
    <n v="4751.04"/>
    <n v="4.1399999999999997"/>
    <n v="398"/>
    <x v="310"/>
  </r>
  <r>
    <s v="ORD101941"/>
    <x v="2"/>
    <x v="2"/>
    <x v="2"/>
    <s v="Amazon"/>
    <x v="1"/>
    <n v="19684.560000000001"/>
    <n v="2"/>
    <n v="39369.120000000003"/>
    <n v="2.35"/>
    <n v="4637"/>
    <x v="18"/>
  </r>
  <r>
    <s v="ORD101942"/>
    <x v="2"/>
    <x v="2"/>
    <x v="2"/>
    <s v="Amazon"/>
    <x v="1"/>
    <n v="12419.98"/>
    <n v="2"/>
    <n v="24839.96"/>
    <n v="2.38"/>
    <n v="2587"/>
    <x v="279"/>
  </r>
  <r>
    <s v="ORD101943"/>
    <x v="0"/>
    <x v="0"/>
    <x v="0"/>
    <s v="Jumia"/>
    <x v="0"/>
    <n v="13917.97"/>
    <n v="4"/>
    <n v="55671.88"/>
    <n v="2.56"/>
    <n v="3821"/>
    <x v="248"/>
  </r>
  <r>
    <s v="ORD101944"/>
    <x v="3"/>
    <x v="3"/>
    <x v="3"/>
    <s v="Amazon"/>
    <x v="0"/>
    <n v="5961.91"/>
    <n v="2"/>
    <n v="11923.82"/>
    <n v="4.25"/>
    <n v="2701"/>
    <x v="288"/>
  </r>
  <r>
    <s v="ORD101945"/>
    <x v="9"/>
    <x v="1"/>
    <x v="9"/>
    <s v="Jumia"/>
    <x v="2"/>
    <n v="10403.39"/>
    <n v="4"/>
    <n v="41613.56"/>
    <n v="1.46"/>
    <n v="2704"/>
    <x v="188"/>
  </r>
  <r>
    <s v="ORD101946"/>
    <x v="1"/>
    <x v="1"/>
    <x v="1"/>
    <s v="Amazon"/>
    <x v="5"/>
    <n v="12106.42"/>
    <n v="4"/>
    <n v="48425.68"/>
    <n v="2.19"/>
    <n v="203"/>
    <x v="148"/>
  </r>
  <r>
    <s v="ORD101947"/>
    <x v="6"/>
    <x v="4"/>
    <x v="6"/>
    <s v="Amazon"/>
    <x v="4"/>
    <n v="17461.05"/>
    <n v="3"/>
    <n v="52383.15"/>
    <n v="2.5299999999999998"/>
    <n v="3293"/>
    <x v="255"/>
  </r>
  <r>
    <s v="ORD101948"/>
    <x v="4"/>
    <x v="0"/>
    <x v="4"/>
    <s v="Jumia"/>
    <x v="3"/>
    <n v="18807.28"/>
    <n v="2"/>
    <n v="37614.559999999998"/>
    <n v="2.81"/>
    <n v="4089"/>
    <x v="292"/>
  </r>
  <r>
    <s v="ORD101949"/>
    <x v="7"/>
    <x v="0"/>
    <x v="7"/>
    <s v="Souq"/>
    <x v="4"/>
    <n v="18691.43"/>
    <n v="3"/>
    <n v="56074.29"/>
    <n v="2.19"/>
    <n v="1562"/>
    <x v="297"/>
  </r>
  <r>
    <s v="ORD101950"/>
    <x v="3"/>
    <x v="3"/>
    <x v="3"/>
    <s v="Souq"/>
    <x v="5"/>
    <n v="18445.43"/>
    <n v="5"/>
    <n v="92227.15"/>
    <n v="4.2"/>
    <n v="2591"/>
    <x v="204"/>
  </r>
  <r>
    <s v="ORD101951"/>
    <x v="8"/>
    <x v="3"/>
    <x v="8"/>
    <s v="Amazon"/>
    <x v="5"/>
    <n v="4359.1000000000004"/>
    <n v="3"/>
    <n v="13077.3"/>
    <n v="4.71"/>
    <n v="245"/>
    <x v="334"/>
  </r>
  <r>
    <s v="ORD101952"/>
    <x v="2"/>
    <x v="2"/>
    <x v="2"/>
    <s v="Amazon"/>
    <x v="2"/>
    <n v="18980.96"/>
    <n v="4"/>
    <n v="75923.839999999997"/>
    <n v="2.52"/>
    <n v="3256"/>
    <x v="110"/>
  </r>
  <r>
    <s v="ORD101953"/>
    <x v="1"/>
    <x v="1"/>
    <x v="1"/>
    <s v="Jumia"/>
    <x v="1"/>
    <n v="18287.63"/>
    <n v="2"/>
    <n v="36575.26"/>
    <n v="4.16"/>
    <n v="1761"/>
    <x v="269"/>
  </r>
  <r>
    <s v="ORD101954"/>
    <x v="2"/>
    <x v="2"/>
    <x v="2"/>
    <s v="Souq"/>
    <x v="3"/>
    <n v="3897.31"/>
    <n v="5"/>
    <n v="19486.55"/>
    <n v="4"/>
    <n v="2579"/>
    <x v="109"/>
  </r>
  <r>
    <s v="ORD101955"/>
    <x v="3"/>
    <x v="3"/>
    <x v="3"/>
    <s v="Amazon"/>
    <x v="5"/>
    <n v="13400.52"/>
    <n v="2"/>
    <n v="26801.040000000001"/>
    <n v="4.9800000000000004"/>
    <n v="4258"/>
    <x v="52"/>
  </r>
  <r>
    <s v="ORD101956"/>
    <x v="0"/>
    <x v="0"/>
    <x v="0"/>
    <s v="Souq"/>
    <x v="1"/>
    <n v="9401.11"/>
    <n v="4"/>
    <n v="37604.44"/>
    <n v="1.1599999999999999"/>
    <n v="1593"/>
    <x v="126"/>
  </r>
  <r>
    <s v="ORD101957"/>
    <x v="1"/>
    <x v="1"/>
    <x v="1"/>
    <s v="Jumia"/>
    <x v="0"/>
    <n v="4762.0600000000004"/>
    <n v="3"/>
    <n v="14286.18"/>
    <n v="1.06"/>
    <n v="586"/>
    <x v="137"/>
  </r>
  <r>
    <s v="ORD101958"/>
    <x v="5"/>
    <x v="1"/>
    <x v="5"/>
    <s v="Souq"/>
    <x v="1"/>
    <n v="11798.19"/>
    <n v="4"/>
    <n v="47192.76"/>
    <n v="2.42"/>
    <n v="1864"/>
    <x v="58"/>
  </r>
  <r>
    <s v="ORD101959"/>
    <x v="9"/>
    <x v="1"/>
    <x v="9"/>
    <s v="Jumia"/>
    <x v="5"/>
    <n v="12675.39"/>
    <n v="4"/>
    <n v="50701.56"/>
    <n v="3.19"/>
    <n v="3649"/>
    <x v="116"/>
  </r>
  <r>
    <s v="ORD101960"/>
    <x v="6"/>
    <x v="4"/>
    <x v="6"/>
    <s v="Souq"/>
    <x v="4"/>
    <n v="4037.34"/>
    <n v="1"/>
    <n v="4037.34"/>
    <n v="4.05"/>
    <n v="1704"/>
    <x v="325"/>
  </r>
  <r>
    <s v="ORD101961"/>
    <x v="3"/>
    <x v="3"/>
    <x v="3"/>
    <s v="Souq"/>
    <x v="5"/>
    <n v="12996.48"/>
    <n v="5"/>
    <n v="64982.400000000001"/>
    <n v="1.38"/>
    <n v="4608"/>
    <x v="125"/>
  </r>
  <r>
    <s v="ORD101962"/>
    <x v="3"/>
    <x v="3"/>
    <x v="3"/>
    <s v="Souq"/>
    <x v="1"/>
    <n v="1797.57"/>
    <n v="2"/>
    <n v="3595.14"/>
    <n v="4.46"/>
    <n v="468"/>
    <x v="347"/>
  </r>
  <r>
    <s v="ORD101963"/>
    <x v="3"/>
    <x v="3"/>
    <x v="3"/>
    <s v="Jumia"/>
    <x v="4"/>
    <n v="3219.44"/>
    <n v="2"/>
    <n v="6438.88"/>
    <n v="1.2"/>
    <n v="1537"/>
    <x v="259"/>
  </r>
  <r>
    <s v="ORD101964"/>
    <x v="2"/>
    <x v="2"/>
    <x v="2"/>
    <s v="Souq"/>
    <x v="2"/>
    <n v="12713.49"/>
    <n v="3"/>
    <n v="38140.47"/>
    <n v="1.19"/>
    <n v="4182"/>
    <x v="270"/>
  </r>
  <r>
    <s v="ORD101965"/>
    <x v="5"/>
    <x v="1"/>
    <x v="5"/>
    <s v="Souq"/>
    <x v="2"/>
    <n v="12751.54"/>
    <n v="2"/>
    <n v="25503.08"/>
    <n v="3.07"/>
    <n v="2082"/>
    <x v="21"/>
  </r>
  <r>
    <s v="ORD101966"/>
    <x v="0"/>
    <x v="0"/>
    <x v="0"/>
    <s v="Jumia"/>
    <x v="2"/>
    <n v="8763.31"/>
    <n v="5"/>
    <n v="43816.55"/>
    <n v="2.5499999999999998"/>
    <n v="610"/>
    <x v="216"/>
  </r>
  <r>
    <s v="ORD101967"/>
    <x v="4"/>
    <x v="0"/>
    <x v="4"/>
    <s v="Jumia"/>
    <x v="0"/>
    <n v="350"/>
    <n v="4"/>
    <n v="1400"/>
    <n v="1.74"/>
    <n v="1741"/>
    <x v="251"/>
  </r>
  <r>
    <s v="ORD101968"/>
    <x v="3"/>
    <x v="3"/>
    <x v="3"/>
    <s v="Souq"/>
    <x v="1"/>
    <n v="4276.0600000000004"/>
    <n v="1"/>
    <n v="4276.0600000000004"/>
    <n v="4.0199999999999996"/>
    <n v="2758"/>
    <x v="271"/>
  </r>
  <r>
    <s v="ORD101969"/>
    <x v="6"/>
    <x v="4"/>
    <x v="6"/>
    <s v="Jumia"/>
    <x v="0"/>
    <n v="13938.68"/>
    <n v="3"/>
    <n v="41816.04"/>
    <n v="2.5099999999999998"/>
    <n v="3622"/>
    <x v="309"/>
  </r>
  <r>
    <s v="ORD101970"/>
    <x v="3"/>
    <x v="3"/>
    <x v="3"/>
    <s v="Jumia"/>
    <x v="5"/>
    <n v="10406.790000000001"/>
    <n v="4"/>
    <n v="41627.160000000003"/>
    <n v="4.58"/>
    <n v="3813"/>
    <x v="207"/>
  </r>
  <r>
    <s v="ORD101971"/>
    <x v="9"/>
    <x v="1"/>
    <x v="9"/>
    <s v="Souq"/>
    <x v="1"/>
    <n v="13076.35"/>
    <n v="5"/>
    <n v="65381.75"/>
    <n v="2.25"/>
    <n v="3452"/>
    <x v="14"/>
  </r>
  <r>
    <s v="ORD101972"/>
    <x v="3"/>
    <x v="3"/>
    <x v="3"/>
    <s v="Amazon"/>
    <x v="0"/>
    <n v="10574.6"/>
    <n v="2"/>
    <n v="21149.200000000001"/>
    <n v="1.96"/>
    <n v="3592"/>
    <x v="248"/>
  </r>
  <r>
    <s v="ORD101973"/>
    <x v="3"/>
    <x v="3"/>
    <x v="3"/>
    <s v="Amazon"/>
    <x v="1"/>
    <n v="19054.5"/>
    <n v="2"/>
    <n v="38109"/>
    <n v="1.97"/>
    <n v="1220"/>
    <x v="54"/>
  </r>
  <r>
    <s v="ORD101974"/>
    <x v="1"/>
    <x v="1"/>
    <x v="1"/>
    <s v="Souq"/>
    <x v="1"/>
    <n v="7842.35"/>
    <n v="3"/>
    <n v="23527.05"/>
    <n v="2.5499999999999998"/>
    <n v="1686"/>
    <x v="149"/>
  </r>
  <r>
    <s v="ORD101975"/>
    <x v="7"/>
    <x v="0"/>
    <x v="7"/>
    <s v="Amazon"/>
    <x v="0"/>
    <n v="821.08"/>
    <n v="3"/>
    <n v="2463.2399999999998"/>
    <n v="3.51"/>
    <n v="4014"/>
    <x v="260"/>
  </r>
  <r>
    <s v="ORD101976"/>
    <x v="0"/>
    <x v="0"/>
    <x v="0"/>
    <s v="Amazon"/>
    <x v="0"/>
    <n v="11910.82"/>
    <n v="2"/>
    <n v="23821.64"/>
    <n v="4.5999999999999996"/>
    <n v="1085"/>
    <x v="176"/>
  </r>
  <r>
    <s v="ORD101977"/>
    <x v="7"/>
    <x v="0"/>
    <x v="7"/>
    <s v="Jumia"/>
    <x v="4"/>
    <n v="4044.64"/>
    <n v="2"/>
    <n v="8089.28"/>
    <n v="4.71"/>
    <n v="2868"/>
    <x v="313"/>
  </r>
  <r>
    <s v="ORD101978"/>
    <x v="0"/>
    <x v="0"/>
    <x v="0"/>
    <s v="Souq"/>
    <x v="5"/>
    <n v="10631.57"/>
    <n v="5"/>
    <n v="53157.85"/>
    <n v="2.4500000000000002"/>
    <n v="3958"/>
    <x v="44"/>
  </r>
  <r>
    <s v="ORD101979"/>
    <x v="6"/>
    <x v="4"/>
    <x v="6"/>
    <s v="Souq"/>
    <x v="4"/>
    <n v="9465.18"/>
    <n v="4"/>
    <n v="37860.720000000001"/>
    <n v="4.79"/>
    <n v="571"/>
    <x v="312"/>
  </r>
  <r>
    <s v="ORD101980"/>
    <x v="9"/>
    <x v="1"/>
    <x v="9"/>
    <s v="Amazon"/>
    <x v="3"/>
    <n v="619.27"/>
    <n v="3"/>
    <n v="1857.81"/>
    <n v="2.99"/>
    <n v="2348"/>
    <x v="269"/>
  </r>
  <r>
    <s v="ORD101981"/>
    <x v="5"/>
    <x v="1"/>
    <x v="5"/>
    <s v="Jumia"/>
    <x v="4"/>
    <n v="5983.66"/>
    <n v="4"/>
    <n v="23934.639999999999"/>
    <n v="1.74"/>
    <n v="407"/>
    <x v="227"/>
  </r>
  <r>
    <s v="ORD101982"/>
    <x v="7"/>
    <x v="0"/>
    <x v="7"/>
    <s v="Amazon"/>
    <x v="0"/>
    <n v="15906.41"/>
    <n v="1"/>
    <n v="15906.41"/>
    <n v="1.63"/>
    <n v="4445"/>
    <x v="215"/>
  </r>
  <r>
    <s v="ORD101983"/>
    <x v="3"/>
    <x v="3"/>
    <x v="3"/>
    <s v="Souq"/>
    <x v="3"/>
    <n v="7647.55"/>
    <n v="4"/>
    <n v="30590.2"/>
    <n v="3.86"/>
    <n v="2592"/>
    <x v="277"/>
  </r>
  <r>
    <s v="ORD101984"/>
    <x v="7"/>
    <x v="0"/>
    <x v="7"/>
    <s v="Jumia"/>
    <x v="2"/>
    <n v="18396.349999999999"/>
    <n v="4"/>
    <n v="73585.399999999994"/>
    <n v="2.06"/>
    <n v="1264"/>
    <x v="266"/>
  </r>
  <r>
    <s v="ORD101985"/>
    <x v="8"/>
    <x v="3"/>
    <x v="8"/>
    <s v="Souq"/>
    <x v="2"/>
    <n v="17321.560000000001"/>
    <n v="4"/>
    <n v="69286.240000000005"/>
    <n v="3.15"/>
    <n v="3364"/>
    <x v="311"/>
  </r>
  <r>
    <s v="ORD101986"/>
    <x v="0"/>
    <x v="0"/>
    <x v="0"/>
    <s v="Jumia"/>
    <x v="5"/>
    <n v="16294.61"/>
    <n v="4"/>
    <n v="65178.44"/>
    <n v="1.61"/>
    <n v="3702"/>
    <x v="92"/>
  </r>
  <r>
    <s v="ORD101987"/>
    <x v="8"/>
    <x v="3"/>
    <x v="8"/>
    <s v="Amazon"/>
    <x v="4"/>
    <n v="12211.52"/>
    <n v="4"/>
    <n v="48846.080000000002"/>
    <n v="2.21"/>
    <n v="4880"/>
    <x v="250"/>
  </r>
  <r>
    <s v="ORD101988"/>
    <x v="7"/>
    <x v="0"/>
    <x v="7"/>
    <s v="Jumia"/>
    <x v="1"/>
    <n v="13630.53"/>
    <n v="3"/>
    <n v="40891.589999999997"/>
    <n v="1.5"/>
    <n v="4655"/>
    <x v="161"/>
  </r>
  <r>
    <s v="ORD101989"/>
    <x v="2"/>
    <x v="2"/>
    <x v="2"/>
    <s v="Souq"/>
    <x v="2"/>
    <n v="9334.57"/>
    <n v="5"/>
    <n v="46672.85"/>
    <n v="2.57"/>
    <n v="2443"/>
    <x v="30"/>
  </r>
  <r>
    <s v="ORD101990"/>
    <x v="5"/>
    <x v="1"/>
    <x v="5"/>
    <s v="Jumia"/>
    <x v="2"/>
    <n v="3354.06"/>
    <n v="4"/>
    <n v="13416.24"/>
    <n v="1.0900000000000001"/>
    <n v="3075"/>
    <x v="244"/>
  </r>
  <r>
    <s v="ORD101991"/>
    <x v="8"/>
    <x v="3"/>
    <x v="8"/>
    <s v="Souq"/>
    <x v="3"/>
    <n v="15287.67"/>
    <n v="1"/>
    <n v="15287.67"/>
    <n v="1.05"/>
    <n v="304"/>
    <x v="99"/>
  </r>
  <r>
    <s v="ORD101992"/>
    <x v="8"/>
    <x v="3"/>
    <x v="8"/>
    <s v="Amazon"/>
    <x v="3"/>
    <n v="9112.9599999999991"/>
    <n v="3"/>
    <n v="27338.880000000001"/>
    <n v="3.56"/>
    <n v="1666"/>
    <x v="350"/>
  </r>
  <r>
    <s v="ORD101993"/>
    <x v="7"/>
    <x v="0"/>
    <x v="7"/>
    <s v="Jumia"/>
    <x v="1"/>
    <n v="14495.41"/>
    <n v="1"/>
    <n v="14495.41"/>
    <n v="2"/>
    <n v="1108"/>
    <x v="315"/>
  </r>
  <r>
    <s v="ORD101994"/>
    <x v="2"/>
    <x v="2"/>
    <x v="2"/>
    <s v="Amazon"/>
    <x v="4"/>
    <n v="18703.34"/>
    <n v="1"/>
    <n v="18703.34"/>
    <n v="3.91"/>
    <n v="1970"/>
    <x v="144"/>
  </r>
  <r>
    <s v="ORD101995"/>
    <x v="1"/>
    <x v="1"/>
    <x v="1"/>
    <s v="Jumia"/>
    <x v="0"/>
    <n v="5004.43"/>
    <n v="3"/>
    <n v="15013.29"/>
    <n v="1.75"/>
    <n v="1023"/>
    <x v="312"/>
  </r>
  <r>
    <s v="ORD101996"/>
    <x v="7"/>
    <x v="0"/>
    <x v="7"/>
    <s v="Souq"/>
    <x v="2"/>
    <n v="18916.61"/>
    <n v="2"/>
    <n v="37833.22"/>
    <n v="3.6"/>
    <n v="2310"/>
    <x v="53"/>
  </r>
  <r>
    <s v="ORD101997"/>
    <x v="6"/>
    <x v="4"/>
    <x v="6"/>
    <s v="Souq"/>
    <x v="1"/>
    <n v="3279.46"/>
    <n v="4"/>
    <n v="13117.84"/>
    <n v="4.8499999999999996"/>
    <n v="181"/>
    <x v="160"/>
  </r>
  <r>
    <s v="ORD101998"/>
    <x v="2"/>
    <x v="2"/>
    <x v="2"/>
    <s v="Souq"/>
    <x v="4"/>
    <n v="8312.75"/>
    <n v="5"/>
    <n v="41563.75"/>
    <n v="4.79"/>
    <n v="4751"/>
    <x v="291"/>
  </r>
  <r>
    <s v="ORD101999"/>
    <x v="2"/>
    <x v="2"/>
    <x v="2"/>
    <s v="Amazon"/>
    <x v="4"/>
    <n v="14738.13"/>
    <n v="1"/>
    <n v="14738.13"/>
    <n v="3.05"/>
    <n v="2451"/>
    <x v="358"/>
  </r>
  <r>
    <s v="ORD102000"/>
    <x v="3"/>
    <x v="3"/>
    <x v="3"/>
    <s v="Jumia"/>
    <x v="2"/>
    <n v="10635.61"/>
    <n v="2"/>
    <n v="21271.22"/>
    <n v="4.0999999999999996"/>
    <n v="4162"/>
    <x v="226"/>
  </r>
  <r>
    <s v="ORD102001"/>
    <x v="3"/>
    <x v="3"/>
    <x v="3"/>
    <s v="Souq"/>
    <x v="1"/>
    <n v="13953.16"/>
    <n v="5"/>
    <n v="69765.8"/>
    <n v="3.17"/>
    <n v="4765"/>
    <x v="117"/>
  </r>
  <r>
    <s v="ORD102002"/>
    <x v="1"/>
    <x v="1"/>
    <x v="1"/>
    <s v="Souq"/>
    <x v="0"/>
    <n v="607.12"/>
    <n v="4"/>
    <n v="2428.48"/>
    <n v="3.59"/>
    <n v="3496"/>
    <x v="59"/>
  </r>
  <r>
    <s v="ORD102003"/>
    <x v="3"/>
    <x v="3"/>
    <x v="3"/>
    <s v="Jumia"/>
    <x v="0"/>
    <n v="14796.37"/>
    <n v="5"/>
    <n v="73981.850000000006"/>
    <n v="1.08"/>
    <n v="4881"/>
    <x v="120"/>
  </r>
  <r>
    <s v="ORD102004"/>
    <x v="7"/>
    <x v="0"/>
    <x v="7"/>
    <s v="Souq"/>
    <x v="4"/>
    <n v="6642.07"/>
    <n v="2"/>
    <n v="13284.14"/>
    <n v="4.0999999999999996"/>
    <n v="2584"/>
    <x v="15"/>
  </r>
  <r>
    <s v="ORD102005"/>
    <x v="7"/>
    <x v="0"/>
    <x v="7"/>
    <s v="Jumia"/>
    <x v="0"/>
    <n v="1143.8699999999999"/>
    <n v="1"/>
    <n v="1143.8699999999999"/>
    <n v="3.04"/>
    <n v="2382"/>
    <x v="127"/>
  </r>
  <r>
    <s v="ORD102006"/>
    <x v="4"/>
    <x v="0"/>
    <x v="4"/>
    <s v="Jumia"/>
    <x v="1"/>
    <n v="14336.42"/>
    <n v="3"/>
    <n v="43009.26"/>
    <n v="4.4000000000000004"/>
    <n v="2395"/>
    <x v="20"/>
  </r>
  <r>
    <s v="ORD102007"/>
    <x v="1"/>
    <x v="1"/>
    <x v="1"/>
    <s v="Jumia"/>
    <x v="4"/>
    <n v="10134.56"/>
    <n v="1"/>
    <n v="10134.56"/>
    <n v="1.1000000000000001"/>
    <n v="656"/>
    <x v="199"/>
  </r>
  <r>
    <s v="ORD102008"/>
    <x v="9"/>
    <x v="1"/>
    <x v="9"/>
    <s v="Amazon"/>
    <x v="5"/>
    <n v="6991.45"/>
    <n v="5"/>
    <n v="34957.25"/>
    <n v="3.97"/>
    <n v="2442"/>
    <x v="146"/>
  </r>
  <r>
    <s v="ORD102009"/>
    <x v="6"/>
    <x v="4"/>
    <x v="6"/>
    <s v="Souq"/>
    <x v="1"/>
    <n v="6258.6"/>
    <n v="4"/>
    <n v="25034.400000000001"/>
    <n v="3.31"/>
    <n v="2056"/>
    <x v="161"/>
  </r>
  <r>
    <s v="ORD102010"/>
    <x v="6"/>
    <x v="4"/>
    <x v="6"/>
    <s v="Jumia"/>
    <x v="0"/>
    <n v="417.37"/>
    <n v="2"/>
    <n v="834.74"/>
    <n v="1.85"/>
    <n v="1586"/>
    <x v="255"/>
  </r>
  <r>
    <s v="ORD102011"/>
    <x v="2"/>
    <x v="2"/>
    <x v="2"/>
    <s v="Jumia"/>
    <x v="1"/>
    <n v="15816.42"/>
    <n v="1"/>
    <n v="15816.42"/>
    <n v="2.99"/>
    <n v="4557"/>
    <x v="10"/>
  </r>
  <r>
    <s v="ORD102012"/>
    <x v="6"/>
    <x v="4"/>
    <x v="6"/>
    <s v="Jumia"/>
    <x v="5"/>
    <n v="7866.98"/>
    <n v="4"/>
    <n v="31467.919999999998"/>
    <n v="4.76"/>
    <n v="1457"/>
    <x v="108"/>
  </r>
  <r>
    <s v="ORD102013"/>
    <x v="0"/>
    <x v="0"/>
    <x v="0"/>
    <s v="Souq"/>
    <x v="3"/>
    <n v="1044.69"/>
    <n v="1"/>
    <n v="1044.69"/>
    <n v="2.34"/>
    <n v="4891"/>
    <x v="97"/>
  </r>
  <r>
    <s v="ORD102014"/>
    <x v="4"/>
    <x v="0"/>
    <x v="4"/>
    <s v="Amazon"/>
    <x v="4"/>
    <n v="1470.51"/>
    <n v="2"/>
    <n v="2941.02"/>
    <n v="4.42"/>
    <n v="2656"/>
    <x v="41"/>
  </r>
  <r>
    <s v="ORD102015"/>
    <x v="4"/>
    <x v="0"/>
    <x v="4"/>
    <s v="Souq"/>
    <x v="3"/>
    <n v="17488.14"/>
    <n v="4"/>
    <n v="69952.56"/>
    <n v="4.67"/>
    <n v="641"/>
    <x v="254"/>
  </r>
  <r>
    <s v="ORD102016"/>
    <x v="2"/>
    <x v="2"/>
    <x v="2"/>
    <s v="Jumia"/>
    <x v="2"/>
    <n v="3721.88"/>
    <n v="2"/>
    <n v="7443.76"/>
    <n v="4.1399999999999997"/>
    <n v="4854"/>
    <x v="104"/>
  </r>
  <r>
    <s v="ORD102017"/>
    <x v="2"/>
    <x v="2"/>
    <x v="2"/>
    <s v="Jumia"/>
    <x v="4"/>
    <n v="4352.0200000000004"/>
    <n v="5"/>
    <n v="21760.1"/>
    <n v="4.25"/>
    <n v="3986"/>
    <x v="211"/>
  </r>
  <r>
    <s v="ORD102018"/>
    <x v="5"/>
    <x v="1"/>
    <x v="5"/>
    <s v="Amazon"/>
    <x v="5"/>
    <n v="10990.21"/>
    <n v="1"/>
    <n v="10990.21"/>
    <n v="2.2200000000000002"/>
    <n v="336"/>
    <x v="234"/>
  </r>
  <r>
    <s v="ORD102019"/>
    <x v="9"/>
    <x v="1"/>
    <x v="9"/>
    <s v="Amazon"/>
    <x v="4"/>
    <n v="19179.25"/>
    <n v="5"/>
    <n v="95896.25"/>
    <n v="3.61"/>
    <n v="4869"/>
    <x v="249"/>
  </r>
  <r>
    <s v="ORD102020"/>
    <x v="4"/>
    <x v="0"/>
    <x v="4"/>
    <s v="Souq"/>
    <x v="3"/>
    <n v="9131.56"/>
    <n v="5"/>
    <n v="45657.8"/>
    <n v="2.97"/>
    <n v="4742"/>
    <x v="16"/>
  </r>
  <r>
    <s v="ORD102021"/>
    <x v="2"/>
    <x v="2"/>
    <x v="2"/>
    <s v="Amazon"/>
    <x v="1"/>
    <n v="3724.43"/>
    <n v="4"/>
    <n v="14897.72"/>
    <n v="3.06"/>
    <n v="2783"/>
    <x v="355"/>
  </r>
  <r>
    <s v="ORD102022"/>
    <x v="0"/>
    <x v="0"/>
    <x v="0"/>
    <s v="Souq"/>
    <x v="5"/>
    <n v="8446.2099999999991"/>
    <n v="5"/>
    <n v="42231.05"/>
    <n v="1.91"/>
    <n v="697"/>
    <x v="112"/>
  </r>
  <r>
    <s v="ORD102023"/>
    <x v="9"/>
    <x v="1"/>
    <x v="9"/>
    <s v="Souq"/>
    <x v="0"/>
    <n v="13545.26"/>
    <n v="4"/>
    <n v="54181.04"/>
    <n v="2.93"/>
    <n v="4338"/>
    <x v="72"/>
  </r>
  <r>
    <s v="ORD102024"/>
    <x v="9"/>
    <x v="1"/>
    <x v="9"/>
    <s v="Amazon"/>
    <x v="2"/>
    <n v="7661.23"/>
    <n v="3"/>
    <n v="22983.69"/>
    <n v="1.02"/>
    <n v="2518"/>
    <x v="95"/>
  </r>
  <r>
    <s v="ORD102025"/>
    <x v="3"/>
    <x v="3"/>
    <x v="3"/>
    <s v="Souq"/>
    <x v="3"/>
    <n v="8266.59"/>
    <n v="2"/>
    <n v="16533.18"/>
    <n v="1.92"/>
    <n v="1880"/>
    <x v="317"/>
  </r>
  <r>
    <s v="ORD102026"/>
    <x v="7"/>
    <x v="0"/>
    <x v="7"/>
    <s v="Souq"/>
    <x v="3"/>
    <n v="17788.740000000002"/>
    <n v="1"/>
    <n v="17788.740000000002"/>
    <n v="1.39"/>
    <n v="299"/>
    <x v="138"/>
  </r>
  <r>
    <s v="ORD102027"/>
    <x v="6"/>
    <x v="4"/>
    <x v="6"/>
    <s v="Amazon"/>
    <x v="5"/>
    <n v="7995.01"/>
    <n v="2"/>
    <n v="15990.02"/>
    <n v="4.3600000000000003"/>
    <n v="4312"/>
    <x v="56"/>
  </r>
  <r>
    <s v="ORD102028"/>
    <x v="7"/>
    <x v="0"/>
    <x v="7"/>
    <s v="Souq"/>
    <x v="4"/>
    <n v="6934.13"/>
    <n v="2"/>
    <n v="13868.26"/>
    <n v="3.78"/>
    <n v="2749"/>
    <x v="66"/>
  </r>
  <r>
    <s v="ORD102029"/>
    <x v="1"/>
    <x v="1"/>
    <x v="1"/>
    <s v="Souq"/>
    <x v="4"/>
    <n v="553.95000000000005"/>
    <n v="1"/>
    <n v="553.95000000000005"/>
    <n v="1.35"/>
    <n v="893"/>
    <x v="111"/>
  </r>
  <r>
    <s v="ORD102030"/>
    <x v="9"/>
    <x v="1"/>
    <x v="9"/>
    <s v="Amazon"/>
    <x v="5"/>
    <n v="3084.33"/>
    <n v="4"/>
    <n v="12337.32"/>
    <n v="4.6100000000000003"/>
    <n v="1581"/>
    <x v="128"/>
  </r>
  <r>
    <s v="ORD102031"/>
    <x v="5"/>
    <x v="1"/>
    <x v="5"/>
    <s v="Amazon"/>
    <x v="2"/>
    <n v="6336.81"/>
    <n v="4"/>
    <n v="25347.24"/>
    <n v="2.94"/>
    <n v="4641"/>
    <x v="221"/>
  </r>
  <r>
    <s v="ORD102032"/>
    <x v="4"/>
    <x v="0"/>
    <x v="4"/>
    <s v="Jumia"/>
    <x v="5"/>
    <n v="4559.68"/>
    <n v="4"/>
    <n v="18238.72"/>
    <n v="1.35"/>
    <n v="2011"/>
    <x v="223"/>
  </r>
  <r>
    <s v="ORD102033"/>
    <x v="4"/>
    <x v="0"/>
    <x v="4"/>
    <s v="Souq"/>
    <x v="0"/>
    <n v="18631.45"/>
    <n v="1"/>
    <n v="18631.45"/>
    <n v="3.6"/>
    <n v="2941"/>
    <x v="49"/>
  </r>
  <r>
    <s v="ORD102034"/>
    <x v="4"/>
    <x v="0"/>
    <x v="4"/>
    <s v="Amazon"/>
    <x v="4"/>
    <n v="14387.28"/>
    <n v="5"/>
    <n v="71936.399999999994"/>
    <n v="2.82"/>
    <n v="1471"/>
    <x v="53"/>
  </r>
  <r>
    <s v="ORD102035"/>
    <x v="9"/>
    <x v="1"/>
    <x v="9"/>
    <s v="Jumia"/>
    <x v="1"/>
    <n v="8515.32"/>
    <n v="2"/>
    <n v="17030.64"/>
    <n v="1.04"/>
    <n v="762"/>
    <x v="194"/>
  </r>
  <r>
    <s v="ORD102036"/>
    <x v="8"/>
    <x v="3"/>
    <x v="8"/>
    <s v="Souq"/>
    <x v="1"/>
    <n v="18087.09"/>
    <n v="5"/>
    <n v="90435.45"/>
    <n v="1.53"/>
    <n v="2539"/>
    <x v="124"/>
  </r>
  <r>
    <s v="ORD102037"/>
    <x v="9"/>
    <x v="1"/>
    <x v="9"/>
    <s v="Jumia"/>
    <x v="0"/>
    <n v="4606.2"/>
    <n v="2"/>
    <n v="9212.4"/>
    <n v="2.9"/>
    <n v="3507"/>
    <x v="229"/>
  </r>
  <r>
    <s v="ORD102038"/>
    <x v="6"/>
    <x v="4"/>
    <x v="6"/>
    <s v="Jumia"/>
    <x v="0"/>
    <n v="15580.89"/>
    <n v="2"/>
    <n v="31161.78"/>
    <n v="2.02"/>
    <n v="1932"/>
    <x v="110"/>
  </r>
  <r>
    <s v="ORD102039"/>
    <x v="4"/>
    <x v="0"/>
    <x v="4"/>
    <s v="Amazon"/>
    <x v="0"/>
    <n v="11630.86"/>
    <n v="2"/>
    <n v="23261.72"/>
    <n v="4.71"/>
    <n v="3125"/>
    <x v="308"/>
  </r>
  <r>
    <s v="ORD102040"/>
    <x v="3"/>
    <x v="3"/>
    <x v="3"/>
    <s v="Souq"/>
    <x v="2"/>
    <n v="11702.49"/>
    <n v="2"/>
    <n v="23404.98"/>
    <n v="3.68"/>
    <n v="3357"/>
    <x v="246"/>
  </r>
  <r>
    <s v="ORD102041"/>
    <x v="9"/>
    <x v="1"/>
    <x v="9"/>
    <s v="Souq"/>
    <x v="5"/>
    <n v="5521.17"/>
    <n v="5"/>
    <n v="27605.85"/>
    <n v="1.18"/>
    <n v="3903"/>
    <x v="280"/>
  </r>
  <r>
    <s v="ORD102042"/>
    <x v="4"/>
    <x v="0"/>
    <x v="4"/>
    <s v="Jumia"/>
    <x v="1"/>
    <n v="12864.8"/>
    <n v="1"/>
    <n v="12864.8"/>
    <n v="2.57"/>
    <n v="4438"/>
    <x v="41"/>
  </r>
  <r>
    <s v="ORD102043"/>
    <x v="9"/>
    <x v="1"/>
    <x v="9"/>
    <s v="Amazon"/>
    <x v="0"/>
    <n v="10650"/>
    <n v="2"/>
    <n v="21300"/>
    <n v="1.79"/>
    <n v="1883"/>
    <x v="222"/>
  </r>
  <r>
    <s v="ORD102044"/>
    <x v="8"/>
    <x v="3"/>
    <x v="8"/>
    <s v="Amazon"/>
    <x v="5"/>
    <n v="5890.35"/>
    <n v="1"/>
    <n v="5890.35"/>
    <n v="4.3099999999999996"/>
    <n v="3338"/>
    <x v="310"/>
  </r>
  <r>
    <s v="ORD102045"/>
    <x v="8"/>
    <x v="3"/>
    <x v="8"/>
    <s v="Jumia"/>
    <x v="3"/>
    <n v="1929.19"/>
    <n v="4"/>
    <n v="7716.76"/>
    <n v="4.58"/>
    <n v="3828"/>
    <x v="152"/>
  </r>
  <r>
    <s v="ORD102046"/>
    <x v="2"/>
    <x v="2"/>
    <x v="2"/>
    <s v="Jumia"/>
    <x v="4"/>
    <n v="18401.150000000001"/>
    <n v="1"/>
    <n v="18401.150000000001"/>
    <n v="4.38"/>
    <n v="37"/>
    <x v="126"/>
  </r>
  <r>
    <s v="ORD102047"/>
    <x v="1"/>
    <x v="1"/>
    <x v="1"/>
    <s v="Jumia"/>
    <x v="0"/>
    <n v="8560.94"/>
    <n v="2"/>
    <n v="17121.88"/>
    <n v="4.1100000000000003"/>
    <n v="2339"/>
    <x v="299"/>
  </r>
  <r>
    <s v="ORD102048"/>
    <x v="1"/>
    <x v="1"/>
    <x v="1"/>
    <s v="Jumia"/>
    <x v="4"/>
    <n v="15249.46"/>
    <n v="2"/>
    <n v="30498.92"/>
    <n v="3.26"/>
    <n v="1872"/>
    <x v="42"/>
  </r>
  <r>
    <s v="ORD102049"/>
    <x v="0"/>
    <x v="0"/>
    <x v="0"/>
    <s v="Jumia"/>
    <x v="2"/>
    <n v="11665.79"/>
    <n v="4"/>
    <n v="46663.16"/>
    <n v="1.46"/>
    <n v="2744"/>
    <x v="81"/>
  </r>
  <r>
    <s v="ORD102050"/>
    <x v="8"/>
    <x v="3"/>
    <x v="8"/>
    <s v="Jumia"/>
    <x v="2"/>
    <n v="19094.96"/>
    <n v="3"/>
    <n v="57284.88"/>
    <n v="4.84"/>
    <n v="3211"/>
    <x v="104"/>
  </r>
  <r>
    <s v="ORD102051"/>
    <x v="4"/>
    <x v="0"/>
    <x v="4"/>
    <s v="Jumia"/>
    <x v="4"/>
    <n v="8893.8700000000008"/>
    <n v="2"/>
    <n v="17787.740000000002"/>
    <n v="2.64"/>
    <n v="797"/>
    <x v="101"/>
  </r>
  <r>
    <s v="ORD102052"/>
    <x v="0"/>
    <x v="0"/>
    <x v="0"/>
    <s v="Jumia"/>
    <x v="3"/>
    <n v="12177.88"/>
    <n v="1"/>
    <n v="12177.88"/>
    <n v="3.19"/>
    <n v="268"/>
    <x v="77"/>
  </r>
  <r>
    <s v="ORD102053"/>
    <x v="6"/>
    <x v="4"/>
    <x v="6"/>
    <s v="Souq"/>
    <x v="3"/>
    <n v="6031.61"/>
    <n v="2"/>
    <n v="12063.22"/>
    <n v="4.79"/>
    <n v="3372"/>
    <x v="191"/>
  </r>
  <r>
    <s v="ORD102054"/>
    <x v="8"/>
    <x v="3"/>
    <x v="8"/>
    <s v="Jumia"/>
    <x v="0"/>
    <n v="10722.93"/>
    <n v="3"/>
    <n v="32168.79"/>
    <n v="1.04"/>
    <n v="4969"/>
    <x v="216"/>
  </r>
  <r>
    <s v="ORD102055"/>
    <x v="7"/>
    <x v="0"/>
    <x v="7"/>
    <s v="Jumia"/>
    <x v="1"/>
    <n v="16206.35"/>
    <n v="4"/>
    <n v="64825.4"/>
    <n v="4.9000000000000004"/>
    <n v="3590"/>
    <x v="54"/>
  </r>
  <r>
    <s v="ORD102056"/>
    <x v="9"/>
    <x v="1"/>
    <x v="9"/>
    <s v="Souq"/>
    <x v="2"/>
    <n v="4579.1099999999997"/>
    <n v="2"/>
    <n v="9158.2199999999993"/>
    <n v="3.37"/>
    <n v="1288"/>
    <x v="65"/>
  </r>
  <r>
    <s v="ORD102057"/>
    <x v="6"/>
    <x v="4"/>
    <x v="6"/>
    <s v="Souq"/>
    <x v="0"/>
    <n v="12383.16"/>
    <n v="2"/>
    <n v="24766.32"/>
    <n v="1.4"/>
    <n v="3188"/>
    <x v="354"/>
  </r>
  <r>
    <s v="ORD102058"/>
    <x v="4"/>
    <x v="0"/>
    <x v="4"/>
    <s v="Souq"/>
    <x v="5"/>
    <n v="13559.21"/>
    <n v="2"/>
    <n v="27118.42"/>
    <n v="3.91"/>
    <n v="4068"/>
    <x v="211"/>
  </r>
  <r>
    <s v="ORD102059"/>
    <x v="4"/>
    <x v="0"/>
    <x v="4"/>
    <s v="Souq"/>
    <x v="2"/>
    <n v="7531.72"/>
    <n v="4"/>
    <n v="30126.880000000001"/>
    <n v="3.54"/>
    <n v="3450"/>
    <x v="158"/>
  </r>
  <r>
    <s v="ORD102060"/>
    <x v="8"/>
    <x v="3"/>
    <x v="8"/>
    <s v="Amazon"/>
    <x v="1"/>
    <n v="16388.27"/>
    <n v="4"/>
    <n v="65553.08"/>
    <n v="1.69"/>
    <n v="2330"/>
    <x v="139"/>
  </r>
  <r>
    <s v="ORD102061"/>
    <x v="2"/>
    <x v="2"/>
    <x v="2"/>
    <s v="Souq"/>
    <x v="5"/>
    <n v="11011.12"/>
    <n v="1"/>
    <n v="11011.12"/>
    <n v="3.61"/>
    <n v="3757"/>
    <x v="244"/>
  </r>
  <r>
    <s v="ORD102062"/>
    <x v="9"/>
    <x v="1"/>
    <x v="9"/>
    <s v="Amazon"/>
    <x v="0"/>
    <n v="19436.95"/>
    <n v="4"/>
    <n v="77747.8"/>
    <n v="2.63"/>
    <n v="3503"/>
    <x v="7"/>
  </r>
  <r>
    <s v="ORD102063"/>
    <x v="5"/>
    <x v="1"/>
    <x v="5"/>
    <s v="Jumia"/>
    <x v="4"/>
    <n v="7224.51"/>
    <n v="1"/>
    <n v="7224.51"/>
    <n v="2.2599999999999998"/>
    <n v="146"/>
    <x v="135"/>
  </r>
  <r>
    <s v="ORD102064"/>
    <x v="0"/>
    <x v="0"/>
    <x v="0"/>
    <s v="Souq"/>
    <x v="0"/>
    <n v="12398.73"/>
    <n v="4"/>
    <n v="49594.92"/>
    <n v="2.4300000000000002"/>
    <n v="1367"/>
    <x v="304"/>
  </r>
  <r>
    <s v="ORD102065"/>
    <x v="2"/>
    <x v="2"/>
    <x v="2"/>
    <s v="Jumia"/>
    <x v="0"/>
    <n v="13563.24"/>
    <n v="2"/>
    <n v="27126.48"/>
    <n v="2.93"/>
    <n v="1062"/>
    <x v="127"/>
  </r>
  <r>
    <s v="ORD102066"/>
    <x v="2"/>
    <x v="2"/>
    <x v="2"/>
    <s v="Jumia"/>
    <x v="5"/>
    <n v="2925.71"/>
    <n v="4"/>
    <n v="11702.84"/>
    <n v="3.98"/>
    <n v="1131"/>
    <x v="29"/>
  </r>
  <r>
    <s v="ORD102067"/>
    <x v="2"/>
    <x v="2"/>
    <x v="2"/>
    <s v="Jumia"/>
    <x v="1"/>
    <n v="1573.11"/>
    <n v="3"/>
    <n v="4719.33"/>
    <n v="4.05"/>
    <n v="2639"/>
    <x v="27"/>
  </r>
  <r>
    <s v="ORD102068"/>
    <x v="8"/>
    <x v="3"/>
    <x v="8"/>
    <s v="Jumia"/>
    <x v="1"/>
    <n v="10990.25"/>
    <n v="2"/>
    <n v="21980.5"/>
    <n v="1.61"/>
    <n v="1606"/>
    <x v="23"/>
  </r>
  <r>
    <s v="ORD102069"/>
    <x v="8"/>
    <x v="3"/>
    <x v="8"/>
    <s v="Souq"/>
    <x v="4"/>
    <n v="15279.03"/>
    <n v="2"/>
    <n v="30558.06"/>
    <n v="4.28"/>
    <n v="1005"/>
    <x v="128"/>
  </r>
  <r>
    <s v="ORD102070"/>
    <x v="9"/>
    <x v="1"/>
    <x v="9"/>
    <s v="Amazon"/>
    <x v="3"/>
    <n v="16968.330000000002"/>
    <n v="3"/>
    <n v="50904.99"/>
    <n v="3.03"/>
    <n v="3917"/>
    <x v="170"/>
  </r>
  <r>
    <s v="ORD102071"/>
    <x v="2"/>
    <x v="2"/>
    <x v="2"/>
    <s v="Amazon"/>
    <x v="4"/>
    <n v="6600.68"/>
    <n v="4"/>
    <n v="26402.720000000001"/>
    <n v="4.01"/>
    <n v="1145"/>
    <x v="266"/>
  </r>
  <r>
    <s v="ORD102072"/>
    <x v="8"/>
    <x v="3"/>
    <x v="8"/>
    <s v="Amazon"/>
    <x v="3"/>
    <n v="9226.9500000000007"/>
    <n v="1"/>
    <n v="9226.9500000000007"/>
    <n v="2.56"/>
    <n v="4726"/>
    <x v="20"/>
  </r>
  <r>
    <s v="ORD102073"/>
    <x v="9"/>
    <x v="1"/>
    <x v="9"/>
    <s v="Amazon"/>
    <x v="3"/>
    <n v="9664.3700000000008"/>
    <n v="4"/>
    <n v="38657.480000000003"/>
    <n v="2.37"/>
    <n v="1582"/>
    <x v="229"/>
  </r>
  <r>
    <s v="ORD102074"/>
    <x v="8"/>
    <x v="3"/>
    <x v="8"/>
    <s v="Amazon"/>
    <x v="4"/>
    <n v="15973.95"/>
    <n v="3"/>
    <n v="47921.85"/>
    <n v="1.47"/>
    <n v="101"/>
    <x v="181"/>
  </r>
  <r>
    <s v="ORD102075"/>
    <x v="9"/>
    <x v="1"/>
    <x v="9"/>
    <s v="Amazon"/>
    <x v="0"/>
    <n v="15304.37"/>
    <n v="1"/>
    <n v="15304.37"/>
    <n v="3.63"/>
    <n v="1427"/>
    <x v="219"/>
  </r>
  <r>
    <s v="ORD102076"/>
    <x v="7"/>
    <x v="0"/>
    <x v="7"/>
    <s v="Jumia"/>
    <x v="1"/>
    <n v="18834.62"/>
    <n v="3"/>
    <n v="56503.86"/>
    <n v="4.1399999999999997"/>
    <n v="4867"/>
    <x v="316"/>
  </r>
  <r>
    <s v="ORD102077"/>
    <x v="3"/>
    <x v="3"/>
    <x v="3"/>
    <s v="Souq"/>
    <x v="1"/>
    <n v="12679.26"/>
    <n v="5"/>
    <n v="63396.3"/>
    <n v="1.92"/>
    <n v="4297"/>
    <x v="15"/>
  </r>
  <r>
    <s v="ORD102078"/>
    <x v="1"/>
    <x v="1"/>
    <x v="1"/>
    <s v="Amazon"/>
    <x v="4"/>
    <n v="16225.05"/>
    <n v="2"/>
    <n v="32450.1"/>
    <n v="1.73"/>
    <n v="3182"/>
    <x v="233"/>
  </r>
  <r>
    <s v="ORD102079"/>
    <x v="1"/>
    <x v="1"/>
    <x v="1"/>
    <s v="Amazon"/>
    <x v="3"/>
    <n v="8027.47"/>
    <n v="3"/>
    <n v="24082.41"/>
    <n v="2.5"/>
    <n v="3943"/>
    <x v="67"/>
  </r>
  <r>
    <s v="ORD102080"/>
    <x v="7"/>
    <x v="0"/>
    <x v="7"/>
    <s v="Jumia"/>
    <x v="4"/>
    <n v="4831.78"/>
    <n v="1"/>
    <n v="4831.78"/>
    <n v="2.64"/>
    <n v="2612"/>
    <x v="339"/>
  </r>
  <r>
    <s v="ORD102081"/>
    <x v="0"/>
    <x v="0"/>
    <x v="0"/>
    <s v="Souq"/>
    <x v="1"/>
    <n v="14003.75"/>
    <n v="1"/>
    <n v="14003.75"/>
    <n v="1.93"/>
    <n v="4651"/>
    <x v="231"/>
  </r>
  <r>
    <s v="ORD102082"/>
    <x v="1"/>
    <x v="1"/>
    <x v="1"/>
    <s v="Jumia"/>
    <x v="5"/>
    <n v="13225.48"/>
    <n v="5"/>
    <n v="66127.399999999994"/>
    <n v="4.43"/>
    <n v="3285"/>
    <x v="84"/>
  </r>
  <r>
    <s v="ORD102083"/>
    <x v="1"/>
    <x v="1"/>
    <x v="1"/>
    <s v="Amazon"/>
    <x v="3"/>
    <n v="12584.26"/>
    <n v="1"/>
    <n v="12584.26"/>
    <n v="3.8"/>
    <n v="1922"/>
    <x v="96"/>
  </r>
  <r>
    <s v="ORD102084"/>
    <x v="7"/>
    <x v="0"/>
    <x v="7"/>
    <s v="Souq"/>
    <x v="1"/>
    <n v="13353.06"/>
    <n v="1"/>
    <n v="13353.06"/>
    <n v="4.0999999999999996"/>
    <n v="1163"/>
    <x v="124"/>
  </r>
  <r>
    <s v="ORD102085"/>
    <x v="9"/>
    <x v="1"/>
    <x v="9"/>
    <s v="Jumia"/>
    <x v="4"/>
    <n v="3665.78"/>
    <n v="5"/>
    <n v="18328.900000000001"/>
    <n v="1.97"/>
    <n v="4670"/>
    <x v="42"/>
  </r>
  <r>
    <s v="ORD102086"/>
    <x v="7"/>
    <x v="0"/>
    <x v="7"/>
    <s v="Jumia"/>
    <x v="5"/>
    <n v="5692.3"/>
    <n v="5"/>
    <n v="28461.5"/>
    <n v="4.0599999999999996"/>
    <n v="4428"/>
    <x v="26"/>
  </r>
  <r>
    <s v="ORD102087"/>
    <x v="8"/>
    <x v="3"/>
    <x v="8"/>
    <s v="Jumia"/>
    <x v="3"/>
    <n v="13076.18"/>
    <n v="5"/>
    <n v="65380.9"/>
    <n v="2.71"/>
    <n v="2266"/>
    <x v="208"/>
  </r>
  <r>
    <s v="ORD102088"/>
    <x v="7"/>
    <x v="0"/>
    <x v="7"/>
    <s v="Jumia"/>
    <x v="3"/>
    <n v="4639.25"/>
    <n v="5"/>
    <n v="23196.25"/>
    <n v="2.48"/>
    <n v="3729"/>
    <x v="222"/>
  </r>
  <r>
    <s v="ORD102089"/>
    <x v="3"/>
    <x v="3"/>
    <x v="3"/>
    <s v="Amazon"/>
    <x v="1"/>
    <n v="2597.11"/>
    <n v="1"/>
    <n v="2597.11"/>
    <n v="2.73"/>
    <n v="4922"/>
    <x v="359"/>
  </r>
  <r>
    <s v="ORD102090"/>
    <x v="6"/>
    <x v="4"/>
    <x v="6"/>
    <s v="Amazon"/>
    <x v="5"/>
    <n v="18820.560000000001"/>
    <n v="1"/>
    <n v="18820.560000000001"/>
    <n v="4.26"/>
    <n v="669"/>
    <x v="74"/>
  </r>
  <r>
    <s v="ORD102091"/>
    <x v="8"/>
    <x v="3"/>
    <x v="8"/>
    <s v="Amazon"/>
    <x v="0"/>
    <n v="5690.27"/>
    <n v="4"/>
    <n v="22761.08"/>
    <n v="3.75"/>
    <n v="2066"/>
    <x v="357"/>
  </r>
  <r>
    <s v="ORD102092"/>
    <x v="4"/>
    <x v="0"/>
    <x v="4"/>
    <s v="Amazon"/>
    <x v="0"/>
    <n v="6947.16"/>
    <n v="1"/>
    <n v="6947.16"/>
    <n v="4.3099999999999996"/>
    <n v="4395"/>
    <x v="93"/>
  </r>
  <r>
    <s v="ORD102093"/>
    <x v="2"/>
    <x v="2"/>
    <x v="2"/>
    <s v="Amazon"/>
    <x v="0"/>
    <n v="15097.92"/>
    <n v="2"/>
    <n v="30195.84"/>
    <n v="2.31"/>
    <n v="4015"/>
    <x v="194"/>
  </r>
  <r>
    <s v="ORD102094"/>
    <x v="4"/>
    <x v="0"/>
    <x v="4"/>
    <s v="Souq"/>
    <x v="5"/>
    <n v="15288.63"/>
    <n v="4"/>
    <n v="61154.52"/>
    <n v="1.83"/>
    <n v="3444"/>
    <x v="196"/>
  </r>
  <r>
    <s v="ORD102095"/>
    <x v="5"/>
    <x v="1"/>
    <x v="5"/>
    <s v="Amazon"/>
    <x v="5"/>
    <n v="5144.5"/>
    <n v="3"/>
    <n v="15433.5"/>
    <n v="2.41"/>
    <n v="4486"/>
    <x v="314"/>
  </r>
  <r>
    <s v="ORD102096"/>
    <x v="1"/>
    <x v="1"/>
    <x v="1"/>
    <s v="Jumia"/>
    <x v="4"/>
    <n v="16920.439999999999"/>
    <n v="4"/>
    <n v="67681.759999999995"/>
    <n v="2.02"/>
    <n v="3193"/>
    <x v="97"/>
  </r>
  <r>
    <s v="ORD102097"/>
    <x v="8"/>
    <x v="3"/>
    <x v="8"/>
    <s v="Jumia"/>
    <x v="1"/>
    <n v="3766.64"/>
    <n v="1"/>
    <n v="3766.64"/>
    <n v="4.32"/>
    <n v="4563"/>
    <x v="256"/>
  </r>
  <r>
    <s v="ORD102098"/>
    <x v="9"/>
    <x v="1"/>
    <x v="9"/>
    <s v="Jumia"/>
    <x v="5"/>
    <n v="19465.62"/>
    <n v="4"/>
    <n v="77862.48"/>
    <n v="3.77"/>
    <n v="355"/>
    <x v="83"/>
  </r>
  <r>
    <s v="ORD102099"/>
    <x v="9"/>
    <x v="1"/>
    <x v="9"/>
    <s v="Souq"/>
    <x v="1"/>
    <n v="9347.11"/>
    <n v="4"/>
    <n v="37388.44"/>
    <n v="4.37"/>
    <n v="4334"/>
    <x v="36"/>
  </r>
  <r>
    <s v="ORD102100"/>
    <x v="8"/>
    <x v="3"/>
    <x v="8"/>
    <s v="Amazon"/>
    <x v="1"/>
    <n v="8624.34"/>
    <n v="3"/>
    <n v="25873.02"/>
    <n v="1.04"/>
    <n v="3887"/>
    <x v="48"/>
  </r>
  <r>
    <s v="ORD102101"/>
    <x v="3"/>
    <x v="3"/>
    <x v="3"/>
    <s v="Jumia"/>
    <x v="3"/>
    <n v="14646.53"/>
    <n v="3"/>
    <n v="43939.59"/>
    <n v="1"/>
    <n v="3883"/>
    <x v="211"/>
  </r>
  <r>
    <s v="ORD102102"/>
    <x v="8"/>
    <x v="3"/>
    <x v="8"/>
    <s v="Amazon"/>
    <x v="3"/>
    <n v="17409.48"/>
    <n v="3"/>
    <n v="52228.44"/>
    <n v="1.28"/>
    <n v="1345"/>
    <x v="172"/>
  </r>
  <r>
    <s v="ORD102103"/>
    <x v="1"/>
    <x v="1"/>
    <x v="1"/>
    <s v="Souq"/>
    <x v="3"/>
    <n v="18334.400000000001"/>
    <n v="5"/>
    <n v="91672"/>
    <n v="2.09"/>
    <n v="2245"/>
    <x v="238"/>
  </r>
  <r>
    <s v="ORD102104"/>
    <x v="1"/>
    <x v="1"/>
    <x v="1"/>
    <s v="Souq"/>
    <x v="3"/>
    <n v="11467.21"/>
    <n v="4"/>
    <n v="45868.84"/>
    <n v="2.88"/>
    <n v="455"/>
    <x v="3"/>
  </r>
  <r>
    <s v="ORD102105"/>
    <x v="7"/>
    <x v="0"/>
    <x v="7"/>
    <s v="Jumia"/>
    <x v="3"/>
    <n v="19759.21"/>
    <n v="3"/>
    <n v="59277.63"/>
    <n v="2"/>
    <n v="2817"/>
    <x v="104"/>
  </r>
  <r>
    <s v="ORD102106"/>
    <x v="9"/>
    <x v="1"/>
    <x v="9"/>
    <s v="Souq"/>
    <x v="2"/>
    <n v="2885.35"/>
    <n v="1"/>
    <n v="2885.35"/>
    <n v="3.63"/>
    <n v="634"/>
    <x v="276"/>
  </r>
  <r>
    <s v="ORD102107"/>
    <x v="5"/>
    <x v="1"/>
    <x v="5"/>
    <s v="Jumia"/>
    <x v="3"/>
    <n v="18166.009999999998"/>
    <n v="1"/>
    <n v="18166.009999999998"/>
    <n v="2.93"/>
    <n v="4425"/>
    <x v="182"/>
  </r>
  <r>
    <s v="ORD102108"/>
    <x v="2"/>
    <x v="2"/>
    <x v="2"/>
    <s v="Jumia"/>
    <x v="0"/>
    <n v="18197.47"/>
    <n v="1"/>
    <n v="18197.47"/>
    <n v="1.84"/>
    <n v="3067"/>
    <x v="124"/>
  </r>
  <r>
    <s v="ORD102109"/>
    <x v="9"/>
    <x v="1"/>
    <x v="9"/>
    <s v="Souq"/>
    <x v="4"/>
    <n v="8868.3700000000008"/>
    <n v="5"/>
    <n v="44341.85"/>
    <n v="4.38"/>
    <n v="3097"/>
    <x v="310"/>
  </r>
  <r>
    <s v="ORD102110"/>
    <x v="6"/>
    <x v="4"/>
    <x v="6"/>
    <s v="Jumia"/>
    <x v="4"/>
    <n v="13329.34"/>
    <n v="4"/>
    <n v="53317.36"/>
    <n v="1.1599999999999999"/>
    <n v="900"/>
    <x v="36"/>
  </r>
  <r>
    <s v="ORD102111"/>
    <x v="5"/>
    <x v="1"/>
    <x v="5"/>
    <s v="Souq"/>
    <x v="2"/>
    <n v="14957.71"/>
    <n v="2"/>
    <n v="29915.42"/>
    <n v="4.96"/>
    <n v="4613"/>
    <x v="5"/>
  </r>
  <r>
    <s v="ORD102112"/>
    <x v="5"/>
    <x v="1"/>
    <x v="5"/>
    <s v="Jumia"/>
    <x v="1"/>
    <n v="1690.83"/>
    <n v="4"/>
    <n v="6763.32"/>
    <n v="4.62"/>
    <n v="4883"/>
    <x v="245"/>
  </r>
  <r>
    <s v="ORD102113"/>
    <x v="1"/>
    <x v="1"/>
    <x v="1"/>
    <s v="Amazon"/>
    <x v="0"/>
    <n v="880.49"/>
    <n v="2"/>
    <n v="1760.98"/>
    <n v="1.37"/>
    <n v="895"/>
    <x v="318"/>
  </r>
  <r>
    <s v="ORD102114"/>
    <x v="3"/>
    <x v="3"/>
    <x v="3"/>
    <s v="Souq"/>
    <x v="0"/>
    <n v="18297.54"/>
    <n v="5"/>
    <n v="91487.7"/>
    <n v="1.4"/>
    <n v="1189"/>
    <x v="84"/>
  </r>
  <r>
    <s v="ORD102115"/>
    <x v="5"/>
    <x v="1"/>
    <x v="5"/>
    <s v="Jumia"/>
    <x v="2"/>
    <n v="14714.93"/>
    <n v="4"/>
    <n v="58859.72"/>
    <n v="2.37"/>
    <n v="3949"/>
    <x v="266"/>
  </r>
  <r>
    <s v="ORD102116"/>
    <x v="6"/>
    <x v="4"/>
    <x v="6"/>
    <s v="Jumia"/>
    <x v="4"/>
    <n v="9768.48"/>
    <n v="4"/>
    <n v="39073.919999999998"/>
    <n v="2.38"/>
    <n v="2229"/>
    <x v="65"/>
  </r>
  <r>
    <s v="ORD102117"/>
    <x v="7"/>
    <x v="0"/>
    <x v="7"/>
    <s v="Jumia"/>
    <x v="5"/>
    <n v="16604.88"/>
    <n v="3"/>
    <n v="49814.64"/>
    <n v="3.85"/>
    <n v="3441"/>
    <x v="112"/>
  </r>
  <r>
    <s v="ORD102118"/>
    <x v="1"/>
    <x v="1"/>
    <x v="1"/>
    <s v="Jumia"/>
    <x v="1"/>
    <n v="11875.1"/>
    <n v="2"/>
    <n v="23750.2"/>
    <n v="1.1200000000000001"/>
    <n v="4841"/>
    <x v="262"/>
  </r>
  <r>
    <s v="ORD102119"/>
    <x v="9"/>
    <x v="1"/>
    <x v="9"/>
    <s v="Souq"/>
    <x v="5"/>
    <n v="5310.63"/>
    <n v="1"/>
    <n v="5310.63"/>
    <n v="4.2300000000000004"/>
    <n v="907"/>
    <x v="96"/>
  </r>
  <r>
    <s v="ORD102120"/>
    <x v="1"/>
    <x v="1"/>
    <x v="1"/>
    <s v="Jumia"/>
    <x v="5"/>
    <n v="17046.509999999998"/>
    <n v="2"/>
    <n v="34093.019999999997"/>
    <n v="1.59"/>
    <n v="2810"/>
    <x v="317"/>
  </r>
  <r>
    <s v="ORD102121"/>
    <x v="9"/>
    <x v="1"/>
    <x v="9"/>
    <s v="Amazon"/>
    <x v="5"/>
    <n v="16571.830000000002"/>
    <n v="2"/>
    <n v="33143.660000000003"/>
    <n v="3.84"/>
    <n v="112"/>
    <x v="200"/>
  </r>
  <r>
    <s v="ORD102122"/>
    <x v="1"/>
    <x v="1"/>
    <x v="1"/>
    <s v="Jumia"/>
    <x v="1"/>
    <n v="4380.3900000000003"/>
    <n v="5"/>
    <n v="21901.95"/>
    <n v="2.66"/>
    <n v="260"/>
    <x v="97"/>
  </r>
  <r>
    <s v="ORD102123"/>
    <x v="0"/>
    <x v="0"/>
    <x v="0"/>
    <s v="Jumia"/>
    <x v="1"/>
    <n v="8882.56"/>
    <n v="1"/>
    <n v="8882.56"/>
    <n v="1.9"/>
    <n v="833"/>
    <x v="106"/>
  </r>
  <r>
    <s v="ORD102124"/>
    <x v="6"/>
    <x v="4"/>
    <x v="6"/>
    <s v="Jumia"/>
    <x v="3"/>
    <n v="18711"/>
    <n v="3"/>
    <n v="56133"/>
    <n v="3.29"/>
    <n v="113"/>
    <x v="47"/>
  </r>
  <r>
    <s v="ORD102125"/>
    <x v="1"/>
    <x v="1"/>
    <x v="1"/>
    <s v="Souq"/>
    <x v="4"/>
    <n v="15171.37"/>
    <n v="2"/>
    <n v="30342.74"/>
    <n v="1.79"/>
    <n v="3523"/>
    <x v="349"/>
  </r>
  <r>
    <s v="ORD102126"/>
    <x v="9"/>
    <x v="1"/>
    <x v="9"/>
    <s v="Souq"/>
    <x v="3"/>
    <n v="12713.62"/>
    <n v="3"/>
    <n v="38140.86"/>
    <n v="2.0099999999999998"/>
    <n v="1844"/>
    <x v="34"/>
  </r>
  <r>
    <s v="ORD102127"/>
    <x v="8"/>
    <x v="3"/>
    <x v="8"/>
    <s v="Amazon"/>
    <x v="1"/>
    <n v="4119.82"/>
    <n v="4"/>
    <n v="16479.28"/>
    <n v="1.83"/>
    <n v="3290"/>
    <x v="31"/>
  </r>
  <r>
    <s v="ORD102128"/>
    <x v="1"/>
    <x v="1"/>
    <x v="1"/>
    <s v="Souq"/>
    <x v="5"/>
    <n v="2771.05"/>
    <n v="4"/>
    <n v="11084.2"/>
    <n v="1.39"/>
    <n v="4759"/>
    <x v="199"/>
  </r>
  <r>
    <s v="ORD102129"/>
    <x v="0"/>
    <x v="0"/>
    <x v="0"/>
    <s v="Amazon"/>
    <x v="3"/>
    <n v="19032.330000000002"/>
    <n v="4"/>
    <n v="76129.320000000007"/>
    <n v="3.41"/>
    <n v="1076"/>
    <x v="173"/>
  </r>
  <r>
    <s v="ORD102130"/>
    <x v="2"/>
    <x v="2"/>
    <x v="2"/>
    <s v="Souq"/>
    <x v="5"/>
    <n v="10764.48"/>
    <n v="2"/>
    <n v="21528.959999999999"/>
    <n v="4.3600000000000003"/>
    <n v="145"/>
    <x v="285"/>
  </r>
  <r>
    <s v="ORD102131"/>
    <x v="9"/>
    <x v="1"/>
    <x v="9"/>
    <s v="Souq"/>
    <x v="1"/>
    <n v="1744.43"/>
    <n v="3"/>
    <n v="5233.29"/>
    <n v="4.6900000000000004"/>
    <n v="798"/>
    <x v="294"/>
  </r>
  <r>
    <s v="ORD102132"/>
    <x v="2"/>
    <x v="2"/>
    <x v="2"/>
    <s v="Souq"/>
    <x v="3"/>
    <n v="2406.1"/>
    <n v="4"/>
    <n v="9624.4"/>
    <n v="1.88"/>
    <n v="1182"/>
    <x v="301"/>
  </r>
  <r>
    <s v="ORD102133"/>
    <x v="8"/>
    <x v="3"/>
    <x v="8"/>
    <s v="Souq"/>
    <x v="2"/>
    <n v="5831.53"/>
    <n v="2"/>
    <n v="11663.06"/>
    <n v="1.99"/>
    <n v="3741"/>
    <x v="208"/>
  </r>
  <r>
    <s v="ORD102134"/>
    <x v="9"/>
    <x v="1"/>
    <x v="9"/>
    <s v="Jumia"/>
    <x v="2"/>
    <n v="6527.12"/>
    <n v="5"/>
    <n v="32635.599999999999"/>
    <n v="3.62"/>
    <n v="776"/>
    <x v="250"/>
  </r>
  <r>
    <s v="ORD102135"/>
    <x v="7"/>
    <x v="0"/>
    <x v="7"/>
    <s v="Souq"/>
    <x v="4"/>
    <n v="8303.6"/>
    <n v="1"/>
    <n v="8303.6"/>
    <n v="2.31"/>
    <n v="1406"/>
    <x v="221"/>
  </r>
  <r>
    <s v="ORD102136"/>
    <x v="7"/>
    <x v="0"/>
    <x v="7"/>
    <s v="Amazon"/>
    <x v="3"/>
    <n v="5154.5600000000004"/>
    <n v="4"/>
    <n v="20618.240000000002"/>
    <n v="1.8"/>
    <n v="1499"/>
    <x v="166"/>
  </r>
  <r>
    <s v="ORD102137"/>
    <x v="5"/>
    <x v="1"/>
    <x v="5"/>
    <s v="Amazon"/>
    <x v="2"/>
    <n v="3348.4"/>
    <n v="2"/>
    <n v="6696.8"/>
    <n v="3.52"/>
    <n v="522"/>
    <x v="139"/>
  </r>
  <r>
    <s v="ORD102138"/>
    <x v="1"/>
    <x v="1"/>
    <x v="1"/>
    <s v="Jumia"/>
    <x v="4"/>
    <n v="19887.23"/>
    <n v="2"/>
    <n v="39774.46"/>
    <n v="4.24"/>
    <n v="332"/>
    <x v="266"/>
  </r>
  <r>
    <s v="ORD102139"/>
    <x v="4"/>
    <x v="0"/>
    <x v="4"/>
    <s v="Amazon"/>
    <x v="1"/>
    <n v="18917.669999999998"/>
    <n v="5"/>
    <n v="94588.35"/>
    <n v="2.58"/>
    <n v="4818"/>
    <x v="157"/>
  </r>
  <r>
    <s v="ORD102140"/>
    <x v="6"/>
    <x v="4"/>
    <x v="6"/>
    <s v="Jumia"/>
    <x v="1"/>
    <n v="14478.64"/>
    <n v="3"/>
    <n v="43435.92"/>
    <n v="4.9800000000000004"/>
    <n v="171"/>
    <x v="181"/>
  </r>
  <r>
    <s v="ORD102141"/>
    <x v="6"/>
    <x v="4"/>
    <x v="6"/>
    <s v="Souq"/>
    <x v="1"/>
    <n v="2722.05"/>
    <n v="1"/>
    <n v="2722.05"/>
    <n v="2"/>
    <n v="754"/>
    <x v="105"/>
  </r>
  <r>
    <s v="ORD102142"/>
    <x v="6"/>
    <x v="4"/>
    <x v="6"/>
    <s v="Amazon"/>
    <x v="4"/>
    <n v="2591.86"/>
    <n v="3"/>
    <n v="7775.58"/>
    <n v="4.9000000000000004"/>
    <n v="980"/>
    <x v="111"/>
  </r>
  <r>
    <s v="ORD102143"/>
    <x v="7"/>
    <x v="0"/>
    <x v="7"/>
    <s v="Amazon"/>
    <x v="0"/>
    <n v="18845.91"/>
    <n v="3"/>
    <n v="56537.73"/>
    <n v="3.07"/>
    <n v="4037"/>
    <x v="338"/>
  </r>
  <r>
    <s v="ORD102144"/>
    <x v="5"/>
    <x v="1"/>
    <x v="5"/>
    <s v="Jumia"/>
    <x v="0"/>
    <n v="18340.3"/>
    <n v="1"/>
    <n v="18340.3"/>
    <n v="1.91"/>
    <n v="1188"/>
    <x v="357"/>
  </r>
  <r>
    <s v="ORD102145"/>
    <x v="3"/>
    <x v="3"/>
    <x v="3"/>
    <s v="Souq"/>
    <x v="0"/>
    <n v="695.47"/>
    <n v="3"/>
    <n v="2086.41"/>
    <n v="4.62"/>
    <n v="3594"/>
    <x v="163"/>
  </r>
  <r>
    <s v="ORD102146"/>
    <x v="7"/>
    <x v="0"/>
    <x v="7"/>
    <s v="Amazon"/>
    <x v="1"/>
    <n v="16979.009999999998"/>
    <n v="1"/>
    <n v="16979.009999999998"/>
    <n v="1.35"/>
    <n v="1383"/>
    <x v="165"/>
  </r>
  <r>
    <s v="ORD102147"/>
    <x v="5"/>
    <x v="1"/>
    <x v="5"/>
    <s v="Jumia"/>
    <x v="4"/>
    <n v="9726.7999999999993"/>
    <n v="5"/>
    <n v="48634"/>
    <n v="2.77"/>
    <n v="3218"/>
    <x v="223"/>
  </r>
  <r>
    <s v="ORD102148"/>
    <x v="8"/>
    <x v="3"/>
    <x v="8"/>
    <s v="Souq"/>
    <x v="1"/>
    <n v="14610.09"/>
    <n v="3"/>
    <n v="43830.27"/>
    <n v="2.17"/>
    <n v="609"/>
    <x v="94"/>
  </r>
  <r>
    <s v="ORD102149"/>
    <x v="4"/>
    <x v="0"/>
    <x v="4"/>
    <s v="Jumia"/>
    <x v="1"/>
    <n v="15535.94"/>
    <n v="2"/>
    <n v="31071.88"/>
    <n v="2.4700000000000002"/>
    <n v="4291"/>
    <x v="174"/>
  </r>
  <r>
    <s v="ORD102150"/>
    <x v="1"/>
    <x v="1"/>
    <x v="1"/>
    <s v="Jumia"/>
    <x v="3"/>
    <n v="17153.45"/>
    <n v="3"/>
    <n v="51460.35"/>
    <n v="3.77"/>
    <n v="691"/>
    <x v="33"/>
  </r>
  <r>
    <s v="ORD102151"/>
    <x v="1"/>
    <x v="1"/>
    <x v="1"/>
    <s v="Amazon"/>
    <x v="3"/>
    <n v="351.54"/>
    <n v="4"/>
    <n v="1406.16"/>
    <n v="1.52"/>
    <n v="1375"/>
    <x v="163"/>
  </r>
  <r>
    <s v="ORD102152"/>
    <x v="4"/>
    <x v="0"/>
    <x v="4"/>
    <s v="Souq"/>
    <x v="4"/>
    <n v="12044.39"/>
    <n v="3"/>
    <n v="36133.17"/>
    <n v="4.28"/>
    <n v="3545"/>
    <x v="10"/>
  </r>
  <r>
    <s v="ORD102153"/>
    <x v="7"/>
    <x v="0"/>
    <x v="7"/>
    <s v="Amazon"/>
    <x v="4"/>
    <n v="11506.25"/>
    <n v="5"/>
    <n v="57531.25"/>
    <n v="2.65"/>
    <n v="731"/>
    <x v="24"/>
  </r>
  <r>
    <s v="ORD102154"/>
    <x v="5"/>
    <x v="1"/>
    <x v="5"/>
    <s v="Souq"/>
    <x v="0"/>
    <n v="5061.16"/>
    <n v="3"/>
    <n v="15183.48"/>
    <n v="4.68"/>
    <n v="979"/>
    <x v="239"/>
  </r>
  <r>
    <s v="ORD102155"/>
    <x v="2"/>
    <x v="2"/>
    <x v="2"/>
    <s v="Amazon"/>
    <x v="0"/>
    <n v="12586.47"/>
    <n v="4"/>
    <n v="50345.88"/>
    <n v="2.72"/>
    <n v="1853"/>
    <x v="303"/>
  </r>
  <r>
    <s v="ORD102156"/>
    <x v="0"/>
    <x v="0"/>
    <x v="0"/>
    <s v="Souq"/>
    <x v="1"/>
    <n v="15163.31"/>
    <n v="4"/>
    <n v="60653.24"/>
    <n v="4.12"/>
    <n v="2866"/>
    <x v="174"/>
  </r>
  <r>
    <s v="ORD102157"/>
    <x v="1"/>
    <x v="1"/>
    <x v="1"/>
    <s v="Jumia"/>
    <x v="4"/>
    <n v="1068.26"/>
    <n v="2"/>
    <n v="2136.52"/>
    <n v="4.9400000000000004"/>
    <n v="3153"/>
    <x v="61"/>
  </r>
  <r>
    <s v="ORD102158"/>
    <x v="6"/>
    <x v="4"/>
    <x v="6"/>
    <s v="Amazon"/>
    <x v="1"/>
    <n v="6410.01"/>
    <n v="3"/>
    <n v="19230.03"/>
    <n v="4.2699999999999996"/>
    <n v="1037"/>
    <x v="281"/>
  </r>
  <r>
    <s v="ORD102159"/>
    <x v="0"/>
    <x v="0"/>
    <x v="0"/>
    <s v="Souq"/>
    <x v="5"/>
    <n v="19218.150000000001"/>
    <n v="3"/>
    <n v="57654.45"/>
    <n v="2.38"/>
    <n v="1713"/>
    <x v="1"/>
  </r>
  <r>
    <s v="ORD102160"/>
    <x v="6"/>
    <x v="4"/>
    <x v="6"/>
    <s v="Amazon"/>
    <x v="2"/>
    <n v="4760.66"/>
    <n v="2"/>
    <n v="9521.32"/>
    <n v="2.27"/>
    <n v="2093"/>
    <x v="41"/>
  </r>
  <r>
    <s v="ORD102161"/>
    <x v="6"/>
    <x v="4"/>
    <x v="6"/>
    <s v="Jumia"/>
    <x v="4"/>
    <n v="9305.85"/>
    <n v="2"/>
    <n v="18611.7"/>
    <n v="2.27"/>
    <n v="3701"/>
    <x v="329"/>
  </r>
  <r>
    <s v="ORD102162"/>
    <x v="7"/>
    <x v="0"/>
    <x v="7"/>
    <s v="Souq"/>
    <x v="3"/>
    <n v="19345.25"/>
    <n v="2"/>
    <n v="38690.5"/>
    <n v="1.8"/>
    <n v="4599"/>
    <x v="165"/>
  </r>
  <r>
    <s v="ORD102163"/>
    <x v="9"/>
    <x v="1"/>
    <x v="9"/>
    <s v="Souq"/>
    <x v="1"/>
    <n v="4950.42"/>
    <n v="3"/>
    <n v="14851.26"/>
    <n v="2.27"/>
    <n v="3079"/>
    <x v="66"/>
  </r>
  <r>
    <s v="ORD102164"/>
    <x v="7"/>
    <x v="0"/>
    <x v="7"/>
    <s v="Jumia"/>
    <x v="2"/>
    <n v="14301.63"/>
    <n v="3"/>
    <n v="42904.89"/>
    <n v="4.51"/>
    <n v="4781"/>
    <x v="295"/>
  </r>
  <r>
    <s v="ORD102165"/>
    <x v="5"/>
    <x v="1"/>
    <x v="5"/>
    <s v="Jumia"/>
    <x v="5"/>
    <n v="2676.13"/>
    <n v="4"/>
    <n v="10704.52"/>
    <n v="4.6100000000000003"/>
    <n v="1868"/>
    <x v="0"/>
  </r>
  <r>
    <s v="ORD102166"/>
    <x v="0"/>
    <x v="0"/>
    <x v="0"/>
    <s v="Souq"/>
    <x v="2"/>
    <n v="16254.45"/>
    <n v="1"/>
    <n v="16254.45"/>
    <n v="2.39"/>
    <n v="4488"/>
    <x v="295"/>
  </r>
  <r>
    <s v="ORD102167"/>
    <x v="7"/>
    <x v="0"/>
    <x v="7"/>
    <s v="Souq"/>
    <x v="5"/>
    <n v="15237.71"/>
    <n v="5"/>
    <n v="76188.55"/>
    <n v="4.63"/>
    <n v="337"/>
    <x v="138"/>
  </r>
  <r>
    <s v="ORD102168"/>
    <x v="2"/>
    <x v="2"/>
    <x v="2"/>
    <s v="Souq"/>
    <x v="2"/>
    <n v="7679.23"/>
    <n v="2"/>
    <n v="15358.46"/>
    <n v="4.0599999999999996"/>
    <n v="2005"/>
    <x v="331"/>
  </r>
  <r>
    <s v="ORD102169"/>
    <x v="4"/>
    <x v="0"/>
    <x v="4"/>
    <s v="Amazon"/>
    <x v="4"/>
    <n v="9462.2199999999993"/>
    <n v="2"/>
    <n v="18924.439999999999"/>
    <n v="2.98"/>
    <n v="4384"/>
    <x v="204"/>
  </r>
  <r>
    <s v="ORD102170"/>
    <x v="7"/>
    <x v="0"/>
    <x v="7"/>
    <s v="Souq"/>
    <x v="1"/>
    <n v="12015.55"/>
    <n v="5"/>
    <n v="60077.75"/>
    <n v="2.15"/>
    <n v="4206"/>
    <x v="279"/>
  </r>
  <r>
    <s v="ORD102171"/>
    <x v="1"/>
    <x v="1"/>
    <x v="1"/>
    <s v="Souq"/>
    <x v="0"/>
    <n v="19833.419999999998"/>
    <n v="2"/>
    <n v="39666.839999999997"/>
    <n v="4.1900000000000004"/>
    <n v="1337"/>
    <x v="150"/>
  </r>
  <r>
    <s v="ORD102172"/>
    <x v="9"/>
    <x v="1"/>
    <x v="9"/>
    <s v="Souq"/>
    <x v="2"/>
    <n v="19279.7"/>
    <n v="5"/>
    <n v="96398.5"/>
    <n v="2.1"/>
    <n v="493"/>
    <x v="203"/>
  </r>
  <r>
    <s v="ORD102173"/>
    <x v="9"/>
    <x v="1"/>
    <x v="9"/>
    <s v="Jumia"/>
    <x v="5"/>
    <n v="17416.55"/>
    <n v="1"/>
    <n v="17416.55"/>
    <n v="1.28"/>
    <n v="1707"/>
    <x v="274"/>
  </r>
  <r>
    <s v="ORD102174"/>
    <x v="1"/>
    <x v="1"/>
    <x v="1"/>
    <s v="Amazon"/>
    <x v="1"/>
    <n v="10305.219999999999"/>
    <n v="5"/>
    <n v="51526.1"/>
    <n v="3.01"/>
    <n v="3132"/>
    <x v="15"/>
  </r>
  <r>
    <s v="ORD102175"/>
    <x v="9"/>
    <x v="1"/>
    <x v="9"/>
    <s v="Amazon"/>
    <x v="3"/>
    <n v="12943.39"/>
    <n v="2"/>
    <n v="25886.78"/>
    <n v="3.55"/>
    <n v="3816"/>
    <x v="146"/>
  </r>
  <r>
    <s v="ORD102176"/>
    <x v="9"/>
    <x v="1"/>
    <x v="9"/>
    <s v="Amazon"/>
    <x v="5"/>
    <n v="16447.560000000001"/>
    <n v="3"/>
    <n v="49342.68"/>
    <n v="2.41"/>
    <n v="3273"/>
    <x v="13"/>
  </r>
  <r>
    <s v="ORD102177"/>
    <x v="6"/>
    <x v="4"/>
    <x v="6"/>
    <s v="Amazon"/>
    <x v="5"/>
    <n v="8935.06"/>
    <n v="1"/>
    <n v="8935.06"/>
    <n v="3.27"/>
    <n v="1638"/>
    <x v="46"/>
  </r>
  <r>
    <s v="ORD102178"/>
    <x v="5"/>
    <x v="1"/>
    <x v="5"/>
    <s v="Amazon"/>
    <x v="3"/>
    <n v="6885.87"/>
    <n v="2"/>
    <n v="13771.74"/>
    <n v="4.6500000000000004"/>
    <n v="4306"/>
    <x v="229"/>
  </r>
  <r>
    <s v="ORD102179"/>
    <x v="0"/>
    <x v="0"/>
    <x v="0"/>
    <s v="Amazon"/>
    <x v="5"/>
    <n v="17053.259999999998"/>
    <n v="4"/>
    <n v="68213.039999999994"/>
    <n v="3.12"/>
    <n v="1952"/>
    <x v="184"/>
  </r>
  <r>
    <s v="ORD102180"/>
    <x v="4"/>
    <x v="0"/>
    <x v="4"/>
    <s v="Amazon"/>
    <x v="1"/>
    <n v="14940.38"/>
    <n v="3"/>
    <n v="44821.14"/>
    <n v="3.3"/>
    <n v="1346"/>
    <x v="110"/>
  </r>
  <r>
    <s v="ORD102181"/>
    <x v="8"/>
    <x v="3"/>
    <x v="8"/>
    <s v="Souq"/>
    <x v="3"/>
    <n v="3913.16"/>
    <n v="4"/>
    <n v="15652.64"/>
    <n v="2.0699999999999998"/>
    <n v="147"/>
    <x v="335"/>
  </r>
  <r>
    <s v="ORD102182"/>
    <x v="6"/>
    <x v="4"/>
    <x v="6"/>
    <s v="Souq"/>
    <x v="1"/>
    <n v="11881.16"/>
    <n v="2"/>
    <n v="23762.32"/>
    <n v="1.58"/>
    <n v="3662"/>
    <x v="140"/>
  </r>
  <r>
    <s v="ORD102183"/>
    <x v="2"/>
    <x v="2"/>
    <x v="2"/>
    <s v="Jumia"/>
    <x v="4"/>
    <n v="17128.009999999998"/>
    <n v="5"/>
    <n v="85640.05"/>
    <n v="1.1399999999999999"/>
    <n v="3070"/>
    <x v="115"/>
  </r>
  <r>
    <s v="ORD102184"/>
    <x v="9"/>
    <x v="1"/>
    <x v="9"/>
    <s v="Amazon"/>
    <x v="5"/>
    <n v="6866.28"/>
    <n v="1"/>
    <n v="6866.28"/>
    <n v="2.96"/>
    <n v="4600"/>
    <x v="19"/>
  </r>
  <r>
    <s v="ORD102185"/>
    <x v="1"/>
    <x v="1"/>
    <x v="1"/>
    <s v="Amazon"/>
    <x v="3"/>
    <n v="10607.38"/>
    <n v="4"/>
    <n v="42429.52"/>
    <n v="4.74"/>
    <n v="3539"/>
    <x v="260"/>
  </r>
  <r>
    <s v="ORD102186"/>
    <x v="5"/>
    <x v="1"/>
    <x v="5"/>
    <s v="Jumia"/>
    <x v="4"/>
    <n v="10246.700000000001"/>
    <n v="4"/>
    <n v="40986.800000000003"/>
    <n v="4.37"/>
    <n v="2117"/>
    <x v="68"/>
  </r>
  <r>
    <s v="ORD102187"/>
    <x v="5"/>
    <x v="1"/>
    <x v="5"/>
    <s v="Jumia"/>
    <x v="5"/>
    <n v="13481.58"/>
    <n v="2"/>
    <n v="26963.16"/>
    <n v="3.46"/>
    <n v="3119"/>
    <x v="30"/>
  </r>
  <r>
    <s v="ORD102188"/>
    <x v="5"/>
    <x v="1"/>
    <x v="5"/>
    <s v="Amazon"/>
    <x v="2"/>
    <n v="2651.58"/>
    <n v="4"/>
    <n v="10606.32"/>
    <n v="4.6399999999999997"/>
    <n v="2773"/>
    <x v="260"/>
  </r>
  <r>
    <s v="ORD102189"/>
    <x v="5"/>
    <x v="1"/>
    <x v="5"/>
    <s v="Amazon"/>
    <x v="0"/>
    <n v="10373.77"/>
    <n v="3"/>
    <n v="31121.31"/>
    <n v="4.29"/>
    <n v="2156"/>
    <x v="35"/>
  </r>
  <r>
    <s v="ORD102190"/>
    <x v="1"/>
    <x v="1"/>
    <x v="1"/>
    <s v="Amazon"/>
    <x v="2"/>
    <n v="2482.2600000000002"/>
    <n v="1"/>
    <n v="2482.2600000000002"/>
    <n v="4.8600000000000003"/>
    <n v="3162"/>
    <x v="174"/>
  </r>
  <r>
    <s v="ORD102191"/>
    <x v="5"/>
    <x v="1"/>
    <x v="5"/>
    <s v="Souq"/>
    <x v="2"/>
    <n v="12867.55"/>
    <n v="1"/>
    <n v="12867.55"/>
    <n v="4.95"/>
    <n v="4270"/>
    <x v="60"/>
  </r>
  <r>
    <s v="ORD102192"/>
    <x v="4"/>
    <x v="0"/>
    <x v="4"/>
    <s v="Jumia"/>
    <x v="0"/>
    <n v="12628.17"/>
    <n v="1"/>
    <n v="12628.17"/>
    <n v="4.18"/>
    <n v="487"/>
    <x v="101"/>
  </r>
  <r>
    <s v="ORD102193"/>
    <x v="1"/>
    <x v="1"/>
    <x v="1"/>
    <s v="Amazon"/>
    <x v="2"/>
    <n v="349.72"/>
    <n v="3"/>
    <n v="1049.1600000000001"/>
    <n v="4.8600000000000003"/>
    <n v="2711"/>
    <x v="192"/>
  </r>
  <r>
    <s v="ORD102194"/>
    <x v="7"/>
    <x v="0"/>
    <x v="7"/>
    <s v="Jumia"/>
    <x v="1"/>
    <n v="14925.19"/>
    <n v="3"/>
    <n v="44775.57"/>
    <n v="4.3899999999999997"/>
    <n v="4807"/>
    <x v="29"/>
  </r>
  <r>
    <s v="ORD102195"/>
    <x v="7"/>
    <x v="0"/>
    <x v="7"/>
    <s v="Amazon"/>
    <x v="2"/>
    <n v="11877.74"/>
    <n v="3"/>
    <n v="35633.22"/>
    <n v="1.96"/>
    <n v="4782"/>
    <x v="343"/>
  </r>
  <r>
    <s v="ORD102196"/>
    <x v="3"/>
    <x v="3"/>
    <x v="3"/>
    <s v="Amazon"/>
    <x v="5"/>
    <n v="4087.13"/>
    <n v="1"/>
    <n v="4087.13"/>
    <n v="4.83"/>
    <n v="4063"/>
    <x v="194"/>
  </r>
  <r>
    <s v="ORD102197"/>
    <x v="4"/>
    <x v="0"/>
    <x v="4"/>
    <s v="Souq"/>
    <x v="2"/>
    <n v="18538.89"/>
    <n v="3"/>
    <n v="55616.67"/>
    <n v="2.95"/>
    <n v="1807"/>
    <x v="219"/>
  </r>
  <r>
    <s v="ORD102198"/>
    <x v="5"/>
    <x v="1"/>
    <x v="5"/>
    <s v="Souq"/>
    <x v="4"/>
    <n v="4149.0200000000004"/>
    <n v="2"/>
    <n v="8298.0400000000009"/>
    <n v="4.72"/>
    <n v="2097"/>
    <x v="214"/>
  </r>
  <r>
    <s v="ORD102199"/>
    <x v="1"/>
    <x v="1"/>
    <x v="1"/>
    <s v="Jumia"/>
    <x v="0"/>
    <n v="15705.5"/>
    <n v="5"/>
    <n v="78527.5"/>
    <n v="1.79"/>
    <n v="2445"/>
    <x v="280"/>
  </r>
  <r>
    <s v="ORD102200"/>
    <x v="9"/>
    <x v="1"/>
    <x v="9"/>
    <s v="Souq"/>
    <x v="1"/>
    <n v="17281.849999999999"/>
    <n v="5"/>
    <n v="86409.25"/>
    <n v="1.34"/>
    <n v="484"/>
    <x v="281"/>
  </r>
  <r>
    <s v="ORD102201"/>
    <x v="3"/>
    <x v="3"/>
    <x v="3"/>
    <s v="Souq"/>
    <x v="1"/>
    <n v="17468.89"/>
    <n v="5"/>
    <n v="87344.45"/>
    <n v="4.41"/>
    <n v="3576"/>
    <x v="13"/>
  </r>
  <r>
    <s v="ORD102202"/>
    <x v="3"/>
    <x v="3"/>
    <x v="3"/>
    <s v="Amazon"/>
    <x v="3"/>
    <n v="17799.060000000001"/>
    <n v="5"/>
    <n v="88995.3"/>
    <n v="4.53"/>
    <n v="2982"/>
    <x v="336"/>
  </r>
  <r>
    <s v="ORD102203"/>
    <x v="8"/>
    <x v="3"/>
    <x v="8"/>
    <s v="Jumia"/>
    <x v="5"/>
    <n v="3026.52"/>
    <n v="2"/>
    <n v="6053.04"/>
    <n v="4.72"/>
    <n v="858"/>
    <x v="318"/>
  </r>
  <r>
    <s v="ORD102204"/>
    <x v="1"/>
    <x v="1"/>
    <x v="1"/>
    <s v="Jumia"/>
    <x v="2"/>
    <n v="16151"/>
    <n v="5"/>
    <n v="80755"/>
    <n v="2.35"/>
    <n v="763"/>
    <x v="304"/>
  </r>
  <r>
    <s v="ORD102205"/>
    <x v="2"/>
    <x v="2"/>
    <x v="2"/>
    <s v="Souq"/>
    <x v="0"/>
    <n v="4644.6000000000004"/>
    <n v="2"/>
    <n v="9289.2000000000007"/>
    <n v="4.43"/>
    <n v="360"/>
    <x v="73"/>
  </r>
  <r>
    <s v="ORD102206"/>
    <x v="0"/>
    <x v="0"/>
    <x v="0"/>
    <s v="Amazon"/>
    <x v="2"/>
    <n v="1927.39"/>
    <n v="3"/>
    <n v="5782.17"/>
    <n v="2.3199999999999998"/>
    <n v="4697"/>
    <x v="356"/>
  </r>
  <r>
    <s v="ORD102207"/>
    <x v="3"/>
    <x v="3"/>
    <x v="3"/>
    <s v="Amazon"/>
    <x v="3"/>
    <n v="1934.08"/>
    <n v="4"/>
    <n v="7736.32"/>
    <n v="4.74"/>
    <n v="1096"/>
    <x v="245"/>
  </r>
  <r>
    <s v="ORD102208"/>
    <x v="1"/>
    <x v="1"/>
    <x v="1"/>
    <s v="Amazon"/>
    <x v="4"/>
    <n v="3515.66"/>
    <n v="2"/>
    <n v="7031.32"/>
    <n v="1.1000000000000001"/>
    <n v="2644"/>
    <x v="289"/>
  </r>
  <r>
    <s v="ORD102209"/>
    <x v="3"/>
    <x v="3"/>
    <x v="3"/>
    <s v="Souq"/>
    <x v="0"/>
    <n v="8344.11"/>
    <n v="2"/>
    <n v="16688.22"/>
    <n v="4.45"/>
    <n v="2005"/>
    <x v="331"/>
  </r>
  <r>
    <s v="ORD102210"/>
    <x v="1"/>
    <x v="1"/>
    <x v="1"/>
    <s v="Jumia"/>
    <x v="5"/>
    <n v="2942.56"/>
    <n v="4"/>
    <n v="11770.24"/>
    <n v="4.16"/>
    <n v="809"/>
    <x v="219"/>
  </r>
  <r>
    <s v="ORD102211"/>
    <x v="3"/>
    <x v="3"/>
    <x v="3"/>
    <s v="Jumia"/>
    <x v="1"/>
    <n v="10807.29"/>
    <n v="4"/>
    <n v="43229.16"/>
    <n v="2.2400000000000002"/>
    <n v="293"/>
    <x v="187"/>
  </r>
  <r>
    <s v="ORD102212"/>
    <x v="7"/>
    <x v="0"/>
    <x v="7"/>
    <s v="Jumia"/>
    <x v="3"/>
    <n v="1980.52"/>
    <n v="2"/>
    <n v="3961.04"/>
    <n v="2.78"/>
    <n v="4648"/>
    <x v="228"/>
  </r>
  <r>
    <s v="ORD102213"/>
    <x v="4"/>
    <x v="0"/>
    <x v="4"/>
    <s v="Souq"/>
    <x v="1"/>
    <n v="16014.17"/>
    <n v="4"/>
    <n v="64056.68"/>
    <n v="1.71"/>
    <n v="4109"/>
    <x v="26"/>
  </r>
  <r>
    <s v="ORD102214"/>
    <x v="0"/>
    <x v="0"/>
    <x v="0"/>
    <s v="Souq"/>
    <x v="2"/>
    <n v="13644.5"/>
    <n v="5"/>
    <n v="68222.5"/>
    <n v="2.4900000000000002"/>
    <n v="3818"/>
    <x v="48"/>
  </r>
  <r>
    <s v="ORD102215"/>
    <x v="7"/>
    <x v="0"/>
    <x v="7"/>
    <s v="Amazon"/>
    <x v="3"/>
    <n v="14513.98"/>
    <n v="2"/>
    <n v="29027.96"/>
    <n v="2"/>
    <n v="3594"/>
    <x v="164"/>
  </r>
  <r>
    <s v="ORD102216"/>
    <x v="1"/>
    <x v="1"/>
    <x v="1"/>
    <s v="Jumia"/>
    <x v="1"/>
    <n v="17468.060000000001"/>
    <n v="1"/>
    <n v="17468.060000000001"/>
    <n v="4.58"/>
    <n v="2136"/>
    <x v="331"/>
  </r>
  <r>
    <s v="ORD102217"/>
    <x v="5"/>
    <x v="1"/>
    <x v="5"/>
    <s v="Souq"/>
    <x v="4"/>
    <n v="19267.759999999998"/>
    <n v="4"/>
    <n v="77071.039999999994"/>
    <n v="4.6900000000000004"/>
    <n v="4627"/>
    <x v="45"/>
  </r>
  <r>
    <s v="ORD102218"/>
    <x v="3"/>
    <x v="3"/>
    <x v="3"/>
    <s v="Souq"/>
    <x v="3"/>
    <n v="16566.46"/>
    <n v="2"/>
    <n v="33132.92"/>
    <n v="2.1800000000000002"/>
    <n v="2330"/>
    <x v="198"/>
  </r>
  <r>
    <s v="ORD102219"/>
    <x v="4"/>
    <x v="0"/>
    <x v="4"/>
    <s v="Jumia"/>
    <x v="1"/>
    <n v="6541.79"/>
    <n v="4"/>
    <n v="26167.16"/>
    <n v="4.9400000000000004"/>
    <n v="4487"/>
    <x v="80"/>
  </r>
  <r>
    <s v="ORD102220"/>
    <x v="6"/>
    <x v="4"/>
    <x v="6"/>
    <s v="Jumia"/>
    <x v="4"/>
    <n v="5334.34"/>
    <n v="1"/>
    <n v="5334.34"/>
    <n v="2.59"/>
    <n v="3738"/>
    <x v="312"/>
  </r>
  <r>
    <s v="ORD102221"/>
    <x v="3"/>
    <x v="3"/>
    <x v="3"/>
    <s v="Amazon"/>
    <x v="1"/>
    <n v="18338.169999999998"/>
    <n v="3"/>
    <n v="55014.51"/>
    <n v="1.47"/>
    <n v="2623"/>
    <x v="264"/>
  </r>
  <r>
    <s v="ORD102222"/>
    <x v="5"/>
    <x v="1"/>
    <x v="5"/>
    <s v="Jumia"/>
    <x v="2"/>
    <n v="2202.36"/>
    <n v="3"/>
    <n v="6607.08"/>
    <n v="3.71"/>
    <n v="2038"/>
    <x v="355"/>
  </r>
  <r>
    <s v="ORD102223"/>
    <x v="6"/>
    <x v="4"/>
    <x v="6"/>
    <s v="Jumia"/>
    <x v="5"/>
    <n v="136.63"/>
    <n v="4"/>
    <n v="546.52"/>
    <n v="4.22"/>
    <n v="2831"/>
    <x v="30"/>
  </r>
  <r>
    <s v="ORD102224"/>
    <x v="9"/>
    <x v="1"/>
    <x v="9"/>
    <s v="Jumia"/>
    <x v="2"/>
    <n v="4665.7700000000004"/>
    <n v="4"/>
    <n v="18663.080000000002"/>
    <n v="4.6399999999999997"/>
    <n v="1232"/>
    <x v="191"/>
  </r>
  <r>
    <s v="ORD102225"/>
    <x v="5"/>
    <x v="1"/>
    <x v="5"/>
    <s v="Amazon"/>
    <x v="3"/>
    <n v="3146.51"/>
    <n v="4"/>
    <n v="12586.04"/>
    <n v="2.2999999999999998"/>
    <n v="1472"/>
    <x v="251"/>
  </r>
  <r>
    <s v="ORD102226"/>
    <x v="4"/>
    <x v="0"/>
    <x v="4"/>
    <s v="Souq"/>
    <x v="1"/>
    <n v="7105.68"/>
    <n v="3"/>
    <n v="21317.040000000001"/>
    <n v="4.29"/>
    <n v="483"/>
    <x v="227"/>
  </r>
  <r>
    <s v="ORD102227"/>
    <x v="5"/>
    <x v="1"/>
    <x v="5"/>
    <s v="Souq"/>
    <x v="3"/>
    <n v="7871.13"/>
    <n v="3"/>
    <n v="23613.39"/>
    <n v="2.2400000000000002"/>
    <n v="730"/>
    <x v="315"/>
  </r>
  <r>
    <s v="ORD102228"/>
    <x v="8"/>
    <x v="3"/>
    <x v="8"/>
    <s v="Jumia"/>
    <x v="2"/>
    <n v="7162.02"/>
    <n v="1"/>
    <n v="7162.02"/>
    <n v="3.96"/>
    <n v="2125"/>
    <x v="141"/>
  </r>
  <r>
    <s v="ORD102229"/>
    <x v="8"/>
    <x v="3"/>
    <x v="8"/>
    <s v="Souq"/>
    <x v="2"/>
    <n v="10725.74"/>
    <n v="4"/>
    <n v="42902.96"/>
    <n v="4.6399999999999997"/>
    <n v="4556"/>
    <x v="212"/>
  </r>
  <r>
    <s v="ORD102230"/>
    <x v="5"/>
    <x v="1"/>
    <x v="5"/>
    <s v="Souq"/>
    <x v="1"/>
    <n v="17687.7"/>
    <n v="2"/>
    <n v="35375.4"/>
    <n v="1.1599999999999999"/>
    <n v="656"/>
    <x v="21"/>
  </r>
  <r>
    <s v="ORD102231"/>
    <x v="7"/>
    <x v="0"/>
    <x v="7"/>
    <s v="Souq"/>
    <x v="2"/>
    <n v="6356.62"/>
    <n v="2"/>
    <n v="12713.24"/>
    <n v="3.94"/>
    <n v="3371"/>
    <x v="106"/>
  </r>
  <r>
    <s v="ORD102232"/>
    <x v="2"/>
    <x v="2"/>
    <x v="2"/>
    <s v="Amazon"/>
    <x v="0"/>
    <n v="7897.8"/>
    <n v="2"/>
    <n v="15795.6"/>
    <n v="3.58"/>
    <n v="3218"/>
    <x v="117"/>
  </r>
  <r>
    <s v="ORD102233"/>
    <x v="5"/>
    <x v="1"/>
    <x v="5"/>
    <s v="Souq"/>
    <x v="0"/>
    <n v="1732.85"/>
    <n v="5"/>
    <n v="8664.25"/>
    <n v="2.81"/>
    <n v="0"/>
    <x v="49"/>
  </r>
  <r>
    <s v="ORD102234"/>
    <x v="5"/>
    <x v="1"/>
    <x v="5"/>
    <s v="Amazon"/>
    <x v="0"/>
    <n v="10855.73"/>
    <n v="4"/>
    <n v="43422.92"/>
    <n v="1.95"/>
    <n v="3273"/>
    <x v="38"/>
  </r>
  <r>
    <s v="ORD102235"/>
    <x v="5"/>
    <x v="1"/>
    <x v="5"/>
    <s v="Souq"/>
    <x v="4"/>
    <n v="7893.88"/>
    <n v="5"/>
    <n v="39469.4"/>
    <n v="4.34"/>
    <n v="3907"/>
    <x v="302"/>
  </r>
  <r>
    <s v="ORD102236"/>
    <x v="1"/>
    <x v="1"/>
    <x v="1"/>
    <s v="Souq"/>
    <x v="2"/>
    <n v="8975.2800000000007"/>
    <n v="2"/>
    <n v="17950.560000000001"/>
    <n v="3.14"/>
    <n v="2490"/>
    <x v="277"/>
  </r>
  <r>
    <s v="ORD102237"/>
    <x v="1"/>
    <x v="1"/>
    <x v="1"/>
    <s v="Souq"/>
    <x v="3"/>
    <n v="482.62"/>
    <n v="2"/>
    <n v="965.24"/>
    <n v="1.43"/>
    <n v="4667"/>
    <x v="281"/>
  </r>
  <r>
    <s v="ORD102238"/>
    <x v="6"/>
    <x v="4"/>
    <x v="6"/>
    <s v="Souq"/>
    <x v="4"/>
    <n v="19121.650000000001"/>
    <n v="3"/>
    <n v="57364.95"/>
    <n v="1.81"/>
    <n v="2601"/>
    <x v="85"/>
  </r>
  <r>
    <s v="ORD102239"/>
    <x v="1"/>
    <x v="1"/>
    <x v="1"/>
    <s v="Souq"/>
    <x v="0"/>
    <n v="1029.22"/>
    <n v="1"/>
    <n v="1029.22"/>
    <n v="4.84"/>
    <n v="1710"/>
    <x v="310"/>
  </r>
  <r>
    <s v="ORD102240"/>
    <x v="8"/>
    <x v="3"/>
    <x v="8"/>
    <s v="Jumia"/>
    <x v="2"/>
    <n v="7237.48"/>
    <n v="1"/>
    <n v="7237.48"/>
    <n v="4.53"/>
    <n v="2042"/>
    <x v="338"/>
  </r>
  <r>
    <s v="ORD102241"/>
    <x v="2"/>
    <x v="2"/>
    <x v="2"/>
    <s v="Souq"/>
    <x v="3"/>
    <n v="14272.99"/>
    <n v="3"/>
    <n v="42818.97"/>
    <n v="2.5299999999999998"/>
    <n v="3675"/>
    <x v="301"/>
  </r>
  <r>
    <s v="ORD102242"/>
    <x v="0"/>
    <x v="0"/>
    <x v="0"/>
    <s v="Amazon"/>
    <x v="5"/>
    <n v="6691.27"/>
    <n v="5"/>
    <n v="33456.35"/>
    <n v="3.45"/>
    <n v="2948"/>
    <x v="55"/>
  </r>
  <r>
    <s v="ORD102243"/>
    <x v="3"/>
    <x v="3"/>
    <x v="3"/>
    <s v="Souq"/>
    <x v="0"/>
    <n v="17549.82"/>
    <n v="5"/>
    <n v="87749.1"/>
    <n v="1.89"/>
    <n v="2113"/>
    <x v="20"/>
  </r>
  <r>
    <s v="ORD102244"/>
    <x v="4"/>
    <x v="0"/>
    <x v="4"/>
    <s v="Souq"/>
    <x v="5"/>
    <n v="1598.38"/>
    <n v="4"/>
    <n v="6393.52"/>
    <n v="2.2999999999999998"/>
    <n v="3414"/>
    <x v="291"/>
  </r>
  <r>
    <s v="ORD102245"/>
    <x v="7"/>
    <x v="0"/>
    <x v="7"/>
    <s v="Jumia"/>
    <x v="2"/>
    <n v="12082.12"/>
    <n v="5"/>
    <n v="60410.6"/>
    <n v="3.13"/>
    <n v="3093"/>
    <x v="174"/>
  </r>
  <r>
    <s v="ORD102246"/>
    <x v="4"/>
    <x v="0"/>
    <x v="4"/>
    <s v="Amazon"/>
    <x v="0"/>
    <n v="18582.02"/>
    <n v="5"/>
    <n v="92910.1"/>
    <n v="4.4000000000000004"/>
    <n v="3751"/>
    <x v="192"/>
  </r>
  <r>
    <s v="ORD102247"/>
    <x v="9"/>
    <x v="1"/>
    <x v="9"/>
    <s v="Amazon"/>
    <x v="1"/>
    <n v="2567.5500000000002"/>
    <n v="4"/>
    <n v="10270.200000000001"/>
    <n v="2.73"/>
    <n v="4708"/>
    <x v="266"/>
  </r>
  <r>
    <s v="ORD102248"/>
    <x v="9"/>
    <x v="1"/>
    <x v="9"/>
    <s v="Amazon"/>
    <x v="2"/>
    <n v="11883.57"/>
    <n v="1"/>
    <n v="11883.57"/>
    <n v="2.97"/>
    <n v="3878"/>
    <x v="208"/>
  </r>
  <r>
    <s v="ORD102249"/>
    <x v="2"/>
    <x v="2"/>
    <x v="2"/>
    <s v="Jumia"/>
    <x v="2"/>
    <n v="15028.91"/>
    <n v="2"/>
    <n v="30057.82"/>
    <n v="2.52"/>
    <n v="1935"/>
    <x v="163"/>
  </r>
  <r>
    <s v="ORD102250"/>
    <x v="4"/>
    <x v="0"/>
    <x v="4"/>
    <s v="Jumia"/>
    <x v="3"/>
    <n v="16491.71"/>
    <n v="5"/>
    <n v="82458.55"/>
    <n v="3.91"/>
    <n v="933"/>
    <x v="73"/>
  </r>
  <r>
    <s v="ORD102251"/>
    <x v="6"/>
    <x v="4"/>
    <x v="6"/>
    <s v="Jumia"/>
    <x v="4"/>
    <n v="13064.7"/>
    <n v="5"/>
    <n v="65323.5"/>
    <n v="1.65"/>
    <n v="1088"/>
    <x v="188"/>
  </r>
  <r>
    <s v="ORD102252"/>
    <x v="6"/>
    <x v="4"/>
    <x v="6"/>
    <s v="Jumia"/>
    <x v="2"/>
    <n v="10838.55"/>
    <n v="4"/>
    <n v="43354.2"/>
    <n v="2.95"/>
    <n v="2930"/>
    <x v="203"/>
  </r>
  <r>
    <s v="ORD102253"/>
    <x v="5"/>
    <x v="1"/>
    <x v="5"/>
    <s v="Amazon"/>
    <x v="3"/>
    <n v="1439.61"/>
    <n v="2"/>
    <n v="2879.22"/>
    <n v="3.44"/>
    <n v="711"/>
    <x v="109"/>
  </r>
  <r>
    <s v="ORD102254"/>
    <x v="1"/>
    <x v="1"/>
    <x v="1"/>
    <s v="Jumia"/>
    <x v="3"/>
    <n v="5630.3"/>
    <n v="1"/>
    <n v="5630.3"/>
    <n v="3.29"/>
    <n v="3962"/>
    <x v="49"/>
  </r>
  <r>
    <s v="ORD102255"/>
    <x v="1"/>
    <x v="1"/>
    <x v="1"/>
    <s v="Jumia"/>
    <x v="2"/>
    <n v="5108.29"/>
    <n v="2"/>
    <n v="10216.58"/>
    <n v="2.89"/>
    <n v="3005"/>
    <x v="68"/>
  </r>
  <r>
    <s v="ORD102256"/>
    <x v="0"/>
    <x v="0"/>
    <x v="0"/>
    <s v="Amazon"/>
    <x v="2"/>
    <n v="2017.62"/>
    <n v="4"/>
    <n v="8070.48"/>
    <n v="2.08"/>
    <n v="2113"/>
    <x v="15"/>
  </r>
  <r>
    <s v="ORD102257"/>
    <x v="1"/>
    <x v="1"/>
    <x v="1"/>
    <s v="Jumia"/>
    <x v="0"/>
    <n v="11276.3"/>
    <n v="5"/>
    <n v="56381.5"/>
    <n v="3.04"/>
    <n v="3989"/>
    <x v="354"/>
  </r>
  <r>
    <s v="ORD102258"/>
    <x v="2"/>
    <x v="2"/>
    <x v="2"/>
    <s v="Souq"/>
    <x v="4"/>
    <n v="14942.87"/>
    <n v="5"/>
    <n v="74714.350000000006"/>
    <n v="2.73"/>
    <n v="4880"/>
    <x v="120"/>
  </r>
  <r>
    <s v="ORD102259"/>
    <x v="8"/>
    <x v="3"/>
    <x v="8"/>
    <s v="Souq"/>
    <x v="3"/>
    <n v="7108.39"/>
    <n v="4"/>
    <n v="28433.56"/>
    <n v="1.4"/>
    <n v="2841"/>
    <x v="123"/>
  </r>
  <r>
    <s v="ORD102260"/>
    <x v="1"/>
    <x v="1"/>
    <x v="1"/>
    <s v="Souq"/>
    <x v="1"/>
    <n v="6644.5"/>
    <n v="5"/>
    <n v="33222.5"/>
    <n v="1.33"/>
    <n v="4749"/>
    <x v="81"/>
  </r>
  <r>
    <s v="ORD102261"/>
    <x v="4"/>
    <x v="0"/>
    <x v="4"/>
    <s v="Souq"/>
    <x v="0"/>
    <n v="7685.39"/>
    <n v="4"/>
    <n v="30741.56"/>
    <n v="1.48"/>
    <n v="1167"/>
    <x v="274"/>
  </r>
  <r>
    <s v="ORD102262"/>
    <x v="7"/>
    <x v="0"/>
    <x v="7"/>
    <s v="Jumia"/>
    <x v="5"/>
    <n v="3604.28"/>
    <n v="3"/>
    <n v="10812.84"/>
    <n v="4.0599999999999996"/>
    <n v="765"/>
    <x v="126"/>
  </r>
  <r>
    <s v="ORD102263"/>
    <x v="9"/>
    <x v="1"/>
    <x v="9"/>
    <s v="Souq"/>
    <x v="5"/>
    <n v="5340.23"/>
    <n v="3"/>
    <n v="16020.69"/>
    <n v="2.68"/>
    <n v="327"/>
    <x v="352"/>
  </r>
  <r>
    <s v="ORD102264"/>
    <x v="3"/>
    <x v="3"/>
    <x v="3"/>
    <s v="Amazon"/>
    <x v="3"/>
    <n v="11154.76"/>
    <n v="4"/>
    <n v="44619.040000000001"/>
    <n v="2.74"/>
    <n v="171"/>
    <x v="344"/>
  </r>
  <r>
    <s v="ORD102265"/>
    <x v="9"/>
    <x v="1"/>
    <x v="9"/>
    <s v="Souq"/>
    <x v="5"/>
    <n v="12147.44"/>
    <n v="1"/>
    <n v="12147.44"/>
    <n v="3.72"/>
    <n v="914"/>
    <x v="7"/>
  </r>
  <r>
    <s v="ORD102266"/>
    <x v="5"/>
    <x v="1"/>
    <x v="5"/>
    <s v="Souq"/>
    <x v="4"/>
    <n v="5994.26"/>
    <n v="4"/>
    <n v="23977.040000000001"/>
    <n v="1.29"/>
    <n v="4430"/>
    <x v="147"/>
  </r>
  <r>
    <s v="ORD102267"/>
    <x v="3"/>
    <x v="3"/>
    <x v="3"/>
    <s v="Souq"/>
    <x v="2"/>
    <n v="1293.77"/>
    <n v="5"/>
    <n v="6468.85"/>
    <n v="1.57"/>
    <n v="517"/>
    <x v="99"/>
  </r>
  <r>
    <s v="ORD102268"/>
    <x v="2"/>
    <x v="2"/>
    <x v="2"/>
    <s v="Souq"/>
    <x v="0"/>
    <n v="6193.97"/>
    <n v="4"/>
    <n v="24775.88"/>
    <n v="1.27"/>
    <n v="2790"/>
    <x v="139"/>
  </r>
  <r>
    <s v="ORD102269"/>
    <x v="3"/>
    <x v="3"/>
    <x v="3"/>
    <s v="Jumia"/>
    <x v="1"/>
    <n v="3080.19"/>
    <n v="4"/>
    <n v="12320.76"/>
    <n v="1.68"/>
    <n v="2439"/>
    <x v="166"/>
  </r>
  <r>
    <s v="ORD102270"/>
    <x v="8"/>
    <x v="3"/>
    <x v="8"/>
    <s v="Souq"/>
    <x v="4"/>
    <n v="17266.28"/>
    <n v="1"/>
    <n v="17266.28"/>
    <n v="2.56"/>
    <n v="870"/>
    <x v="275"/>
  </r>
  <r>
    <s v="ORD102271"/>
    <x v="0"/>
    <x v="0"/>
    <x v="0"/>
    <s v="Amazon"/>
    <x v="3"/>
    <n v="11323.35"/>
    <n v="5"/>
    <n v="56616.75"/>
    <n v="3.62"/>
    <n v="1127"/>
    <x v="193"/>
  </r>
  <r>
    <s v="ORD102272"/>
    <x v="9"/>
    <x v="1"/>
    <x v="9"/>
    <s v="Amazon"/>
    <x v="5"/>
    <n v="9116.42"/>
    <n v="4"/>
    <n v="36465.68"/>
    <n v="1.1399999999999999"/>
    <n v="3715"/>
    <x v="344"/>
  </r>
  <r>
    <s v="ORD102273"/>
    <x v="1"/>
    <x v="1"/>
    <x v="1"/>
    <s v="Jumia"/>
    <x v="4"/>
    <n v="7554.94"/>
    <n v="5"/>
    <n v="37774.699999999997"/>
    <n v="1.57"/>
    <n v="581"/>
    <x v="38"/>
  </r>
  <r>
    <s v="ORD102274"/>
    <x v="9"/>
    <x v="1"/>
    <x v="9"/>
    <s v="Amazon"/>
    <x v="2"/>
    <n v="16288.4"/>
    <n v="4"/>
    <n v="65153.599999999999"/>
    <n v="4.1399999999999997"/>
    <n v="1052"/>
    <x v="351"/>
  </r>
  <r>
    <s v="ORD102275"/>
    <x v="6"/>
    <x v="4"/>
    <x v="6"/>
    <s v="Souq"/>
    <x v="0"/>
    <n v="18239.84"/>
    <n v="5"/>
    <n v="91199.2"/>
    <n v="3.95"/>
    <n v="2936"/>
    <x v="338"/>
  </r>
  <r>
    <s v="ORD102276"/>
    <x v="4"/>
    <x v="0"/>
    <x v="4"/>
    <s v="Amazon"/>
    <x v="4"/>
    <n v="6118.55"/>
    <n v="5"/>
    <n v="30592.75"/>
    <n v="4.28"/>
    <n v="2481"/>
    <x v="311"/>
  </r>
  <r>
    <s v="ORD102277"/>
    <x v="4"/>
    <x v="0"/>
    <x v="4"/>
    <s v="Amazon"/>
    <x v="3"/>
    <n v="13561.85"/>
    <n v="3"/>
    <n v="40685.550000000003"/>
    <n v="4.3"/>
    <n v="2352"/>
    <x v="282"/>
  </r>
  <r>
    <s v="ORD102278"/>
    <x v="1"/>
    <x v="1"/>
    <x v="1"/>
    <s v="Jumia"/>
    <x v="4"/>
    <n v="8933.73"/>
    <n v="4"/>
    <n v="35734.92"/>
    <n v="2.72"/>
    <n v="2243"/>
    <x v="76"/>
  </r>
  <r>
    <s v="ORD102279"/>
    <x v="5"/>
    <x v="1"/>
    <x v="5"/>
    <s v="Amazon"/>
    <x v="3"/>
    <n v="16414.580000000002"/>
    <n v="3"/>
    <n v="49243.74"/>
    <n v="2.17"/>
    <n v="1663"/>
    <x v="190"/>
  </r>
  <r>
    <s v="ORD102280"/>
    <x v="3"/>
    <x v="3"/>
    <x v="3"/>
    <s v="Amazon"/>
    <x v="5"/>
    <n v="7371.92"/>
    <n v="3"/>
    <n v="22115.759999999998"/>
    <n v="1.18"/>
    <n v="2525"/>
    <x v="290"/>
  </r>
  <r>
    <s v="ORD102281"/>
    <x v="6"/>
    <x v="4"/>
    <x v="6"/>
    <s v="Jumia"/>
    <x v="0"/>
    <n v="5066.2299999999996"/>
    <n v="1"/>
    <n v="5066.2299999999996"/>
    <n v="1.58"/>
    <n v="4137"/>
    <x v="346"/>
  </r>
  <r>
    <s v="ORD102282"/>
    <x v="7"/>
    <x v="0"/>
    <x v="7"/>
    <s v="Jumia"/>
    <x v="5"/>
    <n v="3486.38"/>
    <n v="4"/>
    <n v="13945.52"/>
    <n v="1.22"/>
    <n v="4643"/>
    <x v="210"/>
  </r>
  <r>
    <s v="ORD102283"/>
    <x v="8"/>
    <x v="3"/>
    <x v="8"/>
    <s v="Jumia"/>
    <x v="1"/>
    <n v="9046.16"/>
    <n v="2"/>
    <n v="18092.32"/>
    <n v="3.38"/>
    <n v="1316"/>
    <x v="319"/>
  </r>
  <r>
    <s v="ORD102284"/>
    <x v="1"/>
    <x v="1"/>
    <x v="1"/>
    <s v="Souq"/>
    <x v="5"/>
    <n v="9383.1200000000008"/>
    <n v="4"/>
    <n v="37532.480000000003"/>
    <n v="4"/>
    <n v="3362"/>
    <x v="295"/>
  </r>
  <r>
    <s v="ORD102285"/>
    <x v="0"/>
    <x v="0"/>
    <x v="0"/>
    <s v="Amazon"/>
    <x v="4"/>
    <n v="13680.98"/>
    <n v="3"/>
    <n v="41042.94"/>
    <n v="2.2999999999999998"/>
    <n v="972"/>
    <x v="338"/>
  </r>
  <r>
    <s v="ORD102286"/>
    <x v="0"/>
    <x v="0"/>
    <x v="0"/>
    <s v="Jumia"/>
    <x v="4"/>
    <n v="3377.85"/>
    <n v="5"/>
    <n v="16889.25"/>
    <n v="4.54"/>
    <n v="588"/>
    <x v="347"/>
  </r>
  <r>
    <s v="ORD102287"/>
    <x v="7"/>
    <x v="0"/>
    <x v="7"/>
    <s v="Souq"/>
    <x v="1"/>
    <n v="11700.1"/>
    <n v="1"/>
    <n v="11700.1"/>
    <n v="2.46"/>
    <n v="3847"/>
    <x v="37"/>
  </r>
  <r>
    <s v="ORD102288"/>
    <x v="7"/>
    <x v="0"/>
    <x v="7"/>
    <s v="Amazon"/>
    <x v="1"/>
    <n v="17216.669999999998"/>
    <n v="4"/>
    <n v="68866.679999999993"/>
    <n v="4.57"/>
    <n v="2959"/>
    <x v="213"/>
  </r>
  <r>
    <s v="ORD102289"/>
    <x v="6"/>
    <x v="4"/>
    <x v="6"/>
    <s v="Souq"/>
    <x v="4"/>
    <n v="13400.97"/>
    <n v="2"/>
    <n v="26801.94"/>
    <n v="4.84"/>
    <n v="1012"/>
    <x v="348"/>
  </r>
  <r>
    <s v="ORD102290"/>
    <x v="3"/>
    <x v="3"/>
    <x v="3"/>
    <s v="Jumia"/>
    <x v="5"/>
    <n v="18170.09"/>
    <n v="1"/>
    <n v="18170.09"/>
    <n v="2.12"/>
    <n v="4809"/>
    <x v="17"/>
  </r>
  <r>
    <s v="ORD102291"/>
    <x v="1"/>
    <x v="1"/>
    <x v="1"/>
    <s v="Jumia"/>
    <x v="0"/>
    <n v="10027.84"/>
    <n v="2"/>
    <n v="20055.68"/>
    <n v="2.13"/>
    <n v="279"/>
    <x v="335"/>
  </r>
  <r>
    <s v="ORD102292"/>
    <x v="1"/>
    <x v="1"/>
    <x v="1"/>
    <s v="Amazon"/>
    <x v="2"/>
    <n v="5073.22"/>
    <n v="4"/>
    <n v="20292.88"/>
    <n v="3.35"/>
    <n v="3259"/>
    <x v="43"/>
  </r>
  <r>
    <s v="ORD102293"/>
    <x v="2"/>
    <x v="2"/>
    <x v="2"/>
    <s v="Jumia"/>
    <x v="1"/>
    <n v="4504.66"/>
    <n v="1"/>
    <n v="4504.66"/>
    <n v="1.1100000000000001"/>
    <n v="4612"/>
    <x v="113"/>
  </r>
  <r>
    <s v="ORD102294"/>
    <x v="0"/>
    <x v="0"/>
    <x v="0"/>
    <s v="Jumia"/>
    <x v="5"/>
    <n v="1634.74"/>
    <n v="3"/>
    <n v="4904.22"/>
    <n v="2.59"/>
    <n v="3209"/>
    <x v="207"/>
  </r>
  <r>
    <s v="ORD102295"/>
    <x v="8"/>
    <x v="3"/>
    <x v="8"/>
    <s v="Jumia"/>
    <x v="1"/>
    <n v="3763.06"/>
    <n v="1"/>
    <n v="3763.06"/>
    <n v="2.99"/>
    <n v="438"/>
    <x v="30"/>
  </r>
  <r>
    <s v="ORD102296"/>
    <x v="6"/>
    <x v="4"/>
    <x v="6"/>
    <s v="Jumia"/>
    <x v="4"/>
    <n v="14389.48"/>
    <n v="3"/>
    <n v="43168.44"/>
    <n v="1.62"/>
    <n v="3393"/>
    <x v="108"/>
  </r>
  <r>
    <s v="ORD102297"/>
    <x v="1"/>
    <x v="1"/>
    <x v="1"/>
    <s v="Jumia"/>
    <x v="1"/>
    <n v="12103.41"/>
    <n v="4"/>
    <n v="48413.64"/>
    <n v="1.57"/>
    <n v="455"/>
    <x v="145"/>
  </r>
  <r>
    <s v="ORD102298"/>
    <x v="8"/>
    <x v="3"/>
    <x v="8"/>
    <s v="Souq"/>
    <x v="3"/>
    <n v="16312.79"/>
    <n v="5"/>
    <n v="81563.95"/>
    <n v="3.56"/>
    <n v="4704"/>
    <x v="114"/>
  </r>
  <r>
    <s v="ORD102299"/>
    <x v="7"/>
    <x v="0"/>
    <x v="7"/>
    <s v="Souq"/>
    <x v="3"/>
    <n v="9025.91"/>
    <n v="2"/>
    <n v="18051.82"/>
    <n v="2.11"/>
    <n v="2860"/>
    <x v="186"/>
  </r>
  <r>
    <s v="ORD102300"/>
    <x v="2"/>
    <x v="2"/>
    <x v="2"/>
    <s v="Souq"/>
    <x v="5"/>
    <n v="14226.77"/>
    <n v="2"/>
    <n v="28453.54"/>
    <n v="3.41"/>
    <n v="4131"/>
    <x v="239"/>
  </r>
  <r>
    <s v="ORD102301"/>
    <x v="5"/>
    <x v="1"/>
    <x v="5"/>
    <s v="Amazon"/>
    <x v="4"/>
    <n v="11527.39"/>
    <n v="3"/>
    <n v="34582.17"/>
    <n v="1.63"/>
    <n v="1366"/>
    <x v="356"/>
  </r>
  <r>
    <s v="ORD102302"/>
    <x v="4"/>
    <x v="0"/>
    <x v="4"/>
    <s v="Amazon"/>
    <x v="1"/>
    <n v="15380.88"/>
    <n v="1"/>
    <n v="15380.88"/>
    <n v="3.74"/>
    <n v="763"/>
    <x v="286"/>
  </r>
  <r>
    <s v="ORD102303"/>
    <x v="2"/>
    <x v="2"/>
    <x v="2"/>
    <s v="Jumia"/>
    <x v="4"/>
    <n v="14977.71"/>
    <n v="1"/>
    <n v="14977.71"/>
    <n v="1.64"/>
    <n v="4326"/>
    <x v="185"/>
  </r>
  <r>
    <s v="ORD102304"/>
    <x v="1"/>
    <x v="1"/>
    <x v="1"/>
    <s v="Amazon"/>
    <x v="5"/>
    <n v="18605.79"/>
    <n v="5"/>
    <n v="93028.95"/>
    <n v="1.44"/>
    <n v="2715"/>
    <x v="240"/>
  </r>
  <r>
    <s v="ORD102305"/>
    <x v="5"/>
    <x v="1"/>
    <x v="5"/>
    <s v="Souq"/>
    <x v="0"/>
    <n v="8976.0400000000009"/>
    <n v="3"/>
    <n v="26928.12"/>
    <n v="2.64"/>
    <n v="112"/>
    <x v="254"/>
  </r>
  <r>
    <s v="ORD102306"/>
    <x v="2"/>
    <x v="2"/>
    <x v="2"/>
    <s v="Jumia"/>
    <x v="2"/>
    <n v="6611.93"/>
    <n v="4"/>
    <n v="26447.72"/>
    <n v="2"/>
    <n v="207"/>
    <x v="19"/>
  </r>
  <r>
    <s v="ORD102307"/>
    <x v="7"/>
    <x v="0"/>
    <x v="7"/>
    <s v="Jumia"/>
    <x v="3"/>
    <n v="12041.52"/>
    <n v="1"/>
    <n v="12041.52"/>
    <n v="4.05"/>
    <n v="436"/>
    <x v="105"/>
  </r>
  <r>
    <s v="ORD102308"/>
    <x v="9"/>
    <x v="1"/>
    <x v="9"/>
    <s v="Amazon"/>
    <x v="5"/>
    <n v="3513.48"/>
    <n v="2"/>
    <n v="7026.96"/>
    <n v="2.78"/>
    <n v="3248"/>
    <x v="94"/>
  </r>
  <r>
    <s v="ORD102309"/>
    <x v="2"/>
    <x v="2"/>
    <x v="2"/>
    <s v="Jumia"/>
    <x v="2"/>
    <n v="3556.07"/>
    <n v="3"/>
    <n v="10668.21"/>
    <n v="2"/>
    <n v="71"/>
    <x v="127"/>
  </r>
  <r>
    <s v="ORD102310"/>
    <x v="5"/>
    <x v="1"/>
    <x v="5"/>
    <s v="Jumia"/>
    <x v="4"/>
    <n v="16773.14"/>
    <n v="1"/>
    <n v="16773.14"/>
    <n v="4.4000000000000004"/>
    <n v="289"/>
    <x v="35"/>
  </r>
  <r>
    <s v="ORD102311"/>
    <x v="8"/>
    <x v="3"/>
    <x v="8"/>
    <s v="Souq"/>
    <x v="0"/>
    <n v="2908.84"/>
    <n v="3"/>
    <n v="8726.52"/>
    <n v="4.58"/>
    <n v="3224"/>
    <x v="317"/>
  </r>
  <r>
    <s v="ORD102312"/>
    <x v="7"/>
    <x v="0"/>
    <x v="7"/>
    <s v="Souq"/>
    <x v="4"/>
    <n v="3339.03"/>
    <n v="3"/>
    <n v="10017.09"/>
    <n v="3.76"/>
    <n v="3228"/>
    <x v="194"/>
  </r>
  <r>
    <s v="ORD102313"/>
    <x v="9"/>
    <x v="1"/>
    <x v="9"/>
    <s v="Amazon"/>
    <x v="3"/>
    <n v="1087.75"/>
    <n v="5"/>
    <n v="5438.75"/>
    <n v="4.58"/>
    <n v="159"/>
    <x v="99"/>
  </r>
  <r>
    <s v="ORD102314"/>
    <x v="0"/>
    <x v="0"/>
    <x v="0"/>
    <s v="Souq"/>
    <x v="2"/>
    <n v="15280.71"/>
    <n v="3"/>
    <n v="45842.13"/>
    <n v="4.78"/>
    <n v="992"/>
    <x v="134"/>
  </r>
  <r>
    <s v="ORD102315"/>
    <x v="9"/>
    <x v="1"/>
    <x v="9"/>
    <s v="Souq"/>
    <x v="5"/>
    <n v="15314.29"/>
    <n v="5"/>
    <n v="76571.45"/>
    <n v="4.99"/>
    <n v="2576"/>
    <x v="189"/>
  </r>
  <r>
    <s v="ORD102316"/>
    <x v="4"/>
    <x v="0"/>
    <x v="4"/>
    <s v="Jumia"/>
    <x v="5"/>
    <n v="18362.57"/>
    <n v="3"/>
    <n v="55087.71"/>
    <n v="2.33"/>
    <n v="1115"/>
    <x v="115"/>
  </r>
  <r>
    <s v="ORD102317"/>
    <x v="1"/>
    <x v="1"/>
    <x v="1"/>
    <s v="Souq"/>
    <x v="1"/>
    <n v="14794.43"/>
    <n v="2"/>
    <n v="29588.86"/>
    <n v="4.84"/>
    <n v="72"/>
    <x v="246"/>
  </r>
  <r>
    <s v="ORD102318"/>
    <x v="2"/>
    <x v="2"/>
    <x v="2"/>
    <s v="Souq"/>
    <x v="3"/>
    <n v="7815.82"/>
    <n v="1"/>
    <n v="7815.82"/>
    <n v="1.1100000000000001"/>
    <n v="1351"/>
    <x v="187"/>
  </r>
  <r>
    <s v="ORD102319"/>
    <x v="3"/>
    <x v="3"/>
    <x v="3"/>
    <s v="Souq"/>
    <x v="0"/>
    <n v="17202.45"/>
    <n v="4"/>
    <n v="68809.8"/>
    <n v="3.1"/>
    <n v="1400"/>
    <x v="8"/>
  </r>
  <r>
    <s v="ORD102320"/>
    <x v="1"/>
    <x v="1"/>
    <x v="1"/>
    <s v="Amazon"/>
    <x v="0"/>
    <n v="6011.19"/>
    <n v="1"/>
    <n v="6011.19"/>
    <n v="2.82"/>
    <n v="595"/>
    <x v="158"/>
  </r>
  <r>
    <s v="ORD102321"/>
    <x v="2"/>
    <x v="2"/>
    <x v="2"/>
    <s v="Souq"/>
    <x v="5"/>
    <n v="14993.64"/>
    <n v="1"/>
    <n v="14993.64"/>
    <n v="4.12"/>
    <n v="478"/>
    <x v="135"/>
  </r>
  <r>
    <s v="ORD102322"/>
    <x v="3"/>
    <x v="3"/>
    <x v="3"/>
    <s v="Jumia"/>
    <x v="4"/>
    <n v="13699.28"/>
    <n v="3"/>
    <n v="41097.839999999997"/>
    <n v="2.56"/>
    <n v="3348"/>
    <x v="97"/>
  </r>
  <r>
    <s v="ORD102323"/>
    <x v="4"/>
    <x v="0"/>
    <x v="4"/>
    <s v="Amazon"/>
    <x v="2"/>
    <n v="17782.12"/>
    <n v="5"/>
    <n v="88910.6"/>
    <n v="3.45"/>
    <n v="3662"/>
    <x v="182"/>
  </r>
  <r>
    <s v="ORD102324"/>
    <x v="8"/>
    <x v="3"/>
    <x v="8"/>
    <s v="Souq"/>
    <x v="0"/>
    <n v="19774.560000000001"/>
    <n v="3"/>
    <n v="59323.68"/>
    <n v="3.75"/>
    <n v="3170"/>
    <x v="209"/>
  </r>
  <r>
    <s v="ORD102325"/>
    <x v="7"/>
    <x v="0"/>
    <x v="7"/>
    <s v="Jumia"/>
    <x v="4"/>
    <n v="6922.72"/>
    <n v="5"/>
    <n v="34613.599999999999"/>
    <n v="3.76"/>
    <n v="3317"/>
    <x v="229"/>
  </r>
  <r>
    <s v="ORD102326"/>
    <x v="0"/>
    <x v="0"/>
    <x v="0"/>
    <s v="Jumia"/>
    <x v="3"/>
    <n v="7181.59"/>
    <n v="1"/>
    <n v="7181.59"/>
    <n v="3.04"/>
    <n v="4403"/>
    <x v="325"/>
  </r>
  <r>
    <s v="ORD102327"/>
    <x v="1"/>
    <x v="1"/>
    <x v="1"/>
    <s v="Souq"/>
    <x v="4"/>
    <n v="19751.240000000002"/>
    <n v="1"/>
    <n v="19751.240000000002"/>
    <n v="3.02"/>
    <n v="174"/>
    <x v="326"/>
  </r>
  <r>
    <s v="ORD102328"/>
    <x v="8"/>
    <x v="3"/>
    <x v="8"/>
    <s v="Souq"/>
    <x v="1"/>
    <n v="16543.09"/>
    <n v="4"/>
    <n v="66172.36"/>
    <n v="1.03"/>
    <n v="4721"/>
    <x v="333"/>
  </r>
  <r>
    <s v="ORD102329"/>
    <x v="8"/>
    <x v="3"/>
    <x v="8"/>
    <s v="Jumia"/>
    <x v="5"/>
    <n v="12899.1"/>
    <n v="1"/>
    <n v="12899.1"/>
    <n v="4.2"/>
    <n v="4423"/>
    <x v="201"/>
  </r>
  <r>
    <s v="ORD102330"/>
    <x v="7"/>
    <x v="0"/>
    <x v="7"/>
    <s v="Jumia"/>
    <x v="2"/>
    <n v="11440.94"/>
    <n v="5"/>
    <n v="57204.7"/>
    <n v="2.48"/>
    <n v="4112"/>
    <x v="126"/>
  </r>
  <r>
    <s v="ORD102331"/>
    <x v="7"/>
    <x v="0"/>
    <x v="7"/>
    <s v="Jumia"/>
    <x v="5"/>
    <n v="19038.810000000001"/>
    <n v="5"/>
    <n v="95194.05"/>
    <n v="3.57"/>
    <n v="832"/>
    <x v="228"/>
  </r>
  <r>
    <s v="ORD102332"/>
    <x v="0"/>
    <x v="0"/>
    <x v="0"/>
    <s v="Amazon"/>
    <x v="2"/>
    <n v="19561.05"/>
    <n v="5"/>
    <n v="97805.25"/>
    <n v="2.88"/>
    <n v="836"/>
    <x v="113"/>
  </r>
  <r>
    <s v="ORD102333"/>
    <x v="2"/>
    <x v="2"/>
    <x v="2"/>
    <s v="Souq"/>
    <x v="0"/>
    <n v="2512.41"/>
    <n v="3"/>
    <n v="7537.23"/>
    <n v="2.25"/>
    <n v="2731"/>
    <x v="249"/>
  </r>
  <r>
    <s v="ORD102334"/>
    <x v="3"/>
    <x v="3"/>
    <x v="3"/>
    <s v="Souq"/>
    <x v="0"/>
    <n v="9277.18"/>
    <n v="1"/>
    <n v="9277.18"/>
    <n v="1.93"/>
    <n v="2450"/>
    <x v="356"/>
  </r>
  <r>
    <s v="ORD102335"/>
    <x v="8"/>
    <x v="3"/>
    <x v="8"/>
    <s v="Jumia"/>
    <x v="1"/>
    <n v="19905.86"/>
    <n v="4"/>
    <n v="79623.44"/>
    <n v="4.9400000000000004"/>
    <n v="4239"/>
    <x v="99"/>
  </r>
  <r>
    <s v="ORD102336"/>
    <x v="2"/>
    <x v="2"/>
    <x v="2"/>
    <s v="Souq"/>
    <x v="4"/>
    <n v="11868.16"/>
    <n v="2"/>
    <n v="23736.32"/>
    <n v="4.2699999999999996"/>
    <n v="3352"/>
    <x v="245"/>
  </r>
  <r>
    <s v="ORD102337"/>
    <x v="5"/>
    <x v="1"/>
    <x v="5"/>
    <s v="Jumia"/>
    <x v="0"/>
    <n v="13168.75"/>
    <n v="1"/>
    <n v="13168.75"/>
    <n v="4.0599999999999996"/>
    <n v="4494"/>
    <x v="110"/>
  </r>
  <r>
    <s v="ORD102338"/>
    <x v="7"/>
    <x v="0"/>
    <x v="7"/>
    <s v="Amazon"/>
    <x v="5"/>
    <n v="6792.58"/>
    <n v="4"/>
    <n v="27170.32"/>
    <n v="4.21"/>
    <n v="2376"/>
    <x v="349"/>
  </r>
  <r>
    <s v="ORD102339"/>
    <x v="2"/>
    <x v="2"/>
    <x v="2"/>
    <s v="Amazon"/>
    <x v="3"/>
    <n v="2883.84"/>
    <n v="1"/>
    <n v="2883.84"/>
    <n v="2.88"/>
    <n v="4697"/>
    <x v="116"/>
  </r>
  <r>
    <s v="ORD102340"/>
    <x v="0"/>
    <x v="0"/>
    <x v="0"/>
    <s v="Amazon"/>
    <x v="2"/>
    <n v="15093.15"/>
    <n v="3"/>
    <n v="45279.45"/>
    <n v="4.8499999999999996"/>
    <n v="3462"/>
    <x v="149"/>
  </r>
  <r>
    <s v="ORD102341"/>
    <x v="0"/>
    <x v="0"/>
    <x v="0"/>
    <s v="Jumia"/>
    <x v="5"/>
    <n v="6471.45"/>
    <n v="1"/>
    <n v="6471.45"/>
    <n v="2.3199999999999998"/>
    <n v="2960"/>
    <x v="357"/>
  </r>
  <r>
    <s v="ORD102342"/>
    <x v="6"/>
    <x v="4"/>
    <x v="6"/>
    <s v="Amazon"/>
    <x v="5"/>
    <n v="2181.1"/>
    <n v="2"/>
    <n v="4362.2"/>
    <n v="4.0999999999999996"/>
    <n v="4083"/>
    <x v="10"/>
  </r>
  <r>
    <s v="ORD102343"/>
    <x v="4"/>
    <x v="0"/>
    <x v="4"/>
    <s v="Souq"/>
    <x v="0"/>
    <n v="14329.71"/>
    <n v="4"/>
    <n v="57318.84"/>
    <n v="1.1100000000000001"/>
    <n v="1189"/>
    <x v="225"/>
  </r>
  <r>
    <s v="ORD102344"/>
    <x v="3"/>
    <x v="3"/>
    <x v="3"/>
    <s v="Souq"/>
    <x v="4"/>
    <n v="9801.93"/>
    <n v="4"/>
    <n v="39207.72"/>
    <n v="4.46"/>
    <n v="2112"/>
    <x v="26"/>
  </r>
  <r>
    <s v="ORD102345"/>
    <x v="1"/>
    <x v="1"/>
    <x v="1"/>
    <s v="Souq"/>
    <x v="5"/>
    <n v="2571.56"/>
    <n v="4"/>
    <n v="10286.24"/>
    <n v="1.08"/>
    <n v="4535"/>
    <x v="94"/>
  </r>
  <r>
    <s v="ORD102346"/>
    <x v="2"/>
    <x v="2"/>
    <x v="2"/>
    <s v="Amazon"/>
    <x v="1"/>
    <n v="5684.35"/>
    <n v="4"/>
    <n v="22737.4"/>
    <n v="3.39"/>
    <n v="3589"/>
    <x v="347"/>
  </r>
  <r>
    <s v="ORD102347"/>
    <x v="1"/>
    <x v="1"/>
    <x v="1"/>
    <s v="Jumia"/>
    <x v="1"/>
    <n v="3409.25"/>
    <n v="5"/>
    <n v="17046.25"/>
    <n v="3.96"/>
    <n v="3863"/>
    <x v="317"/>
  </r>
  <r>
    <s v="ORD102348"/>
    <x v="0"/>
    <x v="0"/>
    <x v="0"/>
    <s v="Jumia"/>
    <x v="4"/>
    <n v="599.97"/>
    <n v="5"/>
    <n v="2999.85"/>
    <n v="4.25"/>
    <n v="666"/>
    <x v="48"/>
  </r>
  <r>
    <s v="ORD102349"/>
    <x v="6"/>
    <x v="4"/>
    <x v="6"/>
    <s v="Souq"/>
    <x v="5"/>
    <n v="7235.85"/>
    <n v="4"/>
    <n v="28943.4"/>
    <n v="2.93"/>
    <n v="3870"/>
    <x v="167"/>
  </r>
  <r>
    <s v="ORD102350"/>
    <x v="9"/>
    <x v="1"/>
    <x v="9"/>
    <s v="Amazon"/>
    <x v="0"/>
    <n v="14336.25"/>
    <n v="2"/>
    <n v="28672.5"/>
    <n v="4.2300000000000004"/>
    <n v="3860"/>
    <x v="266"/>
  </r>
  <r>
    <s v="ORD102351"/>
    <x v="2"/>
    <x v="2"/>
    <x v="2"/>
    <s v="Amazon"/>
    <x v="4"/>
    <n v="14443.86"/>
    <n v="4"/>
    <n v="57775.44"/>
    <n v="1.45"/>
    <n v="4101"/>
    <x v="19"/>
  </r>
  <r>
    <s v="ORD102352"/>
    <x v="4"/>
    <x v="0"/>
    <x v="4"/>
    <s v="Souq"/>
    <x v="2"/>
    <n v="6701.69"/>
    <n v="4"/>
    <n v="26806.76"/>
    <n v="3.21"/>
    <n v="584"/>
    <x v="140"/>
  </r>
  <r>
    <s v="ORD102353"/>
    <x v="1"/>
    <x v="1"/>
    <x v="1"/>
    <s v="Jumia"/>
    <x v="4"/>
    <n v="12802.52"/>
    <n v="2"/>
    <n v="25605.040000000001"/>
    <n v="4.84"/>
    <n v="2334"/>
    <x v="11"/>
  </r>
  <r>
    <s v="ORD102354"/>
    <x v="2"/>
    <x v="2"/>
    <x v="2"/>
    <s v="Amazon"/>
    <x v="5"/>
    <n v="11889.02"/>
    <n v="2"/>
    <n v="23778.04"/>
    <n v="3.31"/>
    <n v="4033"/>
    <x v="211"/>
  </r>
  <r>
    <s v="ORD102355"/>
    <x v="5"/>
    <x v="1"/>
    <x v="5"/>
    <s v="Amazon"/>
    <x v="4"/>
    <n v="5813.07"/>
    <n v="2"/>
    <n v="11626.14"/>
    <n v="2.75"/>
    <n v="2583"/>
    <x v="228"/>
  </r>
  <r>
    <s v="ORD102356"/>
    <x v="0"/>
    <x v="0"/>
    <x v="0"/>
    <s v="Souq"/>
    <x v="2"/>
    <n v="14289.08"/>
    <n v="2"/>
    <n v="28578.16"/>
    <n v="1.1299999999999999"/>
    <n v="4340"/>
    <x v="267"/>
  </r>
  <r>
    <s v="ORD102357"/>
    <x v="9"/>
    <x v="1"/>
    <x v="9"/>
    <s v="Souq"/>
    <x v="5"/>
    <n v="3832.34"/>
    <n v="5"/>
    <n v="19161.7"/>
    <n v="4.21"/>
    <n v="4332"/>
    <x v="26"/>
  </r>
  <r>
    <s v="ORD102358"/>
    <x v="4"/>
    <x v="0"/>
    <x v="4"/>
    <s v="Jumia"/>
    <x v="4"/>
    <n v="13381.68"/>
    <n v="4"/>
    <n v="53526.720000000001"/>
    <n v="4.71"/>
    <n v="1819"/>
    <x v="41"/>
  </r>
  <r>
    <s v="ORD102359"/>
    <x v="5"/>
    <x v="1"/>
    <x v="5"/>
    <s v="Amazon"/>
    <x v="0"/>
    <n v="8237.34"/>
    <n v="3"/>
    <n v="24712.02"/>
    <n v="2.15"/>
    <n v="2480"/>
    <x v="337"/>
  </r>
  <r>
    <s v="ORD102360"/>
    <x v="9"/>
    <x v="1"/>
    <x v="9"/>
    <s v="Souq"/>
    <x v="2"/>
    <n v="996.37"/>
    <n v="5"/>
    <n v="4981.8500000000004"/>
    <n v="2.91"/>
    <n v="764"/>
    <x v="128"/>
  </r>
  <r>
    <s v="ORD102361"/>
    <x v="5"/>
    <x v="1"/>
    <x v="5"/>
    <s v="Jumia"/>
    <x v="0"/>
    <n v="12095.77"/>
    <n v="4"/>
    <n v="48383.08"/>
    <n v="2.0099999999999998"/>
    <n v="3151"/>
    <x v="178"/>
  </r>
  <r>
    <s v="ORD102362"/>
    <x v="5"/>
    <x v="1"/>
    <x v="5"/>
    <s v="Souq"/>
    <x v="1"/>
    <n v="16832.89"/>
    <n v="4"/>
    <n v="67331.56"/>
    <n v="3.98"/>
    <n v="2712"/>
    <x v="230"/>
  </r>
  <r>
    <s v="ORD102363"/>
    <x v="8"/>
    <x v="3"/>
    <x v="8"/>
    <s v="Souq"/>
    <x v="2"/>
    <n v="1099.25"/>
    <n v="4"/>
    <n v="4397"/>
    <n v="3.63"/>
    <n v="2393"/>
    <x v="288"/>
  </r>
  <r>
    <s v="ORD102364"/>
    <x v="3"/>
    <x v="3"/>
    <x v="3"/>
    <s v="Souq"/>
    <x v="1"/>
    <n v="3668.88"/>
    <n v="5"/>
    <n v="18344.400000000001"/>
    <n v="2.2999999999999998"/>
    <n v="3913"/>
    <x v="273"/>
  </r>
  <r>
    <s v="ORD102365"/>
    <x v="0"/>
    <x v="0"/>
    <x v="0"/>
    <s v="Souq"/>
    <x v="5"/>
    <n v="18742.53"/>
    <n v="4"/>
    <n v="74970.12"/>
    <n v="2.2200000000000002"/>
    <n v="1886"/>
    <x v="322"/>
  </r>
  <r>
    <s v="ORD102366"/>
    <x v="2"/>
    <x v="2"/>
    <x v="2"/>
    <s v="Souq"/>
    <x v="0"/>
    <n v="5163.3900000000003"/>
    <n v="2"/>
    <n v="10326.780000000001"/>
    <n v="1.78"/>
    <n v="4981"/>
    <x v="121"/>
  </r>
  <r>
    <s v="ORD102367"/>
    <x v="7"/>
    <x v="0"/>
    <x v="7"/>
    <s v="Amazon"/>
    <x v="4"/>
    <n v="2191.92"/>
    <n v="2"/>
    <n v="4383.84"/>
    <n v="3.29"/>
    <n v="468"/>
    <x v="77"/>
  </r>
  <r>
    <s v="ORD102368"/>
    <x v="7"/>
    <x v="0"/>
    <x v="7"/>
    <s v="Jumia"/>
    <x v="0"/>
    <n v="14115.7"/>
    <n v="3"/>
    <n v="42347.1"/>
    <n v="1.06"/>
    <n v="1332"/>
    <x v="185"/>
  </r>
  <r>
    <s v="ORD102369"/>
    <x v="5"/>
    <x v="1"/>
    <x v="5"/>
    <s v="Amazon"/>
    <x v="0"/>
    <n v="8607.98"/>
    <n v="5"/>
    <n v="43039.9"/>
    <n v="3.84"/>
    <n v="2381"/>
    <x v="129"/>
  </r>
  <r>
    <s v="ORD102370"/>
    <x v="3"/>
    <x v="3"/>
    <x v="3"/>
    <s v="Souq"/>
    <x v="2"/>
    <n v="16276.47"/>
    <n v="1"/>
    <n v="16276.47"/>
    <n v="3.08"/>
    <n v="3531"/>
    <x v="305"/>
  </r>
  <r>
    <s v="ORD102371"/>
    <x v="2"/>
    <x v="2"/>
    <x v="2"/>
    <s v="Jumia"/>
    <x v="2"/>
    <n v="11927.57"/>
    <n v="4"/>
    <n v="47710.28"/>
    <n v="3.23"/>
    <n v="2826"/>
    <x v="245"/>
  </r>
  <r>
    <s v="ORD102372"/>
    <x v="5"/>
    <x v="1"/>
    <x v="5"/>
    <s v="Jumia"/>
    <x v="4"/>
    <n v="13324.39"/>
    <n v="5"/>
    <n v="66621.95"/>
    <n v="2.5099999999999998"/>
    <n v="2720"/>
    <x v="96"/>
  </r>
  <r>
    <s v="ORD102373"/>
    <x v="5"/>
    <x v="1"/>
    <x v="5"/>
    <s v="Jumia"/>
    <x v="3"/>
    <n v="9239.24"/>
    <n v="1"/>
    <n v="9239.24"/>
    <n v="3.86"/>
    <n v="396"/>
    <x v="173"/>
  </r>
  <r>
    <s v="ORD102374"/>
    <x v="7"/>
    <x v="0"/>
    <x v="7"/>
    <s v="Amazon"/>
    <x v="4"/>
    <n v="14546.82"/>
    <n v="1"/>
    <n v="14546.82"/>
    <n v="3.4"/>
    <n v="3478"/>
    <x v="140"/>
  </r>
  <r>
    <s v="ORD102375"/>
    <x v="1"/>
    <x v="1"/>
    <x v="1"/>
    <s v="Jumia"/>
    <x v="0"/>
    <n v="18438.77"/>
    <n v="4"/>
    <n v="73755.08"/>
    <n v="1.75"/>
    <n v="4597"/>
    <x v="340"/>
  </r>
  <r>
    <s v="ORD102376"/>
    <x v="8"/>
    <x v="3"/>
    <x v="8"/>
    <s v="Souq"/>
    <x v="5"/>
    <n v="2533.21"/>
    <n v="4"/>
    <n v="10132.84"/>
    <n v="3.04"/>
    <n v="4967"/>
    <x v="42"/>
  </r>
  <r>
    <s v="ORD102377"/>
    <x v="1"/>
    <x v="1"/>
    <x v="1"/>
    <s v="Amazon"/>
    <x v="4"/>
    <n v="15584.07"/>
    <n v="4"/>
    <n v="62336.28"/>
    <n v="1.57"/>
    <n v="2547"/>
    <x v="95"/>
  </r>
  <r>
    <s v="ORD102378"/>
    <x v="1"/>
    <x v="1"/>
    <x v="1"/>
    <s v="Souq"/>
    <x v="4"/>
    <n v="19697.330000000002"/>
    <n v="1"/>
    <n v="19697.330000000002"/>
    <n v="3.1"/>
    <n v="3043"/>
    <x v="58"/>
  </r>
  <r>
    <s v="ORD102379"/>
    <x v="3"/>
    <x v="3"/>
    <x v="3"/>
    <s v="Jumia"/>
    <x v="1"/>
    <n v="4781.91"/>
    <n v="5"/>
    <n v="23909.55"/>
    <n v="4.21"/>
    <n v="3411"/>
    <x v="95"/>
  </r>
  <r>
    <s v="ORD102380"/>
    <x v="2"/>
    <x v="2"/>
    <x v="2"/>
    <s v="Amazon"/>
    <x v="4"/>
    <n v="3077.99"/>
    <n v="3"/>
    <n v="9233.9699999999993"/>
    <n v="4.37"/>
    <n v="1906"/>
    <x v="134"/>
  </r>
  <r>
    <s v="ORD102381"/>
    <x v="1"/>
    <x v="1"/>
    <x v="1"/>
    <s v="Amazon"/>
    <x v="1"/>
    <n v="9908.7000000000007"/>
    <n v="2"/>
    <n v="19817.400000000001"/>
    <n v="2.59"/>
    <n v="1190"/>
    <x v="132"/>
  </r>
  <r>
    <s v="ORD102382"/>
    <x v="8"/>
    <x v="3"/>
    <x v="8"/>
    <s v="Jumia"/>
    <x v="2"/>
    <n v="13531.09"/>
    <n v="5"/>
    <n v="67655.45"/>
    <n v="3.19"/>
    <n v="2860"/>
    <x v="164"/>
  </r>
  <r>
    <s v="ORD102383"/>
    <x v="4"/>
    <x v="0"/>
    <x v="4"/>
    <s v="Amazon"/>
    <x v="0"/>
    <n v="11577.51"/>
    <n v="3"/>
    <n v="34732.53"/>
    <n v="1.96"/>
    <n v="2535"/>
    <x v="126"/>
  </r>
  <r>
    <s v="ORD102384"/>
    <x v="0"/>
    <x v="0"/>
    <x v="0"/>
    <s v="Jumia"/>
    <x v="5"/>
    <n v="16859.66"/>
    <n v="5"/>
    <n v="84298.3"/>
    <n v="1.79"/>
    <n v="3084"/>
    <x v="174"/>
  </r>
  <r>
    <s v="ORD102385"/>
    <x v="9"/>
    <x v="1"/>
    <x v="9"/>
    <s v="Jumia"/>
    <x v="3"/>
    <n v="2085.56"/>
    <n v="5"/>
    <n v="10427.799999999999"/>
    <n v="3.99"/>
    <n v="3574"/>
    <x v="89"/>
  </r>
  <r>
    <s v="ORD102386"/>
    <x v="4"/>
    <x v="0"/>
    <x v="4"/>
    <s v="Jumia"/>
    <x v="0"/>
    <n v="12075.05"/>
    <n v="5"/>
    <n v="60375.25"/>
    <n v="4.09"/>
    <n v="4754"/>
    <x v="58"/>
  </r>
  <r>
    <s v="ORD102387"/>
    <x v="6"/>
    <x v="4"/>
    <x v="6"/>
    <s v="Amazon"/>
    <x v="4"/>
    <n v="13256.03"/>
    <n v="2"/>
    <n v="26512.06"/>
    <n v="4.29"/>
    <n v="482"/>
    <x v="335"/>
  </r>
  <r>
    <s v="ORD102388"/>
    <x v="4"/>
    <x v="0"/>
    <x v="4"/>
    <s v="Amazon"/>
    <x v="1"/>
    <n v="9230.06"/>
    <n v="2"/>
    <n v="18460.12"/>
    <n v="4.97"/>
    <n v="76"/>
    <x v="130"/>
  </r>
  <r>
    <s v="ORD102389"/>
    <x v="9"/>
    <x v="1"/>
    <x v="9"/>
    <s v="Jumia"/>
    <x v="2"/>
    <n v="18131.87"/>
    <n v="5"/>
    <n v="90659.35"/>
    <n v="4.3499999999999996"/>
    <n v="2424"/>
    <x v="173"/>
  </r>
  <r>
    <s v="ORD102390"/>
    <x v="1"/>
    <x v="1"/>
    <x v="1"/>
    <s v="Amazon"/>
    <x v="5"/>
    <n v="19866.23"/>
    <n v="1"/>
    <n v="19866.23"/>
    <n v="3.21"/>
    <n v="1955"/>
    <x v="338"/>
  </r>
  <r>
    <s v="ORD102391"/>
    <x v="8"/>
    <x v="3"/>
    <x v="8"/>
    <s v="Amazon"/>
    <x v="1"/>
    <n v="5579.95"/>
    <n v="1"/>
    <n v="5579.95"/>
    <n v="2.79"/>
    <n v="2758"/>
    <x v="158"/>
  </r>
  <r>
    <s v="ORD102392"/>
    <x v="2"/>
    <x v="2"/>
    <x v="2"/>
    <s v="Jumia"/>
    <x v="4"/>
    <n v="6969.92"/>
    <n v="3"/>
    <n v="20909.759999999998"/>
    <n v="2.4700000000000002"/>
    <n v="1845"/>
    <x v="145"/>
  </r>
  <r>
    <s v="ORD102393"/>
    <x v="7"/>
    <x v="0"/>
    <x v="7"/>
    <s v="Amazon"/>
    <x v="2"/>
    <n v="16892.62"/>
    <n v="1"/>
    <n v="16892.62"/>
    <n v="2.97"/>
    <n v="3339"/>
    <x v="48"/>
  </r>
  <r>
    <s v="ORD102394"/>
    <x v="4"/>
    <x v="0"/>
    <x v="4"/>
    <s v="Jumia"/>
    <x v="4"/>
    <n v="14952.15"/>
    <n v="4"/>
    <n v="59808.6"/>
    <n v="4.8099999999999996"/>
    <n v="2482"/>
    <x v="152"/>
  </r>
  <r>
    <s v="ORD102395"/>
    <x v="6"/>
    <x v="4"/>
    <x v="6"/>
    <s v="Souq"/>
    <x v="3"/>
    <n v="15329.78"/>
    <n v="5"/>
    <n v="76648.899999999994"/>
    <n v="3.77"/>
    <n v="1101"/>
    <x v="360"/>
  </r>
  <r>
    <s v="ORD102396"/>
    <x v="6"/>
    <x v="4"/>
    <x v="6"/>
    <s v="Jumia"/>
    <x v="3"/>
    <n v="9305.41"/>
    <n v="5"/>
    <n v="46527.05"/>
    <n v="1.49"/>
    <n v="1781"/>
    <x v="79"/>
  </r>
  <r>
    <s v="ORD102397"/>
    <x v="0"/>
    <x v="0"/>
    <x v="0"/>
    <s v="Amazon"/>
    <x v="4"/>
    <n v="17936.240000000002"/>
    <n v="3"/>
    <n v="53808.72"/>
    <n v="3.05"/>
    <n v="1916"/>
    <x v="161"/>
  </r>
  <r>
    <s v="ORD102398"/>
    <x v="7"/>
    <x v="0"/>
    <x v="7"/>
    <s v="Amazon"/>
    <x v="0"/>
    <n v="9612.8799999999992"/>
    <n v="4"/>
    <n v="38451.519999999997"/>
    <n v="3.13"/>
    <n v="2142"/>
    <x v="261"/>
  </r>
  <r>
    <s v="ORD102399"/>
    <x v="6"/>
    <x v="4"/>
    <x v="6"/>
    <s v="Jumia"/>
    <x v="3"/>
    <n v="19151.16"/>
    <n v="2"/>
    <n v="38302.32"/>
    <n v="4.41"/>
    <n v="3197"/>
    <x v="224"/>
  </r>
  <r>
    <s v="ORD102400"/>
    <x v="8"/>
    <x v="3"/>
    <x v="8"/>
    <s v="Jumia"/>
    <x v="3"/>
    <n v="19119.82"/>
    <n v="4"/>
    <n v="76479.28"/>
    <n v="4.4400000000000004"/>
    <n v="3194"/>
    <x v="351"/>
  </r>
  <r>
    <s v="ORD102401"/>
    <x v="7"/>
    <x v="0"/>
    <x v="7"/>
    <s v="Amazon"/>
    <x v="1"/>
    <n v="7909.23"/>
    <n v="1"/>
    <n v="7909.23"/>
    <n v="2.92"/>
    <n v="4917"/>
    <x v="149"/>
  </r>
  <r>
    <s v="ORD102402"/>
    <x v="2"/>
    <x v="2"/>
    <x v="2"/>
    <s v="Jumia"/>
    <x v="0"/>
    <n v="11443.15"/>
    <n v="5"/>
    <n v="57215.75"/>
    <n v="4.59"/>
    <n v="1742"/>
    <x v="79"/>
  </r>
  <r>
    <s v="ORD102403"/>
    <x v="6"/>
    <x v="4"/>
    <x v="6"/>
    <s v="Jumia"/>
    <x v="0"/>
    <n v="17269.45"/>
    <n v="1"/>
    <n v="17269.45"/>
    <n v="1.58"/>
    <n v="261"/>
    <x v="86"/>
  </r>
  <r>
    <s v="ORD102404"/>
    <x v="0"/>
    <x v="0"/>
    <x v="0"/>
    <s v="Jumia"/>
    <x v="1"/>
    <n v="12307.75"/>
    <n v="5"/>
    <n v="61538.75"/>
    <n v="1.47"/>
    <n v="1447"/>
    <x v="9"/>
  </r>
  <r>
    <s v="ORD102405"/>
    <x v="6"/>
    <x v="4"/>
    <x v="6"/>
    <s v="Amazon"/>
    <x v="1"/>
    <n v="10041.51"/>
    <n v="4"/>
    <n v="40166.04"/>
    <n v="1.99"/>
    <n v="2397"/>
    <x v="26"/>
  </r>
  <r>
    <s v="ORD102406"/>
    <x v="7"/>
    <x v="0"/>
    <x v="7"/>
    <s v="Jumia"/>
    <x v="1"/>
    <n v="9506.2199999999993"/>
    <n v="1"/>
    <n v="9506.2199999999993"/>
    <n v="1.37"/>
    <n v="1648"/>
    <x v="296"/>
  </r>
  <r>
    <s v="ORD102407"/>
    <x v="7"/>
    <x v="0"/>
    <x v="7"/>
    <s v="Jumia"/>
    <x v="0"/>
    <n v="9562.17"/>
    <n v="5"/>
    <n v="47810.85"/>
    <n v="4.84"/>
    <n v="3302"/>
    <x v="161"/>
  </r>
  <r>
    <s v="ORD102408"/>
    <x v="1"/>
    <x v="1"/>
    <x v="1"/>
    <s v="Souq"/>
    <x v="4"/>
    <n v="9764.31"/>
    <n v="3"/>
    <n v="29292.93"/>
    <n v="1.41"/>
    <n v="2193"/>
    <x v="40"/>
  </r>
  <r>
    <s v="ORD102409"/>
    <x v="1"/>
    <x v="1"/>
    <x v="1"/>
    <s v="Souq"/>
    <x v="1"/>
    <n v="14982.27"/>
    <n v="5"/>
    <n v="74911.350000000006"/>
    <n v="2.14"/>
    <n v="2493"/>
    <x v="210"/>
  </r>
  <r>
    <s v="ORD102410"/>
    <x v="7"/>
    <x v="0"/>
    <x v="7"/>
    <s v="Souq"/>
    <x v="0"/>
    <n v="8821.34"/>
    <n v="4"/>
    <n v="35285.360000000001"/>
    <n v="3.88"/>
    <n v="2942"/>
    <x v="98"/>
  </r>
  <r>
    <s v="ORD102411"/>
    <x v="2"/>
    <x v="2"/>
    <x v="2"/>
    <s v="Amazon"/>
    <x v="1"/>
    <n v="10570.63"/>
    <n v="1"/>
    <n v="10570.63"/>
    <n v="4.84"/>
    <n v="1622"/>
    <x v="36"/>
  </r>
  <r>
    <s v="ORD102412"/>
    <x v="0"/>
    <x v="0"/>
    <x v="0"/>
    <s v="Souq"/>
    <x v="1"/>
    <n v="18301.53"/>
    <n v="1"/>
    <n v="18301.53"/>
    <n v="3.62"/>
    <n v="4107"/>
    <x v="90"/>
  </r>
  <r>
    <s v="ORD102413"/>
    <x v="4"/>
    <x v="0"/>
    <x v="4"/>
    <s v="Souq"/>
    <x v="4"/>
    <n v="19996.689999999999"/>
    <n v="1"/>
    <n v="19996.689999999999"/>
    <n v="4.4000000000000004"/>
    <n v="4960"/>
    <x v="299"/>
  </r>
  <r>
    <s v="ORD102414"/>
    <x v="6"/>
    <x v="4"/>
    <x v="6"/>
    <s v="Amazon"/>
    <x v="1"/>
    <n v="9158.0400000000009"/>
    <n v="5"/>
    <n v="45790.2"/>
    <n v="2.89"/>
    <n v="4760"/>
    <x v="41"/>
  </r>
  <r>
    <s v="ORD102415"/>
    <x v="1"/>
    <x v="1"/>
    <x v="1"/>
    <s v="Souq"/>
    <x v="2"/>
    <n v="5130.04"/>
    <n v="4"/>
    <n v="20520.16"/>
    <n v="1.3"/>
    <n v="3171"/>
    <x v="120"/>
  </r>
  <r>
    <s v="ORD102416"/>
    <x v="3"/>
    <x v="3"/>
    <x v="3"/>
    <s v="Souq"/>
    <x v="2"/>
    <n v="18854.939999999999"/>
    <n v="2"/>
    <n v="37709.879999999997"/>
    <n v="4.0599999999999996"/>
    <n v="3673"/>
    <x v="248"/>
  </r>
  <r>
    <s v="ORD102417"/>
    <x v="3"/>
    <x v="3"/>
    <x v="3"/>
    <s v="Jumia"/>
    <x v="5"/>
    <n v="17259.97"/>
    <n v="1"/>
    <n v="17259.97"/>
    <n v="2.5299999999999998"/>
    <n v="4444"/>
    <x v="139"/>
  </r>
  <r>
    <s v="ORD102418"/>
    <x v="9"/>
    <x v="1"/>
    <x v="9"/>
    <s v="Souq"/>
    <x v="2"/>
    <n v="13136.13"/>
    <n v="3"/>
    <n v="39408.39"/>
    <n v="4.37"/>
    <n v="4493"/>
    <x v="342"/>
  </r>
  <r>
    <s v="ORD102419"/>
    <x v="4"/>
    <x v="0"/>
    <x v="4"/>
    <s v="Jumia"/>
    <x v="1"/>
    <n v="3424.02"/>
    <n v="4"/>
    <n v="13696.08"/>
    <n v="1.78"/>
    <n v="1094"/>
    <x v="255"/>
  </r>
  <r>
    <s v="ORD102420"/>
    <x v="4"/>
    <x v="0"/>
    <x v="4"/>
    <s v="Jumia"/>
    <x v="0"/>
    <n v="10666.84"/>
    <n v="5"/>
    <n v="53334.2"/>
    <n v="1.83"/>
    <n v="3726"/>
    <x v="247"/>
  </r>
  <r>
    <s v="ORD102421"/>
    <x v="8"/>
    <x v="3"/>
    <x v="8"/>
    <s v="Jumia"/>
    <x v="0"/>
    <n v="5030.1000000000004"/>
    <n v="5"/>
    <n v="25150.5"/>
    <n v="1.5"/>
    <n v="3880"/>
    <x v="99"/>
  </r>
  <r>
    <s v="ORD102422"/>
    <x v="9"/>
    <x v="1"/>
    <x v="9"/>
    <s v="Amazon"/>
    <x v="3"/>
    <n v="16529.22"/>
    <n v="4"/>
    <n v="66116.88"/>
    <n v="2.63"/>
    <n v="1215"/>
    <x v="7"/>
  </r>
  <r>
    <s v="ORD102423"/>
    <x v="2"/>
    <x v="2"/>
    <x v="2"/>
    <s v="Souq"/>
    <x v="2"/>
    <n v="12887.98"/>
    <n v="1"/>
    <n v="12887.98"/>
    <n v="4.82"/>
    <n v="4733"/>
    <x v="334"/>
  </r>
  <r>
    <s v="ORD102424"/>
    <x v="6"/>
    <x v="4"/>
    <x v="6"/>
    <s v="Jumia"/>
    <x v="1"/>
    <n v="17278.95"/>
    <n v="5"/>
    <n v="86394.75"/>
    <n v="4.43"/>
    <n v="4967"/>
    <x v="269"/>
  </r>
  <r>
    <s v="ORD102425"/>
    <x v="2"/>
    <x v="2"/>
    <x v="2"/>
    <s v="Souq"/>
    <x v="4"/>
    <n v="11890.29"/>
    <n v="4"/>
    <n v="47561.16"/>
    <n v="2.54"/>
    <n v="2926"/>
    <x v="63"/>
  </r>
  <r>
    <s v="ORD102426"/>
    <x v="2"/>
    <x v="2"/>
    <x v="2"/>
    <s v="Amazon"/>
    <x v="1"/>
    <n v="2144.61"/>
    <n v="5"/>
    <n v="10723.05"/>
    <n v="2.76"/>
    <n v="571"/>
    <x v="107"/>
  </r>
  <r>
    <s v="ORD102427"/>
    <x v="5"/>
    <x v="1"/>
    <x v="5"/>
    <s v="Souq"/>
    <x v="4"/>
    <n v="9262.84"/>
    <n v="3"/>
    <n v="27788.52"/>
    <n v="2.34"/>
    <n v="3809"/>
    <x v="135"/>
  </r>
  <r>
    <s v="ORD102428"/>
    <x v="1"/>
    <x v="1"/>
    <x v="1"/>
    <s v="Amazon"/>
    <x v="5"/>
    <n v="10276.299999999999"/>
    <n v="3"/>
    <n v="30828.9"/>
    <n v="3.24"/>
    <n v="1861"/>
    <x v="337"/>
  </r>
  <r>
    <s v="ORD102429"/>
    <x v="2"/>
    <x v="2"/>
    <x v="2"/>
    <s v="Jumia"/>
    <x v="4"/>
    <n v="3500.77"/>
    <n v="1"/>
    <n v="3500.77"/>
    <n v="1.42"/>
    <n v="4897"/>
    <x v="157"/>
  </r>
  <r>
    <s v="ORD102430"/>
    <x v="7"/>
    <x v="0"/>
    <x v="7"/>
    <s v="Souq"/>
    <x v="0"/>
    <n v="11976.8"/>
    <n v="5"/>
    <n v="59884"/>
    <n v="3.06"/>
    <n v="3893"/>
    <x v="258"/>
  </r>
  <r>
    <s v="ORD102431"/>
    <x v="5"/>
    <x v="1"/>
    <x v="5"/>
    <s v="Jumia"/>
    <x v="2"/>
    <n v="10300.48"/>
    <n v="5"/>
    <n v="51502.400000000001"/>
    <n v="3.79"/>
    <n v="1004"/>
    <x v="305"/>
  </r>
  <r>
    <s v="ORD102432"/>
    <x v="7"/>
    <x v="0"/>
    <x v="7"/>
    <s v="Jumia"/>
    <x v="2"/>
    <n v="19527.79"/>
    <n v="3"/>
    <n v="58583.37"/>
    <n v="2.81"/>
    <n v="3178"/>
    <x v="344"/>
  </r>
  <r>
    <s v="ORD102433"/>
    <x v="9"/>
    <x v="1"/>
    <x v="9"/>
    <s v="Jumia"/>
    <x v="4"/>
    <n v="733.3"/>
    <n v="4"/>
    <n v="2933.2"/>
    <n v="2.33"/>
    <n v="2740"/>
    <x v="314"/>
  </r>
  <r>
    <s v="ORD102434"/>
    <x v="1"/>
    <x v="1"/>
    <x v="1"/>
    <s v="Jumia"/>
    <x v="4"/>
    <n v="4865.58"/>
    <n v="3"/>
    <n v="14596.74"/>
    <n v="4.3600000000000003"/>
    <n v="2260"/>
    <x v="314"/>
  </r>
  <r>
    <s v="ORD102435"/>
    <x v="2"/>
    <x v="2"/>
    <x v="2"/>
    <s v="Souq"/>
    <x v="3"/>
    <n v="5741.08"/>
    <n v="2"/>
    <n v="11482.16"/>
    <n v="1.94"/>
    <n v="4136"/>
    <x v="192"/>
  </r>
  <r>
    <s v="ORD102436"/>
    <x v="4"/>
    <x v="0"/>
    <x v="4"/>
    <s v="Amazon"/>
    <x v="1"/>
    <n v="11459.18"/>
    <n v="5"/>
    <n v="57295.9"/>
    <n v="2.2599999999999998"/>
    <n v="2329"/>
    <x v="187"/>
  </r>
  <r>
    <s v="ORD102437"/>
    <x v="4"/>
    <x v="0"/>
    <x v="4"/>
    <s v="Amazon"/>
    <x v="1"/>
    <n v="14423.51"/>
    <n v="3"/>
    <n v="43270.53"/>
    <n v="1.22"/>
    <n v="576"/>
    <x v="328"/>
  </r>
  <r>
    <s v="ORD102438"/>
    <x v="1"/>
    <x v="1"/>
    <x v="1"/>
    <s v="Souq"/>
    <x v="2"/>
    <n v="18517.05"/>
    <n v="5"/>
    <n v="92585.25"/>
    <n v="2.71"/>
    <n v="743"/>
    <x v="259"/>
  </r>
  <r>
    <s v="ORD102439"/>
    <x v="3"/>
    <x v="3"/>
    <x v="3"/>
    <s v="Jumia"/>
    <x v="1"/>
    <n v="18644.22"/>
    <n v="4"/>
    <n v="74576.88"/>
    <n v="4.6399999999999997"/>
    <n v="3901"/>
    <x v="24"/>
  </r>
  <r>
    <s v="ORD102440"/>
    <x v="9"/>
    <x v="1"/>
    <x v="9"/>
    <s v="Souq"/>
    <x v="4"/>
    <n v="4040.76"/>
    <n v="5"/>
    <n v="20203.8"/>
    <n v="4.46"/>
    <n v="2619"/>
    <x v="229"/>
  </r>
  <r>
    <s v="ORD102441"/>
    <x v="3"/>
    <x v="3"/>
    <x v="3"/>
    <s v="Jumia"/>
    <x v="3"/>
    <n v="19598.82"/>
    <n v="2"/>
    <n v="39197.64"/>
    <n v="4.75"/>
    <n v="2728"/>
    <x v="204"/>
  </r>
  <r>
    <s v="ORD102442"/>
    <x v="7"/>
    <x v="0"/>
    <x v="7"/>
    <s v="Amazon"/>
    <x v="1"/>
    <n v="10939.82"/>
    <n v="2"/>
    <n v="21879.64"/>
    <n v="1.46"/>
    <n v="4068"/>
    <x v="178"/>
  </r>
  <r>
    <s v="ORD102443"/>
    <x v="2"/>
    <x v="2"/>
    <x v="2"/>
    <s v="Amazon"/>
    <x v="3"/>
    <n v="14132.3"/>
    <n v="3"/>
    <n v="42396.9"/>
    <n v="3.99"/>
    <n v="2658"/>
    <x v="41"/>
  </r>
  <r>
    <s v="ORD102444"/>
    <x v="0"/>
    <x v="0"/>
    <x v="0"/>
    <s v="Amazon"/>
    <x v="5"/>
    <n v="534.61"/>
    <n v="2"/>
    <n v="1069.22"/>
    <n v="3.64"/>
    <n v="761"/>
    <x v="80"/>
  </r>
  <r>
    <s v="ORD102445"/>
    <x v="8"/>
    <x v="3"/>
    <x v="8"/>
    <s v="Amazon"/>
    <x v="5"/>
    <n v="9188.15"/>
    <n v="5"/>
    <n v="45940.75"/>
    <n v="3.63"/>
    <n v="2212"/>
    <x v="63"/>
  </r>
  <r>
    <s v="ORD102446"/>
    <x v="7"/>
    <x v="0"/>
    <x v="7"/>
    <s v="Amazon"/>
    <x v="3"/>
    <n v="6349.28"/>
    <n v="2"/>
    <n v="12698.56"/>
    <n v="3.06"/>
    <n v="3914"/>
    <x v="53"/>
  </r>
  <r>
    <s v="ORD102447"/>
    <x v="6"/>
    <x v="4"/>
    <x v="6"/>
    <s v="Jumia"/>
    <x v="1"/>
    <n v="4195.1400000000003"/>
    <n v="1"/>
    <n v="4195.1400000000003"/>
    <n v="4.0999999999999996"/>
    <n v="1275"/>
    <x v="256"/>
  </r>
  <r>
    <s v="ORD102448"/>
    <x v="0"/>
    <x v="0"/>
    <x v="0"/>
    <s v="Souq"/>
    <x v="0"/>
    <n v="3059.55"/>
    <n v="2"/>
    <n v="6119.1"/>
    <n v="1.99"/>
    <n v="2225"/>
    <x v="346"/>
  </r>
  <r>
    <s v="ORD102449"/>
    <x v="0"/>
    <x v="0"/>
    <x v="0"/>
    <s v="Jumia"/>
    <x v="0"/>
    <n v="18457.12"/>
    <n v="5"/>
    <n v="92285.6"/>
    <n v="2.39"/>
    <n v="1951"/>
    <x v="27"/>
  </r>
  <r>
    <s v="ORD102450"/>
    <x v="9"/>
    <x v="1"/>
    <x v="9"/>
    <s v="Souq"/>
    <x v="2"/>
    <n v="10442.61"/>
    <n v="3"/>
    <n v="31327.83"/>
    <n v="2.19"/>
    <n v="2692"/>
    <x v="53"/>
  </r>
  <r>
    <s v="ORD102451"/>
    <x v="3"/>
    <x v="3"/>
    <x v="3"/>
    <s v="Amazon"/>
    <x v="0"/>
    <n v="2198.37"/>
    <n v="3"/>
    <n v="6595.11"/>
    <n v="1.72"/>
    <n v="780"/>
    <x v="313"/>
  </r>
  <r>
    <s v="ORD102452"/>
    <x v="0"/>
    <x v="0"/>
    <x v="0"/>
    <s v="Amazon"/>
    <x v="3"/>
    <n v="19560.7"/>
    <n v="3"/>
    <n v="58682.1"/>
    <n v="2.1"/>
    <n v="3497"/>
    <x v="146"/>
  </r>
  <r>
    <s v="ORD102453"/>
    <x v="5"/>
    <x v="1"/>
    <x v="5"/>
    <s v="Souq"/>
    <x v="3"/>
    <n v="2562.25"/>
    <n v="1"/>
    <n v="2562.25"/>
    <n v="3.76"/>
    <n v="4541"/>
    <x v="6"/>
  </r>
  <r>
    <s v="ORD102454"/>
    <x v="8"/>
    <x v="3"/>
    <x v="8"/>
    <s v="Jumia"/>
    <x v="5"/>
    <n v="19951.21"/>
    <n v="3"/>
    <n v="59853.63"/>
    <n v="4.8600000000000003"/>
    <n v="4246"/>
    <x v="233"/>
  </r>
  <r>
    <s v="ORD102455"/>
    <x v="8"/>
    <x v="3"/>
    <x v="8"/>
    <s v="Amazon"/>
    <x v="1"/>
    <n v="5785.77"/>
    <n v="5"/>
    <n v="28928.85"/>
    <n v="3.35"/>
    <n v="1737"/>
    <x v="163"/>
  </r>
  <r>
    <s v="ORD102456"/>
    <x v="9"/>
    <x v="1"/>
    <x v="9"/>
    <s v="Jumia"/>
    <x v="3"/>
    <n v="1574.79"/>
    <n v="4"/>
    <n v="6299.16"/>
    <n v="2.57"/>
    <n v="4770"/>
    <x v="292"/>
  </r>
  <r>
    <s v="ORD102457"/>
    <x v="4"/>
    <x v="0"/>
    <x v="4"/>
    <s v="Jumia"/>
    <x v="0"/>
    <n v="7683.67"/>
    <n v="2"/>
    <n v="15367.34"/>
    <n v="4.5999999999999996"/>
    <n v="1780"/>
    <x v="299"/>
  </r>
  <r>
    <s v="ORD102458"/>
    <x v="1"/>
    <x v="1"/>
    <x v="1"/>
    <s v="Souq"/>
    <x v="4"/>
    <n v="15772.07"/>
    <n v="4"/>
    <n v="63088.28"/>
    <n v="4.87"/>
    <n v="2546"/>
    <x v="124"/>
  </r>
  <r>
    <s v="ORD102459"/>
    <x v="6"/>
    <x v="4"/>
    <x v="6"/>
    <s v="Souq"/>
    <x v="3"/>
    <n v="7210.57"/>
    <n v="5"/>
    <n v="36052.85"/>
    <n v="1.5"/>
    <n v="691"/>
    <x v="149"/>
  </r>
  <r>
    <s v="ORD102460"/>
    <x v="5"/>
    <x v="1"/>
    <x v="5"/>
    <s v="Jumia"/>
    <x v="5"/>
    <n v="10739.02"/>
    <n v="3"/>
    <n v="32217.06"/>
    <n v="3.04"/>
    <n v="4642"/>
    <x v="285"/>
  </r>
  <r>
    <s v="ORD102461"/>
    <x v="1"/>
    <x v="1"/>
    <x v="1"/>
    <s v="Jumia"/>
    <x v="1"/>
    <n v="3058.91"/>
    <n v="5"/>
    <n v="15294.55"/>
    <n v="2.83"/>
    <n v="1941"/>
    <x v="271"/>
  </r>
  <r>
    <s v="ORD102462"/>
    <x v="3"/>
    <x v="3"/>
    <x v="3"/>
    <s v="Souq"/>
    <x v="4"/>
    <n v="11634.85"/>
    <n v="3"/>
    <n v="34904.550000000003"/>
    <n v="1.65"/>
    <n v="2254"/>
    <x v="19"/>
  </r>
  <r>
    <s v="ORD102463"/>
    <x v="6"/>
    <x v="4"/>
    <x v="6"/>
    <s v="Amazon"/>
    <x v="4"/>
    <n v="9830.0400000000009"/>
    <n v="1"/>
    <n v="9830.0400000000009"/>
    <n v="4.8899999999999997"/>
    <n v="4492"/>
    <x v="321"/>
  </r>
  <r>
    <s v="ORD102464"/>
    <x v="2"/>
    <x v="2"/>
    <x v="2"/>
    <s v="Jumia"/>
    <x v="4"/>
    <n v="11087.4"/>
    <n v="1"/>
    <n v="11087.4"/>
    <n v="4.51"/>
    <n v="1703"/>
    <x v="216"/>
  </r>
  <r>
    <s v="ORD102465"/>
    <x v="9"/>
    <x v="1"/>
    <x v="9"/>
    <s v="Jumia"/>
    <x v="1"/>
    <n v="12738.42"/>
    <n v="5"/>
    <n v="63692.1"/>
    <n v="1.29"/>
    <n v="4044"/>
    <x v="187"/>
  </r>
  <r>
    <s v="ORD102466"/>
    <x v="9"/>
    <x v="1"/>
    <x v="9"/>
    <s v="Souq"/>
    <x v="5"/>
    <n v="8964.5400000000009"/>
    <n v="3"/>
    <n v="26893.62"/>
    <n v="2.54"/>
    <n v="3944"/>
    <x v="119"/>
  </r>
  <r>
    <s v="ORD102467"/>
    <x v="3"/>
    <x v="3"/>
    <x v="3"/>
    <s v="Jumia"/>
    <x v="2"/>
    <n v="14995.78"/>
    <n v="4"/>
    <n v="59983.12"/>
    <n v="1.67"/>
    <n v="1515"/>
    <x v="77"/>
  </r>
  <r>
    <s v="ORD102468"/>
    <x v="4"/>
    <x v="0"/>
    <x v="4"/>
    <s v="Jumia"/>
    <x v="1"/>
    <n v="7563.4"/>
    <n v="1"/>
    <n v="7563.4"/>
    <n v="3.2"/>
    <n v="1116"/>
    <x v="258"/>
  </r>
  <r>
    <s v="ORD102469"/>
    <x v="8"/>
    <x v="3"/>
    <x v="8"/>
    <s v="Amazon"/>
    <x v="1"/>
    <n v="2627.27"/>
    <n v="1"/>
    <n v="2627.27"/>
    <n v="3.67"/>
    <n v="2903"/>
    <x v="288"/>
  </r>
  <r>
    <s v="ORD102470"/>
    <x v="3"/>
    <x v="3"/>
    <x v="3"/>
    <s v="Souq"/>
    <x v="4"/>
    <n v="12850.01"/>
    <n v="3"/>
    <n v="38550.03"/>
    <n v="3.66"/>
    <n v="2049"/>
    <x v="154"/>
  </r>
  <r>
    <s v="ORD102471"/>
    <x v="4"/>
    <x v="0"/>
    <x v="4"/>
    <s v="Jumia"/>
    <x v="4"/>
    <n v="7319"/>
    <n v="4"/>
    <n v="29276"/>
    <n v="3.8"/>
    <n v="4144"/>
    <x v="201"/>
  </r>
  <r>
    <s v="ORD102472"/>
    <x v="0"/>
    <x v="0"/>
    <x v="0"/>
    <s v="Jumia"/>
    <x v="3"/>
    <n v="7592.99"/>
    <n v="2"/>
    <n v="15185.98"/>
    <n v="4.49"/>
    <n v="3094"/>
    <x v="169"/>
  </r>
  <r>
    <s v="ORD102473"/>
    <x v="2"/>
    <x v="2"/>
    <x v="2"/>
    <s v="Souq"/>
    <x v="4"/>
    <n v="1696.65"/>
    <n v="3"/>
    <n v="5089.95"/>
    <n v="4.71"/>
    <n v="2485"/>
    <x v="246"/>
  </r>
  <r>
    <s v="ORD102474"/>
    <x v="6"/>
    <x v="4"/>
    <x v="6"/>
    <s v="Amazon"/>
    <x v="2"/>
    <n v="2597.4699999999998"/>
    <n v="2"/>
    <n v="5194.9399999999996"/>
    <n v="4.8"/>
    <n v="3589"/>
    <x v="231"/>
  </r>
  <r>
    <s v="ORD102475"/>
    <x v="7"/>
    <x v="0"/>
    <x v="7"/>
    <s v="Jumia"/>
    <x v="2"/>
    <n v="6744.47"/>
    <n v="3"/>
    <n v="20233.41"/>
    <n v="2.2599999999999998"/>
    <n v="358"/>
    <x v="268"/>
  </r>
  <r>
    <s v="ORD102476"/>
    <x v="5"/>
    <x v="1"/>
    <x v="5"/>
    <s v="Amazon"/>
    <x v="4"/>
    <n v="18363.89"/>
    <n v="5"/>
    <n v="91819.45"/>
    <n v="1.63"/>
    <n v="1056"/>
    <x v="300"/>
  </r>
  <r>
    <s v="ORD102477"/>
    <x v="4"/>
    <x v="0"/>
    <x v="4"/>
    <s v="Souq"/>
    <x v="1"/>
    <n v="11882.45"/>
    <n v="4"/>
    <n v="47529.8"/>
    <n v="2.96"/>
    <n v="702"/>
    <x v="190"/>
  </r>
  <r>
    <s v="ORD102478"/>
    <x v="9"/>
    <x v="1"/>
    <x v="9"/>
    <s v="Souq"/>
    <x v="0"/>
    <n v="7330.23"/>
    <n v="2"/>
    <n v="14660.46"/>
    <n v="3.99"/>
    <n v="2139"/>
    <x v="12"/>
  </r>
  <r>
    <s v="ORD102479"/>
    <x v="0"/>
    <x v="0"/>
    <x v="0"/>
    <s v="Souq"/>
    <x v="2"/>
    <n v="17379.32"/>
    <n v="5"/>
    <n v="86896.6"/>
    <n v="4.0999999999999996"/>
    <n v="1252"/>
    <x v="1"/>
  </r>
  <r>
    <s v="ORD102480"/>
    <x v="6"/>
    <x v="4"/>
    <x v="6"/>
    <s v="Souq"/>
    <x v="4"/>
    <n v="3888.79"/>
    <n v="1"/>
    <n v="3888.79"/>
    <n v="4.1900000000000004"/>
    <n v="989"/>
    <x v="159"/>
  </r>
  <r>
    <s v="ORD102481"/>
    <x v="5"/>
    <x v="1"/>
    <x v="5"/>
    <s v="Souq"/>
    <x v="0"/>
    <n v="1222.31"/>
    <n v="1"/>
    <n v="1222.31"/>
    <n v="1.47"/>
    <n v="161"/>
    <x v="258"/>
  </r>
  <r>
    <s v="ORD102482"/>
    <x v="9"/>
    <x v="1"/>
    <x v="9"/>
    <s v="Jumia"/>
    <x v="5"/>
    <n v="15628.31"/>
    <n v="2"/>
    <n v="31256.62"/>
    <n v="3.28"/>
    <n v="1201"/>
    <x v="343"/>
  </r>
  <r>
    <s v="ORD102483"/>
    <x v="7"/>
    <x v="0"/>
    <x v="7"/>
    <s v="Jumia"/>
    <x v="0"/>
    <n v="9659.68"/>
    <n v="1"/>
    <n v="9659.68"/>
    <n v="2.2400000000000002"/>
    <n v="3519"/>
    <x v="156"/>
  </r>
  <r>
    <s v="ORD102484"/>
    <x v="2"/>
    <x v="2"/>
    <x v="2"/>
    <s v="Amazon"/>
    <x v="2"/>
    <n v="6453.32"/>
    <n v="3"/>
    <n v="19359.96"/>
    <n v="3.82"/>
    <n v="4229"/>
    <x v="226"/>
  </r>
  <r>
    <s v="ORD102485"/>
    <x v="9"/>
    <x v="1"/>
    <x v="9"/>
    <s v="Jumia"/>
    <x v="4"/>
    <n v="18180.07"/>
    <n v="5"/>
    <n v="90900.35"/>
    <n v="4.45"/>
    <n v="1179"/>
    <x v="301"/>
  </r>
  <r>
    <s v="ORD102486"/>
    <x v="1"/>
    <x v="1"/>
    <x v="1"/>
    <s v="Souq"/>
    <x v="1"/>
    <n v="19792.830000000002"/>
    <n v="4"/>
    <n v="79171.320000000007"/>
    <n v="3.16"/>
    <n v="335"/>
    <x v="22"/>
  </r>
  <r>
    <s v="ORD102487"/>
    <x v="7"/>
    <x v="0"/>
    <x v="7"/>
    <s v="Jumia"/>
    <x v="4"/>
    <n v="8192.0300000000007"/>
    <n v="2"/>
    <n v="16384.060000000001"/>
    <n v="2.63"/>
    <n v="1780"/>
    <x v="185"/>
  </r>
  <r>
    <s v="ORD102488"/>
    <x v="8"/>
    <x v="3"/>
    <x v="8"/>
    <s v="Souq"/>
    <x v="5"/>
    <n v="279.36"/>
    <n v="3"/>
    <n v="838.08"/>
    <n v="4.0199999999999996"/>
    <n v="3127"/>
    <x v="306"/>
  </r>
  <r>
    <s v="ORD102489"/>
    <x v="2"/>
    <x v="2"/>
    <x v="2"/>
    <s v="Souq"/>
    <x v="2"/>
    <n v="352.24"/>
    <n v="4"/>
    <n v="1408.96"/>
    <n v="1.68"/>
    <n v="2953"/>
    <x v="323"/>
  </r>
  <r>
    <s v="ORD102490"/>
    <x v="2"/>
    <x v="2"/>
    <x v="2"/>
    <s v="Souq"/>
    <x v="3"/>
    <n v="14160.82"/>
    <n v="3"/>
    <n v="42482.46"/>
    <n v="1.18"/>
    <n v="914"/>
    <x v="42"/>
  </r>
  <r>
    <s v="ORD102491"/>
    <x v="8"/>
    <x v="3"/>
    <x v="8"/>
    <s v="Souq"/>
    <x v="2"/>
    <n v="2921.27"/>
    <n v="2"/>
    <n v="5842.54"/>
    <n v="3.91"/>
    <n v="1479"/>
    <x v="346"/>
  </r>
  <r>
    <s v="ORD102492"/>
    <x v="6"/>
    <x v="4"/>
    <x v="6"/>
    <s v="Jumia"/>
    <x v="2"/>
    <n v="18007.23"/>
    <n v="5"/>
    <n v="90036.15"/>
    <n v="4.12"/>
    <n v="937"/>
    <x v="173"/>
  </r>
  <r>
    <s v="ORD102493"/>
    <x v="2"/>
    <x v="2"/>
    <x v="2"/>
    <s v="Amazon"/>
    <x v="2"/>
    <n v="1006.06"/>
    <n v="4"/>
    <n v="4024.24"/>
    <n v="1.18"/>
    <n v="2643"/>
    <x v="142"/>
  </r>
  <r>
    <s v="ORD102494"/>
    <x v="3"/>
    <x v="3"/>
    <x v="3"/>
    <s v="Souq"/>
    <x v="0"/>
    <n v="5644.92"/>
    <n v="1"/>
    <n v="5644.92"/>
    <n v="4.93"/>
    <n v="1348"/>
    <x v="116"/>
  </r>
  <r>
    <s v="ORD102495"/>
    <x v="3"/>
    <x v="3"/>
    <x v="3"/>
    <s v="Jumia"/>
    <x v="0"/>
    <n v="5091.04"/>
    <n v="5"/>
    <n v="25455.200000000001"/>
    <n v="1.63"/>
    <n v="1837"/>
    <x v="297"/>
  </r>
  <r>
    <s v="ORD102496"/>
    <x v="8"/>
    <x v="3"/>
    <x v="8"/>
    <s v="Souq"/>
    <x v="0"/>
    <n v="13782.63"/>
    <n v="3"/>
    <n v="41347.89"/>
    <n v="3.78"/>
    <n v="4683"/>
    <x v="28"/>
  </r>
  <r>
    <s v="ORD102497"/>
    <x v="4"/>
    <x v="0"/>
    <x v="4"/>
    <s v="Jumia"/>
    <x v="0"/>
    <n v="17646.7"/>
    <n v="1"/>
    <n v="17646.7"/>
    <n v="1.19"/>
    <n v="2182"/>
    <x v="249"/>
  </r>
  <r>
    <s v="ORD102498"/>
    <x v="4"/>
    <x v="0"/>
    <x v="4"/>
    <s v="Souq"/>
    <x v="4"/>
    <n v="2006.68"/>
    <n v="5"/>
    <n v="10033.4"/>
    <n v="1.88"/>
    <n v="320"/>
    <x v="276"/>
  </r>
  <r>
    <s v="ORD102499"/>
    <x v="0"/>
    <x v="0"/>
    <x v="0"/>
    <s v="Souq"/>
    <x v="1"/>
    <n v="16173.39"/>
    <n v="1"/>
    <n v="16173.39"/>
    <n v="3.05"/>
    <n v="3675"/>
    <x v="49"/>
  </r>
  <r>
    <s v="ORD102500"/>
    <x v="8"/>
    <x v="3"/>
    <x v="8"/>
    <s v="Amazon"/>
    <x v="3"/>
    <n v="3330.12"/>
    <n v="4"/>
    <n v="13320.48"/>
    <n v="4.57"/>
    <n v="3818"/>
    <x v="63"/>
  </r>
  <r>
    <s v="ORD102501"/>
    <x v="6"/>
    <x v="4"/>
    <x v="6"/>
    <s v="Souq"/>
    <x v="1"/>
    <n v="18564.23"/>
    <n v="5"/>
    <n v="92821.15"/>
    <n v="1.4"/>
    <n v="2695"/>
    <x v="159"/>
  </r>
  <r>
    <s v="ORD102502"/>
    <x v="8"/>
    <x v="3"/>
    <x v="8"/>
    <s v="Amazon"/>
    <x v="1"/>
    <n v="9153.4"/>
    <n v="1"/>
    <n v="9153.4"/>
    <n v="3.44"/>
    <n v="135"/>
    <x v="151"/>
  </r>
  <r>
    <s v="ORD102503"/>
    <x v="9"/>
    <x v="1"/>
    <x v="9"/>
    <s v="Jumia"/>
    <x v="0"/>
    <n v="15630.21"/>
    <n v="2"/>
    <n v="31260.42"/>
    <n v="3.13"/>
    <n v="1591"/>
    <x v="196"/>
  </r>
  <r>
    <s v="ORD102504"/>
    <x v="8"/>
    <x v="3"/>
    <x v="8"/>
    <s v="Amazon"/>
    <x v="0"/>
    <n v="681.8"/>
    <n v="4"/>
    <n v="2727.2"/>
    <n v="3.58"/>
    <n v="2633"/>
    <x v="160"/>
  </r>
  <r>
    <s v="ORD102505"/>
    <x v="9"/>
    <x v="1"/>
    <x v="9"/>
    <s v="Jumia"/>
    <x v="2"/>
    <n v="12367.59"/>
    <n v="3"/>
    <n v="37102.769999999997"/>
    <n v="3.83"/>
    <n v="3631"/>
    <x v="345"/>
  </r>
  <r>
    <s v="ORD102506"/>
    <x v="7"/>
    <x v="0"/>
    <x v="7"/>
    <s v="Souq"/>
    <x v="0"/>
    <n v="4924.43"/>
    <n v="1"/>
    <n v="4924.43"/>
    <n v="4.7300000000000004"/>
    <n v="3693"/>
    <x v="316"/>
  </r>
  <r>
    <s v="ORD102507"/>
    <x v="8"/>
    <x v="3"/>
    <x v="8"/>
    <s v="Amazon"/>
    <x v="5"/>
    <n v="4430.4399999999996"/>
    <n v="2"/>
    <n v="8860.8799999999992"/>
    <n v="1.4"/>
    <n v="3482"/>
    <x v="159"/>
  </r>
  <r>
    <s v="ORD102508"/>
    <x v="8"/>
    <x v="3"/>
    <x v="8"/>
    <s v="Jumia"/>
    <x v="2"/>
    <n v="7815.52"/>
    <n v="4"/>
    <n v="31262.080000000002"/>
    <n v="1.87"/>
    <n v="4692"/>
    <x v="307"/>
  </r>
  <r>
    <s v="ORD102509"/>
    <x v="3"/>
    <x v="3"/>
    <x v="3"/>
    <s v="Amazon"/>
    <x v="0"/>
    <n v="1515.88"/>
    <n v="1"/>
    <n v="1515.88"/>
    <n v="4.84"/>
    <n v="3849"/>
    <x v="165"/>
  </r>
  <r>
    <s v="ORD102510"/>
    <x v="2"/>
    <x v="2"/>
    <x v="2"/>
    <s v="Amazon"/>
    <x v="1"/>
    <n v="5075.5600000000004"/>
    <n v="4"/>
    <n v="20302.240000000002"/>
    <n v="3.36"/>
    <n v="2020"/>
    <x v="19"/>
  </r>
  <r>
    <s v="ORD102511"/>
    <x v="2"/>
    <x v="2"/>
    <x v="2"/>
    <s v="Souq"/>
    <x v="2"/>
    <n v="18903.849999999999"/>
    <n v="3"/>
    <n v="56711.55"/>
    <n v="4.87"/>
    <n v="1702"/>
    <x v="180"/>
  </r>
  <r>
    <s v="ORD102512"/>
    <x v="9"/>
    <x v="1"/>
    <x v="9"/>
    <s v="Amazon"/>
    <x v="2"/>
    <n v="18020.38"/>
    <n v="2"/>
    <n v="36040.76"/>
    <n v="2.71"/>
    <n v="994"/>
    <x v="307"/>
  </r>
  <r>
    <s v="ORD102513"/>
    <x v="0"/>
    <x v="0"/>
    <x v="0"/>
    <s v="Souq"/>
    <x v="0"/>
    <n v="380.51"/>
    <n v="5"/>
    <n v="1902.55"/>
    <n v="4.09"/>
    <n v="3088"/>
    <x v="331"/>
  </r>
  <r>
    <s v="ORD102514"/>
    <x v="2"/>
    <x v="2"/>
    <x v="2"/>
    <s v="Amazon"/>
    <x v="0"/>
    <n v="5875.62"/>
    <n v="5"/>
    <n v="29378.1"/>
    <n v="4.5"/>
    <n v="1850"/>
    <x v="0"/>
  </r>
  <r>
    <s v="ORD102515"/>
    <x v="9"/>
    <x v="1"/>
    <x v="9"/>
    <s v="Jumia"/>
    <x v="5"/>
    <n v="4111.47"/>
    <n v="1"/>
    <n v="4111.47"/>
    <n v="2.39"/>
    <n v="2361"/>
    <x v="29"/>
  </r>
  <r>
    <s v="ORD102516"/>
    <x v="2"/>
    <x v="2"/>
    <x v="2"/>
    <s v="Souq"/>
    <x v="1"/>
    <n v="12096.29"/>
    <n v="3"/>
    <n v="36288.870000000003"/>
    <n v="3.23"/>
    <n v="3404"/>
    <x v="50"/>
  </r>
  <r>
    <s v="ORD102517"/>
    <x v="9"/>
    <x v="1"/>
    <x v="9"/>
    <s v="Souq"/>
    <x v="3"/>
    <n v="4109.67"/>
    <n v="2"/>
    <n v="8219.34"/>
    <n v="4.33"/>
    <n v="4640"/>
    <x v="136"/>
  </r>
  <r>
    <s v="ORD102518"/>
    <x v="6"/>
    <x v="4"/>
    <x v="6"/>
    <s v="Souq"/>
    <x v="2"/>
    <n v="1911.58"/>
    <n v="4"/>
    <n v="7646.32"/>
    <n v="2.3199999999999998"/>
    <n v="3175"/>
    <x v="166"/>
  </r>
  <r>
    <s v="ORD102519"/>
    <x v="5"/>
    <x v="1"/>
    <x v="5"/>
    <s v="Amazon"/>
    <x v="2"/>
    <n v="7955.86"/>
    <n v="4"/>
    <n v="31823.439999999999"/>
    <n v="3.76"/>
    <n v="4133"/>
    <x v="310"/>
  </r>
  <r>
    <s v="ORD102520"/>
    <x v="5"/>
    <x v="1"/>
    <x v="5"/>
    <s v="Amazon"/>
    <x v="5"/>
    <n v="565.12"/>
    <n v="1"/>
    <n v="565.12"/>
    <n v="3.7"/>
    <n v="1191"/>
    <x v="73"/>
  </r>
  <r>
    <s v="ORD102521"/>
    <x v="5"/>
    <x v="1"/>
    <x v="5"/>
    <s v="Jumia"/>
    <x v="3"/>
    <n v="15291.49"/>
    <n v="4"/>
    <n v="61165.96"/>
    <n v="2.0299999999999998"/>
    <n v="1061"/>
    <x v="216"/>
  </r>
  <r>
    <s v="ORD102522"/>
    <x v="4"/>
    <x v="0"/>
    <x v="4"/>
    <s v="Jumia"/>
    <x v="4"/>
    <n v="8337.85"/>
    <n v="3"/>
    <n v="25013.55"/>
    <n v="1.38"/>
    <n v="376"/>
    <x v="331"/>
  </r>
  <r>
    <s v="ORD102523"/>
    <x v="0"/>
    <x v="0"/>
    <x v="0"/>
    <s v="Amazon"/>
    <x v="4"/>
    <n v="6692.98"/>
    <n v="5"/>
    <n v="33464.9"/>
    <n v="2.21"/>
    <n v="3352"/>
    <x v="43"/>
  </r>
  <r>
    <s v="ORD102524"/>
    <x v="5"/>
    <x v="1"/>
    <x v="5"/>
    <s v="Amazon"/>
    <x v="0"/>
    <n v="10728.01"/>
    <n v="3"/>
    <n v="32184.03"/>
    <n v="2.06"/>
    <n v="333"/>
    <x v="126"/>
  </r>
  <r>
    <s v="ORD102525"/>
    <x v="9"/>
    <x v="1"/>
    <x v="9"/>
    <s v="Amazon"/>
    <x v="3"/>
    <n v="9479.98"/>
    <n v="1"/>
    <n v="9479.98"/>
    <n v="2.69"/>
    <n v="4216"/>
    <x v="34"/>
  </r>
  <r>
    <s v="ORD102526"/>
    <x v="0"/>
    <x v="0"/>
    <x v="0"/>
    <s v="Jumia"/>
    <x v="0"/>
    <n v="915.4"/>
    <n v="3"/>
    <n v="2746.2"/>
    <n v="2.16"/>
    <n v="3610"/>
    <x v="175"/>
  </r>
  <r>
    <s v="ORD102527"/>
    <x v="7"/>
    <x v="0"/>
    <x v="7"/>
    <s v="Jumia"/>
    <x v="5"/>
    <n v="960.26"/>
    <n v="5"/>
    <n v="4801.3"/>
    <n v="2.2799999999999998"/>
    <n v="735"/>
    <x v="321"/>
  </r>
  <r>
    <s v="ORD102528"/>
    <x v="9"/>
    <x v="1"/>
    <x v="9"/>
    <s v="Souq"/>
    <x v="3"/>
    <n v="17635.47"/>
    <n v="2"/>
    <n v="35270.94"/>
    <n v="1.5"/>
    <n v="2705"/>
    <x v="113"/>
  </r>
  <r>
    <s v="ORD102529"/>
    <x v="8"/>
    <x v="3"/>
    <x v="8"/>
    <s v="Souq"/>
    <x v="3"/>
    <n v="7767.92"/>
    <n v="5"/>
    <n v="38839.599999999999"/>
    <n v="4.4000000000000004"/>
    <n v="2217"/>
    <x v="220"/>
  </r>
  <r>
    <s v="ORD102530"/>
    <x v="2"/>
    <x v="2"/>
    <x v="2"/>
    <s v="Souq"/>
    <x v="1"/>
    <n v="7732.37"/>
    <n v="3"/>
    <n v="23197.11"/>
    <n v="3.09"/>
    <n v="4174"/>
    <x v="205"/>
  </r>
  <r>
    <s v="ORD102531"/>
    <x v="1"/>
    <x v="1"/>
    <x v="1"/>
    <s v="Jumia"/>
    <x v="0"/>
    <n v="14282.29"/>
    <n v="1"/>
    <n v="14282.29"/>
    <n v="3.59"/>
    <n v="2453"/>
    <x v="241"/>
  </r>
  <r>
    <s v="ORD102532"/>
    <x v="7"/>
    <x v="0"/>
    <x v="7"/>
    <s v="Amazon"/>
    <x v="0"/>
    <n v="19907.38"/>
    <n v="5"/>
    <n v="99536.9"/>
    <n v="2.98"/>
    <n v="1807"/>
    <x v="183"/>
  </r>
  <r>
    <s v="ORD102533"/>
    <x v="1"/>
    <x v="1"/>
    <x v="1"/>
    <s v="Jumia"/>
    <x v="1"/>
    <n v="1875.7"/>
    <n v="1"/>
    <n v="1875.7"/>
    <n v="4.8899999999999997"/>
    <n v="3682"/>
    <x v="172"/>
  </r>
  <r>
    <s v="ORD102534"/>
    <x v="5"/>
    <x v="1"/>
    <x v="5"/>
    <s v="Souq"/>
    <x v="4"/>
    <n v="4639.49"/>
    <n v="5"/>
    <n v="23197.45"/>
    <n v="4.57"/>
    <n v="3055"/>
    <x v="120"/>
  </r>
  <r>
    <s v="ORD102535"/>
    <x v="4"/>
    <x v="0"/>
    <x v="4"/>
    <s v="Jumia"/>
    <x v="0"/>
    <n v="16901.89"/>
    <n v="5"/>
    <n v="84509.45"/>
    <n v="3.83"/>
    <n v="4151"/>
    <x v="184"/>
  </r>
  <r>
    <s v="ORD102536"/>
    <x v="7"/>
    <x v="0"/>
    <x v="7"/>
    <s v="Jumia"/>
    <x v="2"/>
    <n v="17827.87"/>
    <n v="4"/>
    <n v="71311.48"/>
    <n v="1.06"/>
    <n v="1631"/>
    <x v="237"/>
  </r>
  <r>
    <s v="ORD102537"/>
    <x v="2"/>
    <x v="2"/>
    <x v="2"/>
    <s v="Amazon"/>
    <x v="3"/>
    <n v="11899.01"/>
    <n v="5"/>
    <n v="59495.05"/>
    <n v="4.42"/>
    <n v="3508"/>
    <x v="265"/>
  </r>
  <r>
    <s v="ORD102538"/>
    <x v="2"/>
    <x v="2"/>
    <x v="2"/>
    <s v="Jumia"/>
    <x v="0"/>
    <n v="4678.16"/>
    <n v="2"/>
    <n v="9356.32"/>
    <n v="3.54"/>
    <n v="2263"/>
    <x v="317"/>
  </r>
  <r>
    <s v="ORD102539"/>
    <x v="3"/>
    <x v="3"/>
    <x v="3"/>
    <s v="Souq"/>
    <x v="0"/>
    <n v="9470.9500000000007"/>
    <n v="4"/>
    <n v="37883.800000000003"/>
    <n v="2.69"/>
    <n v="4785"/>
    <x v="236"/>
  </r>
  <r>
    <s v="ORD102540"/>
    <x v="8"/>
    <x v="3"/>
    <x v="8"/>
    <s v="Amazon"/>
    <x v="2"/>
    <n v="11541.03"/>
    <n v="3"/>
    <n v="34623.089999999997"/>
    <n v="3.02"/>
    <n v="907"/>
    <x v="97"/>
  </r>
  <r>
    <s v="ORD102541"/>
    <x v="0"/>
    <x v="0"/>
    <x v="0"/>
    <s v="Amazon"/>
    <x v="2"/>
    <n v="787.98"/>
    <n v="4"/>
    <n v="3151.92"/>
    <n v="3.36"/>
    <n v="3613"/>
    <x v="330"/>
  </r>
  <r>
    <s v="ORD102542"/>
    <x v="9"/>
    <x v="1"/>
    <x v="9"/>
    <s v="Jumia"/>
    <x v="3"/>
    <n v="19473.72"/>
    <n v="1"/>
    <n v="19473.72"/>
    <n v="4.74"/>
    <n v="3313"/>
    <x v="135"/>
  </r>
  <r>
    <s v="ORD102543"/>
    <x v="2"/>
    <x v="2"/>
    <x v="2"/>
    <s v="Amazon"/>
    <x v="5"/>
    <n v="12462.79"/>
    <n v="4"/>
    <n v="49851.16"/>
    <n v="4.88"/>
    <n v="1571"/>
    <x v="115"/>
  </r>
  <r>
    <s v="ORD102544"/>
    <x v="1"/>
    <x v="1"/>
    <x v="1"/>
    <s v="Jumia"/>
    <x v="5"/>
    <n v="18000.61"/>
    <n v="2"/>
    <n v="36001.22"/>
    <n v="4.8899999999999997"/>
    <n v="2691"/>
    <x v="263"/>
  </r>
  <r>
    <s v="ORD102545"/>
    <x v="4"/>
    <x v="0"/>
    <x v="4"/>
    <s v="Amazon"/>
    <x v="1"/>
    <n v="17774.439999999999"/>
    <n v="5"/>
    <n v="88872.2"/>
    <n v="4.78"/>
    <n v="2200"/>
    <x v="79"/>
  </r>
  <r>
    <s v="ORD102546"/>
    <x v="6"/>
    <x v="4"/>
    <x v="6"/>
    <s v="Amazon"/>
    <x v="4"/>
    <n v="14796.6"/>
    <n v="1"/>
    <n v="14796.6"/>
    <n v="4.05"/>
    <n v="3778"/>
    <x v="268"/>
  </r>
  <r>
    <s v="ORD102547"/>
    <x v="7"/>
    <x v="0"/>
    <x v="7"/>
    <s v="Amazon"/>
    <x v="5"/>
    <n v="3676.79"/>
    <n v="1"/>
    <n v="3676.79"/>
    <n v="2.04"/>
    <n v="835"/>
    <x v="80"/>
  </r>
  <r>
    <s v="ORD102548"/>
    <x v="5"/>
    <x v="1"/>
    <x v="5"/>
    <s v="Souq"/>
    <x v="1"/>
    <n v="1910.3"/>
    <n v="1"/>
    <n v="1910.3"/>
    <n v="3.01"/>
    <n v="2538"/>
    <x v="45"/>
  </r>
  <r>
    <s v="ORD102549"/>
    <x v="0"/>
    <x v="0"/>
    <x v="0"/>
    <s v="Amazon"/>
    <x v="5"/>
    <n v="18710.45"/>
    <n v="5"/>
    <n v="93552.25"/>
    <n v="4.33"/>
    <n v="1551"/>
    <x v="88"/>
  </r>
  <r>
    <s v="ORD102550"/>
    <x v="1"/>
    <x v="1"/>
    <x v="1"/>
    <s v="Jumia"/>
    <x v="0"/>
    <n v="3382.23"/>
    <n v="5"/>
    <n v="16911.150000000001"/>
    <n v="3.8"/>
    <n v="3545"/>
    <x v="356"/>
  </r>
  <r>
    <s v="ORD102551"/>
    <x v="7"/>
    <x v="0"/>
    <x v="7"/>
    <s v="Amazon"/>
    <x v="2"/>
    <n v="15867.98"/>
    <n v="5"/>
    <n v="79339.899999999994"/>
    <n v="4.59"/>
    <n v="1948"/>
    <x v="38"/>
  </r>
  <r>
    <s v="ORD102552"/>
    <x v="5"/>
    <x v="1"/>
    <x v="5"/>
    <s v="Jumia"/>
    <x v="0"/>
    <n v="9364.16"/>
    <n v="3"/>
    <n v="28092.48"/>
    <n v="3.45"/>
    <n v="2432"/>
    <x v="296"/>
  </r>
  <r>
    <s v="ORD102553"/>
    <x v="3"/>
    <x v="3"/>
    <x v="3"/>
    <s v="Amazon"/>
    <x v="1"/>
    <n v="6046.46"/>
    <n v="2"/>
    <n v="12092.92"/>
    <n v="4.72"/>
    <n v="446"/>
    <x v="39"/>
  </r>
  <r>
    <s v="ORD102554"/>
    <x v="6"/>
    <x v="4"/>
    <x v="6"/>
    <s v="Jumia"/>
    <x v="4"/>
    <n v="2184.23"/>
    <n v="1"/>
    <n v="2184.23"/>
    <n v="3.54"/>
    <n v="3434"/>
    <x v="108"/>
  </r>
  <r>
    <s v="ORD102555"/>
    <x v="5"/>
    <x v="1"/>
    <x v="5"/>
    <s v="Souq"/>
    <x v="4"/>
    <n v="18766.810000000001"/>
    <n v="2"/>
    <n v="37533.620000000003"/>
    <n v="4.7300000000000004"/>
    <n v="4611"/>
    <x v="92"/>
  </r>
  <r>
    <s v="ORD102556"/>
    <x v="7"/>
    <x v="0"/>
    <x v="7"/>
    <s v="Amazon"/>
    <x v="0"/>
    <n v="11831.28"/>
    <n v="4"/>
    <n v="47325.120000000003"/>
    <n v="4.42"/>
    <n v="4496"/>
    <x v="196"/>
  </r>
  <r>
    <s v="ORD102557"/>
    <x v="2"/>
    <x v="2"/>
    <x v="2"/>
    <s v="Souq"/>
    <x v="0"/>
    <n v="9842.9500000000007"/>
    <n v="5"/>
    <n v="49214.75"/>
    <n v="2.84"/>
    <n v="1540"/>
    <x v="326"/>
  </r>
  <r>
    <s v="ORD102558"/>
    <x v="1"/>
    <x v="1"/>
    <x v="1"/>
    <s v="Jumia"/>
    <x v="5"/>
    <n v="11568.4"/>
    <n v="3"/>
    <n v="34705.199999999997"/>
    <n v="4.29"/>
    <n v="568"/>
    <x v="323"/>
  </r>
  <r>
    <s v="ORD102559"/>
    <x v="7"/>
    <x v="0"/>
    <x v="7"/>
    <s v="Jumia"/>
    <x v="3"/>
    <n v="18835.189999999999"/>
    <n v="5"/>
    <n v="94175.95"/>
    <n v="4.05"/>
    <n v="389"/>
    <x v="224"/>
  </r>
  <r>
    <s v="ORD102560"/>
    <x v="6"/>
    <x v="4"/>
    <x v="6"/>
    <s v="Jumia"/>
    <x v="4"/>
    <n v="5001.6899999999996"/>
    <n v="4"/>
    <n v="20006.759999999998"/>
    <n v="4.32"/>
    <n v="2040"/>
    <x v="322"/>
  </r>
  <r>
    <s v="ORD102561"/>
    <x v="5"/>
    <x v="1"/>
    <x v="5"/>
    <s v="Souq"/>
    <x v="1"/>
    <n v="13806.4"/>
    <n v="3"/>
    <n v="41419.199999999997"/>
    <n v="2.33"/>
    <n v="4989"/>
    <x v="78"/>
  </r>
  <r>
    <s v="ORD102562"/>
    <x v="6"/>
    <x v="4"/>
    <x v="6"/>
    <s v="Jumia"/>
    <x v="0"/>
    <n v="11711.63"/>
    <n v="3"/>
    <n v="35134.89"/>
    <n v="2.82"/>
    <n v="4462"/>
    <x v="214"/>
  </r>
  <r>
    <s v="ORD102563"/>
    <x v="9"/>
    <x v="1"/>
    <x v="9"/>
    <s v="Souq"/>
    <x v="3"/>
    <n v="18263.79"/>
    <n v="5"/>
    <n v="91318.95"/>
    <n v="2.0699999999999998"/>
    <n v="3144"/>
    <x v="351"/>
  </r>
  <r>
    <s v="ORD102564"/>
    <x v="2"/>
    <x v="2"/>
    <x v="2"/>
    <s v="Souq"/>
    <x v="3"/>
    <n v="8057.7"/>
    <n v="1"/>
    <n v="8057.7"/>
    <n v="2.27"/>
    <n v="1581"/>
    <x v="181"/>
  </r>
  <r>
    <s v="ORD102565"/>
    <x v="5"/>
    <x v="1"/>
    <x v="5"/>
    <s v="Amazon"/>
    <x v="4"/>
    <n v="5006.78"/>
    <n v="3"/>
    <n v="15020.34"/>
    <n v="1.76"/>
    <n v="2455"/>
    <x v="137"/>
  </r>
  <r>
    <s v="ORD102566"/>
    <x v="0"/>
    <x v="0"/>
    <x v="0"/>
    <s v="Jumia"/>
    <x v="2"/>
    <n v="7758.83"/>
    <n v="4"/>
    <n v="31035.32"/>
    <n v="3.02"/>
    <n v="3911"/>
    <x v="308"/>
  </r>
  <r>
    <s v="ORD102567"/>
    <x v="7"/>
    <x v="0"/>
    <x v="7"/>
    <s v="Souq"/>
    <x v="0"/>
    <n v="1710.82"/>
    <n v="5"/>
    <n v="8554.1"/>
    <n v="3.41"/>
    <n v="4465"/>
    <x v="37"/>
  </r>
  <r>
    <s v="ORD102568"/>
    <x v="8"/>
    <x v="3"/>
    <x v="8"/>
    <s v="Jumia"/>
    <x v="5"/>
    <n v="13224.99"/>
    <n v="3"/>
    <n v="39674.97"/>
    <n v="3.12"/>
    <n v="1884"/>
    <x v="355"/>
  </r>
  <r>
    <s v="ORD102569"/>
    <x v="9"/>
    <x v="1"/>
    <x v="9"/>
    <s v="Jumia"/>
    <x v="4"/>
    <n v="1048.8499999999999"/>
    <n v="2"/>
    <n v="2097.6999999999998"/>
    <n v="2.37"/>
    <n v="1740"/>
    <x v="289"/>
  </r>
  <r>
    <s v="ORD102570"/>
    <x v="2"/>
    <x v="2"/>
    <x v="2"/>
    <s v="Amazon"/>
    <x v="2"/>
    <n v="9690.68"/>
    <n v="4"/>
    <n v="38762.720000000001"/>
    <n v="2.7"/>
    <n v="4614"/>
    <x v="147"/>
  </r>
  <r>
    <s v="ORD102571"/>
    <x v="1"/>
    <x v="1"/>
    <x v="1"/>
    <s v="Souq"/>
    <x v="3"/>
    <n v="12045.69"/>
    <n v="4"/>
    <n v="48182.76"/>
    <n v="4.99"/>
    <n v="4656"/>
    <x v="265"/>
  </r>
  <r>
    <s v="ORD102572"/>
    <x v="9"/>
    <x v="1"/>
    <x v="9"/>
    <s v="Jumia"/>
    <x v="1"/>
    <n v="2148.0700000000002"/>
    <n v="4"/>
    <n v="8592.2800000000007"/>
    <n v="1.19"/>
    <n v="2938"/>
    <x v="24"/>
  </r>
  <r>
    <s v="ORD102573"/>
    <x v="1"/>
    <x v="1"/>
    <x v="1"/>
    <s v="Jumia"/>
    <x v="0"/>
    <n v="1046.5999999999999"/>
    <n v="1"/>
    <n v="1046.5999999999999"/>
    <n v="1.72"/>
    <n v="631"/>
    <x v="272"/>
  </r>
  <r>
    <s v="ORD102574"/>
    <x v="5"/>
    <x v="1"/>
    <x v="5"/>
    <s v="Souq"/>
    <x v="0"/>
    <n v="6492.78"/>
    <n v="5"/>
    <n v="32463.9"/>
    <n v="1.64"/>
    <n v="3285"/>
    <x v="273"/>
  </r>
  <r>
    <s v="ORD102575"/>
    <x v="5"/>
    <x v="1"/>
    <x v="5"/>
    <s v="Souq"/>
    <x v="4"/>
    <n v="17550.23"/>
    <n v="1"/>
    <n v="17550.23"/>
    <n v="2.2200000000000002"/>
    <n v="2012"/>
    <x v="91"/>
  </r>
  <r>
    <s v="ORD102576"/>
    <x v="5"/>
    <x v="1"/>
    <x v="5"/>
    <s v="Amazon"/>
    <x v="2"/>
    <n v="2004.59"/>
    <n v="5"/>
    <n v="10022.950000000001"/>
    <n v="2.93"/>
    <n v="1740"/>
    <x v="63"/>
  </r>
  <r>
    <s v="ORD102577"/>
    <x v="8"/>
    <x v="3"/>
    <x v="8"/>
    <s v="Jumia"/>
    <x v="4"/>
    <n v="129.9"/>
    <n v="2"/>
    <n v="259.8"/>
    <n v="3.24"/>
    <n v="192"/>
    <x v="169"/>
  </r>
  <r>
    <s v="ORD102578"/>
    <x v="1"/>
    <x v="1"/>
    <x v="1"/>
    <s v="Amazon"/>
    <x v="3"/>
    <n v="17201.830000000002"/>
    <n v="1"/>
    <n v="17201.830000000002"/>
    <n v="1.22"/>
    <n v="1896"/>
    <x v="26"/>
  </r>
  <r>
    <s v="ORD102579"/>
    <x v="6"/>
    <x v="4"/>
    <x v="6"/>
    <s v="Amazon"/>
    <x v="1"/>
    <n v="3848.99"/>
    <n v="2"/>
    <n v="7697.98"/>
    <n v="4.9400000000000004"/>
    <n v="1845"/>
    <x v="356"/>
  </r>
  <r>
    <s v="ORD102580"/>
    <x v="6"/>
    <x v="4"/>
    <x v="6"/>
    <s v="Souq"/>
    <x v="1"/>
    <n v="14290.5"/>
    <n v="1"/>
    <n v="14290.5"/>
    <n v="3.21"/>
    <n v="453"/>
    <x v="131"/>
  </r>
  <r>
    <s v="ORD102581"/>
    <x v="2"/>
    <x v="2"/>
    <x v="2"/>
    <s v="Amazon"/>
    <x v="1"/>
    <n v="19347.27"/>
    <n v="2"/>
    <n v="38694.54"/>
    <n v="1.37"/>
    <n v="2152"/>
    <x v="288"/>
  </r>
  <r>
    <s v="ORD102582"/>
    <x v="8"/>
    <x v="3"/>
    <x v="8"/>
    <s v="Amazon"/>
    <x v="2"/>
    <n v="3109.03"/>
    <n v="1"/>
    <n v="3109.03"/>
    <n v="2.72"/>
    <n v="4953"/>
    <x v="124"/>
  </r>
  <r>
    <s v="ORD102583"/>
    <x v="6"/>
    <x v="4"/>
    <x v="6"/>
    <s v="Souq"/>
    <x v="0"/>
    <n v="6097.72"/>
    <n v="2"/>
    <n v="12195.44"/>
    <n v="2.39"/>
    <n v="945"/>
    <x v="251"/>
  </r>
  <r>
    <s v="ORD102584"/>
    <x v="0"/>
    <x v="0"/>
    <x v="0"/>
    <s v="Souq"/>
    <x v="2"/>
    <n v="6750.06"/>
    <n v="4"/>
    <n v="27000.240000000002"/>
    <n v="4.4400000000000004"/>
    <n v="2942"/>
    <x v="277"/>
  </r>
  <r>
    <s v="ORD102585"/>
    <x v="1"/>
    <x v="1"/>
    <x v="1"/>
    <s v="Souq"/>
    <x v="3"/>
    <n v="8936.2900000000009"/>
    <n v="3"/>
    <n v="26808.87"/>
    <n v="2.2000000000000002"/>
    <n v="2354"/>
    <x v="163"/>
  </r>
  <r>
    <s v="ORD102586"/>
    <x v="3"/>
    <x v="3"/>
    <x v="3"/>
    <s v="Amazon"/>
    <x v="1"/>
    <n v="1733.92"/>
    <n v="1"/>
    <n v="1733.92"/>
    <n v="3.97"/>
    <n v="203"/>
    <x v="284"/>
  </r>
  <r>
    <s v="ORD102587"/>
    <x v="0"/>
    <x v="0"/>
    <x v="0"/>
    <s v="Jumia"/>
    <x v="3"/>
    <n v="18110.939999999999"/>
    <n v="2"/>
    <n v="36221.879999999997"/>
    <n v="3.51"/>
    <n v="74"/>
    <x v="68"/>
  </r>
  <r>
    <s v="ORD102588"/>
    <x v="4"/>
    <x v="0"/>
    <x v="4"/>
    <s v="Souq"/>
    <x v="1"/>
    <n v="10614.7"/>
    <n v="1"/>
    <n v="10614.7"/>
    <n v="3.23"/>
    <n v="4517"/>
    <x v="155"/>
  </r>
  <r>
    <s v="ORD102589"/>
    <x v="6"/>
    <x v="4"/>
    <x v="6"/>
    <s v="Jumia"/>
    <x v="0"/>
    <n v="13191.07"/>
    <n v="1"/>
    <n v="13191.07"/>
    <n v="1.77"/>
    <n v="1390"/>
    <x v="195"/>
  </r>
  <r>
    <s v="ORD102590"/>
    <x v="3"/>
    <x v="3"/>
    <x v="3"/>
    <s v="Souq"/>
    <x v="5"/>
    <n v="8143.68"/>
    <n v="2"/>
    <n v="16287.36"/>
    <n v="1.66"/>
    <n v="2498"/>
    <x v="351"/>
  </r>
  <r>
    <s v="ORD102591"/>
    <x v="5"/>
    <x v="1"/>
    <x v="5"/>
    <s v="Jumia"/>
    <x v="1"/>
    <n v="10882.69"/>
    <n v="5"/>
    <n v="54413.45"/>
    <n v="4.1399999999999997"/>
    <n v="4569"/>
    <x v="261"/>
  </r>
  <r>
    <s v="ORD102592"/>
    <x v="4"/>
    <x v="0"/>
    <x v="4"/>
    <s v="Amazon"/>
    <x v="1"/>
    <n v="4575.74"/>
    <n v="3"/>
    <n v="13727.22"/>
    <n v="3.83"/>
    <n v="4943"/>
    <x v="236"/>
  </r>
  <r>
    <s v="ORD102593"/>
    <x v="3"/>
    <x v="3"/>
    <x v="3"/>
    <s v="Souq"/>
    <x v="5"/>
    <n v="10455.629999999999"/>
    <n v="4"/>
    <n v="41822.519999999997"/>
    <n v="4.49"/>
    <n v="1731"/>
    <x v="299"/>
  </r>
  <r>
    <s v="ORD102594"/>
    <x v="4"/>
    <x v="0"/>
    <x v="4"/>
    <s v="Jumia"/>
    <x v="5"/>
    <n v="19573.37"/>
    <n v="1"/>
    <n v="19573.37"/>
    <n v="3.14"/>
    <n v="942"/>
    <x v="70"/>
  </r>
  <r>
    <s v="ORD102595"/>
    <x v="5"/>
    <x v="1"/>
    <x v="5"/>
    <s v="Jumia"/>
    <x v="2"/>
    <n v="4716.3100000000004"/>
    <n v="4"/>
    <n v="18865.240000000002"/>
    <n v="3.1"/>
    <n v="2151"/>
    <x v="117"/>
  </r>
  <r>
    <s v="ORD102596"/>
    <x v="4"/>
    <x v="0"/>
    <x v="4"/>
    <s v="Jumia"/>
    <x v="4"/>
    <n v="9879.4699999999993"/>
    <n v="3"/>
    <n v="29638.41"/>
    <n v="3.36"/>
    <n v="1508"/>
    <x v="327"/>
  </r>
  <r>
    <s v="ORD102597"/>
    <x v="7"/>
    <x v="0"/>
    <x v="7"/>
    <s v="Souq"/>
    <x v="0"/>
    <n v="14898.71"/>
    <n v="4"/>
    <n v="59594.84"/>
    <n v="3.79"/>
    <n v="4445"/>
    <x v="11"/>
  </r>
  <r>
    <s v="ORD102598"/>
    <x v="6"/>
    <x v="4"/>
    <x v="6"/>
    <s v="Amazon"/>
    <x v="0"/>
    <n v="3129.73"/>
    <n v="5"/>
    <n v="15648.65"/>
    <n v="4.25"/>
    <n v="3981"/>
    <x v="280"/>
  </r>
  <r>
    <s v="ORD102599"/>
    <x v="1"/>
    <x v="1"/>
    <x v="1"/>
    <s v="Jumia"/>
    <x v="3"/>
    <n v="11440.34"/>
    <n v="2"/>
    <n v="22880.68"/>
    <n v="1.8"/>
    <n v="1879"/>
    <x v="254"/>
  </r>
  <r>
    <s v="ORD102600"/>
    <x v="6"/>
    <x v="4"/>
    <x v="6"/>
    <s v="Amazon"/>
    <x v="5"/>
    <n v="16083.65"/>
    <n v="3"/>
    <n v="48250.95"/>
    <n v="3.72"/>
    <n v="347"/>
    <x v="2"/>
  </r>
  <r>
    <s v="ORD102601"/>
    <x v="9"/>
    <x v="1"/>
    <x v="9"/>
    <s v="Souq"/>
    <x v="3"/>
    <n v="13571.36"/>
    <n v="5"/>
    <n v="67856.800000000003"/>
    <n v="3.11"/>
    <n v="3615"/>
    <x v="321"/>
  </r>
  <r>
    <s v="ORD102602"/>
    <x v="8"/>
    <x v="3"/>
    <x v="8"/>
    <s v="Souq"/>
    <x v="2"/>
    <n v="14337.07"/>
    <n v="2"/>
    <n v="28674.14"/>
    <n v="3.29"/>
    <n v="363"/>
    <x v="21"/>
  </r>
  <r>
    <s v="ORD102603"/>
    <x v="3"/>
    <x v="3"/>
    <x v="3"/>
    <s v="Amazon"/>
    <x v="2"/>
    <n v="6420.58"/>
    <n v="4"/>
    <n v="25682.32"/>
    <n v="4.3600000000000003"/>
    <n v="2806"/>
    <x v="111"/>
  </r>
  <r>
    <s v="ORD102604"/>
    <x v="2"/>
    <x v="2"/>
    <x v="2"/>
    <s v="Souq"/>
    <x v="1"/>
    <n v="3068.9"/>
    <n v="2"/>
    <n v="6137.8"/>
    <n v="4.22"/>
    <n v="175"/>
    <x v="176"/>
  </r>
  <r>
    <s v="ORD102605"/>
    <x v="1"/>
    <x v="1"/>
    <x v="1"/>
    <s v="Jumia"/>
    <x v="0"/>
    <n v="364.12"/>
    <n v="1"/>
    <n v="364.12"/>
    <n v="4.45"/>
    <n v="4752"/>
    <x v="177"/>
  </r>
  <r>
    <s v="ORD102606"/>
    <x v="5"/>
    <x v="1"/>
    <x v="5"/>
    <s v="Souq"/>
    <x v="2"/>
    <n v="14577.07"/>
    <n v="5"/>
    <n v="72885.350000000006"/>
    <n v="1.33"/>
    <n v="927"/>
    <x v="23"/>
  </r>
  <r>
    <s v="ORD102607"/>
    <x v="6"/>
    <x v="4"/>
    <x v="6"/>
    <s v="Amazon"/>
    <x v="5"/>
    <n v="13519.96"/>
    <n v="2"/>
    <n v="27039.919999999998"/>
    <n v="4.3099999999999996"/>
    <n v="2338"/>
    <x v="280"/>
  </r>
  <r>
    <s v="ORD102608"/>
    <x v="0"/>
    <x v="0"/>
    <x v="0"/>
    <s v="Souq"/>
    <x v="1"/>
    <n v="6028.16"/>
    <n v="1"/>
    <n v="6028.16"/>
    <n v="2.2999999999999998"/>
    <n v="583"/>
    <x v="227"/>
  </r>
  <r>
    <s v="ORD102609"/>
    <x v="5"/>
    <x v="1"/>
    <x v="5"/>
    <s v="Jumia"/>
    <x v="5"/>
    <n v="14504.67"/>
    <n v="5"/>
    <n v="72523.350000000006"/>
    <n v="3.15"/>
    <n v="1210"/>
    <x v="35"/>
  </r>
  <r>
    <s v="ORD102610"/>
    <x v="2"/>
    <x v="2"/>
    <x v="2"/>
    <s v="Jumia"/>
    <x v="4"/>
    <n v="8401.8799999999992"/>
    <n v="2"/>
    <n v="16803.759999999998"/>
    <n v="1.63"/>
    <n v="488"/>
    <x v="257"/>
  </r>
  <r>
    <s v="ORD102611"/>
    <x v="2"/>
    <x v="2"/>
    <x v="2"/>
    <s v="Amazon"/>
    <x v="2"/>
    <n v="13854.51"/>
    <n v="5"/>
    <n v="69272.55"/>
    <n v="1.45"/>
    <n v="4514"/>
    <x v="345"/>
  </r>
  <r>
    <s v="ORD102612"/>
    <x v="1"/>
    <x v="1"/>
    <x v="1"/>
    <s v="Amazon"/>
    <x v="2"/>
    <n v="19934.77"/>
    <n v="2"/>
    <n v="39869.54"/>
    <n v="2.63"/>
    <n v="2954"/>
    <x v="201"/>
  </r>
  <r>
    <s v="ORD102613"/>
    <x v="0"/>
    <x v="0"/>
    <x v="0"/>
    <s v="Souq"/>
    <x v="4"/>
    <n v="17295.939999999999"/>
    <n v="1"/>
    <n v="17295.939999999999"/>
    <n v="4.3499999999999996"/>
    <n v="186"/>
    <x v="199"/>
  </r>
  <r>
    <s v="ORD102614"/>
    <x v="9"/>
    <x v="1"/>
    <x v="9"/>
    <s v="Jumia"/>
    <x v="3"/>
    <n v="14449.28"/>
    <n v="3"/>
    <n v="43347.839999999997"/>
    <n v="1.68"/>
    <n v="4913"/>
    <x v="61"/>
  </r>
  <r>
    <s v="ORD102615"/>
    <x v="8"/>
    <x v="3"/>
    <x v="8"/>
    <s v="Souq"/>
    <x v="2"/>
    <n v="979.52"/>
    <n v="5"/>
    <n v="4897.6000000000004"/>
    <n v="2.4500000000000002"/>
    <n v="321"/>
    <x v="14"/>
  </r>
  <r>
    <s v="ORD102616"/>
    <x v="4"/>
    <x v="0"/>
    <x v="4"/>
    <s v="Souq"/>
    <x v="0"/>
    <n v="12416.14"/>
    <n v="5"/>
    <n v="62080.7"/>
    <n v="1.4"/>
    <n v="3374"/>
    <x v="143"/>
  </r>
  <r>
    <s v="ORD102617"/>
    <x v="7"/>
    <x v="0"/>
    <x v="7"/>
    <s v="Amazon"/>
    <x v="3"/>
    <n v="19472.54"/>
    <n v="5"/>
    <n v="97362.7"/>
    <n v="1.79"/>
    <n v="2459"/>
    <x v="343"/>
  </r>
  <r>
    <s v="ORD102618"/>
    <x v="2"/>
    <x v="2"/>
    <x v="2"/>
    <s v="Jumia"/>
    <x v="4"/>
    <n v="12375.7"/>
    <n v="3"/>
    <n v="37127.1"/>
    <n v="3.95"/>
    <n v="685"/>
    <x v="167"/>
  </r>
  <r>
    <s v="ORD102619"/>
    <x v="4"/>
    <x v="0"/>
    <x v="4"/>
    <s v="Jumia"/>
    <x v="2"/>
    <n v="8421.91"/>
    <n v="3"/>
    <n v="25265.73"/>
    <n v="3.77"/>
    <n v="3739"/>
    <x v="325"/>
  </r>
  <r>
    <s v="ORD102620"/>
    <x v="6"/>
    <x v="4"/>
    <x v="6"/>
    <s v="Souq"/>
    <x v="1"/>
    <n v="14294.81"/>
    <n v="2"/>
    <n v="28589.62"/>
    <n v="1.66"/>
    <n v="1692"/>
    <x v="183"/>
  </r>
  <r>
    <s v="ORD102621"/>
    <x v="1"/>
    <x v="1"/>
    <x v="1"/>
    <s v="Amazon"/>
    <x v="4"/>
    <n v="7231.24"/>
    <n v="3"/>
    <n v="21693.72"/>
    <n v="3.05"/>
    <n v="4228"/>
    <x v="337"/>
  </r>
  <r>
    <s v="ORD102622"/>
    <x v="3"/>
    <x v="3"/>
    <x v="3"/>
    <s v="Souq"/>
    <x v="5"/>
    <n v="13506.77"/>
    <n v="1"/>
    <n v="13506.77"/>
    <n v="1.85"/>
    <n v="4429"/>
    <x v="210"/>
  </r>
  <r>
    <s v="ORD102623"/>
    <x v="2"/>
    <x v="2"/>
    <x v="2"/>
    <s v="Amazon"/>
    <x v="2"/>
    <n v="13562.13"/>
    <n v="1"/>
    <n v="13562.13"/>
    <n v="3.78"/>
    <n v="2733"/>
    <x v="53"/>
  </r>
  <r>
    <s v="ORD102624"/>
    <x v="6"/>
    <x v="4"/>
    <x v="6"/>
    <s v="Souq"/>
    <x v="3"/>
    <n v="13813.77"/>
    <n v="5"/>
    <n v="69068.850000000006"/>
    <n v="3.91"/>
    <n v="3030"/>
    <x v="167"/>
  </r>
  <r>
    <s v="ORD102625"/>
    <x v="7"/>
    <x v="0"/>
    <x v="7"/>
    <s v="Jumia"/>
    <x v="1"/>
    <n v="14490.54"/>
    <n v="3"/>
    <n v="43471.62"/>
    <n v="3.11"/>
    <n v="610"/>
    <x v="1"/>
  </r>
  <r>
    <s v="ORD102626"/>
    <x v="8"/>
    <x v="3"/>
    <x v="8"/>
    <s v="Souq"/>
    <x v="4"/>
    <n v="2041.56"/>
    <n v="5"/>
    <n v="10207.799999999999"/>
    <n v="3.09"/>
    <n v="4976"/>
    <x v="277"/>
  </r>
  <r>
    <s v="ORD102627"/>
    <x v="1"/>
    <x v="1"/>
    <x v="1"/>
    <s v="Amazon"/>
    <x v="4"/>
    <n v="8684.68"/>
    <n v="3"/>
    <n v="26054.04"/>
    <n v="1.81"/>
    <n v="3007"/>
    <x v="125"/>
  </r>
  <r>
    <s v="ORD102628"/>
    <x v="8"/>
    <x v="3"/>
    <x v="8"/>
    <s v="Jumia"/>
    <x v="2"/>
    <n v="2403.06"/>
    <n v="1"/>
    <n v="2403.06"/>
    <n v="1.43"/>
    <n v="1423"/>
    <x v="65"/>
  </r>
  <r>
    <s v="ORD102629"/>
    <x v="9"/>
    <x v="1"/>
    <x v="9"/>
    <s v="Jumia"/>
    <x v="0"/>
    <n v="10068.09"/>
    <n v="3"/>
    <n v="30204.27"/>
    <n v="2.34"/>
    <n v="1333"/>
    <x v="297"/>
  </r>
  <r>
    <s v="ORD102630"/>
    <x v="7"/>
    <x v="0"/>
    <x v="7"/>
    <s v="Jumia"/>
    <x v="5"/>
    <n v="12037.1"/>
    <n v="1"/>
    <n v="12037.1"/>
    <n v="3.11"/>
    <n v="1328"/>
    <x v="345"/>
  </r>
  <r>
    <s v="ORD102631"/>
    <x v="3"/>
    <x v="3"/>
    <x v="3"/>
    <s v="Amazon"/>
    <x v="5"/>
    <n v="18463.849999999999"/>
    <n v="2"/>
    <n v="36927.699999999997"/>
    <n v="4.09"/>
    <n v="4323"/>
    <x v="26"/>
  </r>
  <r>
    <s v="ORD102632"/>
    <x v="6"/>
    <x v="4"/>
    <x v="6"/>
    <s v="Souq"/>
    <x v="3"/>
    <n v="5127.8999999999996"/>
    <n v="3"/>
    <n v="15383.7"/>
    <n v="1.08"/>
    <n v="359"/>
    <x v="49"/>
  </r>
  <r>
    <s v="ORD102633"/>
    <x v="8"/>
    <x v="3"/>
    <x v="8"/>
    <s v="Amazon"/>
    <x v="5"/>
    <n v="3071.01"/>
    <n v="2"/>
    <n v="6142.02"/>
    <n v="2.41"/>
    <n v="4985"/>
    <x v="296"/>
  </r>
  <r>
    <s v="ORD102634"/>
    <x v="1"/>
    <x v="1"/>
    <x v="1"/>
    <s v="Jumia"/>
    <x v="4"/>
    <n v="18368.03"/>
    <n v="3"/>
    <n v="55104.09"/>
    <n v="2.6"/>
    <n v="3534"/>
    <x v="91"/>
  </r>
  <r>
    <s v="ORD102635"/>
    <x v="7"/>
    <x v="0"/>
    <x v="7"/>
    <s v="Jumia"/>
    <x v="0"/>
    <n v="19072.48"/>
    <n v="4"/>
    <n v="76289.919999999998"/>
    <n v="1.24"/>
    <n v="555"/>
    <x v="27"/>
  </r>
  <r>
    <s v="ORD102636"/>
    <x v="4"/>
    <x v="0"/>
    <x v="4"/>
    <s v="Jumia"/>
    <x v="1"/>
    <n v="4476.79"/>
    <n v="1"/>
    <n v="4476.79"/>
    <n v="2.57"/>
    <n v="1414"/>
    <x v="235"/>
  </r>
  <r>
    <s v="ORD102637"/>
    <x v="1"/>
    <x v="1"/>
    <x v="1"/>
    <s v="Jumia"/>
    <x v="2"/>
    <n v="19742.150000000001"/>
    <n v="5"/>
    <n v="98710.75"/>
    <n v="4.84"/>
    <n v="1521"/>
    <x v="139"/>
  </r>
  <r>
    <s v="ORD102638"/>
    <x v="9"/>
    <x v="1"/>
    <x v="9"/>
    <s v="Amazon"/>
    <x v="5"/>
    <n v="2693.03"/>
    <n v="1"/>
    <n v="2693.03"/>
    <n v="3.79"/>
    <n v="1603"/>
    <x v="164"/>
  </r>
  <r>
    <s v="ORD102639"/>
    <x v="0"/>
    <x v="0"/>
    <x v="0"/>
    <s v="Jumia"/>
    <x v="2"/>
    <n v="2866.73"/>
    <n v="5"/>
    <n v="14333.65"/>
    <n v="4.8099999999999996"/>
    <n v="2239"/>
    <x v="65"/>
  </r>
  <r>
    <s v="ORD102640"/>
    <x v="9"/>
    <x v="1"/>
    <x v="9"/>
    <s v="Jumia"/>
    <x v="3"/>
    <n v="5044.6499999999996"/>
    <n v="3"/>
    <n v="15133.95"/>
    <n v="3.69"/>
    <n v="2397"/>
    <x v="359"/>
  </r>
  <r>
    <s v="ORD102641"/>
    <x v="8"/>
    <x v="3"/>
    <x v="8"/>
    <s v="Jumia"/>
    <x v="4"/>
    <n v="10264.459999999999"/>
    <n v="3"/>
    <n v="30793.38"/>
    <n v="4.2699999999999996"/>
    <n v="756"/>
    <x v="117"/>
  </r>
  <r>
    <s v="ORD102642"/>
    <x v="1"/>
    <x v="1"/>
    <x v="1"/>
    <s v="Jumia"/>
    <x v="4"/>
    <n v="8777.4"/>
    <n v="2"/>
    <n v="17554.8"/>
    <n v="4.09"/>
    <n v="3225"/>
    <x v="330"/>
  </r>
  <r>
    <s v="ORD102643"/>
    <x v="0"/>
    <x v="0"/>
    <x v="0"/>
    <s v="Amazon"/>
    <x v="5"/>
    <n v="8088.57"/>
    <n v="4"/>
    <n v="32354.28"/>
    <n v="3.41"/>
    <n v="4892"/>
    <x v="75"/>
  </r>
  <r>
    <s v="ORD102644"/>
    <x v="9"/>
    <x v="1"/>
    <x v="9"/>
    <s v="Souq"/>
    <x v="5"/>
    <n v="13512.49"/>
    <n v="1"/>
    <n v="13512.49"/>
    <n v="2.2799999999999998"/>
    <n v="2554"/>
    <x v="324"/>
  </r>
  <r>
    <s v="ORD102645"/>
    <x v="9"/>
    <x v="1"/>
    <x v="9"/>
    <s v="Jumia"/>
    <x v="5"/>
    <n v="9795.8700000000008"/>
    <n v="1"/>
    <n v="9795.8700000000008"/>
    <n v="1.72"/>
    <n v="1994"/>
    <x v="242"/>
  </r>
  <r>
    <s v="ORD102646"/>
    <x v="9"/>
    <x v="1"/>
    <x v="9"/>
    <s v="Jumia"/>
    <x v="2"/>
    <n v="19714.87"/>
    <n v="4"/>
    <n v="78859.48"/>
    <n v="3.76"/>
    <n v="2049"/>
    <x v="52"/>
  </r>
  <r>
    <s v="ORD102647"/>
    <x v="0"/>
    <x v="0"/>
    <x v="0"/>
    <s v="Jumia"/>
    <x v="2"/>
    <n v="4418.87"/>
    <n v="1"/>
    <n v="4418.87"/>
    <n v="4.63"/>
    <n v="1090"/>
    <x v="202"/>
  </r>
  <r>
    <s v="ORD102648"/>
    <x v="7"/>
    <x v="0"/>
    <x v="7"/>
    <s v="Jumia"/>
    <x v="1"/>
    <n v="9935.68"/>
    <n v="3"/>
    <n v="29807.040000000001"/>
    <n v="2.2000000000000002"/>
    <n v="4634"/>
    <x v="83"/>
  </r>
  <r>
    <s v="ORD102649"/>
    <x v="3"/>
    <x v="3"/>
    <x v="3"/>
    <s v="Jumia"/>
    <x v="4"/>
    <n v="12763.57"/>
    <n v="4"/>
    <n v="51054.28"/>
    <n v="3.16"/>
    <n v="4370"/>
    <x v="10"/>
  </r>
  <r>
    <s v="ORD102650"/>
    <x v="9"/>
    <x v="1"/>
    <x v="9"/>
    <s v="Amazon"/>
    <x v="0"/>
    <n v="971.17"/>
    <n v="4"/>
    <n v="3884.68"/>
    <n v="2.44"/>
    <n v="4765"/>
    <x v="164"/>
  </r>
  <r>
    <s v="ORD102651"/>
    <x v="4"/>
    <x v="0"/>
    <x v="4"/>
    <s v="Amazon"/>
    <x v="1"/>
    <n v="10624"/>
    <n v="4"/>
    <n v="42496"/>
    <n v="2.67"/>
    <n v="1712"/>
    <x v="125"/>
  </r>
  <r>
    <s v="ORD102652"/>
    <x v="6"/>
    <x v="4"/>
    <x v="6"/>
    <s v="Souq"/>
    <x v="3"/>
    <n v="18588.63"/>
    <n v="5"/>
    <n v="92943.15"/>
    <n v="3.35"/>
    <n v="1643"/>
    <x v="146"/>
  </r>
  <r>
    <s v="ORD102653"/>
    <x v="3"/>
    <x v="3"/>
    <x v="3"/>
    <s v="Souq"/>
    <x v="2"/>
    <n v="19317.37"/>
    <n v="3"/>
    <n v="57952.11"/>
    <n v="1.64"/>
    <n v="4973"/>
    <x v="286"/>
  </r>
  <r>
    <s v="ORD102654"/>
    <x v="6"/>
    <x v="4"/>
    <x v="6"/>
    <s v="Souq"/>
    <x v="0"/>
    <n v="5003.49"/>
    <n v="3"/>
    <n v="15010.47"/>
    <n v="2.35"/>
    <n v="3002"/>
    <x v="63"/>
  </r>
  <r>
    <s v="ORD102655"/>
    <x v="2"/>
    <x v="2"/>
    <x v="2"/>
    <s v="Amazon"/>
    <x v="0"/>
    <n v="15860.83"/>
    <n v="1"/>
    <n v="15860.83"/>
    <n v="3.42"/>
    <n v="331"/>
    <x v="73"/>
  </r>
  <r>
    <s v="ORD102656"/>
    <x v="6"/>
    <x v="4"/>
    <x v="6"/>
    <s v="Souq"/>
    <x v="1"/>
    <n v="2638.48"/>
    <n v="2"/>
    <n v="5276.96"/>
    <n v="4.42"/>
    <n v="737"/>
    <x v="115"/>
  </r>
  <r>
    <s v="ORD102657"/>
    <x v="0"/>
    <x v="0"/>
    <x v="0"/>
    <s v="Amazon"/>
    <x v="1"/>
    <n v="4787.99"/>
    <n v="5"/>
    <n v="23939.95"/>
    <n v="3.48"/>
    <n v="2554"/>
    <x v="116"/>
  </r>
  <r>
    <s v="ORD102658"/>
    <x v="6"/>
    <x v="4"/>
    <x v="6"/>
    <s v="Jumia"/>
    <x v="0"/>
    <n v="12057.78"/>
    <n v="1"/>
    <n v="12057.78"/>
    <n v="2.66"/>
    <n v="1013"/>
    <x v="35"/>
  </r>
  <r>
    <s v="ORD102659"/>
    <x v="1"/>
    <x v="1"/>
    <x v="1"/>
    <s v="Amazon"/>
    <x v="0"/>
    <n v="1648.4"/>
    <n v="1"/>
    <n v="1648.4"/>
    <n v="4.42"/>
    <n v="2556"/>
    <x v="301"/>
  </r>
  <r>
    <s v="ORD102660"/>
    <x v="2"/>
    <x v="2"/>
    <x v="2"/>
    <s v="Jumia"/>
    <x v="3"/>
    <n v="15439.07"/>
    <n v="1"/>
    <n v="15439.07"/>
    <n v="2.48"/>
    <n v="4700"/>
    <x v="73"/>
  </r>
  <r>
    <s v="ORD102661"/>
    <x v="3"/>
    <x v="3"/>
    <x v="3"/>
    <s v="Souq"/>
    <x v="4"/>
    <n v="11011.82"/>
    <n v="2"/>
    <n v="22023.64"/>
    <n v="2.58"/>
    <n v="560"/>
    <x v="324"/>
  </r>
  <r>
    <s v="ORD102662"/>
    <x v="3"/>
    <x v="3"/>
    <x v="3"/>
    <s v="Souq"/>
    <x v="1"/>
    <n v="8856.6"/>
    <n v="5"/>
    <n v="44283"/>
    <n v="3.94"/>
    <n v="1546"/>
    <x v="226"/>
  </r>
  <r>
    <s v="ORD102663"/>
    <x v="5"/>
    <x v="1"/>
    <x v="5"/>
    <s v="Souq"/>
    <x v="5"/>
    <n v="3137.49"/>
    <n v="1"/>
    <n v="3137.49"/>
    <n v="3.45"/>
    <n v="1107"/>
    <x v="25"/>
  </r>
  <r>
    <s v="ORD102664"/>
    <x v="5"/>
    <x v="1"/>
    <x v="5"/>
    <s v="Amazon"/>
    <x v="2"/>
    <n v="9329.17"/>
    <n v="2"/>
    <n v="18658.34"/>
    <n v="1.99"/>
    <n v="4301"/>
    <x v="36"/>
  </r>
  <r>
    <s v="ORD102665"/>
    <x v="1"/>
    <x v="1"/>
    <x v="1"/>
    <s v="Jumia"/>
    <x v="2"/>
    <n v="730.55"/>
    <n v="2"/>
    <n v="1461.1"/>
    <n v="2.56"/>
    <n v="3750"/>
    <x v="351"/>
  </r>
  <r>
    <s v="ORD102666"/>
    <x v="7"/>
    <x v="0"/>
    <x v="7"/>
    <s v="Souq"/>
    <x v="2"/>
    <n v="4919.8599999999997"/>
    <n v="5"/>
    <n v="24599.3"/>
    <n v="3.06"/>
    <n v="3389"/>
    <x v="273"/>
  </r>
  <r>
    <s v="ORD102667"/>
    <x v="4"/>
    <x v="0"/>
    <x v="4"/>
    <s v="Jumia"/>
    <x v="5"/>
    <n v="9113.27"/>
    <n v="2"/>
    <n v="18226.54"/>
    <n v="1.28"/>
    <n v="1799"/>
    <x v="178"/>
  </r>
  <r>
    <s v="ORD102668"/>
    <x v="8"/>
    <x v="3"/>
    <x v="8"/>
    <s v="Jumia"/>
    <x v="3"/>
    <n v="7849.86"/>
    <n v="3"/>
    <n v="23549.58"/>
    <n v="2.75"/>
    <n v="372"/>
    <x v="133"/>
  </r>
  <r>
    <s v="ORD102669"/>
    <x v="8"/>
    <x v="3"/>
    <x v="8"/>
    <s v="Souq"/>
    <x v="5"/>
    <n v="12449.27"/>
    <n v="2"/>
    <n v="24898.54"/>
    <n v="1.03"/>
    <n v="4336"/>
    <x v="173"/>
  </r>
  <r>
    <s v="ORD102670"/>
    <x v="4"/>
    <x v="0"/>
    <x v="4"/>
    <s v="Souq"/>
    <x v="1"/>
    <n v="19994.28"/>
    <n v="1"/>
    <n v="19994.28"/>
    <n v="4.37"/>
    <n v="4082"/>
    <x v="192"/>
  </r>
  <r>
    <s v="ORD102671"/>
    <x v="7"/>
    <x v="0"/>
    <x v="7"/>
    <s v="Jumia"/>
    <x v="5"/>
    <n v="15781.05"/>
    <n v="3"/>
    <n v="47343.15"/>
    <n v="2.93"/>
    <n v="3469"/>
    <x v="174"/>
  </r>
  <r>
    <s v="ORD102672"/>
    <x v="9"/>
    <x v="1"/>
    <x v="9"/>
    <s v="Souq"/>
    <x v="3"/>
    <n v="11536.54"/>
    <n v="5"/>
    <n v="57682.7"/>
    <n v="3.66"/>
    <n v="315"/>
    <x v="241"/>
  </r>
  <r>
    <s v="ORD102673"/>
    <x v="7"/>
    <x v="0"/>
    <x v="7"/>
    <s v="Amazon"/>
    <x v="2"/>
    <n v="17783.939999999999"/>
    <n v="5"/>
    <n v="88919.7"/>
    <n v="4.04"/>
    <n v="908"/>
    <x v="88"/>
  </r>
  <r>
    <s v="ORD102674"/>
    <x v="2"/>
    <x v="2"/>
    <x v="2"/>
    <s v="Amazon"/>
    <x v="1"/>
    <n v="1081.6500000000001"/>
    <n v="3"/>
    <n v="3244.95"/>
    <n v="2.4"/>
    <n v="4546"/>
    <x v="37"/>
  </r>
  <r>
    <s v="ORD102675"/>
    <x v="0"/>
    <x v="0"/>
    <x v="0"/>
    <s v="Jumia"/>
    <x v="4"/>
    <n v="2544.84"/>
    <n v="2"/>
    <n v="5089.68"/>
    <n v="4.8899999999999997"/>
    <n v="2536"/>
    <x v="89"/>
  </r>
  <r>
    <s v="ORD102676"/>
    <x v="1"/>
    <x v="1"/>
    <x v="1"/>
    <s v="Amazon"/>
    <x v="0"/>
    <n v="5384.41"/>
    <n v="1"/>
    <n v="5384.41"/>
    <n v="1.86"/>
    <n v="4992"/>
    <x v="12"/>
  </r>
  <r>
    <s v="ORD102677"/>
    <x v="9"/>
    <x v="1"/>
    <x v="9"/>
    <s v="Amazon"/>
    <x v="0"/>
    <n v="16257.69"/>
    <n v="4"/>
    <n v="65030.76"/>
    <n v="2.54"/>
    <n v="257"/>
    <x v="227"/>
  </r>
  <r>
    <s v="ORD102678"/>
    <x v="4"/>
    <x v="0"/>
    <x v="4"/>
    <s v="Jumia"/>
    <x v="3"/>
    <n v="2859.81"/>
    <n v="2"/>
    <n v="5719.62"/>
    <n v="1.03"/>
    <n v="401"/>
    <x v="302"/>
  </r>
  <r>
    <s v="ORD102679"/>
    <x v="9"/>
    <x v="1"/>
    <x v="9"/>
    <s v="Jumia"/>
    <x v="3"/>
    <n v="6227.92"/>
    <n v="4"/>
    <n v="24911.68"/>
    <n v="1.08"/>
    <n v="4326"/>
    <x v="59"/>
  </r>
  <r>
    <s v="ORD102680"/>
    <x v="9"/>
    <x v="1"/>
    <x v="9"/>
    <s v="Souq"/>
    <x v="5"/>
    <n v="6161.37"/>
    <n v="2"/>
    <n v="12322.74"/>
    <n v="1"/>
    <n v="1215"/>
    <x v="344"/>
  </r>
  <r>
    <s v="ORD102681"/>
    <x v="1"/>
    <x v="1"/>
    <x v="1"/>
    <s v="Souq"/>
    <x v="1"/>
    <n v="17957.75"/>
    <n v="5"/>
    <n v="89788.75"/>
    <n v="4.38"/>
    <n v="3406"/>
    <x v="218"/>
  </r>
  <r>
    <s v="ORD102682"/>
    <x v="1"/>
    <x v="1"/>
    <x v="1"/>
    <s v="Souq"/>
    <x v="2"/>
    <n v="6334.03"/>
    <n v="5"/>
    <n v="31670.15"/>
    <n v="3.27"/>
    <n v="511"/>
    <x v="174"/>
  </r>
  <r>
    <s v="ORD102683"/>
    <x v="2"/>
    <x v="2"/>
    <x v="2"/>
    <s v="Souq"/>
    <x v="5"/>
    <n v="9399.94"/>
    <n v="5"/>
    <n v="46999.7"/>
    <n v="3.35"/>
    <n v="3500"/>
    <x v="234"/>
  </r>
  <r>
    <s v="ORD102684"/>
    <x v="2"/>
    <x v="2"/>
    <x v="2"/>
    <s v="Jumia"/>
    <x v="5"/>
    <n v="19514.099999999999"/>
    <n v="2"/>
    <n v="39028.199999999997"/>
    <n v="3.02"/>
    <n v="2372"/>
    <x v="258"/>
  </r>
  <r>
    <s v="ORD102685"/>
    <x v="5"/>
    <x v="1"/>
    <x v="5"/>
    <s v="Souq"/>
    <x v="1"/>
    <n v="1996.93"/>
    <n v="3"/>
    <n v="5990.79"/>
    <n v="3.9"/>
    <n v="26"/>
    <x v="92"/>
  </r>
  <r>
    <s v="ORD102686"/>
    <x v="7"/>
    <x v="0"/>
    <x v="7"/>
    <s v="Souq"/>
    <x v="3"/>
    <n v="7448.6"/>
    <n v="5"/>
    <n v="37243"/>
    <n v="2.25"/>
    <n v="3245"/>
    <x v="193"/>
  </r>
  <r>
    <s v="ORD102687"/>
    <x v="9"/>
    <x v="1"/>
    <x v="9"/>
    <s v="Jumia"/>
    <x v="2"/>
    <n v="1950.93"/>
    <n v="5"/>
    <n v="9754.65"/>
    <n v="2.59"/>
    <n v="3799"/>
    <x v="157"/>
  </r>
  <r>
    <s v="ORD102688"/>
    <x v="0"/>
    <x v="0"/>
    <x v="0"/>
    <s v="Jumia"/>
    <x v="5"/>
    <n v="17805.68"/>
    <n v="4"/>
    <n v="71222.720000000001"/>
    <n v="1.69"/>
    <n v="4383"/>
    <x v="298"/>
  </r>
  <r>
    <s v="ORD102689"/>
    <x v="3"/>
    <x v="3"/>
    <x v="3"/>
    <s v="Jumia"/>
    <x v="2"/>
    <n v="16659.93"/>
    <n v="1"/>
    <n v="16659.93"/>
    <n v="2.02"/>
    <n v="741"/>
    <x v="127"/>
  </r>
  <r>
    <s v="ORD102690"/>
    <x v="5"/>
    <x v="1"/>
    <x v="5"/>
    <s v="Amazon"/>
    <x v="2"/>
    <n v="489.28"/>
    <n v="3"/>
    <n v="1467.84"/>
    <n v="1.31"/>
    <n v="2602"/>
    <x v="70"/>
  </r>
  <r>
    <s v="ORD102691"/>
    <x v="2"/>
    <x v="2"/>
    <x v="2"/>
    <s v="Jumia"/>
    <x v="3"/>
    <n v="7912.02"/>
    <n v="4"/>
    <n v="31648.080000000002"/>
    <n v="1.7"/>
    <n v="3288"/>
    <x v="139"/>
  </r>
  <r>
    <s v="ORD102692"/>
    <x v="4"/>
    <x v="0"/>
    <x v="4"/>
    <s v="Jumia"/>
    <x v="4"/>
    <n v="9547.25"/>
    <n v="5"/>
    <n v="47736.25"/>
    <n v="3.02"/>
    <n v="478"/>
    <x v="25"/>
  </r>
  <r>
    <s v="ORD102693"/>
    <x v="9"/>
    <x v="1"/>
    <x v="9"/>
    <s v="Souq"/>
    <x v="2"/>
    <n v="322.39"/>
    <n v="1"/>
    <n v="322.39"/>
    <n v="4.21"/>
    <n v="3387"/>
    <x v="243"/>
  </r>
  <r>
    <s v="ORD102694"/>
    <x v="4"/>
    <x v="0"/>
    <x v="4"/>
    <s v="Amazon"/>
    <x v="4"/>
    <n v="14311.98"/>
    <n v="5"/>
    <n v="71559.899999999994"/>
    <n v="2.97"/>
    <n v="4771"/>
    <x v="270"/>
  </r>
  <r>
    <s v="ORD102695"/>
    <x v="5"/>
    <x v="1"/>
    <x v="5"/>
    <s v="Jumia"/>
    <x v="5"/>
    <n v="4644.32"/>
    <n v="1"/>
    <n v="4644.32"/>
    <n v="3.77"/>
    <n v="4589"/>
    <x v="115"/>
  </r>
  <r>
    <s v="ORD102696"/>
    <x v="8"/>
    <x v="3"/>
    <x v="8"/>
    <s v="Jumia"/>
    <x v="4"/>
    <n v="8880.2099999999991"/>
    <n v="4"/>
    <n v="35520.839999999997"/>
    <n v="2.0499999999999998"/>
    <n v="4394"/>
    <x v="184"/>
  </r>
  <r>
    <s v="ORD102697"/>
    <x v="3"/>
    <x v="3"/>
    <x v="3"/>
    <s v="Amazon"/>
    <x v="4"/>
    <n v="720.02"/>
    <n v="2"/>
    <n v="1440.04"/>
    <n v="2.5299999999999998"/>
    <n v="1483"/>
    <x v="321"/>
  </r>
  <r>
    <s v="ORD102698"/>
    <x v="8"/>
    <x v="3"/>
    <x v="8"/>
    <s v="Souq"/>
    <x v="1"/>
    <n v="11897.19"/>
    <n v="2"/>
    <n v="23794.38"/>
    <n v="3.97"/>
    <n v="170"/>
    <x v="355"/>
  </r>
  <r>
    <s v="ORD102699"/>
    <x v="0"/>
    <x v="0"/>
    <x v="0"/>
    <s v="Amazon"/>
    <x v="2"/>
    <n v="10841.8"/>
    <n v="5"/>
    <n v="54209"/>
    <n v="4.7"/>
    <n v="123"/>
    <x v="263"/>
  </r>
  <r>
    <s v="ORD102700"/>
    <x v="9"/>
    <x v="1"/>
    <x v="9"/>
    <s v="Jumia"/>
    <x v="1"/>
    <n v="2850.94"/>
    <n v="3"/>
    <n v="8552.82"/>
    <n v="3.23"/>
    <n v="789"/>
    <x v="117"/>
  </r>
  <r>
    <s v="ORD102701"/>
    <x v="6"/>
    <x v="4"/>
    <x v="6"/>
    <s v="Amazon"/>
    <x v="3"/>
    <n v="10394.469999999999"/>
    <n v="4"/>
    <n v="41577.879999999997"/>
    <n v="2.93"/>
    <n v="4390"/>
    <x v="109"/>
  </r>
  <r>
    <s v="ORD102702"/>
    <x v="7"/>
    <x v="0"/>
    <x v="7"/>
    <s v="Souq"/>
    <x v="2"/>
    <n v="18067.990000000002"/>
    <n v="5"/>
    <n v="90339.95"/>
    <n v="4.08"/>
    <n v="4741"/>
    <x v="86"/>
  </r>
  <r>
    <s v="ORD102703"/>
    <x v="0"/>
    <x v="0"/>
    <x v="0"/>
    <s v="Jumia"/>
    <x v="3"/>
    <n v="14206.3"/>
    <n v="1"/>
    <n v="14206.3"/>
    <n v="2.82"/>
    <n v="3720"/>
    <x v="52"/>
  </r>
  <r>
    <s v="ORD102704"/>
    <x v="8"/>
    <x v="3"/>
    <x v="8"/>
    <s v="Souq"/>
    <x v="4"/>
    <n v="3582.02"/>
    <n v="5"/>
    <n v="17910.099999999999"/>
    <n v="4.62"/>
    <n v="436"/>
    <x v="308"/>
  </r>
  <r>
    <s v="ORD102705"/>
    <x v="6"/>
    <x v="4"/>
    <x v="6"/>
    <s v="Jumia"/>
    <x v="1"/>
    <n v="1290.83"/>
    <n v="3"/>
    <n v="3872.49"/>
    <n v="1.53"/>
    <n v="3555"/>
    <x v="284"/>
  </r>
  <r>
    <s v="ORD102706"/>
    <x v="3"/>
    <x v="3"/>
    <x v="3"/>
    <s v="Souq"/>
    <x v="2"/>
    <n v="7154.99"/>
    <n v="2"/>
    <n v="14309.98"/>
    <n v="4.4000000000000004"/>
    <n v="4758"/>
    <x v="299"/>
  </r>
  <r>
    <s v="ORD102707"/>
    <x v="8"/>
    <x v="3"/>
    <x v="8"/>
    <s v="Jumia"/>
    <x v="1"/>
    <n v="2097.84"/>
    <n v="1"/>
    <n v="2097.84"/>
    <n v="1.45"/>
    <n v="491"/>
    <x v="320"/>
  </r>
  <r>
    <s v="ORD102708"/>
    <x v="9"/>
    <x v="1"/>
    <x v="9"/>
    <s v="Jumia"/>
    <x v="3"/>
    <n v="7859.95"/>
    <n v="5"/>
    <n v="39299.75"/>
    <n v="4.0199999999999996"/>
    <n v="1747"/>
    <x v="24"/>
  </r>
  <r>
    <s v="ORD102709"/>
    <x v="8"/>
    <x v="3"/>
    <x v="8"/>
    <s v="Amazon"/>
    <x v="3"/>
    <n v="16876.419999999998"/>
    <n v="5"/>
    <n v="84382.1"/>
    <n v="3.29"/>
    <n v="1592"/>
    <x v="101"/>
  </r>
  <r>
    <s v="ORD102710"/>
    <x v="2"/>
    <x v="2"/>
    <x v="2"/>
    <s v="Jumia"/>
    <x v="3"/>
    <n v="17093.310000000001"/>
    <n v="4"/>
    <n v="68373.240000000005"/>
    <n v="1.46"/>
    <n v="1202"/>
    <x v="197"/>
  </r>
  <r>
    <s v="ORD102711"/>
    <x v="5"/>
    <x v="1"/>
    <x v="5"/>
    <s v="Jumia"/>
    <x v="5"/>
    <n v="14723.36"/>
    <n v="3"/>
    <n v="44170.080000000002"/>
    <n v="1.91"/>
    <n v="2827"/>
    <x v="315"/>
  </r>
  <r>
    <s v="ORD102712"/>
    <x v="1"/>
    <x v="1"/>
    <x v="1"/>
    <s v="Souq"/>
    <x v="5"/>
    <n v="13861.7"/>
    <n v="1"/>
    <n v="13861.7"/>
    <n v="3.6"/>
    <n v="1210"/>
    <x v="16"/>
  </r>
  <r>
    <s v="ORD102713"/>
    <x v="8"/>
    <x v="3"/>
    <x v="8"/>
    <s v="Jumia"/>
    <x v="1"/>
    <n v="10310.24"/>
    <n v="4"/>
    <n v="41240.959999999999"/>
    <n v="2.82"/>
    <n v="3827"/>
    <x v="17"/>
  </r>
  <r>
    <s v="ORD102714"/>
    <x v="7"/>
    <x v="0"/>
    <x v="7"/>
    <s v="Souq"/>
    <x v="3"/>
    <n v="5502.54"/>
    <n v="1"/>
    <n v="5502.54"/>
    <n v="2.4300000000000002"/>
    <n v="851"/>
    <x v="121"/>
  </r>
  <r>
    <s v="ORD102715"/>
    <x v="4"/>
    <x v="0"/>
    <x v="4"/>
    <s v="Amazon"/>
    <x v="5"/>
    <n v="10895.26"/>
    <n v="1"/>
    <n v="10895.26"/>
    <n v="3.36"/>
    <n v="4969"/>
    <x v="169"/>
  </r>
  <r>
    <s v="ORD102716"/>
    <x v="1"/>
    <x v="1"/>
    <x v="1"/>
    <s v="Amazon"/>
    <x v="2"/>
    <n v="6279.56"/>
    <n v="3"/>
    <n v="18838.68"/>
    <n v="1.39"/>
    <n v="4048"/>
    <x v="300"/>
  </r>
  <r>
    <s v="ORD102717"/>
    <x v="9"/>
    <x v="1"/>
    <x v="9"/>
    <s v="Souq"/>
    <x v="1"/>
    <n v="3988.72"/>
    <n v="1"/>
    <n v="3988.72"/>
    <n v="4.75"/>
    <n v="2908"/>
    <x v="257"/>
  </r>
  <r>
    <s v="ORD102718"/>
    <x v="8"/>
    <x v="3"/>
    <x v="8"/>
    <s v="Amazon"/>
    <x v="5"/>
    <n v="18801.650000000001"/>
    <n v="4"/>
    <n v="75206.600000000006"/>
    <n v="4.97"/>
    <n v="1875"/>
    <x v="221"/>
  </r>
  <r>
    <s v="ORD102719"/>
    <x v="2"/>
    <x v="2"/>
    <x v="2"/>
    <s v="Souq"/>
    <x v="5"/>
    <n v="17713.73"/>
    <n v="1"/>
    <n v="17713.73"/>
    <n v="3.81"/>
    <n v="1233"/>
    <x v="161"/>
  </r>
  <r>
    <s v="ORD102720"/>
    <x v="2"/>
    <x v="2"/>
    <x v="2"/>
    <s v="Souq"/>
    <x v="0"/>
    <n v="12660.98"/>
    <n v="2"/>
    <n v="25321.96"/>
    <n v="2.4700000000000002"/>
    <n v="4838"/>
    <x v="301"/>
  </r>
  <r>
    <s v="ORD102721"/>
    <x v="2"/>
    <x v="2"/>
    <x v="2"/>
    <s v="Souq"/>
    <x v="2"/>
    <n v="13576.2"/>
    <n v="3"/>
    <n v="40728.6"/>
    <n v="1.41"/>
    <n v="2987"/>
    <x v="314"/>
  </r>
  <r>
    <s v="ORD102722"/>
    <x v="0"/>
    <x v="0"/>
    <x v="0"/>
    <s v="Jumia"/>
    <x v="5"/>
    <n v="7152.98"/>
    <n v="5"/>
    <n v="35764.9"/>
    <n v="4.2699999999999996"/>
    <n v="1589"/>
    <x v="41"/>
  </r>
  <r>
    <s v="ORD102723"/>
    <x v="9"/>
    <x v="1"/>
    <x v="9"/>
    <s v="Amazon"/>
    <x v="5"/>
    <n v="18256.490000000002"/>
    <n v="5"/>
    <n v="91282.45"/>
    <n v="3.34"/>
    <n v="1595"/>
    <x v="230"/>
  </r>
  <r>
    <s v="ORD102724"/>
    <x v="4"/>
    <x v="0"/>
    <x v="4"/>
    <s v="Souq"/>
    <x v="5"/>
    <n v="6390.6"/>
    <n v="4"/>
    <n v="25562.400000000001"/>
    <n v="4.55"/>
    <n v="1537"/>
    <x v="128"/>
  </r>
  <r>
    <s v="ORD102725"/>
    <x v="7"/>
    <x v="0"/>
    <x v="7"/>
    <s v="Jumia"/>
    <x v="1"/>
    <n v="11686.44"/>
    <n v="5"/>
    <n v="58432.2"/>
    <n v="4.2"/>
    <n v="1220"/>
    <x v="344"/>
  </r>
  <r>
    <s v="ORD102726"/>
    <x v="6"/>
    <x v="4"/>
    <x v="6"/>
    <s v="Amazon"/>
    <x v="5"/>
    <n v="1332.38"/>
    <n v="1"/>
    <n v="1332.38"/>
    <n v="1.27"/>
    <n v="3768"/>
    <x v="62"/>
  </r>
  <r>
    <s v="ORD102727"/>
    <x v="8"/>
    <x v="3"/>
    <x v="8"/>
    <s v="Jumia"/>
    <x v="4"/>
    <n v="15096.7"/>
    <n v="3"/>
    <n v="45290.1"/>
    <n v="2.23"/>
    <n v="4720"/>
    <x v="302"/>
  </r>
  <r>
    <s v="ORD102728"/>
    <x v="0"/>
    <x v="0"/>
    <x v="0"/>
    <s v="Souq"/>
    <x v="1"/>
    <n v="3112.22"/>
    <n v="5"/>
    <n v="15561.1"/>
    <n v="2.29"/>
    <n v="2114"/>
    <x v="129"/>
  </r>
  <r>
    <s v="ORD102729"/>
    <x v="5"/>
    <x v="1"/>
    <x v="5"/>
    <s v="Amazon"/>
    <x v="5"/>
    <n v="1009.56"/>
    <n v="3"/>
    <n v="3028.68"/>
    <n v="3.47"/>
    <n v="4911"/>
    <x v="34"/>
  </r>
  <r>
    <s v="ORD102730"/>
    <x v="3"/>
    <x v="3"/>
    <x v="3"/>
    <s v="Souq"/>
    <x v="2"/>
    <n v="7083.81"/>
    <n v="5"/>
    <n v="35419.050000000003"/>
    <n v="4.72"/>
    <n v="3844"/>
    <x v="64"/>
  </r>
  <r>
    <s v="ORD102731"/>
    <x v="2"/>
    <x v="2"/>
    <x v="2"/>
    <s v="Amazon"/>
    <x v="0"/>
    <n v="603.94000000000005"/>
    <n v="1"/>
    <n v="603.94000000000005"/>
    <n v="4.54"/>
    <n v="4285"/>
    <x v="183"/>
  </r>
  <r>
    <s v="ORD102732"/>
    <x v="0"/>
    <x v="0"/>
    <x v="0"/>
    <s v="Amazon"/>
    <x v="2"/>
    <n v="14818.94"/>
    <n v="5"/>
    <n v="74094.7"/>
    <n v="1.66"/>
    <n v="4500"/>
    <x v="68"/>
  </r>
  <r>
    <s v="ORD102733"/>
    <x v="5"/>
    <x v="1"/>
    <x v="5"/>
    <s v="Souq"/>
    <x v="1"/>
    <n v="3593.89"/>
    <n v="5"/>
    <n v="17969.45"/>
    <n v="3.47"/>
    <n v="4310"/>
    <x v="232"/>
  </r>
  <r>
    <s v="ORD102734"/>
    <x v="6"/>
    <x v="4"/>
    <x v="6"/>
    <s v="Amazon"/>
    <x v="5"/>
    <n v="5584.67"/>
    <n v="5"/>
    <n v="27923.35"/>
    <n v="1.97"/>
    <n v="805"/>
    <x v="265"/>
  </r>
  <r>
    <s v="ORD102735"/>
    <x v="7"/>
    <x v="0"/>
    <x v="7"/>
    <s v="Souq"/>
    <x v="0"/>
    <n v="10951.19"/>
    <n v="4"/>
    <n v="43804.76"/>
    <n v="3.52"/>
    <n v="2840"/>
    <x v="315"/>
  </r>
  <r>
    <s v="ORD102736"/>
    <x v="3"/>
    <x v="3"/>
    <x v="3"/>
    <s v="Amazon"/>
    <x v="3"/>
    <n v="8881.58"/>
    <n v="2"/>
    <n v="17763.16"/>
    <n v="3.44"/>
    <n v="3479"/>
    <x v="206"/>
  </r>
  <r>
    <s v="ORD102737"/>
    <x v="1"/>
    <x v="1"/>
    <x v="1"/>
    <s v="Amazon"/>
    <x v="3"/>
    <n v="18773.79"/>
    <n v="3"/>
    <n v="56321.37"/>
    <n v="2.9"/>
    <n v="3519"/>
    <x v="249"/>
  </r>
  <r>
    <s v="ORD102738"/>
    <x v="5"/>
    <x v="1"/>
    <x v="5"/>
    <s v="Jumia"/>
    <x v="2"/>
    <n v="5647.45"/>
    <n v="5"/>
    <n v="28237.25"/>
    <n v="2.3199999999999998"/>
    <n v="3604"/>
    <x v="109"/>
  </r>
  <r>
    <s v="ORD102739"/>
    <x v="6"/>
    <x v="4"/>
    <x v="6"/>
    <s v="Amazon"/>
    <x v="3"/>
    <n v="7833.6"/>
    <n v="1"/>
    <n v="7833.6"/>
    <n v="2.4"/>
    <n v="1433"/>
    <x v="250"/>
  </r>
  <r>
    <s v="ORD102740"/>
    <x v="1"/>
    <x v="1"/>
    <x v="1"/>
    <s v="Souq"/>
    <x v="2"/>
    <n v="1283.45"/>
    <n v="1"/>
    <n v="1283.45"/>
    <n v="3"/>
    <n v="4597"/>
    <x v="346"/>
  </r>
  <r>
    <s v="ORD102741"/>
    <x v="6"/>
    <x v="4"/>
    <x v="6"/>
    <s v="Souq"/>
    <x v="4"/>
    <n v="17695.25"/>
    <n v="2"/>
    <n v="35390.5"/>
    <n v="2.1"/>
    <n v="2024"/>
    <x v="349"/>
  </r>
  <r>
    <s v="ORD102742"/>
    <x v="4"/>
    <x v="0"/>
    <x v="4"/>
    <s v="Souq"/>
    <x v="0"/>
    <n v="947"/>
    <n v="5"/>
    <n v="4735"/>
    <n v="4.37"/>
    <n v="2190"/>
    <x v="31"/>
  </r>
  <r>
    <s v="ORD102743"/>
    <x v="1"/>
    <x v="1"/>
    <x v="1"/>
    <s v="Jumia"/>
    <x v="0"/>
    <n v="6868.18"/>
    <n v="1"/>
    <n v="6868.18"/>
    <n v="1.0900000000000001"/>
    <n v="1040"/>
    <x v="102"/>
  </r>
  <r>
    <s v="ORD102744"/>
    <x v="2"/>
    <x v="2"/>
    <x v="2"/>
    <s v="Amazon"/>
    <x v="1"/>
    <n v="8129.32"/>
    <n v="3"/>
    <n v="24387.96"/>
    <n v="4.33"/>
    <n v="4680"/>
    <x v="106"/>
  </r>
  <r>
    <s v="ORD102745"/>
    <x v="7"/>
    <x v="0"/>
    <x v="7"/>
    <s v="Amazon"/>
    <x v="0"/>
    <n v="11074.68"/>
    <n v="5"/>
    <n v="55373.4"/>
    <n v="2.02"/>
    <n v="2507"/>
    <x v="24"/>
  </r>
  <r>
    <s v="ORD102746"/>
    <x v="0"/>
    <x v="0"/>
    <x v="0"/>
    <s v="Amazon"/>
    <x v="1"/>
    <n v="4163.95"/>
    <n v="4"/>
    <n v="16655.8"/>
    <n v="1.76"/>
    <n v="1128"/>
    <x v="328"/>
  </r>
  <r>
    <s v="ORD102747"/>
    <x v="8"/>
    <x v="3"/>
    <x v="8"/>
    <s v="Jumia"/>
    <x v="3"/>
    <n v="834.56"/>
    <n v="2"/>
    <n v="1669.12"/>
    <n v="3.96"/>
    <n v="4046"/>
    <x v="325"/>
  </r>
  <r>
    <s v="ORD102748"/>
    <x v="6"/>
    <x v="4"/>
    <x v="6"/>
    <s v="Amazon"/>
    <x v="3"/>
    <n v="9373.9"/>
    <n v="5"/>
    <n v="46869.5"/>
    <n v="4.08"/>
    <n v="2659"/>
    <x v="4"/>
  </r>
  <r>
    <s v="ORD102749"/>
    <x v="2"/>
    <x v="2"/>
    <x v="2"/>
    <s v="Amazon"/>
    <x v="4"/>
    <n v="19054.150000000001"/>
    <n v="5"/>
    <n v="95270.75"/>
    <n v="2.06"/>
    <n v="2934"/>
    <x v="114"/>
  </r>
  <r>
    <s v="ORD102750"/>
    <x v="2"/>
    <x v="2"/>
    <x v="2"/>
    <s v="Jumia"/>
    <x v="0"/>
    <n v="13646.09"/>
    <n v="2"/>
    <n v="27292.18"/>
    <n v="3.71"/>
    <n v="265"/>
    <x v="31"/>
  </r>
  <r>
    <s v="ORD102751"/>
    <x v="5"/>
    <x v="1"/>
    <x v="5"/>
    <s v="Amazon"/>
    <x v="4"/>
    <n v="14017.39"/>
    <n v="2"/>
    <n v="28034.78"/>
    <n v="1.1599999999999999"/>
    <n v="1857"/>
    <x v="174"/>
  </r>
  <r>
    <s v="ORD102752"/>
    <x v="6"/>
    <x v="4"/>
    <x v="6"/>
    <s v="Jumia"/>
    <x v="1"/>
    <n v="6797.16"/>
    <n v="5"/>
    <n v="33985.800000000003"/>
    <n v="2.56"/>
    <n v="193"/>
    <x v="206"/>
  </r>
  <r>
    <s v="ORD102753"/>
    <x v="8"/>
    <x v="3"/>
    <x v="8"/>
    <s v="Amazon"/>
    <x v="2"/>
    <n v="14760.21"/>
    <n v="4"/>
    <n v="59040.84"/>
    <n v="2.7"/>
    <n v="2013"/>
    <x v="321"/>
  </r>
  <r>
    <s v="ORD102754"/>
    <x v="2"/>
    <x v="2"/>
    <x v="2"/>
    <s v="Amazon"/>
    <x v="0"/>
    <n v="7939.77"/>
    <n v="2"/>
    <n v="15879.54"/>
    <n v="1.39"/>
    <n v="1931"/>
    <x v="28"/>
  </r>
  <r>
    <s v="ORD102755"/>
    <x v="0"/>
    <x v="0"/>
    <x v="0"/>
    <s v="Souq"/>
    <x v="5"/>
    <n v="18057.71"/>
    <n v="1"/>
    <n v="18057.71"/>
    <n v="2.5299999999999998"/>
    <n v="4647"/>
    <x v="262"/>
  </r>
  <r>
    <s v="ORD102756"/>
    <x v="1"/>
    <x v="1"/>
    <x v="1"/>
    <s v="Amazon"/>
    <x v="4"/>
    <n v="4783.2700000000004"/>
    <n v="2"/>
    <n v="9566.5400000000009"/>
    <n v="1.35"/>
    <n v="3931"/>
    <x v="261"/>
  </r>
  <r>
    <s v="ORD102757"/>
    <x v="3"/>
    <x v="3"/>
    <x v="3"/>
    <s v="Jumia"/>
    <x v="2"/>
    <n v="19447.12"/>
    <n v="2"/>
    <n v="38894.239999999998"/>
    <n v="4.3600000000000003"/>
    <n v="319"/>
    <x v="55"/>
  </r>
  <r>
    <s v="ORD102758"/>
    <x v="1"/>
    <x v="1"/>
    <x v="1"/>
    <s v="Amazon"/>
    <x v="2"/>
    <n v="13969.43"/>
    <n v="4"/>
    <n v="55877.72"/>
    <n v="4.5199999999999996"/>
    <n v="583"/>
    <x v="240"/>
  </r>
  <r>
    <s v="ORD102759"/>
    <x v="9"/>
    <x v="1"/>
    <x v="9"/>
    <s v="Souq"/>
    <x v="5"/>
    <n v="7975.81"/>
    <n v="1"/>
    <n v="7975.81"/>
    <n v="2.12"/>
    <n v="476"/>
    <x v="175"/>
  </r>
  <r>
    <s v="ORD102760"/>
    <x v="1"/>
    <x v="1"/>
    <x v="1"/>
    <s v="Jumia"/>
    <x v="1"/>
    <n v="4539.8999999999996"/>
    <n v="3"/>
    <n v="13619.7"/>
    <n v="4.4800000000000004"/>
    <n v="4511"/>
    <x v="75"/>
  </r>
  <r>
    <s v="ORD102761"/>
    <x v="3"/>
    <x v="3"/>
    <x v="3"/>
    <s v="Souq"/>
    <x v="0"/>
    <n v="10524.26"/>
    <n v="2"/>
    <n v="21048.52"/>
    <n v="1.79"/>
    <n v="253"/>
    <x v="64"/>
  </r>
  <r>
    <s v="ORD102762"/>
    <x v="1"/>
    <x v="1"/>
    <x v="1"/>
    <s v="Jumia"/>
    <x v="5"/>
    <n v="897.41"/>
    <n v="5"/>
    <n v="4487.05"/>
    <n v="3.8"/>
    <n v="1496"/>
    <x v="150"/>
  </r>
  <r>
    <s v="ORD102763"/>
    <x v="2"/>
    <x v="2"/>
    <x v="2"/>
    <s v="Souq"/>
    <x v="2"/>
    <n v="13438.73"/>
    <n v="5"/>
    <n v="67193.649999999994"/>
    <n v="3.47"/>
    <n v="2597"/>
    <x v="107"/>
  </r>
  <r>
    <s v="ORD102764"/>
    <x v="0"/>
    <x v="0"/>
    <x v="0"/>
    <s v="Jumia"/>
    <x v="4"/>
    <n v="3189.43"/>
    <n v="5"/>
    <n v="15947.15"/>
    <n v="1.27"/>
    <n v="1189"/>
    <x v="20"/>
  </r>
  <r>
    <s v="ORD102765"/>
    <x v="5"/>
    <x v="1"/>
    <x v="5"/>
    <s v="Amazon"/>
    <x v="0"/>
    <n v="10701.44"/>
    <n v="5"/>
    <n v="53507.199999999997"/>
    <n v="1.02"/>
    <n v="3622"/>
    <x v="196"/>
  </r>
  <r>
    <s v="ORD102766"/>
    <x v="3"/>
    <x v="3"/>
    <x v="3"/>
    <s v="Jumia"/>
    <x v="4"/>
    <n v="12183.3"/>
    <n v="4"/>
    <n v="48733.2"/>
    <n v="3.12"/>
    <n v="2562"/>
    <x v="10"/>
  </r>
  <r>
    <s v="ORD102767"/>
    <x v="3"/>
    <x v="3"/>
    <x v="3"/>
    <s v="Souq"/>
    <x v="5"/>
    <n v="15980.57"/>
    <n v="3"/>
    <n v="47941.71"/>
    <n v="2.4"/>
    <n v="2007"/>
    <x v="80"/>
  </r>
  <r>
    <s v="ORD102768"/>
    <x v="8"/>
    <x v="3"/>
    <x v="8"/>
    <s v="Amazon"/>
    <x v="5"/>
    <n v="13186.27"/>
    <n v="3"/>
    <n v="39558.81"/>
    <n v="1.22"/>
    <n v="1860"/>
    <x v="0"/>
  </r>
  <r>
    <s v="ORD102769"/>
    <x v="4"/>
    <x v="0"/>
    <x v="4"/>
    <s v="Souq"/>
    <x v="2"/>
    <n v="11892.45"/>
    <n v="1"/>
    <n v="11892.45"/>
    <n v="2.0299999999999998"/>
    <n v="3391"/>
    <x v="27"/>
  </r>
  <r>
    <s v="ORD102770"/>
    <x v="2"/>
    <x v="2"/>
    <x v="2"/>
    <s v="Amazon"/>
    <x v="4"/>
    <n v="2332.36"/>
    <n v="2"/>
    <n v="4664.72"/>
    <n v="3.17"/>
    <n v="3185"/>
    <x v="127"/>
  </r>
  <r>
    <s v="ORD102771"/>
    <x v="9"/>
    <x v="1"/>
    <x v="9"/>
    <s v="Souq"/>
    <x v="5"/>
    <n v="4962.79"/>
    <n v="3"/>
    <n v="14888.37"/>
    <n v="4.3099999999999996"/>
    <n v="3004"/>
    <x v="193"/>
  </r>
  <r>
    <s v="ORD102772"/>
    <x v="1"/>
    <x v="1"/>
    <x v="1"/>
    <s v="Amazon"/>
    <x v="2"/>
    <n v="13692.09"/>
    <n v="4"/>
    <n v="54768.36"/>
    <n v="2.83"/>
    <n v="1192"/>
    <x v="35"/>
  </r>
  <r>
    <s v="ORD102773"/>
    <x v="2"/>
    <x v="2"/>
    <x v="2"/>
    <s v="Souq"/>
    <x v="5"/>
    <n v="6298.3"/>
    <n v="3"/>
    <n v="18894.900000000001"/>
    <n v="4.51"/>
    <n v="1193"/>
    <x v="168"/>
  </r>
  <r>
    <s v="ORD102774"/>
    <x v="1"/>
    <x v="1"/>
    <x v="1"/>
    <s v="Souq"/>
    <x v="4"/>
    <n v="377.78"/>
    <n v="3"/>
    <n v="1133.3399999999999"/>
    <n v="2.29"/>
    <n v="3723"/>
    <x v="234"/>
  </r>
  <r>
    <s v="ORD102775"/>
    <x v="5"/>
    <x v="1"/>
    <x v="5"/>
    <s v="Souq"/>
    <x v="0"/>
    <n v="18500.14"/>
    <n v="1"/>
    <n v="18500.14"/>
    <n v="2.85"/>
    <n v="44"/>
    <x v="297"/>
  </r>
  <r>
    <s v="ORD102776"/>
    <x v="8"/>
    <x v="3"/>
    <x v="8"/>
    <s v="Souq"/>
    <x v="3"/>
    <n v="15477.92"/>
    <n v="3"/>
    <n v="46433.760000000002"/>
    <n v="1.89"/>
    <n v="3456"/>
    <x v="346"/>
  </r>
  <r>
    <s v="ORD102777"/>
    <x v="1"/>
    <x v="1"/>
    <x v="1"/>
    <s v="Amazon"/>
    <x v="0"/>
    <n v="10387.77"/>
    <n v="2"/>
    <n v="20775.54"/>
    <n v="2.37"/>
    <n v="2794"/>
    <x v="39"/>
  </r>
  <r>
    <s v="ORD102778"/>
    <x v="6"/>
    <x v="4"/>
    <x v="6"/>
    <s v="Jumia"/>
    <x v="4"/>
    <n v="18123.439999999999"/>
    <n v="2"/>
    <n v="36246.879999999997"/>
    <n v="3.1"/>
    <n v="1753"/>
    <x v="151"/>
  </r>
  <r>
    <s v="ORD102779"/>
    <x v="2"/>
    <x v="2"/>
    <x v="2"/>
    <s v="Souq"/>
    <x v="0"/>
    <n v="17572.259999999998"/>
    <n v="4"/>
    <n v="70289.039999999994"/>
    <n v="1.69"/>
    <n v="2222"/>
    <x v="317"/>
  </r>
  <r>
    <s v="ORD102780"/>
    <x v="4"/>
    <x v="0"/>
    <x v="4"/>
    <s v="Amazon"/>
    <x v="0"/>
    <n v="14997.56"/>
    <n v="1"/>
    <n v="14997.56"/>
    <n v="2.66"/>
    <n v="2417"/>
    <x v="236"/>
  </r>
  <r>
    <s v="ORD102781"/>
    <x v="1"/>
    <x v="1"/>
    <x v="1"/>
    <s v="Souq"/>
    <x v="3"/>
    <n v="10945.92"/>
    <n v="1"/>
    <n v="10945.92"/>
    <n v="1.21"/>
    <n v="1204"/>
    <x v="87"/>
  </r>
  <r>
    <s v="ORD102782"/>
    <x v="4"/>
    <x v="0"/>
    <x v="4"/>
    <s v="Amazon"/>
    <x v="4"/>
    <n v="1130.18"/>
    <n v="1"/>
    <n v="1130.18"/>
    <n v="1.1599999999999999"/>
    <n v="1177"/>
    <x v="227"/>
  </r>
  <r>
    <s v="ORD102783"/>
    <x v="2"/>
    <x v="2"/>
    <x v="2"/>
    <s v="Jumia"/>
    <x v="2"/>
    <n v="18306.5"/>
    <n v="4"/>
    <n v="73226"/>
    <n v="4.9400000000000004"/>
    <n v="1216"/>
    <x v="122"/>
  </r>
  <r>
    <s v="ORD102784"/>
    <x v="3"/>
    <x v="3"/>
    <x v="3"/>
    <s v="Souq"/>
    <x v="2"/>
    <n v="17813.27"/>
    <n v="4"/>
    <n v="71253.08"/>
    <n v="3.89"/>
    <n v="3322"/>
    <x v="137"/>
  </r>
  <r>
    <s v="ORD102785"/>
    <x v="0"/>
    <x v="0"/>
    <x v="0"/>
    <s v="Jumia"/>
    <x v="1"/>
    <n v="7534.95"/>
    <n v="3"/>
    <n v="22604.85"/>
    <n v="3.01"/>
    <n v="3877"/>
    <x v="97"/>
  </r>
  <r>
    <s v="ORD102786"/>
    <x v="2"/>
    <x v="2"/>
    <x v="2"/>
    <s v="Amazon"/>
    <x v="0"/>
    <n v="13225.75"/>
    <n v="5"/>
    <n v="66128.75"/>
    <n v="2.92"/>
    <n v="2103"/>
    <x v="294"/>
  </r>
  <r>
    <s v="ORD102787"/>
    <x v="9"/>
    <x v="1"/>
    <x v="9"/>
    <s v="Amazon"/>
    <x v="1"/>
    <n v="6642.85"/>
    <n v="4"/>
    <n v="26571.4"/>
    <n v="3.51"/>
    <n v="2747"/>
    <x v="9"/>
  </r>
  <r>
    <s v="ORD102788"/>
    <x v="8"/>
    <x v="3"/>
    <x v="8"/>
    <s v="Amazon"/>
    <x v="1"/>
    <n v="3823.07"/>
    <n v="2"/>
    <n v="7646.14"/>
    <n v="2.13"/>
    <n v="640"/>
    <x v="344"/>
  </r>
  <r>
    <s v="ORD102789"/>
    <x v="1"/>
    <x v="1"/>
    <x v="1"/>
    <s v="Jumia"/>
    <x v="1"/>
    <n v="19052.29"/>
    <n v="2"/>
    <n v="38104.58"/>
    <n v="2.91"/>
    <n v="794"/>
    <x v="79"/>
  </r>
  <r>
    <s v="ORD102790"/>
    <x v="2"/>
    <x v="2"/>
    <x v="2"/>
    <s v="Jumia"/>
    <x v="3"/>
    <n v="7819.78"/>
    <n v="3"/>
    <n v="23459.34"/>
    <n v="3.34"/>
    <n v="1792"/>
    <x v="12"/>
  </r>
  <r>
    <s v="ORD102791"/>
    <x v="2"/>
    <x v="2"/>
    <x v="2"/>
    <s v="Souq"/>
    <x v="2"/>
    <n v="3516.23"/>
    <n v="5"/>
    <n v="17581.150000000001"/>
    <n v="3.33"/>
    <n v="279"/>
    <x v="266"/>
  </r>
  <r>
    <s v="ORD102792"/>
    <x v="1"/>
    <x v="1"/>
    <x v="1"/>
    <s v="Jumia"/>
    <x v="3"/>
    <n v="9678.84"/>
    <n v="5"/>
    <n v="48394.2"/>
    <n v="4.67"/>
    <n v="3412"/>
    <x v="55"/>
  </r>
  <r>
    <s v="ORD102793"/>
    <x v="8"/>
    <x v="3"/>
    <x v="8"/>
    <s v="Jumia"/>
    <x v="1"/>
    <n v="15912.62"/>
    <n v="5"/>
    <n v="79563.100000000006"/>
    <n v="2.57"/>
    <n v="3239"/>
    <x v="200"/>
  </r>
  <r>
    <s v="ORD102794"/>
    <x v="6"/>
    <x v="4"/>
    <x v="6"/>
    <s v="Souq"/>
    <x v="4"/>
    <n v="19284.02"/>
    <n v="2"/>
    <n v="38568.04"/>
    <n v="4.32"/>
    <n v="1719"/>
    <x v="248"/>
  </r>
  <r>
    <s v="ORD102795"/>
    <x v="7"/>
    <x v="0"/>
    <x v="7"/>
    <s v="Jumia"/>
    <x v="4"/>
    <n v="1704.08"/>
    <n v="5"/>
    <n v="8520.4"/>
    <n v="3.8"/>
    <n v="693"/>
    <x v="173"/>
  </r>
  <r>
    <s v="ORD102796"/>
    <x v="7"/>
    <x v="0"/>
    <x v="7"/>
    <s v="Jumia"/>
    <x v="1"/>
    <n v="9228.6299999999992"/>
    <n v="3"/>
    <n v="27685.89"/>
    <n v="4.6900000000000004"/>
    <n v="154"/>
    <x v="143"/>
  </r>
  <r>
    <s v="ORD102797"/>
    <x v="4"/>
    <x v="0"/>
    <x v="4"/>
    <s v="Jumia"/>
    <x v="2"/>
    <n v="15860.96"/>
    <n v="2"/>
    <n v="31721.919999999998"/>
    <n v="2.39"/>
    <n v="3686"/>
    <x v="296"/>
  </r>
  <r>
    <s v="ORD102798"/>
    <x v="3"/>
    <x v="3"/>
    <x v="3"/>
    <s v="Souq"/>
    <x v="3"/>
    <n v="6640.34"/>
    <n v="3"/>
    <n v="19921.02"/>
    <n v="1.67"/>
    <n v="4046"/>
    <x v="63"/>
  </r>
  <r>
    <s v="ORD102799"/>
    <x v="2"/>
    <x v="2"/>
    <x v="2"/>
    <s v="Amazon"/>
    <x v="0"/>
    <n v="16210.79"/>
    <n v="3"/>
    <n v="48632.37"/>
    <n v="1.58"/>
    <n v="72"/>
    <x v="31"/>
  </r>
  <r>
    <s v="ORD102800"/>
    <x v="8"/>
    <x v="3"/>
    <x v="8"/>
    <s v="Jumia"/>
    <x v="5"/>
    <n v="8456.02"/>
    <n v="1"/>
    <n v="8456.02"/>
    <n v="3.98"/>
    <n v="3357"/>
    <x v="271"/>
  </r>
  <r>
    <s v="ORD102801"/>
    <x v="7"/>
    <x v="0"/>
    <x v="7"/>
    <s v="Jumia"/>
    <x v="3"/>
    <n v="2867.89"/>
    <n v="5"/>
    <n v="14339.45"/>
    <n v="3.81"/>
    <n v="1678"/>
    <x v="61"/>
  </r>
  <r>
    <s v="ORD102802"/>
    <x v="2"/>
    <x v="2"/>
    <x v="2"/>
    <s v="Amazon"/>
    <x v="5"/>
    <n v="2848.6"/>
    <n v="1"/>
    <n v="2848.6"/>
    <n v="2.83"/>
    <n v="1891"/>
    <x v="83"/>
  </r>
  <r>
    <s v="ORD102803"/>
    <x v="3"/>
    <x v="3"/>
    <x v="3"/>
    <s v="Amazon"/>
    <x v="2"/>
    <n v="14162.98"/>
    <n v="4"/>
    <n v="56651.92"/>
    <n v="1.17"/>
    <n v="930"/>
    <x v="163"/>
  </r>
  <r>
    <s v="ORD102804"/>
    <x v="3"/>
    <x v="3"/>
    <x v="3"/>
    <s v="Amazon"/>
    <x v="1"/>
    <n v="5893.56"/>
    <n v="5"/>
    <n v="29467.8"/>
    <n v="3.5"/>
    <n v="4124"/>
    <x v="123"/>
  </r>
  <r>
    <s v="ORD102805"/>
    <x v="9"/>
    <x v="1"/>
    <x v="9"/>
    <s v="Amazon"/>
    <x v="1"/>
    <n v="17579.900000000001"/>
    <n v="2"/>
    <n v="35159.800000000003"/>
    <n v="1.28"/>
    <n v="1330"/>
    <x v="243"/>
  </r>
  <r>
    <s v="ORD102806"/>
    <x v="8"/>
    <x v="3"/>
    <x v="8"/>
    <s v="Jumia"/>
    <x v="1"/>
    <n v="12364.73"/>
    <n v="5"/>
    <n v="61823.65"/>
    <n v="3.18"/>
    <n v="836"/>
    <x v="111"/>
  </r>
  <r>
    <s v="ORD102807"/>
    <x v="3"/>
    <x v="3"/>
    <x v="3"/>
    <s v="Amazon"/>
    <x v="1"/>
    <n v="19332.54"/>
    <n v="4"/>
    <n v="77330.16"/>
    <n v="1.68"/>
    <n v="1945"/>
    <x v="96"/>
  </r>
  <r>
    <s v="ORD102808"/>
    <x v="6"/>
    <x v="4"/>
    <x v="6"/>
    <s v="Amazon"/>
    <x v="4"/>
    <n v="888.64"/>
    <n v="2"/>
    <n v="1777.28"/>
    <n v="2.78"/>
    <n v="3380"/>
    <x v="308"/>
  </r>
  <r>
    <s v="ORD102809"/>
    <x v="3"/>
    <x v="3"/>
    <x v="3"/>
    <s v="Amazon"/>
    <x v="0"/>
    <n v="7311.74"/>
    <n v="3"/>
    <n v="21935.22"/>
    <n v="3.19"/>
    <n v="548"/>
    <x v="129"/>
  </r>
  <r>
    <s v="ORD102810"/>
    <x v="6"/>
    <x v="4"/>
    <x v="6"/>
    <s v="Amazon"/>
    <x v="3"/>
    <n v="9129.7999999999993"/>
    <n v="5"/>
    <n v="45649"/>
    <n v="2.4300000000000002"/>
    <n v="1726"/>
    <x v="7"/>
  </r>
  <r>
    <s v="ORD102811"/>
    <x v="5"/>
    <x v="1"/>
    <x v="5"/>
    <s v="Jumia"/>
    <x v="3"/>
    <n v="7224.52"/>
    <n v="5"/>
    <n v="36122.6"/>
    <n v="3.14"/>
    <n v="1950"/>
    <x v="1"/>
  </r>
  <r>
    <s v="ORD102812"/>
    <x v="3"/>
    <x v="3"/>
    <x v="3"/>
    <s v="Souq"/>
    <x v="4"/>
    <n v="19604.7"/>
    <n v="4"/>
    <n v="78418.8"/>
    <n v="1.31"/>
    <n v="2097"/>
    <x v="133"/>
  </r>
  <r>
    <s v="ORD102813"/>
    <x v="2"/>
    <x v="2"/>
    <x v="2"/>
    <s v="Amazon"/>
    <x v="5"/>
    <n v="5529.58"/>
    <n v="3"/>
    <n v="16588.740000000002"/>
    <n v="1.69"/>
    <n v="1524"/>
    <x v="297"/>
  </r>
  <r>
    <s v="ORD102814"/>
    <x v="3"/>
    <x v="3"/>
    <x v="3"/>
    <s v="Souq"/>
    <x v="4"/>
    <n v="13333.77"/>
    <n v="5"/>
    <n v="66668.850000000006"/>
    <n v="2.11"/>
    <n v="4570"/>
    <x v="354"/>
  </r>
  <r>
    <s v="ORD102815"/>
    <x v="1"/>
    <x v="1"/>
    <x v="1"/>
    <s v="Jumia"/>
    <x v="2"/>
    <n v="12011.1"/>
    <n v="1"/>
    <n v="12011.1"/>
    <n v="3.73"/>
    <n v="4668"/>
    <x v="216"/>
  </r>
  <r>
    <s v="ORD102816"/>
    <x v="6"/>
    <x v="4"/>
    <x v="6"/>
    <s v="Jumia"/>
    <x v="5"/>
    <n v="10348.93"/>
    <n v="2"/>
    <n v="20697.86"/>
    <n v="3.73"/>
    <n v="1768"/>
    <x v="148"/>
  </r>
  <r>
    <s v="ORD102817"/>
    <x v="0"/>
    <x v="0"/>
    <x v="0"/>
    <s v="Amazon"/>
    <x v="2"/>
    <n v="4510.21"/>
    <n v="1"/>
    <n v="4510.21"/>
    <n v="3.05"/>
    <n v="3993"/>
    <x v="72"/>
  </r>
  <r>
    <s v="ORD102818"/>
    <x v="6"/>
    <x v="4"/>
    <x v="6"/>
    <s v="Amazon"/>
    <x v="0"/>
    <n v="1434.26"/>
    <n v="5"/>
    <n v="7171.3"/>
    <n v="1.66"/>
    <n v="4192"/>
    <x v="181"/>
  </r>
  <r>
    <s v="ORD102819"/>
    <x v="0"/>
    <x v="0"/>
    <x v="0"/>
    <s v="Jumia"/>
    <x v="3"/>
    <n v="17903.72"/>
    <n v="5"/>
    <n v="89518.6"/>
    <n v="2.74"/>
    <n v="777"/>
    <x v="32"/>
  </r>
  <r>
    <s v="ORD102820"/>
    <x v="6"/>
    <x v="4"/>
    <x v="6"/>
    <s v="Souq"/>
    <x v="0"/>
    <n v="8889.01"/>
    <n v="4"/>
    <n v="35556.04"/>
    <n v="1.95"/>
    <n v="4464"/>
    <x v="64"/>
  </r>
  <r>
    <s v="ORD102821"/>
    <x v="2"/>
    <x v="2"/>
    <x v="2"/>
    <s v="Amazon"/>
    <x v="4"/>
    <n v="13573.84"/>
    <n v="2"/>
    <n v="27147.68"/>
    <n v="2.69"/>
    <n v="4327"/>
    <x v="310"/>
  </r>
  <r>
    <s v="ORD102822"/>
    <x v="4"/>
    <x v="0"/>
    <x v="4"/>
    <s v="Jumia"/>
    <x v="3"/>
    <n v="17053.150000000001"/>
    <n v="5"/>
    <n v="85265.75"/>
    <n v="3.77"/>
    <n v="4274"/>
    <x v="201"/>
  </r>
  <r>
    <s v="ORD102823"/>
    <x v="3"/>
    <x v="3"/>
    <x v="3"/>
    <s v="Souq"/>
    <x v="1"/>
    <n v="2933.1"/>
    <n v="2"/>
    <n v="5866.2"/>
    <n v="3.85"/>
    <n v="2735"/>
    <x v="242"/>
  </r>
  <r>
    <s v="ORD102824"/>
    <x v="0"/>
    <x v="0"/>
    <x v="0"/>
    <s v="Amazon"/>
    <x v="1"/>
    <n v="10863.78"/>
    <n v="4"/>
    <n v="43455.12"/>
    <n v="3.07"/>
    <n v="2004"/>
    <x v="359"/>
  </r>
  <r>
    <s v="ORD102825"/>
    <x v="6"/>
    <x v="4"/>
    <x v="6"/>
    <s v="Souq"/>
    <x v="5"/>
    <n v="6515.52"/>
    <n v="1"/>
    <n v="6515.52"/>
    <n v="3.65"/>
    <n v="68"/>
    <x v="138"/>
  </r>
  <r>
    <s v="ORD102826"/>
    <x v="5"/>
    <x v="1"/>
    <x v="5"/>
    <s v="Jumia"/>
    <x v="0"/>
    <n v="15708.21"/>
    <n v="1"/>
    <n v="15708.21"/>
    <n v="1.82"/>
    <n v="4580"/>
    <x v="128"/>
  </r>
  <r>
    <s v="ORD102827"/>
    <x v="7"/>
    <x v="0"/>
    <x v="7"/>
    <s v="Amazon"/>
    <x v="3"/>
    <n v="3076.22"/>
    <n v="5"/>
    <n v="15381.1"/>
    <n v="1.43"/>
    <n v="1093"/>
    <x v="224"/>
  </r>
  <r>
    <s v="ORD102828"/>
    <x v="3"/>
    <x v="3"/>
    <x v="3"/>
    <s v="Jumia"/>
    <x v="1"/>
    <n v="17657.98"/>
    <n v="1"/>
    <n v="17657.98"/>
    <n v="4.2300000000000004"/>
    <n v="2328"/>
    <x v="336"/>
  </r>
  <r>
    <s v="ORD102829"/>
    <x v="8"/>
    <x v="3"/>
    <x v="8"/>
    <s v="Souq"/>
    <x v="1"/>
    <n v="6607.77"/>
    <n v="2"/>
    <n v="13215.54"/>
    <n v="4.17"/>
    <n v="2631"/>
    <x v="192"/>
  </r>
  <r>
    <s v="ORD102830"/>
    <x v="8"/>
    <x v="3"/>
    <x v="8"/>
    <s v="Amazon"/>
    <x v="3"/>
    <n v="13891.23"/>
    <n v="3"/>
    <n v="41673.69"/>
    <n v="2.52"/>
    <n v="2030"/>
    <x v="131"/>
  </r>
  <r>
    <s v="ORD102831"/>
    <x v="6"/>
    <x v="4"/>
    <x v="6"/>
    <s v="Jumia"/>
    <x v="2"/>
    <n v="9956.8700000000008"/>
    <n v="3"/>
    <n v="29870.61"/>
    <n v="1.48"/>
    <n v="4320"/>
    <x v="321"/>
  </r>
  <r>
    <s v="ORD102832"/>
    <x v="5"/>
    <x v="1"/>
    <x v="5"/>
    <s v="Jumia"/>
    <x v="5"/>
    <n v="521.13"/>
    <n v="3"/>
    <n v="1563.39"/>
    <n v="1.53"/>
    <n v="193"/>
    <x v="99"/>
  </r>
  <r>
    <s v="ORD102833"/>
    <x v="3"/>
    <x v="3"/>
    <x v="3"/>
    <s v="Souq"/>
    <x v="2"/>
    <n v="11419.51"/>
    <n v="4"/>
    <n v="45678.04"/>
    <n v="3.99"/>
    <n v="370"/>
    <x v="293"/>
  </r>
  <r>
    <s v="ORD102834"/>
    <x v="3"/>
    <x v="3"/>
    <x v="3"/>
    <s v="Jumia"/>
    <x v="5"/>
    <n v="164.66"/>
    <n v="1"/>
    <n v="164.66"/>
    <n v="3.7"/>
    <n v="2767"/>
    <x v="306"/>
  </r>
  <r>
    <s v="ORD102835"/>
    <x v="0"/>
    <x v="0"/>
    <x v="0"/>
    <s v="Amazon"/>
    <x v="5"/>
    <n v="1139.55"/>
    <n v="5"/>
    <n v="5697.75"/>
    <n v="2.04"/>
    <n v="3358"/>
    <x v="203"/>
  </r>
  <r>
    <s v="ORD102836"/>
    <x v="9"/>
    <x v="1"/>
    <x v="9"/>
    <s v="Jumia"/>
    <x v="4"/>
    <n v="5041.17"/>
    <n v="1"/>
    <n v="5041.17"/>
    <n v="1.57"/>
    <n v="2495"/>
    <x v="279"/>
  </r>
  <r>
    <s v="ORD102837"/>
    <x v="7"/>
    <x v="0"/>
    <x v="7"/>
    <s v="Jumia"/>
    <x v="4"/>
    <n v="15185.68"/>
    <n v="5"/>
    <n v="75928.399999999994"/>
    <n v="2.21"/>
    <n v="4005"/>
    <x v="125"/>
  </r>
  <r>
    <s v="ORD102838"/>
    <x v="9"/>
    <x v="1"/>
    <x v="9"/>
    <s v="Amazon"/>
    <x v="0"/>
    <n v="17712.439999999999"/>
    <n v="5"/>
    <n v="88562.2"/>
    <n v="3.86"/>
    <n v="432"/>
    <x v="59"/>
  </r>
  <r>
    <s v="ORD102839"/>
    <x v="9"/>
    <x v="1"/>
    <x v="9"/>
    <s v="Souq"/>
    <x v="4"/>
    <n v="12823.61"/>
    <n v="3"/>
    <n v="38470.83"/>
    <n v="4.16"/>
    <n v="861"/>
    <x v="153"/>
  </r>
  <r>
    <s v="ORD102840"/>
    <x v="6"/>
    <x v="4"/>
    <x v="6"/>
    <s v="Jumia"/>
    <x v="1"/>
    <n v="4581.41"/>
    <n v="4"/>
    <n v="18325.64"/>
    <n v="3.88"/>
    <n v="1848"/>
    <x v="304"/>
  </r>
  <r>
    <s v="ORD102841"/>
    <x v="7"/>
    <x v="0"/>
    <x v="7"/>
    <s v="Amazon"/>
    <x v="5"/>
    <n v="8723.0300000000007"/>
    <n v="2"/>
    <n v="17446.060000000001"/>
    <n v="3.5"/>
    <n v="4147"/>
    <x v="284"/>
  </r>
  <r>
    <s v="ORD102842"/>
    <x v="8"/>
    <x v="3"/>
    <x v="8"/>
    <s v="Souq"/>
    <x v="0"/>
    <n v="18401.62"/>
    <n v="4"/>
    <n v="73606.48"/>
    <n v="3.8"/>
    <n v="4241"/>
    <x v="218"/>
  </r>
  <r>
    <s v="ORD102843"/>
    <x v="9"/>
    <x v="1"/>
    <x v="9"/>
    <s v="Souq"/>
    <x v="1"/>
    <n v="12258.7"/>
    <n v="2"/>
    <n v="24517.4"/>
    <n v="3.98"/>
    <n v="3945"/>
    <x v="85"/>
  </r>
  <r>
    <s v="ORD102844"/>
    <x v="6"/>
    <x v="4"/>
    <x v="6"/>
    <s v="Amazon"/>
    <x v="5"/>
    <n v="19442.400000000001"/>
    <n v="1"/>
    <n v="19442.400000000001"/>
    <n v="4.75"/>
    <n v="463"/>
    <x v="200"/>
  </r>
  <r>
    <s v="ORD102845"/>
    <x v="9"/>
    <x v="1"/>
    <x v="9"/>
    <s v="Amazon"/>
    <x v="0"/>
    <n v="5567.11"/>
    <n v="4"/>
    <n v="22268.44"/>
    <n v="1.27"/>
    <n v="3010"/>
    <x v="128"/>
  </r>
  <r>
    <s v="ORD102846"/>
    <x v="8"/>
    <x v="3"/>
    <x v="8"/>
    <s v="Jumia"/>
    <x v="5"/>
    <n v="2886.75"/>
    <n v="3"/>
    <n v="8660.25"/>
    <n v="4.87"/>
    <n v="46"/>
    <x v="323"/>
  </r>
  <r>
    <s v="ORD102847"/>
    <x v="6"/>
    <x v="4"/>
    <x v="6"/>
    <s v="Amazon"/>
    <x v="4"/>
    <n v="10608.71"/>
    <n v="2"/>
    <n v="21217.42"/>
    <n v="2.73"/>
    <n v="1291"/>
    <x v="333"/>
  </r>
  <r>
    <s v="ORD102848"/>
    <x v="6"/>
    <x v="4"/>
    <x v="6"/>
    <s v="Amazon"/>
    <x v="0"/>
    <n v="9647.25"/>
    <n v="5"/>
    <n v="48236.25"/>
    <n v="3"/>
    <n v="998"/>
    <x v="74"/>
  </r>
  <r>
    <s v="ORD102849"/>
    <x v="2"/>
    <x v="2"/>
    <x v="2"/>
    <s v="Jumia"/>
    <x v="2"/>
    <n v="16812.53"/>
    <n v="4"/>
    <n v="67250.12"/>
    <n v="1.05"/>
    <n v="4547"/>
    <x v="262"/>
  </r>
  <r>
    <s v="ORD102850"/>
    <x v="5"/>
    <x v="1"/>
    <x v="5"/>
    <s v="Souq"/>
    <x v="3"/>
    <n v="19759.3"/>
    <n v="3"/>
    <n v="59277.9"/>
    <n v="2.85"/>
    <n v="3946"/>
    <x v="151"/>
  </r>
  <r>
    <s v="ORD102851"/>
    <x v="0"/>
    <x v="0"/>
    <x v="0"/>
    <s v="Amazon"/>
    <x v="3"/>
    <n v="12904.74"/>
    <n v="4"/>
    <n v="51618.96"/>
    <n v="3.6"/>
    <n v="2428"/>
    <x v="68"/>
  </r>
  <r>
    <s v="ORD102852"/>
    <x v="0"/>
    <x v="0"/>
    <x v="0"/>
    <s v="Amazon"/>
    <x v="5"/>
    <n v="1700.18"/>
    <n v="1"/>
    <n v="1700.18"/>
    <n v="2.8"/>
    <n v="3456"/>
    <x v="161"/>
  </r>
  <r>
    <s v="ORD102853"/>
    <x v="8"/>
    <x v="3"/>
    <x v="8"/>
    <s v="Amazon"/>
    <x v="5"/>
    <n v="14205.32"/>
    <n v="1"/>
    <n v="14205.32"/>
    <n v="2.44"/>
    <n v="3736"/>
    <x v="343"/>
  </r>
  <r>
    <s v="ORD102854"/>
    <x v="2"/>
    <x v="2"/>
    <x v="2"/>
    <s v="Souq"/>
    <x v="2"/>
    <n v="14711.19"/>
    <n v="3"/>
    <n v="44133.57"/>
    <n v="2.34"/>
    <n v="533"/>
    <x v="187"/>
  </r>
  <r>
    <s v="ORD102855"/>
    <x v="4"/>
    <x v="0"/>
    <x v="4"/>
    <s v="Souq"/>
    <x v="5"/>
    <n v="11612.55"/>
    <n v="2"/>
    <n v="23225.1"/>
    <n v="1.0900000000000001"/>
    <n v="1081"/>
    <x v="248"/>
  </r>
  <r>
    <s v="ORD102856"/>
    <x v="5"/>
    <x v="1"/>
    <x v="5"/>
    <s v="Amazon"/>
    <x v="5"/>
    <n v="9429.67"/>
    <n v="1"/>
    <n v="9429.67"/>
    <n v="1.76"/>
    <n v="1339"/>
    <x v="201"/>
  </r>
  <r>
    <s v="ORD102857"/>
    <x v="8"/>
    <x v="3"/>
    <x v="8"/>
    <s v="Souq"/>
    <x v="0"/>
    <n v="13661.45"/>
    <n v="4"/>
    <n v="54645.8"/>
    <n v="2.57"/>
    <n v="360"/>
    <x v="74"/>
  </r>
  <r>
    <s v="ORD102858"/>
    <x v="1"/>
    <x v="1"/>
    <x v="1"/>
    <s v="Souq"/>
    <x v="1"/>
    <n v="1380.07"/>
    <n v="4"/>
    <n v="5520.28"/>
    <n v="2.89"/>
    <n v="3015"/>
    <x v="75"/>
  </r>
  <r>
    <s v="ORD102859"/>
    <x v="7"/>
    <x v="0"/>
    <x v="7"/>
    <s v="Amazon"/>
    <x v="5"/>
    <n v="7173.93"/>
    <n v="2"/>
    <n v="14347.86"/>
    <n v="1.96"/>
    <n v="3706"/>
    <x v="129"/>
  </r>
  <r>
    <s v="ORD102860"/>
    <x v="6"/>
    <x v="4"/>
    <x v="6"/>
    <s v="Jumia"/>
    <x v="2"/>
    <n v="18601.21"/>
    <n v="5"/>
    <n v="93006.05"/>
    <n v="2.44"/>
    <n v="1087"/>
    <x v="122"/>
  </r>
  <r>
    <s v="ORD102861"/>
    <x v="8"/>
    <x v="3"/>
    <x v="8"/>
    <s v="Amazon"/>
    <x v="3"/>
    <n v="9517.6"/>
    <n v="3"/>
    <n v="28552.799999999999"/>
    <n v="2.4900000000000002"/>
    <n v="3403"/>
    <x v="132"/>
  </r>
  <r>
    <s v="ORD102862"/>
    <x v="7"/>
    <x v="0"/>
    <x v="7"/>
    <s v="Amazon"/>
    <x v="2"/>
    <n v="19674.05"/>
    <n v="4"/>
    <n v="78696.2"/>
    <n v="3.13"/>
    <n v="4008"/>
    <x v="322"/>
  </r>
  <r>
    <s v="ORD102863"/>
    <x v="9"/>
    <x v="1"/>
    <x v="9"/>
    <s v="Jumia"/>
    <x v="2"/>
    <n v="17717.38"/>
    <n v="5"/>
    <n v="88586.9"/>
    <n v="3.54"/>
    <n v="640"/>
    <x v="108"/>
  </r>
  <r>
    <s v="ORD102864"/>
    <x v="4"/>
    <x v="0"/>
    <x v="4"/>
    <s v="Jumia"/>
    <x v="1"/>
    <n v="126.21"/>
    <n v="4"/>
    <n v="504.84"/>
    <n v="3.15"/>
    <n v="1389"/>
    <x v="122"/>
  </r>
  <r>
    <s v="ORD102865"/>
    <x v="2"/>
    <x v="2"/>
    <x v="2"/>
    <s v="Jumia"/>
    <x v="5"/>
    <n v="7785.33"/>
    <n v="2"/>
    <n v="15570.66"/>
    <n v="4"/>
    <n v="3382"/>
    <x v="254"/>
  </r>
  <r>
    <s v="ORD102866"/>
    <x v="9"/>
    <x v="1"/>
    <x v="9"/>
    <s v="Amazon"/>
    <x v="5"/>
    <n v="15341.33"/>
    <n v="3"/>
    <n v="46023.99"/>
    <n v="4.2300000000000004"/>
    <n v="236"/>
    <x v="111"/>
  </r>
  <r>
    <s v="ORD102867"/>
    <x v="7"/>
    <x v="0"/>
    <x v="7"/>
    <s v="Amazon"/>
    <x v="2"/>
    <n v="1823.4"/>
    <n v="1"/>
    <n v="1823.4"/>
    <n v="4.0199999999999996"/>
    <n v="613"/>
    <x v="315"/>
  </r>
  <r>
    <s v="ORD102868"/>
    <x v="4"/>
    <x v="0"/>
    <x v="4"/>
    <s v="Souq"/>
    <x v="2"/>
    <n v="5894.18"/>
    <n v="4"/>
    <n v="23576.720000000001"/>
    <n v="4.2"/>
    <n v="613"/>
    <x v="348"/>
  </r>
  <r>
    <s v="ORD102869"/>
    <x v="6"/>
    <x v="4"/>
    <x v="6"/>
    <s v="Jumia"/>
    <x v="1"/>
    <n v="5596.44"/>
    <n v="2"/>
    <n v="11192.88"/>
    <n v="1.58"/>
    <n v="2714"/>
    <x v="111"/>
  </r>
  <r>
    <s v="ORD102870"/>
    <x v="9"/>
    <x v="1"/>
    <x v="9"/>
    <s v="Amazon"/>
    <x v="3"/>
    <n v="6938.86"/>
    <n v="3"/>
    <n v="20816.580000000002"/>
    <n v="3.79"/>
    <n v="239"/>
    <x v="247"/>
  </r>
  <r>
    <s v="ORD102871"/>
    <x v="8"/>
    <x v="3"/>
    <x v="8"/>
    <s v="Amazon"/>
    <x v="5"/>
    <n v="6550.13"/>
    <n v="5"/>
    <n v="32750.65"/>
    <n v="2.85"/>
    <n v="4294"/>
    <x v="134"/>
  </r>
  <r>
    <s v="ORD102872"/>
    <x v="7"/>
    <x v="0"/>
    <x v="7"/>
    <s v="Jumia"/>
    <x v="0"/>
    <n v="16052.58"/>
    <n v="2"/>
    <n v="32105.16"/>
    <n v="4.25"/>
    <n v="4911"/>
    <x v="103"/>
  </r>
  <r>
    <s v="ORD102873"/>
    <x v="5"/>
    <x v="1"/>
    <x v="5"/>
    <s v="Amazon"/>
    <x v="3"/>
    <n v="14469.52"/>
    <n v="2"/>
    <n v="28939.040000000001"/>
    <n v="3.16"/>
    <n v="2494"/>
    <x v="45"/>
  </r>
  <r>
    <s v="ORD102874"/>
    <x v="9"/>
    <x v="1"/>
    <x v="9"/>
    <s v="Jumia"/>
    <x v="3"/>
    <n v="13111.54"/>
    <n v="2"/>
    <n v="26223.08"/>
    <n v="4.07"/>
    <n v="522"/>
    <x v="37"/>
  </r>
  <r>
    <s v="ORD102875"/>
    <x v="5"/>
    <x v="1"/>
    <x v="5"/>
    <s v="Jumia"/>
    <x v="4"/>
    <n v="9243.57"/>
    <n v="3"/>
    <n v="27730.71"/>
    <n v="1.59"/>
    <n v="325"/>
    <x v="2"/>
  </r>
  <r>
    <s v="ORD102876"/>
    <x v="5"/>
    <x v="1"/>
    <x v="5"/>
    <s v="Souq"/>
    <x v="1"/>
    <n v="8634.59"/>
    <n v="3"/>
    <n v="25903.77"/>
    <n v="1.45"/>
    <n v="3830"/>
    <x v="314"/>
  </r>
  <r>
    <s v="ORD102877"/>
    <x v="5"/>
    <x v="1"/>
    <x v="5"/>
    <s v="Amazon"/>
    <x v="4"/>
    <n v="13683.61"/>
    <n v="2"/>
    <n v="27367.22"/>
    <n v="1.87"/>
    <n v="1335"/>
    <x v="44"/>
  </r>
  <r>
    <s v="ORD102878"/>
    <x v="2"/>
    <x v="2"/>
    <x v="2"/>
    <s v="Souq"/>
    <x v="3"/>
    <n v="740.33"/>
    <n v="4"/>
    <n v="2961.32"/>
    <n v="4.9800000000000004"/>
    <n v="1317"/>
    <x v="230"/>
  </r>
  <r>
    <s v="ORD102879"/>
    <x v="1"/>
    <x v="1"/>
    <x v="1"/>
    <s v="Jumia"/>
    <x v="0"/>
    <n v="10085.370000000001"/>
    <n v="4"/>
    <n v="40341.480000000003"/>
    <n v="2.96"/>
    <n v="650"/>
    <x v="141"/>
  </r>
  <r>
    <s v="ORD102880"/>
    <x v="8"/>
    <x v="3"/>
    <x v="8"/>
    <s v="Jumia"/>
    <x v="2"/>
    <n v="19555.93"/>
    <n v="3"/>
    <n v="58667.79"/>
    <n v="2.35"/>
    <n v="3354"/>
    <x v="24"/>
  </r>
  <r>
    <s v="ORD102881"/>
    <x v="5"/>
    <x v="1"/>
    <x v="5"/>
    <s v="Souq"/>
    <x v="3"/>
    <n v="2262.5300000000002"/>
    <n v="2"/>
    <n v="4525.0600000000004"/>
    <n v="4.6500000000000004"/>
    <n v="4540"/>
    <x v="71"/>
  </r>
  <r>
    <s v="ORD102882"/>
    <x v="3"/>
    <x v="3"/>
    <x v="3"/>
    <s v="Jumia"/>
    <x v="0"/>
    <n v="6857.78"/>
    <n v="5"/>
    <n v="34288.9"/>
    <n v="4.67"/>
    <n v="3426"/>
    <x v="36"/>
  </r>
  <r>
    <s v="ORD102883"/>
    <x v="9"/>
    <x v="1"/>
    <x v="9"/>
    <s v="Souq"/>
    <x v="3"/>
    <n v="214.45"/>
    <n v="3"/>
    <n v="643.35"/>
    <n v="2.81"/>
    <n v="1047"/>
    <x v="292"/>
  </r>
  <r>
    <s v="ORD102884"/>
    <x v="7"/>
    <x v="0"/>
    <x v="7"/>
    <s v="Jumia"/>
    <x v="4"/>
    <n v="3508.46"/>
    <n v="3"/>
    <n v="10525.38"/>
    <n v="2.69"/>
    <n v="701"/>
    <x v="289"/>
  </r>
  <r>
    <s v="ORD102885"/>
    <x v="5"/>
    <x v="1"/>
    <x v="5"/>
    <s v="Jumia"/>
    <x v="3"/>
    <n v="15236.9"/>
    <n v="1"/>
    <n v="15236.9"/>
    <n v="1.1000000000000001"/>
    <n v="2882"/>
    <x v="160"/>
  </r>
  <r>
    <s v="ORD102886"/>
    <x v="3"/>
    <x v="3"/>
    <x v="3"/>
    <s v="Amazon"/>
    <x v="3"/>
    <n v="5261.41"/>
    <n v="5"/>
    <n v="26307.05"/>
    <n v="2.4"/>
    <n v="4216"/>
    <x v="150"/>
  </r>
  <r>
    <s v="ORD102887"/>
    <x v="8"/>
    <x v="3"/>
    <x v="8"/>
    <s v="Jumia"/>
    <x v="0"/>
    <n v="9330.14"/>
    <n v="1"/>
    <n v="9330.14"/>
    <n v="1.49"/>
    <n v="1995"/>
    <x v="187"/>
  </r>
  <r>
    <s v="ORD102888"/>
    <x v="2"/>
    <x v="2"/>
    <x v="2"/>
    <s v="Souq"/>
    <x v="5"/>
    <n v="8779.3700000000008"/>
    <n v="2"/>
    <n v="17558.740000000002"/>
    <n v="2.13"/>
    <n v="4901"/>
    <x v="44"/>
  </r>
  <r>
    <s v="ORD102889"/>
    <x v="5"/>
    <x v="1"/>
    <x v="5"/>
    <s v="Souq"/>
    <x v="5"/>
    <n v="4863.25"/>
    <n v="5"/>
    <n v="24316.25"/>
    <n v="2.73"/>
    <n v="205"/>
    <x v="24"/>
  </r>
  <r>
    <s v="ORD102890"/>
    <x v="2"/>
    <x v="2"/>
    <x v="2"/>
    <s v="Jumia"/>
    <x v="5"/>
    <n v="9816.08"/>
    <n v="4"/>
    <n v="39264.32"/>
    <n v="2.2400000000000002"/>
    <n v="4216"/>
    <x v="298"/>
  </r>
  <r>
    <s v="ORD102891"/>
    <x v="1"/>
    <x v="1"/>
    <x v="1"/>
    <s v="Souq"/>
    <x v="4"/>
    <n v="14176.38"/>
    <n v="5"/>
    <n v="70881.899999999994"/>
    <n v="3.1"/>
    <n v="1759"/>
    <x v="314"/>
  </r>
  <r>
    <s v="ORD102892"/>
    <x v="2"/>
    <x v="2"/>
    <x v="2"/>
    <s v="Amazon"/>
    <x v="0"/>
    <n v="13765.54"/>
    <n v="5"/>
    <n v="68827.7"/>
    <n v="4.7699999999999996"/>
    <n v="809"/>
    <x v="96"/>
  </r>
  <r>
    <s v="ORD102893"/>
    <x v="8"/>
    <x v="3"/>
    <x v="8"/>
    <s v="Amazon"/>
    <x v="5"/>
    <n v="19614.23"/>
    <n v="3"/>
    <n v="58842.69"/>
    <n v="1.75"/>
    <n v="4893"/>
    <x v="240"/>
  </r>
  <r>
    <s v="ORD102894"/>
    <x v="1"/>
    <x v="1"/>
    <x v="1"/>
    <s v="Souq"/>
    <x v="0"/>
    <n v="18593.580000000002"/>
    <n v="1"/>
    <n v="18593.580000000002"/>
    <n v="1.68"/>
    <n v="2376"/>
    <x v="262"/>
  </r>
  <r>
    <s v="ORD102895"/>
    <x v="4"/>
    <x v="0"/>
    <x v="4"/>
    <s v="Souq"/>
    <x v="0"/>
    <n v="18120.16"/>
    <n v="3"/>
    <n v="54360.480000000003"/>
    <n v="4.2699999999999996"/>
    <n v="4415"/>
    <x v="287"/>
  </r>
  <r>
    <s v="ORD102896"/>
    <x v="7"/>
    <x v="0"/>
    <x v="7"/>
    <s v="Amazon"/>
    <x v="1"/>
    <n v="18085.21"/>
    <n v="5"/>
    <n v="90426.05"/>
    <n v="2.15"/>
    <n v="3823"/>
    <x v="278"/>
  </r>
  <r>
    <s v="ORD102897"/>
    <x v="1"/>
    <x v="1"/>
    <x v="1"/>
    <s v="Souq"/>
    <x v="2"/>
    <n v="16791.11"/>
    <n v="1"/>
    <n v="16791.11"/>
    <n v="2.8"/>
    <n v="1952"/>
    <x v="356"/>
  </r>
  <r>
    <s v="ORD102898"/>
    <x v="6"/>
    <x v="4"/>
    <x v="6"/>
    <s v="Amazon"/>
    <x v="1"/>
    <n v="3648.35"/>
    <n v="1"/>
    <n v="3648.35"/>
    <n v="1.7"/>
    <n v="3801"/>
    <x v="298"/>
  </r>
  <r>
    <s v="ORD102899"/>
    <x v="1"/>
    <x v="1"/>
    <x v="1"/>
    <s v="Jumia"/>
    <x v="4"/>
    <n v="19607.259999999998"/>
    <n v="5"/>
    <n v="98036.3"/>
    <n v="4.9800000000000004"/>
    <n v="2474"/>
    <x v="307"/>
  </r>
  <r>
    <s v="ORD102900"/>
    <x v="2"/>
    <x v="2"/>
    <x v="2"/>
    <s v="Souq"/>
    <x v="3"/>
    <n v="10859.14"/>
    <n v="1"/>
    <n v="10859.14"/>
    <n v="3"/>
    <n v="101"/>
    <x v="154"/>
  </r>
  <r>
    <s v="ORD102901"/>
    <x v="8"/>
    <x v="3"/>
    <x v="8"/>
    <s v="Souq"/>
    <x v="4"/>
    <n v="13831.72"/>
    <n v="3"/>
    <n v="41495.160000000003"/>
    <n v="1.17"/>
    <n v="502"/>
    <x v="300"/>
  </r>
  <r>
    <s v="ORD102902"/>
    <x v="3"/>
    <x v="3"/>
    <x v="3"/>
    <s v="Jumia"/>
    <x v="0"/>
    <n v="17024.759999999998"/>
    <n v="3"/>
    <n v="51074.28"/>
    <n v="4.84"/>
    <n v="802"/>
    <x v="144"/>
  </r>
  <r>
    <s v="ORD102903"/>
    <x v="7"/>
    <x v="0"/>
    <x v="7"/>
    <s v="Amazon"/>
    <x v="3"/>
    <n v="18743.2"/>
    <n v="5"/>
    <n v="93716"/>
    <n v="3.09"/>
    <n v="4439"/>
    <x v="226"/>
  </r>
  <r>
    <s v="ORD102904"/>
    <x v="7"/>
    <x v="0"/>
    <x v="7"/>
    <s v="Amazon"/>
    <x v="4"/>
    <n v="1688.98"/>
    <n v="3"/>
    <n v="5066.9399999999996"/>
    <n v="2.59"/>
    <n v="3583"/>
    <x v="275"/>
  </r>
  <r>
    <s v="ORD102905"/>
    <x v="2"/>
    <x v="2"/>
    <x v="2"/>
    <s v="Jumia"/>
    <x v="4"/>
    <n v="5029.6499999999996"/>
    <n v="2"/>
    <n v="10059.299999999999"/>
    <n v="4.3099999999999996"/>
    <n v="4984"/>
    <x v="52"/>
  </r>
  <r>
    <s v="ORD102906"/>
    <x v="4"/>
    <x v="0"/>
    <x v="4"/>
    <s v="Souq"/>
    <x v="5"/>
    <n v="8003.28"/>
    <n v="4"/>
    <n v="32013.119999999999"/>
    <n v="4.49"/>
    <n v="3601"/>
    <x v="281"/>
  </r>
  <r>
    <s v="ORD102907"/>
    <x v="6"/>
    <x v="4"/>
    <x v="6"/>
    <s v="Jumia"/>
    <x v="4"/>
    <n v="208.97"/>
    <n v="4"/>
    <n v="835.88"/>
    <n v="2.17"/>
    <n v="3317"/>
    <x v="293"/>
  </r>
  <r>
    <s v="ORD102908"/>
    <x v="4"/>
    <x v="0"/>
    <x v="4"/>
    <s v="Jumia"/>
    <x v="0"/>
    <n v="5127.7299999999996"/>
    <n v="5"/>
    <n v="25638.65"/>
    <n v="4.76"/>
    <n v="2894"/>
    <x v="18"/>
  </r>
  <r>
    <s v="ORD102909"/>
    <x v="0"/>
    <x v="0"/>
    <x v="0"/>
    <s v="Amazon"/>
    <x v="0"/>
    <n v="5315.79"/>
    <n v="5"/>
    <n v="26578.95"/>
    <n v="4.16"/>
    <n v="1278"/>
    <x v="236"/>
  </r>
  <r>
    <s v="ORD102910"/>
    <x v="2"/>
    <x v="2"/>
    <x v="2"/>
    <s v="Amazon"/>
    <x v="0"/>
    <n v="8078.91"/>
    <n v="1"/>
    <n v="8078.91"/>
    <n v="1.26"/>
    <n v="760"/>
    <x v="4"/>
  </r>
  <r>
    <s v="ORD102911"/>
    <x v="2"/>
    <x v="2"/>
    <x v="2"/>
    <s v="Souq"/>
    <x v="0"/>
    <n v="19777.37"/>
    <n v="1"/>
    <n v="19777.37"/>
    <n v="4.88"/>
    <n v="3052"/>
    <x v="80"/>
  </r>
  <r>
    <s v="ORD102912"/>
    <x v="9"/>
    <x v="1"/>
    <x v="9"/>
    <s v="Jumia"/>
    <x v="2"/>
    <n v="15768.2"/>
    <n v="3"/>
    <n v="47304.6"/>
    <n v="1.1499999999999999"/>
    <n v="2719"/>
    <x v="339"/>
  </r>
  <r>
    <s v="ORD102913"/>
    <x v="0"/>
    <x v="0"/>
    <x v="0"/>
    <s v="Souq"/>
    <x v="1"/>
    <n v="12682.95"/>
    <n v="5"/>
    <n v="63414.75"/>
    <n v="3.09"/>
    <n v="2641"/>
    <x v="206"/>
  </r>
  <r>
    <s v="ORD102914"/>
    <x v="0"/>
    <x v="0"/>
    <x v="0"/>
    <s v="Jumia"/>
    <x v="4"/>
    <n v="2861.38"/>
    <n v="3"/>
    <n v="8584.14"/>
    <n v="1.35"/>
    <n v="3495"/>
    <x v="109"/>
  </r>
  <r>
    <s v="ORD102915"/>
    <x v="3"/>
    <x v="3"/>
    <x v="3"/>
    <s v="Amazon"/>
    <x v="2"/>
    <n v="11046.85"/>
    <n v="5"/>
    <n v="55234.25"/>
    <n v="4.07"/>
    <n v="1695"/>
    <x v="98"/>
  </r>
  <r>
    <s v="ORD102916"/>
    <x v="6"/>
    <x v="4"/>
    <x v="6"/>
    <s v="Souq"/>
    <x v="0"/>
    <n v="1242.3599999999999"/>
    <n v="2"/>
    <n v="2484.7199999999998"/>
    <n v="2.6"/>
    <n v="4573"/>
    <x v="58"/>
  </r>
  <r>
    <s v="ORD102917"/>
    <x v="7"/>
    <x v="0"/>
    <x v="7"/>
    <s v="Souq"/>
    <x v="4"/>
    <n v="19999.34"/>
    <n v="4"/>
    <n v="79997.36"/>
    <n v="4.5199999999999996"/>
    <n v="3300"/>
    <x v="299"/>
  </r>
  <r>
    <s v="ORD102918"/>
    <x v="6"/>
    <x v="4"/>
    <x v="6"/>
    <s v="Jumia"/>
    <x v="3"/>
    <n v="5313.7"/>
    <n v="5"/>
    <n v="26568.5"/>
    <n v="4.66"/>
    <n v="1325"/>
    <x v="124"/>
  </r>
  <r>
    <s v="ORD102919"/>
    <x v="5"/>
    <x v="1"/>
    <x v="5"/>
    <s v="Jumia"/>
    <x v="3"/>
    <n v="3814.85"/>
    <n v="1"/>
    <n v="3814.85"/>
    <n v="3.41"/>
    <n v="3982"/>
    <x v="329"/>
  </r>
  <r>
    <s v="ORD102920"/>
    <x v="1"/>
    <x v="1"/>
    <x v="1"/>
    <s v="Amazon"/>
    <x v="4"/>
    <n v="11985"/>
    <n v="3"/>
    <n v="35955"/>
    <n v="4.4800000000000004"/>
    <n v="3625"/>
    <x v="94"/>
  </r>
  <r>
    <s v="ORD102921"/>
    <x v="1"/>
    <x v="1"/>
    <x v="1"/>
    <s v="Jumia"/>
    <x v="0"/>
    <n v="5659.96"/>
    <n v="2"/>
    <n v="11319.92"/>
    <n v="3.18"/>
    <n v="3192"/>
    <x v="82"/>
  </r>
  <r>
    <s v="ORD102922"/>
    <x v="8"/>
    <x v="3"/>
    <x v="8"/>
    <s v="Souq"/>
    <x v="5"/>
    <n v="13638.9"/>
    <n v="4"/>
    <n v="54555.6"/>
    <n v="1.93"/>
    <n v="1356"/>
    <x v="286"/>
  </r>
  <r>
    <s v="ORD102923"/>
    <x v="8"/>
    <x v="3"/>
    <x v="8"/>
    <s v="Jumia"/>
    <x v="4"/>
    <n v="17552.39"/>
    <n v="5"/>
    <n v="87761.95"/>
    <n v="2.29"/>
    <n v="2370"/>
    <x v="177"/>
  </r>
  <r>
    <s v="ORD102924"/>
    <x v="5"/>
    <x v="1"/>
    <x v="5"/>
    <s v="Souq"/>
    <x v="0"/>
    <n v="10682.17"/>
    <n v="2"/>
    <n v="21364.34"/>
    <n v="1.56"/>
    <n v="1036"/>
    <x v="97"/>
  </r>
  <r>
    <s v="ORD102925"/>
    <x v="9"/>
    <x v="1"/>
    <x v="9"/>
    <s v="Amazon"/>
    <x v="2"/>
    <n v="16117.6"/>
    <n v="3"/>
    <n v="48352.800000000003"/>
    <n v="1.23"/>
    <n v="942"/>
    <x v="120"/>
  </r>
  <r>
    <s v="ORD102926"/>
    <x v="6"/>
    <x v="4"/>
    <x v="6"/>
    <s v="Jumia"/>
    <x v="5"/>
    <n v="7596.53"/>
    <n v="5"/>
    <n v="37982.65"/>
    <n v="4.46"/>
    <n v="173"/>
    <x v="282"/>
  </r>
  <r>
    <s v="ORD102927"/>
    <x v="8"/>
    <x v="3"/>
    <x v="8"/>
    <s v="Souq"/>
    <x v="5"/>
    <n v="15367.98"/>
    <n v="4"/>
    <n v="61471.92"/>
    <n v="3.55"/>
    <n v="1614"/>
    <x v="265"/>
  </r>
  <r>
    <s v="ORD102928"/>
    <x v="3"/>
    <x v="3"/>
    <x v="3"/>
    <s v="Souq"/>
    <x v="5"/>
    <n v="8436.67"/>
    <n v="5"/>
    <n v="42183.35"/>
    <n v="3.61"/>
    <n v="534"/>
    <x v="95"/>
  </r>
  <r>
    <s v="ORD102929"/>
    <x v="2"/>
    <x v="2"/>
    <x v="2"/>
    <s v="Jumia"/>
    <x v="5"/>
    <n v="15974.9"/>
    <n v="4"/>
    <n v="63899.6"/>
    <n v="1.58"/>
    <n v="4117"/>
    <x v="241"/>
  </r>
  <r>
    <s v="ORD102930"/>
    <x v="2"/>
    <x v="2"/>
    <x v="2"/>
    <s v="Jumia"/>
    <x v="2"/>
    <n v="13883.13"/>
    <n v="1"/>
    <n v="13883.13"/>
    <n v="3.84"/>
    <n v="436"/>
    <x v="116"/>
  </r>
  <r>
    <s v="ORD102931"/>
    <x v="4"/>
    <x v="0"/>
    <x v="4"/>
    <s v="Jumia"/>
    <x v="3"/>
    <n v="15981.23"/>
    <n v="2"/>
    <n v="31962.46"/>
    <n v="2.6"/>
    <n v="3046"/>
    <x v="358"/>
  </r>
  <r>
    <s v="ORD102932"/>
    <x v="9"/>
    <x v="1"/>
    <x v="9"/>
    <s v="Souq"/>
    <x v="0"/>
    <n v="10675.04"/>
    <n v="4"/>
    <n v="42700.160000000003"/>
    <n v="2.72"/>
    <n v="3327"/>
    <x v="172"/>
  </r>
  <r>
    <s v="ORD102933"/>
    <x v="0"/>
    <x v="0"/>
    <x v="0"/>
    <s v="Amazon"/>
    <x v="0"/>
    <n v="15200.87"/>
    <n v="2"/>
    <n v="30401.74"/>
    <n v="4.7300000000000004"/>
    <n v="2784"/>
    <x v="192"/>
  </r>
  <r>
    <s v="ORD102934"/>
    <x v="4"/>
    <x v="0"/>
    <x v="4"/>
    <s v="Amazon"/>
    <x v="4"/>
    <n v="1555.12"/>
    <n v="3"/>
    <n v="4665.3599999999997"/>
    <n v="3.17"/>
    <n v="4497"/>
    <x v="12"/>
  </r>
  <r>
    <s v="ORD102935"/>
    <x v="6"/>
    <x v="4"/>
    <x v="6"/>
    <s v="Amazon"/>
    <x v="3"/>
    <n v="4758.24"/>
    <n v="1"/>
    <n v="4758.24"/>
    <n v="1.4"/>
    <n v="443"/>
    <x v="273"/>
  </r>
  <r>
    <s v="ORD102936"/>
    <x v="4"/>
    <x v="0"/>
    <x v="4"/>
    <s v="Amazon"/>
    <x v="0"/>
    <n v="3227.47"/>
    <n v="1"/>
    <n v="3227.47"/>
    <n v="1.79"/>
    <n v="366"/>
    <x v="261"/>
  </r>
  <r>
    <s v="ORD102937"/>
    <x v="9"/>
    <x v="1"/>
    <x v="9"/>
    <s v="Souq"/>
    <x v="1"/>
    <n v="2154.5700000000002"/>
    <n v="4"/>
    <n v="8618.2800000000007"/>
    <n v="2.2200000000000002"/>
    <n v="4224"/>
    <x v="65"/>
  </r>
  <r>
    <s v="ORD102938"/>
    <x v="0"/>
    <x v="0"/>
    <x v="0"/>
    <s v="Souq"/>
    <x v="3"/>
    <n v="7978.03"/>
    <n v="4"/>
    <n v="31912.12"/>
    <n v="4.93"/>
    <n v="3675"/>
    <x v="352"/>
  </r>
  <r>
    <s v="ORD102939"/>
    <x v="2"/>
    <x v="2"/>
    <x v="2"/>
    <s v="Amazon"/>
    <x v="5"/>
    <n v="2532.77"/>
    <n v="2"/>
    <n v="5065.54"/>
    <n v="2.2599999999999998"/>
    <n v="3834"/>
    <x v="206"/>
  </r>
  <r>
    <s v="ORD102940"/>
    <x v="9"/>
    <x v="1"/>
    <x v="9"/>
    <s v="Souq"/>
    <x v="2"/>
    <n v="3424.15"/>
    <n v="2"/>
    <n v="6848.3"/>
    <n v="4.9000000000000004"/>
    <n v="3604"/>
    <x v="11"/>
  </r>
  <r>
    <s v="ORD102941"/>
    <x v="1"/>
    <x v="1"/>
    <x v="1"/>
    <s v="Amazon"/>
    <x v="0"/>
    <n v="15302.42"/>
    <n v="5"/>
    <n v="76512.100000000006"/>
    <n v="1.61"/>
    <n v="1904"/>
    <x v="155"/>
  </r>
  <r>
    <s v="ORD102942"/>
    <x v="7"/>
    <x v="0"/>
    <x v="7"/>
    <s v="Souq"/>
    <x v="5"/>
    <n v="19766.009999999998"/>
    <n v="2"/>
    <n v="39532.019999999997"/>
    <n v="2.2799999999999998"/>
    <n v="809"/>
    <x v="3"/>
  </r>
  <r>
    <s v="ORD102943"/>
    <x v="9"/>
    <x v="1"/>
    <x v="9"/>
    <s v="Amazon"/>
    <x v="3"/>
    <n v="6460.41"/>
    <n v="1"/>
    <n v="6460.41"/>
    <n v="3.62"/>
    <n v="4413"/>
    <x v="332"/>
  </r>
  <r>
    <s v="ORD102944"/>
    <x v="6"/>
    <x v="4"/>
    <x v="6"/>
    <s v="Jumia"/>
    <x v="2"/>
    <n v="9260.6200000000008"/>
    <n v="3"/>
    <n v="27781.86"/>
    <n v="4.37"/>
    <n v="3434"/>
    <x v="226"/>
  </r>
  <r>
    <s v="ORD102945"/>
    <x v="7"/>
    <x v="0"/>
    <x v="7"/>
    <s v="Amazon"/>
    <x v="1"/>
    <n v="2711.43"/>
    <n v="3"/>
    <n v="8134.29"/>
    <n v="2.37"/>
    <n v="1164"/>
    <x v="11"/>
  </r>
  <r>
    <s v="ORD102946"/>
    <x v="7"/>
    <x v="0"/>
    <x v="7"/>
    <s v="Jumia"/>
    <x v="0"/>
    <n v="9556.31"/>
    <n v="2"/>
    <n v="19112.62"/>
    <n v="1.84"/>
    <n v="127"/>
    <x v="226"/>
  </r>
  <r>
    <s v="ORD102947"/>
    <x v="0"/>
    <x v="0"/>
    <x v="0"/>
    <s v="Jumia"/>
    <x v="5"/>
    <n v="18235.310000000001"/>
    <n v="3"/>
    <n v="54705.93"/>
    <n v="4.09"/>
    <n v="4366"/>
    <x v="311"/>
  </r>
  <r>
    <s v="ORD102948"/>
    <x v="2"/>
    <x v="2"/>
    <x v="2"/>
    <s v="Jumia"/>
    <x v="1"/>
    <n v="12802.24"/>
    <n v="5"/>
    <n v="64011.199999999997"/>
    <n v="1.23"/>
    <n v="116"/>
    <x v="222"/>
  </r>
  <r>
    <s v="ORD102949"/>
    <x v="4"/>
    <x v="0"/>
    <x v="4"/>
    <s v="Amazon"/>
    <x v="1"/>
    <n v="11283.77"/>
    <n v="4"/>
    <n v="45135.08"/>
    <n v="1.58"/>
    <n v="2150"/>
    <x v="270"/>
  </r>
  <r>
    <s v="ORD102950"/>
    <x v="8"/>
    <x v="3"/>
    <x v="8"/>
    <s v="Jumia"/>
    <x v="2"/>
    <n v="10252.23"/>
    <n v="5"/>
    <n v="51261.15"/>
    <n v="2.36"/>
    <n v="3648"/>
    <x v="168"/>
  </r>
  <r>
    <s v="ORD102951"/>
    <x v="9"/>
    <x v="1"/>
    <x v="9"/>
    <s v="Jumia"/>
    <x v="4"/>
    <n v="18958.22"/>
    <n v="5"/>
    <n v="94791.1"/>
    <n v="1.6"/>
    <n v="2384"/>
    <x v="19"/>
  </r>
  <r>
    <s v="ORD102952"/>
    <x v="7"/>
    <x v="0"/>
    <x v="7"/>
    <s v="Jumia"/>
    <x v="1"/>
    <n v="10435.74"/>
    <n v="1"/>
    <n v="10435.74"/>
    <n v="2.38"/>
    <n v="1483"/>
    <x v="111"/>
  </r>
  <r>
    <s v="ORD102953"/>
    <x v="8"/>
    <x v="3"/>
    <x v="8"/>
    <s v="Jumia"/>
    <x v="5"/>
    <n v="14810.94"/>
    <n v="2"/>
    <n v="29621.88"/>
    <n v="3"/>
    <n v="457"/>
    <x v="33"/>
  </r>
  <r>
    <s v="ORD102954"/>
    <x v="6"/>
    <x v="4"/>
    <x v="6"/>
    <s v="Jumia"/>
    <x v="5"/>
    <n v="13200.4"/>
    <n v="4"/>
    <n v="52801.599999999999"/>
    <n v="2.56"/>
    <n v="1340"/>
    <x v="166"/>
  </r>
  <r>
    <s v="ORD102955"/>
    <x v="2"/>
    <x v="2"/>
    <x v="2"/>
    <s v="Souq"/>
    <x v="5"/>
    <n v="1301.95"/>
    <n v="2"/>
    <n v="2603.9"/>
    <n v="4.7699999999999996"/>
    <n v="4143"/>
    <x v="194"/>
  </r>
  <r>
    <s v="ORD102956"/>
    <x v="0"/>
    <x v="0"/>
    <x v="0"/>
    <s v="Jumia"/>
    <x v="0"/>
    <n v="13156.24"/>
    <n v="2"/>
    <n v="26312.48"/>
    <n v="1.1000000000000001"/>
    <n v="3438"/>
    <x v="274"/>
  </r>
  <r>
    <s v="ORD102957"/>
    <x v="7"/>
    <x v="0"/>
    <x v="7"/>
    <s v="Amazon"/>
    <x v="2"/>
    <n v="1837.5"/>
    <n v="1"/>
    <n v="1837.5"/>
    <n v="4.59"/>
    <n v="2025"/>
    <x v="325"/>
  </r>
  <r>
    <s v="ORD102958"/>
    <x v="0"/>
    <x v="0"/>
    <x v="0"/>
    <s v="Jumia"/>
    <x v="1"/>
    <n v="10663.3"/>
    <n v="2"/>
    <n v="21326.6"/>
    <n v="1.6"/>
    <n v="1613"/>
    <x v="339"/>
  </r>
  <r>
    <s v="ORD102959"/>
    <x v="8"/>
    <x v="3"/>
    <x v="8"/>
    <s v="Souq"/>
    <x v="5"/>
    <n v="8872.01"/>
    <n v="4"/>
    <n v="35488.04"/>
    <n v="1.87"/>
    <n v="3057"/>
    <x v="109"/>
  </r>
  <r>
    <s v="ORD102960"/>
    <x v="6"/>
    <x v="4"/>
    <x v="6"/>
    <s v="Amazon"/>
    <x v="1"/>
    <n v="3738.17"/>
    <n v="4"/>
    <n v="14952.68"/>
    <n v="1.06"/>
    <n v="3602"/>
    <x v="148"/>
  </r>
  <r>
    <s v="ORD102961"/>
    <x v="6"/>
    <x v="4"/>
    <x v="6"/>
    <s v="Souq"/>
    <x v="5"/>
    <n v="18151.150000000001"/>
    <n v="3"/>
    <n v="54453.45"/>
    <n v="2.2999999999999998"/>
    <n v="130"/>
    <x v="160"/>
  </r>
  <r>
    <s v="ORD102962"/>
    <x v="0"/>
    <x v="0"/>
    <x v="0"/>
    <s v="Amazon"/>
    <x v="5"/>
    <n v="11588.25"/>
    <n v="5"/>
    <n v="57941.25"/>
    <n v="1.79"/>
    <n v="51"/>
    <x v="164"/>
  </r>
  <r>
    <s v="ORD102963"/>
    <x v="6"/>
    <x v="4"/>
    <x v="6"/>
    <s v="Souq"/>
    <x v="5"/>
    <n v="8085.54"/>
    <n v="4"/>
    <n v="32342.16"/>
    <n v="3.13"/>
    <n v="1420"/>
    <x v="251"/>
  </r>
  <r>
    <s v="ORD102964"/>
    <x v="9"/>
    <x v="1"/>
    <x v="9"/>
    <s v="Jumia"/>
    <x v="5"/>
    <n v="18750.419999999998"/>
    <n v="2"/>
    <n v="37500.839999999997"/>
    <n v="3.98"/>
    <n v="4520"/>
    <x v="78"/>
  </r>
  <r>
    <s v="ORD102965"/>
    <x v="3"/>
    <x v="3"/>
    <x v="3"/>
    <s v="Amazon"/>
    <x v="2"/>
    <n v="13610.66"/>
    <n v="5"/>
    <n v="68053.3"/>
    <n v="3.3"/>
    <n v="220"/>
    <x v="206"/>
  </r>
  <r>
    <s v="ORD102966"/>
    <x v="5"/>
    <x v="1"/>
    <x v="5"/>
    <s v="Jumia"/>
    <x v="1"/>
    <n v="2756.5"/>
    <n v="3"/>
    <n v="8269.5"/>
    <n v="3.5"/>
    <n v="2847"/>
    <x v="81"/>
  </r>
  <r>
    <s v="ORD102967"/>
    <x v="4"/>
    <x v="0"/>
    <x v="4"/>
    <s v="Jumia"/>
    <x v="3"/>
    <n v="11014.52"/>
    <n v="2"/>
    <n v="22029.040000000001"/>
    <n v="4.3899999999999997"/>
    <n v="1619"/>
    <x v="19"/>
  </r>
  <r>
    <s v="ORD102968"/>
    <x v="6"/>
    <x v="4"/>
    <x v="6"/>
    <s v="Amazon"/>
    <x v="5"/>
    <n v="11618.65"/>
    <n v="5"/>
    <n v="58093.25"/>
    <n v="4.37"/>
    <n v="714"/>
    <x v="262"/>
  </r>
  <r>
    <s v="ORD102969"/>
    <x v="8"/>
    <x v="3"/>
    <x v="8"/>
    <s v="Souq"/>
    <x v="0"/>
    <n v="3507.93"/>
    <n v="4"/>
    <n v="14031.72"/>
    <n v="2.72"/>
    <n v="2150"/>
    <x v="14"/>
  </r>
  <r>
    <s v="ORD102970"/>
    <x v="3"/>
    <x v="3"/>
    <x v="3"/>
    <s v="Souq"/>
    <x v="3"/>
    <n v="2876.87"/>
    <n v="3"/>
    <n v="8630.61"/>
    <n v="4.17"/>
    <n v="4861"/>
    <x v="95"/>
  </r>
  <r>
    <s v="ORD102971"/>
    <x v="8"/>
    <x v="3"/>
    <x v="8"/>
    <s v="Jumia"/>
    <x v="5"/>
    <n v="4339.8100000000004"/>
    <n v="2"/>
    <n v="8679.6200000000008"/>
    <n v="4"/>
    <n v="1028"/>
    <x v="5"/>
  </r>
  <r>
    <s v="ORD102972"/>
    <x v="7"/>
    <x v="0"/>
    <x v="7"/>
    <s v="Souq"/>
    <x v="4"/>
    <n v="3836.72"/>
    <n v="3"/>
    <n v="11510.16"/>
    <n v="4.29"/>
    <n v="4463"/>
    <x v="38"/>
  </r>
  <r>
    <s v="ORD102973"/>
    <x v="1"/>
    <x v="1"/>
    <x v="1"/>
    <s v="Jumia"/>
    <x v="5"/>
    <n v="11655.98"/>
    <n v="3"/>
    <n v="34967.94"/>
    <n v="1.91"/>
    <n v="3741"/>
    <x v="42"/>
  </r>
  <r>
    <s v="ORD102974"/>
    <x v="3"/>
    <x v="3"/>
    <x v="3"/>
    <s v="Amazon"/>
    <x v="5"/>
    <n v="1367.59"/>
    <n v="1"/>
    <n v="1367.59"/>
    <n v="2.75"/>
    <n v="1089"/>
    <x v="235"/>
  </r>
  <r>
    <s v="ORD102975"/>
    <x v="9"/>
    <x v="1"/>
    <x v="9"/>
    <s v="Jumia"/>
    <x v="5"/>
    <n v="3917.27"/>
    <n v="2"/>
    <n v="7834.54"/>
    <n v="2.31"/>
    <n v="1520"/>
    <x v="81"/>
  </r>
  <r>
    <s v="ORD102976"/>
    <x v="0"/>
    <x v="0"/>
    <x v="0"/>
    <s v="Souq"/>
    <x v="2"/>
    <n v="7888.11"/>
    <n v="1"/>
    <n v="7888.11"/>
    <n v="4.83"/>
    <n v="953"/>
    <x v="62"/>
  </r>
  <r>
    <s v="ORD102977"/>
    <x v="2"/>
    <x v="2"/>
    <x v="2"/>
    <s v="Souq"/>
    <x v="4"/>
    <n v="6461.3"/>
    <n v="1"/>
    <n v="6461.3"/>
    <n v="4.87"/>
    <n v="1308"/>
    <x v="285"/>
  </r>
  <r>
    <s v="ORD102978"/>
    <x v="8"/>
    <x v="3"/>
    <x v="8"/>
    <s v="Amazon"/>
    <x v="1"/>
    <n v="110.33"/>
    <n v="2"/>
    <n v="220.66"/>
    <n v="3.94"/>
    <n v="998"/>
    <x v="134"/>
  </r>
  <r>
    <s v="ORD102979"/>
    <x v="8"/>
    <x v="3"/>
    <x v="8"/>
    <s v="Jumia"/>
    <x v="3"/>
    <n v="2810.04"/>
    <n v="2"/>
    <n v="5620.08"/>
    <n v="3.44"/>
    <n v="1511"/>
    <x v="354"/>
  </r>
  <r>
    <s v="ORD102980"/>
    <x v="7"/>
    <x v="0"/>
    <x v="7"/>
    <s v="Amazon"/>
    <x v="1"/>
    <n v="11476.07"/>
    <n v="1"/>
    <n v="11476.07"/>
    <n v="3.33"/>
    <n v="579"/>
    <x v="326"/>
  </r>
  <r>
    <s v="ORD102981"/>
    <x v="0"/>
    <x v="0"/>
    <x v="0"/>
    <s v="Souq"/>
    <x v="2"/>
    <n v="19654.22"/>
    <n v="4"/>
    <n v="78616.88"/>
    <n v="3.02"/>
    <n v="4887"/>
    <x v="225"/>
  </r>
  <r>
    <s v="ORD102982"/>
    <x v="8"/>
    <x v="3"/>
    <x v="8"/>
    <s v="Amazon"/>
    <x v="0"/>
    <n v="9287.57"/>
    <n v="2"/>
    <n v="18575.14"/>
    <n v="4.21"/>
    <n v="4290"/>
    <x v="322"/>
  </r>
  <r>
    <s v="ORD102983"/>
    <x v="1"/>
    <x v="1"/>
    <x v="1"/>
    <s v="Jumia"/>
    <x v="3"/>
    <n v="15566.57"/>
    <n v="2"/>
    <n v="31133.14"/>
    <n v="4.6900000000000004"/>
    <n v="3445"/>
    <x v="151"/>
  </r>
  <r>
    <s v="ORD102984"/>
    <x v="2"/>
    <x v="2"/>
    <x v="2"/>
    <s v="Amazon"/>
    <x v="5"/>
    <n v="4728.09"/>
    <n v="5"/>
    <n v="23640.45"/>
    <n v="2.63"/>
    <n v="4502"/>
    <x v="232"/>
  </r>
  <r>
    <s v="ORD102985"/>
    <x v="7"/>
    <x v="0"/>
    <x v="7"/>
    <s v="Amazon"/>
    <x v="4"/>
    <n v="12740.54"/>
    <n v="2"/>
    <n v="25481.08"/>
    <n v="4.92"/>
    <n v="279"/>
    <x v="240"/>
  </r>
  <r>
    <s v="ORD102986"/>
    <x v="0"/>
    <x v="0"/>
    <x v="0"/>
    <s v="Jumia"/>
    <x v="2"/>
    <n v="3594.57"/>
    <n v="1"/>
    <n v="3594.57"/>
    <n v="1.18"/>
    <n v="2534"/>
    <x v="175"/>
  </r>
  <r>
    <s v="ORD102987"/>
    <x v="6"/>
    <x v="4"/>
    <x v="6"/>
    <s v="Amazon"/>
    <x v="2"/>
    <n v="1154.19"/>
    <n v="2"/>
    <n v="2308.38"/>
    <n v="1.3"/>
    <n v="3189"/>
    <x v="117"/>
  </r>
  <r>
    <s v="ORD102988"/>
    <x v="7"/>
    <x v="0"/>
    <x v="7"/>
    <s v="Amazon"/>
    <x v="2"/>
    <n v="1167.51"/>
    <n v="3"/>
    <n v="3502.53"/>
    <n v="3.03"/>
    <n v="3654"/>
    <x v="227"/>
  </r>
  <r>
    <s v="ORD102989"/>
    <x v="5"/>
    <x v="1"/>
    <x v="5"/>
    <s v="Amazon"/>
    <x v="4"/>
    <n v="5326.98"/>
    <n v="5"/>
    <n v="26634.9"/>
    <n v="1.66"/>
    <n v="4484"/>
    <x v="194"/>
  </r>
  <r>
    <s v="ORD102990"/>
    <x v="1"/>
    <x v="1"/>
    <x v="1"/>
    <s v="Jumia"/>
    <x v="2"/>
    <n v="9515.43"/>
    <n v="5"/>
    <n v="47577.15"/>
    <n v="2.57"/>
    <n v="2905"/>
    <x v="148"/>
  </r>
  <r>
    <s v="ORD102991"/>
    <x v="3"/>
    <x v="3"/>
    <x v="3"/>
    <s v="Souq"/>
    <x v="5"/>
    <n v="13456.9"/>
    <n v="2"/>
    <n v="26913.8"/>
    <n v="2.5499999999999998"/>
    <n v="2585"/>
    <x v="199"/>
  </r>
  <r>
    <s v="ORD102992"/>
    <x v="6"/>
    <x v="4"/>
    <x v="6"/>
    <s v="Amazon"/>
    <x v="2"/>
    <n v="7463.55"/>
    <n v="5"/>
    <n v="37317.75"/>
    <n v="1.65"/>
    <n v="1651"/>
    <x v="218"/>
  </r>
  <r>
    <s v="ORD102993"/>
    <x v="6"/>
    <x v="4"/>
    <x v="6"/>
    <s v="Jumia"/>
    <x v="3"/>
    <n v="1744.64"/>
    <n v="3"/>
    <n v="5233.92"/>
    <n v="3.41"/>
    <n v="2169"/>
    <x v="222"/>
  </r>
  <r>
    <s v="ORD102994"/>
    <x v="4"/>
    <x v="0"/>
    <x v="4"/>
    <s v="Souq"/>
    <x v="1"/>
    <n v="17251.849999999999"/>
    <n v="2"/>
    <n v="34503.699999999997"/>
    <n v="4.03"/>
    <n v="4094"/>
    <x v="238"/>
  </r>
  <r>
    <s v="ORD102995"/>
    <x v="3"/>
    <x v="3"/>
    <x v="3"/>
    <s v="Amazon"/>
    <x v="4"/>
    <n v="9714.5300000000007"/>
    <n v="3"/>
    <n v="29143.59"/>
    <n v="4.88"/>
    <n v="4613"/>
    <x v="333"/>
  </r>
  <r>
    <s v="ORD102996"/>
    <x v="3"/>
    <x v="3"/>
    <x v="3"/>
    <s v="Souq"/>
    <x v="3"/>
    <n v="870.8"/>
    <n v="2"/>
    <n v="1741.6"/>
    <n v="2.5099999999999998"/>
    <n v="2632"/>
    <x v="332"/>
  </r>
  <r>
    <s v="ORD102997"/>
    <x v="1"/>
    <x v="1"/>
    <x v="1"/>
    <s v="Jumia"/>
    <x v="5"/>
    <n v="15370.19"/>
    <n v="1"/>
    <n v="15370.19"/>
    <n v="1.89"/>
    <n v="4306"/>
    <x v="354"/>
  </r>
  <r>
    <s v="ORD102998"/>
    <x v="3"/>
    <x v="3"/>
    <x v="3"/>
    <s v="Amazon"/>
    <x v="0"/>
    <n v="162.33000000000001"/>
    <n v="2"/>
    <n v="324.66000000000003"/>
    <n v="1.79"/>
    <n v="4107"/>
    <x v="217"/>
  </r>
  <r>
    <s v="ORD102999"/>
    <x v="1"/>
    <x v="1"/>
    <x v="1"/>
    <s v="Souq"/>
    <x v="5"/>
    <n v="19470.41"/>
    <n v="3"/>
    <n v="58411.23"/>
    <n v="4.38"/>
    <n v="114"/>
    <x v="108"/>
  </r>
  <r>
    <s v="ORD103000"/>
    <x v="5"/>
    <x v="1"/>
    <x v="5"/>
    <s v="Amazon"/>
    <x v="4"/>
    <n v="15133.89"/>
    <n v="4"/>
    <n v="60535.56"/>
    <n v="3.77"/>
    <n v="1879"/>
    <x v="47"/>
  </r>
  <r>
    <s v="ORD103001"/>
    <x v="5"/>
    <x v="1"/>
    <x v="5"/>
    <s v="Jumia"/>
    <x v="0"/>
    <n v="11919.9"/>
    <n v="2"/>
    <n v="23839.8"/>
    <n v="2.8"/>
    <n v="886"/>
    <x v="87"/>
  </r>
  <r>
    <s v="ORD103002"/>
    <x v="7"/>
    <x v="0"/>
    <x v="7"/>
    <s v="Souq"/>
    <x v="0"/>
    <n v="1454.04"/>
    <n v="2"/>
    <n v="2908.08"/>
    <n v="2.59"/>
    <n v="808"/>
    <x v="255"/>
  </r>
  <r>
    <s v="ORD103003"/>
    <x v="2"/>
    <x v="2"/>
    <x v="2"/>
    <s v="Souq"/>
    <x v="1"/>
    <n v="15304.71"/>
    <n v="4"/>
    <n v="61218.84"/>
    <n v="2.97"/>
    <n v="2684"/>
    <x v="103"/>
  </r>
  <r>
    <s v="ORD103004"/>
    <x v="6"/>
    <x v="4"/>
    <x v="6"/>
    <s v="Jumia"/>
    <x v="4"/>
    <n v="9729.7900000000009"/>
    <n v="4"/>
    <n v="38919.160000000003"/>
    <n v="4.71"/>
    <n v="556"/>
    <x v="348"/>
  </r>
  <r>
    <s v="ORD103005"/>
    <x v="8"/>
    <x v="3"/>
    <x v="8"/>
    <s v="Jumia"/>
    <x v="2"/>
    <n v="2364.2199999999998"/>
    <n v="3"/>
    <n v="7092.66"/>
    <n v="2.75"/>
    <n v="2884"/>
    <x v="103"/>
  </r>
  <r>
    <s v="ORD103006"/>
    <x v="8"/>
    <x v="3"/>
    <x v="8"/>
    <s v="Jumia"/>
    <x v="1"/>
    <n v="2276.46"/>
    <n v="4"/>
    <n v="9105.84"/>
    <n v="2.1800000000000002"/>
    <n v="1168"/>
    <x v="222"/>
  </r>
  <r>
    <s v="ORD103007"/>
    <x v="7"/>
    <x v="0"/>
    <x v="7"/>
    <s v="Jumia"/>
    <x v="5"/>
    <n v="13786.85"/>
    <n v="2"/>
    <n v="27573.7"/>
    <n v="3.9"/>
    <n v="1364"/>
    <x v="5"/>
  </r>
  <r>
    <s v="ORD103008"/>
    <x v="1"/>
    <x v="1"/>
    <x v="1"/>
    <s v="Jumia"/>
    <x v="2"/>
    <n v="592.08000000000004"/>
    <n v="2"/>
    <n v="1184.1600000000001"/>
    <n v="4.84"/>
    <n v="3521"/>
    <x v="206"/>
  </r>
  <r>
    <s v="ORD103009"/>
    <x v="1"/>
    <x v="1"/>
    <x v="1"/>
    <s v="Jumia"/>
    <x v="3"/>
    <n v="10225.709999999999"/>
    <n v="5"/>
    <n v="51128.55"/>
    <n v="1.3"/>
    <n v="4935"/>
    <x v="34"/>
  </r>
  <r>
    <s v="ORD103010"/>
    <x v="0"/>
    <x v="0"/>
    <x v="0"/>
    <s v="Jumia"/>
    <x v="4"/>
    <n v="1848.13"/>
    <n v="3"/>
    <n v="5544.39"/>
    <n v="1.58"/>
    <n v="2683"/>
    <x v="51"/>
  </r>
  <r>
    <s v="ORD103011"/>
    <x v="4"/>
    <x v="0"/>
    <x v="4"/>
    <s v="Jumia"/>
    <x v="5"/>
    <n v="10295.459999999999"/>
    <n v="3"/>
    <n v="30886.38"/>
    <n v="3.78"/>
    <n v="2528"/>
    <x v="300"/>
  </r>
  <r>
    <s v="ORD103012"/>
    <x v="4"/>
    <x v="0"/>
    <x v="4"/>
    <s v="Amazon"/>
    <x v="1"/>
    <n v="15174.09"/>
    <n v="1"/>
    <n v="15174.09"/>
    <n v="4.5599999999999996"/>
    <n v="1866"/>
    <x v="307"/>
  </r>
  <r>
    <s v="ORD103013"/>
    <x v="7"/>
    <x v="0"/>
    <x v="7"/>
    <s v="Amazon"/>
    <x v="3"/>
    <n v="8281.56"/>
    <n v="5"/>
    <n v="41407.800000000003"/>
    <n v="2.77"/>
    <n v="1727"/>
    <x v="91"/>
  </r>
  <r>
    <s v="ORD103014"/>
    <x v="1"/>
    <x v="1"/>
    <x v="1"/>
    <s v="Souq"/>
    <x v="4"/>
    <n v="4440.1499999999996"/>
    <n v="4"/>
    <n v="17760.599999999999"/>
    <n v="4.82"/>
    <n v="159"/>
    <x v="25"/>
  </r>
  <r>
    <s v="ORD103015"/>
    <x v="6"/>
    <x v="4"/>
    <x v="6"/>
    <s v="Amazon"/>
    <x v="2"/>
    <n v="18923.990000000002"/>
    <n v="5"/>
    <n v="94619.95"/>
    <n v="2.42"/>
    <n v="3743"/>
    <x v="339"/>
  </r>
  <r>
    <s v="ORD103016"/>
    <x v="0"/>
    <x v="0"/>
    <x v="0"/>
    <s v="Amazon"/>
    <x v="2"/>
    <n v="18790.990000000002"/>
    <n v="4"/>
    <n v="75163.960000000006"/>
    <n v="3.79"/>
    <n v="4833"/>
    <x v="235"/>
  </r>
  <r>
    <s v="ORD103017"/>
    <x v="5"/>
    <x v="1"/>
    <x v="5"/>
    <s v="Souq"/>
    <x v="1"/>
    <n v="1814.51"/>
    <n v="2"/>
    <n v="3629.02"/>
    <n v="2.3199999999999998"/>
    <n v="72"/>
    <x v="145"/>
  </r>
  <r>
    <s v="ORD103018"/>
    <x v="0"/>
    <x v="0"/>
    <x v="0"/>
    <s v="Souq"/>
    <x v="4"/>
    <n v="3619.44"/>
    <n v="1"/>
    <n v="3619.44"/>
    <n v="1.74"/>
    <n v="4740"/>
    <x v="165"/>
  </r>
  <r>
    <s v="ORD103019"/>
    <x v="5"/>
    <x v="1"/>
    <x v="5"/>
    <s v="Jumia"/>
    <x v="0"/>
    <n v="13828.25"/>
    <n v="2"/>
    <n v="27656.5"/>
    <n v="2.38"/>
    <n v="2542"/>
    <x v="258"/>
  </r>
  <r>
    <s v="ORD103020"/>
    <x v="1"/>
    <x v="1"/>
    <x v="1"/>
    <s v="Souq"/>
    <x v="0"/>
    <n v="5370.12"/>
    <n v="5"/>
    <n v="26850.6"/>
    <n v="4.7"/>
    <n v="285"/>
    <x v="332"/>
  </r>
  <r>
    <s v="ORD103021"/>
    <x v="6"/>
    <x v="4"/>
    <x v="6"/>
    <s v="Souq"/>
    <x v="3"/>
    <n v="15054.97"/>
    <n v="1"/>
    <n v="15054.97"/>
    <n v="2.29"/>
    <n v="2731"/>
    <x v="244"/>
  </r>
  <r>
    <s v="ORD103022"/>
    <x v="2"/>
    <x v="2"/>
    <x v="2"/>
    <s v="Amazon"/>
    <x v="0"/>
    <n v="9344.5499999999993"/>
    <n v="5"/>
    <n v="46722.75"/>
    <n v="3.73"/>
    <n v="618"/>
    <x v="344"/>
  </r>
  <r>
    <s v="ORD103023"/>
    <x v="7"/>
    <x v="0"/>
    <x v="7"/>
    <s v="Souq"/>
    <x v="4"/>
    <n v="1500.31"/>
    <n v="2"/>
    <n v="3000.62"/>
    <n v="4.63"/>
    <n v="4510"/>
    <x v="162"/>
  </r>
  <r>
    <s v="ORD103024"/>
    <x v="1"/>
    <x v="1"/>
    <x v="1"/>
    <s v="Jumia"/>
    <x v="1"/>
    <n v="3413.98"/>
    <n v="4"/>
    <n v="13655.92"/>
    <n v="1.9"/>
    <n v="799"/>
    <x v="197"/>
  </r>
  <r>
    <s v="ORD103025"/>
    <x v="2"/>
    <x v="2"/>
    <x v="2"/>
    <s v="Amazon"/>
    <x v="5"/>
    <n v="18658.330000000002"/>
    <n v="1"/>
    <n v="18658.330000000002"/>
    <n v="2.44"/>
    <n v="3647"/>
    <x v="137"/>
  </r>
  <r>
    <s v="ORD103026"/>
    <x v="6"/>
    <x v="4"/>
    <x v="6"/>
    <s v="Amazon"/>
    <x v="2"/>
    <n v="137.79"/>
    <n v="3"/>
    <n v="413.37"/>
    <n v="3.4"/>
    <n v="3138"/>
    <x v="3"/>
  </r>
  <r>
    <s v="ORD103027"/>
    <x v="6"/>
    <x v="4"/>
    <x v="6"/>
    <s v="Amazon"/>
    <x v="2"/>
    <n v="2791.1"/>
    <n v="2"/>
    <n v="5582.2"/>
    <n v="4.83"/>
    <n v="2289"/>
    <x v="338"/>
  </r>
  <r>
    <s v="ORD103028"/>
    <x v="8"/>
    <x v="3"/>
    <x v="8"/>
    <s v="Amazon"/>
    <x v="0"/>
    <n v="6445.08"/>
    <n v="3"/>
    <n v="19335.240000000002"/>
    <n v="2.4700000000000002"/>
    <n v="4947"/>
    <x v="272"/>
  </r>
  <r>
    <s v="ORD103029"/>
    <x v="0"/>
    <x v="0"/>
    <x v="0"/>
    <s v="Amazon"/>
    <x v="3"/>
    <n v="432.22"/>
    <n v="4"/>
    <n v="1728.88"/>
    <n v="2.94"/>
    <n v="4247"/>
    <x v="87"/>
  </r>
  <r>
    <s v="ORD103030"/>
    <x v="7"/>
    <x v="0"/>
    <x v="7"/>
    <s v="Jumia"/>
    <x v="0"/>
    <n v="2996.83"/>
    <n v="2"/>
    <n v="5993.66"/>
    <n v="2.4"/>
    <n v="2952"/>
    <x v="218"/>
  </r>
  <r>
    <s v="ORD103031"/>
    <x v="1"/>
    <x v="1"/>
    <x v="1"/>
    <s v="Amazon"/>
    <x v="3"/>
    <n v="3560"/>
    <n v="3"/>
    <n v="10680"/>
    <n v="1.06"/>
    <n v="1852"/>
    <x v="198"/>
  </r>
  <r>
    <s v="ORD103032"/>
    <x v="6"/>
    <x v="4"/>
    <x v="6"/>
    <s v="Souq"/>
    <x v="2"/>
    <n v="19148.080000000002"/>
    <n v="5"/>
    <n v="95740.4"/>
    <n v="1.1299999999999999"/>
    <n v="209"/>
    <x v="145"/>
  </r>
  <r>
    <s v="ORD103033"/>
    <x v="5"/>
    <x v="1"/>
    <x v="5"/>
    <s v="Amazon"/>
    <x v="4"/>
    <n v="5843.91"/>
    <n v="4"/>
    <n v="23375.64"/>
    <n v="4.49"/>
    <n v="2520"/>
    <x v="145"/>
  </r>
  <r>
    <s v="ORD103034"/>
    <x v="4"/>
    <x v="0"/>
    <x v="4"/>
    <s v="Jumia"/>
    <x v="4"/>
    <n v="16660.490000000002"/>
    <n v="4"/>
    <n v="66641.960000000006"/>
    <n v="2.54"/>
    <n v="4595"/>
    <x v="279"/>
  </r>
  <r>
    <s v="ORD103035"/>
    <x v="6"/>
    <x v="4"/>
    <x v="6"/>
    <s v="Amazon"/>
    <x v="1"/>
    <n v="14795.9"/>
    <n v="4"/>
    <n v="59183.6"/>
    <n v="2.0499999999999998"/>
    <n v="4742"/>
    <x v="350"/>
  </r>
  <r>
    <s v="ORD103036"/>
    <x v="5"/>
    <x v="1"/>
    <x v="5"/>
    <s v="Souq"/>
    <x v="5"/>
    <n v="7553.26"/>
    <n v="3"/>
    <n v="22659.78"/>
    <n v="3.06"/>
    <n v="2262"/>
    <x v="315"/>
  </r>
  <r>
    <s v="ORD103037"/>
    <x v="4"/>
    <x v="0"/>
    <x v="4"/>
    <s v="Souq"/>
    <x v="2"/>
    <n v="10450.9"/>
    <n v="5"/>
    <n v="52254.5"/>
    <n v="3.86"/>
    <n v="4994"/>
    <x v="5"/>
  </r>
  <r>
    <s v="ORD103038"/>
    <x v="1"/>
    <x v="1"/>
    <x v="1"/>
    <s v="Amazon"/>
    <x v="2"/>
    <n v="9107.65"/>
    <n v="3"/>
    <n v="27322.95"/>
    <n v="2.76"/>
    <n v="309"/>
    <x v="245"/>
  </r>
  <r>
    <s v="ORD103039"/>
    <x v="2"/>
    <x v="2"/>
    <x v="2"/>
    <s v="Jumia"/>
    <x v="4"/>
    <n v="10613.93"/>
    <n v="2"/>
    <n v="21227.86"/>
    <n v="2.83"/>
    <n v="4702"/>
    <x v="236"/>
  </r>
  <r>
    <s v="ORD103040"/>
    <x v="5"/>
    <x v="1"/>
    <x v="5"/>
    <s v="Amazon"/>
    <x v="2"/>
    <n v="16909.63"/>
    <n v="2"/>
    <n v="33819.26"/>
    <n v="2.48"/>
    <n v="2888"/>
    <x v="179"/>
  </r>
  <r>
    <s v="ORD103041"/>
    <x v="8"/>
    <x v="3"/>
    <x v="8"/>
    <s v="Souq"/>
    <x v="1"/>
    <n v="4512.66"/>
    <n v="3"/>
    <n v="13537.98"/>
    <n v="2.48"/>
    <n v="1789"/>
    <x v="155"/>
  </r>
  <r>
    <s v="ORD103042"/>
    <x v="6"/>
    <x v="4"/>
    <x v="6"/>
    <s v="Amazon"/>
    <x v="5"/>
    <n v="6148.69"/>
    <n v="3"/>
    <n v="18446.07"/>
    <n v="2.19"/>
    <n v="4585"/>
    <x v="195"/>
  </r>
  <r>
    <s v="ORD103043"/>
    <x v="7"/>
    <x v="0"/>
    <x v="7"/>
    <s v="Amazon"/>
    <x v="5"/>
    <n v="12803.23"/>
    <n v="4"/>
    <n v="51212.92"/>
    <n v="1.36"/>
    <n v="545"/>
    <x v="161"/>
  </r>
  <r>
    <s v="ORD103044"/>
    <x v="0"/>
    <x v="0"/>
    <x v="0"/>
    <s v="Souq"/>
    <x v="0"/>
    <n v="3774.61"/>
    <n v="2"/>
    <n v="7549.22"/>
    <n v="3.48"/>
    <n v="4713"/>
    <x v="318"/>
  </r>
  <r>
    <s v="ORD103045"/>
    <x v="9"/>
    <x v="1"/>
    <x v="9"/>
    <s v="Jumia"/>
    <x v="0"/>
    <n v="18738.03"/>
    <n v="1"/>
    <n v="18738.03"/>
    <n v="2.16"/>
    <n v="2618"/>
    <x v="133"/>
  </r>
  <r>
    <s v="ORD103046"/>
    <x v="7"/>
    <x v="0"/>
    <x v="7"/>
    <s v="Amazon"/>
    <x v="1"/>
    <n v="17902.54"/>
    <n v="1"/>
    <n v="17902.54"/>
    <n v="4.57"/>
    <n v="4113"/>
    <x v="72"/>
  </r>
  <r>
    <s v="ORD103047"/>
    <x v="7"/>
    <x v="0"/>
    <x v="7"/>
    <s v="Amazon"/>
    <x v="1"/>
    <n v="18941.79"/>
    <n v="1"/>
    <n v="18941.79"/>
    <n v="2.13"/>
    <n v="951"/>
    <x v="253"/>
  </r>
  <r>
    <s v="ORD103048"/>
    <x v="6"/>
    <x v="4"/>
    <x v="6"/>
    <s v="Amazon"/>
    <x v="0"/>
    <n v="12243.64"/>
    <n v="4"/>
    <n v="48974.559999999998"/>
    <n v="4.6900000000000004"/>
    <n v="1525"/>
    <x v="350"/>
  </r>
  <r>
    <s v="ORD103049"/>
    <x v="9"/>
    <x v="1"/>
    <x v="9"/>
    <s v="Jumia"/>
    <x v="0"/>
    <n v="17076.189999999999"/>
    <n v="3"/>
    <n v="51228.57"/>
    <n v="2.39"/>
    <n v="2090"/>
    <x v="143"/>
  </r>
  <r>
    <s v="ORD103050"/>
    <x v="0"/>
    <x v="0"/>
    <x v="0"/>
    <s v="Jumia"/>
    <x v="5"/>
    <n v="3839.91"/>
    <n v="3"/>
    <n v="11519.73"/>
    <n v="3.11"/>
    <n v="2295"/>
    <x v="85"/>
  </r>
  <r>
    <s v="ORD103051"/>
    <x v="0"/>
    <x v="0"/>
    <x v="0"/>
    <s v="Souq"/>
    <x v="2"/>
    <n v="6556.74"/>
    <n v="2"/>
    <n v="13113.48"/>
    <n v="4.01"/>
    <n v="3872"/>
    <x v="37"/>
  </r>
  <r>
    <s v="ORD103052"/>
    <x v="2"/>
    <x v="2"/>
    <x v="2"/>
    <s v="Jumia"/>
    <x v="2"/>
    <n v="1015.01"/>
    <n v="4"/>
    <n v="4060.04"/>
    <n v="2.71"/>
    <n v="3382"/>
    <x v="158"/>
  </r>
  <r>
    <s v="ORD103053"/>
    <x v="2"/>
    <x v="2"/>
    <x v="2"/>
    <s v="Jumia"/>
    <x v="0"/>
    <n v="4830.62"/>
    <n v="2"/>
    <n v="9661.24"/>
    <n v="2.2799999999999998"/>
    <n v="1541"/>
    <x v="38"/>
  </r>
  <r>
    <s v="ORD103054"/>
    <x v="0"/>
    <x v="0"/>
    <x v="0"/>
    <s v="Souq"/>
    <x v="5"/>
    <n v="5475.35"/>
    <n v="4"/>
    <n v="21901.4"/>
    <n v="3.72"/>
    <n v="4632"/>
    <x v="353"/>
  </r>
  <r>
    <s v="ORD103055"/>
    <x v="2"/>
    <x v="2"/>
    <x v="2"/>
    <s v="Souq"/>
    <x v="0"/>
    <n v="18749.89"/>
    <n v="3"/>
    <n v="56249.67"/>
    <n v="4.1900000000000004"/>
    <n v="3935"/>
    <x v="327"/>
  </r>
  <r>
    <s v="ORD103056"/>
    <x v="8"/>
    <x v="3"/>
    <x v="8"/>
    <s v="Souq"/>
    <x v="3"/>
    <n v="8550.92"/>
    <n v="2"/>
    <n v="17101.84"/>
    <n v="1.1100000000000001"/>
    <n v="4568"/>
    <x v="7"/>
  </r>
  <r>
    <s v="ORD103057"/>
    <x v="8"/>
    <x v="3"/>
    <x v="8"/>
    <s v="Souq"/>
    <x v="1"/>
    <n v="4804.6400000000003"/>
    <n v="2"/>
    <n v="9609.2800000000007"/>
    <n v="1.23"/>
    <n v="4694"/>
    <x v="92"/>
  </r>
  <r>
    <s v="ORD103058"/>
    <x v="1"/>
    <x v="1"/>
    <x v="1"/>
    <s v="Amazon"/>
    <x v="4"/>
    <n v="7082.71"/>
    <n v="2"/>
    <n v="14165.42"/>
    <n v="3.43"/>
    <n v="923"/>
    <x v="39"/>
  </r>
  <r>
    <s v="ORD103059"/>
    <x v="0"/>
    <x v="0"/>
    <x v="0"/>
    <s v="Souq"/>
    <x v="4"/>
    <n v="14688.59"/>
    <n v="2"/>
    <n v="29377.18"/>
    <n v="2.4900000000000002"/>
    <n v="1031"/>
    <x v="292"/>
  </r>
  <r>
    <s v="ORD103060"/>
    <x v="6"/>
    <x v="4"/>
    <x v="6"/>
    <s v="Jumia"/>
    <x v="2"/>
    <n v="19259.439999999999"/>
    <n v="4"/>
    <n v="77037.759999999995"/>
    <n v="2.75"/>
    <n v="4696"/>
    <x v="291"/>
  </r>
  <r>
    <s v="ORD103061"/>
    <x v="4"/>
    <x v="0"/>
    <x v="4"/>
    <s v="Souq"/>
    <x v="5"/>
    <n v="5161.01"/>
    <n v="5"/>
    <n v="25805.05"/>
    <n v="1.21"/>
    <n v="2487"/>
    <x v="42"/>
  </r>
  <r>
    <s v="ORD103062"/>
    <x v="9"/>
    <x v="1"/>
    <x v="9"/>
    <s v="Amazon"/>
    <x v="2"/>
    <n v="7045.74"/>
    <n v="3"/>
    <n v="21137.22"/>
    <n v="4.66"/>
    <n v="859"/>
    <x v="358"/>
  </r>
  <r>
    <s v="ORD103063"/>
    <x v="2"/>
    <x v="2"/>
    <x v="2"/>
    <s v="Souq"/>
    <x v="1"/>
    <n v="3944.66"/>
    <n v="5"/>
    <n v="19723.3"/>
    <n v="2"/>
    <n v="1325"/>
    <x v="262"/>
  </r>
  <r>
    <s v="ORD103064"/>
    <x v="1"/>
    <x v="1"/>
    <x v="1"/>
    <s v="Amazon"/>
    <x v="0"/>
    <n v="2956.69"/>
    <n v="5"/>
    <n v="14783.45"/>
    <n v="3.12"/>
    <n v="4503"/>
    <x v="193"/>
  </r>
  <r>
    <s v="ORD103065"/>
    <x v="4"/>
    <x v="0"/>
    <x v="4"/>
    <s v="Souq"/>
    <x v="5"/>
    <n v="1103.6099999999999"/>
    <n v="2"/>
    <n v="2207.2199999999998"/>
    <n v="1.4"/>
    <n v="1239"/>
    <x v="68"/>
  </r>
  <r>
    <s v="ORD103066"/>
    <x v="6"/>
    <x v="4"/>
    <x v="6"/>
    <s v="Jumia"/>
    <x v="1"/>
    <n v="744.55"/>
    <n v="4"/>
    <n v="2978.2"/>
    <n v="1.48"/>
    <n v="4895"/>
    <x v="274"/>
  </r>
  <r>
    <s v="ORD103067"/>
    <x v="8"/>
    <x v="3"/>
    <x v="8"/>
    <s v="Amazon"/>
    <x v="4"/>
    <n v="508.54"/>
    <n v="2"/>
    <n v="1017.08"/>
    <n v="2.81"/>
    <n v="1466"/>
    <x v="94"/>
  </r>
  <r>
    <s v="ORD103068"/>
    <x v="5"/>
    <x v="1"/>
    <x v="5"/>
    <s v="Jumia"/>
    <x v="1"/>
    <n v="15619.68"/>
    <n v="1"/>
    <n v="15619.68"/>
    <n v="3.1"/>
    <n v="2715"/>
    <x v="118"/>
  </r>
  <r>
    <s v="ORD103069"/>
    <x v="8"/>
    <x v="3"/>
    <x v="8"/>
    <s v="Souq"/>
    <x v="4"/>
    <n v="11160.6"/>
    <n v="1"/>
    <n v="11160.6"/>
    <n v="2.0299999999999998"/>
    <n v="2832"/>
    <x v="185"/>
  </r>
  <r>
    <s v="ORD103070"/>
    <x v="4"/>
    <x v="0"/>
    <x v="4"/>
    <s v="Souq"/>
    <x v="4"/>
    <n v="5527.3"/>
    <n v="4"/>
    <n v="22109.200000000001"/>
    <n v="1.28"/>
    <n v="3599"/>
    <x v="338"/>
  </r>
  <r>
    <s v="ORD103071"/>
    <x v="3"/>
    <x v="3"/>
    <x v="3"/>
    <s v="Souq"/>
    <x v="2"/>
    <n v="18470.18"/>
    <n v="4"/>
    <n v="73880.72"/>
    <n v="3.06"/>
    <n v="4205"/>
    <x v="64"/>
  </r>
  <r>
    <s v="ORD103072"/>
    <x v="4"/>
    <x v="0"/>
    <x v="4"/>
    <s v="Souq"/>
    <x v="5"/>
    <n v="366.26"/>
    <n v="5"/>
    <n v="1831.3"/>
    <n v="4.5199999999999996"/>
    <n v="3057"/>
    <x v="246"/>
  </r>
  <r>
    <s v="ORD103073"/>
    <x v="0"/>
    <x v="0"/>
    <x v="0"/>
    <s v="Amazon"/>
    <x v="0"/>
    <n v="5063.3900000000003"/>
    <n v="5"/>
    <n v="25316.95"/>
    <n v="4.42"/>
    <n v="2080"/>
    <x v="287"/>
  </r>
  <r>
    <s v="ORD103074"/>
    <x v="4"/>
    <x v="0"/>
    <x v="4"/>
    <s v="Jumia"/>
    <x v="1"/>
    <n v="8091.6"/>
    <n v="3"/>
    <n v="24274.799999999999"/>
    <n v="1.1499999999999999"/>
    <n v="1903"/>
    <x v="181"/>
  </r>
  <r>
    <s v="ORD103075"/>
    <x v="5"/>
    <x v="1"/>
    <x v="5"/>
    <s v="Souq"/>
    <x v="2"/>
    <n v="17198.169999999998"/>
    <n v="5"/>
    <n v="85990.85"/>
    <n v="4.07"/>
    <n v="2823"/>
    <x v="292"/>
  </r>
  <r>
    <s v="ORD103076"/>
    <x v="2"/>
    <x v="2"/>
    <x v="2"/>
    <s v="Jumia"/>
    <x v="2"/>
    <n v="17204.68"/>
    <n v="1"/>
    <n v="17204.68"/>
    <n v="1.44"/>
    <n v="1632"/>
    <x v="280"/>
  </r>
  <r>
    <s v="ORD103077"/>
    <x v="5"/>
    <x v="1"/>
    <x v="5"/>
    <s v="Souq"/>
    <x v="2"/>
    <n v="5119.82"/>
    <n v="5"/>
    <n v="25599.1"/>
    <n v="1.0900000000000001"/>
    <n v="2221"/>
    <x v="132"/>
  </r>
  <r>
    <s v="ORD103078"/>
    <x v="0"/>
    <x v="0"/>
    <x v="0"/>
    <s v="Jumia"/>
    <x v="0"/>
    <n v="17547.2"/>
    <n v="2"/>
    <n v="35094.400000000001"/>
    <n v="4.72"/>
    <n v="4721"/>
    <x v="50"/>
  </r>
  <r>
    <s v="ORD103079"/>
    <x v="8"/>
    <x v="3"/>
    <x v="8"/>
    <s v="Souq"/>
    <x v="5"/>
    <n v="12924.35"/>
    <n v="2"/>
    <n v="25848.7"/>
    <n v="4.05"/>
    <n v="2359"/>
    <x v="287"/>
  </r>
  <r>
    <s v="ORD103080"/>
    <x v="3"/>
    <x v="3"/>
    <x v="3"/>
    <s v="Souq"/>
    <x v="0"/>
    <n v="15747.72"/>
    <n v="5"/>
    <n v="78738.600000000006"/>
    <n v="4.62"/>
    <n v="4071"/>
    <x v="165"/>
  </r>
  <r>
    <s v="ORD103081"/>
    <x v="0"/>
    <x v="0"/>
    <x v="0"/>
    <s v="Amazon"/>
    <x v="1"/>
    <n v="331.37"/>
    <n v="2"/>
    <n v="662.74"/>
    <n v="4.01"/>
    <n v="1382"/>
    <x v="324"/>
  </r>
  <r>
    <s v="ORD103082"/>
    <x v="1"/>
    <x v="1"/>
    <x v="1"/>
    <s v="Amazon"/>
    <x v="2"/>
    <n v="11185.19"/>
    <n v="2"/>
    <n v="22370.38"/>
    <n v="2.1800000000000002"/>
    <n v="1548"/>
    <x v="202"/>
  </r>
  <r>
    <s v="ORD103083"/>
    <x v="3"/>
    <x v="3"/>
    <x v="3"/>
    <s v="Amazon"/>
    <x v="4"/>
    <n v="1282.43"/>
    <n v="4"/>
    <n v="5129.72"/>
    <n v="2.58"/>
    <n v="4873"/>
    <x v="217"/>
  </r>
  <r>
    <s v="ORD103084"/>
    <x v="9"/>
    <x v="1"/>
    <x v="9"/>
    <s v="Jumia"/>
    <x v="2"/>
    <n v="17615.38"/>
    <n v="5"/>
    <n v="88076.9"/>
    <n v="4.7699999999999996"/>
    <n v="1224"/>
    <x v="45"/>
  </r>
  <r>
    <s v="ORD103085"/>
    <x v="9"/>
    <x v="1"/>
    <x v="9"/>
    <s v="Amazon"/>
    <x v="4"/>
    <n v="18022.68"/>
    <n v="5"/>
    <n v="90113.4"/>
    <n v="1.64"/>
    <n v="4536"/>
    <x v="274"/>
  </r>
  <r>
    <s v="ORD103086"/>
    <x v="0"/>
    <x v="0"/>
    <x v="0"/>
    <s v="Amazon"/>
    <x v="4"/>
    <n v="145.61000000000001"/>
    <n v="5"/>
    <n v="728.05"/>
    <n v="3.82"/>
    <n v="4304"/>
    <x v="63"/>
  </r>
  <r>
    <s v="ORD103087"/>
    <x v="3"/>
    <x v="3"/>
    <x v="3"/>
    <s v="Jumia"/>
    <x v="5"/>
    <n v="8272.25"/>
    <n v="1"/>
    <n v="8272.25"/>
    <n v="1.34"/>
    <n v="1265"/>
    <x v="188"/>
  </r>
  <r>
    <s v="ORD103088"/>
    <x v="4"/>
    <x v="0"/>
    <x v="4"/>
    <s v="Souq"/>
    <x v="0"/>
    <n v="9628.48"/>
    <n v="2"/>
    <n v="19256.96"/>
    <n v="4.8600000000000003"/>
    <n v="1893"/>
    <x v="292"/>
  </r>
  <r>
    <s v="ORD103089"/>
    <x v="3"/>
    <x v="3"/>
    <x v="3"/>
    <s v="Amazon"/>
    <x v="5"/>
    <n v="19598.259999999998"/>
    <n v="2"/>
    <n v="39196.519999999997"/>
    <n v="3.14"/>
    <n v="2240"/>
    <x v="360"/>
  </r>
  <r>
    <s v="ORD103090"/>
    <x v="3"/>
    <x v="3"/>
    <x v="3"/>
    <s v="Jumia"/>
    <x v="5"/>
    <n v="2743.64"/>
    <n v="2"/>
    <n v="5487.28"/>
    <n v="4.91"/>
    <n v="122"/>
    <x v="266"/>
  </r>
  <r>
    <s v="ORD103091"/>
    <x v="5"/>
    <x v="1"/>
    <x v="5"/>
    <s v="Souq"/>
    <x v="5"/>
    <n v="5676.36"/>
    <n v="1"/>
    <n v="5676.36"/>
    <n v="1.87"/>
    <n v="1563"/>
    <x v="275"/>
  </r>
  <r>
    <s v="ORD103092"/>
    <x v="0"/>
    <x v="0"/>
    <x v="0"/>
    <s v="Amazon"/>
    <x v="2"/>
    <n v="9288.7999999999993"/>
    <n v="1"/>
    <n v="9288.7999999999993"/>
    <n v="4.29"/>
    <n v="665"/>
    <x v="7"/>
  </r>
  <r>
    <s v="ORD103093"/>
    <x v="5"/>
    <x v="1"/>
    <x v="5"/>
    <s v="Jumia"/>
    <x v="3"/>
    <n v="8237.3799999999992"/>
    <n v="5"/>
    <n v="41186.9"/>
    <n v="2.83"/>
    <n v="1845"/>
    <x v="90"/>
  </r>
  <r>
    <s v="ORD103094"/>
    <x v="6"/>
    <x v="4"/>
    <x v="6"/>
    <s v="Souq"/>
    <x v="3"/>
    <n v="19411.41"/>
    <n v="4"/>
    <n v="77645.64"/>
    <n v="4.01"/>
    <n v="4857"/>
    <x v="331"/>
  </r>
  <r>
    <s v="ORD103095"/>
    <x v="9"/>
    <x v="1"/>
    <x v="9"/>
    <s v="Souq"/>
    <x v="2"/>
    <n v="6708.13"/>
    <n v="1"/>
    <n v="6708.13"/>
    <n v="1.1499999999999999"/>
    <n v="4801"/>
    <x v="67"/>
  </r>
  <r>
    <s v="ORD103096"/>
    <x v="5"/>
    <x v="1"/>
    <x v="5"/>
    <s v="Jumia"/>
    <x v="4"/>
    <n v="13334.14"/>
    <n v="4"/>
    <n v="53336.56"/>
    <n v="2.67"/>
    <n v="1953"/>
    <x v="236"/>
  </r>
  <r>
    <s v="ORD103097"/>
    <x v="6"/>
    <x v="4"/>
    <x v="6"/>
    <s v="Jumia"/>
    <x v="1"/>
    <n v="5509.34"/>
    <n v="1"/>
    <n v="5509.34"/>
    <n v="2.4300000000000002"/>
    <n v="3487"/>
    <x v="130"/>
  </r>
  <r>
    <s v="ORD103098"/>
    <x v="5"/>
    <x v="1"/>
    <x v="5"/>
    <s v="Amazon"/>
    <x v="3"/>
    <n v="6377.43"/>
    <n v="1"/>
    <n v="6377.43"/>
    <n v="2.4900000000000002"/>
    <n v="3560"/>
    <x v="216"/>
  </r>
  <r>
    <s v="ORD103099"/>
    <x v="0"/>
    <x v="0"/>
    <x v="0"/>
    <s v="Amazon"/>
    <x v="1"/>
    <n v="1814.88"/>
    <n v="4"/>
    <n v="7259.52"/>
    <n v="3.82"/>
    <n v="1745"/>
    <x v="87"/>
  </r>
  <r>
    <s v="ORD103100"/>
    <x v="4"/>
    <x v="0"/>
    <x v="4"/>
    <s v="Amazon"/>
    <x v="4"/>
    <n v="17445.28"/>
    <n v="4"/>
    <n v="69781.119999999995"/>
    <n v="4.87"/>
    <n v="3594"/>
    <x v="169"/>
  </r>
  <r>
    <s v="ORD103101"/>
    <x v="9"/>
    <x v="1"/>
    <x v="9"/>
    <s v="Jumia"/>
    <x v="0"/>
    <n v="13335.11"/>
    <n v="4"/>
    <n v="53340.44"/>
    <n v="3.25"/>
    <n v="672"/>
    <x v="295"/>
  </r>
  <r>
    <s v="ORD103102"/>
    <x v="0"/>
    <x v="0"/>
    <x v="0"/>
    <s v="Souq"/>
    <x v="3"/>
    <n v="15185.23"/>
    <n v="2"/>
    <n v="30370.46"/>
    <n v="1.49"/>
    <n v="3255"/>
    <x v="360"/>
  </r>
  <r>
    <s v="ORD103103"/>
    <x v="7"/>
    <x v="0"/>
    <x v="7"/>
    <s v="Souq"/>
    <x v="1"/>
    <n v="10716.82"/>
    <n v="4"/>
    <n v="42867.28"/>
    <n v="2.5299999999999998"/>
    <n v="2731"/>
    <x v="145"/>
  </r>
  <r>
    <s v="ORD103104"/>
    <x v="3"/>
    <x v="3"/>
    <x v="3"/>
    <s v="Souq"/>
    <x v="0"/>
    <n v="5124.49"/>
    <n v="3"/>
    <n v="15373.47"/>
    <n v="1.61"/>
    <n v="4197"/>
    <x v="266"/>
  </r>
  <r>
    <s v="ORD103105"/>
    <x v="6"/>
    <x v="4"/>
    <x v="6"/>
    <s v="Amazon"/>
    <x v="2"/>
    <n v="8586.41"/>
    <n v="5"/>
    <n v="42932.05"/>
    <n v="2.88"/>
    <n v="2309"/>
    <x v="209"/>
  </r>
  <r>
    <s v="ORD103106"/>
    <x v="2"/>
    <x v="2"/>
    <x v="2"/>
    <s v="Souq"/>
    <x v="5"/>
    <n v="10254.030000000001"/>
    <n v="3"/>
    <n v="30762.09"/>
    <n v="4.41"/>
    <n v="510"/>
    <x v="172"/>
  </r>
  <r>
    <s v="ORD103107"/>
    <x v="2"/>
    <x v="2"/>
    <x v="2"/>
    <s v="Amazon"/>
    <x v="4"/>
    <n v="4210.09"/>
    <n v="4"/>
    <n v="16840.36"/>
    <n v="3.6"/>
    <n v="3819"/>
    <x v="221"/>
  </r>
  <r>
    <s v="ORD103108"/>
    <x v="4"/>
    <x v="0"/>
    <x v="4"/>
    <s v="Souq"/>
    <x v="3"/>
    <n v="17507.73"/>
    <n v="4"/>
    <n v="70030.92"/>
    <n v="3.87"/>
    <n v="3899"/>
    <x v="199"/>
  </r>
  <r>
    <s v="ORD103109"/>
    <x v="4"/>
    <x v="0"/>
    <x v="4"/>
    <s v="Amazon"/>
    <x v="2"/>
    <n v="7374.89"/>
    <n v="3"/>
    <n v="22124.67"/>
    <n v="4.29"/>
    <n v="2782"/>
    <x v="147"/>
  </r>
  <r>
    <s v="ORD103110"/>
    <x v="2"/>
    <x v="2"/>
    <x v="2"/>
    <s v="Souq"/>
    <x v="5"/>
    <n v="1765.52"/>
    <n v="3"/>
    <n v="5296.56"/>
    <n v="1.97"/>
    <n v="3507"/>
    <x v="10"/>
  </r>
  <r>
    <s v="ORD103111"/>
    <x v="1"/>
    <x v="1"/>
    <x v="1"/>
    <s v="Jumia"/>
    <x v="0"/>
    <n v="17114.09"/>
    <n v="1"/>
    <n v="17114.09"/>
    <n v="1.21"/>
    <n v="1184"/>
    <x v="17"/>
  </r>
  <r>
    <s v="ORD103112"/>
    <x v="5"/>
    <x v="1"/>
    <x v="5"/>
    <s v="Souq"/>
    <x v="0"/>
    <n v="13362.4"/>
    <n v="4"/>
    <n v="53449.599999999999"/>
    <n v="1.27"/>
    <n v="2312"/>
    <x v="267"/>
  </r>
  <r>
    <s v="ORD103113"/>
    <x v="7"/>
    <x v="0"/>
    <x v="7"/>
    <s v="Jumia"/>
    <x v="1"/>
    <n v="7631.95"/>
    <n v="3"/>
    <n v="22895.85"/>
    <n v="2.5499999999999998"/>
    <n v="3218"/>
    <x v="188"/>
  </r>
  <r>
    <s v="ORD103114"/>
    <x v="1"/>
    <x v="1"/>
    <x v="1"/>
    <s v="Souq"/>
    <x v="2"/>
    <n v="12583.52"/>
    <n v="4"/>
    <n v="50334.080000000002"/>
    <n v="3.82"/>
    <n v="1311"/>
    <x v="115"/>
  </r>
  <r>
    <s v="ORD103115"/>
    <x v="4"/>
    <x v="0"/>
    <x v="4"/>
    <s v="Amazon"/>
    <x v="5"/>
    <n v="1025.96"/>
    <n v="3"/>
    <n v="3077.88"/>
    <n v="3.95"/>
    <n v="435"/>
    <x v="338"/>
  </r>
  <r>
    <s v="ORD103116"/>
    <x v="5"/>
    <x v="1"/>
    <x v="5"/>
    <s v="Jumia"/>
    <x v="2"/>
    <n v="3643.04"/>
    <n v="5"/>
    <n v="18215.2"/>
    <n v="1.29"/>
    <n v="4972"/>
    <x v="294"/>
  </r>
  <r>
    <s v="ORD103117"/>
    <x v="5"/>
    <x v="1"/>
    <x v="5"/>
    <s v="Amazon"/>
    <x v="2"/>
    <n v="17495.490000000002"/>
    <n v="5"/>
    <n v="87477.45"/>
    <n v="2.44"/>
    <n v="3280"/>
    <x v="72"/>
  </r>
  <r>
    <s v="ORD103118"/>
    <x v="5"/>
    <x v="1"/>
    <x v="5"/>
    <s v="Amazon"/>
    <x v="1"/>
    <n v="12620.31"/>
    <n v="5"/>
    <n v="63101.55"/>
    <n v="4.91"/>
    <n v="30"/>
    <x v="76"/>
  </r>
  <r>
    <s v="ORD103119"/>
    <x v="5"/>
    <x v="1"/>
    <x v="5"/>
    <s v="Souq"/>
    <x v="5"/>
    <n v="7164.95"/>
    <n v="2"/>
    <n v="14329.9"/>
    <n v="2.08"/>
    <n v="1262"/>
    <x v="165"/>
  </r>
  <r>
    <s v="ORD103120"/>
    <x v="2"/>
    <x v="2"/>
    <x v="2"/>
    <s v="Jumia"/>
    <x v="1"/>
    <n v="8361.6"/>
    <n v="2"/>
    <n v="16723.2"/>
    <n v="2.1800000000000002"/>
    <n v="3070"/>
    <x v="207"/>
  </r>
  <r>
    <s v="ORD103121"/>
    <x v="0"/>
    <x v="0"/>
    <x v="0"/>
    <s v="Amazon"/>
    <x v="2"/>
    <n v="9690.1200000000008"/>
    <n v="1"/>
    <n v="9690.1200000000008"/>
    <n v="4.74"/>
    <n v="3231"/>
    <x v="154"/>
  </r>
  <r>
    <s v="ORD103122"/>
    <x v="0"/>
    <x v="0"/>
    <x v="0"/>
    <s v="Souq"/>
    <x v="5"/>
    <n v="18813.21"/>
    <n v="5"/>
    <n v="94066.05"/>
    <n v="1.58"/>
    <n v="1148"/>
    <x v="282"/>
  </r>
  <r>
    <s v="ORD103123"/>
    <x v="5"/>
    <x v="1"/>
    <x v="5"/>
    <s v="Amazon"/>
    <x v="0"/>
    <n v="3143.76"/>
    <n v="4"/>
    <n v="12575.04"/>
    <n v="3.71"/>
    <n v="1637"/>
    <x v="65"/>
  </r>
  <r>
    <s v="ORD103124"/>
    <x v="6"/>
    <x v="4"/>
    <x v="6"/>
    <s v="Jumia"/>
    <x v="3"/>
    <n v="18023.830000000002"/>
    <n v="3"/>
    <n v="54071.49"/>
    <n v="3.46"/>
    <n v="1969"/>
    <x v="78"/>
  </r>
  <r>
    <s v="ORD103125"/>
    <x v="7"/>
    <x v="0"/>
    <x v="7"/>
    <s v="Jumia"/>
    <x v="0"/>
    <n v="5099.45"/>
    <n v="5"/>
    <n v="25497.25"/>
    <n v="3.43"/>
    <n v="1526"/>
    <x v="208"/>
  </r>
  <r>
    <s v="ORD103126"/>
    <x v="4"/>
    <x v="0"/>
    <x v="4"/>
    <s v="Jumia"/>
    <x v="2"/>
    <n v="3220.07"/>
    <n v="3"/>
    <n v="9660.2099999999991"/>
    <n v="3.6"/>
    <n v="1630"/>
    <x v="83"/>
  </r>
  <r>
    <s v="ORD103127"/>
    <x v="3"/>
    <x v="3"/>
    <x v="3"/>
    <s v="Jumia"/>
    <x v="0"/>
    <n v="10515.52"/>
    <n v="5"/>
    <n v="52577.599999999999"/>
    <n v="1.82"/>
    <n v="3436"/>
    <x v="281"/>
  </r>
  <r>
    <s v="ORD103128"/>
    <x v="8"/>
    <x v="3"/>
    <x v="8"/>
    <s v="Jumia"/>
    <x v="0"/>
    <n v="2740.57"/>
    <n v="1"/>
    <n v="2740.57"/>
    <n v="2.5299999999999998"/>
    <n v="4151"/>
    <x v="247"/>
  </r>
  <r>
    <s v="ORD103129"/>
    <x v="1"/>
    <x v="1"/>
    <x v="1"/>
    <s v="Amazon"/>
    <x v="3"/>
    <n v="3736.08"/>
    <n v="3"/>
    <n v="11208.24"/>
    <n v="3.12"/>
    <n v="1427"/>
    <x v="134"/>
  </r>
  <r>
    <s v="ORD103130"/>
    <x v="8"/>
    <x v="3"/>
    <x v="8"/>
    <s v="Amazon"/>
    <x v="0"/>
    <n v="4787.24"/>
    <n v="1"/>
    <n v="4787.24"/>
    <n v="1.1599999999999999"/>
    <n v="3256"/>
    <x v="37"/>
  </r>
  <r>
    <s v="ORD103131"/>
    <x v="1"/>
    <x v="1"/>
    <x v="1"/>
    <s v="Amazon"/>
    <x v="5"/>
    <n v="7086.95"/>
    <n v="5"/>
    <n v="35434.75"/>
    <n v="2"/>
    <n v="1945"/>
    <x v="153"/>
  </r>
  <r>
    <s v="ORD103132"/>
    <x v="2"/>
    <x v="2"/>
    <x v="2"/>
    <s v="Souq"/>
    <x v="4"/>
    <n v="1054.77"/>
    <n v="5"/>
    <n v="5273.85"/>
    <n v="4.3"/>
    <n v="54"/>
    <x v="339"/>
  </r>
  <r>
    <s v="ORD103133"/>
    <x v="4"/>
    <x v="0"/>
    <x v="4"/>
    <s v="Amazon"/>
    <x v="0"/>
    <n v="18571.240000000002"/>
    <n v="4"/>
    <n v="74284.960000000006"/>
    <n v="4.8499999999999996"/>
    <n v="1918"/>
    <x v="88"/>
  </r>
  <r>
    <s v="ORD103134"/>
    <x v="4"/>
    <x v="0"/>
    <x v="4"/>
    <s v="Jumia"/>
    <x v="1"/>
    <n v="1146"/>
    <n v="3"/>
    <n v="3438"/>
    <n v="1.43"/>
    <n v="2690"/>
    <x v="173"/>
  </r>
  <r>
    <s v="ORD103135"/>
    <x v="9"/>
    <x v="1"/>
    <x v="9"/>
    <s v="Amazon"/>
    <x v="0"/>
    <n v="656.02"/>
    <n v="4"/>
    <n v="2624.08"/>
    <n v="2.85"/>
    <n v="473"/>
    <x v="169"/>
  </r>
  <r>
    <s v="ORD103136"/>
    <x v="4"/>
    <x v="0"/>
    <x v="4"/>
    <s v="Souq"/>
    <x v="4"/>
    <n v="7921.8"/>
    <n v="5"/>
    <n v="39609"/>
    <n v="3.53"/>
    <n v="1402"/>
    <x v="195"/>
  </r>
  <r>
    <s v="ORD103137"/>
    <x v="1"/>
    <x v="1"/>
    <x v="1"/>
    <s v="Amazon"/>
    <x v="5"/>
    <n v="7776.95"/>
    <n v="1"/>
    <n v="7776.95"/>
    <n v="3.85"/>
    <n v="2153"/>
    <x v="320"/>
  </r>
  <r>
    <s v="ORD103138"/>
    <x v="8"/>
    <x v="3"/>
    <x v="8"/>
    <s v="Jumia"/>
    <x v="2"/>
    <n v="6968.79"/>
    <n v="5"/>
    <n v="34843.949999999997"/>
    <n v="1.1200000000000001"/>
    <n v="2141"/>
    <x v="80"/>
  </r>
  <r>
    <s v="ORD103139"/>
    <x v="3"/>
    <x v="3"/>
    <x v="3"/>
    <s v="Jumia"/>
    <x v="4"/>
    <n v="18392.29"/>
    <n v="1"/>
    <n v="18392.29"/>
    <n v="2.66"/>
    <n v="2066"/>
    <x v="350"/>
  </r>
  <r>
    <s v="ORD103140"/>
    <x v="4"/>
    <x v="0"/>
    <x v="4"/>
    <s v="Jumia"/>
    <x v="4"/>
    <n v="1114.55"/>
    <n v="4"/>
    <n v="4458.2"/>
    <n v="4.18"/>
    <n v="1370"/>
    <x v="230"/>
  </r>
  <r>
    <s v="ORD103141"/>
    <x v="1"/>
    <x v="1"/>
    <x v="1"/>
    <s v="Amazon"/>
    <x v="2"/>
    <n v="9917.85"/>
    <n v="4"/>
    <n v="39671.4"/>
    <n v="4.1500000000000004"/>
    <n v="4196"/>
    <x v="327"/>
  </r>
  <r>
    <s v="ORD103142"/>
    <x v="0"/>
    <x v="0"/>
    <x v="0"/>
    <s v="Jumia"/>
    <x v="4"/>
    <n v="12579.26"/>
    <n v="5"/>
    <n v="62896.3"/>
    <n v="3.84"/>
    <n v="1760"/>
    <x v="78"/>
  </r>
  <r>
    <s v="ORD103143"/>
    <x v="6"/>
    <x v="4"/>
    <x v="6"/>
    <s v="Amazon"/>
    <x v="2"/>
    <n v="406.29"/>
    <n v="2"/>
    <n v="812.58"/>
    <n v="3.98"/>
    <n v="4191"/>
    <x v="251"/>
  </r>
  <r>
    <s v="ORD103144"/>
    <x v="7"/>
    <x v="0"/>
    <x v="7"/>
    <s v="Souq"/>
    <x v="4"/>
    <n v="8176.56"/>
    <n v="2"/>
    <n v="16353.12"/>
    <n v="3.53"/>
    <n v="85"/>
    <x v="6"/>
  </r>
  <r>
    <s v="ORD103145"/>
    <x v="6"/>
    <x v="4"/>
    <x v="6"/>
    <s v="Jumia"/>
    <x v="0"/>
    <n v="4532.2"/>
    <n v="4"/>
    <n v="18128.8"/>
    <n v="3.01"/>
    <n v="4042"/>
    <x v="320"/>
  </r>
  <r>
    <s v="ORD103146"/>
    <x v="4"/>
    <x v="0"/>
    <x v="4"/>
    <s v="Souq"/>
    <x v="0"/>
    <n v="19132.419999999998"/>
    <n v="5"/>
    <n v="95662.1"/>
    <n v="3.51"/>
    <n v="2695"/>
    <x v="307"/>
  </r>
  <r>
    <s v="ORD103147"/>
    <x v="6"/>
    <x v="4"/>
    <x v="6"/>
    <s v="Jumia"/>
    <x v="1"/>
    <n v="16487.23"/>
    <n v="3"/>
    <n v="49461.69"/>
    <n v="1.42"/>
    <n v="941"/>
    <x v="92"/>
  </r>
  <r>
    <s v="ORD103148"/>
    <x v="5"/>
    <x v="1"/>
    <x v="5"/>
    <s v="Amazon"/>
    <x v="2"/>
    <n v="2773.77"/>
    <n v="2"/>
    <n v="5547.54"/>
    <n v="4.6399999999999997"/>
    <n v="1935"/>
    <x v="7"/>
  </r>
  <r>
    <s v="ORD103149"/>
    <x v="1"/>
    <x v="1"/>
    <x v="1"/>
    <s v="Amazon"/>
    <x v="3"/>
    <n v="5471.11"/>
    <n v="1"/>
    <n v="5471.11"/>
    <n v="4.5999999999999996"/>
    <n v="2607"/>
    <x v="287"/>
  </r>
  <r>
    <s v="ORD103150"/>
    <x v="0"/>
    <x v="0"/>
    <x v="0"/>
    <s v="Souq"/>
    <x v="0"/>
    <n v="5458.96"/>
    <n v="5"/>
    <n v="27294.799999999999"/>
    <n v="4.38"/>
    <n v="3995"/>
    <x v="354"/>
  </r>
  <r>
    <s v="ORD103151"/>
    <x v="5"/>
    <x v="1"/>
    <x v="5"/>
    <s v="Jumia"/>
    <x v="2"/>
    <n v="15180.93"/>
    <n v="1"/>
    <n v="15180.93"/>
    <n v="2.35"/>
    <n v="908"/>
    <x v="339"/>
  </r>
  <r>
    <s v="ORD103152"/>
    <x v="8"/>
    <x v="3"/>
    <x v="8"/>
    <s v="Amazon"/>
    <x v="3"/>
    <n v="2418.2800000000002"/>
    <n v="4"/>
    <n v="9673.1200000000008"/>
    <n v="4.66"/>
    <n v="4933"/>
    <x v="126"/>
  </r>
  <r>
    <s v="ORD103153"/>
    <x v="6"/>
    <x v="4"/>
    <x v="6"/>
    <s v="Amazon"/>
    <x v="5"/>
    <n v="2465.04"/>
    <n v="4"/>
    <n v="9860.16"/>
    <n v="2.4500000000000002"/>
    <n v="3968"/>
    <x v="68"/>
  </r>
  <r>
    <s v="ORD103154"/>
    <x v="2"/>
    <x v="2"/>
    <x v="2"/>
    <s v="Jumia"/>
    <x v="3"/>
    <n v="10295.64"/>
    <n v="3"/>
    <n v="30886.92"/>
    <n v="4.79"/>
    <n v="529"/>
    <x v="345"/>
  </r>
  <r>
    <s v="ORD103155"/>
    <x v="5"/>
    <x v="1"/>
    <x v="5"/>
    <s v="Jumia"/>
    <x v="3"/>
    <n v="17142.990000000002"/>
    <n v="4"/>
    <n v="68571.960000000006"/>
    <n v="1.62"/>
    <n v="2187"/>
    <x v="325"/>
  </r>
  <r>
    <s v="ORD103156"/>
    <x v="2"/>
    <x v="2"/>
    <x v="2"/>
    <s v="Jumia"/>
    <x v="1"/>
    <n v="12304.2"/>
    <n v="2"/>
    <n v="24608.400000000001"/>
    <n v="3.97"/>
    <n v="2070"/>
    <x v="56"/>
  </r>
  <r>
    <s v="ORD103157"/>
    <x v="8"/>
    <x v="3"/>
    <x v="8"/>
    <s v="Jumia"/>
    <x v="5"/>
    <n v="2954.59"/>
    <n v="3"/>
    <n v="8863.77"/>
    <n v="3.66"/>
    <n v="3453"/>
    <x v="263"/>
  </r>
  <r>
    <s v="ORD103158"/>
    <x v="5"/>
    <x v="1"/>
    <x v="5"/>
    <s v="Souq"/>
    <x v="2"/>
    <n v="977.63"/>
    <n v="5"/>
    <n v="4888.1499999999996"/>
    <n v="3.47"/>
    <n v="4194"/>
    <x v="268"/>
  </r>
  <r>
    <s v="ORD103159"/>
    <x v="9"/>
    <x v="1"/>
    <x v="9"/>
    <s v="Amazon"/>
    <x v="3"/>
    <n v="2384.2199999999998"/>
    <n v="4"/>
    <n v="9536.8799999999992"/>
    <n v="1.02"/>
    <n v="3878"/>
    <x v="52"/>
  </r>
  <r>
    <s v="ORD103160"/>
    <x v="0"/>
    <x v="0"/>
    <x v="0"/>
    <s v="Amazon"/>
    <x v="1"/>
    <n v="12211.62"/>
    <n v="3"/>
    <n v="36634.86"/>
    <n v="2.02"/>
    <n v="2425"/>
    <x v="79"/>
  </r>
  <r>
    <s v="ORD103161"/>
    <x v="1"/>
    <x v="1"/>
    <x v="1"/>
    <s v="Souq"/>
    <x v="1"/>
    <n v="14533.9"/>
    <n v="3"/>
    <n v="43601.7"/>
    <n v="4.68"/>
    <n v="1918"/>
    <x v="81"/>
  </r>
  <r>
    <s v="ORD103162"/>
    <x v="0"/>
    <x v="0"/>
    <x v="0"/>
    <s v="Amazon"/>
    <x v="2"/>
    <n v="17689.400000000001"/>
    <n v="4"/>
    <n v="70757.600000000006"/>
    <n v="3.21"/>
    <n v="4254"/>
    <x v="56"/>
  </r>
  <r>
    <s v="ORD103163"/>
    <x v="6"/>
    <x v="4"/>
    <x v="6"/>
    <s v="Jumia"/>
    <x v="0"/>
    <n v="3979.21"/>
    <n v="1"/>
    <n v="3979.21"/>
    <n v="3.23"/>
    <n v="1019"/>
    <x v="203"/>
  </r>
  <r>
    <s v="ORD103164"/>
    <x v="3"/>
    <x v="3"/>
    <x v="3"/>
    <s v="Amazon"/>
    <x v="4"/>
    <n v="15169.15"/>
    <n v="5"/>
    <n v="75845.75"/>
    <n v="3.58"/>
    <n v="170"/>
    <x v="320"/>
  </r>
  <r>
    <s v="ORD103165"/>
    <x v="1"/>
    <x v="1"/>
    <x v="1"/>
    <s v="Jumia"/>
    <x v="5"/>
    <n v="16864.66"/>
    <n v="2"/>
    <n v="33729.32"/>
    <n v="1.0900000000000001"/>
    <n v="4203"/>
    <x v="181"/>
  </r>
  <r>
    <s v="ORD103166"/>
    <x v="7"/>
    <x v="0"/>
    <x v="7"/>
    <s v="Souq"/>
    <x v="3"/>
    <n v="18447.310000000001"/>
    <n v="2"/>
    <n v="36894.620000000003"/>
    <n v="2.75"/>
    <n v="1220"/>
    <x v="282"/>
  </r>
  <r>
    <s v="ORD103167"/>
    <x v="0"/>
    <x v="0"/>
    <x v="0"/>
    <s v="Amazon"/>
    <x v="4"/>
    <n v="999.66"/>
    <n v="2"/>
    <n v="1999.32"/>
    <n v="3.92"/>
    <n v="4199"/>
    <x v="93"/>
  </r>
  <r>
    <s v="ORD103168"/>
    <x v="7"/>
    <x v="0"/>
    <x v="7"/>
    <s v="Jumia"/>
    <x v="2"/>
    <n v="13127.25"/>
    <n v="5"/>
    <n v="65636.25"/>
    <n v="2.17"/>
    <n v="3127"/>
    <x v="301"/>
  </r>
  <r>
    <s v="ORD103169"/>
    <x v="0"/>
    <x v="0"/>
    <x v="0"/>
    <s v="Jumia"/>
    <x v="4"/>
    <n v="10829.1"/>
    <n v="1"/>
    <n v="10829.1"/>
    <n v="4.91"/>
    <n v="2248"/>
    <x v="360"/>
  </r>
  <r>
    <s v="ORD103170"/>
    <x v="8"/>
    <x v="3"/>
    <x v="8"/>
    <s v="Souq"/>
    <x v="4"/>
    <n v="14055.41"/>
    <n v="4"/>
    <n v="56221.64"/>
    <n v="1.91"/>
    <n v="4336"/>
    <x v="24"/>
  </r>
  <r>
    <s v="ORD103171"/>
    <x v="3"/>
    <x v="3"/>
    <x v="3"/>
    <s v="Souq"/>
    <x v="2"/>
    <n v="2409.8000000000002"/>
    <n v="2"/>
    <n v="4819.6000000000004"/>
    <n v="2.25"/>
    <n v="4600"/>
    <x v="183"/>
  </r>
  <r>
    <s v="ORD103172"/>
    <x v="2"/>
    <x v="2"/>
    <x v="2"/>
    <s v="Amazon"/>
    <x v="5"/>
    <n v="5970.52"/>
    <n v="2"/>
    <n v="11941.04"/>
    <n v="3.24"/>
    <n v="2895"/>
    <x v="162"/>
  </r>
  <r>
    <s v="ORD103173"/>
    <x v="7"/>
    <x v="0"/>
    <x v="7"/>
    <s v="Amazon"/>
    <x v="5"/>
    <n v="10934.46"/>
    <n v="2"/>
    <n v="21868.92"/>
    <n v="4.3899999999999997"/>
    <n v="2653"/>
    <x v="13"/>
  </r>
  <r>
    <s v="ORD103174"/>
    <x v="5"/>
    <x v="1"/>
    <x v="5"/>
    <s v="Jumia"/>
    <x v="5"/>
    <n v="2068.08"/>
    <n v="2"/>
    <n v="4136.16"/>
    <n v="2.89"/>
    <n v="2902"/>
    <x v="40"/>
  </r>
  <r>
    <s v="ORD103175"/>
    <x v="6"/>
    <x v="4"/>
    <x v="6"/>
    <s v="Jumia"/>
    <x v="5"/>
    <n v="19759.830000000002"/>
    <n v="3"/>
    <n v="59279.49"/>
    <n v="3.89"/>
    <n v="2677"/>
    <x v="190"/>
  </r>
  <r>
    <s v="ORD103176"/>
    <x v="7"/>
    <x v="0"/>
    <x v="7"/>
    <s v="Jumia"/>
    <x v="3"/>
    <n v="4532.83"/>
    <n v="2"/>
    <n v="9065.66"/>
    <n v="1.96"/>
    <n v="734"/>
    <x v="8"/>
  </r>
  <r>
    <s v="ORD103177"/>
    <x v="8"/>
    <x v="3"/>
    <x v="8"/>
    <s v="Souq"/>
    <x v="4"/>
    <n v="10348.629999999999"/>
    <n v="1"/>
    <n v="10348.629999999999"/>
    <n v="3.12"/>
    <n v="3087"/>
    <x v="271"/>
  </r>
  <r>
    <s v="ORD103178"/>
    <x v="2"/>
    <x v="2"/>
    <x v="2"/>
    <s v="Amazon"/>
    <x v="5"/>
    <n v="3480.82"/>
    <n v="4"/>
    <n v="13923.28"/>
    <n v="1.07"/>
    <n v="1353"/>
    <x v="68"/>
  </r>
  <r>
    <s v="ORD103179"/>
    <x v="8"/>
    <x v="3"/>
    <x v="8"/>
    <s v="Jumia"/>
    <x v="4"/>
    <n v="6284.39"/>
    <n v="5"/>
    <n v="31421.95"/>
    <n v="1.79"/>
    <n v="509"/>
    <x v="45"/>
  </r>
  <r>
    <s v="ORD103180"/>
    <x v="3"/>
    <x v="3"/>
    <x v="3"/>
    <s v="Souq"/>
    <x v="4"/>
    <n v="9130.32"/>
    <n v="4"/>
    <n v="36521.279999999999"/>
    <n v="3.12"/>
    <n v="3760"/>
    <x v="321"/>
  </r>
  <r>
    <s v="ORD103181"/>
    <x v="4"/>
    <x v="0"/>
    <x v="4"/>
    <s v="Souq"/>
    <x v="4"/>
    <n v="12226.15"/>
    <n v="1"/>
    <n v="12226.15"/>
    <n v="2.97"/>
    <n v="396"/>
    <x v="242"/>
  </r>
  <r>
    <s v="ORD103182"/>
    <x v="3"/>
    <x v="3"/>
    <x v="3"/>
    <s v="Souq"/>
    <x v="4"/>
    <n v="12466.79"/>
    <n v="1"/>
    <n v="12466.79"/>
    <n v="3.5"/>
    <n v="150"/>
    <x v="332"/>
  </r>
  <r>
    <s v="ORD103183"/>
    <x v="3"/>
    <x v="3"/>
    <x v="3"/>
    <s v="Jumia"/>
    <x v="0"/>
    <n v="2911.29"/>
    <n v="4"/>
    <n v="11645.16"/>
    <n v="1.3"/>
    <n v="4448"/>
    <x v="13"/>
  </r>
  <r>
    <s v="ORD103184"/>
    <x v="7"/>
    <x v="0"/>
    <x v="7"/>
    <s v="Souq"/>
    <x v="4"/>
    <n v="19012.87"/>
    <n v="5"/>
    <n v="95064.35"/>
    <n v="2.46"/>
    <n v="4160"/>
    <x v="293"/>
  </r>
  <r>
    <s v="ORD103185"/>
    <x v="6"/>
    <x v="4"/>
    <x v="6"/>
    <s v="Amazon"/>
    <x v="1"/>
    <n v="3339.42"/>
    <n v="1"/>
    <n v="3339.42"/>
    <n v="1.63"/>
    <n v="275"/>
    <x v="326"/>
  </r>
  <r>
    <s v="ORD103186"/>
    <x v="4"/>
    <x v="0"/>
    <x v="4"/>
    <s v="Jumia"/>
    <x v="0"/>
    <n v="4873.97"/>
    <n v="2"/>
    <n v="9747.94"/>
    <n v="1.63"/>
    <n v="235"/>
    <x v="64"/>
  </r>
  <r>
    <s v="ORD103187"/>
    <x v="2"/>
    <x v="2"/>
    <x v="2"/>
    <s v="Souq"/>
    <x v="5"/>
    <n v="17945.73"/>
    <n v="4"/>
    <n v="71782.92"/>
    <n v="3.98"/>
    <n v="4800"/>
    <x v="12"/>
  </r>
  <r>
    <s v="ORD103188"/>
    <x v="1"/>
    <x v="1"/>
    <x v="1"/>
    <s v="Amazon"/>
    <x v="1"/>
    <n v="6757.84"/>
    <n v="5"/>
    <n v="33789.199999999997"/>
    <n v="1.58"/>
    <n v="1247"/>
    <x v="70"/>
  </r>
  <r>
    <s v="ORD103189"/>
    <x v="7"/>
    <x v="0"/>
    <x v="7"/>
    <s v="Jumia"/>
    <x v="4"/>
    <n v="19588.310000000001"/>
    <n v="1"/>
    <n v="19588.310000000001"/>
    <n v="1.07"/>
    <n v="1796"/>
    <x v="55"/>
  </r>
  <r>
    <s v="ORD103190"/>
    <x v="7"/>
    <x v="0"/>
    <x v="7"/>
    <s v="Souq"/>
    <x v="4"/>
    <n v="7438.18"/>
    <n v="5"/>
    <n v="37190.9"/>
    <n v="1.81"/>
    <n v="3745"/>
    <x v="325"/>
  </r>
  <r>
    <s v="ORD103191"/>
    <x v="9"/>
    <x v="1"/>
    <x v="9"/>
    <s v="Souq"/>
    <x v="3"/>
    <n v="13948.09"/>
    <n v="3"/>
    <n v="41844.269999999997"/>
    <n v="2.29"/>
    <n v="3258"/>
    <x v="147"/>
  </r>
  <r>
    <s v="ORD103192"/>
    <x v="8"/>
    <x v="3"/>
    <x v="8"/>
    <s v="Amazon"/>
    <x v="5"/>
    <n v="11344.52"/>
    <n v="4"/>
    <n v="45378.080000000002"/>
    <n v="3"/>
    <n v="3622"/>
    <x v="301"/>
  </r>
  <r>
    <s v="ORD103193"/>
    <x v="0"/>
    <x v="0"/>
    <x v="0"/>
    <s v="Amazon"/>
    <x v="4"/>
    <n v="12801.9"/>
    <n v="3"/>
    <n v="38405.699999999997"/>
    <n v="4.1100000000000003"/>
    <n v="4531"/>
    <x v="313"/>
  </r>
  <r>
    <s v="ORD103194"/>
    <x v="3"/>
    <x v="3"/>
    <x v="3"/>
    <s v="Souq"/>
    <x v="4"/>
    <n v="19146.37"/>
    <n v="3"/>
    <n v="57439.11"/>
    <n v="2.77"/>
    <n v="4877"/>
    <x v="228"/>
  </r>
  <r>
    <s v="ORD103195"/>
    <x v="9"/>
    <x v="1"/>
    <x v="9"/>
    <s v="Souq"/>
    <x v="3"/>
    <n v="3893.99"/>
    <n v="5"/>
    <n v="19469.95"/>
    <n v="1.1000000000000001"/>
    <n v="1348"/>
    <x v="85"/>
  </r>
  <r>
    <s v="ORD103196"/>
    <x v="4"/>
    <x v="0"/>
    <x v="4"/>
    <s v="Souq"/>
    <x v="3"/>
    <n v="151.41999999999999"/>
    <n v="2"/>
    <n v="302.83999999999997"/>
    <n v="3.23"/>
    <n v="1892"/>
    <x v="301"/>
  </r>
  <r>
    <s v="ORD103197"/>
    <x v="6"/>
    <x v="4"/>
    <x v="6"/>
    <s v="Souq"/>
    <x v="2"/>
    <n v="9619.42"/>
    <n v="2"/>
    <n v="19238.84"/>
    <n v="3.39"/>
    <n v="3404"/>
    <x v="310"/>
  </r>
  <r>
    <s v="ORD103198"/>
    <x v="8"/>
    <x v="3"/>
    <x v="8"/>
    <s v="Amazon"/>
    <x v="3"/>
    <n v="6825.52"/>
    <n v="2"/>
    <n v="13651.04"/>
    <n v="2.61"/>
    <n v="4205"/>
    <x v="156"/>
  </r>
  <r>
    <s v="ORD103199"/>
    <x v="1"/>
    <x v="1"/>
    <x v="1"/>
    <s v="Souq"/>
    <x v="2"/>
    <n v="10926.23"/>
    <n v="4"/>
    <n v="43704.92"/>
    <n v="3.26"/>
    <n v="4531"/>
    <x v="233"/>
  </r>
  <r>
    <s v="ORD103200"/>
    <x v="4"/>
    <x v="0"/>
    <x v="4"/>
    <s v="Jumia"/>
    <x v="3"/>
    <n v="4598.79"/>
    <n v="3"/>
    <n v="13796.37"/>
    <n v="4.9000000000000004"/>
    <n v="397"/>
    <x v="185"/>
  </r>
  <r>
    <s v="ORD103201"/>
    <x v="2"/>
    <x v="2"/>
    <x v="2"/>
    <s v="Souq"/>
    <x v="2"/>
    <n v="7065.21"/>
    <n v="5"/>
    <n v="35326.050000000003"/>
    <n v="2.11"/>
    <n v="4772"/>
    <x v="334"/>
  </r>
  <r>
    <s v="ORD103202"/>
    <x v="8"/>
    <x v="3"/>
    <x v="8"/>
    <s v="Souq"/>
    <x v="4"/>
    <n v="1526.46"/>
    <n v="1"/>
    <n v="1526.46"/>
    <n v="4.07"/>
    <n v="2247"/>
    <x v="157"/>
  </r>
  <r>
    <s v="ORD103203"/>
    <x v="2"/>
    <x v="2"/>
    <x v="2"/>
    <s v="Jumia"/>
    <x v="3"/>
    <n v="19941.02"/>
    <n v="5"/>
    <n v="99705.1"/>
    <n v="1.2"/>
    <n v="1142"/>
    <x v="222"/>
  </r>
  <r>
    <s v="ORD103204"/>
    <x v="3"/>
    <x v="3"/>
    <x v="3"/>
    <s v="Amazon"/>
    <x v="2"/>
    <n v="11147.82"/>
    <n v="5"/>
    <n v="55739.1"/>
    <n v="1.33"/>
    <n v="2671"/>
    <x v="227"/>
  </r>
  <r>
    <s v="ORD103205"/>
    <x v="6"/>
    <x v="4"/>
    <x v="6"/>
    <s v="Jumia"/>
    <x v="4"/>
    <n v="10414.98"/>
    <n v="1"/>
    <n v="10414.98"/>
    <n v="3.99"/>
    <n v="53"/>
    <x v="121"/>
  </r>
  <r>
    <s v="ORD103206"/>
    <x v="2"/>
    <x v="2"/>
    <x v="2"/>
    <s v="Jumia"/>
    <x v="5"/>
    <n v="11165.22"/>
    <n v="2"/>
    <n v="22330.44"/>
    <n v="1.1499999999999999"/>
    <n v="126"/>
    <x v="117"/>
  </r>
  <r>
    <s v="ORD103207"/>
    <x v="1"/>
    <x v="1"/>
    <x v="1"/>
    <s v="Souq"/>
    <x v="2"/>
    <n v="14944.35"/>
    <n v="3"/>
    <n v="44833.05"/>
    <n v="1.38"/>
    <n v="3781"/>
    <x v="316"/>
  </r>
  <r>
    <s v="ORD103208"/>
    <x v="2"/>
    <x v="2"/>
    <x v="2"/>
    <s v="Jumia"/>
    <x v="4"/>
    <n v="10667.72"/>
    <n v="4"/>
    <n v="42670.879999999997"/>
    <n v="4.0999999999999996"/>
    <n v="2926"/>
    <x v="345"/>
  </r>
  <r>
    <s v="ORD103209"/>
    <x v="3"/>
    <x v="3"/>
    <x v="3"/>
    <s v="Jumia"/>
    <x v="5"/>
    <n v="9167.11"/>
    <n v="2"/>
    <n v="18334.22"/>
    <n v="2.97"/>
    <n v="3308"/>
    <x v="355"/>
  </r>
  <r>
    <s v="ORD103210"/>
    <x v="7"/>
    <x v="0"/>
    <x v="7"/>
    <s v="Souq"/>
    <x v="4"/>
    <n v="19993.560000000001"/>
    <n v="2"/>
    <n v="39987.120000000003"/>
    <n v="3.13"/>
    <n v="831"/>
    <x v="221"/>
  </r>
  <r>
    <s v="ORD103211"/>
    <x v="7"/>
    <x v="0"/>
    <x v="7"/>
    <s v="Jumia"/>
    <x v="3"/>
    <n v="4434.99"/>
    <n v="2"/>
    <n v="8869.98"/>
    <n v="4.09"/>
    <n v="1775"/>
    <x v="328"/>
  </r>
  <r>
    <s v="ORD103212"/>
    <x v="0"/>
    <x v="0"/>
    <x v="0"/>
    <s v="Jumia"/>
    <x v="1"/>
    <n v="16530.57"/>
    <n v="2"/>
    <n v="33061.14"/>
    <n v="1.99"/>
    <n v="40"/>
    <x v="100"/>
  </r>
  <r>
    <s v="ORD103213"/>
    <x v="9"/>
    <x v="1"/>
    <x v="9"/>
    <s v="Souq"/>
    <x v="2"/>
    <n v="11535.9"/>
    <n v="1"/>
    <n v="11535.9"/>
    <n v="1.1100000000000001"/>
    <n v="365"/>
    <x v="70"/>
  </r>
  <r>
    <s v="ORD103214"/>
    <x v="3"/>
    <x v="3"/>
    <x v="3"/>
    <s v="Jumia"/>
    <x v="1"/>
    <n v="8259.48"/>
    <n v="5"/>
    <n v="41297.4"/>
    <n v="2.2000000000000002"/>
    <n v="3761"/>
    <x v="180"/>
  </r>
  <r>
    <s v="ORD103215"/>
    <x v="3"/>
    <x v="3"/>
    <x v="3"/>
    <s v="Amazon"/>
    <x v="2"/>
    <n v="18454.11"/>
    <n v="2"/>
    <n v="36908.22"/>
    <n v="1.43"/>
    <n v="2504"/>
    <x v="257"/>
  </r>
  <r>
    <s v="ORD103216"/>
    <x v="4"/>
    <x v="0"/>
    <x v="4"/>
    <s v="Amazon"/>
    <x v="2"/>
    <n v="15987.47"/>
    <n v="1"/>
    <n v="15987.47"/>
    <n v="1.17"/>
    <n v="2959"/>
    <x v="68"/>
  </r>
  <r>
    <s v="ORD103217"/>
    <x v="9"/>
    <x v="1"/>
    <x v="9"/>
    <s v="Amazon"/>
    <x v="1"/>
    <n v="171.84"/>
    <n v="4"/>
    <n v="687.36"/>
    <n v="4.49"/>
    <n v="1896"/>
    <x v="132"/>
  </r>
  <r>
    <s v="ORD103218"/>
    <x v="4"/>
    <x v="0"/>
    <x v="4"/>
    <s v="Souq"/>
    <x v="1"/>
    <n v="11177.99"/>
    <n v="4"/>
    <n v="44711.96"/>
    <n v="4.2300000000000004"/>
    <n v="4051"/>
    <x v="81"/>
  </r>
  <r>
    <s v="ORD103219"/>
    <x v="5"/>
    <x v="1"/>
    <x v="5"/>
    <s v="Souq"/>
    <x v="3"/>
    <n v="16913.5"/>
    <n v="4"/>
    <n v="67654"/>
    <n v="3.78"/>
    <n v="1136"/>
    <x v="59"/>
  </r>
  <r>
    <s v="ORD103220"/>
    <x v="3"/>
    <x v="3"/>
    <x v="3"/>
    <s v="Souq"/>
    <x v="0"/>
    <n v="7976.39"/>
    <n v="4"/>
    <n v="31905.56"/>
    <n v="1.06"/>
    <n v="77"/>
    <x v="300"/>
  </r>
  <r>
    <s v="ORD103221"/>
    <x v="7"/>
    <x v="0"/>
    <x v="7"/>
    <s v="Jumia"/>
    <x v="5"/>
    <n v="14072.76"/>
    <n v="1"/>
    <n v="14072.76"/>
    <n v="1.01"/>
    <n v="3882"/>
    <x v="146"/>
  </r>
  <r>
    <s v="ORD103222"/>
    <x v="5"/>
    <x v="1"/>
    <x v="5"/>
    <s v="Jumia"/>
    <x v="4"/>
    <n v="18797.310000000001"/>
    <n v="3"/>
    <n v="56391.93"/>
    <n v="2.92"/>
    <n v="223"/>
    <x v="93"/>
  </r>
  <r>
    <s v="ORD103223"/>
    <x v="7"/>
    <x v="0"/>
    <x v="7"/>
    <s v="Amazon"/>
    <x v="2"/>
    <n v="13868.47"/>
    <n v="5"/>
    <n v="69342.350000000006"/>
    <n v="4.01"/>
    <n v="3662"/>
    <x v="213"/>
  </r>
  <r>
    <s v="ORD103224"/>
    <x v="3"/>
    <x v="3"/>
    <x v="3"/>
    <s v="Souq"/>
    <x v="0"/>
    <n v="12389.51"/>
    <n v="1"/>
    <n v="12389.51"/>
    <n v="3.76"/>
    <n v="3599"/>
    <x v="358"/>
  </r>
  <r>
    <s v="ORD103225"/>
    <x v="3"/>
    <x v="3"/>
    <x v="3"/>
    <s v="Amazon"/>
    <x v="4"/>
    <n v="1334.55"/>
    <n v="4"/>
    <n v="5338.2"/>
    <n v="4.5599999999999996"/>
    <n v="4542"/>
    <x v="124"/>
  </r>
  <r>
    <s v="ORD103226"/>
    <x v="9"/>
    <x v="1"/>
    <x v="9"/>
    <s v="Amazon"/>
    <x v="5"/>
    <n v="16246.79"/>
    <n v="1"/>
    <n v="16246.79"/>
    <n v="1.34"/>
    <n v="3650"/>
    <x v="299"/>
  </r>
  <r>
    <s v="ORD103227"/>
    <x v="3"/>
    <x v="3"/>
    <x v="3"/>
    <s v="Souq"/>
    <x v="5"/>
    <n v="10666.39"/>
    <n v="3"/>
    <n v="31999.17"/>
    <n v="3.63"/>
    <n v="1584"/>
    <x v="66"/>
  </r>
  <r>
    <s v="ORD103228"/>
    <x v="4"/>
    <x v="0"/>
    <x v="4"/>
    <s v="Amazon"/>
    <x v="5"/>
    <n v="7677.49"/>
    <n v="2"/>
    <n v="15354.98"/>
    <n v="3.6"/>
    <n v="4257"/>
    <x v="40"/>
  </r>
  <r>
    <s v="ORD103229"/>
    <x v="4"/>
    <x v="0"/>
    <x v="4"/>
    <s v="Amazon"/>
    <x v="0"/>
    <n v="17694.77"/>
    <n v="3"/>
    <n v="53084.31"/>
    <n v="3.37"/>
    <n v="612"/>
    <x v="140"/>
  </r>
  <r>
    <s v="ORD103230"/>
    <x v="7"/>
    <x v="0"/>
    <x v="7"/>
    <s v="Amazon"/>
    <x v="0"/>
    <n v="18241.04"/>
    <n v="4"/>
    <n v="72964.160000000003"/>
    <n v="1.04"/>
    <n v="687"/>
    <x v="247"/>
  </r>
  <r>
    <s v="ORD103231"/>
    <x v="3"/>
    <x v="3"/>
    <x v="3"/>
    <s v="Jumia"/>
    <x v="5"/>
    <n v="13385.64"/>
    <n v="3"/>
    <n v="40156.92"/>
    <n v="2.17"/>
    <n v="1056"/>
    <x v="89"/>
  </r>
  <r>
    <s v="ORD103232"/>
    <x v="6"/>
    <x v="4"/>
    <x v="6"/>
    <s v="Jumia"/>
    <x v="3"/>
    <n v="14762.71"/>
    <n v="4"/>
    <n v="59050.84"/>
    <n v="1.3"/>
    <n v="1259"/>
    <x v="228"/>
  </r>
  <r>
    <s v="ORD103233"/>
    <x v="5"/>
    <x v="1"/>
    <x v="5"/>
    <s v="Jumia"/>
    <x v="3"/>
    <n v="470.41"/>
    <n v="3"/>
    <n v="1411.23"/>
    <n v="4.08"/>
    <n v="2780"/>
    <x v="259"/>
  </r>
  <r>
    <s v="ORD103234"/>
    <x v="0"/>
    <x v="0"/>
    <x v="0"/>
    <s v="Souq"/>
    <x v="2"/>
    <n v="5114.1899999999996"/>
    <n v="5"/>
    <n v="25570.95"/>
    <n v="3.5"/>
    <n v="3398"/>
    <x v="82"/>
  </r>
  <r>
    <s v="ORD103235"/>
    <x v="3"/>
    <x v="3"/>
    <x v="3"/>
    <s v="Souq"/>
    <x v="1"/>
    <n v="15249.35"/>
    <n v="4"/>
    <n v="60997.4"/>
    <n v="4.96"/>
    <n v="2966"/>
    <x v="284"/>
  </r>
  <r>
    <s v="ORD103236"/>
    <x v="7"/>
    <x v="0"/>
    <x v="7"/>
    <s v="Jumia"/>
    <x v="0"/>
    <n v="17259.48"/>
    <n v="3"/>
    <n v="51778.44"/>
    <n v="3.02"/>
    <n v="4353"/>
    <x v="190"/>
  </r>
  <r>
    <s v="ORD103237"/>
    <x v="7"/>
    <x v="0"/>
    <x v="7"/>
    <s v="Amazon"/>
    <x v="3"/>
    <n v="17136.349999999999"/>
    <n v="4"/>
    <n v="68545.399999999994"/>
    <n v="4.75"/>
    <n v="2853"/>
    <x v="341"/>
  </r>
  <r>
    <s v="ORD103238"/>
    <x v="6"/>
    <x v="4"/>
    <x v="6"/>
    <s v="Amazon"/>
    <x v="4"/>
    <n v="2526.38"/>
    <n v="4"/>
    <n v="10105.52"/>
    <n v="2.93"/>
    <n v="1335"/>
    <x v="109"/>
  </r>
  <r>
    <s v="ORD103239"/>
    <x v="4"/>
    <x v="0"/>
    <x v="4"/>
    <s v="Souq"/>
    <x v="3"/>
    <n v="4678.5600000000004"/>
    <n v="4"/>
    <n v="18714.240000000002"/>
    <n v="4.8099999999999996"/>
    <n v="2162"/>
    <x v="72"/>
  </r>
  <r>
    <s v="ORD103240"/>
    <x v="0"/>
    <x v="0"/>
    <x v="0"/>
    <s v="Jumia"/>
    <x v="5"/>
    <n v="19584.22"/>
    <n v="4"/>
    <n v="78336.88"/>
    <n v="1.63"/>
    <n v="3618"/>
    <x v="66"/>
  </r>
  <r>
    <s v="ORD103241"/>
    <x v="6"/>
    <x v="4"/>
    <x v="6"/>
    <s v="Amazon"/>
    <x v="4"/>
    <n v="8853.09"/>
    <n v="4"/>
    <n v="35412.36"/>
    <n v="2.25"/>
    <n v="2186"/>
    <x v="249"/>
  </r>
  <r>
    <s v="ORD103242"/>
    <x v="4"/>
    <x v="0"/>
    <x v="4"/>
    <s v="Souq"/>
    <x v="5"/>
    <n v="11438.09"/>
    <n v="3"/>
    <n v="34314.269999999997"/>
    <n v="3.08"/>
    <n v="2693"/>
    <x v="339"/>
  </r>
  <r>
    <s v="ORD103243"/>
    <x v="7"/>
    <x v="0"/>
    <x v="7"/>
    <s v="Amazon"/>
    <x v="3"/>
    <n v="9489.09"/>
    <n v="5"/>
    <n v="47445.45"/>
    <n v="1.1599999999999999"/>
    <n v="3186"/>
    <x v="18"/>
  </r>
  <r>
    <s v="ORD103244"/>
    <x v="1"/>
    <x v="1"/>
    <x v="1"/>
    <s v="Amazon"/>
    <x v="1"/>
    <n v="18780.93"/>
    <n v="1"/>
    <n v="18780.93"/>
    <n v="4.26"/>
    <n v="486"/>
    <x v="178"/>
  </r>
  <r>
    <s v="ORD103245"/>
    <x v="1"/>
    <x v="1"/>
    <x v="1"/>
    <s v="Souq"/>
    <x v="1"/>
    <n v="8645.32"/>
    <n v="2"/>
    <n v="17290.64"/>
    <n v="1.42"/>
    <n v="3189"/>
    <x v="146"/>
  </r>
  <r>
    <s v="ORD103246"/>
    <x v="8"/>
    <x v="3"/>
    <x v="8"/>
    <s v="Jumia"/>
    <x v="0"/>
    <n v="5791.29"/>
    <n v="3"/>
    <n v="17373.87"/>
    <n v="3.07"/>
    <n v="4463"/>
    <x v="280"/>
  </r>
  <r>
    <s v="ORD103247"/>
    <x v="9"/>
    <x v="1"/>
    <x v="9"/>
    <s v="Jumia"/>
    <x v="4"/>
    <n v="12678.56"/>
    <n v="3"/>
    <n v="38035.68"/>
    <n v="4.54"/>
    <n v="887"/>
    <x v="6"/>
  </r>
  <r>
    <s v="ORD103248"/>
    <x v="6"/>
    <x v="4"/>
    <x v="6"/>
    <s v="Amazon"/>
    <x v="0"/>
    <n v="13436.51"/>
    <n v="5"/>
    <n v="67182.55"/>
    <n v="4.9400000000000004"/>
    <n v="4071"/>
    <x v="101"/>
  </r>
  <r>
    <s v="ORD103249"/>
    <x v="3"/>
    <x v="3"/>
    <x v="3"/>
    <s v="Jumia"/>
    <x v="0"/>
    <n v="10534.53"/>
    <n v="2"/>
    <n v="21069.06"/>
    <n v="2.77"/>
    <n v="989"/>
    <x v="280"/>
  </r>
  <r>
    <s v="ORD103250"/>
    <x v="2"/>
    <x v="2"/>
    <x v="2"/>
    <s v="Souq"/>
    <x v="1"/>
    <n v="4221.32"/>
    <n v="2"/>
    <n v="8442.64"/>
    <n v="3.89"/>
    <n v="3614"/>
    <x v="289"/>
  </r>
  <r>
    <s v="ORD103251"/>
    <x v="7"/>
    <x v="0"/>
    <x v="7"/>
    <s v="Souq"/>
    <x v="5"/>
    <n v="7663.1"/>
    <n v="4"/>
    <n v="30652.400000000001"/>
    <n v="3.53"/>
    <n v="660"/>
    <x v="96"/>
  </r>
  <r>
    <s v="ORD103252"/>
    <x v="5"/>
    <x v="1"/>
    <x v="5"/>
    <s v="Souq"/>
    <x v="0"/>
    <n v="7594.46"/>
    <n v="5"/>
    <n v="37972.300000000003"/>
    <n v="1.0900000000000001"/>
    <n v="449"/>
    <x v="122"/>
  </r>
  <r>
    <s v="ORD103253"/>
    <x v="7"/>
    <x v="0"/>
    <x v="7"/>
    <s v="Jumia"/>
    <x v="0"/>
    <n v="7098.46"/>
    <n v="2"/>
    <n v="14196.92"/>
    <n v="1.38"/>
    <n v="50"/>
    <x v="171"/>
  </r>
  <r>
    <s v="ORD103254"/>
    <x v="7"/>
    <x v="0"/>
    <x v="7"/>
    <s v="Souq"/>
    <x v="1"/>
    <n v="6481.44"/>
    <n v="2"/>
    <n v="12962.88"/>
    <n v="3.78"/>
    <n v="3608"/>
    <x v="305"/>
  </r>
  <r>
    <s v="ORD103255"/>
    <x v="6"/>
    <x v="4"/>
    <x v="6"/>
    <s v="Souq"/>
    <x v="0"/>
    <n v="13532.16"/>
    <n v="3"/>
    <n v="40596.480000000003"/>
    <n v="3.9"/>
    <n v="2857"/>
    <x v="315"/>
  </r>
  <r>
    <s v="ORD103256"/>
    <x v="8"/>
    <x v="3"/>
    <x v="8"/>
    <s v="Amazon"/>
    <x v="1"/>
    <n v="5746.76"/>
    <n v="5"/>
    <n v="28733.8"/>
    <n v="3.37"/>
    <n v="853"/>
    <x v="189"/>
  </r>
  <r>
    <s v="ORD103257"/>
    <x v="2"/>
    <x v="2"/>
    <x v="2"/>
    <s v="Souq"/>
    <x v="2"/>
    <n v="19757.07"/>
    <n v="5"/>
    <n v="98785.35"/>
    <n v="4.84"/>
    <n v="4375"/>
    <x v="184"/>
  </r>
  <r>
    <s v="ORD103258"/>
    <x v="7"/>
    <x v="0"/>
    <x v="7"/>
    <s v="Souq"/>
    <x v="1"/>
    <n v="3734.34"/>
    <n v="2"/>
    <n v="7468.68"/>
    <n v="2.14"/>
    <n v="3488"/>
    <x v="228"/>
  </r>
  <r>
    <s v="ORD103259"/>
    <x v="1"/>
    <x v="1"/>
    <x v="1"/>
    <s v="Amazon"/>
    <x v="3"/>
    <n v="2177.1799999999998"/>
    <n v="4"/>
    <n v="8708.7199999999993"/>
    <n v="1.94"/>
    <n v="3987"/>
    <x v="126"/>
  </r>
  <r>
    <s v="ORD103260"/>
    <x v="3"/>
    <x v="3"/>
    <x v="3"/>
    <s v="Jumia"/>
    <x v="5"/>
    <n v="19384.22"/>
    <n v="5"/>
    <n v="96921.1"/>
    <n v="4.96"/>
    <n v="4586"/>
    <x v="314"/>
  </r>
  <r>
    <s v="ORD103261"/>
    <x v="5"/>
    <x v="1"/>
    <x v="5"/>
    <s v="Amazon"/>
    <x v="5"/>
    <n v="17323.919999999998"/>
    <n v="5"/>
    <n v="86619.6"/>
    <n v="1.58"/>
    <n v="2638"/>
    <x v="1"/>
  </r>
  <r>
    <s v="ORD103262"/>
    <x v="9"/>
    <x v="1"/>
    <x v="9"/>
    <s v="Souq"/>
    <x v="0"/>
    <n v="3216.5"/>
    <n v="4"/>
    <n v="12866"/>
    <n v="1.37"/>
    <n v="1520"/>
    <x v="146"/>
  </r>
  <r>
    <s v="ORD103263"/>
    <x v="4"/>
    <x v="0"/>
    <x v="4"/>
    <s v="Souq"/>
    <x v="5"/>
    <n v="17827.22"/>
    <n v="3"/>
    <n v="53481.66"/>
    <n v="3.08"/>
    <n v="2728"/>
    <x v="121"/>
  </r>
  <r>
    <s v="ORD103264"/>
    <x v="4"/>
    <x v="0"/>
    <x v="4"/>
    <s v="Souq"/>
    <x v="3"/>
    <n v="12220.23"/>
    <n v="4"/>
    <n v="48880.92"/>
    <n v="3.42"/>
    <n v="2922"/>
    <x v="230"/>
  </r>
  <r>
    <s v="ORD103265"/>
    <x v="5"/>
    <x v="1"/>
    <x v="5"/>
    <s v="Souq"/>
    <x v="4"/>
    <n v="465.85"/>
    <n v="3"/>
    <n v="1397.55"/>
    <n v="1.43"/>
    <n v="3569"/>
    <x v="140"/>
  </r>
  <r>
    <s v="ORD103266"/>
    <x v="1"/>
    <x v="1"/>
    <x v="1"/>
    <s v="Souq"/>
    <x v="5"/>
    <n v="8648.5"/>
    <n v="2"/>
    <n v="17297"/>
    <n v="3.79"/>
    <n v="3404"/>
    <x v="101"/>
  </r>
  <r>
    <s v="ORD103267"/>
    <x v="9"/>
    <x v="1"/>
    <x v="9"/>
    <s v="Souq"/>
    <x v="3"/>
    <n v="9650.5400000000009"/>
    <n v="5"/>
    <n v="48252.7"/>
    <n v="1.45"/>
    <n v="4519"/>
    <x v="165"/>
  </r>
  <r>
    <s v="ORD103268"/>
    <x v="1"/>
    <x v="1"/>
    <x v="1"/>
    <s v="Jumia"/>
    <x v="2"/>
    <n v="16400.810000000001"/>
    <n v="3"/>
    <n v="49202.43"/>
    <n v="3.64"/>
    <n v="2878"/>
    <x v="56"/>
  </r>
  <r>
    <s v="ORD103269"/>
    <x v="1"/>
    <x v="1"/>
    <x v="1"/>
    <s v="Souq"/>
    <x v="2"/>
    <n v="7989.59"/>
    <n v="3"/>
    <n v="23968.77"/>
    <n v="3.79"/>
    <n v="320"/>
    <x v="288"/>
  </r>
  <r>
    <s v="ORD103270"/>
    <x v="0"/>
    <x v="0"/>
    <x v="0"/>
    <s v="Amazon"/>
    <x v="3"/>
    <n v="2574.36"/>
    <n v="5"/>
    <n v="12871.8"/>
    <n v="3.48"/>
    <n v="1335"/>
    <x v="150"/>
  </r>
  <r>
    <s v="ORD103271"/>
    <x v="5"/>
    <x v="1"/>
    <x v="5"/>
    <s v="Amazon"/>
    <x v="4"/>
    <n v="3467.4"/>
    <n v="1"/>
    <n v="3467.4"/>
    <n v="3.93"/>
    <n v="1951"/>
    <x v="33"/>
  </r>
  <r>
    <s v="ORD103272"/>
    <x v="7"/>
    <x v="0"/>
    <x v="7"/>
    <s v="Amazon"/>
    <x v="0"/>
    <n v="4889.55"/>
    <n v="1"/>
    <n v="4889.55"/>
    <n v="4.72"/>
    <n v="3979"/>
    <x v="185"/>
  </r>
  <r>
    <s v="ORD103273"/>
    <x v="2"/>
    <x v="2"/>
    <x v="2"/>
    <s v="Jumia"/>
    <x v="0"/>
    <n v="18294.59"/>
    <n v="5"/>
    <n v="91472.95"/>
    <n v="3.38"/>
    <n v="2096"/>
    <x v="243"/>
  </r>
  <r>
    <s v="ORD103274"/>
    <x v="6"/>
    <x v="4"/>
    <x v="6"/>
    <s v="Amazon"/>
    <x v="5"/>
    <n v="6850.67"/>
    <n v="3"/>
    <n v="20552.009999999998"/>
    <n v="1.51"/>
    <n v="2737"/>
    <x v="38"/>
  </r>
  <r>
    <s v="ORD103275"/>
    <x v="0"/>
    <x v="0"/>
    <x v="0"/>
    <s v="Souq"/>
    <x v="0"/>
    <n v="19681.96"/>
    <n v="3"/>
    <n v="59045.88"/>
    <n v="3.07"/>
    <n v="744"/>
    <x v="13"/>
  </r>
  <r>
    <s v="ORD103276"/>
    <x v="5"/>
    <x v="1"/>
    <x v="5"/>
    <s v="Jumia"/>
    <x v="5"/>
    <n v="17131.490000000002"/>
    <n v="4"/>
    <n v="68525.960000000006"/>
    <n v="3.64"/>
    <n v="1783"/>
    <x v="267"/>
  </r>
  <r>
    <s v="ORD103277"/>
    <x v="7"/>
    <x v="0"/>
    <x v="7"/>
    <s v="Amazon"/>
    <x v="0"/>
    <n v="10937.97"/>
    <n v="1"/>
    <n v="10937.97"/>
    <n v="2.52"/>
    <n v="281"/>
    <x v="14"/>
  </r>
  <r>
    <s v="ORD103278"/>
    <x v="4"/>
    <x v="0"/>
    <x v="4"/>
    <s v="Amazon"/>
    <x v="5"/>
    <n v="3444.29"/>
    <n v="2"/>
    <n v="6888.58"/>
    <n v="2.06"/>
    <n v="4508"/>
    <x v="266"/>
  </r>
  <r>
    <s v="ORD103279"/>
    <x v="6"/>
    <x v="4"/>
    <x v="6"/>
    <s v="Amazon"/>
    <x v="4"/>
    <n v="8123.97"/>
    <n v="4"/>
    <n v="32495.88"/>
    <n v="3.75"/>
    <n v="175"/>
    <x v="42"/>
  </r>
  <r>
    <s v="ORD103280"/>
    <x v="3"/>
    <x v="3"/>
    <x v="3"/>
    <s v="Souq"/>
    <x v="1"/>
    <n v="7267.57"/>
    <n v="2"/>
    <n v="14535.14"/>
    <n v="2.9"/>
    <n v="2165"/>
    <x v="153"/>
  </r>
  <r>
    <s v="ORD103281"/>
    <x v="0"/>
    <x v="0"/>
    <x v="0"/>
    <s v="Jumia"/>
    <x v="5"/>
    <n v="9086.66"/>
    <n v="5"/>
    <n v="45433.3"/>
    <n v="4"/>
    <n v="3009"/>
    <x v="180"/>
  </r>
  <r>
    <s v="ORD103282"/>
    <x v="4"/>
    <x v="0"/>
    <x v="4"/>
    <s v="Souq"/>
    <x v="1"/>
    <n v="17541.88"/>
    <n v="1"/>
    <n v="17541.88"/>
    <n v="4.16"/>
    <n v="122"/>
    <x v="308"/>
  </r>
  <r>
    <s v="ORD103283"/>
    <x v="5"/>
    <x v="1"/>
    <x v="5"/>
    <s v="Jumia"/>
    <x v="5"/>
    <n v="521.66999999999996"/>
    <n v="5"/>
    <n v="2608.35"/>
    <n v="2.93"/>
    <n v="3264"/>
    <x v="193"/>
  </r>
  <r>
    <s v="ORD103284"/>
    <x v="0"/>
    <x v="0"/>
    <x v="0"/>
    <s v="Amazon"/>
    <x v="2"/>
    <n v="4371.75"/>
    <n v="3"/>
    <n v="13115.25"/>
    <n v="3.38"/>
    <n v="1497"/>
    <x v="204"/>
  </r>
  <r>
    <s v="ORD103285"/>
    <x v="0"/>
    <x v="0"/>
    <x v="0"/>
    <s v="Souq"/>
    <x v="4"/>
    <n v="18283.650000000001"/>
    <n v="2"/>
    <n v="36567.300000000003"/>
    <n v="1.61"/>
    <n v="55"/>
    <x v="262"/>
  </r>
  <r>
    <s v="ORD103286"/>
    <x v="3"/>
    <x v="3"/>
    <x v="3"/>
    <s v="Jumia"/>
    <x v="4"/>
    <n v="17162.16"/>
    <n v="5"/>
    <n v="85810.8"/>
    <n v="2.65"/>
    <n v="1134"/>
    <x v="241"/>
  </r>
  <r>
    <s v="ORD103287"/>
    <x v="9"/>
    <x v="1"/>
    <x v="9"/>
    <s v="Amazon"/>
    <x v="4"/>
    <n v="10125.5"/>
    <n v="5"/>
    <n v="50627.5"/>
    <n v="4.24"/>
    <n v="3505"/>
    <x v="71"/>
  </r>
  <r>
    <s v="ORD103288"/>
    <x v="0"/>
    <x v="0"/>
    <x v="0"/>
    <s v="Jumia"/>
    <x v="2"/>
    <n v="7041.36"/>
    <n v="1"/>
    <n v="7041.36"/>
    <n v="3.69"/>
    <n v="1434"/>
    <x v="80"/>
  </r>
  <r>
    <s v="ORD103289"/>
    <x v="9"/>
    <x v="1"/>
    <x v="9"/>
    <s v="Jumia"/>
    <x v="1"/>
    <n v="11431.99"/>
    <n v="1"/>
    <n v="11431.99"/>
    <n v="4.92"/>
    <n v="4360"/>
    <x v="185"/>
  </r>
  <r>
    <s v="ORD103290"/>
    <x v="9"/>
    <x v="1"/>
    <x v="9"/>
    <s v="Jumia"/>
    <x v="5"/>
    <n v="18133.41"/>
    <n v="2"/>
    <n v="36266.82"/>
    <n v="3.67"/>
    <n v="2648"/>
    <x v="67"/>
  </r>
  <r>
    <s v="ORD103291"/>
    <x v="5"/>
    <x v="1"/>
    <x v="5"/>
    <s v="Souq"/>
    <x v="4"/>
    <n v="12483.8"/>
    <n v="3"/>
    <n v="37451.4"/>
    <n v="2.78"/>
    <n v="2344"/>
    <x v="150"/>
  </r>
  <r>
    <s v="ORD103292"/>
    <x v="7"/>
    <x v="0"/>
    <x v="7"/>
    <s v="Souq"/>
    <x v="3"/>
    <n v="13981.68"/>
    <n v="1"/>
    <n v="13981.68"/>
    <n v="4.49"/>
    <n v="4944"/>
    <x v="261"/>
  </r>
  <r>
    <s v="ORD103293"/>
    <x v="4"/>
    <x v="0"/>
    <x v="4"/>
    <s v="Amazon"/>
    <x v="0"/>
    <n v="11226.77"/>
    <n v="4"/>
    <n v="44907.08"/>
    <n v="3.13"/>
    <n v="3701"/>
    <x v="205"/>
  </r>
  <r>
    <s v="ORD103294"/>
    <x v="9"/>
    <x v="1"/>
    <x v="9"/>
    <s v="Souq"/>
    <x v="3"/>
    <n v="16469.32"/>
    <n v="5"/>
    <n v="82346.600000000006"/>
    <n v="2.09"/>
    <n v="3003"/>
    <x v="28"/>
  </r>
  <r>
    <s v="ORD103295"/>
    <x v="5"/>
    <x v="1"/>
    <x v="5"/>
    <s v="Amazon"/>
    <x v="0"/>
    <n v="16570.09"/>
    <n v="2"/>
    <n v="33140.18"/>
    <n v="4.8899999999999997"/>
    <n v="4401"/>
    <x v="99"/>
  </r>
  <r>
    <s v="ORD103296"/>
    <x v="6"/>
    <x v="4"/>
    <x v="6"/>
    <s v="Jumia"/>
    <x v="0"/>
    <n v="8980.94"/>
    <n v="4"/>
    <n v="35923.760000000002"/>
    <n v="1.93"/>
    <n v="2841"/>
    <x v="266"/>
  </r>
  <r>
    <s v="ORD103297"/>
    <x v="5"/>
    <x v="1"/>
    <x v="5"/>
    <s v="Amazon"/>
    <x v="5"/>
    <n v="8315.8799999999992"/>
    <n v="3"/>
    <n v="24947.64"/>
    <n v="2.27"/>
    <n v="211"/>
    <x v="284"/>
  </r>
  <r>
    <s v="ORD103298"/>
    <x v="9"/>
    <x v="1"/>
    <x v="9"/>
    <s v="Souq"/>
    <x v="2"/>
    <n v="6848.16"/>
    <n v="1"/>
    <n v="6848.16"/>
    <n v="2.27"/>
    <n v="3427"/>
    <x v="349"/>
  </r>
  <r>
    <s v="ORD103299"/>
    <x v="6"/>
    <x v="4"/>
    <x v="6"/>
    <s v="Jumia"/>
    <x v="3"/>
    <n v="10442.379999999999"/>
    <n v="5"/>
    <n v="52211.9"/>
    <n v="2.94"/>
    <n v="966"/>
    <x v="347"/>
  </r>
  <r>
    <s v="ORD103300"/>
    <x v="9"/>
    <x v="1"/>
    <x v="9"/>
    <s v="Jumia"/>
    <x v="1"/>
    <n v="14564.28"/>
    <n v="3"/>
    <n v="43692.84"/>
    <n v="1.77"/>
    <n v="27"/>
    <x v="172"/>
  </r>
  <r>
    <s v="ORD103301"/>
    <x v="7"/>
    <x v="0"/>
    <x v="7"/>
    <s v="Jumia"/>
    <x v="2"/>
    <n v="8448"/>
    <n v="1"/>
    <n v="8448"/>
    <n v="4.8899999999999997"/>
    <n v="707"/>
    <x v="76"/>
  </r>
  <r>
    <s v="ORD103302"/>
    <x v="2"/>
    <x v="2"/>
    <x v="2"/>
    <s v="Jumia"/>
    <x v="5"/>
    <n v="10326.32"/>
    <n v="4"/>
    <n v="41305.279999999999"/>
    <n v="2.63"/>
    <n v="842"/>
    <x v="337"/>
  </r>
  <r>
    <s v="ORD103303"/>
    <x v="2"/>
    <x v="2"/>
    <x v="2"/>
    <s v="Jumia"/>
    <x v="4"/>
    <n v="8110.55"/>
    <n v="3"/>
    <n v="24331.65"/>
    <n v="4.51"/>
    <n v="2107"/>
    <x v="72"/>
  </r>
  <r>
    <s v="ORD103304"/>
    <x v="3"/>
    <x v="3"/>
    <x v="3"/>
    <s v="Jumia"/>
    <x v="3"/>
    <n v="6589.78"/>
    <n v="3"/>
    <n v="19769.34"/>
    <n v="4.6900000000000004"/>
    <n v="1470"/>
    <x v="288"/>
  </r>
  <r>
    <s v="ORD103305"/>
    <x v="0"/>
    <x v="0"/>
    <x v="0"/>
    <s v="Amazon"/>
    <x v="1"/>
    <n v="12358.02"/>
    <n v="1"/>
    <n v="12358.02"/>
    <n v="4.58"/>
    <n v="105"/>
    <x v="41"/>
  </r>
  <r>
    <s v="ORD103306"/>
    <x v="2"/>
    <x v="2"/>
    <x v="2"/>
    <s v="Souq"/>
    <x v="5"/>
    <n v="15505.5"/>
    <n v="1"/>
    <n v="15505.5"/>
    <n v="2.37"/>
    <n v="4749"/>
    <x v="34"/>
  </r>
  <r>
    <s v="ORD103307"/>
    <x v="8"/>
    <x v="3"/>
    <x v="8"/>
    <s v="Souq"/>
    <x v="2"/>
    <n v="14275.74"/>
    <n v="1"/>
    <n v="14275.74"/>
    <n v="4.1500000000000004"/>
    <n v="333"/>
    <x v="334"/>
  </r>
  <r>
    <s v="ORD103308"/>
    <x v="6"/>
    <x v="4"/>
    <x v="6"/>
    <s v="Souq"/>
    <x v="0"/>
    <n v="4723.3500000000004"/>
    <n v="3"/>
    <n v="14170.05"/>
    <n v="2.08"/>
    <n v="885"/>
    <x v="276"/>
  </r>
  <r>
    <s v="ORD103309"/>
    <x v="5"/>
    <x v="1"/>
    <x v="5"/>
    <s v="Amazon"/>
    <x v="1"/>
    <n v="8703.7999999999993"/>
    <n v="2"/>
    <n v="17407.599999999999"/>
    <n v="4.13"/>
    <n v="1924"/>
    <x v="27"/>
  </r>
  <r>
    <s v="ORD103310"/>
    <x v="7"/>
    <x v="0"/>
    <x v="7"/>
    <s v="Jumia"/>
    <x v="0"/>
    <n v="7175.99"/>
    <n v="1"/>
    <n v="7175.99"/>
    <n v="4.12"/>
    <n v="30"/>
    <x v="136"/>
  </r>
  <r>
    <s v="ORD103311"/>
    <x v="2"/>
    <x v="2"/>
    <x v="2"/>
    <s v="Jumia"/>
    <x v="2"/>
    <n v="2764.25"/>
    <n v="5"/>
    <n v="13821.25"/>
    <n v="2.04"/>
    <n v="2965"/>
    <x v="316"/>
  </r>
  <r>
    <s v="ORD103312"/>
    <x v="2"/>
    <x v="2"/>
    <x v="2"/>
    <s v="Jumia"/>
    <x v="1"/>
    <n v="502.35"/>
    <n v="1"/>
    <n v="502.35"/>
    <n v="3.72"/>
    <n v="506"/>
    <x v="250"/>
  </r>
  <r>
    <s v="ORD103313"/>
    <x v="7"/>
    <x v="0"/>
    <x v="7"/>
    <s v="Amazon"/>
    <x v="2"/>
    <n v="10022.86"/>
    <n v="1"/>
    <n v="10022.86"/>
    <n v="3.95"/>
    <n v="2790"/>
    <x v="69"/>
  </r>
  <r>
    <s v="ORD103314"/>
    <x v="7"/>
    <x v="0"/>
    <x v="7"/>
    <s v="Jumia"/>
    <x v="2"/>
    <n v="15635.82"/>
    <n v="4"/>
    <n v="62543.28"/>
    <n v="1.27"/>
    <n v="1066"/>
    <x v="208"/>
  </r>
  <r>
    <s v="ORD103315"/>
    <x v="4"/>
    <x v="0"/>
    <x v="4"/>
    <s v="Jumia"/>
    <x v="0"/>
    <n v="15691.97"/>
    <n v="2"/>
    <n v="31383.94"/>
    <n v="2.84"/>
    <n v="1196"/>
    <x v="7"/>
  </r>
  <r>
    <s v="ORD103316"/>
    <x v="5"/>
    <x v="1"/>
    <x v="5"/>
    <s v="Amazon"/>
    <x v="0"/>
    <n v="9291.18"/>
    <n v="4"/>
    <n v="37164.720000000001"/>
    <n v="2.4"/>
    <n v="3655"/>
    <x v="169"/>
  </r>
  <r>
    <s v="ORD103317"/>
    <x v="1"/>
    <x v="1"/>
    <x v="1"/>
    <s v="Jumia"/>
    <x v="5"/>
    <n v="19803.23"/>
    <n v="5"/>
    <n v="99016.15"/>
    <n v="3.89"/>
    <n v="3333"/>
    <x v="275"/>
  </r>
  <r>
    <s v="ORD103318"/>
    <x v="8"/>
    <x v="3"/>
    <x v="8"/>
    <s v="Amazon"/>
    <x v="1"/>
    <n v="4434.0200000000004"/>
    <n v="2"/>
    <n v="8868.0400000000009"/>
    <n v="3.14"/>
    <n v="1906"/>
    <x v="0"/>
  </r>
  <r>
    <s v="ORD103319"/>
    <x v="9"/>
    <x v="1"/>
    <x v="9"/>
    <s v="Amazon"/>
    <x v="1"/>
    <n v="16350.89"/>
    <n v="4"/>
    <n v="65403.56"/>
    <n v="4.99"/>
    <n v="3814"/>
    <x v="217"/>
  </r>
  <r>
    <s v="ORD103320"/>
    <x v="9"/>
    <x v="1"/>
    <x v="9"/>
    <s v="Souq"/>
    <x v="2"/>
    <n v="3721.23"/>
    <n v="2"/>
    <n v="7442.46"/>
    <n v="3.32"/>
    <n v="1380"/>
    <x v="116"/>
  </r>
  <r>
    <s v="ORD103321"/>
    <x v="5"/>
    <x v="1"/>
    <x v="5"/>
    <s v="Souq"/>
    <x v="5"/>
    <n v="4464.74"/>
    <n v="1"/>
    <n v="4464.74"/>
    <n v="3.85"/>
    <n v="1277"/>
    <x v="163"/>
  </r>
  <r>
    <s v="ORD103322"/>
    <x v="6"/>
    <x v="4"/>
    <x v="6"/>
    <s v="Souq"/>
    <x v="3"/>
    <n v="2164.14"/>
    <n v="3"/>
    <n v="6492.42"/>
    <n v="1.35"/>
    <n v="3636"/>
    <x v="200"/>
  </r>
  <r>
    <s v="ORD103323"/>
    <x v="5"/>
    <x v="1"/>
    <x v="5"/>
    <s v="Amazon"/>
    <x v="1"/>
    <n v="4226.8900000000003"/>
    <n v="1"/>
    <n v="4226.8900000000003"/>
    <n v="4.46"/>
    <n v="4019"/>
    <x v="271"/>
  </r>
  <r>
    <s v="ORD103324"/>
    <x v="4"/>
    <x v="0"/>
    <x v="4"/>
    <s v="Amazon"/>
    <x v="4"/>
    <n v="8197.08"/>
    <n v="4"/>
    <n v="32788.32"/>
    <n v="1.1000000000000001"/>
    <n v="3882"/>
    <x v="184"/>
  </r>
  <r>
    <s v="ORD103325"/>
    <x v="5"/>
    <x v="1"/>
    <x v="5"/>
    <s v="Jumia"/>
    <x v="4"/>
    <n v="7005.96"/>
    <n v="1"/>
    <n v="7005.96"/>
    <n v="1.82"/>
    <n v="2030"/>
    <x v="110"/>
  </r>
  <r>
    <s v="ORD103326"/>
    <x v="5"/>
    <x v="1"/>
    <x v="5"/>
    <s v="Amazon"/>
    <x v="5"/>
    <n v="2675.16"/>
    <n v="3"/>
    <n v="8025.48"/>
    <n v="3.42"/>
    <n v="4419"/>
    <x v="288"/>
  </r>
  <r>
    <s v="ORD103327"/>
    <x v="3"/>
    <x v="3"/>
    <x v="3"/>
    <s v="Amazon"/>
    <x v="0"/>
    <n v="14785.88"/>
    <n v="4"/>
    <n v="59143.519999999997"/>
    <n v="3.96"/>
    <n v="1421"/>
    <x v="97"/>
  </r>
  <r>
    <s v="ORD103328"/>
    <x v="2"/>
    <x v="2"/>
    <x v="2"/>
    <s v="Amazon"/>
    <x v="3"/>
    <n v="18363.88"/>
    <n v="5"/>
    <n v="91819.4"/>
    <n v="4.1500000000000004"/>
    <n v="766"/>
    <x v="201"/>
  </r>
  <r>
    <s v="ORD103329"/>
    <x v="0"/>
    <x v="0"/>
    <x v="0"/>
    <s v="Souq"/>
    <x v="0"/>
    <n v="888.24"/>
    <n v="4"/>
    <n v="3552.96"/>
    <n v="4.46"/>
    <n v="4092"/>
    <x v="277"/>
  </r>
  <r>
    <s v="ORD103330"/>
    <x v="3"/>
    <x v="3"/>
    <x v="3"/>
    <s v="Jumia"/>
    <x v="2"/>
    <n v="11824.53"/>
    <n v="5"/>
    <n v="59122.65"/>
    <n v="1.72"/>
    <n v="3948"/>
    <x v="34"/>
  </r>
  <r>
    <s v="ORD103331"/>
    <x v="9"/>
    <x v="1"/>
    <x v="9"/>
    <s v="Amazon"/>
    <x v="4"/>
    <n v="2844.9"/>
    <n v="3"/>
    <n v="8534.7000000000007"/>
    <n v="2.44"/>
    <n v="3879"/>
    <x v="85"/>
  </r>
  <r>
    <s v="ORD103332"/>
    <x v="5"/>
    <x v="1"/>
    <x v="5"/>
    <s v="Amazon"/>
    <x v="1"/>
    <n v="6952.3"/>
    <n v="4"/>
    <n v="27809.200000000001"/>
    <n v="3.04"/>
    <n v="2467"/>
    <x v="52"/>
  </r>
  <r>
    <s v="ORD103333"/>
    <x v="7"/>
    <x v="0"/>
    <x v="7"/>
    <s v="Jumia"/>
    <x v="4"/>
    <n v="3957.17"/>
    <n v="3"/>
    <n v="11871.51"/>
    <n v="1.31"/>
    <n v="1644"/>
    <x v="157"/>
  </r>
  <r>
    <s v="ORD103334"/>
    <x v="8"/>
    <x v="3"/>
    <x v="8"/>
    <s v="Souq"/>
    <x v="5"/>
    <n v="2740.35"/>
    <n v="5"/>
    <n v="13701.75"/>
    <n v="2.25"/>
    <n v="1371"/>
    <x v="102"/>
  </r>
  <r>
    <s v="ORD103335"/>
    <x v="1"/>
    <x v="1"/>
    <x v="1"/>
    <s v="Amazon"/>
    <x v="0"/>
    <n v="7725.92"/>
    <n v="4"/>
    <n v="30903.68"/>
    <n v="4.6500000000000004"/>
    <n v="4277"/>
    <x v="210"/>
  </r>
  <r>
    <s v="ORD103336"/>
    <x v="2"/>
    <x v="2"/>
    <x v="2"/>
    <s v="Amazon"/>
    <x v="1"/>
    <n v="18632.349999999999"/>
    <n v="4"/>
    <n v="74529.399999999994"/>
    <n v="2.19"/>
    <n v="4663"/>
    <x v="260"/>
  </r>
  <r>
    <s v="ORD103337"/>
    <x v="3"/>
    <x v="3"/>
    <x v="3"/>
    <s v="Jumia"/>
    <x v="0"/>
    <n v="14949.62"/>
    <n v="5"/>
    <n v="74748.100000000006"/>
    <n v="1.54"/>
    <n v="3672"/>
    <x v="0"/>
  </r>
  <r>
    <s v="ORD103338"/>
    <x v="8"/>
    <x v="3"/>
    <x v="8"/>
    <s v="Jumia"/>
    <x v="1"/>
    <n v="10767.66"/>
    <n v="3"/>
    <n v="32302.98"/>
    <n v="3.98"/>
    <n v="337"/>
    <x v="277"/>
  </r>
  <r>
    <s v="ORD103339"/>
    <x v="3"/>
    <x v="3"/>
    <x v="3"/>
    <s v="Amazon"/>
    <x v="2"/>
    <n v="11651.66"/>
    <n v="3"/>
    <n v="34954.980000000003"/>
    <n v="4.76"/>
    <n v="452"/>
    <x v="305"/>
  </r>
  <r>
    <s v="ORD103340"/>
    <x v="9"/>
    <x v="1"/>
    <x v="9"/>
    <s v="Amazon"/>
    <x v="0"/>
    <n v="18578.580000000002"/>
    <n v="4"/>
    <n v="74314.320000000007"/>
    <n v="1.48"/>
    <n v="3711"/>
    <x v="80"/>
  </r>
  <r>
    <s v="ORD103341"/>
    <x v="5"/>
    <x v="1"/>
    <x v="5"/>
    <s v="Amazon"/>
    <x v="1"/>
    <n v="17364.939999999999"/>
    <n v="3"/>
    <n v="52094.82"/>
    <n v="4.1399999999999997"/>
    <n v="173"/>
    <x v="240"/>
  </r>
  <r>
    <s v="ORD103342"/>
    <x v="5"/>
    <x v="1"/>
    <x v="5"/>
    <s v="Jumia"/>
    <x v="2"/>
    <n v="10190.64"/>
    <n v="4"/>
    <n v="40762.559999999998"/>
    <n v="2.0299999999999998"/>
    <n v="1206"/>
    <x v="351"/>
  </r>
  <r>
    <s v="ORD103343"/>
    <x v="0"/>
    <x v="0"/>
    <x v="0"/>
    <s v="Amazon"/>
    <x v="0"/>
    <n v="10065.39"/>
    <n v="4"/>
    <n v="40261.56"/>
    <n v="2.65"/>
    <n v="4102"/>
    <x v="40"/>
  </r>
  <r>
    <s v="ORD103344"/>
    <x v="6"/>
    <x v="4"/>
    <x v="6"/>
    <s v="Amazon"/>
    <x v="4"/>
    <n v="12191.11"/>
    <n v="4"/>
    <n v="48764.44"/>
    <n v="4.34"/>
    <n v="2466"/>
    <x v="133"/>
  </r>
  <r>
    <s v="ORD103345"/>
    <x v="2"/>
    <x v="2"/>
    <x v="2"/>
    <s v="Amazon"/>
    <x v="3"/>
    <n v="5329.43"/>
    <n v="4"/>
    <n v="21317.72"/>
    <n v="3.65"/>
    <n v="1759"/>
    <x v="218"/>
  </r>
  <r>
    <s v="ORD103346"/>
    <x v="3"/>
    <x v="3"/>
    <x v="3"/>
    <s v="Souq"/>
    <x v="3"/>
    <n v="15724.45"/>
    <n v="2"/>
    <n v="31448.9"/>
    <n v="2.39"/>
    <n v="1793"/>
    <x v="226"/>
  </r>
  <r>
    <s v="ORD103347"/>
    <x v="1"/>
    <x v="1"/>
    <x v="1"/>
    <s v="Souq"/>
    <x v="1"/>
    <n v="8740.61"/>
    <n v="4"/>
    <n v="34962.44"/>
    <n v="3.88"/>
    <n v="3432"/>
    <x v="241"/>
  </r>
  <r>
    <s v="ORD103348"/>
    <x v="4"/>
    <x v="0"/>
    <x v="4"/>
    <s v="Souq"/>
    <x v="3"/>
    <n v="7010.84"/>
    <n v="5"/>
    <n v="35054.199999999997"/>
    <n v="1.61"/>
    <n v="1123"/>
    <x v="153"/>
  </r>
  <r>
    <s v="ORD103349"/>
    <x v="8"/>
    <x v="3"/>
    <x v="8"/>
    <s v="Jumia"/>
    <x v="4"/>
    <n v="17441.88"/>
    <n v="2"/>
    <n v="34883.760000000002"/>
    <n v="2.35"/>
    <n v="1409"/>
    <x v="210"/>
  </r>
  <r>
    <s v="ORD103350"/>
    <x v="3"/>
    <x v="3"/>
    <x v="3"/>
    <s v="Souq"/>
    <x v="3"/>
    <n v="19346.64"/>
    <n v="5"/>
    <n v="96733.2"/>
    <n v="1.43"/>
    <n v="3405"/>
    <x v="44"/>
  </r>
  <r>
    <s v="ORD103351"/>
    <x v="0"/>
    <x v="0"/>
    <x v="0"/>
    <s v="Jumia"/>
    <x v="5"/>
    <n v="5568.12"/>
    <n v="2"/>
    <n v="11136.24"/>
    <n v="2.72"/>
    <n v="2141"/>
    <x v="343"/>
  </r>
  <r>
    <s v="ORD103352"/>
    <x v="9"/>
    <x v="1"/>
    <x v="9"/>
    <s v="Amazon"/>
    <x v="4"/>
    <n v="8378.49"/>
    <n v="2"/>
    <n v="16756.98"/>
    <n v="4.54"/>
    <n v="4918"/>
    <x v="14"/>
  </r>
  <r>
    <s v="ORD103353"/>
    <x v="7"/>
    <x v="0"/>
    <x v="7"/>
    <s v="Amazon"/>
    <x v="1"/>
    <n v="18862.75"/>
    <n v="3"/>
    <n v="56588.25"/>
    <n v="3.86"/>
    <n v="1196"/>
    <x v="27"/>
  </r>
  <r>
    <s v="ORD103354"/>
    <x v="4"/>
    <x v="0"/>
    <x v="4"/>
    <s v="Jumia"/>
    <x v="2"/>
    <n v="17680.72"/>
    <n v="5"/>
    <n v="88403.6"/>
    <n v="2.82"/>
    <n v="1033"/>
    <x v="218"/>
  </r>
  <r>
    <s v="ORD103355"/>
    <x v="3"/>
    <x v="3"/>
    <x v="3"/>
    <s v="Jumia"/>
    <x v="0"/>
    <n v="9856.41"/>
    <n v="5"/>
    <n v="49282.05"/>
    <n v="3.17"/>
    <n v="1557"/>
    <x v="298"/>
  </r>
  <r>
    <s v="ORD103356"/>
    <x v="1"/>
    <x v="1"/>
    <x v="1"/>
    <s v="Amazon"/>
    <x v="0"/>
    <n v="2030.11"/>
    <n v="3"/>
    <n v="6090.33"/>
    <n v="1.89"/>
    <n v="1974"/>
    <x v="33"/>
  </r>
  <r>
    <s v="ORD103357"/>
    <x v="0"/>
    <x v="0"/>
    <x v="0"/>
    <s v="Amazon"/>
    <x v="5"/>
    <n v="18315.849999999999"/>
    <n v="2"/>
    <n v="36631.699999999997"/>
    <n v="1.59"/>
    <n v="3129"/>
    <x v="147"/>
  </r>
  <r>
    <s v="ORD103358"/>
    <x v="7"/>
    <x v="0"/>
    <x v="7"/>
    <s v="Souq"/>
    <x v="2"/>
    <n v="15510.61"/>
    <n v="3"/>
    <n v="46531.83"/>
    <n v="3.63"/>
    <n v="3409"/>
    <x v="125"/>
  </r>
  <r>
    <s v="ORD103359"/>
    <x v="3"/>
    <x v="3"/>
    <x v="3"/>
    <s v="Souq"/>
    <x v="1"/>
    <n v="1804.96"/>
    <n v="3"/>
    <n v="5414.88"/>
    <n v="4.51"/>
    <n v="4251"/>
    <x v="63"/>
  </r>
  <r>
    <s v="ORD103360"/>
    <x v="3"/>
    <x v="3"/>
    <x v="3"/>
    <s v="Amazon"/>
    <x v="3"/>
    <n v="279.18"/>
    <n v="4"/>
    <n v="1116.72"/>
    <n v="4.29"/>
    <n v="1284"/>
    <x v="246"/>
  </r>
  <r>
    <s v="ORD103361"/>
    <x v="0"/>
    <x v="0"/>
    <x v="0"/>
    <s v="Jumia"/>
    <x v="0"/>
    <n v="1648.59"/>
    <n v="1"/>
    <n v="1648.59"/>
    <n v="3.08"/>
    <n v="3847"/>
    <x v="232"/>
  </r>
  <r>
    <s v="ORD103362"/>
    <x v="9"/>
    <x v="1"/>
    <x v="9"/>
    <s v="Amazon"/>
    <x v="5"/>
    <n v="19943.7"/>
    <n v="5"/>
    <n v="99718.5"/>
    <n v="1.6"/>
    <n v="1532"/>
    <x v="233"/>
  </r>
  <r>
    <s v="ORD103363"/>
    <x v="9"/>
    <x v="1"/>
    <x v="9"/>
    <s v="Amazon"/>
    <x v="3"/>
    <n v="13349.52"/>
    <n v="3"/>
    <n v="40048.559999999998"/>
    <n v="4"/>
    <n v="4243"/>
    <x v="295"/>
  </r>
  <r>
    <s v="ORD103364"/>
    <x v="0"/>
    <x v="0"/>
    <x v="0"/>
    <s v="Souq"/>
    <x v="4"/>
    <n v="3524.68"/>
    <n v="4"/>
    <n v="14098.72"/>
    <n v="2.74"/>
    <n v="3780"/>
    <x v="267"/>
  </r>
  <r>
    <s v="ORD103365"/>
    <x v="5"/>
    <x v="1"/>
    <x v="5"/>
    <s v="Souq"/>
    <x v="2"/>
    <n v="3066.64"/>
    <n v="2"/>
    <n v="6133.28"/>
    <n v="4.33"/>
    <n v="4280"/>
    <x v="287"/>
  </r>
  <r>
    <s v="ORD103366"/>
    <x v="6"/>
    <x v="4"/>
    <x v="6"/>
    <s v="Amazon"/>
    <x v="4"/>
    <n v="14079.38"/>
    <n v="2"/>
    <n v="28158.76"/>
    <n v="2.2799999999999998"/>
    <n v="1320"/>
    <x v="10"/>
  </r>
  <r>
    <s v="ORD103367"/>
    <x v="4"/>
    <x v="0"/>
    <x v="4"/>
    <s v="Jumia"/>
    <x v="1"/>
    <n v="17665.57"/>
    <n v="1"/>
    <n v="17665.57"/>
    <n v="1.85"/>
    <n v="4124"/>
    <x v="239"/>
  </r>
  <r>
    <s v="ORD103368"/>
    <x v="2"/>
    <x v="2"/>
    <x v="2"/>
    <s v="Jumia"/>
    <x v="5"/>
    <n v="10790.65"/>
    <n v="2"/>
    <n v="21581.3"/>
    <n v="2.2200000000000002"/>
    <n v="661"/>
    <x v="37"/>
  </r>
  <r>
    <s v="ORD103369"/>
    <x v="4"/>
    <x v="0"/>
    <x v="4"/>
    <s v="Souq"/>
    <x v="2"/>
    <n v="9039.93"/>
    <n v="1"/>
    <n v="9039.93"/>
    <n v="1.26"/>
    <n v="2428"/>
    <x v="88"/>
  </r>
  <r>
    <s v="ORD103370"/>
    <x v="0"/>
    <x v="0"/>
    <x v="0"/>
    <s v="Souq"/>
    <x v="4"/>
    <n v="9501.17"/>
    <n v="2"/>
    <n v="19002.34"/>
    <n v="3.15"/>
    <n v="953"/>
    <x v="188"/>
  </r>
  <r>
    <s v="ORD103371"/>
    <x v="2"/>
    <x v="2"/>
    <x v="2"/>
    <s v="Jumia"/>
    <x v="1"/>
    <n v="15110.7"/>
    <n v="1"/>
    <n v="15110.7"/>
    <n v="1.27"/>
    <n v="4594"/>
    <x v="236"/>
  </r>
  <r>
    <s v="ORD103372"/>
    <x v="5"/>
    <x v="1"/>
    <x v="5"/>
    <s v="Souq"/>
    <x v="5"/>
    <n v="1398.5"/>
    <n v="1"/>
    <n v="1398.5"/>
    <n v="3.71"/>
    <n v="1734"/>
    <x v="292"/>
  </r>
  <r>
    <s v="ORD103373"/>
    <x v="7"/>
    <x v="0"/>
    <x v="7"/>
    <s v="Amazon"/>
    <x v="1"/>
    <n v="5807.33"/>
    <n v="1"/>
    <n v="5807.33"/>
    <n v="4.93"/>
    <n v="3050"/>
    <x v="54"/>
  </r>
  <r>
    <s v="ORD103374"/>
    <x v="0"/>
    <x v="0"/>
    <x v="0"/>
    <s v="Amazon"/>
    <x v="4"/>
    <n v="13058.12"/>
    <n v="1"/>
    <n v="13058.12"/>
    <n v="2.7"/>
    <n v="2994"/>
    <x v="334"/>
  </r>
  <r>
    <s v="ORD103375"/>
    <x v="9"/>
    <x v="1"/>
    <x v="9"/>
    <s v="Amazon"/>
    <x v="5"/>
    <n v="6676.2"/>
    <n v="3"/>
    <n v="20028.599999999999"/>
    <n v="2.66"/>
    <n v="2344"/>
    <x v="204"/>
  </r>
  <r>
    <s v="ORD103376"/>
    <x v="5"/>
    <x v="1"/>
    <x v="5"/>
    <s v="Amazon"/>
    <x v="5"/>
    <n v="13644.83"/>
    <n v="1"/>
    <n v="13644.83"/>
    <n v="2.7"/>
    <n v="344"/>
    <x v="125"/>
  </r>
  <r>
    <s v="ORD103377"/>
    <x v="7"/>
    <x v="0"/>
    <x v="7"/>
    <s v="Jumia"/>
    <x v="2"/>
    <n v="5032.22"/>
    <n v="5"/>
    <n v="25161.1"/>
    <n v="3.83"/>
    <n v="2541"/>
    <x v="223"/>
  </r>
  <r>
    <s v="ORD103378"/>
    <x v="0"/>
    <x v="0"/>
    <x v="0"/>
    <s v="Souq"/>
    <x v="1"/>
    <n v="12394.48"/>
    <n v="3"/>
    <n v="37183.440000000002"/>
    <n v="3.58"/>
    <n v="339"/>
    <x v="334"/>
  </r>
  <r>
    <s v="ORD103379"/>
    <x v="2"/>
    <x v="2"/>
    <x v="2"/>
    <s v="Amazon"/>
    <x v="1"/>
    <n v="7953.43"/>
    <n v="4"/>
    <n v="31813.72"/>
    <n v="3.28"/>
    <n v="4092"/>
    <x v="182"/>
  </r>
  <r>
    <s v="ORD103380"/>
    <x v="0"/>
    <x v="0"/>
    <x v="0"/>
    <s v="Amazon"/>
    <x v="3"/>
    <n v="18059.740000000002"/>
    <n v="2"/>
    <n v="36119.480000000003"/>
    <n v="1.36"/>
    <n v="938"/>
    <x v="235"/>
  </r>
  <r>
    <s v="ORD103381"/>
    <x v="7"/>
    <x v="0"/>
    <x v="7"/>
    <s v="Souq"/>
    <x v="2"/>
    <n v="13773.22"/>
    <n v="4"/>
    <n v="55092.88"/>
    <n v="4.1100000000000003"/>
    <n v="4533"/>
    <x v="268"/>
  </r>
  <r>
    <s v="ORD103382"/>
    <x v="4"/>
    <x v="0"/>
    <x v="4"/>
    <s v="Amazon"/>
    <x v="0"/>
    <n v="9200.89"/>
    <n v="4"/>
    <n v="36803.56"/>
    <n v="4.7"/>
    <n v="889"/>
    <x v="199"/>
  </r>
  <r>
    <s v="ORD103383"/>
    <x v="8"/>
    <x v="3"/>
    <x v="8"/>
    <s v="Jumia"/>
    <x v="5"/>
    <n v="13429.38"/>
    <n v="4"/>
    <n v="53717.52"/>
    <n v="1.08"/>
    <n v="3337"/>
    <x v="234"/>
  </r>
  <r>
    <s v="ORD103384"/>
    <x v="0"/>
    <x v="0"/>
    <x v="0"/>
    <s v="Souq"/>
    <x v="2"/>
    <n v="9439.85"/>
    <n v="2"/>
    <n v="18879.7"/>
    <n v="1.7"/>
    <n v="2694"/>
    <x v="316"/>
  </r>
  <r>
    <s v="ORD103385"/>
    <x v="3"/>
    <x v="3"/>
    <x v="3"/>
    <s v="Souq"/>
    <x v="2"/>
    <n v="16022.79"/>
    <n v="5"/>
    <n v="80113.95"/>
    <n v="3.96"/>
    <n v="4043"/>
    <x v="265"/>
  </r>
  <r>
    <s v="ORD103386"/>
    <x v="6"/>
    <x v="4"/>
    <x v="6"/>
    <s v="Souq"/>
    <x v="0"/>
    <n v="5221.08"/>
    <n v="1"/>
    <n v="5221.08"/>
    <n v="4.01"/>
    <n v="1329"/>
    <x v="158"/>
  </r>
  <r>
    <s v="ORD103387"/>
    <x v="5"/>
    <x v="1"/>
    <x v="5"/>
    <s v="Amazon"/>
    <x v="3"/>
    <n v="12835.23"/>
    <n v="4"/>
    <n v="51340.92"/>
    <n v="2.0499999999999998"/>
    <n v="4569"/>
    <x v="145"/>
  </r>
  <r>
    <s v="ORD103388"/>
    <x v="9"/>
    <x v="1"/>
    <x v="9"/>
    <s v="Jumia"/>
    <x v="1"/>
    <n v="13304.59"/>
    <n v="5"/>
    <n v="66522.95"/>
    <n v="1.8"/>
    <n v="3303"/>
    <x v="219"/>
  </r>
  <r>
    <s v="ORD103389"/>
    <x v="6"/>
    <x v="4"/>
    <x v="6"/>
    <s v="Amazon"/>
    <x v="1"/>
    <n v="12537.35"/>
    <n v="1"/>
    <n v="12537.35"/>
    <n v="1.8"/>
    <n v="327"/>
    <x v="168"/>
  </r>
  <r>
    <s v="ORD103390"/>
    <x v="3"/>
    <x v="3"/>
    <x v="3"/>
    <s v="Jumia"/>
    <x v="1"/>
    <n v="4021.1"/>
    <n v="3"/>
    <n v="12063.3"/>
    <n v="1.99"/>
    <n v="3538"/>
    <x v="89"/>
  </r>
  <r>
    <s v="ORD103391"/>
    <x v="2"/>
    <x v="2"/>
    <x v="2"/>
    <s v="Jumia"/>
    <x v="3"/>
    <n v="14211.14"/>
    <n v="5"/>
    <n v="71055.7"/>
    <n v="4.93"/>
    <n v="194"/>
    <x v="267"/>
  </r>
  <r>
    <s v="ORD103392"/>
    <x v="1"/>
    <x v="1"/>
    <x v="1"/>
    <s v="Souq"/>
    <x v="0"/>
    <n v="14158.97"/>
    <n v="5"/>
    <n v="70794.850000000006"/>
    <n v="2.4500000000000002"/>
    <n v="383"/>
    <x v="356"/>
  </r>
  <r>
    <s v="ORD103393"/>
    <x v="5"/>
    <x v="1"/>
    <x v="5"/>
    <s v="Amazon"/>
    <x v="2"/>
    <n v="14181.71"/>
    <n v="5"/>
    <n v="70908.55"/>
    <n v="1.73"/>
    <n v="4874"/>
    <x v="261"/>
  </r>
  <r>
    <s v="ORD103394"/>
    <x v="9"/>
    <x v="1"/>
    <x v="9"/>
    <s v="Jumia"/>
    <x v="1"/>
    <n v="5756.21"/>
    <n v="4"/>
    <n v="23024.84"/>
    <n v="1.66"/>
    <n v="1490"/>
    <x v="166"/>
  </r>
  <r>
    <s v="ORD103395"/>
    <x v="8"/>
    <x v="3"/>
    <x v="8"/>
    <s v="Amazon"/>
    <x v="1"/>
    <n v="8199.1200000000008"/>
    <n v="4"/>
    <n v="32796.480000000003"/>
    <n v="3.9"/>
    <n v="2880"/>
    <x v="55"/>
  </r>
  <r>
    <s v="ORD103396"/>
    <x v="4"/>
    <x v="0"/>
    <x v="4"/>
    <s v="Jumia"/>
    <x v="1"/>
    <n v="13073.35"/>
    <n v="4"/>
    <n v="52293.4"/>
    <n v="1.45"/>
    <n v="54"/>
    <x v="30"/>
  </r>
  <r>
    <s v="ORD103397"/>
    <x v="2"/>
    <x v="2"/>
    <x v="2"/>
    <s v="Amazon"/>
    <x v="5"/>
    <n v="13587.02"/>
    <n v="1"/>
    <n v="13587.02"/>
    <n v="2.0299999999999998"/>
    <n v="318"/>
    <x v="31"/>
  </r>
  <r>
    <s v="ORD103398"/>
    <x v="4"/>
    <x v="0"/>
    <x v="4"/>
    <s v="Amazon"/>
    <x v="5"/>
    <n v="845.96"/>
    <n v="3"/>
    <n v="2537.88"/>
    <n v="4.55"/>
    <n v="2069"/>
    <x v="52"/>
  </r>
  <r>
    <s v="ORD103399"/>
    <x v="8"/>
    <x v="3"/>
    <x v="8"/>
    <s v="Souq"/>
    <x v="4"/>
    <n v="9159.56"/>
    <n v="2"/>
    <n v="18319.12"/>
    <n v="2.25"/>
    <n v="1524"/>
    <x v="161"/>
  </r>
  <r>
    <s v="ORD103400"/>
    <x v="5"/>
    <x v="1"/>
    <x v="5"/>
    <s v="Souq"/>
    <x v="4"/>
    <n v="2267.3200000000002"/>
    <n v="5"/>
    <n v="11336.6"/>
    <n v="1.76"/>
    <n v="680"/>
    <x v="346"/>
  </r>
  <r>
    <s v="ORD103401"/>
    <x v="4"/>
    <x v="0"/>
    <x v="4"/>
    <s v="Souq"/>
    <x v="3"/>
    <n v="5487.2"/>
    <n v="4"/>
    <n v="21948.799999999999"/>
    <n v="3.43"/>
    <n v="3656"/>
    <x v="25"/>
  </r>
  <r>
    <s v="ORD103402"/>
    <x v="3"/>
    <x v="3"/>
    <x v="3"/>
    <s v="Souq"/>
    <x v="1"/>
    <n v="4084.37"/>
    <n v="5"/>
    <n v="20421.849999999999"/>
    <n v="2.87"/>
    <n v="4702"/>
    <x v="278"/>
  </r>
  <r>
    <s v="ORD103403"/>
    <x v="9"/>
    <x v="1"/>
    <x v="9"/>
    <s v="Souq"/>
    <x v="1"/>
    <n v="8239.1200000000008"/>
    <n v="4"/>
    <n v="32956.480000000003"/>
    <n v="3.72"/>
    <n v="108"/>
    <x v="330"/>
  </r>
  <r>
    <s v="ORD103404"/>
    <x v="6"/>
    <x v="4"/>
    <x v="6"/>
    <s v="Jumia"/>
    <x v="4"/>
    <n v="4460.78"/>
    <n v="4"/>
    <n v="17843.12"/>
    <n v="2.52"/>
    <n v="410"/>
    <x v="92"/>
  </r>
  <r>
    <s v="ORD103405"/>
    <x v="5"/>
    <x v="1"/>
    <x v="5"/>
    <s v="Amazon"/>
    <x v="0"/>
    <n v="4328.34"/>
    <n v="2"/>
    <n v="8656.68"/>
    <n v="4.41"/>
    <n v="233"/>
    <x v="80"/>
  </r>
  <r>
    <s v="ORD103406"/>
    <x v="5"/>
    <x v="1"/>
    <x v="5"/>
    <s v="Souq"/>
    <x v="0"/>
    <n v="7875.49"/>
    <n v="2"/>
    <n v="15750.98"/>
    <n v="3.83"/>
    <n v="4853"/>
    <x v="166"/>
  </r>
  <r>
    <s v="ORD103407"/>
    <x v="2"/>
    <x v="2"/>
    <x v="2"/>
    <s v="Souq"/>
    <x v="1"/>
    <n v="2361.94"/>
    <n v="4"/>
    <n v="9447.76"/>
    <n v="4.71"/>
    <n v="1704"/>
    <x v="267"/>
  </r>
  <r>
    <s v="ORD103408"/>
    <x v="6"/>
    <x v="4"/>
    <x v="6"/>
    <s v="Amazon"/>
    <x v="5"/>
    <n v="18917.53"/>
    <n v="3"/>
    <n v="56752.59"/>
    <n v="3.16"/>
    <n v="1330"/>
    <x v="328"/>
  </r>
  <r>
    <s v="ORD103409"/>
    <x v="5"/>
    <x v="1"/>
    <x v="5"/>
    <s v="Amazon"/>
    <x v="5"/>
    <n v="10611.66"/>
    <n v="4"/>
    <n v="42446.64"/>
    <n v="4.54"/>
    <n v="4096"/>
    <x v="76"/>
  </r>
  <r>
    <s v="ORD103410"/>
    <x v="6"/>
    <x v="4"/>
    <x v="6"/>
    <s v="Souq"/>
    <x v="1"/>
    <n v="11455.73"/>
    <n v="2"/>
    <n v="22911.46"/>
    <n v="1.18"/>
    <n v="605"/>
    <x v="180"/>
  </r>
  <r>
    <s v="ORD103411"/>
    <x v="3"/>
    <x v="3"/>
    <x v="3"/>
    <s v="Jumia"/>
    <x v="2"/>
    <n v="17341.57"/>
    <n v="1"/>
    <n v="17341.57"/>
    <n v="4.91"/>
    <n v="3515"/>
    <x v="197"/>
  </r>
  <r>
    <s v="ORD103412"/>
    <x v="8"/>
    <x v="3"/>
    <x v="8"/>
    <s v="Jumia"/>
    <x v="0"/>
    <n v="12071.44"/>
    <n v="3"/>
    <n v="36214.32"/>
    <n v="1.65"/>
    <n v="1643"/>
    <x v="246"/>
  </r>
  <r>
    <s v="ORD103413"/>
    <x v="8"/>
    <x v="3"/>
    <x v="8"/>
    <s v="Souq"/>
    <x v="2"/>
    <n v="10987.59"/>
    <n v="5"/>
    <n v="54937.95"/>
    <n v="4.53"/>
    <n v="423"/>
    <x v="70"/>
  </r>
  <r>
    <s v="ORD103414"/>
    <x v="6"/>
    <x v="4"/>
    <x v="6"/>
    <s v="Jumia"/>
    <x v="5"/>
    <n v="16186.78"/>
    <n v="3"/>
    <n v="48560.34"/>
    <n v="1.6"/>
    <n v="1162"/>
    <x v="156"/>
  </r>
  <r>
    <s v="ORD103415"/>
    <x v="9"/>
    <x v="1"/>
    <x v="9"/>
    <s v="Souq"/>
    <x v="4"/>
    <n v="14992.1"/>
    <n v="4"/>
    <n v="59968.4"/>
    <n v="4.74"/>
    <n v="4390"/>
    <x v="195"/>
  </r>
  <r>
    <s v="ORD103416"/>
    <x v="6"/>
    <x v="4"/>
    <x v="6"/>
    <s v="Souq"/>
    <x v="3"/>
    <n v="10572.07"/>
    <n v="3"/>
    <n v="31716.21"/>
    <n v="3.17"/>
    <n v="2439"/>
    <x v="338"/>
  </r>
  <r>
    <s v="ORD103417"/>
    <x v="4"/>
    <x v="0"/>
    <x v="4"/>
    <s v="Souq"/>
    <x v="5"/>
    <n v="15057.24"/>
    <n v="2"/>
    <n v="30114.48"/>
    <n v="3.68"/>
    <n v="3746"/>
    <x v="46"/>
  </r>
  <r>
    <s v="ORD103418"/>
    <x v="3"/>
    <x v="3"/>
    <x v="3"/>
    <s v="Jumia"/>
    <x v="0"/>
    <n v="18401.830000000002"/>
    <n v="5"/>
    <n v="92009.15"/>
    <n v="2.14"/>
    <n v="1558"/>
    <x v="208"/>
  </r>
  <r>
    <s v="ORD103419"/>
    <x v="6"/>
    <x v="4"/>
    <x v="6"/>
    <s v="Souq"/>
    <x v="5"/>
    <n v="2489.75"/>
    <n v="4"/>
    <n v="9959"/>
    <n v="1.7"/>
    <n v="4743"/>
    <x v="115"/>
  </r>
  <r>
    <s v="ORD103420"/>
    <x v="1"/>
    <x v="1"/>
    <x v="1"/>
    <s v="Souq"/>
    <x v="4"/>
    <n v="3331.92"/>
    <n v="5"/>
    <n v="16659.599999999999"/>
    <n v="3.62"/>
    <n v="1469"/>
    <x v="50"/>
  </r>
  <r>
    <s v="ORD103421"/>
    <x v="3"/>
    <x v="3"/>
    <x v="3"/>
    <s v="Souq"/>
    <x v="2"/>
    <n v="10472.89"/>
    <n v="5"/>
    <n v="52364.45"/>
    <n v="2.52"/>
    <n v="2530"/>
    <x v="112"/>
  </r>
  <r>
    <s v="ORD103422"/>
    <x v="5"/>
    <x v="1"/>
    <x v="5"/>
    <s v="Jumia"/>
    <x v="3"/>
    <n v="16838.86"/>
    <n v="5"/>
    <n v="84194.3"/>
    <n v="4.97"/>
    <n v="4262"/>
    <x v="132"/>
  </r>
  <r>
    <s v="ORD103423"/>
    <x v="3"/>
    <x v="3"/>
    <x v="3"/>
    <s v="Amazon"/>
    <x v="3"/>
    <n v="2935.11"/>
    <n v="4"/>
    <n v="11740.44"/>
    <n v="2.87"/>
    <n v="1842"/>
    <x v="48"/>
  </r>
  <r>
    <s v="ORD103424"/>
    <x v="2"/>
    <x v="2"/>
    <x v="2"/>
    <s v="Jumia"/>
    <x v="2"/>
    <n v="2013.64"/>
    <n v="4"/>
    <n v="8054.56"/>
    <n v="4.3"/>
    <n v="4226"/>
    <x v="228"/>
  </r>
  <r>
    <s v="ORD103425"/>
    <x v="8"/>
    <x v="3"/>
    <x v="8"/>
    <s v="Jumia"/>
    <x v="5"/>
    <n v="14802.52"/>
    <n v="3"/>
    <n v="44407.56"/>
    <n v="1.64"/>
    <n v="2013"/>
    <x v="35"/>
  </r>
  <r>
    <s v="ORD103426"/>
    <x v="1"/>
    <x v="1"/>
    <x v="1"/>
    <s v="Amazon"/>
    <x v="1"/>
    <n v="5315.72"/>
    <n v="4"/>
    <n v="21262.880000000001"/>
    <n v="4.63"/>
    <n v="444"/>
    <x v="165"/>
  </r>
  <r>
    <s v="ORD103427"/>
    <x v="9"/>
    <x v="1"/>
    <x v="9"/>
    <s v="Amazon"/>
    <x v="3"/>
    <n v="10210.040000000001"/>
    <n v="2"/>
    <n v="20420.080000000002"/>
    <n v="2.4700000000000002"/>
    <n v="1861"/>
    <x v="85"/>
  </r>
  <r>
    <s v="ORD103428"/>
    <x v="5"/>
    <x v="1"/>
    <x v="5"/>
    <s v="Souq"/>
    <x v="5"/>
    <n v="10696.22"/>
    <n v="4"/>
    <n v="42784.88"/>
    <n v="4.55"/>
    <n v="4858"/>
    <x v="169"/>
  </r>
  <r>
    <s v="ORD103429"/>
    <x v="3"/>
    <x v="3"/>
    <x v="3"/>
    <s v="Amazon"/>
    <x v="1"/>
    <n v="4545.8500000000004"/>
    <n v="1"/>
    <n v="4545.8500000000004"/>
    <n v="3.45"/>
    <n v="2953"/>
    <x v="231"/>
  </r>
  <r>
    <s v="ORD103430"/>
    <x v="5"/>
    <x v="1"/>
    <x v="5"/>
    <s v="Souq"/>
    <x v="3"/>
    <n v="820.82"/>
    <n v="3"/>
    <n v="2462.46"/>
    <n v="3.07"/>
    <n v="3866"/>
    <x v="221"/>
  </r>
  <r>
    <s v="ORD103431"/>
    <x v="9"/>
    <x v="1"/>
    <x v="9"/>
    <s v="Amazon"/>
    <x v="2"/>
    <n v="6144.05"/>
    <n v="3"/>
    <n v="18432.150000000001"/>
    <n v="3.45"/>
    <n v="1003"/>
    <x v="300"/>
  </r>
  <r>
    <s v="ORD103432"/>
    <x v="3"/>
    <x v="3"/>
    <x v="3"/>
    <s v="Amazon"/>
    <x v="5"/>
    <n v="10109.709999999999"/>
    <n v="5"/>
    <n v="50548.55"/>
    <n v="3.9"/>
    <n v="108"/>
    <x v="340"/>
  </r>
  <r>
    <s v="ORD103433"/>
    <x v="7"/>
    <x v="0"/>
    <x v="7"/>
    <s v="Jumia"/>
    <x v="2"/>
    <n v="9086.11"/>
    <n v="2"/>
    <n v="18172.22"/>
    <n v="2.66"/>
    <n v="484"/>
    <x v="244"/>
  </r>
  <r>
    <s v="ORD103434"/>
    <x v="3"/>
    <x v="3"/>
    <x v="3"/>
    <s v="Souq"/>
    <x v="3"/>
    <n v="14310.12"/>
    <n v="1"/>
    <n v="14310.12"/>
    <n v="2.83"/>
    <n v="4102"/>
    <x v="202"/>
  </r>
  <r>
    <s v="ORD103435"/>
    <x v="2"/>
    <x v="2"/>
    <x v="2"/>
    <s v="Amazon"/>
    <x v="1"/>
    <n v="17632.830000000002"/>
    <n v="5"/>
    <n v="88164.15"/>
    <n v="1.1100000000000001"/>
    <n v="1213"/>
    <x v="306"/>
  </r>
  <r>
    <s v="ORD103436"/>
    <x v="2"/>
    <x v="2"/>
    <x v="2"/>
    <s v="Jumia"/>
    <x v="5"/>
    <n v="6352.19"/>
    <n v="1"/>
    <n v="6352.19"/>
    <n v="2.0699999999999998"/>
    <n v="1470"/>
    <x v="129"/>
  </r>
  <r>
    <s v="ORD103437"/>
    <x v="5"/>
    <x v="1"/>
    <x v="5"/>
    <s v="Souq"/>
    <x v="4"/>
    <n v="18144.28"/>
    <n v="5"/>
    <n v="90721.4"/>
    <n v="3.62"/>
    <n v="226"/>
    <x v="344"/>
  </r>
  <r>
    <s v="ORD103438"/>
    <x v="5"/>
    <x v="1"/>
    <x v="5"/>
    <s v="Souq"/>
    <x v="1"/>
    <n v="9162.51"/>
    <n v="3"/>
    <n v="27487.53"/>
    <n v="3.62"/>
    <n v="4428"/>
    <x v="234"/>
  </r>
  <r>
    <s v="ORD103439"/>
    <x v="4"/>
    <x v="0"/>
    <x v="4"/>
    <s v="Jumia"/>
    <x v="3"/>
    <n v="1716.37"/>
    <n v="3"/>
    <n v="5149.1099999999997"/>
    <n v="4.58"/>
    <n v="4884"/>
    <x v="102"/>
  </r>
  <r>
    <s v="ORD103440"/>
    <x v="3"/>
    <x v="3"/>
    <x v="3"/>
    <s v="Jumia"/>
    <x v="0"/>
    <n v="15489.58"/>
    <n v="2"/>
    <n v="30979.16"/>
    <n v="1.1399999999999999"/>
    <n v="4504"/>
    <x v="354"/>
  </r>
  <r>
    <s v="ORD103441"/>
    <x v="3"/>
    <x v="3"/>
    <x v="3"/>
    <s v="Souq"/>
    <x v="0"/>
    <n v="1273.4000000000001"/>
    <n v="1"/>
    <n v="1273.4000000000001"/>
    <n v="3.22"/>
    <n v="1486"/>
    <x v="131"/>
  </r>
  <r>
    <s v="ORD103442"/>
    <x v="7"/>
    <x v="0"/>
    <x v="7"/>
    <s v="Souq"/>
    <x v="2"/>
    <n v="12693.13"/>
    <n v="5"/>
    <n v="63465.65"/>
    <n v="4.1100000000000003"/>
    <n v="4593"/>
    <x v="159"/>
  </r>
  <r>
    <s v="ORD103443"/>
    <x v="8"/>
    <x v="3"/>
    <x v="8"/>
    <s v="Amazon"/>
    <x v="1"/>
    <n v="1091.25"/>
    <n v="2"/>
    <n v="2182.5"/>
    <n v="3.85"/>
    <n v="1081"/>
    <x v="243"/>
  </r>
  <r>
    <s v="ORD103444"/>
    <x v="0"/>
    <x v="0"/>
    <x v="0"/>
    <s v="Jumia"/>
    <x v="1"/>
    <n v="1666.85"/>
    <n v="2"/>
    <n v="3333.7"/>
    <n v="2.87"/>
    <n v="1044"/>
    <x v="275"/>
  </r>
  <r>
    <s v="ORD103445"/>
    <x v="1"/>
    <x v="1"/>
    <x v="1"/>
    <s v="Amazon"/>
    <x v="3"/>
    <n v="5078.9799999999996"/>
    <n v="3"/>
    <n v="15236.94"/>
    <n v="4.62"/>
    <n v="1134"/>
    <x v="194"/>
  </r>
  <r>
    <s v="ORD103446"/>
    <x v="8"/>
    <x v="3"/>
    <x v="8"/>
    <s v="Jumia"/>
    <x v="2"/>
    <n v="2087.2800000000002"/>
    <n v="1"/>
    <n v="2087.2800000000002"/>
    <n v="1.7"/>
    <n v="4298"/>
    <x v="305"/>
  </r>
  <r>
    <s v="ORD103447"/>
    <x v="0"/>
    <x v="0"/>
    <x v="0"/>
    <s v="Jumia"/>
    <x v="1"/>
    <n v="7755.39"/>
    <n v="1"/>
    <n v="7755.39"/>
    <n v="1.86"/>
    <n v="2285"/>
    <x v="228"/>
  </r>
  <r>
    <s v="ORD103448"/>
    <x v="6"/>
    <x v="4"/>
    <x v="6"/>
    <s v="Souq"/>
    <x v="3"/>
    <n v="6527.74"/>
    <n v="5"/>
    <n v="32638.7"/>
    <n v="3.48"/>
    <n v="1651"/>
    <x v="87"/>
  </r>
  <r>
    <s v="ORD103449"/>
    <x v="2"/>
    <x v="2"/>
    <x v="2"/>
    <s v="Amazon"/>
    <x v="2"/>
    <n v="11523.4"/>
    <n v="1"/>
    <n v="11523.4"/>
    <n v="4.12"/>
    <n v="1992"/>
    <x v="64"/>
  </r>
  <r>
    <s v="ORD103450"/>
    <x v="6"/>
    <x v="4"/>
    <x v="6"/>
    <s v="Souq"/>
    <x v="0"/>
    <n v="5167.95"/>
    <n v="3"/>
    <n v="15503.85"/>
    <n v="3.38"/>
    <n v="751"/>
    <x v="98"/>
  </r>
  <r>
    <s v="ORD103451"/>
    <x v="5"/>
    <x v="1"/>
    <x v="5"/>
    <s v="Souq"/>
    <x v="3"/>
    <n v="16123.22"/>
    <n v="1"/>
    <n v="16123.22"/>
    <n v="1.08"/>
    <n v="2823"/>
    <x v="138"/>
  </r>
  <r>
    <s v="ORD103452"/>
    <x v="5"/>
    <x v="1"/>
    <x v="5"/>
    <s v="Jumia"/>
    <x v="4"/>
    <n v="6464.26"/>
    <n v="5"/>
    <n v="32321.3"/>
    <n v="3.52"/>
    <n v="2312"/>
    <x v="138"/>
  </r>
  <r>
    <s v="ORD103453"/>
    <x v="5"/>
    <x v="1"/>
    <x v="5"/>
    <s v="Jumia"/>
    <x v="3"/>
    <n v="2629.25"/>
    <n v="5"/>
    <n v="13146.25"/>
    <n v="1.18"/>
    <n v="3558"/>
    <x v="24"/>
  </r>
  <r>
    <s v="ORD103454"/>
    <x v="0"/>
    <x v="0"/>
    <x v="0"/>
    <s v="Amazon"/>
    <x v="5"/>
    <n v="12997.59"/>
    <n v="1"/>
    <n v="12997.59"/>
    <n v="2.06"/>
    <n v="2372"/>
    <x v="28"/>
  </r>
  <r>
    <s v="ORD103455"/>
    <x v="0"/>
    <x v="0"/>
    <x v="0"/>
    <s v="Amazon"/>
    <x v="0"/>
    <n v="16296.64"/>
    <n v="4"/>
    <n v="65186.559999999998"/>
    <n v="2.68"/>
    <n v="1418"/>
    <x v="82"/>
  </r>
  <r>
    <s v="ORD103456"/>
    <x v="8"/>
    <x v="3"/>
    <x v="8"/>
    <s v="Souq"/>
    <x v="0"/>
    <n v="11069.67"/>
    <n v="3"/>
    <n v="33209.01"/>
    <n v="2.86"/>
    <n v="4772"/>
    <x v="355"/>
  </r>
  <r>
    <s v="ORD103457"/>
    <x v="9"/>
    <x v="1"/>
    <x v="9"/>
    <s v="Souq"/>
    <x v="5"/>
    <n v="15289.27"/>
    <n v="1"/>
    <n v="15289.27"/>
    <n v="2.85"/>
    <n v="4644"/>
    <x v="213"/>
  </r>
  <r>
    <s v="ORD103458"/>
    <x v="6"/>
    <x v="4"/>
    <x v="6"/>
    <s v="Jumia"/>
    <x v="0"/>
    <n v="8931.1299999999992"/>
    <n v="2"/>
    <n v="17862.259999999998"/>
    <n v="3.25"/>
    <n v="4553"/>
    <x v="209"/>
  </r>
  <r>
    <s v="ORD103459"/>
    <x v="0"/>
    <x v="0"/>
    <x v="0"/>
    <s v="Jumia"/>
    <x v="0"/>
    <n v="14924.79"/>
    <n v="2"/>
    <n v="29849.58"/>
    <n v="4.26"/>
    <n v="1440"/>
    <x v="249"/>
  </r>
  <r>
    <s v="ORD103460"/>
    <x v="2"/>
    <x v="2"/>
    <x v="2"/>
    <s v="Jumia"/>
    <x v="0"/>
    <n v="8702.4500000000007"/>
    <n v="3"/>
    <n v="26107.35"/>
    <n v="4.2300000000000004"/>
    <n v="1460"/>
    <x v="337"/>
  </r>
  <r>
    <s v="ORD103461"/>
    <x v="8"/>
    <x v="3"/>
    <x v="8"/>
    <s v="Jumia"/>
    <x v="2"/>
    <n v="15276.94"/>
    <n v="2"/>
    <n v="30553.88"/>
    <n v="4.29"/>
    <n v="469"/>
    <x v="294"/>
  </r>
  <r>
    <s v="ORD103462"/>
    <x v="5"/>
    <x v="1"/>
    <x v="5"/>
    <s v="Amazon"/>
    <x v="5"/>
    <n v="18812.68"/>
    <n v="2"/>
    <n v="37625.360000000001"/>
    <n v="1.73"/>
    <n v="3306"/>
    <x v="41"/>
  </r>
  <r>
    <s v="ORD103463"/>
    <x v="5"/>
    <x v="1"/>
    <x v="5"/>
    <s v="Jumia"/>
    <x v="2"/>
    <n v="9594.14"/>
    <n v="4"/>
    <n v="38376.559999999998"/>
    <n v="3.66"/>
    <n v="1599"/>
    <x v="141"/>
  </r>
  <r>
    <s v="ORD103464"/>
    <x v="0"/>
    <x v="0"/>
    <x v="0"/>
    <s v="Souq"/>
    <x v="4"/>
    <n v="2416.2199999999998"/>
    <n v="1"/>
    <n v="2416.2199999999998"/>
    <n v="1.4"/>
    <n v="4944"/>
    <x v="84"/>
  </r>
  <r>
    <s v="ORD103465"/>
    <x v="1"/>
    <x v="1"/>
    <x v="1"/>
    <s v="Amazon"/>
    <x v="0"/>
    <n v="2198.0500000000002"/>
    <n v="1"/>
    <n v="2198.0500000000002"/>
    <n v="1.05"/>
    <n v="2645"/>
    <x v="153"/>
  </r>
  <r>
    <s v="ORD103466"/>
    <x v="8"/>
    <x v="3"/>
    <x v="8"/>
    <s v="Souq"/>
    <x v="0"/>
    <n v="10584.99"/>
    <n v="1"/>
    <n v="10584.99"/>
    <n v="2.48"/>
    <n v="2821"/>
    <x v="57"/>
  </r>
  <r>
    <s v="ORD103467"/>
    <x v="7"/>
    <x v="0"/>
    <x v="7"/>
    <s v="Souq"/>
    <x v="3"/>
    <n v="3041.03"/>
    <n v="1"/>
    <n v="3041.03"/>
    <n v="1.91"/>
    <n v="1440"/>
    <x v="1"/>
  </r>
  <r>
    <s v="ORD103468"/>
    <x v="1"/>
    <x v="1"/>
    <x v="1"/>
    <s v="Jumia"/>
    <x v="2"/>
    <n v="5634.52"/>
    <n v="1"/>
    <n v="5634.52"/>
    <n v="2.0499999999999998"/>
    <n v="3719"/>
    <x v="246"/>
  </r>
  <r>
    <s v="ORD103469"/>
    <x v="4"/>
    <x v="0"/>
    <x v="4"/>
    <s v="Souq"/>
    <x v="2"/>
    <n v="13109.8"/>
    <n v="2"/>
    <n v="26219.599999999999"/>
    <n v="2.87"/>
    <n v="2901"/>
    <x v="83"/>
  </r>
  <r>
    <s v="ORD103470"/>
    <x v="6"/>
    <x v="4"/>
    <x v="6"/>
    <s v="Souq"/>
    <x v="0"/>
    <n v="16664.490000000002"/>
    <n v="5"/>
    <n v="83322.45"/>
    <n v="4.9800000000000004"/>
    <n v="3698"/>
    <x v="91"/>
  </r>
  <r>
    <s v="ORD103471"/>
    <x v="4"/>
    <x v="0"/>
    <x v="4"/>
    <s v="Amazon"/>
    <x v="2"/>
    <n v="7484.53"/>
    <n v="3"/>
    <n v="22453.59"/>
    <n v="1.32"/>
    <n v="2880"/>
    <x v="70"/>
  </r>
  <r>
    <s v="ORD103472"/>
    <x v="6"/>
    <x v="4"/>
    <x v="6"/>
    <s v="Jumia"/>
    <x v="1"/>
    <n v="11986.44"/>
    <n v="5"/>
    <n v="59932.2"/>
    <n v="1.41"/>
    <n v="888"/>
    <x v="204"/>
  </r>
  <r>
    <s v="ORD103473"/>
    <x v="5"/>
    <x v="1"/>
    <x v="5"/>
    <s v="Jumia"/>
    <x v="1"/>
    <n v="10683.68"/>
    <n v="2"/>
    <n v="21367.360000000001"/>
    <n v="2.4"/>
    <n v="3015"/>
    <x v="359"/>
  </r>
  <r>
    <s v="ORD103474"/>
    <x v="6"/>
    <x v="4"/>
    <x v="6"/>
    <s v="Jumia"/>
    <x v="2"/>
    <n v="1079.27"/>
    <n v="4"/>
    <n v="4317.08"/>
    <n v="2.36"/>
    <n v="3281"/>
    <x v="229"/>
  </r>
  <r>
    <s v="ORD103475"/>
    <x v="5"/>
    <x v="1"/>
    <x v="5"/>
    <s v="Jumia"/>
    <x v="3"/>
    <n v="5820.11"/>
    <n v="1"/>
    <n v="5820.11"/>
    <n v="1.68"/>
    <n v="882"/>
    <x v="166"/>
  </r>
  <r>
    <s v="ORD103476"/>
    <x v="6"/>
    <x v="4"/>
    <x v="6"/>
    <s v="Jumia"/>
    <x v="4"/>
    <n v="1551.99"/>
    <n v="2"/>
    <n v="3103.98"/>
    <n v="1.23"/>
    <n v="2895"/>
    <x v="78"/>
  </r>
  <r>
    <s v="ORD103477"/>
    <x v="1"/>
    <x v="1"/>
    <x v="1"/>
    <s v="Amazon"/>
    <x v="0"/>
    <n v="19494.55"/>
    <n v="4"/>
    <n v="77978.2"/>
    <n v="1.44"/>
    <n v="2606"/>
    <x v="359"/>
  </r>
  <r>
    <s v="ORD103478"/>
    <x v="2"/>
    <x v="2"/>
    <x v="2"/>
    <s v="Amazon"/>
    <x v="0"/>
    <n v="11559.42"/>
    <n v="4"/>
    <n v="46237.68"/>
    <n v="4.6500000000000004"/>
    <n v="2473"/>
    <x v="278"/>
  </r>
  <r>
    <s v="ORD103479"/>
    <x v="0"/>
    <x v="0"/>
    <x v="0"/>
    <s v="Souq"/>
    <x v="5"/>
    <n v="13461.19"/>
    <n v="5"/>
    <n v="67305.95"/>
    <n v="3.52"/>
    <n v="1956"/>
    <x v="123"/>
  </r>
  <r>
    <s v="ORD103480"/>
    <x v="4"/>
    <x v="0"/>
    <x v="4"/>
    <s v="Amazon"/>
    <x v="0"/>
    <n v="6437.82"/>
    <n v="2"/>
    <n v="12875.64"/>
    <n v="1.6"/>
    <n v="3780"/>
    <x v="252"/>
  </r>
  <r>
    <s v="ORD103481"/>
    <x v="4"/>
    <x v="0"/>
    <x v="4"/>
    <s v="Jumia"/>
    <x v="5"/>
    <n v="18397.53"/>
    <n v="3"/>
    <n v="55192.59"/>
    <n v="1.86"/>
    <n v="2811"/>
    <x v="171"/>
  </r>
  <r>
    <s v="ORD103482"/>
    <x v="9"/>
    <x v="1"/>
    <x v="9"/>
    <s v="Jumia"/>
    <x v="5"/>
    <n v="17578.97"/>
    <n v="3"/>
    <n v="52736.91"/>
    <n v="1.78"/>
    <n v="1959"/>
    <x v="275"/>
  </r>
  <r>
    <s v="ORD103483"/>
    <x v="2"/>
    <x v="2"/>
    <x v="2"/>
    <s v="Jumia"/>
    <x v="3"/>
    <n v="10035.969999999999"/>
    <n v="4"/>
    <n v="40143.879999999997"/>
    <n v="1.2"/>
    <n v="695"/>
    <x v="52"/>
  </r>
  <r>
    <s v="ORD103484"/>
    <x v="3"/>
    <x v="3"/>
    <x v="3"/>
    <s v="Souq"/>
    <x v="4"/>
    <n v="14078.64"/>
    <n v="3"/>
    <n v="42235.92"/>
    <n v="1.08"/>
    <n v="392"/>
    <x v="67"/>
  </r>
  <r>
    <s v="ORD103485"/>
    <x v="7"/>
    <x v="0"/>
    <x v="7"/>
    <s v="Souq"/>
    <x v="5"/>
    <n v="6026.99"/>
    <n v="1"/>
    <n v="6026.99"/>
    <n v="3.5"/>
    <n v="1177"/>
    <x v="37"/>
  </r>
  <r>
    <s v="ORD103486"/>
    <x v="7"/>
    <x v="0"/>
    <x v="7"/>
    <s v="Souq"/>
    <x v="3"/>
    <n v="13275.81"/>
    <n v="5"/>
    <n v="66379.05"/>
    <n v="4.5199999999999996"/>
    <n v="2527"/>
    <x v="68"/>
  </r>
  <r>
    <s v="ORD103487"/>
    <x v="9"/>
    <x v="1"/>
    <x v="9"/>
    <s v="Jumia"/>
    <x v="1"/>
    <n v="9410.5300000000007"/>
    <n v="4"/>
    <n v="37642.120000000003"/>
    <n v="4.05"/>
    <n v="2736"/>
    <x v="286"/>
  </r>
  <r>
    <s v="ORD103488"/>
    <x v="8"/>
    <x v="3"/>
    <x v="8"/>
    <s v="Jumia"/>
    <x v="4"/>
    <n v="2789.3"/>
    <n v="5"/>
    <n v="13946.5"/>
    <n v="1.88"/>
    <n v="4846"/>
    <x v="305"/>
  </r>
  <r>
    <s v="ORD103489"/>
    <x v="0"/>
    <x v="0"/>
    <x v="0"/>
    <s v="Souq"/>
    <x v="0"/>
    <n v="535.73"/>
    <n v="3"/>
    <n v="1607.19"/>
    <n v="4.7300000000000004"/>
    <n v="1994"/>
    <x v="302"/>
  </r>
  <r>
    <s v="ORD103490"/>
    <x v="8"/>
    <x v="3"/>
    <x v="8"/>
    <s v="Souq"/>
    <x v="3"/>
    <n v="380.52"/>
    <n v="3"/>
    <n v="1141.56"/>
    <n v="1.08"/>
    <n v="922"/>
    <x v="30"/>
  </r>
  <r>
    <s v="ORD103491"/>
    <x v="9"/>
    <x v="1"/>
    <x v="9"/>
    <s v="Souq"/>
    <x v="0"/>
    <n v="14772.25"/>
    <n v="2"/>
    <n v="29544.5"/>
    <n v="3.82"/>
    <n v="866"/>
    <x v="225"/>
  </r>
  <r>
    <s v="ORD103492"/>
    <x v="9"/>
    <x v="1"/>
    <x v="9"/>
    <s v="Jumia"/>
    <x v="3"/>
    <n v="3777"/>
    <n v="2"/>
    <n v="7554"/>
    <n v="2.65"/>
    <n v="4363"/>
    <x v="219"/>
  </r>
  <r>
    <s v="ORD103493"/>
    <x v="0"/>
    <x v="0"/>
    <x v="0"/>
    <s v="Souq"/>
    <x v="3"/>
    <n v="457.54"/>
    <n v="1"/>
    <n v="457.54"/>
    <n v="2.62"/>
    <n v="1063"/>
    <x v="1"/>
  </r>
  <r>
    <s v="ORD103494"/>
    <x v="3"/>
    <x v="3"/>
    <x v="3"/>
    <s v="Amazon"/>
    <x v="2"/>
    <n v="3017.23"/>
    <n v="3"/>
    <n v="9051.69"/>
    <n v="4.76"/>
    <n v="2669"/>
    <x v="57"/>
  </r>
  <r>
    <s v="ORD103495"/>
    <x v="6"/>
    <x v="4"/>
    <x v="6"/>
    <s v="Jumia"/>
    <x v="3"/>
    <n v="8559.51"/>
    <n v="4"/>
    <n v="34238.04"/>
    <n v="1.91"/>
    <n v="3444"/>
    <x v="260"/>
  </r>
  <r>
    <s v="ORD103496"/>
    <x v="8"/>
    <x v="3"/>
    <x v="8"/>
    <s v="Souq"/>
    <x v="2"/>
    <n v="13888.04"/>
    <n v="5"/>
    <n v="69440.2"/>
    <n v="2.86"/>
    <n v="2969"/>
    <x v="57"/>
  </r>
  <r>
    <s v="ORD103497"/>
    <x v="1"/>
    <x v="1"/>
    <x v="1"/>
    <s v="Jumia"/>
    <x v="2"/>
    <n v="15520.23"/>
    <n v="4"/>
    <n v="62080.92"/>
    <n v="4.63"/>
    <n v="306"/>
    <x v="41"/>
  </r>
  <r>
    <s v="ORD103498"/>
    <x v="9"/>
    <x v="1"/>
    <x v="9"/>
    <s v="Souq"/>
    <x v="1"/>
    <n v="12013.34"/>
    <n v="5"/>
    <n v="60066.7"/>
    <n v="2.39"/>
    <n v="403"/>
    <x v="314"/>
  </r>
  <r>
    <s v="ORD103499"/>
    <x v="4"/>
    <x v="0"/>
    <x v="4"/>
    <s v="Souq"/>
    <x v="4"/>
    <n v="6806.71"/>
    <n v="4"/>
    <n v="27226.84"/>
    <n v="4.5599999999999996"/>
    <n v="2237"/>
    <x v="83"/>
  </r>
  <r>
    <s v="ORD103500"/>
    <x v="1"/>
    <x v="1"/>
    <x v="1"/>
    <s v="Jumia"/>
    <x v="3"/>
    <n v="15140.13"/>
    <n v="2"/>
    <n v="30280.26"/>
    <n v="1.67"/>
    <n v="3877"/>
    <x v="283"/>
  </r>
  <r>
    <s v="ORD103501"/>
    <x v="4"/>
    <x v="0"/>
    <x v="4"/>
    <s v="Souq"/>
    <x v="2"/>
    <n v="1713.29"/>
    <n v="2"/>
    <n v="3426.58"/>
    <n v="1.02"/>
    <n v="4885"/>
    <x v="344"/>
  </r>
  <r>
    <s v="ORD103502"/>
    <x v="8"/>
    <x v="3"/>
    <x v="8"/>
    <s v="Amazon"/>
    <x v="5"/>
    <n v="7103.73"/>
    <n v="1"/>
    <n v="7103.73"/>
    <n v="1.23"/>
    <n v="366"/>
    <x v="287"/>
  </r>
  <r>
    <s v="ORD103503"/>
    <x v="5"/>
    <x v="1"/>
    <x v="5"/>
    <s v="Souq"/>
    <x v="1"/>
    <n v="1254.6099999999999"/>
    <n v="2"/>
    <n v="2509.2199999999998"/>
    <n v="3.69"/>
    <n v="3870"/>
    <x v="100"/>
  </r>
  <r>
    <s v="ORD103504"/>
    <x v="0"/>
    <x v="0"/>
    <x v="0"/>
    <s v="Souq"/>
    <x v="3"/>
    <n v="13189.95"/>
    <n v="5"/>
    <n v="65949.75"/>
    <n v="3.74"/>
    <n v="3149"/>
    <x v="323"/>
  </r>
  <r>
    <s v="ORD103505"/>
    <x v="9"/>
    <x v="1"/>
    <x v="9"/>
    <s v="Amazon"/>
    <x v="0"/>
    <n v="16482.77"/>
    <n v="5"/>
    <n v="82413.850000000006"/>
    <n v="2.95"/>
    <n v="4347"/>
    <x v="330"/>
  </r>
  <r>
    <s v="ORD103506"/>
    <x v="8"/>
    <x v="3"/>
    <x v="8"/>
    <s v="Amazon"/>
    <x v="1"/>
    <n v="1927.98"/>
    <n v="3"/>
    <n v="5783.94"/>
    <n v="2.64"/>
    <n v="2960"/>
    <x v="201"/>
  </r>
  <r>
    <s v="ORD103507"/>
    <x v="5"/>
    <x v="1"/>
    <x v="5"/>
    <s v="Amazon"/>
    <x v="0"/>
    <n v="8655.02"/>
    <n v="1"/>
    <n v="8655.02"/>
    <n v="4.7699999999999996"/>
    <n v="2718"/>
    <x v="65"/>
  </r>
  <r>
    <s v="ORD103508"/>
    <x v="4"/>
    <x v="0"/>
    <x v="4"/>
    <s v="Amazon"/>
    <x v="0"/>
    <n v="1765.55"/>
    <n v="3"/>
    <n v="5296.65"/>
    <n v="3.18"/>
    <n v="1530"/>
    <x v="141"/>
  </r>
  <r>
    <s v="ORD103509"/>
    <x v="1"/>
    <x v="1"/>
    <x v="1"/>
    <s v="Jumia"/>
    <x v="4"/>
    <n v="18629.72"/>
    <n v="3"/>
    <n v="55889.16"/>
    <n v="2.39"/>
    <n v="3239"/>
    <x v="73"/>
  </r>
  <r>
    <s v="ORD103510"/>
    <x v="3"/>
    <x v="3"/>
    <x v="3"/>
    <s v="Souq"/>
    <x v="3"/>
    <n v="1325.7"/>
    <n v="5"/>
    <n v="6628.5"/>
    <n v="3.9"/>
    <n v="3409"/>
    <x v="62"/>
  </r>
  <r>
    <s v="ORD103511"/>
    <x v="6"/>
    <x v="4"/>
    <x v="6"/>
    <s v="Jumia"/>
    <x v="1"/>
    <n v="15582.87"/>
    <n v="4"/>
    <n v="62331.48"/>
    <n v="3.75"/>
    <n v="3783"/>
    <x v="285"/>
  </r>
  <r>
    <s v="ORD103512"/>
    <x v="1"/>
    <x v="1"/>
    <x v="1"/>
    <s v="Amazon"/>
    <x v="3"/>
    <n v="2388.2800000000002"/>
    <n v="2"/>
    <n v="4776.5600000000004"/>
    <n v="1.98"/>
    <n v="1758"/>
    <x v="263"/>
  </r>
  <r>
    <s v="ORD103513"/>
    <x v="9"/>
    <x v="1"/>
    <x v="9"/>
    <s v="Jumia"/>
    <x v="3"/>
    <n v="15741.32"/>
    <n v="2"/>
    <n v="31482.639999999999"/>
    <n v="3.17"/>
    <n v="2433"/>
    <x v="217"/>
  </r>
  <r>
    <s v="ORD103514"/>
    <x v="5"/>
    <x v="1"/>
    <x v="5"/>
    <s v="Souq"/>
    <x v="5"/>
    <n v="4177.4399999999996"/>
    <n v="5"/>
    <n v="20887.2"/>
    <n v="1.01"/>
    <n v="2949"/>
    <x v="323"/>
  </r>
  <r>
    <s v="ORD103515"/>
    <x v="6"/>
    <x v="4"/>
    <x v="6"/>
    <s v="Souq"/>
    <x v="1"/>
    <n v="4690.1000000000004"/>
    <n v="2"/>
    <n v="9380.2000000000007"/>
    <n v="3.5"/>
    <n v="407"/>
    <x v="236"/>
  </r>
  <r>
    <s v="ORD103516"/>
    <x v="7"/>
    <x v="0"/>
    <x v="7"/>
    <s v="Jumia"/>
    <x v="4"/>
    <n v="1675.65"/>
    <n v="2"/>
    <n v="3351.3"/>
    <n v="4.6500000000000004"/>
    <n v="82"/>
    <x v="68"/>
  </r>
  <r>
    <s v="ORD103517"/>
    <x v="4"/>
    <x v="0"/>
    <x v="4"/>
    <s v="Amazon"/>
    <x v="2"/>
    <n v="4120.21"/>
    <n v="4"/>
    <n v="16480.84"/>
    <n v="1.69"/>
    <n v="2883"/>
    <x v="322"/>
  </r>
  <r>
    <s v="ORD103518"/>
    <x v="3"/>
    <x v="3"/>
    <x v="3"/>
    <s v="Jumia"/>
    <x v="1"/>
    <n v="13087.21"/>
    <n v="5"/>
    <n v="65436.05"/>
    <n v="3.8"/>
    <n v="4308"/>
    <x v="239"/>
  </r>
  <r>
    <s v="ORD103519"/>
    <x v="1"/>
    <x v="1"/>
    <x v="1"/>
    <s v="Souq"/>
    <x v="4"/>
    <n v="3284.1"/>
    <n v="2"/>
    <n v="6568.2"/>
    <n v="3.9"/>
    <n v="4535"/>
    <x v="220"/>
  </r>
  <r>
    <s v="ORD103520"/>
    <x v="5"/>
    <x v="1"/>
    <x v="5"/>
    <s v="Souq"/>
    <x v="5"/>
    <n v="9013.7999999999993"/>
    <n v="5"/>
    <n v="45069"/>
    <n v="1.1100000000000001"/>
    <n v="3348"/>
    <x v="82"/>
  </r>
  <r>
    <s v="ORD103521"/>
    <x v="3"/>
    <x v="3"/>
    <x v="3"/>
    <s v="Amazon"/>
    <x v="1"/>
    <n v="2239.5"/>
    <n v="2"/>
    <n v="4479"/>
    <n v="1.99"/>
    <n v="1055"/>
    <x v="47"/>
  </r>
  <r>
    <s v="ORD103522"/>
    <x v="1"/>
    <x v="1"/>
    <x v="1"/>
    <s v="Souq"/>
    <x v="0"/>
    <n v="18341.95"/>
    <n v="4"/>
    <n v="73367.8"/>
    <n v="2.79"/>
    <n v="4221"/>
    <x v="153"/>
  </r>
  <r>
    <s v="ORD103523"/>
    <x v="9"/>
    <x v="1"/>
    <x v="9"/>
    <s v="Amazon"/>
    <x v="2"/>
    <n v="9751.74"/>
    <n v="2"/>
    <n v="19503.48"/>
    <n v="2.54"/>
    <n v="2151"/>
    <x v="93"/>
  </r>
  <r>
    <s v="ORD103524"/>
    <x v="6"/>
    <x v="4"/>
    <x v="6"/>
    <s v="Jumia"/>
    <x v="3"/>
    <n v="3046.07"/>
    <n v="4"/>
    <n v="12184.28"/>
    <n v="3.03"/>
    <n v="400"/>
    <x v="142"/>
  </r>
  <r>
    <s v="ORD103525"/>
    <x v="9"/>
    <x v="1"/>
    <x v="9"/>
    <s v="Amazon"/>
    <x v="5"/>
    <n v="9331.77"/>
    <n v="1"/>
    <n v="9331.77"/>
    <n v="2.9"/>
    <n v="4856"/>
    <x v="224"/>
  </r>
  <r>
    <s v="ORD103526"/>
    <x v="5"/>
    <x v="1"/>
    <x v="5"/>
    <s v="Amazon"/>
    <x v="0"/>
    <n v="6452.65"/>
    <n v="5"/>
    <n v="32263.25"/>
    <n v="1.36"/>
    <n v="2901"/>
    <x v="228"/>
  </r>
  <r>
    <s v="ORD103527"/>
    <x v="3"/>
    <x v="3"/>
    <x v="3"/>
    <s v="Jumia"/>
    <x v="4"/>
    <n v="7645.76"/>
    <n v="5"/>
    <n v="38228.800000000003"/>
    <n v="3.7"/>
    <n v="4527"/>
    <x v="22"/>
  </r>
  <r>
    <s v="ORD103528"/>
    <x v="4"/>
    <x v="0"/>
    <x v="4"/>
    <s v="Souq"/>
    <x v="3"/>
    <n v="4229.3500000000004"/>
    <n v="4"/>
    <n v="16917.400000000001"/>
    <n v="4.05"/>
    <n v="1625"/>
    <x v="312"/>
  </r>
  <r>
    <s v="ORD103529"/>
    <x v="1"/>
    <x v="1"/>
    <x v="1"/>
    <s v="Jumia"/>
    <x v="1"/>
    <n v="1118.6199999999999"/>
    <n v="3"/>
    <n v="3355.86"/>
    <n v="1.74"/>
    <n v="3142"/>
    <x v="53"/>
  </r>
  <r>
    <s v="ORD103530"/>
    <x v="6"/>
    <x v="4"/>
    <x v="6"/>
    <s v="Souq"/>
    <x v="5"/>
    <n v="7530.5"/>
    <n v="4"/>
    <n v="30122"/>
    <n v="4.22"/>
    <n v="4526"/>
    <x v="267"/>
  </r>
  <r>
    <s v="ORD103531"/>
    <x v="0"/>
    <x v="0"/>
    <x v="0"/>
    <s v="Amazon"/>
    <x v="3"/>
    <n v="9179.0300000000007"/>
    <n v="1"/>
    <n v="9179.0300000000007"/>
    <n v="2.71"/>
    <n v="3076"/>
    <x v="357"/>
  </r>
  <r>
    <s v="ORD103532"/>
    <x v="7"/>
    <x v="0"/>
    <x v="7"/>
    <s v="Amazon"/>
    <x v="5"/>
    <n v="14999.44"/>
    <n v="3"/>
    <n v="44998.32"/>
    <n v="2.5499999999999998"/>
    <n v="3008"/>
    <x v="237"/>
  </r>
  <r>
    <s v="ORD103533"/>
    <x v="1"/>
    <x v="1"/>
    <x v="1"/>
    <s v="Jumia"/>
    <x v="5"/>
    <n v="14762.72"/>
    <n v="5"/>
    <n v="73813.600000000006"/>
    <n v="1.35"/>
    <n v="3439"/>
    <x v="305"/>
  </r>
  <r>
    <s v="ORD103534"/>
    <x v="3"/>
    <x v="3"/>
    <x v="3"/>
    <s v="Souq"/>
    <x v="2"/>
    <n v="14140.08"/>
    <n v="5"/>
    <n v="70700.399999999994"/>
    <n v="2.8"/>
    <n v="2839"/>
    <x v="49"/>
  </r>
  <r>
    <s v="ORD103535"/>
    <x v="0"/>
    <x v="0"/>
    <x v="0"/>
    <s v="Amazon"/>
    <x v="0"/>
    <n v="2147.1799999999998"/>
    <n v="4"/>
    <n v="8588.7199999999993"/>
    <n v="1.56"/>
    <n v="3745"/>
    <x v="202"/>
  </r>
  <r>
    <s v="ORD103536"/>
    <x v="1"/>
    <x v="1"/>
    <x v="1"/>
    <s v="Amazon"/>
    <x v="1"/>
    <n v="1056.97"/>
    <n v="4"/>
    <n v="4227.88"/>
    <n v="2.73"/>
    <n v="4601"/>
    <x v="72"/>
  </r>
  <r>
    <s v="ORD103537"/>
    <x v="0"/>
    <x v="0"/>
    <x v="0"/>
    <s v="Amazon"/>
    <x v="5"/>
    <n v="2275.7399999999998"/>
    <n v="3"/>
    <n v="6827.22"/>
    <n v="3.64"/>
    <n v="3439"/>
    <x v="195"/>
  </r>
  <r>
    <s v="ORD103538"/>
    <x v="5"/>
    <x v="1"/>
    <x v="5"/>
    <s v="Souq"/>
    <x v="4"/>
    <n v="17782.7"/>
    <n v="2"/>
    <n v="35565.4"/>
    <n v="4.6900000000000004"/>
    <n v="380"/>
    <x v="118"/>
  </r>
  <r>
    <s v="ORD103539"/>
    <x v="0"/>
    <x v="0"/>
    <x v="0"/>
    <s v="Souq"/>
    <x v="1"/>
    <n v="14393.78"/>
    <n v="1"/>
    <n v="14393.78"/>
    <n v="2.11"/>
    <n v="216"/>
    <x v="166"/>
  </r>
  <r>
    <s v="ORD103540"/>
    <x v="6"/>
    <x v="4"/>
    <x v="6"/>
    <s v="Jumia"/>
    <x v="3"/>
    <n v="7927.36"/>
    <n v="3"/>
    <n v="23782.080000000002"/>
    <n v="3.08"/>
    <n v="4626"/>
    <x v="78"/>
  </r>
  <r>
    <s v="ORD103541"/>
    <x v="4"/>
    <x v="0"/>
    <x v="4"/>
    <s v="Jumia"/>
    <x v="1"/>
    <n v="14836.7"/>
    <n v="2"/>
    <n v="29673.4"/>
    <n v="3.66"/>
    <n v="1759"/>
    <x v="163"/>
  </r>
  <r>
    <s v="ORD103542"/>
    <x v="1"/>
    <x v="1"/>
    <x v="1"/>
    <s v="Jumia"/>
    <x v="5"/>
    <n v="1436.3"/>
    <n v="1"/>
    <n v="1436.3"/>
    <n v="4.21"/>
    <n v="2807"/>
    <x v="63"/>
  </r>
  <r>
    <s v="ORD103543"/>
    <x v="6"/>
    <x v="4"/>
    <x v="6"/>
    <s v="Jumia"/>
    <x v="0"/>
    <n v="19856.990000000002"/>
    <n v="1"/>
    <n v="19856.990000000002"/>
    <n v="3.05"/>
    <n v="169"/>
    <x v="306"/>
  </r>
  <r>
    <s v="ORD103544"/>
    <x v="3"/>
    <x v="3"/>
    <x v="3"/>
    <s v="Souq"/>
    <x v="3"/>
    <n v="16652.099999999999"/>
    <n v="3"/>
    <n v="49956.3"/>
    <n v="2.08"/>
    <n v="1129"/>
    <x v="21"/>
  </r>
  <r>
    <s v="ORD103545"/>
    <x v="7"/>
    <x v="0"/>
    <x v="7"/>
    <s v="Jumia"/>
    <x v="1"/>
    <n v="14908.83"/>
    <n v="1"/>
    <n v="14908.83"/>
    <n v="1.82"/>
    <n v="147"/>
    <x v="359"/>
  </r>
  <r>
    <s v="ORD103546"/>
    <x v="7"/>
    <x v="0"/>
    <x v="7"/>
    <s v="Jumia"/>
    <x v="5"/>
    <n v="2268.6799999999998"/>
    <n v="4"/>
    <n v="9074.7199999999993"/>
    <n v="2.82"/>
    <n v="1615"/>
    <x v="262"/>
  </r>
  <r>
    <s v="ORD103547"/>
    <x v="6"/>
    <x v="4"/>
    <x v="6"/>
    <s v="Souq"/>
    <x v="0"/>
    <n v="13234.61"/>
    <n v="4"/>
    <n v="52938.44"/>
    <n v="4.54"/>
    <n v="1256"/>
    <x v="133"/>
  </r>
  <r>
    <s v="ORD103548"/>
    <x v="1"/>
    <x v="1"/>
    <x v="1"/>
    <s v="Amazon"/>
    <x v="5"/>
    <n v="16092.94"/>
    <n v="2"/>
    <n v="32185.88"/>
    <n v="4.24"/>
    <n v="2294"/>
    <x v="220"/>
  </r>
  <r>
    <s v="ORD103549"/>
    <x v="0"/>
    <x v="0"/>
    <x v="0"/>
    <s v="Amazon"/>
    <x v="1"/>
    <n v="3952.8"/>
    <n v="1"/>
    <n v="3952.8"/>
    <n v="4.97"/>
    <n v="520"/>
    <x v="287"/>
  </r>
  <r>
    <s v="ORD103550"/>
    <x v="0"/>
    <x v="0"/>
    <x v="0"/>
    <s v="Amazon"/>
    <x v="2"/>
    <n v="12184.38"/>
    <n v="4"/>
    <n v="48737.52"/>
    <n v="2.0499999999999998"/>
    <n v="4774"/>
    <x v="149"/>
  </r>
  <r>
    <s v="ORD103551"/>
    <x v="6"/>
    <x v="4"/>
    <x v="6"/>
    <s v="Amazon"/>
    <x v="5"/>
    <n v="11340.84"/>
    <n v="3"/>
    <n v="34022.519999999997"/>
    <n v="3.76"/>
    <n v="2720"/>
    <x v="83"/>
  </r>
  <r>
    <s v="ORD103552"/>
    <x v="4"/>
    <x v="0"/>
    <x v="4"/>
    <s v="Jumia"/>
    <x v="0"/>
    <n v="7321.54"/>
    <n v="2"/>
    <n v="14643.08"/>
    <n v="4.75"/>
    <n v="3814"/>
    <x v="128"/>
  </r>
  <r>
    <s v="ORD103553"/>
    <x v="5"/>
    <x v="1"/>
    <x v="5"/>
    <s v="Souq"/>
    <x v="1"/>
    <n v="11462.15"/>
    <n v="2"/>
    <n v="22924.3"/>
    <n v="1.56"/>
    <n v="2695"/>
    <x v="38"/>
  </r>
  <r>
    <s v="ORD103554"/>
    <x v="6"/>
    <x v="4"/>
    <x v="6"/>
    <s v="Jumia"/>
    <x v="1"/>
    <n v="5747.3"/>
    <n v="3"/>
    <n v="17241.900000000001"/>
    <n v="4.67"/>
    <n v="1258"/>
    <x v="49"/>
  </r>
  <r>
    <s v="ORD103555"/>
    <x v="1"/>
    <x v="1"/>
    <x v="1"/>
    <s v="Souq"/>
    <x v="3"/>
    <n v="15801.69"/>
    <n v="1"/>
    <n v="15801.69"/>
    <n v="1.72"/>
    <n v="3612"/>
    <x v="222"/>
  </r>
  <r>
    <s v="ORD103556"/>
    <x v="8"/>
    <x v="3"/>
    <x v="8"/>
    <s v="Amazon"/>
    <x v="2"/>
    <n v="18030.97"/>
    <n v="4"/>
    <n v="72123.88"/>
    <n v="3.37"/>
    <n v="96"/>
    <x v="171"/>
  </r>
  <r>
    <s v="ORD103557"/>
    <x v="2"/>
    <x v="2"/>
    <x v="2"/>
    <s v="Jumia"/>
    <x v="4"/>
    <n v="440.09"/>
    <n v="5"/>
    <n v="2200.4499999999998"/>
    <n v="2.48"/>
    <n v="4129"/>
    <x v="103"/>
  </r>
  <r>
    <s v="ORD103558"/>
    <x v="7"/>
    <x v="0"/>
    <x v="7"/>
    <s v="Jumia"/>
    <x v="1"/>
    <n v="4275.7700000000004"/>
    <n v="4"/>
    <n v="17103.080000000002"/>
    <n v="2.21"/>
    <n v="1762"/>
    <x v="360"/>
  </r>
  <r>
    <s v="ORD103559"/>
    <x v="3"/>
    <x v="3"/>
    <x v="3"/>
    <s v="Jumia"/>
    <x v="2"/>
    <n v="19111.349999999999"/>
    <n v="5"/>
    <n v="95556.75"/>
    <n v="4.9400000000000004"/>
    <n v="2687"/>
    <x v="114"/>
  </r>
  <r>
    <s v="ORD103560"/>
    <x v="1"/>
    <x v="1"/>
    <x v="1"/>
    <s v="Jumia"/>
    <x v="0"/>
    <n v="16180.04"/>
    <n v="3"/>
    <n v="48540.12"/>
    <n v="2.35"/>
    <n v="4804"/>
    <x v="341"/>
  </r>
  <r>
    <s v="ORD103561"/>
    <x v="8"/>
    <x v="3"/>
    <x v="8"/>
    <s v="Souq"/>
    <x v="3"/>
    <n v="8303"/>
    <n v="4"/>
    <n v="33212"/>
    <n v="4.5"/>
    <n v="3776"/>
    <x v="238"/>
  </r>
  <r>
    <s v="ORD103562"/>
    <x v="8"/>
    <x v="3"/>
    <x v="8"/>
    <s v="Souq"/>
    <x v="2"/>
    <n v="10709.76"/>
    <n v="1"/>
    <n v="10709.76"/>
    <n v="4.78"/>
    <n v="2394"/>
    <x v="41"/>
  </r>
  <r>
    <s v="ORD103563"/>
    <x v="0"/>
    <x v="0"/>
    <x v="0"/>
    <s v="Amazon"/>
    <x v="5"/>
    <n v="5070.4799999999996"/>
    <n v="4"/>
    <n v="20281.919999999998"/>
    <n v="4.5599999999999996"/>
    <n v="1213"/>
    <x v="190"/>
  </r>
  <r>
    <s v="ORD103564"/>
    <x v="4"/>
    <x v="0"/>
    <x v="4"/>
    <s v="Jumia"/>
    <x v="1"/>
    <n v="15679.57"/>
    <n v="4"/>
    <n v="62718.28"/>
    <n v="2.4900000000000002"/>
    <n v="3577"/>
    <x v="74"/>
  </r>
  <r>
    <s v="ORD103565"/>
    <x v="1"/>
    <x v="1"/>
    <x v="1"/>
    <s v="Souq"/>
    <x v="4"/>
    <n v="19823.580000000002"/>
    <n v="3"/>
    <n v="59470.74"/>
    <n v="1.85"/>
    <n v="1926"/>
    <x v="74"/>
  </r>
  <r>
    <s v="ORD103566"/>
    <x v="5"/>
    <x v="1"/>
    <x v="5"/>
    <s v="Amazon"/>
    <x v="5"/>
    <n v="15417.87"/>
    <n v="1"/>
    <n v="15417.87"/>
    <n v="2.35"/>
    <n v="3345"/>
    <x v="27"/>
  </r>
  <r>
    <s v="ORD103567"/>
    <x v="0"/>
    <x v="0"/>
    <x v="0"/>
    <s v="Amazon"/>
    <x v="2"/>
    <n v="18647.080000000002"/>
    <n v="1"/>
    <n v="18647.080000000002"/>
    <n v="4.96"/>
    <n v="1573"/>
    <x v="192"/>
  </r>
  <r>
    <s v="ORD103568"/>
    <x v="0"/>
    <x v="0"/>
    <x v="0"/>
    <s v="Souq"/>
    <x v="2"/>
    <n v="2685.9"/>
    <n v="5"/>
    <n v="13429.5"/>
    <n v="1.1299999999999999"/>
    <n v="4496"/>
    <x v="286"/>
  </r>
  <r>
    <s v="ORD103569"/>
    <x v="8"/>
    <x v="3"/>
    <x v="8"/>
    <s v="Souq"/>
    <x v="4"/>
    <n v="3301.66"/>
    <n v="5"/>
    <n v="16508.3"/>
    <n v="4.47"/>
    <n v="252"/>
    <x v="148"/>
  </r>
  <r>
    <s v="ORD103570"/>
    <x v="7"/>
    <x v="0"/>
    <x v="7"/>
    <s v="Amazon"/>
    <x v="4"/>
    <n v="9051.94"/>
    <n v="1"/>
    <n v="9051.94"/>
    <n v="4.8600000000000003"/>
    <n v="4939"/>
    <x v="162"/>
  </r>
  <r>
    <s v="ORD103571"/>
    <x v="4"/>
    <x v="0"/>
    <x v="4"/>
    <s v="Souq"/>
    <x v="1"/>
    <n v="13032.85"/>
    <n v="2"/>
    <n v="26065.7"/>
    <n v="1.51"/>
    <n v="3149"/>
    <x v="148"/>
  </r>
  <r>
    <s v="ORD103572"/>
    <x v="9"/>
    <x v="1"/>
    <x v="9"/>
    <s v="Jumia"/>
    <x v="1"/>
    <n v="17416.349999999999"/>
    <n v="5"/>
    <n v="87081.75"/>
    <n v="3.35"/>
    <n v="807"/>
    <x v="82"/>
  </r>
  <r>
    <s v="ORD103573"/>
    <x v="1"/>
    <x v="1"/>
    <x v="1"/>
    <s v="Amazon"/>
    <x v="3"/>
    <n v="2151.1799999999998"/>
    <n v="3"/>
    <n v="6453.54"/>
    <n v="3.6"/>
    <n v="1425"/>
    <x v="11"/>
  </r>
  <r>
    <s v="ORD103574"/>
    <x v="9"/>
    <x v="1"/>
    <x v="9"/>
    <s v="Jumia"/>
    <x v="3"/>
    <n v="1158.8499999999999"/>
    <n v="1"/>
    <n v="1158.8499999999999"/>
    <n v="3.67"/>
    <n v="2117"/>
    <x v="102"/>
  </r>
  <r>
    <s v="ORD103575"/>
    <x v="7"/>
    <x v="0"/>
    <x v="7"/>
    <s v="Jumia"/>
    <x v="0"/>
    <n v="8078.06"/>
    <n v="3"/>
    <n v="24234.18"/>
    <n v="2.69"/>
    <n v="2117"/>
    <x v="85"/>
  </r>
  <r>
    <s v="ORD103576"/>
    <x v="7"/>
    <x v="0"/>
    <x v="7"/>
    <s v="Souq"/>
    <x v="2"/>
    <n v="4028.26"/>
    <n v="2"/>
    <n v="8056.52"/>
    <n v="2.35"/>
    <n v="1151"/>
    <x v="45"/>
  </r>
  <r>
    <s v="ORD103577"/>
    <x v="6"/>
    <x v="4"/>
    <x v="6"/>
    <s v="Jumia"/>
    <x v="0"/>
    <n v="19465.990000000002"/>
    <n v="5"/>
    <n v="97329.95"/>
    <n v="1.85"/>
    <n v="2927"/>
    <x v="40"/>
  </r>
  <r>
    <s v="ORD103578"/>
    <x v="5"/>
    <x v="1"/>
    <x v="5"/>
    <s v="Jumia"/>
    <x v="4"/>
    <n v="8527.0300000000007"/>
    <n v="5"/>
    <n v="42635.15"/>
    <n v="2.4"/>
    <n v="560"/>
    <x v="173"/>
  </r>
  <r>
    <s v="ORD103579"/>
    <x v="1"/>
    <x v="1"/>
    <x v="1"/>
    <s v="Souq"/>
    <x v="5"/>
    <n v="9780.49"/>
    <n v="1"/>
    <n v="9780.49"/>
    <n v="2.41"/>
    <n v="3107"/>
    <x v="156"/>
  </r>
  <r>
    <s v="ORD103580"/>
    <x v="5"/>
    <x v="1"/>
    <x v="5"/>
    <s v="Souq"/>
    <x v="5"/>
    <n v="13458.71"/>
    <n v="3"/>
    <n v="40376.129999999997"/>
    <n v="1.6"/>
    <n v="3034"/>
    <x v="187"/>
  </r>
  <r>
    <s v="ORD103581"/>
    <x v="2"/>
    <x v="2"/>
    <x v="2"/>
    <s v="Souq"/>
    <x v="1"/>
    <n v="19179.75"/>
    <n v="1"/>
    <n v="19179.75"/>
    <n v="1.69"/>
    <n v="3577"/>
    <x v="84"/>
  </r>
  <r>
    <s v="ORD103582"/>
    <x v="1"/>
    <x v="1"/>
    <x v="1"/>
    <s v="Souq"/>
    <x v="4"/>
    <n v="12494.25"/>
    <n v="1"/>
    <n v="12494.25"/>
    <n v="4.43"/>
    <n v="2647"/>
    <x v="64"/>
  </r>
  <r>
    <s v="ORD103583"/>
    <x v="4"/>
    <x v="0"/>
    <x v="4"/>
    <s v="Souq"/>
    <x v="3"/>
    <n v="11628.01"/>
    <n v="2"/>
    <n v="23256.02"/>
    <n v="3.48"/>
    <n v="106"/>
    <x v="113"/>
  </r>
  <r>
    <s v="ORD103584"/>
    <x v="1"/>
    <x v="1"/>
    <x v="1"/>
    <s v="Souq"/>
    <x v="2"/>
    <n v="15569.55"/>
    <n v="5"/>
    <n v="77847.75"/>
    <n v="2.3199999999999998"/>
    <n v="4321"/>
    <x v="241"/>
  </r>
  <r>
    <s v="ORD103585"/>
    <x v="9"/>
    <x v="1"/>
    <x v="9"/>
    <s v="Jumia"/>
    <x v="2"/>
    <n v="180.48"/>
    <n v="3"/>
    <n v="541.44000000000005"/>
    <n v="1.83"/>
    <n v="207"/>
    <x v="199"/>
  </r>
  <r>
    <s v="ORD103586"/>
    <x v="3"/>
    <x v="3"/>
    <x v="3"/>
    <s v="Jumia"/>
    <x v="3"/>
    <n v="12088.2"/>
    <n v="4"/>
    <n v="48352.800000000003"/>
    <n v="1.24"/>
    <n v="2482"/>
    <x v="154"/>
  </r>
  <r>
    <s v="ORD103587"/>
    <x v="3"/>
    <x v="3"/>
    <x v="3"/>
    <s v="Amazon"/>
    <x v="3"/>
    <n v="13089.38"/>
    <n v="4"/>
    <n v="52357.52"/>
    <n v="4.6100000000000003"/>
    <n v="1538"/>
    <x v="319"/>
  </r>
  <r>
    <s v="ORD103588"/>
    <x v="7"/>
    <x v="0"/>
    <x v="7"/>
    <s v="Amazon"/>
    <x v="2"/>
    <n v="10554.26"/>
    <n v="3"/>
    <n v="31662.78"/>
    <n v="4.51"/>
    <n v="2320"/>
    <x v="143"/>
  </r>
  <r>
    <s v="ORD103589"/>
    <x v="3"/>
    <x v="3"/>
    <x v="3"/>
    <s v="Souq"/>
    <x v="3"/>
    <n v="8858.58"/>
    <n v="3"/>
    <n v="26575.74"/>
    <n v="3.07"/>
    <n v="821"/>
    <x v="304"/>
  </r>
  <r>
    <s v="ORD103590"/>
    <x v="7"/>
    <x v="0"/>
    <x v="7"/>
    <s v="Souq"/>
    <x v="3"/>
    <n v="14712.28"/>
    <n v="4"/>
    <n v="58849.120000000003"/>
    <n v="1.59"/>
    <n v="832"/>
    <x v="101"/>
  </r>
  <r>
    <s v="ORD103591"/>
    <x v="6"/>
    <x v="4"/>
    <x v="6"/>
    <s v="Amazon"/>
    <x v="4"/>
    <n v="17223.810000000001"/>
    <n v="3"/>
    <n v="51671.43"/>
    <n v="3.76"/>
    <n v="2535"/>
    <x v="275"/>
  </r>
  <r>
    <s v="ORD103592"/>
    <x v="9"/>
    <x v="1"/>
    <x v="9"/>
    <s v="Souq"/>
    <x v="4"/>
    <n v="7951.57"/>
    <n v="2"/>
    <n v="15903.14"/>
    <n v="3.03"/>
    <n v="3208"/>
    <x v="338"/>
  </r>
  <r>
    <s v="ORD103593"/>
    <x v="7"/>
    <x v="0"/>
    <x v="7"/>
    <s v="Amazon"/>
    <x v="0"/>
    <n v="9101.17"/>
    <n v="4"/>
    <n v="36404.68"/>
    <n v="3.88"/>
    <n v="1360"/>
    <x v="335"/>
  </r>
  <r>
    <s v="ORD103594"/>
    <x v="8"/>
    <x v="3"/>
    <x v="8"/>
    <s v="Amazon"/>
    <x v="1"/>
    <n v="6350.06"/>
    <n v="2"/>
    <n v="12700.12"/>
    <n v="3.99"/>
    <n v="1379"/>
    <x v="188"/>
  </r>
  <r>
    <s v="ORD103595"/>
    <x v="9"/>
    <x v="1"/>
    <x v="9"/>
    <s v="Jumia"/>
    <x v="5"/>
    <n v="16350.76"/>
    <n v="3"/>
    <n v="49052.28"/>
    <n v="1.07"/>
    <n v="3695"/>
    <x v="129"/>
  </r>
  <r>
    <s v="ORD103596"/>
    <x v="6"/>
    <x v="4"/>
    <x v="6"/>
    <s v="Jumia"/>
    <x v="2"/>
    <n v="1303.82"/>
    <n v="4"/>
    <n v="5215.28"/>
    <n v="3.12"/>
    <n v="2924"/>
    <x v="350"/>
  </r>
  <r>
    <s v="ORD103597"/>
    <x v="4"/>
    <x v="0"/>
    <x v="4"/>
    <s v="Jumia"/>
    <x v="4"/>
    <n v="2751.75"/>
    <n v="5"/>
    <n v="13758.75"/>
    <n v="4.47"/>
    <n v="834"/>
    <x v="299"/>
  </r>
  <r>
    <s v="ORD103598"/>
    <x v="7"/>
    <x v="0"/>
    <x v="7"/>
    <s v="Amazon"/>
    <x v="1"/>
    <n v="7085.17"/>
    <n v="4"/>
    <n v="28340.68"/>
    <n v="2.2200000000000002"/>
    <n v="2836"/>
    <x v="234"/>
  </r>
  <r>
    <s v="ORD103599"/>
    <x v="0"/>
    <x v="0"/>
    <x v="0"/>
    <s v="Souq"/>
    <x v="0"/>
    <n v="8305.76"/>
    <n v="1"/>
    <n v="8305.76"/>
    <n v="4.53"/>
    <n v="3668"/>
    <x v="188"/>
  </r>
  <r>
    <s v="ORD103600"/>
    <x v="4"/>
    <x v="0"/>
    <x v="4"/>
    <s v="Souq"/>
    <x v="0"/>
    <n v="15886.65"/>
    <n v="5"/>
    <n v="79433.25"/>
    <n v="2.72"/>
    <n v="2704"/>
    <x v="276"/>
  </r>
  <r>
    <s v="ORD103601"/>
    <x v="4"/>
    <x v="0"/>
    <x v="4"/>
    <s v="Amazon"/>
    <x v="3"/>
    <n v="17228.59"/>
    <n v="3"/>
    <n v="51685.77"/>
    <n v="3.56"/>
    <n v="1125"/>
    <x v="87"/>
  </r>
  <r>
    <s v="ORD103602"/>
    <x v="9"/>
    <x v="1"/>
    <x v="9"/>
    <s v="Souq"/>
    <x v="0"/>
    <n v="8064.43"/>
    <n v="1"/>
    <n v="8064.43"/>
    <n v="2.2799999999999998"/>
    <n v="2327"/>
    <x v="85"/>
  </r>
  <r>
    <s v="ORD103603"/>
    <x v="1"/>
    <x v="1"/>
    <x v="1"/>
    <s v="Souq"/>
    <x v="5"/>
    <n v="4696.76"/>
    <n v="3"/>
    <n v="14090.28"/>
    <n v="1.91"/>
    <n v="3042"/>
    <x v="231"/>
  </r>
  <r>
    <s v="ORD103604"/>
    <x v="0"/>
    <x v="0"/>
    <x v="0"/>
    <s v="Jumia"/>
    <x v="4"/>
    <n v="1740.82"/>
    <n v="1"/>
    <n v="1740.82"/>
    <n v="4.32"/>
    <n v="2846"/>
    <x v="100"/>
  </r>
  <r>
    <s v="ORD103605"/>
    <x v="5"/>
    <x v="1"/>
    <x v="5"/>
    <s v="Jumia"/>
    <x v="3"/>
    <n v="11023.06"/>
    <n v="3"/>
    <n v="33069.18"/>
    <n v="4.95"/>
    <n v="58"/>
    <x v="13"/>
  </r>
  <r>
    <s v="ORD103606"/>
    <x v="9"/>
    <x v="1"/>
    <x v="9"/>
    <s v="Souq"/>
    <x v="3"/>
    <n v="11977.18"/>
    <n v="5"/>
    <n v="59885.9"/>
    <n v="2.58"/>
    <n v="232"/>
    <x v="196"/>
  </r>
  <r>
    <s v="ORD103607"/>
    <x v="0"/>
    <x v="0"/>
    <x v="0"/>
    <s v="Amazon"/>
    <x v="5"/>
    <n v="19995.330000000002"/>
    <n v="3"/>
    <n v="59985.99"/>
    <n v="2.2999999999999998"/>
    <n v="171"/>
    <x v="16"/>
  </r>
  <r>
    <s v="ORD103608"/>
    <x v="7"/>
    <x v="0"/>
    <x v="7"/>
    <s v="Souq"/>
    <x v="5"/>
    <n v="1337.08"/>
    <n v="2"/>
    <n v="2674.16"/>
    <n v="4.47"/>
    <n v="4279"/>
    <x v="343"/>
  </r>
  <r>
    <s v="ORD103609"/>
    <x v="4"/>
    <x v="0"/>
    <x v="4"/>
    <s v="Jumia"/>
    <x v="2"/>
    <n v="14915.77"/>
    <n v="3"/>
    <n v="44747.31"/>
    <n v="2.44"/>
    <n v="3449"/>
    <x v="16"/>
  </r>
  <r>
    <s v="ORD103610"/>
    <x v="8"/>
    <x v="3"/>
    <x v="8"/>
    <s v="Jumia"/>
    <x v="0"/>
    <n v="15711.1"/>
    <n v="1"/>
    <n v="15711.1"/>
    <n v="4.96"/>
    <n v="2999"/>
    <x v="320"/>
  </r>
  <r>
    <s v="ORD103611"/>
    <x v="2"/>
    <x v="2"/>
    <x v="2"/>
    <s v="Amazon"/>
    <x v="1"/>
    <n v="5195.4799999999996"/>
    <n v="2"/>
    <n v="10390.959999999999"/>
    <n v="4.63"/>
    <n v="2922"/>
    <x v="354"/>
  </r>
  <r>
    <s v="ORD103612"/>
    <x v="5"/>
    <x v="1"/>
    <x v="5"/>
    <s v="Jumia"/>
    <x v="4"/>
    <n v="15596.03"/>
    <n v="4"/>
    <n v="62384.12"/>
    <n v="2.38"/>
    <n v="3860"/>
    <x v="191"/>
  </r>
  <r>
    <s v="ORD103613"/>
    <x v="9"/>
    <x v="1"/>
    <x v="9"/>
    <s v="Souq"/>
    <x v="3"/>
    <n v="12479.86"/>
    <n v="1"/>
    <n v="12479.86"/>
    <n v="1.21"/>
    <n v="2777"/>
    <x v="113"/>
  </r>
  <r>
    <s v="ORD103614"/>
    <x v="9"/>
    <x v="1"/>
    <x v="9"/>
    <s v="Jumia"/>
    <x v="2"/>
    <n v="6132.35"/>
    <n v="2"/>
    <n v="12264.7"/>
    <n v="3.37"/>
    <n v="4286"/>
    <x v="216"/>
  </r>
  <r>
    <s v="ORD103615"/>
    <x v="3"/>
    <x v="3"/>
    <x v="3"/>
    <s v="Amazon"/>
    <x v="5"/>
    <n v="16414.259999999998"/>
    <n v="5"/>
    <n v="82071.3"/>
    <n v="3.28"/>
    <n v="1029"/>
    <x v="145"/>
  </r>
  <r>
    <s v="ORD103616"/>
    <x v="8"/>
    <x v="3"/>
    <x v="8"/>
    <s v="Amazon"/>
    <x v="2"/>
    <n v="1250.27"/>
    <n v="4"/>
    <n v="5001.08"/>
    <n v="2.87"/>
    <n v="5000"/>
    <x v="119"/>
  </r>
  <r>
    <s v="ORD103617"/>
    <x v="7"/>
    <x v="0"/>
    <x v="7"/>
    <s v="Souq"/>
    <x v="5"/>
    <n v="916.68"/>
    <n v="2"/>
    <n v="1833.36"/>
    <n v="3.98"/>
    <n v="3052"/>
    <x v="314"/>
  </r>
  <r>
    <s v="ORD103618"/>
    <x v="8"/>
    <x v="3"/>
    <x v="8"/>
    <s v="Souq"/>
    <x v="1"/>
    <n v="2117.27"/>
    <n v="2"/>
    <n v="4234.54"/>
    <n v="1.0900000000000001"/>
    <n v="803"/>
    <x v="109"/>
  </r>
  <r>
    <s v="ORD103619"/>
    <x v="5"/>
    <x v="1"/>
    <x v="5"/>
    <s v="Souq"/>
    <x v="5"/>
    <n v="2484.92"/>
    <n v="2"/>
    <n v="4969.84"/>
    <n v="3.51"/>
    <n v="2003"/>
    <x v="139"/>
  </r>
  <r>
    <s v="ORD103620"/>
    <x v="1"/>
    <x v="1"/>
    <x v="1"/>
    <s v="Jumia"/>
    <x v="3"/>
    <n v="11667.73"/>
    <n v="2"/>
    <n v="23335.46"/>
    <n v="2.02"/>
    <n v="1198"/>
    <x v="155"/>
  </r>
  <r>
    <s v="ORD103621"/>
    <x v="2"/>
    <x v="2"/>
    <x v="2"/>
    <s v="Souq"/>
    <x v="1"/>
    <n v="18413.88"/>
    <n v="1"/>
    <n v="18413.88"/>
    <n v="1.47"/>
    <n v="4941"/>
    <x v="7"/>
  </r>
  <r>
    <s v="ORD103622"/>
    <x v="5"/>
    <x v="1"/>
    <x v="5"/>
    <s v="Amazon"/>
    <x v="4"/>
    <n v="2972.97"/>
    <n v="5"/>
    <n v="14864.85"/>
    <n v="3.78"/>
    <n v="3874"/>
    <x v="70"/>
  </r>
  <r>
    <s v="ORD103623"/>
    <x v="3"/>
    <x v="3"/>
    <x v="3"/>
    <s v="Souq"/>
    <x v="4"/>
    <n v="2475.37"/>
    <n v="3"/>
    <n v="7426.11"/>
    <n v="3.11"/>
    <n v="2325"/>
    <x v="355"/>
  </r>
  <r>
    <s v="ORD103624"/>
    <x v="6"/>
    <x v="4"/>
    <x v="6"/>
    <s v="Amazon"/>
    <x v="4"/>
    <n v="2261.7800000000002"/>
    <n v="3"/>
    <n v="6785.34"/>
    <n v="3.8"/>
    <n v="327"/>
    <x v="18"/>
  </r>
  <r>
    <s v="ORD103625"/>
    <x v="1"/>
    <x v="1"/>
    <x v="1"/>
    <s v="Jumia"/>
    <x v="1"/>
    <n v="11894.08"/>
    <n v="4"/>
    <n v="47576.32"/>
    <n v="3.41"/>
    <n v="1780"/>
    <x v="25"/>
  </r>
  <r>
    <s v="ORD103626"/>
    <x v="7"/>
    <x v="0"/>
    <x v="7"/>
    <s v="Jumia"/>
    <x v="4"/>
    <n v="714.55"/>
    <n v="4"/>
    <n v="2858.2"/>
    <n v="4.53"/>
    <n v="1103"/>
    <x v="306"/>
  </r>
  <r>
    <s v="ORD103627"/>
    <x v="2"/>
    <x v="2"/>
    <x v="2"/>
    <s v="Jumia"/>
    <x v="5"/>
    <n v="6125.75"/>
    <n v="2"/>
    <n v="12251.5"/>
    <n v="2.4700000000000002"/>
    <n v="2535"/>
    <x v="2"/>
  </r>
  <r>
    <s v="ORD103628"/>
    <x v="2"/>
    <x v="2"/>
    <x v="2"/>
    <s v="Souq"/>
    <x v="3"/>
    <n v="15779.68"/>
    <n v="2"/>
    <n v="31559.360000000001"/>
    <n v="3.46"/>
    <n v="2833"/>
    <x v="347"/>
  </r>
  <r>
    <s v="ORD103629"/>
    <x v="3"/>
    <x v="3"/>
    <x v="3"/>
    <s v="Amazon"/>
    <x v="1"/>
    <n v="19886.060000000001"/>
    <n v="3"/>
    <n v="59658.18"/>
    <n v="1.53"/>
    <n v="2764"/>
    <x v="45"/>
  </r>
  <r>
    <s v="ORD103630"/>
    <x v="7"/>
    <x v="0"/>
    <x v="7"/>
    <s v="Jumia"/>
    <x v="1"/>
    <n v="19764.39"/>
    <n v="3"/>
    <n v="59293.17"/>
    <n v="3.85"/>
    <n v="2369"/>
    <x v="16"/>
  </r>
  <r>
    <s v="ORD103631"/>
    <x v="4"/>
    <x v="0"/>
    <x v="4"/>
    <s v="Jumia"/>
    <x v="1"/>
    <n v="2538.14"/>
    <n v="1"/>
    <n v="2538.14"/>
    <n v="1.44"/>
    <n v="2345"/>
    <x v="289"/>
  </r>
  <r>
    <s v="ORD103632"/>
    <x v="0"/>
    <x v="0"/>
    <x v="0"/>
    <s v="Amazon"/>
    <x v="0"/>
    <n v="2158.0700000000002"/>
    <n v="3"/>
    <n v="6474.21"/>
    <n v="3.63"/>
    <n v="2431"/>
    <x v="271"/>
  </r>
  <r>
    <s v="ORD103633"/>
    <x v="8"/>
    <x v="3"/>
    <x v="8"/>
    <s v="Jumia"/>
    <x v="3"/>
    <n v="19411.63"/>
    <n v="4"/>
    <n v="77646.52"/>
    <n v="1.1499999999999999"/>
    <n v="1922"/>
    <x v="173"/>
  </r>
  <r>
    <s v="ORD103634"/>
    <x v="5"/>
    <x v="1"/>
    <x v="5"/>
    <s v="Amazon"/>
    <x v="4"/>
    <n v="14683.52"/>
    <n v="2"/>
    <n v="29367.040000000001"/>
    <n v="3.31"/>
    <n v="4232"/>
    <x v="77"/>
  </r>
  <r>
    <s v="ORD103635"/>
    <x v="3"/>
    <x v="3"/>
    <x v="3"/>
    <s v="Jumia"/>
    <x v="0"/>
    <n v="3742.2"/>
    <n v="5"/>
    <n v="18711"/>
    <n v="4.22"/>
    <n v="889"/>
    <x v="295"/>
  </r>
  <r>
    <s v="ORD103636"/>
    <x v="4"/>
    <x v="0"/>
    <x v="4"/>
    <s v="Souq"/>
    <x v="2"/>
    <n v="10142.200000000001"/>
    <n v="5"/>
    <n v="50711"/>
    <n v="1.5"/>
    <n v="3472"/>
    <x v="335"/>
  </r>
  <r>
    <s v="ORD103637"/>
    <x v="2"/>
    <x v="2"/>
    <x v="2"/>
    <s v="Souq"/>
    <x v="0"/>
    <n v="7163.98"/>
    <n v="5"/>
    <n v="35819.9"/>
    <n v="4.4400000000000004"/>
    <n v="3286"/>
    <x v="332"/>
  </r>
  <r>
    <s v="ORD103638"/>
    <x v="2"/>
    <x v="2"/>
    <x v="2"/>
    <s v="Amazon"/>
    <x v="0"/>
    <n v="4898.2700000000004"/>
    <n v="1"/>
    <n v="4898.2700000000004"/>
    <n v="1.24"/>
    <n v="4465"/>
    <x v="241"/>
  </r>
  <r>
    <s v="ORD103639"/>
    <x v="6"/>
    <x v="4"/>
    <x v="6"/>
    <s v="Jumia"/>
    <x v="5"/>
    <n v="17435.38"/>
    <n v="1"/>
    <n v="17435.38"/>
    <n v="2.0299999999999998"/>
    <n v="202"/>
    <x v="233"/>
  </r>
  <r>
    <s v="ORD103640"/>
    <x v="8"/>
    <x v="3"/>
    <x v="8"/>
    <s v="Jumia"/>
    <x v="3"/>
    <n v="18816.47"/>
    <n v="3"/>
    <n v="56449.41"/>
    <n v="2.33"/>
    <n v="484"/>
    <x v="162"/>
  </r>
  <r>
    <s v="ORD103641"/>
    <x v="8"/>
    <x v="3"/>
    <x v="8"/>
    <s v="Jumia"/>
    <x v="5"/>
    <n v="1563.36"/>
    <n v="2"/>
    <n v="3126.72"/>
    <n v="4.97"/>
    <n v="1242"/>
    <x v="96"/>
  </r>
  <r>
    <s v="ORD103642"/>
    <x v="9"/>
    <x v="1"/>
    <x v="9"/>
    <s v="Souq"/>
    <x v="4"/>
    <n v="126.53"/>
    <n v="1"/>
    <n v="126.53"/>
    <n v="3.83"/>
    <n v="816"/>
    <x v="249"/>
  </r>
  <r>
    <s v="ORD103643"/>
    <x v="8"/>
    <x v="3"/>
    <x v="8"/>
    <s v="Jumia"/>
    <x v="0"/>
    <n v="313.3"/>
    <n v="5"/>
    <n v="1566.5"/>
    <n v="1.63"/>
    <n v="2887"/>
    <x v="103"/>
  </r>
  <r>
    <s v="ORD103644"/>
    <x v="4"/>
    <x v="0"/>
    <x v="4"/>
    <s v="Jumia"/>
    <x v="4"/>
    <n v="15031.86"/>
    <n v="5"/>
    <n v="75159.3"/>
    <n v="3.28"/>
    <n v="2636"/>
    <x v="0"/>
  </r>
  <r>
    <s v="ORD103645"/>
    <x v="1"/>
    <x v="1"/>
    <x v="1"/>
    <s v="Jumia"/>
    <x v="5"/>
    <n v="6199.04"/>
    <n v="5"/>
    <n v="30995.200000000001"/>
    <n v="3.28"/>
    <n v="4675"/>
    <x v="240"/>
  </r>
  <r>
    <s v="ORD103646"/>
    <x v="3"/>
    <x v="3"/>
    <x v="3"/>
    <s v="Jumia"/>
    <x v="2"/>
    <n v="513.03"/>
    <n v="5"/>
    <n v="2565.15"/>
    <n v="3.33"/>
    <n v="3722"/>
    <x v="263"/>
  </r>
  <r>
    <s v="ORD103647"/>
    <x v="1"/>
    <x v="1"/>
    <x v="1"/>
    <s v="Souq"/>
    <x v="0"/>
    <n v="10290.07"/>
    <n v="1"/>
    <n v="10290.07"/>
    <n v="2.0499999999999998"/>
    <n v="4270"/>
    <x v="326"/>
  </r>
  <r>
    <s v="ORD103648"/>
    <x v="1"/>
    <x v="1"/>
    <x v="1"/>
    <s v="Amazon"/>
    <x v="0"/>
    <n v="1986.31"/>
    <n v="3"/>
    <n v="5958.93"/>
    <n v="1.84"/>
    <n v="3226"/>
    <x v="348"/>
  </r>
  <r>
    <s v="ORD103649"/>
    <x v="3"/>
    <x v="3"/>
    <x v="3"/>
    <s v="Souq"/>
    <x v="5"/>
    <n v="9506.91"/>
    <n v="5"/>
    <n v="47534.55"/>
    <n v="2.46"/>
    <n v="3115"/>
    <x v="169"/>
  </r>
  <r>
    <s v="ORD103650"/>
    <x v="2"/>
    <x v="2"/>
    <x v="2"/>
    <s v="Amazon"/>
    <x v="1"/>
    <n v="14074.41"/>
    <n v="2"/>
    <n v="28148.82"/>
    <n v="2.4500000000000002"/>
    <n v="456"/>
    <x v="170"/>
  </r>
  <r>
    <s v="ORD103651"/>
    <x v="7"/>
    <x v="0"/>
    <x v="7"/>
    <s v="Amazon"/>
    <x v="5"/>
    <n v="11251.57"/>
    <n v="5"/>
    <n v="56257.85"/>
    <n v="3.05"/>
    <n v="4900"/>
    <x v="117"/>
  </r>
  <r>
    <s v="ORD103652"/>
    <x v="9"/>
    <x v="1"/>
    <x v="9"/>
    <s v="Jumia"/>
    <x v="4"/>
    <n v="10975.32"/>
    <n v="1"/>
    <n v="10975.32"/>
    <n v="1.93"/>
    <n v="925"/>
    <x v="126"/>
  </r>
  <r>
    <s v="ORD103653"/>
    <x v="7"/>
    <x v="0"/>
    <x v="7"/>
    <s v="Amazon"/>
    <x v="2"/>
    <n v="17805.13"/>
    <n v="2"/>
    <n v="35610.26"/>
    <n v="1.43"/>
    <n v="2033"/>
    <x v="115"/>
  </r>
  <r>
    <s v="ORD103654"/>
    <x v="2"/>
    <x v="2"/>
    <x v="2"/>
    <s v="Amazon"/>
    <x v="2"/>
    <n v="18245.87"/>
    <n v="1"/>
    <n v="18245.87"/>
    <n v="1.18"/>
    <n v="2870"/>
    <x v="36"/>
  </r>
  <r>
    <s v="ORD103655"/>
    <x v="6"/>
    <x v="4"/>
    <x v="6"/>
    <s v="Souq"/>
    <x v="4"/>
    <n v="3877.35"/>
    <n v="3"/>
    <n v="11632.05"/>
    <n v="3.44"/>
    <n v="3520"/>
    <x v="77"/>
  </r>
  <r>
    <s v="ORD103656"/>
    <x v="0"/>
    <x v="0"/>
    <x v="0"/>
    <s v="Souq"/>
    <x v="4"/>
    <n v="4788.67"/>
    <n v="4"/>
    <n v="19154.68"/>
    <n v="3.96"/>
    <n v="1986"/>
    <x v="270"/>
  </r>
  <r>
    <s v="ORD103657"/>
    <x v="9"/>
    <x v="1"/>
    <x v="9"/>
    <s v="Amazon"/>
    <x v="2"/>
    <n v="2983.23"/>
    <n v="4"/>
    <n v="11932.92"/>
    <n v="1.06"/>
    <n v="3198"/>
    <x v="233"/>
  </r>
  <r>
    <s v="ORD103658"/>
    <x v="9"/>
    <x v="1"/>
    <x v="9"/>
    <s v="Souq"/>
    <x v="3"/>
    <n v="18480.669999999998"/>
    <n v="2"/>
    <n v="36961.339999999997"/>
    <n v="4.41"/>
    <n v="2787"/>
    <x v="266"/>
  </r>
  <r>
    <s v="ORD103659"/>
    <x v="3"/>
    <x v="3"/>
    <x v="3"/>
    <s v="Souq"/>
    <x v="1"/>
    <n v="19714.73"/>
    <n v="1"/>
    <n v="19714.73"/>
    <n v="3.17"/>
    <n v="4070"/>
    <x v="239"/>
  </r>
  <r>
    <s v="ORD103660"/>
    <x v="4"/>
    <x v="0"/>
    <x v="4"/>
    <s v="Amazon"/>
    <x v="3"/>
    <n v="12923.96"/>
    <n v="2"/>
    <n v="25847.919999999998"/>
    <n v="1.96"/>
    <n v="1385"/>
    <x v="229"/>
  </r>
  <r>
    <s v="ORD103661"/>
    <x v="4"/>
    <x v="0"/>
    <x v="4"/>
    <s v="Amazon"/>
    <x v="0"/>
    <n v="9320.4599999999991"/>
    <n v="1"/>
    <n v="9320.4599999999991"/>
    <n v="2.57"/>
    <n v="1596"/>
    <x v="324"/>
  </r>
  <r>
    <s v="ORD103662"/>
    <x v="0"/>
    <x v="0"/>
    <x v="0"/>
    <s v="Amazon"/>
    <x v="1"/>
    <n v="16715.650000000001"/>
    <n v="2"/>
    <n v="33431.300000000003"/>
    <n v="2.94"/>
    <n v="2772"/>
    <x v="11"/>
  </r>
  <r>
    <s v="ORD103663"/>
    <x v="9"/>
    <x v="1"/>
    <x v="9"/>
    <s v="Jumia"/>
    <x v="3"/>
    <n v="16471.91"/>
    <n v="5"/>
    <n v="82359.55"/>
    <n v="1.4"/>
    <n v="3023"/>
    <x v="297"/>
  </r>
  <r>
    <s v="ORD103664"/>
    <x v="6"/>
    <x v="4"/>
    <x v="6"/>
    <s v="Jumia"/>
    <x v="5"/>
    <n v="6037.12"/>
    <n v="5"/>
    <n v="30185.599999999999"/>
    <n v="3.05"/>
    <n v="3867"/>
    <x v="280"/>
  </r>
  <r>
    <s v="ORD103665"/>
    <x v="0"/>
    <x v="0"/>
    <x v="0"/>
    <s v="Amazon"/>
    <x v="4"/>
    <n v="18660.88"/>
    <n v="1"/>
    <n v="18660.88"/>
    <n v="3.02"/>
    <n v="4962"/>
    <x v="165"/>
  </r>
  <r>
    <s v="ORD103666"/>
    <x v="4"/>
    <x v="0"/>
    <x v="4"/>
    <s v="Souq"/>
    <x v="2"/>
    <n v="11308.33"/>
    <n v="2"/>
    <n v="22616.66"/>
    <n v="3.96"/>
    <n v="3421"/>
    <x v="359"/>
  </r>
  <r>
    <s v="ORD103667"/>
    <x v="0"/>
    <x v="0"/>
    <x v="0"/>
    <s v="Amazon"/>
    <x v="3"/>
    <n v="2630.99"/>
    <n v="5"/>
    <n v="13154.95"/>
    <n v="1.74"/>
    <n v="2052"/>
    <x v="220"/>
  </r>
  <r>
    <s v="ORD103668"/>
    <x v="2"/>
    <x v="2"/>
    <x v="2"/>
    <s v="Amazon"/>
    <x v="4"/>
    <n v="17754.150000000001"/>
    <n v="2"/>
    <n v="35508.300000000003"/>
    <n v="3.3"/>
    <n v="2769"/>
    <x v="40"/>
  </r>
  <r>
    <s v="ORD103669"/>
    <x v="2"/>
    <x v="2"/>
    <x v="2"/>
    <s v="Amazon"/>
    <x v="2"/>
    <n v="11641.56"/>
    <n v="1"/>
    <n v="11641.56"/>
    <n v="1.92"/>
    <n v="379"/>
    <x v="104"/>
  </r>
  <r>
    <s v="ORD103670"/>
    <x v="6"/>
    <x v="4"/>
    <x v="6"/>
    <s v="Souq"/>
    <x v="2"/>
    <n v="13075.61"/>
    <n v="5"/>
    <n v="65378.05"/>
    <n v="2.23"/>
    <n v="289"/>
    <x v="333"/>
  </r>
  <r>
    <s v="ORD103671"/>
    <x v="4"/>
    <x v="0"/>
    <x v="4"/>
    <s v="Amazon"/>
    <x v="2"/>
    <n v="6568.89"/>
    <n v="1"/>
    <n v="6568.89"/>
    <n v="1.96"/>
    <n v="4706"/>
    <x v="157"/>
  </r>
  <r>
    <s v="ORD103672"/>
    <x v="0"/>
    <x v="0"/>
    <x v="0"/>
    <s v="Souq"/>
    <x v="0"/>
    <n v="8895.4599999999991"/>
    <n v="2"/>
    <n v="17790.919999999998"/>
    <n v="2.11"/>
    <n v="4847"/>
    <x v="101"/>
  </r>
  <r>
    <s v="ORD103673"/>
    <x v="6"/>
    <x v="4"/>
    <x v="6"/>
    <s v="Jumia"/>
    <x v="4"/>
    <n v="14927.55"/>
    <n v="5"/>
    <n v="74637.75"/>
    <n v="2.2599999999999998"/>
    <n v="1452"/>
    <x v="162"/>
  </r>
  <r>
    <s v="ORD103674"/>
    <x v="3"/>
    <x v="3"/>
    <x v="3"/>
    <s v="Souq"/>
    <x v="1"/>
    <n v="10829.55"/>
    <n v="4"/>
    <n v="43318.2"/>
    <n v="4.26"/>
    <n v="2149"/>
    <x v="275"/>
  </r>
  <r>
    <s v="ORD103675"/>
    <x v="8"/>
    <x v="3"/>
    <x v="8"/>
    <s v="Amazon"/>
    <x v="1"/>
    <n v="16232.94"/>
    <n v="5"/>
    <n v="81164.7"/>
    <n v="3.76"/>
    <n v="4047"/>
    <x v="204"/>
  </r>
  <r>
    <s v="ORD103676"/>
    <x v="6"/>
    <x v="4"/>
    <x v="6"/>
    <s v="Jumia"/>
    <x v="1"/>
    <n v="2780.4"/>
    <n v="2"/>
    <n v="5560.8"/>
    <n v="4.99"/>
    <n v="3474"/>
    <x v="92"/>
  </r>
  <r>
    <s v="ORD103677"/>
    <x v="1"/>
    <x v="1"/>
    <x v="1"/>
    <s v="Amazon"/>
    <x v="3"/>
    <n v="14521.51"/>
    <n v="2"/>
    <n v="29043.02"/>
    <n v="4.38"/>
    <n v="556"/>
    <x v="138"/>
  </r>
  <r>
    <s v="ORD103678"/>
    <x v="1"/>
    <x v="1"/>
    <x v="1"/>
    <s v="Souq"/>
    <x v="2"/>
    <n v="4730.68"/>
    <n v="3"/>
    <n v="14192.04"/>
    <n v="4.9000000000000004"/>
    <n v="3653"/>
    <x v="313"/>
  </r>
  <r>
    <s v="ORD103679"/>
    <x v="8"/>
    <x v="3"/>
    <x v="8"/>
    <s v="Amazon"/>
    <x v="3"/>
    <n v="16171.64"/>
    <n v="2"/>
    <n v="32343.279999999999"/>
    <n v="1.47"/>
    <n v="2789"/>
    <x v="332"/>
  </r>
  <r>
    <s v="ORD103680"/>
    <x v="8"/>
    <x v="3"/>
    <x v="8"/>
    <s v="Amazon"/>
    <x v="0"/>
    <n v="17988.46"/>
    <n v="5"/>
    <n v="89942.3"/>
    <n v="4.2300000000000004"/>
    <n v="4386"/>
    <x v="179"/>
  </r>
  <r>
    <s v="ORD103681"/>
    <x v="9"/>
    <x v="1"/>
    <x v="9"/>
    <s v="Jumia"/>
    <x v="0"/>
    <n v="10467.77"/>
    <n v="4"/>
    <n v="41871.08"/>
    <n v="1.23"/>
    <n v="1513"/>
    <x v="323"/>
  </r>
  <r>
    <s v="ORD103682"/>
    <x v="4"/>
    <x v="0"/>
    <x v="4"/>
    <s v="Jumia"/>
    <x v="5"/>
    <n v="19391.87"/>
    <n v="2"/>
    <n v="38783.74"/>
    <n v="4.3499999999999996"/>
    <n v="2532"/>
    <x v="255"/>
  </r>
  <r>
    <s v="ORD103683"/>
    <x v="2"/>
    <x v="2"/>
    <x v="2"/>
    <s v="Amazon"/>
    <x v="2"/>
    <n v="14957.88"/>
    <n v="5"/>
    <n v="74789.399999999994"/>
    <n v="3.39"/>
    <n v="4572"/>
    <x v="87"/>
  </r>
  <r>
    <s v="ORD103684"/>
    <x v="6"/>
    <x v="4"/>
    <x v="6"/>
    <s v="Jumia"/>
    <x v="0"/>
    <n v="13843.13"/>
    <n v="5"/>
    <n v="69215.649999999994"/>
    <n v="1.3"/>
    <n v="842"/>
    <x v="128"/>
  </r>
  <r>
    <s v="ORD103685"/>
    <x v="3"/>
    <x v="3"/>
    <x v="3"/>
    <s v="Amazon"/>
    <x v="5"/>
    <n v="5356.84"/>
    <n v="5"/>
    <n v="26784.2"/>
    <n v="2.15"/>
    <n v="2345"/>
    <x v="33"/>
  </r>
  <r>
    <s v="ORD103686"/>
    <x v="9"/>
    <x v="1"/>
    <x v="9"/>
    <s v="Amazon"/>
    <x v="1"/>
    <n v="8681.65"/>
    <n v="3"/>
    <n v="26044.95"/>
    <n v="1.78"/>
    <n v="3652"/>
    <x v="159"/>
  </r>
  <r>
    <s v="ORD103687"/>
    <x v="9"/>
    <x v="1"/>
    <x v="9"/>
    <s v="Jumia"/>
    <x v="4"/>
    <n v="16165.66"/>
    <n v="3"/>
    <n v="48496.98"/>
    <n v="3.93"/>
    <n v="234"/>
    <x v="134"/>
  </r>
  <r>
    <s v="ORD103688"/>
    <x v="2"/>
    <x v="2"/>
    <x v="2"/>
    <s v="Jumia"/>
    <x v="2"/>
    <n v="6941.92"/>
    <n v="4"/>
    <n v="27767.68"/>
    <n v="1.02"/>
    <n v="3950"/>
    <x v="202"/>
  </r>
  <r>
    <s v="ORD103689"/>
    <x v="8"/>
    <x v="3"/>
    <x v="8"/>
    <s v="Amazon"/>
    <x v="1"/>
    <n v="13347.95"/>
    <n v="2"/>
    <n v="26695.9"/>
    <n v="1.43"/>
    <n v="4188"/>
    <x v="148"/>
  </r>
  <r>
    <s v="ORD103690"/>
    <x v="0"/>
    <x v="0"/>
    <x v="0"/>
    <s v="Jumia"/>
    <x v="3"/>
    <n v="3230.22"/>
    <n v="4"/>
    <n v="12920.88"/>
    <n v="1.1100000000000001"/>
    <n v="2558"/>
    <x v="208"/>
  </r>
  <r>
    <s v="ORD103691"/>
    <x v="7"/>
    <x v="0"/>
    <x v="7"/>
    <s v="Amazon"/>
    <x v="2"/>
    <n v="8047.86"/>
    <n v="4"/>
    <n v="32191.439999999999"/>
    <n v="3.38"/>
    <n v="70"/>
    <x v="29"/>
  </r>
  <r>
    <s v="ORD103692"/>
    <x v="1"/>
    <x v="1"/>
    <x v="1"/>
    <s v="Amazon"/>
    <x v="3"/>
    <n v="14911.94"/>
    <n v="1"/>
    <n v="14911.94"/>
    <n v="2.76"/>
    <n v="430"/>
    <x v="211"/>
  </r>
  <r>
    <s v="ORD103693"/>
    <x v="0"/>
    <x v="0"/>
    <x v="0"/>
    <s v="Amazon"/>
    <x v="5"/>
    <n v="14740.74"/>
    <n v="2"/>
    <n v="29481.48"/>
    <n v="2.0499999999999998"/>
    <n v="3941"/>
    <x v="355"/>
  </r>
  <r>
    <s v="ORD103694"/>
    <x v="1"/>
    <x v="1"/>
    <x v="1"/>
    <s v="Jumia"/>
    <x v="3"/>
    <n v="1588.56"/>
    <n v="5"/>
    <n v="7942.8"/>
    <n v="3.05"/>
    <n v="221"/>
    <x v="252"/>
  </r>
  <r>
    <s v="ORD103695"/>
    <x v="5"/>
    <x v="1"/>
    <x v="5"/>
    <s v="Jumia"/>
    <x v="0"/>
    <n v="616.72"/>
    <n v="3"/>
    <n v="1850.16"/>
    <n v="4.79"/>
    <n v="2730"/>
    <x v="139"/>
  </r>
  <r>
    <s v="ORD103696"/>
    <x v="8"/>
    <x v="3"/>
    <x v="8"/>
    <s v="Amazon"/>
    <x v="1"/>
    <n v="15561.1"/>
    <n v="2"/>
    <n v="31122.2"/>
    <n v="4.72"/>
    <n v="2921"/>
    <x v="63"/>
  </r>
  <r>
    <s v="ORD103697"/>
    <x v="6"/>
    <x v="4"/>
    <x v="6"/>
    <s v="Amazon"/>
    <x v="5"/>
    <n v="5600.74"/>
    <n v="3"/>
    <n v="16802.22"/>
    <n v="2.37"/>
    <n v="2777"/>
    <x v="154"/>
  </r>
  <r>
    <s v="ORD103698"/>
    <x v="8"/>
    <x v="3"/>
    <x v="8"/>
    <s v="Souq"/>
    <x v="1"/>
    <n v="19171.16"/>
    <n v="3"/>
    <n v="57513.48"/>
    <n v="3.96"/>
    <n v="2922"/>
    <x v="177"/>
  </r>
  <r>
    <s v="ORD103699"/>
    <x v="0"/>
    <x v="0"/>
    <x v="0"/>
    <s v="Amazon"/>
    <x v="3"/>
    <n v="16119.33"/>
    <n v="5"/>
    <n v="80596.649999999994"/>
    <n v="2.31"/>
    <n v="4547"/>
    <x v="81"/>
  </r>
  <r>
    <s v="ORD103700"/>
    <x v="7"/>
    <x v="0"/>
    <x v="7"/>
    <s v="Amazon"/>
    <x v="5"/>
    <n v="10507.65"/>
    <n v="3"/>
    <n v="31522.95"/>
    <n v="2.8"/>
    <n v="3207"/>
    <x v="140"/>
  </r>
  <r>
    <s v="ORD103701"/>
    <x v="7"/>
    <x v="0"/>
    <x v="7"/>
    <s v="Souq"/>
    <x v="5"/>
    <n v="14873.65"/>
    <n v="3"/>
    <n v="44620.95"/>
    <n v="2.52"/>
    <n v="241"/>
    <x v="60"/>
  </r>
  <r>
    <s v="ORD103702"/>
    <x v="9"/>
    <x v="1"/>
    <x v="9"/>
    <s v="Jumia"/>
    <x v="4"/>
    <n v="12652.87"/>
    <n v="4"/>
    <n v="50611.48"/>
    <n v="1.42"/>
    <n v="358"/>
    <x v="265"/>
  </r>
  <r>
    <s v="ORD103703"/>
    <x v="4"/>
    <x v="0"/>
    <x v="4"/>
    <s v="Souq"/>
    <x v="2"/>
    <n v="15385.46"/>
    <n v="5"/>
    <n v="76927.3"/>
    <n v="4.13"/>
    <n v="689"/>
    <x v="122"/>
  </r>
  <r>
    <s v="ORD103704"/>
    <x v="0"/>
    <x v="0"/>
    <x v="0"/>
    <s v="Amazon"/>
    <x v="1"/>
    <n v="9871.2000000000007"/>
    <n v="3"/>
    <n v="29613.599999999999"/>
    <n v="2.0499999999999998"/>
    <n v="2583"/>
    <x v="297"/>
  </r>
  <r>
    <s v="ORD103705"/>
    <x v="6"/>
    <x v="4"/>
    <x v="6"/>
    <s v="Amazon"/>
    <x v="0"/>
    <n v="10404.39"/>
    <n v="3"/>
    <n v="31213.17"/>
    <n v="4.88"/>
    <n v="3232"/>
    <x v="131"/>
  </r>
  <r>
    <s v="ORD103706"/>
    <x v="8"/>
    <x v="3"/>
    <x v="8"/>
    <s v="Souq"/>
    <x v="3"/>
    <n v="4928.24"/>
    <n v="2"/>
    <n v="9856.48"/>
    <n v="1.06"/>
    <n v="4124"/>
    <x v="274"/>
  </r>
  <r>
    <s v="ORD103707"/>
    <x v="9"/>
    <x v="1"/>
    <x v="9"/>
    <s v="Jumia"/>
    <x v="0"/>
    <n v="12678.82"/>
    <n v="4"/>
    <n v="50715.28"/>
    <n v="1.89"/>
    <n v="4824"/>
    <x v="288"/>
  </r>
  <r>
    <s v="ORD103708"/>
    <x v="9"/>
    <x v="1"/>
    <x v="9"/>
    <s v="Jumia"/>
    <x v="4"/>
    <n v="18860.400000000001"/>
    <n v="4"/>
    <n v="75441.600000000006"/>
    <n v="2.67"/>
    <n v="2237"/>
    <x v="276"/>
  </r>
  <r>
    <s v="ORD103709"/>
    <x v="8"/>
    <x v="3"/>
    <x v="8"/>
    <s v="Jumia"/>
    <x v="2"/>
    <n v="12224.59"/>
    <n v="5"/>
    <n v="61122.95"/>
    <n v="3.09"/>
    <n v="90"/>
    <x v="292"/>
  </r>
  <r>
    <s v="ORD103710"/>
    <x v="2"/>
    <x v="2"/>
    <x v="2"/>
    <s v="Amazon"/>
    <x v="4"/>
    <n v="5201.8500000000004"/>
    <n v="1"/>
    <n v="5201.8500000000004"/>
    <n v="1.51"/>
    <n v="1934"/>
    <x v="165"/>
  </r>
  <r>
    <s v="ORD103711"/>
    <x v="0"/>
    <x v="0"/>
    <x v="0"/>
    <s v="Souq"/>
    <x v="4"/>
    <n v="7116.97"/>
    <n v="2"/>
    <n v="14233.94"/>
    <n v="3.79"/>
    <n v="4947"/>
    <x v="98"/>
  </r>
  <r>
    <s v="ORD103712"/>
    <x v="9"/>
    <x v="1"/>
    <x v="9"/>
    <s v="Souq"/>
    <x v="3"/>
    <n v="13405.32"/>
    <n v="3"/>
    <n v="40215.96"/>
    <n v="3.9"/>
    <n v="4519"/>
    <x v="243"/>
  </r>
  <r>
    <s v="ORD103713"/>
    <x v="6"/>
    <x v="4"/>
    <x v="6"/>
    <s v="Amazon"/>
    <x v="1"/>
    <n v="15074.16"/>
    <n v="5"/>
    <n v="75370.8"/>
    <n v="2.15"/>
    <n v="2619"/>
    <x v="298"/>
  </r>
  <r>
    <s v="ORD103714"/>
    <x v="8"/>
    <x v="3"/>
    <x v="8"/>
    <s v="Souq"/>
    <x v="5"/>
    <n v="11056.96"/>
    <n v="5"/>
    <n v="55284.800000000003"/>
    <n v="2.75"/>
    <n v="1652"/>
    <x v="213"/>
  </r>
  <r>
    <s v="ORD103715"/>
    <x v="9"/>
    <x v="1"/>
    <x v="9"/>
    <s v="Amazon"/>
    <x v="3"/>
    <n v="1036.3"/>
    <n v="5"/>
    <n v="5181.5"/>
    <n v="1.08"/>
    <n v="942"/>
    <x v="155"/>
  </r>
  <r>
    <s v="ORD103716"/>
    <x v="0"/>
    <x v="0"/>
    <x v="0"/>
    <s v="Souq"/>
    <x v="2"/>
    <n v="6541.91"/>
    <n v="2"/>
    <n v="13083.82"/>
    <n v="1.57"/>
    <n v="682"/>
    <x v="180"/>
  </r>
  <r>
    <s v="ORD103717"/>
    <x v="8"/>
    <x v="3"/>
    <x v="8"/>
    <s v="Amazon"/>
    <x v="4"/>
    <n v="18444.07"/>
    <n v="5"/>
    <n v="92220.35"/>
    <n v="1.59"/>
    <n v="2523"/>
    <x v="111"/>
  </r>
  <r>
    <s v="ORD103718"/>
    <x v="2"/>
    <x v="2"/>
    <x v="2"/>
    <s v="Jumia"/>
    <x v="5"/>
    <n v="13574.19"/>
    <n v="3"/>
    <n v="40722.57"/>
    <n v="1.63"/>
    <n v="4476"/>
    <x v="65"/>
  </r>
  <r>
    <s v="ORD103719"/>
    <x v="0"/>
    <x v="0"/>
    <x v="0"/>
    <s v="Amazon"/>
    <x v="3"/>
    <n v="6845.97"/>
    <n v="3"/>
    <n v="20537.91"/>
    <n v="3.81"/>
    <n v="1180"/>
    <x v="261"/>
  </r>
  <r>
    <s v="ORD103720"/>
    <x v="1"/>
    <x v="1"/>
    <x v="1"/>
    <s v="Souq"/>
    <x v="3"/>
    <n v="15568.32"/>
    <n v="3"/>
    <n v="46704.959999999999"/>
    <n v="3.18"/>
    <n v="1764"/>
    <x v="44"/>
  </r>
  <r>
    <s v="ORD103721"/>
    <x v="5"/>
    <x v="1"/>
    <x v="5"/>
    <s v="Amazon"/>
    <x v="4"/>
    <n v="11149.91"/>
    <n v="5"/>
    <n v="55749.55"/>
    <n v="1.84"/>
    <n v="3615"/>
    <x v="49"/>
  </r>
  <r>
    <s v="ORD103722"/>
    <x v="6"/>
    <x v="4"/>
    <x v="6"/>
    <s v="Amazon"/>
    <x v="5"/>
    <n v="16571.990000000002"/>
    <n v="2"/>
    <n v="33143.980000000003"/>
    <n v="3.66"/>
    <n v="4842"/>
    <x v="261"/>
  </r>
  <r>
    <s v="ORD103723"/>
    <x v="9"/>
    <x v="1"/>
    <x v="9"/>
    <s v="Jumia"/>
    <x v="1"/>
    <n v="6199.4"/>
    <n v="2"/>
    <n v="12398.8"/>
    <n v="4.78"/>
    <n v="2172"/>
    <x v="204"/>
  </r>
  <r>
    <s v="ORD103724"/>
    <x v="5"/>
    <x v="1"/>
    <x v="5"/>
    <s v="Jumia"/>
    <x v="2"/>
    <n v="10338.94"/>
    <n v="2"/>
    <n v="20677.88"/>
    <n v="1.51"/>
    <n v="4612"/>
    <x v="203"/>
  </r>
  <r>
    <s v="ORD103725"/>
    <x v="7"/>
    <x v="0"/>
    <x v="7"/>
    <s v="Amazon"/>
    <x v="4"/>
    <n v="15904.03"/>
    <n v="4"/>
    <n v="63616.12"/>
    <n v="4.46"/>
    <n v="1760"/>
    <x v="331"/>
  </r>
  <r>
    <s v="ORD103726"/>
    <x v="5"/>
    <x v="1"/>
    <x v="5"/>
    <s v="Jumia"/>
    <x v="4"/>
    <n v="15907.63"/>
    <n v="5"/>
    <n v="79538.149999999994"/>
    <n v="4.88"/>
    <n v="3646"/>
    <x v="84"/>
  </r>
  <r>
    <s v="ORD103727"/>
    <x v="1"/>
    <x v="1"/>
    <x v="1"/>
    <s v="Jumia"/>
    <x v="1"/>
    <n v="11721.97"/>
    <n v="5"/>
    <n v="58609.85"/>
    <n v="2.71"/>
    <n v="1446"/>
    <x v="133"/>
  </r>
  <r>
    <s v="ORD103728"/>
    <x v="9"/>
    <x v="1"/>
    <x v="9"/>
    <s v="Jumia"/>
    <x v="2"/>
    <n v="15270.2"/>
    <n v="4"/>
    <n v="61080.800000000003"/>
    <n v="4.43"/>
    <n v="328"/>
    <x v="265"/>
  </r>
  <r>
    <s v="ORD103729"/>
    <x v="7"/>
    <x v="0"/>
    <x v="7"/>
    <s v="Amazon"/>
    <x v="5"/>
    <n v="3016.02"/>
    <n v="5"/>
    <n v="15080.1"/>
    <n v="1.22"/>
    <n v="3884"/>
    <x v="237"/>
  </r>
  <r>
    <s v="ORD103730"/>
    <x v="5"/>
    <x v="1"/>
    <x v="5"/>
    <s v="Jumia"/>
    <x v="0"/>
    <n v="2606.23"/>
    <n v="3"/>
    <n v="7818.69"/>
    <n v="4.8899999999999997"/>
    <n v="1303"/>
    <x v="348"/>
  </r>
  <r>
    <s v="ORD103731"/>
    <x v="6"/>
    <x v="4"/>
    <x v="6"/>
    <s v="Amazon"/>
    <x v="2"/>
    <n v="2259.13"/>
    <n v="5"/>
    <n v="11295.65"/>
    <n v="3.74"/>
    <n v="1935"/>
    <x v="214"/>
  </r>
  <r>
    <s v="ORD103732"/>
    <x v="6"/>
    <x v="4"/>
    <x v="6"/>
    <s v="Souq"/>
    <x v="1"/>
    <n v="15363.46"/>
    <n v="3"/>
    <n v="46090.38"/>
    <n v="4.03"/>
    <n v="2414"/>
    <x v="238"/>
  </r>
  <r>
    <s v="ORD103733"/>
    <x v="3"/>
    <x v="3"/>
    <x v="3"/>
    <s v="Jumia"/>
    <x v="3"/>
    <n v="10793"/>
    <n v="1"/>
    <n v="10793"/>
    <n v="2.81"/>
    <n v="937"/>
    <x v="316"/>
  </r>
  <r>
    <s v="ORD103734"/>
    <x v="8"/>
    <x v="3"/>
    <x v="8"/>
    <s v="Souq"/>
    <x v="5"/>
    <n v="7358.2"/>
    <n v="3"/>
    <n v="22074.6"/>
    <n v="2.97"/>
    <n v="2599"/>
    <x v="91"/>
  </r>
  <r>
    <s v="ORD103735"/>
    <x v="3"/>
    <x v="3"/>
    <x v="3"/>
    <s v="Amazon"/>
    <x v="4"/>
    <n v="2589.52"/>
    <n v="2"/>
    <n v="5179.04"/>
    <n v="4.62"/>
    <n v="1156"/>
    <x v="28"/>
  </r>
  <r>
    <s v="ORD103736"/>
    <x v="3"/>
    <x v="3"/>
    <x v="3"/>
    <s v="Jumia"/>
    <x v="5"/>
    <n v="18434.52"/>
    <n v="4"/>
    <n v="73738.080000000002"/>
    <n v="1.33"/>
    <n v="532"/>
    <x v="164"/>
  </r>
  <r>
    <s v="ORD103737"/>
    <x v="0"/>
    <x v="0"/>
    <x v="0"/>
    <s v="Souq"/>
    <x v="0"/>
    <n v="19116.810000000001"/>
    <n v="3"/>
    <n v="57350.43"/>
    <n v="4.38"/>
    <n v="707"/>
    <x v="241"/>
  </r>
  <r>
    <s v="ORD103738"/>
    <x v="1"/>
    <x v="1"/>
    <x v="1"/>
    <s v="Souq"/>
    <x v="5"/>
    <n v="8268.68"/>
    <n v="2"/>
    <n v="16537.36"/>
    <n v="1.29"/>
    <n v="4142"/>
    <x v="242"/>
  </r>
  <r>
    <s v="ORD103739"/>
    <x v="6"/>
    <x v="4"/>
    <x v="6"/>
    <s v="Jumia"/>
    <x v="3"/>
    <n v="9508.08"/>
    <n v="4"/>
    <n v="38032.32"/>
    <n v="1.07"/>
    <n v="4857"/>
    <x v="231"/>
  </r>
  <r>
    <s v="ORD103740"/>
    <x v="8"/>
    <x v="3"/>
    <x v="8"/>
    <s v="Jumia"/>
    <x v="1"/>
    <n v="2500.71"/>
    <n v="4"/>
    <n v="10002.84"/>
    <n v="2.3199999999999998"/>
    <n v="4785"/>
    <x v="76"/>
  </r>
  <r>
    <s v="ORD103741"/>
    <x v="1"/>
    <x v="1"/>
    <x v="1"/>
    <s v="Amazon"/>
    <x v="0"/>
    <n v="12379"/>
    <n v="1"/>
    <n v="12379"/>
    <n v="3.6"/>
    <n v="2489"/>
    <x v="285"/>
  </r>
  <r>
    <s v="ORD103742"/>
    <x v="4"/>
    <x v="0"/>
    <x v="4"/>
    <s v="Jumia"/>
    <x v="3"/>
    <n v="19260.25"/>
    <n v="3"/>
    <n v="57780.75"/>
    <n v="4.7"/>
    <n v="1216"/>
    <x v="253"/>
  </r>
  <r>
    <s v="ORD103743"/>
    <x v="3"/>
    <x v="3"/>
    <x v="3"/>
    <s v="Amazon"/>
    <x v="3"/>
    <n v="15561.43"/>
    <n v="2"/>
    <n v="31122.86"/>
    <n v="1.32"/>
    <n v="3163"/>
    <x v="125"/>
  </r>
  <r>
    <s v="ORD103744"/>
    <x v="6"/>
    <x v="4"/>
    <x v="6"/>
    <s v="Souq"/>
    <x v="3"/>
    <n v="16958.14"/>
    <n v="3"/>
    <n v="50874.42"/>
    <n v="3.74"/>
    <n v="1642"/>
    <x v="138"/>
  </r>
  <r>
    <s v="ORD103745"/>
    <x v="7"/>
    <x v="0"/>
    <x v="7"/>
    <s v="Amazon"/>
    <x v="2"/>
    <n v="18291.75"/>
    <n v="4"/>
    <n v="73167"/>
    <n v="3.91"/>
    <n v="4551"/>
    <x v="93"/>
  </r>
  <r>
    <s v="ORD103746"/>
    <x v="2"/>
    <x v="2"/>
    <x v="2"/>
    <s v="Jumia"/>
    <x v="5"/>
    <n v="10784.25"/>
    <n v="2"/>
    <n v="21568.5"/>
    <n v="4.5599999999999996"/>
    <n v="4502"/>
    <x v="190"/>
  </r>
  <r>
    <s v="ORD103747"/>
    <x v="5"/>
    <x v="1"/>
    <x v="5"/>
    <s v="Amazon"/>
    <x v="5"/>
    <n v="4454.0600000000004"/>
    <n v="3"/>
    <n v="13362.18"/>
    <n v="4.54"/>
    <n v="3648"/>
    <x v="281"/>
  </r>
  <r>
    <s v="ORD103748"/>
    <x v="4"/>
    <x v="0"/>
    <x v="4"/>
    <s v="Jumia"/>
    <x v="5"/>
    <n v="3642.17"/>
    <n v="5"/>
    <n v="18210.849999999999"/>
    <n v="3.96"/>
    <n v="335"/>
    <x v="211"/>
  </r>
  <r>
    <s v="ORD103749"/>
    <x v="7"/>
    <x v="0"/>
    <x v="7"/>
    <s v="Amazon"/>
    <x v="4"/>
    <n v="15696.39"/>
    <n v="1"/>
    <n v="15696.39"/>
    <n v="4.07"/>
    <n v="214"/>
    <x v="20"/>
  </r>
  <r>
    <s v="ORD103750"/>
    <x v="1"/>
    <x v="1"/>
    <x v="1"/>
    <s v="Amazon"/>
    <x v="4"/>
    <n v="9399.68"/>
    <n v="4"/>
    <n v="37598.720000000001"/>
    <n v="3.24"/>
    <n v="2060"/>
    <x v="264"/>
  </r>
  <r>
    <s v="ORD103751"/>
    <x v="7"/>
    <x v="0"/>
    <x v="7"/>
    <s v="Amazon"/>
    <x v="4"/>
    <n v="10853.38"/>
    <n v="2"/>
    <n v="21706.76"/>
    <n v="4.3"/>
    <n v="2617"/>
    <x v="160"/>
  </r>
  <r>
    <s v="ORD103752"/>
    <x v="3"/>
    <x v="3"/>
    <x v="3"/>
    <s v="Amazon"/>
    <x v="4"/>
    <n v="11710.77"/>
    <n v="2"/>
    <n v="23421.54"/>
    <n v="3.77"/>
    <n v="2712"/>
    <x v="58"/>
  </r>
  <r>
    <s v="ORD103753"/>
    <x v="8"/>
    <x v="3"/>
    <x v="8"/>
    <s v="Souq"/>
    <x v="3"/>
    <n v="15071.98"/>
    <n v="2"/>
    <n v="30143.96"/>
    <n v="1.39"/>
    <n v="4825"/>
    <x v="315"/>
  </r>
  <r>
    <s v="ORD103754"/>
    <x v="4"/>
    <x v="0"/>
    <x v="4"/>
    <s v="Jumia"/>
    <x v="4"/>
    <n v="1994"/>
    <n v="3"/>
    <n v="5982"/>
    <n v="3.09"/>
    <n v="1489"/>
    <x v="129"/>
  </r>
  <r>
    <s v="ORD103755"/>
    <x v="7"/>
    <x v="0"/>
    <x v="7"/>
    <s v="Amazon"/>
    <x v="0"/>
    <n v="4664.54"/>
    <n v="3"/>
    <n v="13993.62"/>
    <n v="4.29"/>
    <n v="3149"/>
    <x v="135"/>
  </r>
  <r>
    <s v="ORD103756"/>
    <x v="9"/>
    <x v="1"/>
    <x v="9"/>
    <s v="Jumia"/>
    <x v="1"/>
    <n v="2797.68"/>
    <n v="2"/>
    <n v="5595.36"/>
    <n v="1.87"/>
    <n v="1733"/>
    <x v="234"/>
  </r>
  <r>
    <s v="ORD103757"/>
    <x v="6"/>
    <x v="4"/>
    <x v="6"/>
    <s v="Amazon"/>
    <x v="4"/>
    <n v="19939.79"/>
    <n v="4"/>
    <n v="79759.16"/>
    <n v="1.43"/>
    <n v="3745"/>
    <x v="192"/>
  </r>
  <r>
    <s v="ORD103758"/>
    <x v="6"/>
    <x v="4"/>
    <x v="6"/>
    <s v="Amazon"/>
    <x v="0"/>
    <n v="9222.5"/>
    <n v="4"/>
    <n v="36890"/>
    <n v="4.91"/>
    <n v="1437"/>
    <x v="284"/>
  </r>
  <r>
    <s v="ORD103759"/>
    <x v="4"/>
    <x v="0"/>
    <x v="4"/>
    <s v="Amazon"/>
    <x v="1"/>
    <n v="13716.8"/>
    <n v="5"/>
    <n v="68584"/>
    <n v="1.33"/>
    <n v="4824"/>
    <x v="208"/>
  </r>
  <r>
    <s v="ORD103760"/>
    <x v="4"/>
    <x v="0"/>
    <x v="4"/>
    <s v="Souq"/>
    <x v="4"/>
    <n v="14577.41"/>
    <n v="4"/>
    <n v="58309.64"/>
    <n v="2.34"/>
    <n v="3061"/>
    <x v="161"/>
  </r>
  <r>
    <s v="ORD103761"/>
    <x v="3"/>
    <x v="3"/>
    <x v="3"/>
    <s v="Jumia"/>
    <x v="2"/>
    <n v="13387.47"/>
    <n v="5"/>
    <n v="66937.350000000006"/>
    <n v="1.1200000000000001"/>
    <n v="19"/>
    <x v="271"/>
  </r>
  <r>
    <s v="ORD103762"/>
    <x v="8"/>
    <x v="3"/>
    <x v="8"/>
    <s v="Jumia"/>
    <x v="2"/>
    <n v="5119.45"/>
    <n v="1"/>
    <n v="5119.45"/>
    <n v="4.09"/>
    <n v="2575"/>
    <x v="312"/>
  </r>
  <r>
    <s v="ORD103763"/>
    <x v="8"/>
    <x v="3"/>
    <x v="8"/>
    <s v="Jumia"/>
    <x v="1"/>
    <n v="19116.919999999998"/>
    <n v="3"/>
    <n v="57350.76"/>
    <n v="1.96"/>
    <n v="2804"/>
    <x v="12"/>
  </r>
  <r>
    <s v="ORD103764"/>
    <x v="9"/>
    <x v="1"/>
    <x v="9"/>
    <s v="Souq"/>
    <x v="2"/>
    <n v="16818.64"/>
    <n v="3"/>
    <n v="50455.92"/>
    <n v="1.77"/>
    <n v="1883"/>
    <x v="341"/>
  </r>
  <r>
    <s v="ORD103765"/>
    <x v="8"/>
    <x v="3"/>
    <x v="8"/>
    <s v="Jumia"/>
    <x v="3"/>
    <n v="16028.08"/>
    <n v="2"/>
    <n v="32056.16"/>
    <n v="2.65"/>
    <n v="749"/>
    <x v="43"/>
  </r>
  <r>
    <s v="ORD103766"/>
    <x v="9"/>
    <x v="1"/>
    <x v="9"/>
    <s v="Amazon"/>
    <x v="5"/>
    <n v="3889.41"/>
    <n v="2"/>
    <n v="7778.82"/>
    <n v="3.72"/>
    <n v="4933"/>
    <x v="27"/>
  </r>
  <r>
    <s v="ORD103767"/>
    <x v="2"/>
    <x v="2"/>
    <x v="2"/>
    <s v="Souq"/>
    <x v="2"/>
    <n v="2363.31"/>
    <n v="2"/>
    <n v="4726.62"/>
    <n v="3.36"/>
    <n v="1774"/>
    <x v="167"/>
  </r>
  <r>
    <s v="ORD103768"/>
    <x v="3"/>
    <x v="3"/>
    <x v="3"/>
    <s v="Souq"/>
    <x v="3"/>
    <n v="15572.95"/>
    <n v="3"/>
    <n v="46718.85"/>
    <n v="4.5599999999999996"/>
    <n v="4534"/>
    <x v="137"/>
  </r>
  <r>
    <s v="ORD103769"/>
    <x v="1"/>
    <x v="1"/>
    <x v="1"/>
    <s v="Amazon"/>
    <x v="2"/>
    <n v="16771.57"/>
    <n v="3"/>
    <n v="50314.71"/>
    <n v="1.08"/>
    <n v="1030"/>
    <x v="207"/>
  </r>
  <r>
    <s v="ORD103770"/>
    <x v="3"/>
    <x v="3"/>
    <x v="3"/>
    <s v="Amazon"/>
    <x v="4"/>
    <n v="6309.34"/>
    <n v="2"/>
    <n v="12618.68"/>
    <n v="4.05"/>
    <n v="4351"/>
    <x v="256"/>
  </r>
  <r>
    <s v="ORD103771"/>
    <x v="3"/>
    <x v="3"/>
    <x v="3"/>
    <s v="Amazon"/>
    <x v="5"/>
    <n v="19648.77"/>
    <n v="3"/>
    <n v="58946.31"/>
    <n v="2.97"/>
    <n v="4568"/>
    <x v="17"/>
  </r>
  <r>
    <s v="ORD103772"/>
    <x v="3"/>
    <x v="3"/>
    <x v="3"/>
    <s v="Jumia"/>
    <x v="5"/>
    <n v="10073.85"/>
    <n v="3"/>
    <n v="30221.55"/>
    <n v="2.83"/>
    <n v="3812"/>
    <x v="132"/>
  </r>
  <r>
    <s v="ORD103773"/>
    <x v="8"/>
    <x v="3"/>
    <x v="8"/>
    <s v="Amazon"/>
    <x v="5"/>
    <n v="7400.64"/>
    <n v="2"/>
    <n v="14801.28"/>
    <n v="3"/>
    <n v="4268"/>
    <x v="312"/>
  </r>
  <r>
    <s v="ORD103774"/>
    <x v="5"/>
    <x v="1"/>
    <x v="5"/>
    <s v="Jumia"/>
    <x v="1"/>
    <n v="13370.33"/>
    <n v="5"/>
    <n v="66851.649999999994"/>
    <n v="4.09"/>
    <n v="131"/>
    <x v="118"/>
  </r>
  <r>
    <s v="ORD103775"/>
    <x v="0"/>
    <x v="0"/>
    <x v="0"/>
    <s v="Jumia"/>
    <x v="5"/>
    <n v="5590.8"/>
    <n v="2"/>
    <n v="11181.6"/>
    <n v="3.65"/>
    <n v="3096"/>
    <x v="183"/>
  </r>
  <r>
    <s v="ORD103776"/>
    <x v="1"/>
    <x v="1"/>
    <x v="1"/>
    <s v="Amazon"/>
    <x v="4"/>
    <n v="13695.95"/>
    <n v="5"/>
    <n v="68479.75"/>
    <n v="1.81"/>
    <n v="4778"/>
    <x v="258"/>
  </r>
  <r>
    <s v="ORD103777"/>
    <x v="6"/>
    <x v="4"/>
    <x v="6"/>
    <s v="Souq"/>
    <x v="1"/>
    <n v="6576.44"/>
    <n v="3"/>
    <n v="19729.32"/>
    <n v="2.79"/>
    <n v="4940"/>
    <x v="360"/>
  </r>
  <r>
    <s v="ORD103778"/>
    <x v="8"/>
    <x v="3"/>
    <x v="8"/>
    <s v="Jumia"/>
    <x v="4"/>
    <n v="4943.93"/>
    <n v="3"/>
    <n v="14831.79"/>
    <n v="2.85"/>
    <n v="4623"/>
    <x v="241"/>
  </r>
  <r>
    <s v="ORD103779"/>
    <x v="4"/>
    <x v="0"/>
    <x v="4"/>
    <s v="Souq"/>
    <x v="1"/>
    <n v="10815.25"/>
    <n v="2"/>
    <n v="21630.5"/>
    <n v="1.34"/>
    <n v="2845"/>
    <x v="276"/>
  </r>
  <r>
    <s v="ORD103780"/>
    <x v="6"/>
    <x v="4"/>
    <x v="6"/>
    <s v="Amazon"/>
    <x v="0"/>
    <n v="15846.68"/>
    <n v="3"/>
    <n v="47540.04"/>
    <n v="4.6900000000000004"/>
    <n v="1044"/>
    <x v="89"/>
  </r>
  <r>
    <s v="ORD103781"/>
    <x v="6"/>
    <x v="4"/>
    <x v="6"/>
    <s v="Jumia"/>
    <x v="5"/>
    <n v="15741.59"/>
    <n v="3"/>
    <n v="47224.77"/>
    <n v="4.09"/>
    <n v="263"/>
    <x v="238"/>
  </r>
  <r>
    <s v="ORD103782"/>
    <x v="8"/>
    <x v="3"/>
    <x v="8"/>
    <s v="Souq"/>
    <x v="1"/>
    <n v="4418.9799999999996"/>
    <n v="5"/>
    <n v="22094.9"/>
    <n v="2.15"/>
    <n v="2886"/>
    <x v="324"/>
  </r>
  <r>
    <s v="ORD103783"/>
    <x v="9"/>
    <x v="1"/>
    <x v="9"/>
    <s v="Jumia"/>
    <x v="3"/>
    <n v="5632.9"/>
    <n v="2"/>
    <n v="11265.8"/>
    <n v="4.21"/>
    <n v="3661"/>
    <x v="44"/>
  </r>
  <r>
    <s v="ORD103784"/>
    <x v="5"/>
    <x v="1"/>
    <x v="5"/>
    <s v="Jumia"/>
    <x v="3"/>
    <n v="12403.46"/>
    <n v="3"/>
    <n v="37210.379999999997"/>
    <n v="3.2"/>
    <n v="4232"/>
    <x v="151"/>
  </r>
  <r>
    <s v="ORD103785"/>
    <x v="5"/>
    <x v="1"/>
    <x v="5"/>
    <s v="Jumia"/>
    <x v="3"/>
    <n v="14607.53"/>
    <n v="1"/>
    <n v="14607.53"/>
    <n v="3.36"/>
    <n v="794"/>
    <x v="223"/>
  </r>
  <r>
    <s v="ORD103786"/>
    <x v="2"/>
    <x v="2"/>
    <x v="2"/>
    <s v="Amazon"/>
    <x v="3"/>
    <n v="15472.64"/>
    <n v="4"/>
    <n v="61890.559999999998"/>
    <n v="4.54"/>
    <n v="3159"/>
    <x v="260"/>
  </r>
  <r>
    <s v="ORD103787"/>
    <x v="6"/>
    <x v="4"/>
    <x v="6"/>
    <s v="Souq"/>
    <x v="4"/>
    <n v="14801.48"/>
    <n v="3"/>
    <n v="44404.44"/>
    <n v="3.36"/>
    <n v="2676"/>
    <x v="22"/>
  </r>
  <r>
    <s v="ORD103788"/>
    <x v="4"/>
    <x v="0"/>
    <x v="4"/>
    <s v="Jumia"/>
    <x v="1"/>
    <n v="12238.06"/>
    <n v="5"/>
    <n v="61190.3"/>
    <n v="4.6100000000000003"/>
    <n v="707"/>
    <x v="22"/>
  </r>
  <r>
    <s v="ORD103789"/>
    <x v="2"/>
    <x v="2"/>
    <x v="2"/>
    <s v="Amazon"/>
    <x v="1"/>
    <n v="2422.9699999999998"/>
    <n v="1"/>
    <n v="2422.9699999999998"/>
    <n v="4.1900000000000004"/>
    <n v="668"/>
    <x v="198"/>
  </r>
  <r>
    <s v="ORD103790"/>
    <x v="9"/>
    <x v="1"/>
    <x v="9"/>
    <s v="Amazon"/>
    <x v="0"/>
    <n v="15377.88"/>
    <n v="2"/>
    <n v="30755.759999999998"/>
    <n v="4.37"/>
    <n v="3009"/>
    <x v="157"/>
  </r>
  <r>
    <s v="ORD103791"/>
    <x v="8"/>
    <x v="3"/>
    <x v="8"/>
    <s v="Jumia"/>
    <x v="2"/>
    <n v="17931.21"/>
    <n v="4"/>
    <n v="71724.84"/>
    <n v="4.9000000000000004"/>
    <n v="2015"/>
    <x v="43"/>
  </r>
  <r>
    <s v="ORD103792"/>
    <x v="4"/>
    <x v="0"/>
    <x v="4"/>
    <s v="Jumia"/>
    <x v="3"/>
    <n v="2290"/>
    <n v="4"/>
    <n v="9160"/>
    <n v="4.2300000000000004"/>
    <n v="1817"/>
    <x v="212"/>
  </r>
  <r>
    <s v="ORD103793"/>
    <x v="1"/>
    <x v="1"/>
    <x v="1"/>
    <s v="Amazon"/>
    <x v="0"/>
    <n v="4965.07"/>
    <n v="1"/>
    <n v="4965.07"/>
    <n v="3.29"/>
    <n v="3638"/>
    <x v="280"/>
  </r>
  <r>
    <s v="ORD103794"/>
    <x v="1"/>
    <x v="1"/>
    <x v="1"/>
    <s v="Jumia"/>
    <x v="0"/>
    <n v="1231.77"/>
    <n v="4"/>
    <n v="4927.08"/>
    <n v="1.43"/>
    <n v="3811"/>
    <x v="270"/>
  </r>
  <r>
    <s v="ORD103795"/>
    <x v="0"/>
    <x v="0"/>
    <x v="0"/>
    <s v="Jumia"/>
    <x v="4"/>
    <n v="13141.45"/>
    <n v="5"/>
    <n v="65707.25"/>
    <n v="4.5999999999999996"/>
    <n v="2071"/>
    <x v="53"/>
  </r>
  <r>
    <s v="ORD103796"/>
    <x v="7"/>
    <x v="0"/>
    <x v="7"/>
    <s v="Souq"/>
    <x v="5"/>
    <n v="17817.2"/>
    <n v="1"/>
    <n v="17817.2"/>
    <n v="4.53"/>
    <n v="4040"/>
    <x v="278"/>
  </r>
  <r>
    <s v="ORD103797"/>
    <x v="0"/>
    <x v="0"/>
    <x v="0"/>
    <s v="Amazon"/>
    <x v="0"/>
    <n v="17131.27"/>
    <n v="1"/>
    <n v="17131.27"/>
    <n v="4.6100000000000003"/>
    <n v="3021"/>
    <x v="44"/>
  </r>
  <r>
    <s v="ORD103798"/>
    <x v="2"/>
    <x v="2"/>
    <x v="2"/>
    <s v="Jumia"/>
    <x v="4"/>
    <n v="681.39"/>
    <n v="4"/>
    <n v="2725.56"/>
    <n v="2.59"/>
    <n v="2932"/>
    <x v="106"/>
  </r>
  <r>
    <s v="ORD103799"/>
    <x v="2"/>
    <x v="2"/>
    <x v="2"/>
    <s v="Souq"/>
    <x v="5"/>
    <n v="1831.38"/>
    <n v="3"/>
    <n v="5494.14"/>
    <n v="4.9000000000000004"/>
    <n v="2039"/>
    <x v="121"/>
  </r>
  <r>
    <s v="ORD103800"/>
    <x v="3"/>
    <x v="3"/>
    <x v="3"/>
    <s v="Jumia"/>
    <x v="5"/>
    <n v="3444.12"/>
    <n v="1"/>
    <n v="3444.12"/>
    <n v="4.51"/>
    <n v="3728"/>
    <x v="171"/>
  </r>
  <r>
    <s v="ORD103801"/>
    <x v="1"/>
    <x v="1"/>
    <x v="1"/>
    <s v="Jumia"/>
    <x v="3"/>
    <n v="11730.49"/>
    <n v="4"/>
    <n v="46921.96"/>
    <n v="1.68"/>
    <n v="714"/>
    <x v="274"/>
  </r>
  <r>
    <s v="ORD103802"/>
    <x v="3"/>
    <x v="3"/>
    <x v="3"/>
    <s v="Jumia"/>
    <x v="0"/>
    <n v="11743.76"/>
    <n v="2"/>
    <n v="23487.52"/>
    <n v="4.58"/>
    <n v="480"/>
    <x v="356"/>
  </r>
  <r>
    <s v="ORD103803"/>
    <x v="4"/>
    <x v="0"/>
    <x v="4"/>
    <s v="Souq"/>
    <x v="2"/>
    <n v="8324.36"/>
    <n v="5"/>
    <n v="41621.800000000003"/>
    <n v="2.0099999999999998"/>
    <n v="4975"/>
    <x v="284"/>
  </r>
  <r>
    <s v="ORD103804"/>
    <x v="0"/>
    <x v="0"/>
    <x v="0"/>
    <s v="Amazon"/>
    <x v="3"/>
    <n v="2529.09"/>
    <n v="1"/>
    <n v="2529.09"/>
    <n v="4.95"/>
    <n v="4761"/>
    <x v="225"/>
  </r>
  <r>
    <s v="ORD103805"/>
    <x v="8"/>
    <x v="3"/>
    <x v="8"/>
    <s v="Jumia"/>
    <x v="5"/>
    <n v="1192.26"/>
    <n v="1"/>
    <n v="1192.26"/>
    <n v="4.87"/>
    <n v="2506"/>
    <x v="95"/>
  </r>
  <r>
    <s v="ORD103806"/>
    <x v="4"/>
    <x v="0"/>
    <x v="4"/>
    <s v="Jumia"/>
    <x v="4"/>
    <n v="3637.76"/>
    <n v="5"/>
    <n v="18188.8"/>
    <n v="4.1500000000000004"/>
    <n v="966"/>
    <x v="124"/>
  </r>
  <r>
    <s v="ORD103807"/>
    <x v="7"/>
    <x v="0"/>
    <x v="7"/>
    <s v="Amazon"/>
    <x v="4"/>
    <n v="5751.65"/>
    <n v="1"/>
    <n v="5751.65"/>
    <n v="1.01"/>
    <n v="2482"/>
    <x v="160"/>
  </r>
  <r>
    <s v="ORD103808"/>
    <x v="3"/>
    <x v="3"/>
    <x v="3"/>
    <s v="Jumia"/>
    <x v="4"/>
    <n v="6314.09"/>
    <n v="3"/>
    <n v="18942.27"/>
    <n v="3.45"/>
    <n v="468"/>
    <x v="145"/>
  </r>
  <r>
    <s v="ORD103809"/>
    <x v="6"/>
    <x v="4"/>
    <x v="6"/>
    <s v="Amazon"/>
    <x v="3"/>
    <n v="1332.78"/>
    <n v="4"/>
    <n v="5331.12"/>
    <n v="4.63"/>
    <n v="4438"/>
    <x v="100"/>
  </r>
  <r>
    <s v="ORD103810"/>
    <x v="8"/>
    <x v="3"/>
    <x v="8"/>
    <s v="Amazon"/>
    <x v="4"/>
    <n v="10631.04"/>
    <n v="4"/>
    <n v="42524.160000000003"/>
    <n v="1.04"/>
    <n v="2061"/>
    <x v="106"/>
  </r>
  <r>
    <s v="ORD103811"/>
    <x v="3"/>
    <x v="3"/>
    <x v="3"/>
    <s v="Jumia"/>
    <x v="2"/>
    <n v="536.63"/>
    <n v="1"/>
    <n v="536.63"/>
    <n v="2.61"/>
    <n v="1698"/>
    <x v="228"/>
  </r>
  <r>
    <s v="ORD103812"/>
    <x v="7"/>
    <x v="0"/>
    <x v="7"/>
    <s v="Amazon"/>
    <x v="5"/>
    <n v="19417.05"/>
    <n v="1"/>
    <n v="19417.05"/>
    <n v="3.13"/>
    <n v="3772"/>
    <x v="306"/>
  </r>
  <r>
    <s v="ORD103813"/>
    <x v="6"/>
    <x v="4"/>
    <x v="6"/>
    <s v="Amazon"/>
    <x v="1"/>
    <n v="17084.759999999998"/>
    <n v="3"/>
    <n v="51254.28"/>
    <n v="1.1299999999999999"/>
    <n v="379"/>
    <x v="287"/>
  </r>
  <r>
    <s v="ORD103814"/>
    <x v="1"/>
    <x v="1"/>
    <x v="1"/>
    <s v="Souq"/>
    <x v="4"/>
    <n v="13968"/>
    <n v="1"/>
    <n v="13968"/>
    <n v="4.88"/>
    <n v="3446"/>
    <x v="150"/>
  </r>
  <r>
    <s v="ORD103815"/>
    <x v="0"/>
    <x v="0"/>
    <x v="0"/>
    <s v="Jumia"/>
    <x v="3"/>
    <n v="14906.89"/>
    <n v="3"/>
    <n v="44720.67"/>
    <n v="3.6"/>
    <n v="409"/>
    <x v="226"/>
  </r>
  <r>
    <s v="ORD103816"/>
    <x v="0"/>
    <x v="0"/>
    <x v="0"/>
    <s v="Souq"/>
    <x v="0"/>
    <n v="977.99"/>
    <n v="5"/>
    <n v="4889.95"/>
    <n v="4.82"/>
    <n v="873"/>
    <x v="220"/>
  </r>
  <r>
    <s v="ORD103817"/>
    <x v="0"/>
    <x v="0"/>
    <x v="0"/>
    <s v="Jumia"/>
    <x v="3"/>
    <n v="12088.17"/>
    <n v="3"/>
    <n v="36264.51"/>
    <n v="3.75"/>
    <n v="2943"/>
    <x v="35"/>
  </r>
  <r>
    <s v="ORD103818"/>
    <x v="2"/>
    <x v="2"/>
    <x v="2"/>
    <s v="Amazon"/>
    <x v="0"/>
    <n v="15355.01"/>
    <n v="4"/>
    <n v="61420.04"/>
    <n v="3.71"/>
    <n v="2164"/>
    <x v="184"/>
  </r>
  <r>
    <s v="ORD103819"/>
    <x v="6"/>
    <x v="4"/>
    <x v="6"/>
    <s v="Amazon"/>
    <x v="5"/>
    <n v="9817.73"/>
    <n v="3"/>
    <n v="29453.19"/>
    <n v="4.01"/>
    <n v="1797"/>
    <x v="71"/>
  </r>
  <r>
    <s v="ORD103820"/>
    <x v="6"/>
    <x v="4"/>
    <x v="6"/>
    <s v="Jumia"/>
    <x v="0"/>
    <n v="14116.4"/>
    <n v="1"/>
    <n v="14116.4"/>
    <n v="2.42"/>
    <n v="2961"/>
    <x v="202"/>
  </r>
  <r>
    <s v="ORD103821"/>
    <x v="2"/>
    <x v="2"/>
    <x v="2"/>
    <s v="Amazon"/>
    <x v="2"/>
    <n v="7754.59"/>
    <n v="1"/>
    <n v="7754.59"/>
    <n v="1.63"/>
    <n v="4346"/>
    <x v="61"/>
  </r>
  <r>
    <s v="ORD103822"/>
    <x v="9"/>
    <x v="1"/>
    <x v="9"/>
    <s v="Jumia"/>
    <x v="1"/>
    <n v="2212.63"/>
    <n v="1"/>
    <n v="2212.63"/>
    <n v="1.62"/>
    <n v="293"/>
    <x v="77"/>
  </r>
  <r>
    <s v="ORD103823"/>
    <x v="3"/>
    <x v="3"/>
    <x v="3"/>
    <s v="Souq"/>
    <x v="0"/>
    <n v="2716.18"/>
    <n v="1"/>
    <n v="2716.18"/>
    <n v="2.1800000000000002"/>
    <n v="3126"/>
    <x v="11"/>
  </r>
  <r>
    <s v="ORD103824"/>
    <x v="9"/>
    <x v="1"/>
    <x v="9"/>
    <s v="Souq"/>
    <x v="4"/>
    <n v="3904.33"/>
    <n v="3"/>
    <n v="11712.99"/>
    <n v="1.1100000000000001"/>
    <n v="4902"/>
    <x v="236"/>
  </r>
  <r>
    <s v="ORD103825"/>
    <x v="8"/>
    <x v="3"/>
    <x v="8"/>
    <s v="Amazon"/>
    <x v="1"/>
    <n v="12074.93"/>
    <n v="1"/>
    <n v="12074.93"/>
    <n v="1.4"/>
    <n v="2564"/>
    <x v="55"/>
  </r>
  <r>
    <s v="ORD103826"/>
    <x v="2"/>
    <x v="2"/>
    <x v="2"/>
    <s v="Jumia"/>
    <x v="0"/>
    <n v="10139.73"/>
    <n v="2"/>
    <n v="20279.46"/>
    <n v="1.58"/>
    <n v="893"/>
    <x v="195"/>
  </r>
  <r>
    <s v="ORD103827"/>
    <x v="2"/>
    <x v="2"/>
    <x v="2"/>
    <s v="Jumia"/>
    <x v="2"/>
    <n v="13895.46"/>
    <n v="1"/>
    <n v="13895.46"/>
    <n v="2.34"/>
    <n v="4731"/>
    <x v="306"/>
  </r>
  <r>
    <s v="ORD103828"/>
    <x v="6"/>
    <x v="4"/>
    <x v="6"/>
    <s v="Souq"/>
    <x v="0"/>
    <n v="13999.71"/>
    <n v="5"/>
    <n v="69998.55"/>
    <n v="3.49"/>
    <n v="2371"/>
    <x v="53"/>
  </r>
  <r>
    <s v="ORD103829"/>
    <x v="8"/>
    <x v="3"/>
    <x v="8"/>
    <s v="Jumia"/>
    <x v="3"/>
    <n v="1876.33"/>
    <n v="2"/>
    <n v="3752.66"/>
    <n v="1.81"/>
    <n v="1371"/>
    <x v="352"/>
  </r>
  <r>
    <s v="ORD103830"/>
    <x v="5"/>
    <x v="1"/>
    <x v="5"/>
    <s v="Jumia"/>
    <x v="2"/>
    <n v="16740.63"/>
    <n v="3"/>
    <n v="50221.89"/>
    <n v="4.46"/>
    <n v="1929"/>
    <x v="287"/>
  </r>
  <r>
    <s v="ORD103831"/>
    <x v="7"/>
    <x v="0"/>
    <x v="7"/>
    <s v="Amazon"/>
    <x v="1"/>
    <n v="6800.15"/>
    <n v="4"/>
    <n v="27200.6"/>
    <n v="1.63"/>
    <n v="700"/>
    <x v="123"/>
  </r>
  <r>
    <s v="ORD103832"/>
    <x v="5"/>
    <x v="1"/>
    <x v="5"/>
    <s v="Amazon"/>
    <x v="5"/>
    <n v="17286.18"/>
    <n v="3"/>
    <n v="51858.54"/>
    <n v="3.69"/>
    <n v="4356"/>
    <x v="109"/>
  </r>
  <r>
    <s v="ORD103833"/>
    <x v="8"/>
    <x v="3"/>
    <x v="8"/>
    <s v="Amazon"/>
    <x v="2"/>
    <n v="2935.5"/>
    <n v="1"/>
    <n v="2935.5"/>
    <n v="3.17"/>
    <n v="1329"/>
    <x v="207"/>
  </r>
  <r>
    <s v="ORD103834"/>
    <x v="8"/>
    <x v="3"/>
    <x v="8"/>
    <s v="Amazon"/>
    <x v="0"/>
    <n v="7917.06"/>
    <n v="4"/>
    <n v="31668.240000000002"/>
    <n v="4.62"/>
    <n v="4851"/>
    <x v="66"/>
  </r>
  <r>
    <s v="ORD103835"/>
    <x v="9"/>
    <x v="1"/>
    <x v="9"/>
    <s v="Jumia"/>
    <x v="4"/>
    <n v="15280.53"/>
    <n v="2"/>
    <n v="30561.06"/>
    <n v="1.76"/>
    <n v="4275"/>
    <x v="186"/>
  </r>
  <r>
    <s v="ORD103836"/>
    <x v="1"/>
    <x v="1"/>
    <x v="1"/>
    <s v="Souq"/>
    <x v="0"/>
    <n v="7991.34"/>
    <n v="5"/>
    <n v="39956.699999999997"/>
    <n v="2.66"/>
    <n v="66"/>
    <x v="305"/>
  </r>
  <r>
    <s v="ORD103837"/>
    <x v="3"/>
    <x v="3"/>
    <x v="3"/>
    <s v="Souq"/>
    <x v="3"/>
    <n v="5293.23"/>
    <n v="3"/>
    <n v="15879.69"/>
    <n v="1.79"/>
    <n v="2428"/>
    <x v="123"/>
  </r>
  <r>
    <s v="ORD103838"/>
    <x v="8"/>
    <x v="3"/>
    <x v="8"/>
    <s v="Amazon"/>
    <x v="0"/>
    <n v="8144.22"/>
    <n v="3"/>
    <n v="24432.66"/>
    <n v="3.13"/>
    <n v="1989"/>
    <x v="181"/>
  </r>
  <r>
    <s v="ORD103839"/>
    <x v="6"/>
    <x v="4"/>
    <x v="6"/>
    <s v="Amazon"/>
    <x v="0"/>
    <n v="1156.3399999999999"/>
    <n v="4"/>
    <n v="4625.3599999999997"/>
    <n v="3.76"/>
    <n v="3894"/>
    <x v="96"/>
  </r>
  <r>
    <s v="ORD103840"/>
    <x v="0"/>
    <x v="0"/>
    <x v="0"/>
    <s v="Amazon"/>
    <x v="3"/>
    <n v="2517.9"/>
    <n v="4"/>
    <n v="10071.6"/>
    <n v="4.78"/>
    <n v="1728"/>
    <x v="21"/>
  </r>
  <r>
    <s v="ORD103841"/>
    <x v="5"/>
    <x v="1"/>
    <x v="5"/>
    <s v="Jumia"/>
    <x v="5"/>
    <n v="14329.16"/>
    <n v="2"/>
    <n v="28658.32"/>
    <n v="3.65"/>
    <n v="4407"/>
    <x v="92"/>
  </r>
  <r>
    <s v="ORD103842"/>
    <x v="8"/>
    <x v="3"/>
    <x v="8"/>
    <s v="Jumia"/>
    <x v="1"/>
    <n v="443.1"/>
    <n v="2"/>
    <n v="886.2"/>
    <n v="4.51"/>
    <n v="4001"/>
    <x v="210"/>
  </r>
  <r>
    <s v="ORD103843"/>
    <x v="2"/>
    <x v="2"/>
    <x v="2"/>
    <s v="Jumia"/>
    <x v="4"/>
    <n v="17483.349999999999"/>
    <n v="4"/>
    <n v="69933.399999999994"/>
    <n v="2.79"/>
    <n v="1343"/>
    <x v="135"/>
  </r>
  <r>
    <s v="ORD103844"/>
    <x v="7"/>
    <x v="0"/>
    <x v="7"/>
    <s v="Amazon"/>
    <x v="2"/>
    <n v="592.77"/>
    <n v="2"/>
    <n v="1185.54"/>
    <n v="2.23"/>
    <n v="466"/>
    <x v="20"/>
  </r>
  <r>
    <s v="ORD103845"/>
    <x v="4"/>
    <x v="0"/>
    <x v="4"/>
    <s v="Amazon"/>
    <x v="4"/>
    <n v="18782.52"/>
    <n v="1"/>
    <n v="18782.52"/>
    <n v="2.57"/>
    <n v="3430"/>
    <x v="122"/>
  </r>
  <r>
    <s v="ORD103846"/>
    <x v="4"/>
    <x v="0"/>
    <x v="4"/>
    <s v="Jumia"/>
    <x v="5"/>
    <n v="19525.72"/>
    <n v="2"/>
    <n v="39051.440000000002"/>
    <n v="1.1499999999999999"/>
    <n v="4524"/>
    <x v="224"/>
  </r>
  <r>
    <s v="ORD103847"/>
    <x v="3"/>
    <x v="3"/>
    <x v="3"/>
    <s v="Amazon"/>
    <x v="1"/>
    <n v="14809.15"/>
    <n v="4"/>
    <n v="59236.6"/>
    <n v="4.79"/>
    <n v="3511"/>
    <x v="327"/>
  </r>
  <r>
    <s v="ORD103848"/>
    <x v="3"/>
    <x v="3"/>
    <x v="3"/>
    <s v="Souq"/>
    <x v="4"/>
    <n v="12858.24"/>
    <n v="2"/>
    <n v="25716.48"/>
    <n v="1.62"/>
    <n v="3918"/>
    <x v="305"/>
  </r>
  <r>
    <s v="ORD103849"/>
    <x v="7"/>
    <x v="0"/>
    <x v="7"/>
    <s v="Jumia"/>
    <x v="3"/>
    <n v="15440.04"/>
    <n v="3"/>
    <n v="46320.12"/>
    <n v="1.59"/>
    <n v="1625"/>
    <x v="50"/>
  </r>
  <r>
    <s v="ORD103850"/>
    <x v="1"/>
    <x v="1"/>
    <x v="1"/>
    <s v="Souq"/>
    <x v="4"/>
    <n v="19536.810000000001"/>
    <n v="2"/>
    <n v="39073.620000000003"/>
    <n v="1.78"/>
    <n v="2369"/>
    <x v="70"/>
  </r>
  <r>
    <s v="ORD103851"/>
    <x v="3"/>
    <x v="3"/>
    <x v="3"/>
    <s v="Jumia"/>
    <x v="1"/>
    <n v="2480.94"/>
    <n v="2"/>
    <n v="4961.88"/>
    <n v="2.14"/>
    <n v="4255"/>
    <x v="10"/>
  </r>
  <r>
    <s v="ORD103852"/>
    <x v="3"/>
    <x v="3"/>
    <x v="3"/>
    <s v="Souq"/>
    <x v="3"/>
    <n v="8408.1200000000008"/>
    <n v="4"/>
    <n v="33632.480000000003"/>
    <n v="3.89"/>
    <n v="4895"/>
    <x v="101"/>
  </r>
  <r>
    <s v="ORD103853"/>
    <x v="7"/>
    <x v="0"/>
    <x v="7"/>
    <s v="Amazon"/>
    <x v="0"/>
    <n v="5480.18"/>
    <n v="5"/>
    <n v="27400.9"/>
    <n v="2.99"/>
    <n v="3675"/>
    <x v="229"/>
  </r>
  <r>
    <s v="ORD103854"/>
    <x v="7"/>
    <x v="0"/>
    <x v="7"/>
    <s v="Jumia"/>
    <x v="5"/>
    <n v="14324.43"/>
    <n v="2"/>
    <n v="28648.86"/>
    <n v="4.21"/>
    <n v="4586"/>
    <x v="94"/>
  </r>
  <r>
    <s v="ORD103855"/>
    <x v="4"/>
    <x v="0"/>
    <x v="4"/>
    <s v="Souq"/>
    <x v="5"/>
    <n v="16564.37"/>
    <n v="1"/>
    <n v="16564.37"/>
    <n v="3.03"/>
    <n v="3761"/>
    <x v="224"/>
  </r>
  <r>
    <s v="ORD103856"/>
    <x v="9"/>
    <x v="1"/>
    <x v="9"/>
    <s v="Jumia"/>
    <x v="2"/>
    <n v="14169.34"/>
    <n v="4"/>
    <n v="56677.36"/>
    <n v="4.8899999999999997"/>
    <n v="4858"/>
    <x v="164"/>
  </r>
  <r>
    <s v="ORD103857"/>
    <x v="5"/>
    <x v="1"/>
    <x v="5"/>
    <s v="Amazon"/>
    <x v="5"/>
    <n v="18870.3"/>
    <n v="2"/>
    <n v="37740.6"/>
    <n v="2.21"/>
    <n v="1062"/>
    <x v="148"/>
  </r>
  <r>
    <s v="ORD103858"/>
    <x v="1"/>
    <x v="1"/>
    <x v="1"/>
    <s v="Amazon"/>
    <x v="3"/>
    <n v="13785.42"/>
    <n v="5"/>
    <n v="68927.100000000006"/>
    <n v="3.63"/>
    <n v="682"/>
    <x v="118"/>
  </r>
  <r>
    <s v="ORD103859"/>
    <x v="1"/>
    <x v="1"/>
    <x v="1"/>
    <s v="Amazon"/>
    <x v="3"/>
    <n v="5600.41"/>
    <n v="1"/>
    <n v="5600.41"/>
    <n v="3.78"/>
    <n v="4142"/>
    <x v="271"/>
  </r>
  <r>
    <s v="ORD103860"/>
    <x v="8"/>
    <x v="3"/>
    <x v="8"/>
    <s v="Amazon"/>
    <x v="5"/>
    <n v="2905.86"/>
    <n v="4"/>
    <n v="11623.44"/>
    <n v="2.57"/>
    <n v="3467"/>
    <x v="216"/>
  </r>
  <r>
    <s v="ORD103861"/>
    <x v="7"/>
    <x v="0"/>
    <x v="7"/>
    <s v="Jumia"/>
    <x v="0"/>
    <n v="14318.51"/>
    <n v="1"/>
    <n v="14318.51"/>
    <n v="3.45"/>
    <n v="2739"/>
    <x v="115"/>
  </r>
  <r>
    <s v="ORD103862"/>
    <x v="2"/>
    <x v="2"/>
    <x v="2"/>
    <s v="Jumia"/>
    <x v="4"/>
    <n v="19368.89"/>
    <n v="4"/>
    <n v="77475.56"/>
    <n v="4.32"/>
    <n v="4801"/>
    <x v="331"/>
  </r>
  <r>
    <s v="ORD103863"/>
    <x v="1"/>
    <x v="1"/>
    <x v="1"/>
    <s v="Jumia"/>
    <x v="2"/>
    <n v="2564.16"/>
    <n v="5"/>
    <n v="12820.8"/>
    <n v="4.3"/>
    <n v="3264"/>
    <x v="332"/>
  </r>
  <r>
    <s v="ORD103864"/>
    <x v="6"/>
    <x v="4"/>
    <x v="6"/>
    <s v="Jumia"/>
    <x v="2"/>
    <n v="5515.72"/>
    <n v="2"/>
    <n v="11031.44"/>
    <n v="3.61"/>
    <n v="1075"/>
    <x v="253"/>
  </r>
  <r>
    <s v="ORD103865"/>
    <x v="3"/>
    <x v="3"/>
    <x v="3"/>
    <s v="Jumia"/>
    <x v="2"/>
    <n v="7167.4"/>
    <n v="1"/>
    <n v="7167.4"/>
    <n v="3.72"/>
    <n v="4574"/>
    <x v="106"/>
  </r>
  <r>
    <s v="ORD103866"/>
    <x v="4"/>
    <x v="0"/>
    <x v="4"/>
    <s v="Amazon"/>
    <x v="2"/>
    <n v="11772.34"/>
    <n v="1"/>
    <n v="11772.34"/>
    <n v="3.73"/>
    <n v="1400"/>
    <x v="207"/>
  </r>
  <r>
    <s v="ORD103867"/>
    <x v="0"/>
    <x v="0"/>
    <x v="0"/>
    <s v="Jumia"/>
    <x v="4"/>
    <n v="19051.22"/>
    <n v="3"/>
    <n v="57153.66"/>
    <n v="4.57"/>
    <n v="1306"/>
    <x v="48"/>
  </r>
  <r>
    <s v="ORD103868"/>
    <x v="3"/>
    <x v="3"/>
    <x v="3"/>
    <s v="Jumia"/>
    <x v="2"/>
    <n v="15123.69"/>
    <n v="3"/>
    <n v="45371.07"/>
    <n v="3.59"/>
    <n v="4620"/>
    <x v="101"/>
  </r>
  <r>
    <s v="ORD103869"/>
    <x v="9"/>
    <x v="1"/>
    <x v="9"/>
    <s v="Amazon"/>
    <x v="5"/>
    <n v="8292.0300000000007"/>
    <n v="5"/>
    <n v="41460.15"/>
    <n v="2.91"/>
    <n v="4328"/>
    <x v="122"/>
  </r>
  <r>
    <s v="ORD103870"/>
    <x v="7"/>
    <x v="0"/>
    <x v="7"/>
    <s v="Amazon"/>
    <x v="2"/>
    <n v="18391.98"/>
    <n v="4"/>
    <n v="73567.92"/>
    <n v="4.5"/>
    <n v="3575"/>
    <x v="350"/>
  </r>
  <r>
    <s v="ORD103871"/>
    <x v="8"/>
    <x v="3"/>
    <x v="8"/>
    <s v="Amazon"/>
    <x v="2"/>
    <n v="11824.53"/>
    <n v="3"/>
    <n v="35473.589999999997"/>
    <n v="3.97"/>
    <n v="3548"/>
    <x v="11"/>
  </r>
  <r>
    <s v="ORD103872"/>
    <x v="1"/>
    <x v="1"/>
    <x v="1"/>
    <s v="Souq"/>
    <x v="3"/>
    <n v="1719.99"/>
    <n v="5"/>
    <n v="8599.9500000000007"/>
    <n v="3.92"/>
    <n v="2737"/>
    <x v="48"/>
  </r>
  <r>
    <s v="ORD103873"/>
    <x v="3"/>
    <x v="3"/>
    <x v="3"/>
    <s v="Jumia"/>
    <x v="1"/>
    <n v="3998.73"/>
    <n v="4"/>
    <n v="15994.92"/>
    <n v="3.08"/>
    <n v="289"/>
    <x v="121"/>
  </r>
  <r>
    <s v="ORD103874"/>
    <x v="0"/>
    <x v="0"/>
    <x v="0"/>
    <s v="Amazon"/>
    <x v="1"/>
    <n v="14976.14"/>
    <n v="1"/>
    <n v="14976.14"/>
    <n v="4.88"/>
    <n v="1208"/>
    <x v="352"/>
  </r>
  <r>
    <s v="ORD103875"/>
    <x v="0"/>
    <x v="0"/>
    <x v="0"/>
    <s v="Jumia"/>
    <x v="0"/>
    <n v="6031.78"/>
    <n v="1"/>
    <n v="6031.78"/>
    <n v="4.93"/>
    <n v="3407"/>
    <x v="3"/>
  </r>
  <r>
    <s v="ORD103876"/>
    <x v="7"/>
    <x v="0"/>
    <x v="7"/>
    <s v="Jumia"/>
    <x v="1"/>
    <n v="12132.3"/>
    <n v="2"/>
    <n v="24264.6"/>
    <n v="1.98"/>
    <n v="3288"/>
    <x v="182"/>
  </r>
  <r>
    <s v="ORD103877"/>
    <x v="1"/>
    <x v="1"/>
    <x v="1"/>
    <s v="Souq"/>
    <x v="4"/>
    <n v="13213.65"/>
    <n v="3"/>
    <n v="39640.949999999997"/>
    <n v="2.2799999999999998"/>
    <n v="2159"/>
    <x v="70"/>
  </r>
  <r>
    <s v="ORD103878"/>
    <x v="8"/>
    <x v="3"/>
    <x v="8"/>
    <s v="Jumia"/>
    <x v="3"/>
    <n v="12359.72"/>
    <n v="4"/>
    <n v="49438.879999999997"/>
    <n v="3.83"/>
    <n v="3167"/>
    <x v="161"/>
  </r>
  <r>
    <s v="ORD103879"/>
    <x v="0"/>
    <x v="0"/>
    <x v="0"/>
    <s v="Jumia"/>
    <x v="0"/>
    <n v="12391.83"/>
    <n v="2"/>
    <n v="24783.66"/>
    <n v="3.47"/>
    <n v="3549"/>
    <x v="337"/>
  </r>
  <r>
    <s v="ORD103880"/>
    <x v="3"/>
    <x v="3"/>
    <x v="3"/>
    <s v="Amazon"/>
    <x v="3"/>
    <n v="11338.21"/>
    <n v="2"/>
    <n v="22676.42"/>
    <n v="4.03"/>
    <n v="2392"/>
    <x v="224"/>
  </r>
  <r>
    <s v="ORD103881"/>
    <x v="5"/>
    <x v="1"/>
    <x v="5"/>
    <s v="Jumia"/>
    <x v="2"/>
    <n v="2733.65"/>
    <n v="2"/>
    <n v="5467.3"/>
    <n v="3.91"/>
    <n v="3989"/>
    <x v="326"/>
  </r>
  <r>
    <s v="ORD103882"/>
    <x v="6"/>
    <x v="4"/>
    <x v="6"/>
    <s v="Souq"/>
    <x v="2"/>
    <n v="17264.560000000001"/>
    <n v="5"/>
    <n v="86322.8"/>
    <n v="3.18"/>
    <n v="680"/>
    <x v="354"/>
  </r>
  <r>
    <s v="ORD103883"/>
    <x v="7"/>
    <x v="0"/>
    <x v="7"/>
    <s v="Amazon"/>
    <x v="2"/>
    <n v="16568.91"/>
    <n v="3"/>
    <n v="49706.73"/>
    <n v="3.89"/>
    <n v="1782"/>
    <x v="106"/>
  </r>
  <r>
    <s v="ORD103884"/>
    <x v="0"/>
    <x v="0"/>
    <x v="0"/>
    <s v="Jumia"/>
    <x v="2"/>
    <n v="9127.0300000000007"/>
    <n v="1"/>
    <n v="9127.0300000000007"/>
    <n v="2.77"/>
    <n v="2344"/>
    <x v="206"/>
  </r>
  <r>
    <s v="ORD103885"/>
    <x v="8"/>
    <x v="3"/>
    <x v="8"/>
    <s v="Jumia"/>
    <x v="3"/>
    <n v="3567.78"/>
    <n v="1"/>
    <n v="3567.78"/>
    <n v="1.94"/>
    <n v="2048"/>
    <x v="104"/>
  </r>
  <r>
    <s v="ORD103886"/>
    <x v="2"/>
    <x v="2"/>
    <x v="2"/>
    <s v="Souq"/>
    <x v="2"/>
    <n v="12210.94"/>
    <n v="5"/>
    <n v="61054.7"/>
    <n v="1.58"/>
    <n v="3438"/>
    <x v="247"/>
  </r>
  <r>
    <s v="ORD103887"/>
    <x v="2"/>
    <x v="2"/>
    <x v="2"/>
    <s v="Amazon"/>
    <x v="4"/>
    <n v="15221.96"/>
    <n v="4"/>
    <n v="60887.839999999997"/>
    <n v="2.7"/>
    <n v="3497"/>
    <x v="311"/>
  </r>
  <r>
    <s v="ORD103888"/>
    <x v="1"/>
    <x v="1"/>
    <x v="1"/>
    <s v="Amazon"/>
    <x v="0"/>
    <n v="7348.77"/>
    <n v="2"/>
    <n v="14697.54"/>
    <n v="4.3099999999999996"/>
    <n v="2539"/>
    <x v="63"/>
  </r>
  <r>
    <s v="ORD103889"/>
    <x v="0"/>
    <x v="0"/>
    <x v="0"/>
    <s v="Souq"/>
    <x v="2"/>
    <n v="256.32"/>
    <n v="3"/>
    <n v="768.96"/>
    <n v="4.29"/>
    <n v="2667"/>
    <x v="218"/>
  </r>
  <r>
    <s v="ORD103890"/>
    <x v="2"/>
    <x v="2"/>
    <x v="2"/>
    <s v="Jumia"/>
    <x v="0"/>
    <n v="18287.38"/>
    <n v="4"/>
    <n v="73149.52"/>
    <n v="4.38"/>
    <n v="4067"/>
    <x v="165"/>
  </r>
  <r>
    <s v="ORD103891"/>
    <x v="8"/>
    <x v="3"/>
    <x v="8"/>
    <s v="Jumia"/>
    <x v="5"/>
    <n v="17988.02"/>
    <n v="2"/>
    <n v="35976.04"/>
    <n v="2.59"/>
    <n v="4309"/>
    <x v="22"/>
  </r>
  <r>
    <s v="ORD103892"/>
    <x v="8"/>
    <x v="3"/>
    <x v="8"/>
    <s v="Amazon"/>
    <x v="2"/>
    <n v="16411.439999999999"/>
    <n v="4"/>
    <n v="65645.759999999995"/>
    <n v="3.96"/>
    <n v="3588"/>
    <x v="68"/>
  </r>
  <r>
    <s v="ORD103893"/>
    <x v="9"/>
    <x v="1"/>
    <x v="9"/>
    <s v="Souq"/>
    <x v="3"/>
    <n v="14206.11"/>
    <n v="4"/>
    <n v="56824.44"/>
    <n v="4.1100000000000003"/>
    <n v="3724"/>
    <x v="245"/>
  </r>
  <r>
    <s v="ORD103894"/>
    <x v="5"/>
    <x v="1"/>
    <x v="5"/>
    <s v="Jumia"/>
    <x v="3"/>
    <n v="16268.48"/>
    <n v="2"/>
    <n v="32536.959999999999"/>
    <n v="1.1399999999999999"/>
    <n v="1701"/>
    <x v="295"/>
  </r>
  <r>
    <s v="ORD103895"/>
    <x v="6"/>
    <x v="4"/>
    <x v="6"/>
    <s v="Souq"/>
    <x v="5"/>
    <n v="1715.61"/>
    <n v="5"/>
    <n v="8578.0499999999993"/>
    <n v="1.91"/>
    <n v="3129"/>
    <x v="249"/>
  </r>
  <r>
    <s v="ORD103896"/>
    <x v="8"/>
    <x v="3"/>
    <x v="8"/>
    <s v="Souq"/>
    <x v="1"/>
    <n v="14657.42"/>
    <n v="3"/>
    <n v="43972.26"/>
    <n v="3.66"/>
    <n v="4002"/>
    <x v="33"/>
  </r>
  <r>
    <s v="ORD103897"/>
    <x v="4"/>
    <x v="0"/>
    <x v="4"/>
    <s v="Jumia"/>
    <x v="0"/>
    <n v="9259.73"/>
    <n v="1"/>
    <n v="9259.73"/>
    <n v="3.26"/>
    <n v="1056"/>
    <x v="94"/>
  </r>
  <r>
    <s v="ORD103898"/>
    <x v="0"/>
    <x v="0"/>
    <x v="0"/>
    <s v="Souq"/>
    <x v="4"/>
    <n v="11067.64"/>
    <n v="1"/>
    <n v="11067.64"/>
    <n v="4.05"/>
    <n v="523"/>
    <x v="225"/>
  </r>
  <r>
    <s v="ORD103899"/>
    <x v="2"/>
    <x v="2"/>
    <x v="2"/>
    <s v="Amazon"/>
    <x v="0"/>
    <n v="15258.9"/>
    <n v="2"/>
    <n v="30517.8"/>
    <n v="2.23"/>
    <n v="2619"/>
    <x v="248"/>
  </r>
  <r>
    <s v="ORD103900"/>
    <x v="0"/>
    <x v="0"/>
    <x v="0"/>
    <s v="Souq"/>
    <x v="5"/>
    <n v="12730.57"/>
    <n v="2"/>
    <n v="25461.14"/>
    <n v="1.63"/>
    <n v="1851"/>
    <x v="141"/>
  </r>
  <r>
    <s v="ORD103901"/>
    <x v="2"/>
    <x v="2"/>
    <x v="2"/>
    <s v="Souq"/>
    <x v="0"/>
    <n v="16549.95"/>
    <n v="1"/>
    <n v="16549.95"/>
    <n v="2.52"/>
    <n v="845"/>
    <x v="43"/>
  </r>
  <r>
    <s v="ORD103902"/>
    <x v="5"/>
    <x v="1"/>
    <x v="5"/>
    <s v="Souq"/>
    <x v="5"/>
    <n v="4696.6899999999996"/>
    <n v="2"/>
    <n v="9393.3799999999992"/>
    <n v="3.73"/>
    <n v="1147"/>
    <x v="57"/>
  </r>
  <r>
    <s v="ORD103903"/>
    <x v="6"/>
    <x v="4"/>
    <x v="6"/>
    <s v="Souq"/>
    <x v="1"/>
    <n v="5792.16"/>
    <n v="1"/>
    <n v="5792.16"/>
    <n v="3.07"/>
    <n v="3738"/>
    <x v="95"/>
  </r>
  <r>
    <s v="ORD103904"/>
    <x v="2"/>
    <x v="2"/>
    <x v="2"/>
    <s v="Amazon"/>
    <x v="1"/>
    <n v="858.55"/>
    <n v="3"/>
    <n v="2575.65"/>
    <n v="1.79"/>
    <n v="407"/>
    <x v="132"/>
  </r>
  <r>
    <s v="ORD103905"/>
    <x v="2"/>
    <x v="2"/>
    <x v="2"/>
    <s v="Jumia"/>
    <x v="5"/>
    <n v="10923.64"/>
    <n v="2"/>
    <n v="21847.279999999999"/>
    <n v="1.22"/>
    <n v="4956"/>
    <x v="96"/>
  </r>
  <r>
    <s v="ORD103906"/>
    <x v="2"/>
    <x v="2"/>
    <x v="2"/>
    <s v="Jumia"/>
    <x v="1"/>
    <n v="1464.97"/>
    <n v="4"/>
    <n v="5859.88"/>
    <n v="2.74"/>
    <n v="2387"/>
    <x v="210"/>
  </r>
  <r>
    <s v="ORD103907"/>
    <x v="1"/>
    <x v="1"/>
    <x v="1"/>
    <s v="Souq"/>
    <x v="0"/>
    <n v="10042.34"/>
    <n v="4"/>
    <n v="40169.360000000001"/>
    <n v="1.43"/>
    <n v="3398"/>
    <x v="244"/>
  </r>
  <r>
    <s v="ORD103908"/>
    <x v="6"/>
    <x v="4"/>
    <x v="6"/>
    <s v="Souq"/>
    <x v="4"/>
    <n v="17716.95"/>
    <n v="2"/>
    <n v="35433.9"/>
    <n v="4.24"/>
    <n v="1761"/>
    <x v="203"/>
  </r>
  <r>
    <s v="ORD103909"/>
    <x v="9"/>
    <x v="1"/>
    <x v="9"/>
    <s v="Souq"/>
    <x v="2"/>
    <n v="5731.59"/>
    <n v="2"/>
    <n v="11463.18"/>
    <n v="1.73"/>
    <n v="3059"/>
    <x v="284"/>
  </r>
  <r>
    <s v="ORD103910"/>
    <x v="9"/>
    <x v="1"/>
    <x v="9"/>
    <s v="Souq"/>
    <x v="3"/>
    <n v="18650.830000000002"/>
    <n v="1"/>
    <n v="18650.830000000002"/>
    <n v="2.82"/>
    <n v="3069"/>
    <x v="86"/>
  </r>
  <r>
    <s v="ORD103911"/>
    <x v="0"/>
    <x v="0"/>
    <x v="0"/>
    <s v="Amazon"/>
    <x v="2"/>
    <n v="5218.1000000000004"/>
    <n v="4"/>
    <n v="20872.400000000001"/>
    <n v="4.8"/>
    <n v="4113"/>
    <x v="106"/>
  </r>
  <r>
    <s v="ORD103912"/>
    <x v="6"/>
    <x v="4"/>
    <x v="6"/>
    <s v="Amazon"/>
    <x v="3"/>
    <n v="7373.9"/>
    <n v="2"/>
    <n v="14747.8"/>
    <n v="3.21"/>
    <n v="4572"/>
    <x v="49"/>
  </r>
  <r>
    <s v="ORD103913"/>
    <x v="2"/>
    <x v="2"/>
    <x v="2"/>
    <s v="Souq"/>
    <x v="3"/>
    <n v="10694.27"/>
    <n v="1"/>
    <n v="10694.27"/>
    <n v="3.26"/>
    <n v="4385"/>
    <x v="32"/>
  </r>
  <r>
    <s v="ORD103914"/>
    <x v="2"/>
    <x v="2"/>
    <x v="2"/>
    <s v="Jumia"/>
    <x v="5"/>
    <n v="3380.76"/>
    <n v="3"/>
    <n v="10142.280000000001"/>
    <n v="3.24"/>
    <n v="4916"/>
    <x v="294"/>
  </r>
  <r>
    <s v="ORD103915"/>
    <x v="4"/>
    <x v="0"/>
    <x v="4"/>
    <s v="Jumia"/>
    <x v="5"/>
    <n v="490.27"/>
    <n v="2"/>
    <n v="980.54"/>
    <n v="2.36"/>
    <n v="1943"/>
    <x v="285"/>
  </r>
  <r>
    <s v="ORD103916"/>
    <x v="9"/>
    <x v="1"/>
    <x v="9"/>
    <s v="Jumia"/>
    <x v="5"/>
    <n v="4812.72"/>
    <n v="4"/>
    <n v="19250.88"/>
    <n v="1.8"/>
    <n v="3248"/>
    <x v="160"/>
  </r>
  <r>
    <s v="ORD103917"/>
    <x v="4"/>
    <x v="0"/>
    <x v="4"/>
    <s v="Jumia"/>
    <x v="0"/>
    <n v="4016.57"/>
    <n v="4"/>
    <n v="16066.28"/>
    <n v="4.1399999999999997"/>
    <n v="4204"/>
    <x v="162"/>
  </r>
  <r>
    <s v="ORD103918"/>
    <x v="0"/>
    <x v="0"/>
    <x v="0"/>
    <s v="Souq"/>
    <x v="4"/>
    <n v="16857.23"/>
    <n v="3"/>
    <n v="50571.69"/>
    <n v="4.84"/>
    <n v="1334"/>
    <x v="308"/>
  </r>
  <r>
    <s v="ORD103919"/>
    <x v="7"/>
    <x v="0"/>
    <x v="7"/>
    <s v="Jumia"/>
    <x v="3"/>
    <n v="1900.26"/>
    <n v="4"/>
    <n v="7601.04"/>
    <n v="2.74"/>
    <n v="531"/>
    <x v="329"/>
  </r>
  <r>
    <s v="ORD103920"/>
    <x v="5"/>
    <x v="1"/>
    <x v="5"/>
    <s v="Souq"/>
    <x v="2"/>
    <n v="2412.7199999999998"/>
    <n v="5"/>
    <n v="12063.6"/>
    <n v="2.74"/>
    <n v="3553"/>
    <x v="244"/>
  </r>
  <r>
    <s v="ORD103921"/>
    <x v="0"/>
    <x v="0"/>
    <x v="0"/>
    <s v="Souq"/>
    <x v="0"/>
    <n v="18805.400000000001"/>
    <n v="1"/>
    <n v="18805.400000000001"/>
    <n v="3.47"/>
    <n v="4788"/>
    <x v="153"/>
  </r>
  <r>
    <s v="ORD103922"/>
    <x v="5"/>
    <x v="1"/>
    <x v="5"/>
    <s v="Jumia"/>
    <x v="4"/>
    <n v="5321.76"/>
    <n v="3"/>
    <n v="15965.28"/>
    <n v="1.22"/>
    <n v="2574"/>
    <x v="145"/>
  </r>
  <r>
    <s v="ORD103923"/>
    <x v="7"/>
    <x v="0"/>
    <x v="7"/>
    <s v="Souq"/>
    <x v="4"/>
    <n v="8444.51"/>
    <n v="4"/>
    <n v="33778.04"/>
    <n v="4.04"/>
    <n v="3018"/>
    <x v="278"/>
  </r>
  <r>
    <s v="ORD103924"/>
    <x v="0"/>
    <x v="0"/>
    <x v="0"/>
    <s v="Amazon"/>
    <x v="0"/>
    <n v="15388.13"/>
    <n v="3"/>
    <n v="46164.39"/>
    <n v="2.09"/>
    <n v="4068"/>
    <x v="196"/>
  </r>
  <r>
    <s v="ORD103925"/>
    <x v="4"/>
    <x v="0"/>
    <x v="4"/>
    <s v="Souq"/>
    <x v="4"/>
    <n v="5531.54"/>
    <n v="4"/>
    <n v="22126.16"/>
    <n v="4.41"/>
    <n v="4949"/>
    <x v="97"/>
  </r>
  <r>
    <s v="ORD103926"/>
    <x v="5"/>
    <x v="1"/>
    <x v="5"/>
    <s v="Souq"/>
    <x v="1"/>
    <n v="15515.32"/>
    <n v="5"/>
    <n v="77576.600000000006"/>
    <n v="4.26"/>
    <n v="4547"/>
    <x v="14"/>
  </r>
  <r>
    <s v="ORD103927"/>
    <x v="4"/>
    <x v="0"/>
    <x v="4"/>
    <s v="Jumia"/>
    <x v="1"/>
    <n v="9111.74"/>
    <n v="3"/>
    <n v="27335.22"/>
    <n v="1.53"/>
    <n v="4673"/>
    <x v="132"/>
  </r>
  <r>
    <s v="ORD103928"/>
    <x v="8"/>
    <x v="3"/>
    <x v="8"/>
    <s v="Amazon"/>
    <x v="2"/>
    <n v="15592.63"/>
    <n v="2"/>
    <n v="31185.26"/>
    <n v="2.2599999999999998"/>
    <n v="4797"/>
    <x v="311"/>
  </r>
  <r>
    <s v="ORD103929"/>
    <x v="0"/>
    <x v="0"/>
    <x v="0"/>
    <s v="Amazon"/>
    <x v="0"/>
    <n v="1038.44"/>
    <n v="1"/>
    <n v="1038.44"/>
    <n v="3.03"/>
    <n v="2213"/>
    <x v="350"/>
  </r>
  <r>
    <s v="ORD103930"/>
    <x v="7"/>
    <x v="0"/>
    <x v="7"/>
    <s v="Jumia"/>
    <x v="1"/>
    <n v="6586.99"/>
    <n v="3"/>
    <n v="19760.97"/>
    <n v="3.61"/>
    <n v="3918"/>
    <x v="91"/>
  </r>
  <r>
    <s v="ORD103931"/>
    <x v="1"/>
    <x v="1"/>
    <x v="1"/>
    <s v="Souq"/>
    <x v="4"/>
    <n v="5574.36"/>
    <n v="2"/>
    <n v="11148.72"/>
    <n v="4.01"/>
    <n v="2443"/>
    <x v="311"/>
  </r>
  <r>
    <s v="ORD103932"/>
    <x v="7"/>
    <x v="0"/>
    <x v="7"/>
    <s v="Souq"/>
    <x v="3"/>
    <n v="17290.12"/>
    <n v="5"/>
    <n v="86450.6"/>
    <n v="2.99"/>
    <n v="1164"/>
    <x v="187"/>
  </r>
  <r>
    <s v="ORD103933"/>
    <x v="0"/>
    <x v="0"/>
    <x v="0"/>
    <s v="Amazon"/>
    <x v="2"/>
    <n v="3858.79"/>
    <n v="1"/>
    <n v="3858.79"/>
    <n v="1.57"/>
    <n v="4162"/>
    <x v="147"/>
  </r>
  <r>
    <s v="ORD103934"/>
    <x v="1"/>
    <x v="1"/>
    <x v="1"/>
    <s v="Souq"/>
    <x v="2"/>
    <n v="14848.03"/>
    <n v="1"/>
    <n v="14848.03"/>
    <n v="4.91"/>
    <n v="1839"/>
    <x v="313"/>
  </r>
  <r>
    <s v="ORD103935"/>
    <x v="7"/>
    <x v="0"/>
    <x v="7"/>
    <s v="Souq"/>
    <x v="4"/>
    <n v="3508.71"/>
    <n v="3"/>
    <n v="10526.13"/>
    <n v="1.1000000000000001"/>
    <n v="4487"/>
    <x v="335"/>
  </r>
  <r>
    <s v="ORD103936"/>
    <x v="3"/>
    <x v="3"/>
    <x v="3"/>
    <s v="Amazon"/>
    <x v="0"/>
    <n v="733.27"/>
    <n v="4"/>
    <n v="2933.08"/>
    <n v="1.61"/>
    <n v="3839"/>
    <x v="66"/>
  </r>
  <r>
    <s v="ORD103937"/>
    <x v="9"/>
    <x v="1"/>
    <x v="9"/>
    <s v="Jumia"/>
    <x v="5"/>
    <n v="446.84"/>
    <n v="4"/>
    <n v="1787.36"/>
    <n v="2.16"/>
    <n v="366"/>
    <x v="65"/>
  </r>
  <r>
    <s v="ORD103938"/>
    <x v="4"/>
    <x v="0"/>
    <x v="4"/>
    <s v="Jumia"/>
    <x v="2"/>
    <n v="2942.7"/>
    <n v="5"/>
    <n v="14713.5"/>
    <n v="2.52"/>
    <n v="4011"/>
    <x v="209"/>
  </r>
  <r>
    <s v="ORD103939"/>
    <x v="0"/>
    <x v="0"/>
    <x v="0"/>
    <s v="Amazon"/>
    <x v="3"/>
    <n v="19133.34"/>
    <n v="5"/>
    <n v="95666.7"/>
    <n v="4.3499999999999996"/>
    <n v="2645"/>
    <x v="253"/>
  </r>
  <r>
    <s v="ORD103940"/>
    <x v="2"/>
    <x v="2"/>
    <x v="2"/>
    <s v="Amazon"/>
    <x v="3"/>
    <n v="14495.24"/>
    <n v="2"/>
    <n v="28990.48"/>
    <n v="4.0199999999999996"/>
    <n v="1048"/>
    <x v="265"/>
  </r>
  <r>
    <s v="ORD103941"/>
    <x v="6"/>
    <x v="4"/>
    <x v="6"/>
    <s v="Souq"/>
    <x v="3"/>
    <n v="8339.91"/>
    <n v="5"/>
    <n v="41699.550000000003"/>
    <n v="4.6100000000000003"/>
    <n v="3943"/>
    <x v="8"/>
  </r>
  <r>
    <s v="ORD103942"/>
    <x v="3"/>
    <x v="3"/>
    <x v="3"/>
    <s v="Souq"/>
    <x v="1"/>
    <n v="3020.02"/>
    <n v="3"/>
    <n v="9060.06"/>
    <n v="4.53"/>
    <n v="2050"/>
    <x v="62"/>
  </r>
  <r>
    <s v="ORD103943"/>
    <x v="6"/>
    <x v="4"/>
    <x v="6"/>
    <s v="Amazon"/>
    <x v="0"/>
    <n v="19269.5"/>
    <n v="5"/>
    <n v="96347.5"/>
    <n v="4.01"/>
    <n v="3037"/>
    <x v="69"/>
  </r>
  <r>
    <s v="ORD103944"/>
    <x v="6"/>
    <x v="4"/>
    <x v="6"/>
    <s v="Souq"/>
    <x v="3"/>
    <n v="9684.9699999999993"/>
    <n v="1"/>
    <n v="9684.9699999999993"/>
    <n v="2.2000000000000002"/>
    <n v="4990"/>
    <x v="154"/>
  </r>
  <r>
    <s v="ORD103945"/>
    <x v="9"/>
    <x v="1"/>
    <x v="9"/>
    <s v="Jumia"/>
    <x v="3"/>
    <n v="2861.87"/>
    <n v="4"/>
    <n v="11447.48"/>
    <n v="1.07"/>
    <n v="4231"/>
    <x v="334"/>
  </r>
  <r>
    <s v="ORD103946"/>
    <x v="5"/>
    <x v="1"/>
    <x v="5"/>
    <s v="Amazon"/>
    <x v="4"/>
    <n v="2932.35"/>
    <n v="5"/>
    <n v="14661.75"/>
    <n v="2.12"/>
    <n v="2441"/>
    <x v="360"/>
  </r>
  <r>
    <s v="ORD103947"/>
    <x v="9"/>
    <x v="1"/>
    <x v="9"/>
    <s v="Souq"/>
    <x v="0"/>
    <n v="6690.76"/>
    <n v="2"/>
    <n v="13381.52"/>
    <n v="3.99"/>
    <n v="3703"/>
    <x v="329"/>
  </r>
  <r>
    <s v="ORD103948"/>
    <x v="0"/>
    <x v="0"/>
    <x v="0"/>
    <s v="Amazon"/>
    <x v="1"/>
    <n v="11749.17"/>
    <n v="3"/>
    <n v="35247.51"/>
    <n v="1.55"/>
    <n v="17"/>
    <x v="67"/>
  </r>
  <r>
    <s v="ORD103949"/>
    <x v="2"/>
    <x v="2"/>
    <x v="2"/>
    <s v="Amazon"/>
    <x v="1"/>
    <n v="7627.29"/>
    <n v="4"/>
    <n v="30509.16"/>
    <n v="3.3"/>
    <n v="1684"/>
    <x v="266"/>
  </r>
  <r>
    <s v="ORD103950"/>
    <x v="3"/>
    <x v="3"/>
    <x v="3"/>
    <s v="Amazon"/>
    <x v="0"/>
    <n v="8087.22"/>
    <n v="4"/>
    <n v="32348.880000000001"/>
    <n v="4.54"/>
    <n v="2288"/>
    <x v="288"/>
  </r>
  <r>
    <s v="ORD103951"/>
    <x v="1"/>
    <x v="1"/>
    <x v="1"/>
    <s v="Amazon"/>
    <x v="2"/>
    <n v="12829.82"/>
    <n v="4"/>
    <n v="51319.28"/>
    <n v="3.7"/>
    <n v="1641"/>
    <x v="318"/>
  </r>
  <r>
    <s v="ORD103952"/>
    <x v="1"/>
    <x v="1"/>
    <x v="1"/>
    <s v="Souq"/>
    <x v="0"/>
    <n v="3252.06"/>
    <n v="2"/>
    <n v="6504.12"/>
    <n v="2.2599999999999998"/>
    <n v="775"/>
    <x v="310"/>
  </r>
  <r>
    <s v="ORD103953"/>
    <x v="5"/>
    <x v="1"/>
    <x v="5"/>
    <s v="Jumia"/>
    <x v="1"/>
    <n v="15254.87"/>
    <n v="5"/>
    <n v="76274.350000000006"/>
    <n v="3.13"/>
    <n v="2052"/>
    <x v="174"/>
  </r>
  <r>
    <s v="ORD103954"/>
    <x v="9"/>
    <x v="1"/>
    <x v="9"/>
    <s v="Amazon"/>
    <x v="2"/>
    <n v="18249.82"/>
    <n v="3"/>
    <n v="54749.46"/>
    <n v="3.64"/>
    <n v="2169"/>
    <x v="175"/>
  </r>
  <r>
    <s v="ORD103955"/>
    <x v="7"/>
    <x v="0"/>
    <x v="7"/>
    <s v="Souq"/>
    <x v="5"/>
    <n v="15031.32"/>
    <n v="5"/>
    <n v="75156.600000000006"/>
    <n v="3.6"/>
    <n v="493"/>
    <x v="87"/>
  </r>
  <r>
    <s v="ORD103956"/>
    <x v="8"/>
    <x v="3"/>
    <x v="8"/>
    <s v="Jumia"/>
    <x v="4"/>
    <n v="10926.45"/>
    <n v="1"/>
    <n v="10926.45"/>
    <n v="4.3499999999999996"/>
    <n v="3519"/>
    <x v="45"/>
  </r>
  <r>
    <s v="ORD103957"/>
    <x v="2"/>
    <x v="2"/>
    <x v="2"/>
    <s v="Amazon"/>
    <x v="3"/>
    <n v="3110.84"/>
    <n v="2"/>
    <n v="6221.68"/>
    <n v="4.97"/>
    <n v="2960"/>
    <x v="355"/>
  </r>
  <r>
    <s v="ORD103958"/>
    <x v="4"/>
    <x v="0"/>
    <x v="4"/>
    <s v="Amazon"/>
    <x v="0"/>
    <n v="15051.81"/>
    <n v="1"/>
    <n v="15051.81"/>
    <n v="3.52"/>
    <n v="2624"/>
    <x v="325"/>
  </r>
  <r>
    <s v="ORD103959"/>
    <x v="0"/>
    <x v="0"/>
    <x v="0"/>
    <s v="Amazon"/>
    <x v="3"/>
    <n v="17507.759999999998"/>
    <n v="2"/>
    <n v="35015.519999999997"/>
    <n v="2.4500000000000002"/>
    <n v="4572"/>
    <x v="333"/>
  </r>
  <r>
    <s v="ORD103960"/>
    <x v="0"/>
    <x v="0"/>
    <x v="0"/>
    <s v="Amazon"/>
    <x v="0"/>
    <n v="525.79"/>
    <n v="5"/>
    <n v="2628.95"/>
    <n v="4.43"/>
    <n v="3354"/>
    <x v="199"/>
  </r>
  <r>
    <s v="ORD103961"/>
    <x v="0"/>
    <x v="0"/>
    <x v="0"/>
    <s v="Amazon"/>
    <x v="0"/>
    <n v="5113.7700000000004"/>
    <n v="2"/>
    <n v="10227.540000000001"/>
    <n v="1.63"/>
    <n v="1891"/>
    <x v="354"/>
  </r>
  <r>
    <s v="ORD103962"/>
    <x v="8"/>
    <x v="3"/>
    <x v="8"/>
    <s v="Jumia"/>
    <x v="1"/>
    <n v="12684.16"/>
    <n v="3"/>
    <n v="38052.480000000003"/>
    <n v="1.1599999999999999"/>
    <n v="2028"/>
    <x v="355"/>
  </r>
  <r>
    <s v="ORD103963"/>
    <x v="6"/>
    <x v="4"/>
    <x v="6"/>
    <s v="Amazon"/>
    <x v="1"/>
    <n v="16696.48"/>
    <n v="5"/>
    <n v="83482.399999999994"/>
    <n v="3.92"/>
    <n v="742"/>
    <x v="98"/>
  </r>
  <r>
    <s v="ORD103964"/>
    <x v="3"/>
    <x v="3"/>
    <x v="3"/>
    <s v="Amazon"/>
    <x v="2"/>
    <n v="8971.2000000000007"/>
    <n v="1"/>
    <n v="8971.2000000000007"/>
    <n v="3.19"/>
    <n v="425"/>
    <x v="111"/>
  </r>
  <r>
    <s v="ORD103965"/>
    <x v="5"/>
    <x v="1"/>
    <x v="5"/>
    <s v="Souq"/>
    <x v="2"/>
    <n v="17485.91"/>
    <n v="5"/>
    <n v="87429.55"/>
    <n v="1.34"/>
    <n v="1421"/>
    <x v="360"/>
  </r>
  <r>
    <s v="ORD103966"/>
    <x v="5"/>
    <x v="1"/>
    <x v="5"/>
    <s v="Amazon"/>
    <x v="4"/>
    <n v="2976.81"/>
    <n v="5"/>
    <n v="14884.05"/>
    <n v="4.7300000000000004"/>
    <n v="937"/>
    <x v="3"/>
  </r>
  <r>
    <s v="ORD103967"/>
    <x v="2"/>
    <x v="2"/>
    <x v="2"/>
    <s v="Amazon"/>
    <x v="5"/>
    <n v="8845.6"/>
    <n v="5"/>
    <n v="44228"/>
    <n v="3.75"/>
    <n v="285"/>
    <x v="20"/>
  </r>
  <r>
    <s v="ORD103968"/>
    <x v="4"/>
    <x v="0"/>
    <x v="4"/>
    <s v="Jumia"/>
    <x v="4"/>
    <n v="2891.04"/>
    <n v="2"/>
    <n v="5782.08"/>
    <n v="4.63"/>
    <n v="3726"/>
    <x v="356"/>
  </r>
  <r>
    <s v="ORD103969"/>
    <x v="6"/>
    <x v="4"/>
    <x v="6"/>
    <s v="Souq"/>
    <x v="3"/>
    <n v="13412.44"/>
    <n v="1"/>
    <n v="13412.44"/>
    <n v="4.67"/>
    <n v="1258"/>
    <x v="344"/>
  </r>
  <r>
    <s v="ORD103970"/>
    <x v="7"/>
    <x v="0"/>
    <x v="7"/>
    <s v="Jumia"/>
    <x v="5"/>
    <n v="15922.38"/>
    <n v="3"/>
    <n v="47767.14"/>
    <n v="3.41"/>
    <n v="4628"/>
    <x v="85"/>
  </r>
  <r>
    <s v="ORD103971"/>
    <x v="3"/>
    <x v="3"/>
    <x v="3"/>
    <s v="Souq"/>
    <x v="1"/>
    <n v="512.4"/>
    <n v="4"/>
    <n v="2049.6"/>
    <n v="3.29"/>
    <n v="2861"/>
    <x v="144"/>
  </r>
  <r>
    <s v="ORD103972"/>
    <x v="7"/>
    <x v="0"/>
    <x v="7"/>
    <s v="Amazon"/>
    <x v="0"/>
    <n v="10386.879999999999"/>
    <n v="4"/>
    <n v="41547.519999999997"/>
    <n v="4.21"/>
    <n v="4854"/>
    <x v="150"/>
  </r>
  <r>
    <s v="ORD103973"/>
    <x v="4"/>
    <x v="0"/>
    <x v="4"/>
    <s v="Amazon"/>
    <x v="3"/>
    <n v="9225.52"/>
    <n v="2"/>
    <n v="18451.04"/>
    <n v="4.9800000000000004"/>
    <n v="885"/>
    <x v="162"/>
  </r>
  <r>
    <s v="ORD103974"/>
    <x v="1"/>
    <x v="1"/>
    <x v="1"/>
    <s v="Amazon"/>
    <x v="4"/>
    <n v="12238.17"/>
    <n v="1"/>
    <n v="12238.17"/>
    <n v="3.73"/>
    <n v="2370"/>
    <x v="5"/>
  </r>
  <r>
    <s v="ORD103975"/>
    <x v="8"/>
    <x v="3"/>
    <x v="8"/>
    <s v="Souq"/>
    <x v="1"/>
    <n v="8182.54"/>
    <n v="5"/>
    <n v="40912.699999999997"/>
    <n v="1.34"/>
    <n v="3654"/>
    <x v="4"/>
  </r>
  <r>
    <s v="ORD103976"/>
    <x v="6"/>
    <x v="4"/>
    <x v="6"/>
    <s v="Amazon"/>
    <x v="5"/>
    <n v="14633.67"/>
    <n v="5"/>
    <n v="73168.350000000006"/>
    <n v="4.8899999999999997"/>
    <n v="3182"/>
    <x v="129"/>
  </r>
  <r>
    <s v="ORD103977"/>
    <x v="1"/>
    <x v="1"/>
    <x v="1"/>
    <s v="Souq"/>
    <x v="5"/>
    <n v="19757.400000000001"/>
    <n v="3"/>
    <n v="59272.2"/>
    <n v="3.92"/>
    <n v="2467"/>
    <x v="226"/>
  </r>
  <r>
    <s v="ORD103978"/>
    <x v="2"/>
    <x v="2"/>
    <x v="2"/>
    <s v="Jumia"/>
    <x v="0"/>
    <n v="6931.88"/>
    <n v="2"/>
    <n v="13863.76"/>
    <n v="1.18"/>
    <n v="3752"/>
    <x v="290"/>
  </r>
  <r>
    <s v="ORD103979"/>
    <x v="7"/>
    <x v="0"/>
    <x v="7"/>
    <s v="Jumia"/>
    <x v="4"/>
    <n v="11895.46"/>
    <n v="5"/>
    <n v="59477.3"/>
    <n v="3.72"/>
    <n v="1812"/>
    <x v="175"/>
  </r>
  <r>
    <s v="ORD103980"/>
    <x v="2"/>
    <x v="2"/>
    <x v="2"/>
    <s v="Jumia"/>
    <x v="2"/>
    <n v="4634.62"/>
    <n v="5"/>
    <n v="23173.1"/>
    <n v="4.8099999999999996"/>
    <n v="2789"/>
    <x v="156"/>
  </r>
  <r>
    <s v="ORD103981"/>
    <x v="1"/>
    <x v="1"/>
    <x v="1"/>
    <s v="Souq"/>
    <x v="5"/>
    <n v="18934.07"/>
    <n v="3"/>
    <n v="56802.21"/>
    <n v="2.72"/>
    <n v="4326"/>
    <x v="240"/>
  </r>
  <r>
    <s v="ORD103982"/>
    <x v="9"/>
    <x v="1"/>
    <x v="9"/>
    <s v="Jumia"/>
    <x v="0"/>
    <n v="17820.169999999998"/>
    <n v="2"/>
    <n v="35640.339999999997"/>
    <n v="2.58"/>
    <n v="2378"/>
    <x v="335"/>
  </r>
  <r>
    <s v="ORD103983"/>
    <x v="3"/>
    <x v="3"/>
    <x v="3"/>
    <s v="Jumia"/>
    <x v="2"/>
    <n v="19610.39"/>
    <n v="1"/>
    <n v="19610.39"/>
    <n v="3.11"/>
    <n v="3436"/>
    <x v="117"/>
  </r>
  <r>
    <s v="ORD103984"/>
    <x v="7"/>
    <x v="0"/>
    <x v="7"/>
    <s v="Amazon"/>
    <x v="5"/>
    <n v="13806.76"/>
    <n v="1"/>
    <n v="13806.76"/>
    <n v="1.55"/>
    <n v="3802"/>
    <x v="116"/>
  </r>
  <r>
    <s v="ORD103985"/>
    <x v="7"/>
    <x v="0"/>
    <x v="7"/>
    <s v="Souq"/>
    <x v="1"/>
    <n v="17168.7"/>
    <n v="1"/>
    <n v="17168.7"/>
    <n v="1.0900000000000001"/>
    <n v="371"/>
    <x v="123"/>
  </r>
  <r>
    <s v="ORD103986"/>
    <x v="6"/>
    <x v="4"/>
    <x v="6"/>
    <s v="Souq"/>
    <x v="5"/>
    <n v="16547.98"/>
    <n v="2"/>
    <n v="33095.96"/>
    <n v="4.63"/>
    <n v="3016"/>
    <x v="204"/>
  </r>
  <r>
    <s v="ORD103987"/>
    <x v="9"/>
    <x v="1"/>
    <x v="9"/>
    <s v="Souq"/>
    <x v="0"/>
    <n v="12745.7"/>
    <n v="4"/>
    <n v="50982.8"/>
    <n v="1.02"/>
    <n v="2589"/>
    <x v="55"/>
  </r>
  <r>
    <s v="ORD103988"/>
    <x v="9"/>
    <x v="1"/>
    <x v="9"/>
    <s v="Souq"/>
    <x v="2"/>
    <n v="1450.92"/>
    <n v="4"/>
    <n v="5803.68"/>
    <n v="2.82"/>
    <n v="2166"/>
    <x v="13"/>
  </r>
  <r>
    <s v="ORD103989"/>
    <x v="4"/>
    <x v="0"/>
    <x v="4"/>
    <s v="Souq"/>
    <x v="4"/>
    <n v="2766.96"/>
    <n v="3"/>
    <n v="8300.8799999999992"/>
    <n v="1.29"/>
    <n v="4482"/>
    <x v="52"/>
  </r>
  <r>
    <s v="ORD103990"/>
    <x v="2"/>
    <x v="2"/>
    <x v="2"/>
    <s v="Souq"/>
    <x v="3"/>
    <n v="8393.94"/>
    <n v="5"/>
    <n v="41969.7"/>
    <n v="3.5"/>
    <n v="3978"/>
    <x v="332"/>
  </r>
  <r>
    <s v="ORD103991"/>
    <x v="6"/>
    <x v="4"/>
    <x v="6"/>
    <s v="Souq"/>
    <x v="5"/>
    <n v="12784.81"/>
    <n v="3"/>
    <n v="38354.43"/>
    <n v="3.52"/>
    <n v="2620"/>
    <x v="79"/>
  </r>
  <r>
    <s v="ORD103992"/>
    <x v="6"/>
    <x v="4"/>
    <x v="6"/>
    <s v="Jumia"/>
    <x v="5"/>
    <n v="2055.14"/>
    <n v="1"/>
    <n v="2055.14"/>
    <n v="4.53"/>
    <n v="2819"/>
    <x v="133"/>
  </r>
  <r>
    <s v="ORD103993"/>
    <x v="6"/>
    <x v="4"/>
    <x v="6"/>
    <s v="Jumia"/>
    <x v="0"/>
    <n v="14217.25"/>
    <n v="4"/>
    <n v="56869"/>
    <n v="2.97"/>
    <n v="577"/>
    <x v="12"/>
  </r>
  <r>
    <s v="ORD103994"/>
    <x v="5"/>
    <x v="1"/>
    <x v="5"/>
    <s v="Jumia"/>
    <x v="1"/>
    <n v="1188.25"/>
    <n v="4"/>
    <n v="4753"/>
    <n v="4.9000000000000004"/>
    <n v="3325"/>
    <x v="321"/>
  </r>
  <r>
    <s v="ORD103995"/>
    <x v="0"/>
    <x v="0"/>
    <x v="0"/>
    <s v="Amazon"/>
    <x v="4"/>
    <n v="6120.74"/>
    <n v="1"/>
    <n v="6120.74"/>
    <n v="2.09"/>
    <n v="3287"/>
    <x v="300"/>
  </r>
  <r>
    <s v="ORD103996"/>
    <x v="0"/>
    <x v="0"/>
    <x v="0"/>
    <s v="Amazon"/>
    <x v="5"/>
    <n v="11154.14"/>
    <n v="5"/>
    <n v="55770.7"/>
    <n v="3.67"/>
    <n v="2515"/>
    <x v="182"/>
  </r>
  <r>
    <s v="ORD103997"/>
    <x v="9"/>
    <x v="1"/>
    <x v="9"/>
    <s v="Souq"/>
    <x v="5"/>
    <n v="4448.6499999999996"/>
    <n v="2"/>
    <n v="8897.2999999999993"/>
    <n v="3.53"/>
    <n v="181"/>
    <x v="15"/>
  </r>
  <r>
    <s v="ORD103998"/>
    <x v="6"/>
    <x v="4"/>
    <x v="6"/>
    <s v="Amazon"/>
    <x v="2"/>
    <n v="11015.26"/>
    <n v="4"/>
    <n v="44061.04"/>
    <n v="3.37"/>
    <n v="415"/>
    <x v="230"/>
  </r>
  <r>
    <s v="ORD103999"/>
    <x v="1"/>
    <x v="1"/>
    <x v="1"/>
    <s v="Amazon"/>
    <x v="1"/>
    <n v="964.83"/>
    <n v="3"/>
    <n v="2894.49"/>
    <n v="2.5499999999999998"/>
    <n v="1279"/>
    <x v="298"/>
  </r>
  <r>
    <s v="ORD104000"/>
    <x v="9"/>
    <x v="1"/>
    <x v="9"/>
    <s v="Amazon"/>
    <x v="5"/>
    <n v="538.01"/>
    <n v="5"/>
    <n v="2690.05"/>
    <n v="1.19"/>
    <n v="2795"/>
    <x v="174"/>
  </r>
  <r>
    <s v="ORD104001"/>
    <x v="4"/>
    <x v="0"/>
    <x v="4"/>
    <s v="Amazon"/>
    <x v="1"/>
    <n v="5724.66"/>
    <n v="1"/>
    <n v="5724.66"/>
    <n v="3.33"/>
    <n v="4024"/>
    <x v="16"/>
  </r>
  <r>
    <s v="ORD104002"/>
    <x v="4"/>
    <x v="0"/>
    <x v="4"/>
    <s v="Jumia"/>
    <x v="5"/>
    <n v="3995.8"/>
    <n v="1"/>
    <n v="3995.8"/>
    <n v="1.88"/>
    <n v="307"/>
    <x v="220"/>
  </r>
  <r>
    <s v="ORD104003"/>
    <x v="7"/>
    <x v="0"/>
    <x v="7"/>
    <s v="Souq"/>
    <x v="4"/>
    <n v="8355.6200000000008"/>
    <n v="1"/>
    <n v="8355.6200000000008"/>
    <n v="2.0099999999999998"/>
    <n v="1388"/>
    <x v="201"/>
  </r>
  <r>
    <s v="ORD104004"/>
    <x v="6"/>
    <x v="4"/>
    <x v="6"/>
    <s v="Amazon"/>
    <x v="5"/>
    <n v="16631.900000000001"/>
    <n v="2"/>
    <n v="33263.800000000003"/>
    <n v="1.33"/>
    <n v="1838"/>
    <x v="313"/>
  </r>
  <r>
    <s v="ORD104005"/>
    <x v="5"/>
    <x v="1"/>
    <x v="5"/>
    <s v="Amazon"/>
    <x v="2"/>
    <n v="5504.81"/>
    <n v="4"/>
    <n v="22019.24"/>
    <n v="1.1499999999999999"/>
    <n v="1501"/>
    <x v="262"/>
  </r>
  <r>
    <s v="ORD104006"/>
    <x v="9"/>
    <x v="1"/>
    <x v="9"/>
    <s v="Amazon"/>
    <x v="0"/>
    <n v="16087.95"/>
    <n v="1"/>
    <n v="16087.95"/>
    <n v="1.93"/>
    <n v="1659"/>
    <x v="43"/>
  </r>
  <r>
    <s v="ORD104007"/>
    <x v="8"/>
    <x v="3"/>
    <x v="8"/>
    <s v="Jumia"/>
    <x v="4"/>
    <n v="2916.08"/>
    <n v="4"/>
    <n v="11664.32"/>
    <n v="4.54"/>
    <n v="1489"/>
    <x v="180"/>
  </r>
  <r>
    <s v="ORD104008"/>
    <x v="2"/>
    <x v="2"/>
    <x v="2"/>
    <s v="Souq"/>
    <x v="5"/>
    <n v="18841.650000000001"/>
    <n v="1"/>
    <n v="18841.650000000001"/>
    <n v="2.5"/>
    <n v="4392"/>
    <x v="214"/>
  </r>
  <r>
    <s v="ORD104009"/>
    <x v="2"/>
    <x v="2"/>
    <x v="2"/>
    <s v="Souq"/>
    <x v="3"/>
    <n v="13288.19"/>
    <n v="5"/>
    <n v="66440.95"/>
    <n v="2.02"/>
    <n v="3602"/>
    <x v="104"/>
  </r>
  <r>
    <s v="ORD104010"/>
    <x v="1"/>
    <x v="1"/>
    <x v="1"/>
    <s v="Amazon"/>
    <x v="4"/>
    <n v="11361.5"/>
    <n v="1"/>
    <n v="11361.5"/>
    <n v="2.46"/>
    <n v="4968"/>
    <x v="340"/>
  </r>
  <r>
    <s v="ORD104011"/>
    <x v="6"/>
    <x v="4"/>
    <x v="6"/>
    <s v="Jumia"/>
    <x v="1"/>
    <n v="19347.509999999998"/>
    <n v="5"/>
    <n v="96737.55"/>
    <n v="2.87"/>
    <n v="2456"/>
    <x v="250"/>
  </r>
  <r>
    <s v="ORD104012"/>
    <x v="5"/>
    <x v="1"/>
    <x v="5"/>
    <s v="Amazon"/>
    <x v="2"/>
    <n v="701.29"/>
    <n v="5"/>
    <n v="3506.45"/>
    <n v="3.06"/>
    <n v="4265"/>
    <x v="332"/>
  </r>
  <r>
    <s v="ORD104013"/>
    <x v="0"/>
    <x v="0"/>
    <x v="0"/>
    <s v="Jumia"/>
    <x v="2"/>
    <n v="4569.13"/>
    <n v="4"/>
    <n v="18276.52"/>
    <n v="2.13"/>
    <n v="2333"/>
    <x v="42"/>
  </r>
  <r>
    <s v="ORD104014"/>
    <x v="1"/>
    <x v="1"/>
    <x v="1"/>
    <s v="Souq"/>
    <x v="3"/>
    <n v="8187.58"/>
    <n v="3"/>
    <n v="24562.74"/>
    <n v="4.05"/>
    <n v="4823"/>
    <x v="137"/>
  </r>
  <r>
    <s v="ORD104015"/>
    <x v="0"/>
    <x v="0"/>
    <x v="0"/>
    <s v="Jumia"/>
    <x v="0"/>
    <n v="13985"/>
    <n v="5"/>
    <n v="69925"/>
    <n v="1.48"/>
    <n v="621"/>
    <x v="285"/>
  </r>
  <r>
    <s v="ORD104016"/>
    <x v="1"/>
    <x v="1"/>
    <x v="1"/>
    <s v="Souq"/>
    <x v="3"/>
    <n v="15093.98"/>
    <n v="2"/>
    <n v="30187.96"/>
    <n v="4.41"/>
    <n v="3660"/>
    <x v="3"/>
  </r>
  <r>
    <s v="ORD104017"/>
    <x v="2"/>
    <x v="2"/>
    <x v="2"/>
    <s v="Amazon"/>
    <x v="5"/>
    <n v="4343.93"/>
    <n v="1"/>
    <n v="4343.93"/>
    <n v="1.2"/>
    <n v="1263"/>
    <x v="151"/>
  </r>
  <r>
    <s v="ORD104018"/>
    <x v="6"/>
    <x v="4"/>
    <x v="6"/>
    <s v="Souq"/>
    <x v="4"/>
    <n v="14964.99"/>
    <n v="2"/>
    <n v="29929.98"/>
    <n v="2.4700000000000002"/>
    <n v="1433"/>
    <x v="87"/>
  </r>
  <r>
    <s v="ORD104019"/>
    <x v="8"/>
    <x v="3"/>
    <x v="8"/>
    <s v="Souq"/>
    <x v="2"/>
    <n v="14092.63"/>
    <n v="1"/>
    <n v="14092.63"/>
    <n v="1.69"/>
    <n v="3945"/>
    <x v="328"/>
  </r>
  <r>
    <s v="ORD104020"/>
    <x v="6"/>
    <x v="4"/>
    <x v="6"/>
    <s v="Jumia"/>
    <x v="2"/>
    <n v="16810.509999999998"/>
    <n v="3"/>
    <n v="50431.53"/>
    <n v="2.08"/>
    <n v="2296"/>
    <x v="349"/>
  </r>
  <r>
    <s v="ORD104021"/>
    <x v="5"/>
    <x v="1"/>
    <x v="5"/>
    <s v="Souq"/>
    <x v="1"/>
    <n v="12900.21"/>
    <n v="2"/>
    <n v="25800.42"/>
    <n v="1.42"/>
    <n v="4626"/>
    <x v="49"/>
  </r>
  <r>
    <s v="ORD104022"/>
    <x v="3"/>
    <x v="3"/>
    <x v="3"/>
    <s v="Amazon"/>
    <x v="0"/>
    <n v="4954.53"/>
    <n v="2"/>
    <n v="9909.06"/>
    <n v="1.1100000000000001"/>
    <n v="1650"/>
    <x v="117"/>
  </r>
  <r>
    <s v="ORD104023"/>
    <x v="0"/>
    <x v="0"/>
    <x v="0"/>
    <s v="Amazon"/>
    <x v="2"/>
    <n v="692.09"/>
    <n v="4"/>
    <n v="2768.36"/>
    <n v="4.4000000000000004"/>
    <n v="4974"/>
    <x v="348"/>
  </r>
  <r>
    <s v="ORD104024"/>
    <x v="9"/>
    <x v="1"/>
    <x v="9"/>
    <s v="Souq"/>
    <x v="4"/>
    <n v="13794.31"/>
    <n v="3"/>
    <n v="41382.93"/>
    <n v="1.93"/>
    <n v="1502"/>
    <x v="338"/>
  </r>
  <r>
    <s v="ORD104025"/>
    <x v="2"/>
    <x v="2"/>
    <x v="2"/>
    <s v="Amazon"/>
    <x v="2"/>
    <n v="201.77"/>
    <n v="2"/>
    <n v="403.54"/>
    <n v="3.93"/>
    <n v="187"/>
    <x v="280"/>
  </r>
  <r>
    <s v="ORD104026"/>
    <x v="5"/>
    <x v="1"/>
    <x v="5"/>
    <s v="Amazon"/>
    <x v="0"/>
    <n v="18785.29"/>
    <n v="3"/>
    <n v="56355.87"/>
    <n v="3.36"/>
    <n v="3281"/>
    <x v="36"/>
  </r>
  <r>
    <s v="ORD104027"/>
    <x v="9"/>
    <x v="1"/>
    <x v="9"/>
    <s v="Amazon"/>
    <x v="4"/>
    <n v="10026.200000000001"/>
    <n v="2"/>
    <n v="20052.400000000001"/>
    <n v="1.85"/>
    <n v="1634"/>
    <x v="289"/>
  </r>
  <r>
    <s v="ORD104028"/>
    <x v="3"/>
    <x v="3"/>
    <x v="3"/>
    <s v="Souq"/>
    <x v="0"/>
    <n v="13092.41"/>
    <n v="5"/>
    <n v="65462.05"/>
    <n v="1.55"/>
    <n v="232"/>
    <x v="253"/>
  </r>
  <r>
    <s v="ORD104029"/>
    <x v="4"/>
    <x v="0"/>
    <x v="4"/>
    <s v="Souq"/>
    <x v="0"/>
    <n v="12949.89"/>
    <n v="5"/>
    <n v="64749.45"/>
    <n v="4.6100000000000003"/>
    <n v="3966"/>
    <x v="233"/>
  </r>
  <r>
    <s v="ORD104030"/>
    <x v="5"/>
    <x v="1"/>
    <x v="5"/>
    <s v="Amazon"/>
    <x v="1"/>
    <n v="19497.560000000001"/>
    <n v="2"/>
    <n v="38995.120000000003"/>
    <n v="3.02"/>
    <n v="4518"/>
    <x v="260"/>
  </r>
  <r>
    <s v="ORD104031"/>
    <x v="7"/>
    <x v="0"/>
    <x v="7"/>
    <s v="Amazon"/>
    <x v="0"/>
    <n v="14106.95"/>
    <n v="1"/>
    <n v="14106.95"/>
    <n v="2.0299999999999998"/>
    <n v="3219"/>
    <x v="337"/>
  </r>
  <r>
    <s v="ORD104032"/>
    <x v="1"/>
    <x v="1"/>
    <x v="1"/>
    <s v="Jumia"/>
    <x v="4"/>
    <n v="11055.5"/>
    <n v="5"/>
    <n v="55277.5"/>
    <n v="3.71"/>
    <n v="1581"/>
    <x v="216"/>
  </r>
  <r>
    <s v="ORD104033"/>
    <x v="5"/>
    <x v="1"/>
    <x v="5"/>
    <s v="Souq"/>
    <x v="0"/>
    <n v="17019.27"/>
    <n v="5"/>
    <n v="85096.35"/>
    <n v="2.4300000000000002"/>
    <n v="787"/>
    <x v="152"/>
  </r>
  <r>
    <s v="ORD104034"/>
    <x v="4"/>
    <x v="0"/>
    <x v="4"/>
    <s v="Amazon"/>
    <x v="3"/>
    <n v="3231.62"/>
    <n v="4"/>
    <n v="12926.48"/>
    <n v="1.69"/>
    <n v="285"/>
    <x v="332"/>
  </r>
  <r>
    <s v="ORD104035"/>
    <x v="0"/>
    <x v="0"/>
    <x v="0"/>
    <s v="Souq"/>
    <x v="2"/>
    <n v="2549.7800000000002"/>
    <n v="4"/>
    <n v="10199.120000000001"/>
    <n v="2.13"/>
    <n v="3827"/>
    <x v="26"/>
  </r>
  <r>
    <s v="ORD104036"/>
    <x v="8"/>
    <x v="3"/>
    <x v="8"/>
    <s v="Amazon"/>
    <x v="0"/>
    <n v="18398.189999999999"/>
    <n v="3"/>
    <n v="55194.57"/>
    <n v="1.82"/>
    <n v="4528"/>
    <x v="228"/>
  </r>
  <r>
    <s v="ORD104037"/>
    <x v="4"/>
    <x v="0"/>
    <x v="4"/>
    <s v="Jumia"/>
    <x v="0"/>
    <n v="13894.73"/>
    <n v="4"/>
    <n v="55578.92"/>
    <n v="3.07"/>
    <n v="986"/>
    <x v="209"/>
  </r>
  <r>
    <s v="ORD104038"/>
    <x v="2"/>
    <x v="2"/>
    <x v="2"/>
    <s v="Amazon"/>
    <x v="1"/>
    <n v="8499.74"/>
    <n v="1"/>
    <n v="8499.74"/>
    <n v="3.58"/>
    <n v="3875"/>
    <x v="20"/>
  </r>
  <r>
    <s v="ORD104039"/>
    <x v="0"/>
    <x v="0"/>
    <x v="0"/>
    <s v="Souq"/>
    <x v="5"/>
    <n v="18047.64"/>
    <n v="5"/>
    <n v="90238.2"/>
    <n v="4.28"/>
    <n v="4434"/>
    <x v="226"/>
  </r>
  <r>
    <s v="ORD104040"/>
    <x v="6"/>
    <x v="4"/>
    <x v="6"/>
    <s v="Amazon"/>
    <x v="0"/>
    <n v="4401.3999999999996"/>
    <n v="2"/>
    <n v="8802.7999999999993"/>
    <n v="2.58"/>
    <n v="4716"/>
    <x v="261"/>
  </r>
  <r>
    <s v="ORD104041"/>
    <x v="4"/>
    <x v="0"/>
    <x v="4"/>
    <s v="Jumia"/>
    <x v="4"/>
    <n v="5799.98"/>
    <n v="1"/>
    <n v="5799.98"/>
    <n v="2.15"/>
    <n v="1333"/>
    <x v="231"/>
  </r>
  <r>
    <s v="ORD104042"/>
    <x v="6"/>
    <x v="4"/>
    <x v="6"/>
    <s v="Amazon"/>
    <x v="4"/>
    <n v="4263.33"/>
    <n v="5"/>
    <n v="21316.65"/>
    <n v="3.71"/>
    <n v="2976"/>
    <x v="31"/>
  </r>
  <r>
    <s v="ORD104043"/>
    <x v="2"/>
    <x v="2"/>
    <x v="2"/>
    <s v="Souq"/>
    <x v="5"/>
    <n v="10348.040000000001"/>
    <n v="4"/>
    <n v="41392.160000000003"/>
    <n v="2.69"/>
    <n v="1569"/>
    <x v="240"/>
  </r>
  <r>
    <s v="ORD104044"/>
    <x v="7"/>
    <x v="0"/>
    <x v="7"/>
    <s v="Amazon"/>
    <x v="5"/>
    <n v="15967.94"/>
    <n v="1"/>
    <n v="15967.94"/>
    <n v="3.8"/>
    <n v="1432"/>
    <x v="279"/>
  </r>
  <r>
    <s v="ORD104045"/>
    <x v="2"/>
    <x v="2"/>
    <x v="2"/>
    <s v="Amazon"/>
    <x v="2"/>
    <n v="7653.34"/>
    <n v="5"/>
    <n v="38266.699999999997"/>
    <n v="3.1"/>
    <n v="4073"/>
    <x v="86"/>
  </r>
  <r>
    <s v="ORD104046"/>
    <x v="7"/>
    <x v="0"/>
    <x v="7"/>
    <s v="Jumia"/>
    <x v="4"/>
    <n v="2120.5"/>
    <n v="3"/>
    <n v="6361.5"/>
    <n v="2.35"/>
    <n v="2067"/>
    <x v="9"/>
  </r>
  <r>
    <s v="ORD104047"/>
    <x v="5"/>
    <x v="1"/>
    <x v="5"/>
    <s v="Souq"/>
    <x v="0"/>
    <n v="4755.18"/>
    <n v="4"/>
    <n v="19020.72"/>
    <n v="2.21"/>
    <n v="3124"/>
    <x v="147"/>
  </r>
  <r>
    <s v="ORD104048"/>
    <x v="1"/>
    <x v="1"/>
    <x v="1"/>
    <s v="Jumia"/>
    <x v="5"/>
    <n v="16211.13"/>
    <n v="5"/>
    <n v="81055.649999999994"/>
    <n v="2.79"/>
    <n v="3994"/>
    <x v="327"/>
  </r>
  <r>
    <s v="ORD104049"/>
    <x v="2"/>
    <x v="2"/>
    <x v="2"/>
    <s v="Jumia"/>
    <x v="1"/>
    <n v="985.35"/>
    <n v="3"/>
    <n v="2956.05"/>
    <n v="4.8600000000000003"/>
    <n v="4382"/>
    <x v="10"/>
  </r>
  <r>
    <s v="ORD104050"/>
    <x v="5"/>
    <x v="1"/>
    <x v="5"/>
    <s v="Amazon"/>
    <x v="3"/>
    <n v="15239.86"/>
    <n v="2"/>
    <n v="30479.72"/>
    <n v="4.46"/>
    <n v="3238"/>
    <x v="170"/>
  </r>
  <r>
    <s v="ORD104051"/>
    <x v="6"/>
    <x v="4"/>
    <x v="6"/>
    <s v="Jumia"/>
    <x v="2"/>
    <n v="17445.05"/>
    <n v="5"/>
    <n v="87225.25"/>
    <n v="3.43"/>
    <n v="3054"/>
    <x v="99"/>
  </r>
  <r>
    <s v="ORD104052"/>
    <x v="9"/>
    <x v="1"/>
    <x v="9"/>
    <s v="Amazon"/>
    <x v="2"/>
    <n v="2360.11"/>
    <n v="4"/>
    <n v="9440.44"/>
    <n v="2.08"/>
    <n v="4150"/>
    <x v="294"/>
  </r>
  <r>
    <s v="ORD104053"/>
    <x v="0"/>
    <x v="0"/>
    <x v="0"/>
    <s v="Jumia"/>
    <x v="5"/>
    <n v="13698.08"/>
    <n v="5"/>
    <n v="68490.399999999994"/>
    <n v="4.92"/>
    <n v="482"/>
    <x v="226"/>
  </r>
  <r>
    <s v="ORD104054"/>
    <x v="3"/>
    <x v="3"/>
    <x v="3"/>
    <s v="Souq"/>
    <x v="0"/>
    <n v="13587.62"/>
    <n v="1"/>
    <n v="13587.62"/>
    <n v="4.7"/>
    <n v="1958"/>
    <x v="141"/>
  </r>
  <r>
    <s v="ORD104055"/>
    <x v="2"/>
    <x v="2"/>
    <x v="2"/>
    <s v="Souq"/>
    <x v="1"/>
    <n v="14099.95"/>
    <n v="3"/>
    <n v="42299.85"/>
    <n v="3.92"/>
    <n v="4579"/>
    <x v="273"/>
  </r>
  <r>
    <s v="ORD104056"/>
    <x v="3"/>
    <x v="3"/>
    <x v="3"/>
    <s v="Souq"/>
    <x v="0"/>
    <n v="7768.96"/>
    <n v="3"/>
    <n v="23306.880000000001"/>
    <n v="2.6"/>
    <n v="3540"/>
    <x v="308"/>
  </r>
  <r>
    <s v="ORD104057"/>
    <x v="5"/>
    <x v="1"/>
    <x v="5"/>
    <s v="Souq"/>
    <x v="2"/>
    <n v="11475.14"/>
    <n v="5"/>
    <n v="57375.7"/>
    <n v="3.46"/>
    <n v="1090"/>
    <x v="340"/>
  </r>
  <r>
    <s v="ORD104058"/>
    <x v="2"/>
    <x v="2"/>
    <x v="2"/>
    <s v="Jumia"/>
    <x v="4"/>
    <n v="10847.74"/>
    <n v="4"/>
    <n v="43390.96"/>
    <n v="4.58"/>
    <n v="1282"/>
    <x v="130"/>
  </r>
  <r>
    <s v="ORD104059"/>
    <x v="5"/>
    <x v="1"/>
    <x v="5"/>
    <s v="Amazon"/>
    <x v="4"/>
    <n v="17967.82"/>
    <n v="3"/>
    <n v="53903.46"/>
    <n v="4.6500000000000004"/>
    <n v="465"/>
    <x v="157"/>
  </r>
  <r>
    <s v="ORD104060"/>
    <x v="5"/>
    <x v="1"/>
    <x v="5"/>
    <s v="Jumia"/>
    <x v="4"/>
    <n v="12231.35"/>
    <n v="4"/>
    <n v="48925.4"/>
    <n v="1.54"/>
    <n v="4321"/>
    <x v="290"/>
  </r>
  <r>
    <s v="ORD104061"/>
    <x v="5"/>
    <x v="1"/>
    <x v="5"/>
    <s v="Jumia"/>
    <x v="3"/>
    <n v="14675.91"/>
    <n v="3"/>
    <n v="44027.73"/>
    <n v="1.48"/>
    <n v="4982"/>
    <x v="115"/>
  </r>
  <r>
    <s v="ORD104062"/>
    <x v="1"/>
    <x v="1"/>
    <x v="1"/>
    <s v="Souq"/>
    <x v="3"/>
    <n v="12638.17"/>
    <n v="2"/>
    <n v="25276.34"/>
    <n v="3.3"/>
    <n v="982"/>
    <x v="232"/>
  </r>
  <r>
    <s v="ORD104063"/>
    <x v="0"/>
    <x v="0"/>
    <x v="0"/>
    <s v="Jumia"/>
    <x v="5"/>
    <n v="15783.38"/>
    <n v="1"/>
    <n v="15783.38"/>
    <n v="2.83"/>
    <n v="1290"/>
    <x v="302"/>
  </r>
  <r>
    <s v="ORD104064"/>
    <x v="8"/>
    <x v="3"/>
    <x v="8"/>
    <s v="Amazon"/>
    <x v="5"/>
    <n v="8373.4"/>
    <n v="5"/>
    <n v="41867"/>
    <n v="2.9"/>
    <n v="4066"/>
    <x v="296"/>
  </r>
  <r>
    <s v="ORD104065"/>
    <x v="3"/>
    <x v="3"/>
    <x v="3"/>
    <s v="Jumia"/>
    <x v="4"/>
    <n v="7867"/>
    <n v="1"/>
    <n v="7867"/>
    <n v="2.34"/>
    <n v="4111"/>
    <x v="257"/>
  </r>
  <r>
    <s v="ORD104066"/>
    <x v="7"/>
    <x v="0"/>
    <x v="7"/>
    <s v="Jumia"/>
    <x v="3"/>
    <n v="7122.42"/>
    <n v="4"/>
    <n v="28489.68"/>
    <n v="4.41"/>
    <n v="2328"/>
    <x v="270"/>
  </r>
  <r>
    <s v="ORD104067"/>
    <x v="0"/>
    <x v="0"/>
    <x v="0"/>
    <s v="Amazon"/>
    <x v="3"/>
    <n v="14085.53"/>
    <n v="3"/>
    <n v="42256.59"/>
    <n v="4.29"/>
    <n v="1955"/>
    <x v="139"/>
  </r>
  <r>
    <s v="ORD104068"/>
    <x v="0"/>
    <x v="0"/>
    <x v="0"/>
    <s v="Amazon"/>
    <x v="5"/>
    <n v="8603.42"/>
    <n v="4"/>
    <n v="34413.68"/>
    <n v="1.9"/>
    <n v="3602"/>
    <x v="248"/>
  </r>
  <r>
    <s v="ORD104069"/>
    <x v="6"/>
    <x v="4"/>
    <x v="6"/>
    <s v="Amazon"/>
    <x v="4"/>
    <n v="9941.49"/>
    <n v="3"/>
    <n v="29824.47"/>
    <n v="3.11"/>
    <n v="4366"/>
    <x v="141"/>
  </r>
  <r>
    <s v="ORD104070"/>
    <x v="0"/>
    <x v="0"/>
    <x v="0"/>
    <s v="Amazon"/>
    <x v="1"/>
    <n v="15276.72"/>
    <n v="1"/>
    <n v="15276.72"/>
    <n v="2.64"/>
    <n v="1870"/>
    <x v="235"/>
  </r>
  <r>
    <s v="ORD104071"/>
    <x v="8"/>
    <x v="3"/>
    <x v="8"/>
    <s v="Jumia"/>
    <x v="1"/>
    <n v="7122.65"/>
    <n v="5"/>
    <n v="35613.25"/>
    <n v="3.23"/>
    <n v="3188"/>
    <x v="340"/>
  </r>
  <r>
    <s v="ORD104072"/>
    <x v="9"/>
    <x v="1"/>
    <x v="9"/>
    <s v="Souq"/>
    <x v="3"/>
    <n v="16519.23"/>
    <n v="5"/>
    <n v="82596.149999999994"/>
    <n v="2.91"/>
    <n v="4743"/>
    <x v="288"/>
  </r>
  <r>
    <s v="ORD104073"/>
    <x v="6"/>
    <x v="4"/>
    <x v="6"/>
    <s v="Jumia"/>
    <x v="3"/>
    <n v="12821.36"/>
    <n v="1"/>
    <n v="12821.36"/>
    <n v="4.68"/>
    <n v="4016"/>
    <x v="1"/>
  </r>
  <r>
    <s v="ORD104074"/>
    <x v="0"/>
    <x v="0"/>
    <x v="0"/>
    <s v="Amazon"/>
    <x v="1"/>
    <n v="3716.62"/>
    <n v="2"/>
    <n v="7433.24"/>
    <n v="2.0299999999999998"/>
    <n v="2851"/>
    <x v="29"/>
  </r>
  <r>
    <s v="ORD104075"/>
    <x v="3"/>
    <x v="3"/>
    <x v="3"/>
    <s v="Jumia"/>
    <x v="3"/>
    <n v="5859.41"/>
    <n v="2"/>
    <n v="11718.82"/>
    <n v="4.47"/>
    <n v="1281"/>
    <x v="240"/>
  </r>
  <r>
    <s v="ORD104076"/>
    <x v="6"/>
    <x v="4"/>
    <x v="6"/>
    <s v="Souq"/>
    <x v="1"/>
    <n v="9962.2000000000007"/>
    <n v="4"/>
    <n v="39848.800000000003"/>
    <n v="1.51"/>
    <n v="3451"/>
    <x v="158"/>
  </r>
  <r>
    <s v="ORD104077"/>
    <x v="3"/>
    <x v="3"/>
    <x v="3"/>
    <s v="Amazon"/>
    <x v="2"/>
    <n v="15313.67"/>
    <n v="3"/>
    <n v="45941.01"/>
    <n v="4.1100000000000003"/>
    <n v="4058"/>
    <x v="70"/>
  </r>
  <r>
    <s v="ORD104078"/>
    <x v="7"/>
    <x v="0"/>
    <x v="7"/>
    <s v="Souq"/>
    <x v="3"/>
    <n v="10729.47"/>
    <n v="5"/>
    <n v="53647.35"/>
    <n v="3.25"/>
    <n v="24"/>
    <x v="320"/>
  </r>
  <r>
    <s v="ORD104079"/>
    <x v="1"/>
    <x v="1"/>
    <x v="1"/>
    <s v="Jumia"/>
    <x v="1"/>
    <n v="11551.18"/>
    <n v="4"/>
    <n v="46204.72"/>
    <n v="1.1200000000000001"/>
    <n v="1477"/>
    <x v="271"/>
  </r>
  <r>
    <s v="ORD104080"/>
    <x v="9"/>
    <x v="1"/>
    <x v="9"/>
    <s v="Amazon"/>
    <x v="3"/>
    <n v="632.67999999999995"/>
    <n v="1"/>
    <n v="632.67999999999995"/>
    <n v="2.42"/>
    <n v="196"/>
    <x v="351"/>
  </r>
  <r>
    <s v="ORD104081"/>
    <x v="0"/>
    <x v="0"/>
    <x v="0"/>
    <s v="Jumia"/>
    <x v="1"/>
    <n v="16365.28"/>
    <n v="1"/>
    <n v="16365.28"/>
    <n v="3.7"/>
    <n v="2693"/>
    <x v="231"/>
  </r>
  <r>
    <s v="ORD104082"/>
    <x v="2"/>
    <x v="2"/>
    <x v="2"/>
    <s v="Amazon"/>
    <x v="0"/>
    <n v="7548.41"/>
    <n v="1"/>
    <n v="7548.41"/>
    <n v="3.16"/>
    <n v="1341"/>
    <x v="331"/>
  </r>
  <r>
    <s v="ORD104083"/>
    <x v="3"/>
    <x v="3"/>
    <x v="3"/>
    <s v="Souq"/>
    <x v="3"/>
    <n v="11619.99"/>
    <n v="4"/>
    <n v="46479.96"/>
    <n v="1.99"/>
    <n v="2942"/>
    <x v="34"/>
  </r>
  <r>
    <s v="ORD104084"/>
    <x v="0"/>
    <x v="0"/>
    <x v="0"/>
    <s v="Amazon"/>
    <x v="1"/>
    <n v="4282.6899999999996"/>
    <n v="1"/>
    <n v="4282.6899999999996"/>
    <n v="4.45"/>
    <n v="671"/>
    <x v="187"/>
  </r>
  <r>
    <s v="ORD104085"/>
    <x v="5"/>
    <x v="1"/>
    <x v="5"/>
    <s v="Amazon"/>
    <x v="2"/>
    <n v="7408.98"/>
    <n v="4"/>
    <n v="29635.919999999998"/>
    <n v="1.83"/>
    <n v="2151"/>
    <x v="112"/>
  </r>
  <r>
    <s v="ORD104086"/>
    <x v="6"/>
    <x v="4"/>
    <x v="6"/>
    <s v="Amazon"/>
    <x v="2"/>
    <n v="2741.81"/>
    <n v="1"/>
    <n v="2741.81"/>
    <n v="4.72"/>
    <n v="2494"/>
    <x v="41"/>
  </r>
  <r>
    <s v="ORD104087"/>
    <x v="0"/>
    <x v="0"/>
    <x v="0"/>
    <s v="Souq"/>
    <x v="3"/>
    <n v="10346.73"/>
    <n v="1"/>
    <n v="10346.73"/>
    <n v="3.83"/>
    <n v="3961"/>
    <x v="175"/>
  </r>
  <r>
    <s v="ORD104088"/>
    <x v="1"/>
    <x v="1"/>
    <x v="1"/>
    <s v="Amazon"/>
    <x v="2"/>
    <n v="16312.36"/>
    <n v="1"/>
    <n v="16312.36"/>
    <n v="1.29"/>
    <n v="2766"/>
    <x v="304"/>
  </r>
  <r>
    <s v="ORD104089"/>
    <x v="3"/>
    <x v="3"/>
    <x v="3"/>
    <s v="Jumia"/>
    <x v="4"/>
    <n v="10232.280000000001"/>
    <n v="1"/>
    <n v="10232.280000000001"/>
    <n v="3.27"/>
    <n v="4811"/>
    <x v="83"/>
  </r>
  <r>
    <s v="ORD104090"/>
    <x v="1"/>
    <x v="1"/>
    <x v="1"/>
    <s v="Amazon"/>
    <x v="0"/>
    <n v="11054.16"/>
    <n v="5"/>
    <n v="55270.8"/>
    <n v="1.71"/>
    <n v="4999"/>
    <x v="23"/>
  </r>
  <r>
    <s v="ORD104091"/>
    <x v="3"/>
    <x v="3"/>
    <x v="3"/>
    <s v="Souq"/>
    <x v="3"/>
    <n v="15303.84"/>
    <n v="3"/>
    <n v="45911.519999999997"/>
    <n v="3.4"/>
    <n v="1512"/>
    <x v="310"/>
  </r>
  <r>
    <s v="ORD104092"/>
    <x v="9"/>
    <x v="1"/>
    <x v="9"/>
    <s v="Souq"/>
    <x v="0"/>
    <n v="11833.56"/>
    <n v="5"/>
    <n v="59167.8"/>
    <n v="3.47"/>
    <n v="2303"/>
    <x v="10"/>
  </r>
  <r>
    <s v="ORD104093"/>
    <x v="2"/>
    <x v="2"/>
    <x v="2"/>
    <s v="Jumia"/>
    <x v="1"/>
    <n v="16044.31"/>
    <n v="4"/>
    <n v="64177.24"/>
    <n v="1.84"/>
    <n v="256"/>
    <x v="201"/>
  </r>
  <r>
    <s v="ORD104094"/>
    <x v="0"/>
    <x v="0"/>
    <x v="0"/>
    <s v="Jumia"/>
    <x v="0"/>
    <n v="18209.59"/>
    <n v="1"/>
    <n v="18209.59"/>
    <n v="3.4"/>
    <n v="360"/>
    <x v="100"/>
  </r>
  <r>
    <s v="ORD104095"/>
    <x v="6"/>
    <x v="4"/>
    <x v="6"/>
    <s v="Souq"/>
    <x v="2"/>
    <n v="5408.45"/>
    <n v="2"/>
    <n v="10816.9"/>
    <n v="1.7"/>
    <n v="348"/>
    <x v="87"/>
  </r>
  <r>
    <s v="ORD104096"/>
    <x v="4"/>
    <x v="0"/>
    <x v="4"/>
    <s v="Souq"/>
    <x v="5"/>
    <n v="8461.84"/>
    <n v="3"/>
    <n v="25385.52"/>
    <n v="2.0099999999999998"/>
    <n v="450"/>
    <x v="294"/>
  </r>
  <r>
    <s v="ORD104097"/>
    <x v="0"/>
    <x v="0"/>
    <x v="0"/>
    <s v="Amazon"/>
    <x v="1"/>
    <n v="11789.68"/>
    <n v="4"/>
    <n v="47158.720000000001"/>
    <n v="3.22"/>
    <n v="866"/>
    <x v="82"/>
  </r>
  <r>
    <s v="ORD104098"/>
    <x v="3"/>
    <x v="3"/>
    <x v="3"/>
    <s v="Souq"/>
    <x v="2"/>
    <n v="1932"/>
    <n v="3"/>
    <n v="5796"/>
    <n v="4.3899999999999997"/>
    <n v="1648"/>
    <x v="152"/>
  </r>
  <r>
    <s v="ORD104099"/>
    <x v="0"/>
    <x v="0"/>
    <x v="0"/>
    <s v="Jumia"/>
    <x v="1"/>
    <n v="2715.33"/>
    <n v="2"/>
    <n v="5430.66"/>
    <n v="1.31"/>
    <n v="760"/>
    <x v="200"/>
  </r>
  <r>
    <s v="ORD104100"/>
    <x v="1"/>
    <x v="1"/>
    <x v="1"/>
    <s v="Souq"/>
    <x v="5"/>
    <n v="5411"/>
    <n v="4"/>
    <n v="21644"/>
    <n v="1.38"/>
    <n v="4285"/>
    <x v="288"/>
  </r>
  <r>
    <s v="ORD104101"/>
    <x v="9"/>
    <x v="1"/>
    <x v="9"/>
    <s v="Jumia"/>
    <x v="0"/>
    <n v="16471.75"/>
    <n v="3"/>
    <n v="49415.25"/>
    <n v="1.05"/>
    <n v="146"/>
    <x v="289"/>
  </r>
  <r>
    <s v="ORD104102"/>
    <x v="4"/>
    <x v="0"/>
    <x v="4"/>
    <s v="Jumia"/>
    <x v="2"/>
    <n v="1553.8"/>
    <n v="2"/>
    <n v="3107.6"/>
    <n v="4.3899999999999997"/>
    <n v="2634"/>
    <x v="167"/>
  </r>
  <r>
    <s v="ORD104103"/>
    <x v="0"/>
    <x v="0"/>
    <x v="0"/>
    <s v="Jumia"/>
    <x v="3"/>
    <n v="14386.59"/>
    <n v="4"/>
    <n v="57546.36"/>
    <n v="4.1900000000000004"/>
    <n v="1784"/>
    <x v="174"/>
  </r>
  <r>
    <s v="ORD104104"/>
    <x v="2"/>
    <x v="2"/>
    <x v="2"/>
    <s v="Souq"/>
    <x v="2"/>
    <n v="14901.2"/>
    <n v="2"/>
    <n v="29802.400000000001"/>
    <n v="4.88"/>
    <n v="506"/>
    <x v="278"/>
  </r>
  <r>
    <s v="ORD104105"/>
    <x v="3"/>
    <x v="3"/>
    <x v="3"/>
    <s v="Amazon"/>
    <x v="1"/>
    <n v="12624.16"/>
    <n v="4"/>
    <n v="50496.639999999999"/>
    <n v="1.88"/>
    <n v="1077"/>
    <x v="295"/>
  </r>
  <r>
    <s v="ORD104106"/>
    <x v="0"/>
    <x v="0"/>
    <x v="0"/>
    <s v="Souq"/>
    <x v="0"/>
    <n v="5973.47"/>
    <n v="5"/>
    <n v="29867.35"/>
    <n v="4.28"/>
    <n v="4369"/>
    <x v="136"/>
  </r>
  <r>
    <s v="ORD104107"/>
    <x v="8"/>
    <x v="3"/>
    <x v="8"/>
    <s v="Souq"/>
    <x v="3"/>
    <n v="2850.21"/>
    <n v="4"/>
    <n v="11400.84"/>
    <n v="4.3600000000000003"/>
    <n v="1813"/>
    <x v="123"/>
  </r>
  <r>
    <s v="ORD104108"/>
    <x v="0"/>
    <x v="0"/>
    <x v="0"/>
    <s v="Souq"/>
    <x v="1"/>
    <n v="1516.76"/>
    <n v="2"/>
    <n v="3033.52"/>
    <n v="3.28"/>
    <n v="1962"/>
    <x v="16"/>
  </r>
  <r>
    <s v="ORD104109"/>
    <x v="1"/>
    <x v="1"/>
    <x v="1"/>
    <s v="Souq"/>
    <x v="0"/>
    <n v="12848.28"/>
    <n v="5"/>
    <n v="64241.4"/>
    <n v="4.5199999999999996"/>
    <n v="3376"/>
    <x v="270"/>
  </r>
  <r>
    <s v="ORD104110"/>
    <x v="8"/>
    <x v="3"/>
    <x v="8"/>
    <s v="Jumia"/>
    <x v="2"/>
    <n v="8486.8700000000008"/>
    <n v="5"/>
    <n v="42434.35"/>
    <n v="3.72"/>
    <n v="1292"/>
    <x v="116"/>
  </r>
  <r>
    <s v="ORD104111"/>
    <x v="8"/>
    <x v="3"/>
    <x v="8"/>
    <s v="Jumia"/>
    <x v="2"/>
    <n v="5113.63"/>
    <n v="1"/>
    <n v="5113.63"/>
    <n v="3"/>
    <n v="4490"/>
    <x v="61"/>
  </r>
  <r>
    <s v="ORD104112"/>
    <x v="6"/>
    <x v="4"/>
    <x v="6"/>
    <s v="Amazon"/>
    <x v="3"/>
    <n v="7396.89"/>
    <n v="5"/>
    <n v="36984.449999999997"/>
    <n v="4.54"/>
    <n v="1769"/>
    <x v="206"/>
  </r>
  <r>
    <s v="ORD104113"/>
    <x v="6"/>
    <x v="4"/>
    <x v="6"/>
    <s v="Jumia"/>
    <x v="2"/>
    <n v="10885.11"/>
    <n v="5"/>
    <n v="54425.55"/>
    <n v="1.41"/>
    <n v="2411"/>
    <x v="11"/>
  </r>
  <r>
    <s v="ORD104114"/>
    <x v="5"/>
    <x v="1"/>
    <x v="5"/>
    <s v="Amazon"/>
    <x v="1"/>
    <n v="2464.61"/>
    <n v="1"/>
    <n v="2464.61"/>
    <n v="1.5"/>
    <n v="3710"/>
    <x v="166"/>
  </r>
  <r>
    <s v="ORD104115"/>
    <x v="5"/>
    <x v="1"/>
    <x v="5"/>
    <s v="Jumia"/>
    <x v="1"/>
    <n v="10063.09"/>
    <n v="5"/>
    <n v="50315.45"/>
    <n v="1.85"/>
    <n v="4898"/>
    <x v="220"/>
  </r>
  <r>
    <s v="ORD104116"/>
    <x v="2"/>
    <x v="2"/>
    <x v="2"/>
    <s v="Jumia"/>
    <x v="0"/>
    <n v="17996.79"/>
    <n v="2"/>
    <n v="35993.58"/>
    <n v="4.97"/>
    <n v="305"/>
    <x v="221"/>
  </r>
  <r>
    <s v="ORD104117"/>
    <x v="3"/>
    <x v="3"/>
    <x v="3"/>
    <s v="Amazon"/>
    <x v="0"/>
    <n v="17475.240000000002"/>
    <n v="5"/>
    <n v="87376.2"/>
    <n v="2.64"/>
    <n v="394"/>
    <x v="155"/>
  </r>
  <r>
    <s v="ORD104118"/>
    <x v="8"/>
    <x v="3"/>
    <x v="8"/>
    <s v="Souq"/>
    <x v="5"/>
    <n v="2287.73"/>
    <n v="3"/>
    <n v="6863.19"/>
    <n v="2.19"/>
    <n v="1938"/>
    <x v="5"/>
  </r>
  <r>
    <s v="ORD104119"/>
    <x v="6"/>
    <x v="4"/>
    <x v="6"/>
    <s v="Jumia"/>
    <x v="3"/>
    <n v="8021.52"/>
    <n v="2"/>
    <n v="16043.04"/>
    <n v="3.55"/>
    <n v="4644"/>
    <x v="214"/>
  </r>
  <r>
    <s v="ORD104120"/>
    <x v="2"/>
    <x v="2"/>
    <x v="2"/>
    <s v="Jumia"/>
    <x v="0"/>
    <n v="6595.63"/>
    <n v="2"/>
    <n v="13191.26"/>
    <n v="3.52"/>
    <n v="1952"/>
    <x v="314"/>
  </r>
  <r>
    <s v="ORD104121"/>
    <x v="7"/>
    <x v="0"/>
    <x v="7"/>
    <s v="Jumia"/>
    <x v="4"/>
    <n v="14225.19"/>
    <n v="1"/>
    <n v="14225.19"/>
    <n v="3.14"/>
    <n v="4681"/>
    <x v="316"/>
  </r>
  <r>
    <s v="ORD104122"/>
    <x v="4"/>
    <x v="0"/>
    <x v="4"/>
    <s v="Jumia"/>
    <x v="2"/>
    <n v="9277.48"/>
    <n v="5"/>
    <n v="46387.4"/>
    <n v="4.4800000000000004"/>
    <n v="511"/>
    <x v="14"/>
  </r>
  <r>
    <s v="ORD104123"/>
    <x v="2"/>
    <x v="2"/>
    <x v="2"/>
    <s v="Souq"/>
    <x v="3"/>
    <n v="14468.97"/>
    <n v="1"/>
    <n v="14468.97"/>
    <n v="4.12"/>
    <n v="2836"/>
    <x v="308"/>
  </r>
  <r>
    <s v="ORD104124"/>
    <x v="1"/>
    <x v="1"/>
    <x v="1"/>
    <s v="Jumia"/>
    <x v="3"/>
    <n v="13608.11"/>
    <n v="5"/>
    <n v="68040.55"/>
    <n v="3.53"/>
    <n v="4384"/>
    <x v="16"/>
  </r>
  <r>
    <s v="ORD104125"/>
    <x v="3"/>
    <x v="3"/>
    <x v="3"/>
    <s v="Souq"/>
    <x v="2"/>
    <n v="8889.73"/>
    <n v="4"/>
    <n v="35558.92"/>
    <n v="4.1900000000000004"/>
    <n v="1554"/>
    <x v="350"/>
  </r>
  <r>
    <s v="ORD104126"/>
    <x v="1"/>
    <x v="1"/>
    <x v="1"/>
    <s v="Jumia"/>
    <x v="2"/>
    <n v="13853.97"/>
    <n v="3"/>
    <n v="41561.910000000003"/>
    <n v="1.46"/>
    <n v="4600"/>
    <x v="1"/>
  </r>
  <r>
    <s v="ORD104127"/>
    <x v="9"/>
    <x v="1"/>
    <x v="9"/>
    <s v="Souq"/>
    <x v="3"/>
    <n v="18687.689999999999"/>
    <n v="2"/>
    <n v="37375.379999999997"/>
    <n v="4.01"/>
    <n v="3067"/>
    <x v="233"/>
  </r>
  <r>
    <s v="ORD104128"/>
    <x v="2"/>
    <x v="2"/>
    <x v="2"/>
    <s v="Amazon"/>
    <x v="3"/>
    <n v="5109.17"/>
    <n v="1"/>
    <n v="5109.17"/>
    <n v="4.3099999999999996"/>
    <n v="1585"/>
    <x v="307"/>
  </r>
  <r>
    <s v="ORD104129"/>
    <x v="6"/>
    <x v="4"/>
    <x v="6"/>
    <s v="Jumia"/>
    <x v="5"/>
    <n v="9647.35"/>
    <n v="4"/>
    <n v="38589.4"/>
    <n v="3.01"/>
    <n v="3743"/>
    <x v="144"/>
  </r>
  <r>
    <s v="ORD104130"/>
    <x v="8"/>
    <x v="3"/>
    <x v="8"/>
    <s v="Jumia"/>
    <x v="1"/>
    <n v="5307.11"/>
    <n v="2"/>
    <n v="10614.22"/>
    <n v="1.49"/>
    <n v="140"/>
    <x v="351"/>
  </r>
  <r>
    <s v="ORD104131"/>
    <x v="5"/>
    <x v="1"/>
    <x v="5"/>
    <s v="Amazon"/>
    <x v="2"/>
    <n v="16932.439999999999"/>
    <n v="3"/>
    <n v="50797.32"/>
    <n v="3.25"/>
    <n v="2182"/>
    <x v="241"/>
  </r>
  <r>
    <s v="ORD104132"/>
    <x v="3"/>
    <x v="3"/>
    <x v="3"/>
    <s v="Souq"/>
    <x v="0"/>
    <n v="17763.349999999999"/>
    <n v="4"/>
    <n v="71053.399999999994"/>
    <n v="2.93"/>
    <n v="4808"/>
    <x v="129"/>
  </r>
  <r>
    <s v="ORD104133"/>
    <x v="8"/>
    <x v="3"/>
    <x v="8"/>
    <s v="Jumia"/>
    <x v="5"/>
    <n v="1466.32"/>
    <n v="4"/>
    <n v="5865.28"/>
    <n v="3.4"/>
    <n v="2464"/>
    <x v="351"/>
  </r>
  <r>
    <s v="ORD104134"/>
    <x v="9"/>
    <x v="1"/>
    <x v="9"/>
    <s v="Souq"/>
    <x v="4"/>
    <n v="8965.01"/>
    <n v="5"/>
    <n v="44825.05"/>
    <n v="1.61"/>
    <n v="1769"/>
    <x v="336"/>
  </r>
  <r>
    <s v="ORD104135"/>
    <x v="7"/>
    <x v="0"/>
    <x v="7"/>
    <s v="Jumia"/>
    <x v="4"/>
    <n v="17521.05"/>
    <n v="2"/>
    <n v="35042.1"/>
    <n v="3.83"/>
    <n v="3891"/>
    <x v="242"/>
  </r>
  <r>
    <s v="ORD104136"/>
    <x v="5"/>
    <x v="1"/>
    <x v="5"/>
    <s v="Amazon"/>
    <x v="4"/>
    <n v="14006.19"/>
    <n v="3"/>
    <n v="42018.57"/>
    <n v="3.61"/>
    <n v="1752"/>
    <x v="46"/>
  </r>
  <r>
    <s v="ORD104137"/>
    <x v="2"/>
    <x v="2"/>
    <x v="2"/>
    <s v="Souq"/>
    <x v="4"/>
    <n v="12972.75"/>
    <n v="2"/>
    <n v="25945.5"/>
    <n v="3.84"/>
    <n v="1651"/>
    <x v="12"/>
  </r>
  <r>
    <s v="ORD104138"/>
    <x v="2"/>
    <x v="2"/>
    <x v="2"/>
    <s v="Souq"/>
    <x v="3"/>
    <n v="17766"/>
    <n v="4"/>
    <n v="71064"/>
    <n v="4.5999999999999996"/>
    <n v="2139"/>
    <x v="158"/>
  </r>
  <r>
    <s v="ORD104139"/>
    <x v="0"/>
    <x v="0"/>
    <x v="0"/>
    <s v="Amazon"/>
    <x v="5"/>
    <n v="15006.24"/>
    <n v="5"/>
    <n v="75031.199999999997"/>
    <n v="3.03"/>
    <n v="3170"/>
    <x v="124"/>
  </r>
  <r>
    <s v="ORD104140"/>
    <x v="3"/>
    <x v="3"/>
    <x v="3"/>
    <s v="Souq"/>
    <x v="4"/>
    <n v="9783.16"/>
    <n v="5"/>
    <n v="48915.8"/>
    <n v="4.25"/>
    <n v="1653"/>
    <x v="159"/>
  </r>
  <r>
    <s v="ORD104141"/>
    <x v="2"/>
    <x v="2"/>
    <x v="2"/>
    <s v="Amazon"/>
    <x v="3"/>
    <n v="19628.52"/>
    <n v="1"/>
    <n v="19628.52"/>
    <n v="1.66"/>
    <n v="1997"/>
    <x v="265"/>
  </r>
  <r>
    <s v="ORD104142"/>
    <x v="4"/>
    <x v="0"/>
    <x v="4"/>
    <s v="Jumia"/>
    <x v="4"/>
    <n v="11610.09"/>
    <n v="3"/>
    <n v="34830.269999999997"/>
    <n v="1.47"/>
    <n v="502"/>
    <x v="86"/>
  </r>
  <r>
    <s v="ORD104143"/>
    <x v="6"/>
    <x v="4"/>
    <x v="6"/>
    <s v="Souq"/>
    <x v="4"/>
    <n v="1416.68"/>
    <n v="3"/>
    <n v="4250.04"/>
    <n v="4.3600000000000003"/>
    <n v="2257"/>
    <x v="269"/>
  </r>
  <r>
    <s v="ORD104144"/>
    <x v="5"/>
    <x v="1"/>
    <x v="5"/>
    <s v="Souq"/>
    <x v="3"/>
    <n v="1262.24"/>
    <n v="1"/>
    <n v="1262.24"/>
    <n v="2.2999999999999998"/>
    <n v="3797"/>
    <x v="177"/>
  </r>
  <r>
    <s v="ORD104145"/>
    <x v="5"/>
    <x v="1"/>
    <x v="5"/>
    <s v="Amazon"/>
    <x v="4"/>
    <n v="12235.6"/>
    <n v="3"/>
    <n v="36706.800000000003"/>
    <n v="4.13"/>
    <n v="1667"/>
    <x v="63"/>
  </r>
  <r>
    <s v="ORD104146"/>
    <x v="5"/>
    <x v="1"/>
    <x v="5"/>
    <s v="Amazon"/>
    <x v="2"/>
    <n v="143.52000000000001"/>
    <n v="1"/>
    <n v="143.52000000000001"/>
    <n v="2.44"/>
    <n v="2821"/>
    <x v="297"/>
  </r>
  <r>
    <s v="ORD104147"/>
    <x v="1"/>
    <x v="1"/>
    <x v="1"/>
    <s v="Jumia"/>
    <x v="3"/>
    <n v="10531.51"/>
    <n v="5"/>
    <n v="52657.55"/>
    <n v="4.08"/>
    <n v="4888"/>
    <x v="27"/>
  </r>
  <r>
    <s v="ORD104148"/>
    <x v="2"/>
    <x v="2"/>
    <x v="2"/>
    <s v="Souq"/>
    <x v="2"/>
    <n v="13702.05"/>
    <n v="5"/>
    <n v="68510.25"/>
    <n v="1.27"/>
    <n v="1060"/>
    <x v="3"/>
  </r>
  <r>
    <s v="ORD104149"/>
    <x v="6"/>
    <x v="4"/>
    <x v="6"/>
    <s v="Jumia"/>
    <x v="4"/>
    <n v="3513.14"/>
    <n v="2"/>
    <n v="7026.28"/>
    <n v="4.08"/>
    <n v="2421"/>
    <x v="274"/>
  </r>
  <r>
    <s v="ORD104150"/>
    <x v="2"/>
    <x v="2"/>
    <x v="2"/>
    <s v="Jumia"/>
    <x v="4"/>
    <n v="10631.16"/>
    <n v="1"/>
    <n v="10631.16"/>
    <n v="4.41"/>
    <n v="4818"/>
    <x v="76"/>
  </r>
  <r>
    <s v="ORD104151"/>
    <x v="9"/>
    <x v="1"/>
    <x v="9"/>
    <s v="Amazon"/>
    <x v="1"/>
    <n v="6723"/>
    <n v="1"/>
    <n v="6723"/>
    <n v="2.15"/>
    <n v="3154"/>
    <x v="61"/>
  </r>
  <r>
    <s v="ORD104152"/>
    <x v="5"/>
    <x v="1"/>
    <x v="5"/>
    <s v="Jumia"/>
    <x v="0"/>
    <n v="9399.94"/>
    <n v="4"/>
    <n v="37599.760000000002"/>
    <n v="2.83"/>
    <n v="5000"/>
    <x v="78"/>
  </r>
  <r>
    <s v="ORD104153"/>
    <x v="4"/>
    <x v="0"/>
    <x v="4"/>
    <s v="Jumia"/>
    <x v="2"/>
    <n v="11669.75"/>
    <n v="1"/>
    <n v="11669.75"/>
    <n v="4.29"/>
    <n v="4746"/>
    <x v="86"/>
  </r>
  <r>
    <s v="ORD104154"/>
    <x v="2"/>
    <x v="2"/>
    <x v="2"/>
    <s v="Souq"/>
    <x v="4"/>
    <n v="8041.92"/>
    <n v="3"/>
    <n v="24125.759999999998"/>
    <n v="3.84"/>
    <n v="4451"/>
    <x v="210"/>
  </r>
  <r>
    <s v="ORD104155"/>
    <x v="8"/>
    <x v="3"/>
    <x v="8"/>
    <s v="Amazon"/>
    <x v="0"/>
    <n v="10990.56"/>
    <n v="2"/>
    <n v="21981.119999999999"/>
    <n v="2.92"/>
    <n v="1659"/>
    <x v="162"/>
  </r>
  <r>
    <s v="ORD104156"/>
    <x v="6"/>
    <x v="4"/>
    <x v="6"/>
    <s v="Souq"/>
    <x v="2"/>
    <n v="5224.99"/>
    <n v="1"/>
    <n v="5224.99"/>
    <n v="3.29"/>
    <n v="2181"/>
    <x v="89"/>
  </r>
  <r>
    <s v="ORD104157"/>
    <x v="3"/>
    <x v="3"/>
    <x v="3"/>
    <s v="Jumia"/>
    <x v="0"/>
    <n v="6967.32"/>
    <n v="3"/>
    <n v="20901.96"/>
    <n v="1.55"/>
    <n v="1231"/>
    <x v="136"/>
  </r>
  <r>
    <s v="ORD104158"/>
    <x v="0"/>
    <x v="0"/>
    <x v="0"/>
    <s v="Amazon"/>
    <x v="0"/>
    <n v="6026.48"/>
    <n v="2"/>
    <n v="12052.96"/>
    <n v="4.3899999999999997"/>
    <n v="3148"/>
    <x v="108"/>
  </r>
  <r>
    <s v="ORD104159"/>
    <x v="6"/>
    <x v="4"/>
    <x v="6"/>
    <s v="Amazon"/>
    <x v="0"/>
    <n v="3378.95"/>
    <n v="3"/>
    <n v="10136.85"/>
    <n v="4.8899999999999997"/>
    <n v="664"/>
    <x v="285"/>
  </r>
  <r>
    <s v="ORD104160"/>
    <x v="2"/>
    <x v="2"/>
    <x v="2"/>
    <s v="Jumia"/>
    <x v="3"/>
    <n v="14044.04"/>
    <n v="1"/>
    <n v="14044.04"/>
    <n v="2.19"/>
    <n v="1518"/>
    <x v="201"/>
  </r>
  <r>
    <s v="ORD104161"/>
    <x v="2"/>
    <x v="2"/>
    <x v="2"/>
    <s v="Jumia"/>
    <x v="0"/>
    <n v="15782.35"/>
    <n v="3"/>
    <n v="47347.05"/>
    <n v="4.45"/>
    <n v="3835"/>
    <x v="306"/>
  </r>
  <r>
    <s v="ORD104162"/>
    <x v="2"/>
    <x v="2"/>
    <x v="2"/>
    <s v="Souq"/>
    <x v="0"/>
    <n v="11555.36"/>
    <n v="4"/>
    <n v="46221.440000000002"/>
    <n v="1.9"/>
    <n v="3322"/>
    <x v="237"/>
  </r>
  <r>
    <s v="ORD104163"/>
    <x v="6"/>
    <x v="4"/>
    <x v="6"/>
    <s v="Amazon"/>
    <x v="0"/>
    <n v="13050.89"/>
    <n v="1"/>
    <n v="13050.89"/>
    <n v="1.38"/>
    <n v="1622"/>
    <x v="235"/>
  </r>
  <r>
    <s v="ORD104164"/>
    <x v="7"/>
    <x v="0"/>
    <x v="7"/>
    <s v="Souq"/>
    <x v="2"/>
    <n v="7785.83"/>
    <n v="3"/>
    <n v="23357.49"/>
    <n v="1.31"/>
    <n v="3955"/>
    <x v="354"/>
  </r>
  <r>
    <s v="ORD104165"/>
    <x v="8"/>
    <x v="3"/>
    <x v="8"/>
    <s v="Amazon"/>
    <x v="4"/>
    <n v="14781.91"/>
    <n v="5"/>
    <n v="73909.55"/>
    <n v="1.25"/>
    <n v="4394"/>
    <x v="33"/>
  </r>
  <r>
    <s v="ORD104166"/>
    <x v="1"/>
    <x v="1"/>
    <x v="1"/>
    <s v="Souq"/>
    <x v="2"/>
    <n v="11784.08"/>
    <n v="3"/>
    <n v="35352.239999999998"/>
    <n v="1.1299999999999999"/>
    <n v="3019"/>
    <x v="30"/>
  </r>
  <r>
    <s v="ORD104167"/>
    <x v="5"/>
    <x v="1"/>
    <x v="5"/>
    <s v="Souq"/>
    <x v="5"/>
    <n v="9918.61"/>
    <n v="5"/>
    <n v="49593.05"/>
    <n v="1.75"/>
    <n v="4848"/>
    <x v="322"/>
  </r>
  <r>
    <s v="ORD104168"/>
    <x v="3"/>
    <x v="3"/>
    <x v="3"/>
    <s v="Jumia"/>
    <x v="3"/>
    <n v="616.79999999999995"/>
    <n v="4"/>
    <n v="2467.1999999999998"/>
    <n v="1.69"/>
    <n v="3784"/>
    <x v="322"/>
  </r>
  <r>
    <s v="ORD104169"/>
    <x v="9"/>
    <x v="1"/>
    <x v="9"/>
    <s v="Jumia"/>
    <x v="3"/>
    <n v="6667.41"/>
    <n v="4"/>
    <n v="26669.64"/>
    <n v="3.77"/>
    <n v="4876"/>
    <x v="339"/>
  </r>
  <r>
    <s v="ORD104170"/>
    <x v="4"/>
    <x v="0"/>
    <x v="4"/>
    <s v="Souq"/>
    <x v="2"/>
    <n v="2301.16"/>
    <n v="4"/>
    <n v="9204.64"/>
    <n v="4.88"/>
    <n v="949"/>
    <x v="330"/>
  </r>
  <r>
    <s v="ORD104171"/>
    <x v="7"/>
    <x v="0"/>
    <x v="7"/>
    <s v="Jumia"/>
    <x v="2"/>
    <n v="9713.77"/>
    <n v="3"/>
    <n v="29141.31"/>
    <n v="1.01"/>
    <n v="1545"/>
    <x v="97"/>
  </r>
  <r>
    <s v="ORD104172"/>
    <x v="2"/>
    <x v="2"/>
    <x v="2"/>
    <s v="Jumia"/>
    <x v="3"/>
    <n v="13941.43"/>
    <n v="4"/>
    <n v="55765.72"/>
    <n v="1.48"/>
    <n v="3055"/>
    <x v="280"/>
  </r>
  <r>
    <s v="ORD104173"/>
    <x v="4"/>
    <x v="0"/>
    <x v="4"/>
    <s v="Souq"/>
    <x v="0"/>
    <n v="12303.7"/>
    <n v="3"/>
    <n v="36911.1"/>
    <n v="4.78"/>
    <n v="4135"/>
    <x v="48"/>
  </r>
  <r>
    <s v="ORD104174"/>
    <x v="7"/>
    <x v="0"/>
    <x v="7"/>
    <s v="Jumia"/>
    <x v="4"/>
    <n v="4231.8900000000003"/>
    <n v="3"/>
    <n v="12695.67"/>
    <n v="3.2"/>
    <n v="3879"/>
    <x v="206"/>
  </r>
  <r>
    <s v="ORD104175"/>
    <x v="3"/>
    <x v="3"/>
    <x v="3"/>
    <s v="Souq"/>
    <x v="1"/>
    <n v="18512.63"/>
    <n v="4"/>
    <n v="74050.52"/>
    <n v="4.3600000000000003"/>
    <n v="3353"/>
    <x v="24"/>
  </r>
  <r>
    <s v="ORD104176"/>
    <x v="4"/>
    <x v="0"/>
    <x v="4"/>
    <s v="Amazon"/>
    <x v="2"/>
    <n v="1673.81"/>
    <n v="3"/>
    <n v="5021.43"/>
    <n v="4.1100000000000003"/>
    <n v="2315"/>
    <x v="317"/>
  </r>
  <r>
    <s v="ORD104177"/>
    <x v="7"/>
    <x v="0"/>
    <x v="7"/>
    <s v="Amazon"/>
    <x v="5"/>
    <n v="16485.439999999999"/>
    <n v="1"/>
    <n v="16485.439999999999"/>
    <n v="4.43"/>
    <n v="4608"/>
    <x v="183"/>
  </r>
  <r>
    <s v="ORD104178"/>
    <x v="7"/>
    <x v="0"/>
    <x v="7"/>
    <s v="Souq"/>
    <x v="0"/>
    <n v="3002.34"/>
    <n v="3"/>
    <n v="9007.02"/>
    <n v="2.5299999999999998"/>
    <n v="4590"/>
    <x v="215"/>
  </r>
  <r>
    <s v="ORD104179"/>
    <x v="9"/>
    <x v="1"/>
    <x v="9"/>
    <s v="Amazon"/>
    <x v="4"/>
    <n v="4668.3999999999996"/>
    <n v="3"/>
    <n v="14005.2"/>
    <n v="4.8499999999999996"/>
    <n v="3984"/>
    <x v="29"/>
  </r>
  <r>
    <s v="ORD104180"/>
    <x v="7"/>
    <x v="0"/>
    <x v="7"/>
    <s v="Souq"/>
    <x v="3"/>
    <n v="3671.28"/>
    <n v="5"/>
    <n v="18356.400000000001"/>
    <n v="4.74"/>
    <n v="3911"/>
    <x v="331"/>
  </r>
  <r>
    <s v="ORD104181"/>
    <x v="1"/>
    <x v="1"/>
    <x v="1"/>
    <s v="Jumia"/>
    <x v="3"/>
    <n v="19666.32"/>
    <n v="5"/>
    <n v="98331.6"/>
    <n v="3.78"/>
    <n v="3645"/>
    <x v="221"/>
  </r>
  <r>
    <s v="ORD104182"/>
    <x v="0"/>
    <x v="0"/>
    <x v="0"/>
    <s v="Souq"/>
    <x v="5"/>
    <n v="19075.2"/>
    <n v="1"/>
    <n v="19075.2"/>
    <n v="3.79"/>
    <n v="1279"/>
    <x v="169"/>
  </r>
  <r>
    <s v="ORD104183"/>
    <x v="1"/>
    <x v="1"/>
    <x v="1"/>
    <s v="Jumia"/>
    <x v="4"/>
    <n v="12640.58"/>
    <n v="5"/>
    <n v="63202.9"/>
    <n v="4.4400000000000004"/>
    <n v="394"/>
    <x v="140"/>
  </r>
  <r>
    <s v="ORD104184"/>
    <x v="6"/>
    <x v="4"/>
    <x v="6"/>
    <s v="Souq"/>
    <x v="3"/>
    <n v="11000.5"/>
    <n v="3"/>
    <n v="33001.5"/>
    <n v="3.48"/>
    <n v="4869"/>
    <x v="48"/>
  </r>
  <r>
    <s v="ORD104185"/>
    <x v="9"/>
    <x v="1"/>
    <x v="9"/>
    <s v="Souq"/>
    <x v="3"/>
    <n v="11701.86"/>
    <n v="3"/>
    <n v="35105.58"/>
    <n v="2.2599999999999998"/>
    <n v="1717"/>
    <x v="79"/>
  </r>
  <r>
    <s v="ORD104186"/>
    <x v="3"/>
    <x v="3"/>
    <x v="3"/>
    <s v="Jumia"/>
    <x v="5"/>
    <n v="6335.87"/>
    <n v="3"/>
    <n v="19007.61"/>
    <n v="2.61"/>
    <n v="4479"/>
    <x v="31"/>
  </r>
  <r>
    <s v="ORD104187"/>
    <x v="0"/>
    <x v="0"/>
    <x v="0"/>
    <s v="Amazon"/>
    <x v="2"/>
    <n v="7108.06"/>
    <n v="1"/>
    <n v="7108.06"/>
    <n v="3.32"/>
    <n v="2852"/>
    <x v="178"/>
  </r>
  <r>
    <s v="ORD104188"/>
    <x v="0"/>
    <x v="0"/>
    <x v="0"/>
    <s v="Souq"/>
    <x v="5"/>
    <n v="5983.55"/>
    <n v="1"/>
    <n v="5983.55"/>
    <n v="4.74"/>
    <n v="4210"/>
    <x v="167"/>
  </r>
  <r>
    <s v="ORD104189"/>
    <x v="5"/>
    <x v="1"/>
    <x v="5"/>
    <s v="Souq"/>
    <x v="3"/>
    <n v="18073.490000000002"/>
    <n v="2"/>
    <n v="36146.980000000003"/>
    <n v="3.4"/>
    <n v="804"/>
    <x v="150"/>
  </r>
  <r>
    <s v="ORD104190"/>
    <x v="3"/>
    <x v="3"/>
    <x v="3"/>
    <s v="Souq"/>
    <x v="3"/>
    <n v="15892.07"/>
    <n v="5"/>
    <n v="79460.350000000006"/>
    <n v="3.57"/>
    <n v="4407"/>
    <x v="3"/>
  </r>
  <r>
    <s v="ORD104191"/>
    <x v="0"/>
    <x v="0"/>
    <x v="0"/>
    <s v="Souq"/>
    <x v="5"/>
    <n v="12583.04"/>
    <n v="1"/>
    <n v="12583.04"/>
    <n v="4.8899999999999997"/>
    <n v="2309"/>
    <x v="170"/>
  </r>
  <r>
    <s v="ORD104192"/>
    <x v="6"/>
    <x v="4"/>
    <x v="6"/>
    <s v="Amazon"/>
    <x v="1"/>
    <n v="15578.82"/>
    <n v="5"/>
    <n v="77894.100000000006"/>
    <n v="4.92"/>
    <n v="3648"/>
    <x v="99"/>
  </r>
  <r>
    <s v="ORD104193"/>
    <x v="8"/>
    <x v="3"/>
    <x v="8"/>
    <s v="Souq"/>
    <x v="0"/>
    <n v="12156.45"/>
    <n v="4"/>
    <n v="48625.8"/>
    <n v="2.69"/>
    <n v="1745"/>
    <x v="2"/>
  </r>
  <r>
    <s v="ORD104194"/>
    <x v="6"/>
    <x v="4"/>
    <x v="6"/>
    <s v="Amazon"/>
    <x v="0"/>
    <n v="3550.12"/>
    <n v="4"/>
    <n v="14200.48"/>
    <n v="3.52"/>
    <n v="4671"/>
    <x v="109"/>
  </r>
  <r>
    <s v="ORD104195"/>
    <x v="5"/>
    <x v="1"/>
    <x v="5"/>
    <s v="Souq"/>
    <x v="5"/>
    <n v="15024.16"/>
    <n v="1"/>
    <n v="15024.16"/>
    <n v="3.94"/>
    <n v="3617"/>
    <x v="86"/>
  </r>
  <r>
    <s v="ORD104196"/>
    <x v="1"/>
    <x v="1"/>
    <x v="1"/>
    <s v="Jumia"/>
    <x v="0"/>
    <n v="9222.94"/>
    <n v="5"/>
    <n v="46114.7"/>
    <n v="2.61"/>
    <n v="1402"/>
    <x v="346"/>
  </r>
  <r>
    <s v="ORD104197"/>
    <x v="7"/>
    <x v="0"/>
    <x v="7"/>
    <s v="Souq"/>
    <x v="5"/>
    <n v="8061.64"/>
    <n v="3"/>
    <n v="24184.92"/>
    <n v="1.26"/>
    <n v="2591"/>
    <x v="73"/>
  </r>
  <r>
    <s v="ORD104198"/>
    <x v="0"/>
    <x v="0"/>
    <x v="0"/>
    <s v="Amazon"/>
    <x v="0"/>
    <n v="10330.01"/>
    <n v="3"/>
    <n v="30990.03"/>
    <n v="4.47"/>
    <n v="4609"/>
    <x v="11"/>
  </r>
  <r>
    <s v="ORD104199"/>
    <x v="3"/>
    <x v="3"/>
    <x v="3"/>
    <s v="Jumia"/>
    <x v="4"/>
    <n v="4595.91"/>
    <n v="3"/>
    <n v="13787.73"/>
    <n v="2.12"/>
    <n v="3269"/>
    <x v="167"/>
  </r>
  <r>
    <s v="ORD104200"/>
    <x v="2"/>
    <x v="2"/>
    <x v="2"/>
    <s v="Souq"/>
    <x v="1"/>
    <n v="17603.34"/>
    <n v="5"/>
    <n v="88016.7"/>
    <n v="3.6"/>
    <n v="3474"/>
    <x v="176"/>
  </r>
  <r>
    <s v="ORD104201"/>
    <x v="3"/>
    <x v="3"/>
    <x v="3"/>
    <s v="Jumia"/>
    <x v="3"/>
    <n v="19106.32"/>
    <n v="4"/>
    <n v="76425.279999999999"/>
    <n v="3.52"/>
    <n v="3710"/>
    <x v="316"/>
  </r>
  <r>
    <s v="ORD104202"/>
    <x v="5"/>
    <x v="1"/>
    <x v="5"/>
    <s v="Souq"/>
    <x v="3"/>
    <n v="6214.1"/>
    <n v="3"/>
    <n v="18642.3"/>
    <n v="1.45"/>
    <n v="396"/>
    <x v="149"/>
  </r>
  <r>
    <s v="ORD104203"/>
    <x v="0"/>
    <x v="0"/>
    <x v="0"/>
    <s v="Amazon"/>
    <x v="3"/>
    <n v="16963.64"/>
    <n v="5"/>
    <n v="84818.2"/>
    <n v="3.35"/>
    <n v="3601"/>
    <x v="167"/>
  </r>
  <r>
    <s v="ORD104204"/>
    <x v="8"/>
    <x v="3"/>
    <x v="8"/>
    <s v="Souq"/>
    <x v="2"/>
    <n v="13117.89"/>
    <n v="2"/>
    <n v="26235.78"/>
    <n v="3.66"/>
    <n v="4414"/>
    <x v="291"/>
  </r>
  <r>
    <s v="ORD104205"/>
    <x v="9"/>
    <x v="1"/>
    <x v="9"/>
    <s v="Jumia"/>
    <x v="3"/>
    <n v="7582.62"/>
    <n v="2"/>
    <n v="15165.24"/>
    <n v="3.82"/>
    <n v="3323"/>
    <x v="206"/>
  </r>
  <r>
    <s v="ORD104206"/>
    <x v="5"/>
    <x v="1"/>
    <x v="5"/>
    <s v="Jumia"/>
    <x v="2"/>
    <n v="17883.22"/>
    <n v="4"/>
    <n v="71532.88"/>
    <n v="4.95"/>
    <n v="1658"/>
    <x v="271"/>
  </r>
  <r>
    <s v="ORD104207"/>
    <x v="9"/>
    <x v="1"/>
    <x v="9"/>
    <s v="Jumia"/>
    <x v="3"/>
    <n v="9660.1200000000008"/>
    <n v="4"/>
    <n v="38640.480000000003"/>
    <n v="2.39"/>
    <n v="1069"/>
    <x v="156"/>
  </r>
  <r>
    <s v="ORD104208"/>
    <x v="4"/>
    <x v="0"/>
    <x v="4"/>
    <s v="Souq"/>
    <x v="3"/>
    <n v="11160.89"/>
    <n v="4"/>
    <n v="44643.56"/>
    <n v="1.96"/>
    <n v="1267"/>
    <x v="267"/>
  </r>
  <r>
    <s v="ORD104209"/>
    <x v="2"/>
    <x v="2"/>
    <x v="2"/>
    <s v="Amazon"/>
    <x v="0"/>
    <n v="19039.39"/>
    <n v="3"/>
    <n v="57118.17"/>
    <n v="1.62"/>
    <n v="4208"/>
    <x v="242"/>
  </r>
  <r>
    <s v="ORD104210"/>
    <x v="7"/>
    <x v="0"/>
    <x v="7"/>
    <s v="Souq"/>
    <x v="3"/>
    <n v="13671.69"/>
    <n v="4"/>
    <n v="54686.76"/>
    <n v="2.2799999999999998"/>
    <n v="283"/>
    <x v="151"/>
  </r>
  <r>
    <s v="ORD104211"/>
    <x v="8"/>
    <x v="3"/>
    <x v="8"/>
    <s v="Souq"/>
    <x v="4"/>
    <n v="17374.650000000001"/>
    <n v="5"/>
    <n v="86873.25"/>
    <n v="4.74"/>
    <n v="689"/>
    <x v="84"/>
  </r>
  <r>
    <s v="ORD104212"/>
    <x v="9"/>
    <x v="1"/>
    <x v="9"/>
    <s v="Jumia"/>
    <x v="2"/>
    <n v="14956.65"/>
    <n v="5"/>
    <n v="74783.25"/>
    <n v="2.31"/>
    <n v="3973"/>
    <x v="319"/>
  </r>
  <r>
    <s v="ORD104213"/>
    <x v="4"/>
    <x v="0"/>
    <x v="4"/>
    <s v="Amazon"/>
    <x v="5"/>
    <n v="11002.88"/>
    <n v="2"/>
    <n v="22005.759999999998"/>
    <n v="1.68"/>
    <n v="2841"/>
    <x v="163"/>
  </r>
  <r>
    <s v="ORD104214"/>
    <x v="2"/>
    <x v="2"/>
    <x v="2"/>
    <s v="Jumia"/>
    <x v="4"/>
    <n v="17174.650000000001"/>
    <n v="5"/>
    <n v="85873.25"/>
    <n v="4.7"/>
    <n v="877"/>
    <x v="285"/>
  </r>
  <r>
    <s v="ORD104215"/>
    <x v="8"/>
    <x v="3"/>
    <x v="8"/>
    <s v="Amazon"/>
    <x v="3"/>
    <n v="2586.62"/>
    <n v="3"/>
    <n v="7759.86"/>
    <n v="1.69"/>
    <n v="2503"/>
    <x v="243"/>
  </r>
  <r>
    <s v="ORD104216"/>
    <x v="2"/>
    <x v="2"/>
    <x v="2"/>
    <s v="Souq"/>
    <x v="4"/>
    <n v="15023.54"/>
    <n v="3"/>
    <n v="45070.62"/>
    <n v="3.69"/>
    <n v="3249"/>
    <x v="268"/>
  </r>
  <r>
    <s v="ORD104217"/>
    <x v="8"/>
    <x v="3"/>
    <x v="8"/>
    <s v="Souq"/>
    <x v="0"/>
    <n v="7505.86"/>
    <n v="2"/>
    <n v="15011.72"/>
    <n v="4.45"/>
    <n v="950"/>
    <x v="41"/>
  </r>
  <r>
    <s v="ORD104218"/>
    <x v="2"/>
    <x v="2"/>
    <x v="2"/>
    <s v="Jumia"/>
    <x v="2"/>
    <n v="8361.5499999999993"/>
    <n v="5"/>
    <n v="41807.75"/>
    <n v="1.32"/>
    <n v="2802"/>
    <x v="98"/>
  </r>
  <r>
    <s v="ORD104219"/>
    <x v="3"/>
    <x v="3"/>
    <x v="3"/>
    <s v="Amazon"/>
    <x v="4"/>
    <n v="12867.28"/>
    <n v="1"/>
    <n v="12867.28"/>
    <n v="4.75"/>
    <n v="4195"/>
    <x v="22"/>
  </r>
  <r>
    <s v="ORD104220"/>
    <x v="1"/>
    <x v="1"/>
    <x v="1"/>
    <s v="Amazon"/>
    <x v="1"/>
    <n v="2688.63"/>
    <n v="5"/>
    <n v="13443.15"/>
    <n v="1.1399999999999999"/>
    <n v="13"/>
    <x v="4"/>
  </r>
  <r>
    <s v="ORD104221"/>
    <x v="8"/>
    <x v="3"/>
    <x v="8"/>
    <s v="Jumia"/>
    <x v="5"/>
    <n v="11806.89"/>
    <n v="1"/>
    <n v="11806.89"/>
    <n v="2"/>
    <n v="4915"/>
    <x v="5"/>
  </r>
  <r>
    <s v="ORD104222"/>
    <x v="3"/>
    <x v="3"/>
    <x v="3"/>
    <s v="Amazon"/>
    <x v="5"/>
    <n v="10162.42"/>
    <n v="4"/>
    <n v="40649.68"/>
    <n v="1.56"/>
    <n v="4001"/>
    <x v="294"/>
  </r>
  <r>
    <s v="ORD104223"/>
    <x v="7"/>
    <x v="0"/>
    <x v="7"/>
    <s v="Jumia"/>
    <x v="5"/>
    <n v="9373.06"/>
    <n v="3"/>
    <n v="28119.18"/>
    <n v="1.6"/>
    <n v="4369"/>
    <x v="24"/>
  </r>
  <r>
    <s v="ORD104224"/>
    <x v="3"/>
    <x v="3"/>
    <x v="3"/>
    <s v="Amazon"/>
    <x v="2"/>
    <n v="8208.5499999999993"/>
    <n v="2"/>
    <n v="16417.099999999999"/>
    <n v="2.29"/>
    <n v="2765"/>
    <x v="255"/>
  </r>
  <r>
    <s v="ORD104225"/>
    <x v="1"/>
    <x v="1"/>
    <x v="1"/>
    <s v="Souq"/>
    <x v="5"/>
    <n v="15492.46"/>
    <n v="5"/>
    <n v="77462.3"/>
    <n v="3.08"/>
    <n v="767"/>
    <x v="83"/>
  </r>
  <r>
    <s v="ORD104226"/>
    <x v="1"/>
    <x v="1"/>
    <x v="1"/>
    <s v="Jumia"/>
    <x v="2"/>
    <n v="2067.4699999999998"/>
    <n v="3"/>
    <n v="6202.41"/>
    <n v="2.81"/>
    <n v="2129"/>
    <x v="148"/>
  </r>
  <r>
    <s v="ORD104227"/>
    <x v="2"/>
    <x v="2"/>
    <x v="2"/>
    <s v="Souq"/>
    <x v="0"/>
    <n v="12146.82"/>
    <n v="5"/>
    <n v="60734.1"/>
    <n v="2.73"/>
    <n v="2112"/>
    <x v="197"/>
  </r>
  <r>
    <s v="ORD104228"/>
    <x v="4"/>
    <x v="0"/>
    <x v="4"/>
    <s v="Amazon"/>
    <x v="5"/>
    <n v="18682.900000000001"/>
    <n v="5"/>
    <n v="93414.5"/>
    <n v="3.7"/>
    <n v="1490"/>
    <x v="57"/>
  </r>
  <r>
    <s v="ORD104229"/>
    <x v="3"/>
    <x v="3"/>
    <x v="3"/>
    <s v="Amazon"/>
    <x v="2"/>
    <n v="6791.84"/>
    <n v="1"/>
    <n v="6791.84"/>
    <n v="2.13"/>
    <n v="4752"/>
    <x v="33"/>
  </r>
  <r>
    <s v="ORD104230"/>
    <x v="2"/>
    <x v="2"/>
    <x v="2"/>
    <s v="Amazon"/>
    <x v="1"/>
    <n v="3104.3"/>
    <n v="1"/>
    <n v="3104.3"/>
    <n v="5"/>
    <n v="1745"/>
    <x v="77"/>
  </r>
  <r>
    <s v="ORD104231"/>
    <x v="3"/>
    <x v="3"/>
    <x v="3"/>
    <s v="Souq"/>
    <x v="2"/>
    <n v="11595.41"/>
    <n v="1"/>
    <n v="11595.41"/>
    <n v="3.1"/>
    <n v="3345"/>
    <x v="311"/>
  </r>
  <r>
    <s v="ORD104232"/>
    <x v="6"/>
    <x v="4"/>
    <x v="6"/>
    <s v="Jumia"/>
    <x v="2"/>
    <n v="3854.73"/>
    <n v="4"/>
    <n v="15418.92"/>
    <n v="1.55"/>
    <n v="2898"/>
    <x v="264"/>
  </r>
  <r>
    <s v="ORD104233"/>
    <x v="6"/>
    <x v="4"/>
    <x v="6"/>
    <s v="Amazon"/>
    <x v="5"/>
    <n v="8173.58"/>
    <n v="4"/>
    <n v="32694.32"/>
    <n v="2.63"/>
    <n v="2431"/>
    <x v="349"/>
  </r>
  <r>
    <s v="ORD104234"/>
    <x v="4"/>
    <x v="0"/>
    <x v="4"/>
    <s v="Jumia"/>
    <x v="2"/>
    <n v="9711.7000000000007"/>
    <n v="4"/>
    <n v="38846.800000000003"/>
    <n v="2.9"/>
    <n v="1797"/>
    <x v="300"/>
  </r>
  <r>
    <s v="ORD104235"/>
    <x v="2"/>
    <x v="2"/>
    <x v="2"/>
    <s v="Souq"/>
    <x v="5"/>
    <n v="13847.74"/>
    <n v="4"/>
    <n v="55390.96"/>
    <n v="4.38"/>
    <n v="247"/>
    <x v="145"/>
  </r>
  <r>
    <s v="ORD104236"/>
    <x v="5"/>
    <x v="1"/>
    <x v="5"/>
    <s v="Jumia"/>
    <x v="5"/>
    <n v="16841.54"/>
    <n v="3"/>
    <n v="50524.62"/>
    <n v="2.61"/>
    <n v="3275"/>
    <x v="314"/>
  </r>
  <r>
    <s v="ORD104237"/>
    <x v="7"/>
    <x v="0"/>
    <x v="7"/>
    <s v="Souq"/>
    <x v="0"/>
    <n v="3893.65"/>
    <n v="2"/>
    <n v="7787.3"/>
    <n v="3.53"/>
    <n v="1090"/>
    <x v="15"/>
  </r>
  <r>
    <s v="ORD104238"/>
    <x v="0"/>
    <x v="0"/>
    <x v="0"/>
    <s v="Jumia"/>
    <x v="2"/>
    <n v="6792.16"/>
    <n v="1"/>
    <n v="6792.16"/>
    <n v="2.77"/>
    <n v="1120"/>
    <x v="243"/>
  </r>
  <r>
    <s v="ORD104239"/>
    <x v="6"/>
    <x v="4"/>
    <x v="6"/>
    <s v="Souq"/>
    <x v="3"/>
    <n v="14486.02"/>
    <n v="3"/>
    <n v="43458.06"/>
    <n v="2.2599999999999998"/>
    <n v="592"/>
    <x v="217"/>
  </r>
  <r>
    <s v="ORD104240"/>
    <x v="8"/>
    <x v="3"/>
    <x v="8"/>
    <s v="Souq"/>
    <x v="2"/>
    <n v="14319.7"/>
    <n v="4"/>
    <n v="57278.8"/>
    <n v="3.66"/>
    <n v="3761"/>
    <x v="156"/>
  </r>
  <r>
    <s v="ORD104241"/>
    <x v="4"/>
    <x v="0"/>
    <x v="4"/>
    <s v="Jumia"/>
    <x v="4"/>
    <n v="15557.25"/>
    <n v="4"/>
    <n v="62229"/>
    <n v="2.66"/>
    <n v="2698"/>
    <x v="145"/>
  </r>
  <r>
    <s v="ORD104242"/>
    <x v="0"/>
    <x v="0"/>
    <x v="0"/>
    <s v="Amazon"/>
    <x v="3"/>
    <n v="4611.79"/>
    <n v="2"/>
    <n v="9223.58"/>
    <n v="3.21"/>
    <n v="3436"/>
    <x v="112"/>
  </r>
  <r>
    <s v="ORD104243"/>
    <x v="3"/>
    <x v="3"/>
    <x v="3"/>
    <s v="Amazon"/>
    <x v="4"/>
    <n v="16741.080000000002"/>
    <n v="4"/>
    <n v="66964.320000000007"/>
    <n v="1.95"/>
    <n v="3165"/>
    <x v="171"/>
  </r>
  <r>
    <s v="ORD104244"/>
    <x v="7"/>
    <x v="0"/>
    <x v="7"/>
    <s v="Souq"/>
    <x v="1"/>
    <n v="12157.69"/>
    <n v="5"/>
    <n v="60788.45"/>
    <n v="2.8"/>
    <n v="2595"/>
    <x v="345"/>
  </r>
  <r>
    <s v="ORD104245"/>
    <x v="0"/>
    <x v="0"/>
    <x v="0"/>
    <s v="Souq"/>
    <x v="4"/>
    <n v="4549.78"/>
    <n v="2"/>
    <n v="9099.56"/>
    <n v="2.39"/>
    <n v="2592"/>
    <x v="314"/>
  </r>
  <r>
    <s v="ORD104246"/>
    <x v="7"/>
    <x v="0"/>
    <x v="7"/>
    <s v="Amazon"/>
    <x v="5"/>
    <n v="8750.26"/>
    <n v="4"/>
    <n v="35001.040000000001"/>
    <n v="2.94"/>
    <n v="1234"/>
    <x v="76"/>
  </r>
  <r>
    <s v="ORD104247"/>
    <x v="6"/>
    <x v="4"/>
    <x v="6"/>
    <s v="Amazon"/>
    <x v="4"/>
    <n v="8426.19"/>
    <n v="2"/>
    <n v="16852.38"/>
    <n v="3.14"/>
    <n v="2026"/>
    <x v="66"/>
  </r>
  <r>
    <s v="ORD104248"/>
    <x v="0"/>
    <x v="0"/>
    <x v="0"/>
    <s v="Jumia"/>
    <x v="2"/>
    <n v="17853.36"/>
    <n v="1"/>
    <n v="17853.36"/>
    <n v="2.1800000000000002"/>
    <n v="4870"/>
    <x v="205"/>
  </r>
  <r>
    <s v="ORD104249"/>
    <x v="7"/>
    <x v="0"/>
    <x v="7"/>
    <s v="Souq"/>
    <x v="3"/>
    <n v="15742.09"/>
    <n v="2"/>
    <n v="31484.18"/>
    <n v="4.22"/>
    <n v="2963"/>
    <x v="165"/>
  </r>
  <r>
    <s v="ORD104250"/>
    <x v="2"/>
    <x v="2"/>
    <x v="2"/>
    <s v="Souq"/>
    <x v="4"/>
    <n v="4978.87"/>
    <n v="4"/>
    <n v="19915.48"/>
    <n v="1.06"/>
    <n v="4011"/>
    <x v="243"/>
  </r>
  <r>
    <s v="ORD104251"/>
    <x v="6"/>
    <x v="4"/>
    <x v="6"/>
    <s v="Souq"/>
    <x v="4"/>
    <n v="16876.79"/>
    <n v="5"/>
    <n v="84383.95"/>
    <n v="1.92"/>
    <n v="4961"/>
    <x v="233"/>
  </r>
  <r>
    <s v="ORD104252"/>
    <x v="9"/>
    <x v="1"/>
    <x v="9"/>
    <s v="Souq"/>
    <x v="5"/>
    <n v="5560.47"/>
    <n v="1"/>
    <n v="5560.47"/>
    <n v="1.17"/>
    <n v="393"/>
    <x v="125"/>
  </r>
  <r>
    <s v="ORD104253"/>
    <x v="4"/>
    <x v="0"/>
    <x v="4"/>
    <s v="Souq"/>
    <x v="3"/>
    <n v="14894.26"/>
    <n v="3"/>
    <n v="44682.78"/>
    <n v="4.1900000000000004"/>
    <n v="1805"/>
    <x v="351"/>
  </r>
  <r>
    <s v="ORD104254"/>
    <x v="0"/>
    <x v="0"/>
    <x v="0"/>
    <s v="Amazon"/>
    <x v="2"/>
    <n v="9634.27"/>
    <n v="5"/>
    <n v="48171.35"/>
    <n v="1.51"/>
    <n v="1347"/>
    <x v="14"/>
  </r>
  <r>
    <s v="ORD104255"/>
    <x v="9"/>
    <x v="1"/>
    <x v="9"/>
    <s v="Souq"/>
    <x v="0"/>
    <n v="6182.56"/>
    <n v="5"/>
    <n v="30912.799999999999"/>
    <n v="1.8"/>
    <n v="3295"/>
    <x v="294"/>
  </r>
  <r>
    <s v="ORD104256"/>
    <x v="2"/>
    <x v="2"/>
    <x v="2"/>
    <s v="Souq"/>
    <x v="0"/>
    <n v="2724.33"/>
    <n v="5"/>
    <n v="13621.65"/>
    <n v="3.14"/>
    <n v="554"/>
    <x v="359"/>
  </r>
  <r>
    <s v="ORD104257"/>
    <x v="0"/>
    <x v="0"/>
    <x v="0"/>
    <s v="Jumia"/>
    <x v="5"/>
    <n v="186.96"/>
    <n v="4"/>
    <n v="747.84"/>
    <n v="3.93"/>
    <n v="4827"/>
    <x v="153"/>
  </r>
  <r>
    <s v="ORD104258"/>
    <x v="6"/>
    <x v="4"/>
    <x v="6"/>
    <s v="Jumia"/>
    <x v="4"/>
    <n v="3304.66"/>
    <n v="2"/>
    <n v="6609.32"/>
    <n v="3.52"/>
    <n v="2803"/>
    <x v="243"/>
  </r>
  <r>
    <s v="ORD104259"/>
    <x v="0"/>
    <x v="0"/>
    <x v="0"/>
    <s v="Jumia"/>
    <x v="4"/>
    <n v="4973.96"/>
    <n v="3"/>
    <n v="14921.88"/>
    <n v="3.08"/>
    <n v="4455"/>
    <x v="245"/>
  </r>
  <r>
    <s v="ORD104260"/>
    <x v="6"/>
    <x v="4"/>
    <x v="6"/>
    <s v="Amazon"/>
    <x v="3"/>
    <n v="8431.75"/>
    <n v="5"/>
    <n v="42158.75"/>
    <n v="2.29"/>
    <n v="2110"/>
    <x v="169"/>
  </r>
  <r>
    <s v="ORD104261"/>
    <x v="9"/>
    <x v="1"/>
    <x v="9"/>
    <s v="Souq"/>
    <x v="4"/>
    <n v="18837.36"/>
    <n v="3"/>
    <n v="56512.08"/>
    <n v="1.07"/>
    <n v="1751"/>
    <x v="62"/>
  </r>
  <r>
    <s v="ORD104262"/>
    <x v="6"/>
    <x v="4"/>
    <x v="6"/>
    <s v="Amazon"/>
    <x v="0"/>
    <n v="10218.19"/>
    <n v="4"/>
    <n v="40872.76"/>
    <n v="3.83"/>
    <n v="4710"/>
    <x v="131"/>
  </r>
  <r>
    <s v="ORD104263"/>
    <x v="9"/>
    <x v="1"/>
    <x v="9"/>
    <s v="Amazon"/>
    <x v="2"/>
    <n v="17081.71"/>
    <n v="2"/>
    <n v="34163.42"/>
    <n v="1.61"/>
    <n v="2658"/>
    <x v="93"/>
  </r>
  <r>
    <s v="ORD104264"/>
    <x v="4"/>
    <x v="0"/>
    <x v="4"/>
    <s v="Amazon"/>
    <x v="2"/>
    <n v="4718.6400000000003"/>
    <n v="4"/>
    <n v="18874.560000000001"/>
    <n v="1.64"/>
    <n v="988"/>
    <x v="58"/>
  </r>
  <r>
    <s v="ORD104265"/>
    <x v="7"/>
    <x v="0"/>
    <x v="7"/>
    <s v="Souq"/>
    <x v="3"/>
    <n v="15786.46"/>
    <n v="2"/>
    <n v="31572.92"/>
    <n v="2.88"/>
    <n v="2248"/>
    <x v="48"/>
  </r>
  <r>
    <s v="ORD104266"/>
    <x v="4"/>
    <x v="0"/>
    <x v="4"/>
    <s v="Souq"/>
    <x v="2"/>
    <n v="3064.75"/>
    <n v="5"/>
    <n v="15323.75"/>
    <n v="2.0099999999999998"/>
    <n v="2291"/>
    <x v="244"/>
  </r>
  <r>
    <s v="ORD104267"/>
    <x v="5"/>
    <x v="1"/>
    <x v="5"/>
    <s v="Jumia"/>
    <x v="5"/>
    <n v="5172.53"/>
    <n v="4"/>
    <n v="20690.12"/>
    <n v="1.37"/>
    <n v="2636"/>
    <x v="276"/>
  </r>
  <r>
    <s v="ORD104268"/>
    <x v="3"/>
    <x v="3"/>
    <x v="3"/>
    <s v="Amazon"/>
    <x v="5"/>
    <n v="5897.98"/>
    <n v="3"/>
    <n v="17693.939999999999"/>
    <n v="3.36"/>
    <n v="3903"/>
    <x v="58"/>
  </r>
  <r>
    <s v="ORD104269"/>
    <x v="6"/>
    <x v="4"/>
    <x v="6"/>
    <s v="Jumia"/>
    <x v="4"/>
    <n v="17507.060000000001"/>
    <n v="4"/>
    <n v="70028.240000000005"/>
    <n v="1.59"/>
    <n v="2331"/>
    <x v="277"/>
  </r>
  <r>
    <s v="ORD104270"/>
    <x v="6"/>
    <x v="4"/>
    <x v="6"/>
    <s v="Souq"/>
    <x v="1"/>
    <n v="19340.03"/>
    <n v="3"/>
    <n v="58020.09"/>
    <n v="4.03"/>
    <n v="1316"/>
    <x v="143"/>
  </r>
  <r>
    <s v="ORD104271"/>
    <x v="3"/>
    <x v="3"/>
    <x v="3"/>
    <s v="Jumia"/>
    <x v="3"/>
    <n v="16293.79"/>
    <n v="3"/>
    <n v="48881.37"/>
    <n v="2.56"/>
    <n v="1443"/>
    <x v="17"/>
  </r>
  <r>
    <s v="ORD104272"/>
    <x v="6"/>
    <x v="4"/>
    <x v="6"/>
    <s v="Jumia"/>
    <x v="2"/>
    <n v="761.18"/>
    <n v="5"/>
    <n v="3805.9"/>
    <n v="2.2599999999999998"/>
    <n v="3330"/>
    <x v="104"/>
  </r>
  <r>
    <s v="ORD104273"/>
    <x v="1"/>
    <x v="1"/>
    <x v="1"/>
    <s v="Jumia"/>
    <x v="3"/>
    <n v="5823.85"/>
    <n v="4"/>
    <n v="23295.4"/>
    <n v="1.55"/>
    <n v="3752"/>
    <x v="279"/>
  </r>
  <r>
    <s v="ORD104274"/>
    <x v="0"/>
    <x v="0"/>
    <x v="0"/>
    <s v="Jumia"/>
    <x v="4"/>
    <n v="8535.4699999999993"/>
    <n v="2"/>
    <n v="17070.939999999999"/>
    <n v="2.14"/>
    <n v="554"/>
    <x v="200"/>
  </r>
  <r>
    <s v="ORD104275"/>
    <x v="7"/>
    <x v="0"/>
    <x v="7"/>
    <s v="Amazon"/>
    <x v="2"/>
    <n v="5215.7"/>
    <n v="2"/>
    <n v="10431.4"/>
    <n v="3.84"/>
    <n v="3794"/>
    <x v="132"/>
  </r>
  <r>
    <s v="ORD104276"/>
    <x v="2"/>
    <x v="2"/>
    <x v="2"/>
    <s v="Amazon"/>
    <x v="2"/>
    <n v="15634.02"/>
    <n v="2"/>
    <n v="31268.04"/>
    <n v="1.94"/>
    <n v="4974"/>
    <x v="149"/>
  </r>
  <r>
    <s v="ORD104277"/>
    <x v="6"/>
    <x v="4"/>
    <x v="6"/>
    <s v="Amazon"/>
    <x v="1"/>
    <n v="14074.59"/>
    <n v="4"/>
    <n v="56298.36"/>
    <n v="1.19"/>
    <n v="3550"/>
    <x v="113"/>
  </r>
  <r>
    <s v="ORD104278"/>
    <x v="5"/>
    <x v="1"/>
    <x v="5"/>
    <s v="Jumia"/>
    <x v="4"/>
    <n v="4743.21"/>
    <n v="4"/>
    <n v="18972.84"/>
    <n v="1.1499999999999999"/>
    <n v="3244"/>
    <x v="259"/>
  </r>
  <r>
    <s v="ORD104279"/>
    <x v="5"/>
    <x v="1"/>
    <x v="5"/>
    <s v="Souq"/>
    <x v="1"/>
    <n v="7787.97"/>
    <n v="5"/>
    <n v="38939.85"/>
    <n v="1.48"/>
    <n v="1513"/>
    <x v="232"/>
  </r>
  <r>
    <s v="ORD104280"/>
    <x v="8"/>
    <x v="3"/>
    <x v="8"/>
    <s v="Souq"/>
    <x v="0"/>
    <n v="19254.919999999998"/>
    <n v="3"/>
    <n v="57764.76"/>
    <n v="2.78"/>
    <n v="1077"/>
    <x v="139"/>
  </r>
  <r>
    <s v="ORD104281"/>
    <x v="5"/>
    <x v="1"/>
    <x v="5"/>
    <s v="Jumia"/>
    <x v="5"/>
    <n v="18775.79"/>
    <n v="3"/>
    <n v="56327.37"/>
    <n v="4.1900000000000004"/>
    <n v="228"/>
    <x v="229"/>
  </r>
  <r>
    <s v="ORD104282"/>
    <x v="0"/>
    <x v="0"/>
    <x v="0"/>
    <s v="Amazon"/>
    <x v="5"/>
    <n v="11422"/>
    <n v="4"/>
    <n v="45688"/>
    <n v="2.81"/>
    <n v="4022"/>
    <x v="132"/>
  </r>
  <r>
    <s v="ORD104283"/>
    <x v="2"/>
    <x v="2"/>
    <x v="2"/>
    <s v="Souq"/>
    <x v="1"/>
    <n v="2421.54"/>
    <n v="1"/>
    <n v="2421.54"/>
    <n v="1.18"/>
    <n v="1484"/>
    <x v="61"/>
  </r>
  <r>
    <s v="ORD104284"/>
    <x v="6"/>
    <x v="4"/>
    <x v="6"/>
    <s v="Amazon"/>
    <x v="4"/>
    <n v="9193.07"/>
    <n v="3"/>
    <n v="27579.21"/>
    <n v="2.25"/>
    <n v="2311"/>
    <x v="298"/>
  </r>
  <r>
    <s v="ORD104285"/>
    <x v="8"/>
    <x v="3"/>
    <x v="8"/>
    <s v="Amazon"/>
    <x v="4"/>
    <n v="4560.62"/>
    <n v="2"/>
    <n v="9121.24"/>
    <n v="4.72"/>
    <n v="2277"/>
    <x v="356"/>
  </r>
  <r>
    <s v="ORD104286"/>
    <x v="2"/>
    <x v="2"/>
    <x v="2"/>
    <s v="Jumia"/>
    <x v="5"/>
    <n v="3760.74"/>
    <n v="1"/>
    <n v="3760.74"/>
    <n v="4.28"/>
    <n v="3076"/>
    <x v="279"/>
  </r>
  <r>
    <s v="ORD104287"/>
    <x v="6"/>
    <x v="4"/>
    <x v="6"/>
    <s v="Souq"/>
    <x v="0"/>
    <n v="15081.36"/>
    <n v="2"/>
    <n v="30162.720000000001"/>
    <n v="1.62"/>
    <n v="3596"/>
    <x v="83"/>
  </r>
  <r>
    <s v="ORD104288"/>
    <x v="4"/>
    <x v="0"/>
    <x v="4"/>
    <s v="Souq"/>
    <x v="5"/>
    <n v="8298.65"/>
    <n v="2"/>
    <n v="16597.3"/>
    <n v="1.55"/>
    <n v="3343"/>
    <x v="188"/>
  </r>
  <r>
    <s v="ORD104289"/>
    <x v="2"/>
    <x v="2"/>
    <x v="2"/>
    <s v="Amazon"/>
    <x v="4"/>
    <n v="3690.79"/>
    <n v="2"/>
    <n v="7381.58"/>
    <n v="3.25"/>
    <n v="1669"/>
    <x v="327"/>
  </r>
  <r>
    <s v="ORD104290"/>
    <x v="8"/>
    <x v="3"/>
    <x v="8"/>
    <s v="Jumia"/>
    <x v="2"/>
    <n v="5262.95"/>
    <n v="3"/>
    <n v="15788.85"/>
    <n v="4.74"/>
    <n v="3465"/>
    <x v="61"/>
  </r>
  <r>
    <s v="ORD104291"/>
    <x v="6"/>
    <x v="4"/>
    <x v="6"/>
    <s v="Jumia"/>
    <x v="3"/>
    <n v="15411.89"/>
    <n v="3"/>
    <n v="46235.67"/>
    <n v="1.4"/>
    <n v="3082"/>
    <x v="317"/>
  </r>
  <r>
    <s v="ORD104292"/>
    <x v="8"/>
    <x v="3"/>
    <x v="8"/>
    <s v="Jumia"/>
    <x v="0"/>
    <n v="4007.45"/>
    <n v="3"/>
    <n v="12022.35"/>
    <n v="3.33"/>
    <n v="3006"/>
    <x v="154"/>
  </r>
  <r>
    <s v="ORD104293"/>
    <x v="4"/>
    <x v="0"/>
    <x v="4"/>
    <s v="Jumia"/>
    <x v="2"/>
    <n v="5798.86"/>
    <n v="5"/>
    <n v="28994.3"/>
    <n v="1.75"/>
    <n v="98"/>
    <x v="259"/>
  </r>
  <r>
    <s v="ORD104294"/>
    <x v="2"/>
    <x v="2"/>
    <x v="2"/>
    <s v="Amazon"/>
    <x v="1"/>
    <n v="13485.47"/>
    <n v="4"/>
    <n v="53941.88"/>
    <n v="1.2"/>
    <n v="3642"/>
    <x v="287"/>
  </r>
  <r>
    <s v="ORD104295"/>
    <x v="4"/>
    <x v="0"/>
    <x v="4"/>
    <s v="Souq"/>
    <x v="1"/>
    <n v="10738.68"/>
    <n v="4"/>
    <n v="42954.720000000001"/>
    <n v="3.6"/>
    <n v="4606"/>
    <x v="245"/>
  </r>
  <r>
    <s v="ORD104296"/>
    <x v="9"/>
    <x v="1"/>
    <x v="9"/>
    <s v="Souq"/>
    <x v="4"/>
    <n v="15763.3"/>
    <n v="4"/>
    <n v="63053.2"/>
    <n v="2.2799999999999998"/>
    <n v="2225"/>
    <x v="182"/>
  </r>
  <r>
    <s v="ORD104297"/>
    <x v="8"/>
    <x v="3"/>
    <x v="8"/>
    <s v="Jumia"/>
    <x v="3"/>
    <n v="341.29"/>
    <n v="3"/>
    <n v="1023.87"/>
    <n v="2.6"/>
    <n v="573"/>
    <x v="268"/>
  </r>
  <r>
    <s v="ORD104298"/>
    <x v="0"/>
    <x v="0"/>
    <x v="0"/>
    <s v="Jumia"/>
    <x v="1"/>
    <n v="8642.56"/>
    <n v="1"/>
    <n v="8642.56"/>
    <n v="3.79"/>
    <n v="3374"/>
    <x v="32"/>
  </r>
  <r>
    <s v="ORD104299"/>
    <x v="0"/>
    <x v="0"/>
    <x v="0"/>
    <s v="Amazon"/>
    <x v="1"/>
    <n v="13868.23"/>
    <n v="2"/>
    <n v="27736.46"/>
    <n v="3.01"/>
    <n v="2020"/>
    <x v="218"/>
  </r>
  <r>
    <s v="ORD104300"/>
    <x v="4"/>
    <x v="0"/>
    <x v="4"/>
    <s v="Amazon"/>
    <x v="1"/>
    <n v="17690.98"/>
    <n v="4"/>
    <n v="70763.92"/>
    <n v="4.68"/>
    <n v="2160"/>
    <x v="280"/>
  </r>
  <r>
    <s v="ORD104301"/>
    <x v="1"/>
    <x v="1"/>
    <x v="1"/>
    <s v="Jumia"/>
    <x v="0"/>
    <n v="18531.75"/>
    <n v="3"/>
    <n v="55595.25"/>
    <n v="2.62"/>
    <n v="2725"/>
    <x v="209"/>
  </r>
  <r>
    <s v="ORD104302"/>
    <x v="2"/>
    <x v="2"/>
    <x v="2"/>
    <s v="Souq"/>
    <x v="1"/>
    <n v="7492.7"/>
    <n v="1"/>
    <n v="7492.7"/>
    <n v="3.4"/>
    <n v="1928"/>
    <x v="237"/>
  </r>
  <r>
    <s v="ORD104303"/>
    <x v="5"/>
    <x v="1"/>
    <x v="5"/>
    <s v="Souq"/>
    <x v="1"/>
    <n v="11938"/>
    <n v="4"/>
    <n v="47752"/>
    <n v="1.52"/>
    <n v="667"/>
    <x v="101"/>
  </r>
  <r>
    <s v="ORD104304"/>
    <x v="1"/>
    <x v="1"/>
    <x v="1"/>
    <s v="Souq"/>
    <x v="2"/>
    <n v="3175.5"/>
    <n v="1"/>
    <n v="3175.5"/>
    <n v="4.3600000000000003"/>
    <n v="4026"/>
    <x v="344"/>
  </r>
  <r>
    <s v="ORD104305"/>
    <x v="7"/>
    <x v="0"/>
    <x v="7"/>
    <s v="Souq"/>
    <x v="3"/>
    <n v="2502.52"/>
    <n v="5"/>
    <n v="12512.6"/>
    <n v="2.0499999999999998"/>
    <n v="3357"/>
    <x v="145"/>
  </r>
  <r>
    <s v="ORD104306"/>
    <x v="5"/>
    <x v="1"/>
    <x v="5"/>
    <s v="Jumia"/>
    <x v="1"/>
    <n v="15688.38"/>
    <n v="1"/>
    <n v="15688.38"/>
    <n v="4.63"/>
    <n v="2376"/>
    <x v="352"/>
  </r>
  <r>
    <s v="ORD104307"/>
    <x v="5"/>
    <x v="1"/>
    <x v="5"/>
    <s v="Souq"/>
    <x v="5"/>
    <n v="7118.29"/>
    <n v="5"/>
    <n v="35591.449999999997"/>
    <n v="4.26"/>
    <n v="1895"/>
    <x v="348"/>
  </r>
  <r>
    <s v="ORD104308"/>
    <x v="6"/>
    <x v="4"/>
    <x v="6"/>
    <s v="Jumia"/>
    <x v="0"/>
    <n v="14404.29"/>
    <n v="3"/>
    <n v="43212.87"/>
    <n v="3.28"/>
    <n v="4886"/>
    <x v="118"/>
  </r>
  <r>
    <s v="ORD104309"/>
    <x v="8"/>
    <x v="3"/>
    <x v="8"/>
    <s v="Souq"/>
    <x v="0"/>
    <n v="1094.32"/>
    <n v="5"/>
    <n v="5471.6"/>
    <n v="2.13"/>
    <n v="4793"/>
    <x v="153"/>
  </r>
  <r>
    <s v="ORD104310"/>
    <x v="7"/>
    <x v="0"/>
    <x v="7"/>
    <s v="Jumia"/>
    <x v="2"/>
    <n v="14454.07"/>
    <n v="4"/>
    <n v="57816.28"/>
    <n v="3.1"/>
    <n v="1281"/>
    <x v="352"/>
  </r>
  <r>
    <s v="ORD104311"/>
    <x v="4"/>
    <x v="0"/>
    <x v="4"/>
    <s v="Jumia"/>
    <x v="3"/>
    <n v="6006.42"/>
    <n v="1"/>
    <n v="6006.42"/>
    <n v="2.15"/>
    <n v="1579"/>
    <x v="252"/>
  </r>
  <r>
    <s v="ORD104312"/>
    <x v="7"/>
    <x v="0"/>
    <x v="7"/>
    <s v="Jumia"/>
    <x v="3"/>
    <n v="9433.6200000000008"/>
    <n v="3"/>
    <n v="28300.86"/>
    <n v="4.5599999999999996"/>
    <n v="4000"/>
    <x v="29"/>
  </r>
  <r>
    <s v="ORD104313"/>
    <x v="4"/>
    <x v="0"/>
    <x v="4"/>
    <s v="Jumia"/>
    <x v="1"/>
    <n v="19574.93"/>
    <n v="5"/>
    <n v="97874.65"/>
    <n v="3.11"/>
    <n v="3610"/>
    <x v="91"/>
  </r>
  <r>
    <s v="ORD104314"/>
    <x v="1"/>
    <x v="1"/>
    <x v="1"/>
    <s v="Jumia"/>
    <x v="1"/>
    <n v="13254.93"/>
    <n v="2"/>
    <n v="26509.86"/>
    <n v="2.58"/>
    <n v="4710"/>
    <x v="177"/>
  </r>
  <r>
    <s v="ORD104315"/>
    <x v="0"/>
    <x v="0"/>
    <x v="0"/>
    <s v="Amazon"/>
    <x v="0"/>
    <n v="15395.93"/>
    <n v="3"/>
    <n v="46187.79"/>
    <n v="1.4"/>
    <n v="2255"/>
    <x v="334"/>
  </r>
  <r>
    <s v="ORD104316"/>
    <x v="5"/>
    <x v="1"/>
    <x v="5"/>
    <s v="Souq"/>
    <x v="3"/>
    <n v="3501.26"/>
    <n v="3"/>
    <n v="10503.78"/>
    <n v="2.52"/>
    <n v="2465"/>
    <x v="319"/>
  </r>
  <r>
    <s v="ORD104317"/>
    <x v="0"/>
    <x v="0"/>
    <x v="0"/>
    <s v="Jumia"/>
    <x v="3"/>
    <n v="10376.950000000001"/>
    <n v="2"/>
    <n v="20753.900000000001"/>
    <n v="3.79"/>
    <n v="2419"/>
    <x v="239"/>
  </r>
  <r>
    <s v="ORD104318"/>
    <x v="0"/>
    <x v="0"/>
    <x v="0"/>
    <s v="Souq"/>
    <x v="5"/>
    <n v="10093.799999999999"/>
    <n v="4"/>
    <n v="40375.199999999997"/>
    <n v="2.66"/>
    <n v="531"/>
    <x v="252"/>
  </r>
  <r>
    <s v="ORD104319"/>
    <x v="7"/>
    <x v="0"/>
    <x v="7"/>
    <s v="Souq"/>
    <x v="1"/>
    <n v="8144.53"/>
    <n v="4"/>
    <n v="32578.12"/>
    <n v="3.61"/>
    <n v="341"/>
    <x v="124"/>
  </r>
  <r>
    <s v="ORD104320"/>
    <x v="1"/>
    <x v="1"/>
    <x v="1"/>
    <s v="Souq"/>
    <x v="1"/>
    <n v="11950.11"/>
    <n v="4"/>
    <n v="47800.44"/>
    <n v="2.16"/>
    <n v="1510"/>
    <x v="352"/>
  </r>
  <r>
    <s v="ORD104321"/>
    <x v="9"/>
    <x v="1"/>
    <x v="9"/>
    <s v="Souq"/>
    <x v="2"/>
    <n v="11529.66"/>
    <n v="4"/>
    <n v="46118.64"/>
    <n v="1.33"/>
    <n v="732"/>
    <x v="233"/>
  </r>
  <r>
    <s v="ORD104322"/>
    <x v="9"/>
    <x v="1"/>
    <x v="9"/>
    <s v="Souq"/>
    <x v="5"/>
    <n v="19790.400000000001"/>
    <n v="3"/>
    <n v="59371.199999999997"/>
    <n v="3.15"/>
    <n v="3933"/>
    <x v="151"/>
  </r>
  <r>
    <s v="ORD104323"/>
    <x v="3"/>
    <x v="3"/>
    <x v="3"/>
    <s v="Souq"/>
    <x v="1"/>
    <n v="8072.27"/>
    <n v="4"/>
    <n v="32289.08"/>
    <n v="4.59"/>
    <n v="3385"/>
    <x v="187"/>
  </r>
  <r>
    <s v="ORD104324"/>
    <x v="0"/>
    <x v="0"/>
    <x v="0"/>
    <s v="Amazon"/>
    <x v="2"/>
    <n v="11054.72"/>
    <n v="2"/>
    <n v="22109.439999999999"/>
    <n v="4.78"/>
    <n v="3843"/>
    <x v="264"/>
  </r>
  <r>
    <s v="ORD104325"/>
    <x v="8"/>
    <x v="3"/>
    <x v="8"/>
    <s v="Amazon"/>
    <x v="3"/>
    <n v="7776.84"/>
    <n v="2"/>
    <n v="15553.68"/>
    <n v="3.53"/>
    <n v="957"/>
    <x v="307"/>
  </r>
  <r>
    <s v="ORD104326"/>
    <x v="3"/>
    <x v="3"/>
    <x v="3"/>
    <s v="Jumia"/>
    <x v="0"/>
    <n v="12845"/>
    <n v="4"/>
    <n v="51380"/>
    <n v="2.25"/>
    <n v="4211"/>
    <x v="54"/>
  </r>
  <r>
    <s v="ORD104327"/>
    <x v="8"/>
    <x v="3"/>
    <x v="8"/>
    <s v="Souq"/>
    <x v="0"/>
    <n v="19213.18"/>
    <n v="2"/>
    <n v="38426.36"/>
    <n v="4.5599999999999996"/>
    <n v="2966"/>
    <x v="192"/>
  </r>
  <r>
    <s v="ORD104328"/>
    <x v="8"/>
    <x v="3"/>
    <x v="8"/>
    <s v="Jumia"/>
    <x v="1"/>
    <n v="7421.56"/>
    <n v="4"/>
    <n v="29686.240000000002"/>
    <n v="3.91"/>
    <n v="1354"/>
    <x v="66"/>
  </r>
  <r>
    <s v="ORD104329"/>
    <x v="2"/>
    <x v="2"/>
    <x v="2"/>
    <s v="Jumia"/>
    <x v="3"/>
    <n v="5189.8999999999996"/>
    <n v="3"/>
    <n v="15569.7"/>
    <n v="2.92"/>
    <n v="298"/>
    <x v="159"/>
  </r>
  <r>
    <s v="ORD104330"/>
    <x v="1"/>
    <x v="1"/>
    <x v="1"/>
    <s v="Souq"/>
    <x v="2"/>
    <n v="2928.96"/>
    <n v="1"/>
    <n v="2928.96"/>
    <n v="4.88"/>
    <n v="4069"/>
    <x v="326"/>
  </r>
  <r>
    <s v="ORD104331"/>
    <x v="0"/>
    <x v="0"/>
    <x v="0"/>
    <s v="Jumia"/>
    <x v="4"/>
    <n v="15014.96"/>
    <n v="1"/>
    <n v="15014.96"/>
    <n v="2.95"/>
    <n v="587"/>
    <x v="90"/>
  </r>
  <r>
    <s v="ORD104332"/>
    <x v="1"/>
    <x v="1"/>
    <x v="1"/>
    <s v="Souq"/>
    <x v="4"/>
    <n v="15970.68"/>
    <n v="4"/>
    <n v="63882.720000000001"/>
    <n v="2.94"/>
    <n v="939"/>
    <x v="142"/>
  </r>
  <r>
    <s v="ORD104333"/>
    <x v="7"/>
    <x v="0"/>
    <x v="7"/>
    <s v="Souq"/>
    <x v="2"/>
    <n v="8840.82"/>
    <n v="1"/>
    <n v="8840.82"/>
    <n v="4.8899999999999997"/>
    <n v="3290"/>
    <x v="353"/>
  </r>
  <r>
    <s v="ORD104334"/>
    <x v="4"/>
    <x v="0"/>
    <x v="4"/>
    <s v="Jumia"/>
    <x v="5"/>
    <n v="111.72"/>
    <n v="3"/>
    <n v="335.16"/>
    <n v="2.42"/>
    <n v="2552"/>
    <x v="2"/>
  </r>
  <r>
    <s v="ORD104335"/>
    <x v="8"/>
    <x v="3"/>
    <x v="8"/>
    <s v="Amazon"/>
    <x v="0"/>
    <n v="15788.92"/>
    <n v="5"/>
    <n v="78944.600000000006"/>
    <n v="4.7"/>
    <n v="1266"/>
    <x v="355"/>
  </r>
  <r>
    <s v="ORD104336"/>
    <x v="1"/>
    <x v="1"/>
    <x v="1"/>
    <s v="Jumia"/>
    <x v="4"/>
    <n v="871.29"/>
    <n v="4"/>
    <n v="3485.16"/>
    <n v="1.17"/>
    <n v="4332"/>
    <x v="260"/>
  </r>
  <r>
    <s v="ORD104337"/>
    <x v="7"/>
    <x v="0"/>
    <x v="7"/>
    <s v="Souq"/>
    <x v="0"/>
    <n v="7551.11"/>
    <n v="1"/>
    <n v="7551.11"/>
    <n v="4.4000000000000004"/>
    <n v="677"/>
    <x v="281"/>
  </r>
  <r>
    <s v="ORD104338"/>
    <x v="0"/>
    <x v="0"/>
    <x v="0"/>
    <s v="Jumia"/>
    <x v="4"/>
    <n v="17305.48"/>
    <n v="4"/>
    <n v="69221.919999999998"/>
    <n v="2.88"/>
    <n v="4302"/>
    <x v="153"/>
  </r>
  <r>
    <s v="ORD104339"/>
    <x v="5"/>
    <x v="1"/>
    <x v="5"/>
    <s v="Souq"/>
    <x v="3"/>
    <n v="11797.68"/>
    <n v="1"/>
    <n v="11797.68"/>
    <n v="1.03"/>
    <n v="1545"/>
    <x v="45"/>
  </r>
  <r>
    <s v="ORD104340"/>
    <x v="0"/>
    <x v="0"/>
    <x v="0"/>
    <s v="Amazon"/>
    <x v="4"/>
    <n v="16220.68"/>
    <n v="1"/>
    <n v="16220.68"/>
    <n v="3.4"/>
    <n v="3422"/>
    <x v="195"/>
  </r>
  <r>
    <s v="ORD104341"/>
    <x v="3"/>
    <x v="3"/>
    <x v="3"/>
    <s v="Amazon"/>
    <x v="4"/>
    <n v="9113.65"/>
    <n v="5"/>
    <n v="45568.25"/>
    <n v="1.62"/>
    <n v="2653"/>
    <x v="293"/>
  </r>
  <r>
    <s v="ORD104342"/>
    <x v="1"/>
    <x v="1"/>
    <x v="1"/>
    <s v="Jumia"/>
    <x v="5"/>
    <n v="7815.22"/>
    <n v="2"/>
    <n v="15630.44"/>
    <n v="3.06"/>
    <n v="3723"/>
    <x v="270"/>
  </r>
  <r>
    <s v="ORD104343"/>
    <x v="4"/>
    <x v="0"/>
    <x v="4"/>
    <s v="Amazon"/>
    <x v="0"/>
    <n v="12881.56"/>
    <n v="2"/>
    <n v="25763.119999999999"/>
    <n v="1.84"/>
    <n v="3506"/>
    <x v="268"/>
  </r>
  <r>
    <s v="ORD104344"/>
    <x v="7"/>
    <x v="0"/>
    <x v="7"/>
    <s v="Jumia"/>
    <x v="0"/>
    <n v="1919.16"/>
    <n v="3"/>
    <n v="5757.48"/>
    <n v="2.6"/>
    <n v="4178"/>
    <x v="274"/>
  </r>
  <r>
    <s v="ORD104345"/>
    <x v="9"/>
    <x v="1"/>
    <x v="9"/>
    <s v="Jumia"/>
    <x v="2"/>
    <n v="9968.4699999999993"/>
    <n v="1"/>
    <n v="9968.4699999999993"/>
    <n v="3.37"/>
    <n v="4094"/>
    <x v="200"/>
  </r>
  <r>
    <s v="ORD104346"/>
    <x v="3"/>
    <x v="3"/>
    <x v="3"/>
    <s v="Amazon"/>
    <x v="1"/>
    <n v="5014.0600000000004"/>
    <n v="1"/>
    <n v="5014.0600000000004"/>
    <n v="3.13"/>
    <n v="4484"/>
    <x v="116"/>
  </r>
  <r>
    <s v="ORD104347"/>
    <x v="9"/>
    <x v="1"/>
    <x v="9"/>
    <s v="Amazon"/>
    <x v="2"/>
    <n v="19073.21"/>
    <n v="3"/>
    <n v="57219.63"/>
    <n v="1.41"/>
    <n v="4923"/>
    <x v="312"/>
  </r>
  <r>
    <s v="ORD104348"/>
    <x v="7"/>
    <x v="0"/>
    <x v="7"/>
    <s v="Souq"/>
    <x v="3"/>
    <n v="3858.51"/>
    <n v="4"/>
    <n v="15434.04"/>
    <n v="4.87"/>
    <n v="823"/>
    <x v="80"/>
  </r>
  <r>
    <s v="ORD104349"/>
    <x v="1"/>
    <x v="1"/>
    <x v="1"/>
    <s v="Jumia"/>
    <x v="5"/>
    <n v="708.08"/>
    <n v="3"/>
    <n v="2124.2399999999998"/>
    <n v="2.4300000000000002"/>
    <n v="3689"/>
    <x v="306"/>
  </r>
  <r>
    <s v="ORD104350"/>
    <x v="8"/>
    <x v="3"/>
    <x v="8"/>
    <s v="Jumia"/>
    <x v="1"/>
    <n v="18848.509999999998"/>
    <n v="3"/>
    <n v="56545.53"/>
    <n v="3.02"/>
    <n v="938"/>
    <x v="263"/>
  </r>
  <r>
    <s v="ORD104351"/>
    <x v="9"/>
    <x v="1"/>
    <x v="9"/>
    <s v="Jumia"/>
    <x v="2"/>
    <n v="4235.58"/>
    <n v="1"/>
    <n v="4235.58"/>
    <n v="1.7"/>
    <n v="4534"/>
    <x v="5"/>
  </r>
  <r>
    <s v="ORD104352"/>
    <x v="8"/>
    <x v="3"/>
    <x v="8"/>
    <s v="Souq"/>
    <x v="2"/>
    <n v="1919.17"/>
    <n v="3"/>
    <n v="5757.51"/>
    <n v="1.38"/>
    <n v="3170"/>
    <x v="167"/>
  </r>
  <r>
    <s v="ORD104353"/>
    <x v="7"/>
    <x v="0"/>
    <x v="7"/>
    <s v="Souq"/>
    <x v="0"/>
    <n v="5434"/>
    <n v="4"/>
    <n v="21736"/>
    <n v="4.13"/>
    <n v="2561"/>
    <x v="100"/>
  </r>
  <r>
    <s v="ORD104354"/>
    <x v="3"/>
    <x v="3"/>
    <x v="3"/>
    <s v="Jumia"/>
    <x v="1"/>
    <n v="13073.68"/>
    <n v="1"/>
    <n v="13073.68"/>
    <n v="2.71"/>
    <n v="560"/>
    <x v="337"/>
  </r>
  <r>
    <s v="ORD104355"/>
    <x v="2"/>
    <x v="2"/>
    <x v="2"/>
    <s v="Amazon"/>
    <x v="4"/>
    <n v="275.63"/>
    <n v="4"/>
    <n v="1102.52"/>
    <n v="2.93"/>
    <n v="2534"/>
    <x v="187"/>
  </r>
  <r>
    <s v="ORD104356"/>
    <x v="0"/>
    <x v="0"/>
    <x v="0"/>
    <s v="Amazon"/>
    <x v="2"/>
    <n v="10051.950000000001"/>
    <n v="5"/>
    <n v="50259.75"/>
    <n v="5"/>
    <n v="1955"/>
    <x v="93"/>
  </r>
  <r>
    <s v="ORD104357"/>
    <x v="4"/>
    <x v="0"/>
    <x v="4"/>
    <s v="Souq"/>
    <x v="4"/>
    <n v="8616.59"/>
    <n v="4"/>
    <n v="34466.36"/>
    <n v="2.64"/>
    <n v="4387"/>
    <x v="327"/>
  </r>
  <r>
    <s v="ORD104358"/>
    <x v="3"/>
    <x v="3"/>
    <x v="3"/>
    <s v="Amazon"/>
    <x v="3"/>
    <n v="18944.75"/>
    <n v="4"/>
    <n v="75779"/>
    <n v="4.78"/>
    <n v="1404"/>
    <x v="46"/>
  </r>
  <r>
    <s v="ORD104359"/>
    <x v="3"/>
    <x v="3"/>
    <x v="3"/>
    <s v="Amazon"/>
    <x v="5"/>
    <n v="9473.0300000000007"/>
    <n v="4"/>
    <n v="37892.120000000003"/>
    <n v="1.21"/>
    <n v="2874"/>
    <x v="4"/>
  </r>
  <r>
    <s v="ORD104360"/>
    <x v="1"/>
    <x v="1"/>
    <x v="1"/>
    <s v="Souq"/>
    <x v="5"/>
    <n v="9104.2999999999993"/>
    <n v="5"/>
    <n v="45521.5"/>
    <n v="2.75"/>
    <n v="1347"/>
    <x v="340"/>
  </r>
  <r>
    <s v="ORD104361"/>
    <x v="2"/>
    <x v="2"/>
    <x v="2"/>
    <s v="Amazon"/>
    <x v="3"/>
    <n v="16213.68"/>
    <n v="3"/>
    <n v="48641.04"/>
    <n v="2.6"/>
    <n v="2805"/>
    <x v="189"/>
  </r>
  <r>
    <s v="ORD104362"/>
    <x v="7"/>
    <x v="0"/>
    <x v="7"/>
    <s v="Souq"/>
    <x v="4"/>
    <n v="15077.95"/>
    <n v="5"/>
    <n v="75389.75"/>
    <n v="2.23"/>
    <n v="2852"/>
    <x v="151"/>
  </r>
  <r>
    <s v="ORD104363"/>
    <x v="1"/>
    <x v="1"/>
    <x v="1"/>
    <s v="Amazon"/>
    <x v="1"/>
    <n v="19064.23"/>
    <n v="2"/>
    <n v="38128.46"/>
    <n v="4.7300000000000004"/>
    <n v="1448"/>
    <x v="144"/>
  </r>
  <r>
    <s v="ORD104364"/>
    <x v="4"/>
    <x v="0"/>
    <x v="4"/>
    <s v="Jumia"/>
    <x v="4"/>
    <n v="13200.53"/>
    <n v="3"/>
    <n v="39601.589999999997"/>
    <n v="3.6"/>
    <n v="1312"/>
    <x v="169"/>
  </r>
  <r>
    <s v="ORD104365"/>
    <x v="1"/>
    <x v="1"/>
    <x v="1"/>
    <s v="Jumia"/>
    <x v="2"/>
    <n v="6179.17"/>
    <n v="5"/>
    <n v="30895.85"/>
    <n v="4.1100000000000003"/>
    <n v="541"/>
    <x v="313"/>
  </r>
  <r>
    <s v="ORD104366"/>
    <x v="9"/>
    <x v="1"/>
    <x v="9"/>
    <s v="Jumia"/>
    <x v="2"/>
    <n v="6694.74"/>
    <n v="4"/>
    <n v="26778.959999999999"/>
    <n v="2.27"/>
    <n v="1708"/>
    <x v="147"/>
  </r>
  <r>
    <s v="ORD104367"/>
    <x v="8"/>
    <x v="3"/>
    <x v="8"/>
    <s v="Amazon"/>
    <x v="5"/>
    <n v="12192.7"/>
    <n v="2"/>
    <n v="24385.4"/>
    <n v="4.1500000000000004"/>
    <n v="4793"/>
    <x v="136"/>
  </r>
  <r>
    <s v="ORD104368"/>
    <x v="0"/>
    <x v="0"/>
    <x v="0"/>
    <s v="Amazon"/>
    <x v="0"/>
    <n v="3547.73"/>
    <n v="3"/>
    <n v="10643.19"/>
    <n v="2.81"/>
    <n v="2393"/>
    <x v="214"/>
  </r>
  <r>
    <s v="ORD104369"/>
    <x v="7"/>
    <x v="0"/>
    <x v="7"/>
    <s v="Amazon"/>
    <x v="2"/>
    <n v="3957.86"/>
    <n v="2"/>
    <n v="7915.72"/>
    <n v="4.05"/>
    <n v="894"/>
    <x v="214"/>
  </r>
  <r>
    <s v="ORD104370"/>
    <x v="2"/>
    <x v="2"/>
    <x v="2"/>
    <s v="Jumia"/>
    <x v="0"/>
    <n v="18496.900000000001"/>
    <n v="3"/>
    <n v="55490.7"/>
    <n v="3.36"/>
    <n v="1203"/>
    <x v="330"/>
  </r>
  <r>
    <s v="ORD104371"/>
    <x v="4"/>
    <x v="0"/>
    <x v="4"/>
    <s v="Souq"/>
    <x v="3"/>
    <n v="13248.23"/>
    <n v="1"/>
    <n v="13248.23"/>
    <n v="4.46"/>
    <n v="1509"/>
    <x v="333"/>
  </r>
  <r>
    <s v="ORD104372"/>
    <x v="0"/>
    <x v="0"/>
    <x v="0"/>
    <s v="Jumia"/>
    <x v="3"/>
    <n v="3518.76"/>
    <n v="3"/>
    <n v="10556.28"/>
    <n v="4.8600000000000003"/>
    <n v="2047"/>
    <x v="19"/>
  </r>
  <r>
    <s v="ORD104373"/>
    <x v="6"/>
    <x v="4"/>
    <x v="6"/>
    <s v="Amazon"/>
    <x v="2"/>
    <n v="4465.8"/>
    <n v="2"/>
    <n v="8931.6"/>
    <n v="3.49"/>
    <n v="3770"/>
    <x v="78"/>
  </r>
  <r>
    <s v="ORD104374"/>
    <x v="4"/>
    <x v="0"/>
    <x v="4"/>
    <s v="Souq"/>
    <x v="1"/>
    <n v="4424.87"/>
    <n v="2"/>
    <n v="8849.74"/>
    <n v="3.96"/>
    <n v="1898"/>
    <x v="39"/>
  </r>
  <r>
    <s v="ORD104375"/>
    <x v="3"/>
    <x v="3"/>
    <x v="3"/>
    <s v="Souq"/>
    <x v="5"/>
    <n v="8034.75"/>
    <n v="2"/>
    <n v="16069.5"/>
    <n v="1.61"/>
    <n v="3038"/>
    <x v="174"/>
  </r>
  <r>
    <s v="ORD104376"/>
    <x v="7"/>
    <x v="0"/>
    <x v="7"/>
    <s v="Jumia"/>
    <x v="4"/>
    <n v="5271.76"/>
    <n v="3"/>
    <n v="15815.28"/>
    <n v="1.95"/>
    <n v="4824"/>
    <x v="159"/>
  </r>
  <r>
    <s v="ORD104377"/>
    <x v="9"/>
    <x v="1"/>
    <x v="9"/>
    <s v="Souq"/>
    <x v="1"/>
    <n v="14827.61"/>
    <n v="4"/>
    <n v="59310.44"/>
    <n v="3.28"/>
    <n v="1538"/>
    <x v="264"/>
  </r>
  <r>
    <s v="ORD104378"/>
    <x v="1"/>
    <x v="1"/>
    <x v="1"/>
    <s v="Jumia"/>
    <x v="4"/>
    <n v="11556.67"/>
    <n v="4"/>
    <n v="46226.68"/>
    <n v="2.42"/>
    <n v="4846"/>
    <x v="250"/>
  </r>
  <r>
    <s v="ORD104379"/>
    <x v="2"/>
    <x v="2"/>
    <x v="2"/>
    <s v="Souq"/>
    <x v="4"/>
    <n v="8728.69"/>
    <n v="2"/>
    <n v="17457.38"/>
    <n v="1.87"/>
    <n v="900"/>
    <x v="272"/>
  </r>
  <r>
    <s v="ORD104380"/>
    <x v="2"/>
    <x v="2"/>
    <x v="2"/>
    <s v="Souq"/>
    <x v="1"/>
    <n v="14353.69"/>
    <n v="2"/>
    <n v="28707.38"/>
    <n v="3.5"/>
    <n v="4156"/>
    <x v="288"/>
  </r>
  <r>
    <s v="ORD104381"/>
    <x v="2"/>
    <x v="2"/>
    <x v="2"/>
    <s v="Amazon"/>
    <x v="3"/>
    <n v="1745.66"/>
    <n v="4"/>
    <n v="6982.64"/>
    <n v="1.77"/>
    <n v="1544"/>
    <x v="195"/>
  </r>
  <r>
    <s v="ORD104382"/>
    <x v="4"/>
    <x v="0"/>
    <x v="4"/>
    <s v="Jumia"/>
    <x v="2"/>
    <n v="3514.98"/>
    <n v="4"/>
    <n v="14059.92"/>
    <n v="4.4000000000000004"/>
    <n v="3590"/>
    <x v="310"/>
  </r>
  <r>
    <s v="ORD104383"/>
    <x v="5"/>
    <x v="1"/>
    <x v="5"/>
    <s v="Amazon"/>
    <x v="5"/>
    <n v="1229.05"/>
    <n v="3"/>
    <n v="3687.15"/>
    <n v="3.56"/>
    <n v="2214"/>
    <x v="257"/>
  </r>
  <r>
    <s v="ORD104384"/>
    <x v="7"/>
    <x v="0"/>
    <x v="7"/>
    <s v="Amazon"/>
    <x v="1"/>
    <n v="17406.86"/>
    <n v="2"/>
    <n v="34813.72"/>
    <n v="3.24"/>
    <n v="921"/>
    <x v="356"/>
  </r>
  <r>
    <s v="ORD104385"/>
    <x v="3"/>
    <x v="3"/>
    <x v="3"/>
    <s v="Souq"/>
    <x v="2"/>
    <n v="1373.88"/>
    <n v="5"/>
    <n v="6869.4"/>
    <n v="4.8099999999999996"/>
    <n v="2788"/>
    <x v="182"/>
  </r>
  <r>
    <s v="ORD104386"/>
    <x v="5"/>
    <x v="1"/>
    <x v="5"/>
    <s v="Souq"/>
    <x v="1"/>
    <n v="15699.12"/>
    <n v="4"/>
    <n v="62796.480000000003"/>
    <n v="1.02"/>
    <n v="1881"/>
    <x v="95"/>
  </r>
  <r>
    <s v="ORD104387"/>
    <x v="9"/>
    <x v="1"/>
    <x v="9"/>
    <s v="Souq"/>
    <x v="3"/>
    <n v="13232.24"/>
    <n v="2"/>
    <n v="26464.48"/>
    <n v="1.77"/>
    <n v="793"/>
    <x v="343"/>
  </r>
  <r>
    <s v="ORD104388"/>
    <x v="3"/>
    <x v="3"/>
    <x v="3"/>
    <s v="Amazon"/>
    <x v="0"/>
    <n v="14416.01"/>
    <n v="2"/>
    <n v="28832.02"/>
    <n v="1.06"/>
    <n v="3406"/>
    <x v="223"/>
  </r>
  <r>
    <s v="ORD104389"/>
    <x v="2"/>
    <x v="2"/>
    <x v="2"/>
    <s v="Souq"/>
    <x v="1"/>
    <n v="7451.12"/>
    <n v="4"/>
    <n v="29804.48"/>
    <n v="1.89"/>
    <n v="2664"/>
    <x v="9"/>
  </r>
  <r>
    <s v="ORD104390"/>
    <x v="0"/>
    <x v="0"/>
    <x v="0"/>
    <s v="Jumia"/>
    <x v="3"/>
    <n v="13366.29"/>
    <n v="2"/>
    <n v="26732.58"/>
    <n v="3.39"/>
    <n v="1756"/>
    <x v="348"/>
  </r>
  <r>
    <s v="ORD104391"/>
    <x v="6"/>
    <x v="4"/>
    <x v="6"/>
    <s v="Amazon"/>
    <x v="5"/>
    <n v="14660.41"/>
    <n v="3"/>
    <n v="43981.23"/>
    <n v="1.22"/>
    <n v="4301"/>
    <x v="212"/>
  </r>
  <r>
    <s v="ORD104392"/>
    <x v="4"/>
    <x v="0"/>
    <x v="4"/>
    <s v="Souq"/>
    <x v="0"/>
    <n v="13088.05"/>
    <n v="5"/>
    <n v="65440.25"/>
    <n v="4.13"/>
    <n v="1148"/>
    <x v="60"/>
  </r>
  <r>
    <s v="ORD104393"/>
    <x v="9"/>
    <x v="1"/>
    <x v="9"/>
    <s v="Amazon"/>
    <x v="5"/>
    <n v="2596.0100000000002"/>
    <n v="3"/>
    <n v="7788.03"/>
    <n v="2.44"/>
    <n v="2009"/>
    <x v="47"/>
  </r>
  <r>
    <s v="ORD104394"/>
    <x v="0"/>
    <x v="0"/>
    <x v="0"/>
    <s v="Jumia"/>
    <x v="1"/>
    <n v="3750.71"/>
    <n v="3"/>
    <n v="11252.13"/>
    <n v="4.74"/>
    <n v="2544"/>
    <x v="156"/>
  </r>
  <r>
    <s v="ORD104395"/>
    <x v="6"/>
    <x v="4"/>
    <x v="6"/>
    <s v="Jumia"/>
    <x v="5"/>
    <n v="2506.39"/>
    <n v="3"/>
    <n v="7519.17"/>
    <n v="1.37"/>
    <n v="495"/>
    <x v="333"/>
  </r>
  <r>
    <s v="ORD104396"/>
    <x v="4"/>
    <x v="0"/>
    <x v="4"/>
    <s v="Souq"/>
    <x v="5"/>
    <n v="5131.3999999999996"/>
    <n v="1"/>
    <n v="5131.3999999999996"/>
    <n v="3.74"/>
    <n v="1640"/>
    <x v="290"/>
  </r>
  <r>
    <s v="ORD104397"/>
    <x v="1"/>
    <x v="1"/>
    <x v="1"/>
    <s v="Souq"/>
    <x v="4"/>
    <n v="6954.11"/>
    <n v="4"/>
    <n v="27816.44"/>
    <n v="4.83"/>
    <n v="3295"/>
    <x v="21"/>
  </r>
  <r>
    <s v="ORD104398"/>
    <x v="0"/>
    <x v="0"/>
    <x v="0"/>
    <s v="Jumia"/>
    <x v="0"/>
    <n v="13219.08"/>
    <n v="1"/>
    <n v="13219.08"/>
    <n v="3.91"/>
    <n v="1396"/>
    <x v="152"/>
  </r>
  <r>
    <s v="ORD104399"/>
    <x v="4"/>
    <x v="0"/>
    <x v="4"/>
    <s v="Amazon"/>
    <x v="1"/>
    <n v="12100.51"/>
    <n v="2"/>
    <n v="24201.02"/>
    <n v="4.63"/>
    <n v="3448"/>
    <x v="111"/>
  </r>
  <r>
    <s v="ORD104400"/>
    <x v="3"/>
    <x v="3"/>
    <x v="3"/>
    <s v="Souq"/>
    <x v="4"/>
    <n v="9727.65"/>
    <n v="5"/>
    <n v="48638.25"/>
    <n v="4.7"/>
    <n v="3846"/>
    <x v="147"/>
  </r>
  <r>
    <s v="ORD104401"/>
    <x v="4"/>
    <x v="0"/>
    <x v="4"/>
    <s v="Amazon"/>
    <x v="1"/>
    <n v="10457.86"/>
    <n v="3"/>
    <n v="31373.58"/>
    <n v="1.07"/>
    <n v="2962"/>
    <x v="345"/>
  </r>
  <r>
    <s v="ORD104402"/>
    <x v="6"/>
    <x v="4"/>
    <x v="6"/>
    <s v="Souq"/>
    <x v="5"/>
    <n v="9591.86"/>
    <n v="3"/>
    <n v="28775.58"/>
    <n v="4.22"/>
    <n v="500"/>
    <x v="161"/>
  </r>
  <r>
    <s v="ORD104403"/>
    <x v="4"/>
    <x v="0"/>
    <x v="4"/>
    <s v="Amazon"/>
    <x v="2"/>
    <n v="11049.64"/>
    <n v="3"/>
    <n v="33148.92"/>
    <n v="2.48"/>
    <n v="3954"/>
    <x v="292"/>
  </r>
  <r>
    <s v="ORD104404"/>
    <x v="8"/>
    <x v="3"/>
    <x v="8"/>
    <s v="Amazon"/>
    <x v="3"/>
    <n v="18191.97"/>
    <n v="1"/>
    <n v="18191.97"/>
    <n v="1.47"/>
    <n v="542"/>
    <x v="187"/>
  </r>
  <r>
    <s v="ORD104405"/>
    <x v="7"/>
    <x v="0"/>
    <x v="7"/>
    <s v="Souq"/>
    <x v="5"/>
    <n v="5879.14"/>
    <n v="5"/>
    <n v="29395.7"/>
    <n v="4.04"/>
    <n v="1926"/>
    <x v="131"/>
  </r>
  <r>
    <s v="ORD104406"/>
    <x v="7"/>
    <x v="0"/>
    <x v="7"/>
    <s v="Amazon"/>
    <x v="3"/>
    <n v="19238.740000000002"/>
    <n v="1"/>
    <n v="19238.740000000002"/>
    <n v="2.17"/>
    <n v="3120"/>
    <x v="191"/>
  </r>
  <r>
    <s v="ORD104407"/>
    <x v="6"/>
    <x v="4"/>
    <x v="6"/>
    <s v="Souq"/>
    <x v="5"/>
    <n v="17438.27"/>
    <n v="5"/>
    <n v="87191.35"/>
    <n v="4.29"/>
    <n v="3863"/>
    <x v="128"/>
  </r>
  <r>
    <s v="ORD104408"/>
    <x v="4"/>
    <x v="0"/>
    <x v="4"/>
    <s v="Jumia"/>
    <x v="0"/>
    <n v="7165.44"/>
    <n v="2"/>
    <n v="14330.88"/>
    <n v="4.72"/>
    <n v="904"/>
    <x v="161"/>
  </r>
  <r>
    <s v="ORD104409"/>
    <x v="5"/>
    <x v="1"/>
    <x v="5"/>
    <s v="Jumia"/>
    <x v="2"/>
    <n v="4905.2299999999996"/>
    <n v="3"/>
    <n v="14715.69"/>
    <n v="3.64"/>
    <n v="2622"/>
    <x v="239"/>
  </r>
  <r>
    <s v="ORD104410"/>
    <x v="5"/>
    <x v="1"/>
    <x v="5"/>
    <s v="Souq"/>
    <x v="1"/>
    <n v="14476.69"/>
    <n v="3"/>
    <n v="43430.07"/>
    <n v="2.74"/>
    <n v="752"/>
    <x v="58"/>
  </r>
  <r>
    <s v="ORD104411"/>
    <x v="5"/>
    <x v="1"/>
    <x v="5"/>
    <s v="Amazon"/>
    <x v="4"/>
    <n v="14132.14"/>
    <n v="2"/>
    <n v="28264.28"/>
    <n v="3.89"/>
    <n v="145"/>
    <x v="288"/>
  </r>
  <r>
    <s v="ORD104412"/>
    <x v="5"/>
    <x v="1"/>
    <x v="5"/>
    <s v="Amazon"/>
    <x v="5"/>
    <n v="1613.34"/>
    <n v="1"/>
    <n v="1613.34"/>
    <n v="3.49"/>
    <n v="1006"/>
    <x v="129"/>
  </r>
  <r>
    <s v="ORD104413"/>
    <x v="6"/>
    <x v="4"/>
    <x v="6"/>
    <s v="Jumia"/>
    <x v="2"/>
    <n v="19650.61"/>
    <n v="2"/>
    <n v="39301.22"/>
    <n v="1.73"/>
    <n v="4814"/>
    <x v="356"/>
  </r>
  <r>
    <s v="ORD104414"/>
    <x v="3"/>
    <x v="3"/>
    <x v="3"/>
    <s v="Souq"/>
    <x v="0"/>
    <n v="10802.71"/>
    <n v="1"/>
    <n v="10802.71"/>
    <n v="4.4800000000000004"/>
    <n v="183"/>
    <x v="57"/>
  </r>
  <r>
    <s v="ORD104415"/>
    <x v="4"/>
    <x v="0"/>
    <x v="4"/>
    <s v="Souq"/>
    <x v="0"/>
    <n v="3581.11"/>
    <n v="2"/>
    <n v="7162.22"/>
    <n v="1.52"/>
    <n v="1826"/>
    <x v="223"/>
  </r>
  <r>
    <s v="ORD104416"/>
    <x v="9"/>
    <x v="1"/>
    <x v="9"/>
    <s v="Amazon"/>
    <x v="4"/>
    <n v="12711.67"/>
    <n v="4"/>
    <n v="50846.68"/>
    <n v="3.3"/>
    <n v="2434"/>
    <x v="9"/>
  </r>
  <r>
    <s v="ORD104417"/>
    <x v="7"/>
    <x v="0"/>
    <x v="7"/>
    <s v="Souq"/>
    <x v="5"/>
    <n v="5480.89"/>
    <n v="4"/>
    <n v="21923.56"/>
    <n v="1.1200000000000001"/>
    <n v="1668"/>
    <x v="222"/>
  </r>
  <r>
    <s v="ORD104418"/>
    <x v="9"/>
    <x v="1"/>
    <x v="9"/>
    <s v="Amazon"/>
    <x v="3"/>
    <n v="7290.62"/>
    <n v="5"/>
    <n v="36453.1"/>
    <n v="4.03"/>
    <n v="1577"/>
    <x v="224"/>
  </r>
  <r>
    <s v="ORD104419"/>
    <x v="1"/>
    <x v="1"/>
    <x v="1"/>
    <s v="Amazon"/>
    <x v="2"/>
    <n v="3293.73"/>
    <n v="3"/>
    <n v="9881.19"/>
    <n v="3.26"/>
    <n v="2888"/>
    <x v="66"/>
  </r>
  <r>
    <s v="ORD104420"/>
    <x v="9"/>
    <x v="1"/>
    <x v="9"/>
    <s v="Jumia"/>
    <x v="4"/>
    <n v="7083.18"/>
    <n v="4"/>
    <n v="28332.720000000001"/>
    <n v="3.24"/>
    <n v="3866"/>
    <x v="100"/>
  </r>
  <r>
    <s v="ORD104421"/>
    <x v="8"/>
    <x v="3"/>
    <x v="8"/>
    <s v="Jumia"/>
    <x v="2"/>
    <n v="11914.72"/>
    <n v="1"/>
    <n v="11914.72"/>
    <n v="4.97"/>
    <n v="3771"/>
    <x v="32"/>
  </r>
  <r>
    <s v="ORD104422"/>
    <x v="5"/>
    <x v="1"/>
    <x v="5"/>
    <s v="Amazon"/>
    <x v="3"/>
    <n v="1070.32"/>
    <n v="4"/>
    <n v="4281.28"/>
    <n v="1.49"/>
    <n v="2452"/>
    <x v="66"/>
  </r>
  <r>
    <s v="ORD104423"/>
    <x v="1"/>
    <x v="1"/>
    <x v="1"/>
    <s v="Jumia"/>
    <x v="2"/>
    <n v="1745.83"/>
    <n v="4"/>
    <n v="6983.32"/>
    <n v="1.21"/>
    <n v="3007"/>
    <x v="152"/>
  </r>
  <r>
    <s v="ORD104424"/>
    <x v="8"/>
    <x v="3"/>
    <x v="8"/>
    <s v="Amazon"/>
    <x v="3"/>
    <n v="2244.8200000000002"/>
    <n v="4"/>
    <n v="8979.2800000000007"/>
    <n v="1.45"/>
    <n v="3183"/>
    <x v="335"/>
  </r>
  <r>
    <s v="ORD104425"/>
    <x v="9"/>
    <x v="1"/>
    <x v="9"/>
    <s v="Jumia"/>
    <x v="0"/>
    <n v="19655.330000000002"/>
    <n v="5"/>
    <n v="98276.65"/>
    <n v="1.4"/>
    <n v="3708"/>
    <x v="238"/>
  </r>
  <r>
    <s v="ORD104426"/>
    <x v="3"/>
    <x v="3"/>
    <x v="3"/>
    <s v="Amazon"/>
    <x v="5"/>
    <n v="14938.06"/>
    <n v="1"/>
    <n v="14938.06"/>
    <n v="3.63"/>
    <n v="3922"/>
    <x v="330"/>
  </r>
  <r>
    <s v="ORD104427"/>
    <x v="2"/>
    <x v="2"/>
    <x v="2"/>
    <s v="Amazon"/>
    <x v="3"/>
    <n v="12885.01"/>
    <n v="5"/>
    <n v="64425.05"/>
    <n v="1.51"/>
    <n v="1218"/>
    <x v="281"/>
  </r>
  <r>
    <s v="ORD104428"/>
    <x v="1"/>
    <x v="1"/>
    <x v="1"/>
    <s v="Souq"/>
    <x v="2"/>
    <n v="18916.12"/>
    <n v="1"/>
    <n v="18916.12"/>
    <n v="1.36"/>
    <n v="891"/>
    <x v="91"/>
  </r>
  <r>
    <s v="ORD104429"/>
    <x v="5"/>
    <x v="1"/>
    <x v="5"/>
    <s v="Jumia"/>
    <x v="4"/>
    <n v="10791.91"/>
    <n v="2"/>
    <n v="21583.82"/>
    <n v="4.88"/>
    <n v="2593"/>
    <x v="147"/>
  </r>
  <r>
    <s v="ORD104430"/>
    <x v="0"/>
    <x v="0"/>
    <x v="0"/>
    <s v="Jumia"/>
    <x v="4"/>
    <n v="4552.18"/>
    <n v="5"/>
    <n v="22760.9"/>
    <n v="4.6900000000000004"/>
    <n v="2416"/>
    <x v="306"/>
  </r>
  <r>
    <s v="ORD104431"/>
    <x v="6"/>
    <x v="4"/>
    <x v="6"/>
    <s v="Amazon"/>
    <x v="1"/>
    <n v="17951.13"/>
    <n v="1"/>
    <n v="17951.13"/>
    <n v="1.23"/>
    <n v="1737"/>
    <x v="269"/>
  </r>
  <r>
    <s v="ORD104432"/>
    <x v="2"/>
    <x v="2"/>
    <x v="2"/>
    <s v="Souq"/>
    <x v="4"/>
    <n v="15459.7"/>
    <n v="3"/>
    <n v="46379.1"/>
    <n v="2.72"/>
    <n v="887"/>
    <x v="65"/>
  </r>
  <r>
    <s v="ORD104433"/>
    <x v="9"/>
    <x v="1"/>
    <x v="9"/>
    <s v="Jumia"/>
    <x v="3"/>
    <n v="5575.35"/>
    <n v="4"/>
    <n v="22301.4"/>
    <n v="2.33"/>
    <n v="4256"/>
    <x v="142"/>
  </r>
  <r>
    <s v="ORD104434"/>
    <x v="5"/>
    <x v="1"/>
    <x v="5"/>
    <s v="Jumia"/>
    <x v="1"/>
    <n v="1311.47"/>
    <n v="5"/>
    <n v="6557.35"/>
    <n v="1.36"/>
    <n v="2158"/>
    <x v="304"/>
  </r>
  <r>
    <s v="ORD104435"/>
    <x v="6"/>
    <x v="4"/>
    <x v="6"/>
    <s v="Jumia"/>
    <x v="4"/>
    <n v="12855.93"/>
    <n v="3"/>
    <n v="38567.79"/>
    <n v="3.44"/>
    <n v="4941"/>
    <x v="296"/>
  </r>
  <r>
    <s v="ORD104436"/>
    <x v="5"/>
    <x v="1"/>
    <x v="5"/>
    <s v="Souq"/>
    <x v="5"/>
    <n v="3010.22"/>
    <n v="3"/>
    <n v="9030.66"/>
    <n v="1.0900000000000001"/>
    <n v="4304"/>
    <x v="119"/>
  </r>
  <r>
    <s v="ORD104437"/>
    <x v="9"/>
    <x v="1"/>
    <x v="9"/>
    <s v="Souq"/>
    <x v="4"/>
    <n v="12325.01"/>
    <n v="2"/>
    <n v="24650.02"/>
    <n v="2.04"/>
    <n v="4597"/>
    <x v="50"/>
  </r>
  <r>
    <s v="ORD104438"/>
    <x v="8"/>
    <x v="3"/>
    <x v="8"/>
    <s v="Amazon"/>
    <x v="2"/>
    <n v="16486.330000000002"/>
    <n v="4"/>
    <n v="65945.320000000007"/>
    <n v="1.46"/>
    <n v="968"/>
    <x v="121"/>
  </r>
  <r>
    <s v="ORD104439"/>
    <x v="0"/>
    <x v="0"/>
    <x v="0"/>
    <s v="Amazon"/>
    <x v="3"/>
    <n v="3791.84"/>
    <n v="2"/>
    <n v="7583.68"/>
    <n v="3.22"/>
    <n v="671"/>
    <x v="22"/>
  </r>
  <r>
    <s v="ORD104440"/>
    <x v="3"/>
    <x v="3"/>
    <x v="3"/>
    <s v="Amazon"/>
    <x v="4"/>
    <n v="16029.96"/>
    <n v="2"/>
    <n v="32059.919999999998"/>
    <n v="1.1399999999999999"/>
    <n v="2674"/>
    <x v="126"/>
  </r>
  <r>
    <s v="ORD104441"/>
    <x v="1"/>
    <x v="1"/>
    <x v="1"/>
    <s v="Amazon"/>
    <x v="0"/>
    <n v="5142.8"/>
    <n v="4"/>
    <n v="20571.2"/>
    <n v="1.94"/>
    <n v="468"/>
    <x v="347"/>
  </r>
  <r>
    <s v="ORD104442"/>
    <x v="8"/>
    <x v="3"/>
    <x v="8"/>
    <s v="Jumia"/>
    <x v="0"/>
    <n v="13843.28"/>
    <n v="1"/>
    <n v="13843.28"/>
    <n v="4.42"/>
    <n v="2930"/>
    <x v="227"/>
  </r>
  <r>
    <s v="ORD104443"/>
    <x v="9"/>
    <x v="1"/>
    <x v="9"/>
    <s v="Amazon"/>
    <x v="1"/>
    <n v="5894.93"/>
    <n v="3"/>
    <n v="17684.79"/>
    <n v="2.0299999999999998"/>
    <n v="4238"/>
    <x v="101"/>
  </r>
  <r>
    <s v="ORD104444"/>
    <x v="6"/>
    <x v="4"/>
    <x v="6"/>
    <s v="Jumia"/>
    <x v="5"/>
    <n v="13326.95"/>
    <n v="4"/>
    <n v="53307.8"/>
    <n v="2.4700000000000002"/>
    <n v="4628"/>
    <x v="106"/>
  </r>
  <r>
    <s v="ORD104445"/>
    <x v="4"/>
    <x v="0"/>
    <x v="4"/>
    <s v="Amazon"/>
    <x v="3"/>
    <n v="3844.91"/>
    <n v="4"/>
    <n v="15379.64"/>
    <n v="3.77"/>
    <n v="2698"/>
    <x v="297"/>
  </r>
  <r>
    <s v="ORD104446"/>
    <x v="7"/>
    <x v="0"/>
    <x v="7"/>
    <s v="Souq"/>
    <x v="2"/>
    <n v="12337.49"/>
    <n v="4"/>
    <n v="49349.96"/>
    <n v="1.5"/>
    <n v="3965"/>
    <x v="3"/>
  </r>
  <r>
    <s v="ORD104447"/>
    <x v="2"/>
    <x v="2"/>
    <x v="2"/>
    <s v="Amazon"/>
    <x v="1"/>
    <n v="17847.599999999999"/>
    <n v="5"/>
    <n v="89238"/>
    <n v="1.26"/>
    <n v="3712"/>
    <x v="235"/>
  </r>
  <r>
    <s v="ORD104448"/>
    <x v="0"/>
    <x v="0"/>
    <x v="0"/>
    <s v="Amazon"/>
    <x v="5"/>
    <n v="15348.02"/>
    <n v="2"/>
    <n v="30696.04"/>
    <n v="1.45"/>
    <n v="2613"/>
    <x v="164"/>
  </r>
  <r>
    <s v="ORD104449"/>
    <x v="0"/>
    <x v="0"/>
    <x v="0"/>
    <s v="Amazon"/>
    <x v="2"/>
    <n v="7168.05"/>
    <n v="1"/>
    <n v="7168.05"/>
    <n v="1.49"/>
    <n v="4234"/>
    <x v="84"/>
  </r>
  <r>
    <s v="ORD104450"/>
    <x v="8"/>
    <x v="3"/>
    <x v="8"/>
    <s v="Souq"/>
    <x v="1"/>
    <n v="7849.2"/>
    <n v="1"/>
    <n v="7849.2"/>
    <n v="3.3"/>
    <n v="590"/>
    <x v="190"/>
  </r>
  <r>
    <s v="ORD104451"/>
    <x v="4"/>
    <x v="0"/>
    <x v="4"/>
    <s v="Souq"/>
    <x v="4"/>
    <n v="5430.64"/>
    <n v="5"/>
    <n v="27153.200000000001"/>
    <n v="3.46"/>
    <n v="4701"/>
    <x v="151"/>
  </r>
  <r>
    <s v="ORD104452"/>
    <x v="7"/>
    <x v="0"/>
    <x v="7"/>
    <s v="Souq"/>
    <x v="0"/>
    <n v="9365.43"/>
    <n v="5"/>
    <n v="46827.15"/>
    <n v="2.4"/>
    <n v="1623"/>
    <x v="352"/>
  </r>
  <r>
    <s v="ORD104453"/>
    <x v="9"/>
    <x v="1"/>
    <x v="9"/>
    <s v="Jumia"/>
    <x v="4"/>
    <n v="14365.85"/>
    <n v="3"/>
    <n v="43097.55"/>
    <n v="2.48"/>
    <n v="1800"/>
    <x v="245"/>
  </r>
  <r>
    <s v="ORD104454"/>
    <x v="7"/>
    <x v="0"/>
    <x v="7"/>
    <s v="Souq"/>
    <x v="2"/>
    <n v="905.08"/>
    <n v="5"/>
    <n v="4525.3999999999996"/>
    <n v="1.63"/>
    <n v="1552"/>
    <x v="175"/>
  </r>
  <r>
    <s v="ORD104455"/>
    <x v="7"/>
    <x v="0"/>
    <x v="7"/>
    <s v="Amazon"/>
    <x v="1"/>
    <n v="575.96"/>
    <n v="3"/>
    <n v="1727.88"/>
    <n v="3.52"/>
    <n v="3241"/>
    <x v="122"/>
  </r>
  <r>
    <s v="ORD104456"/>
    <x v="2"/>
    <x v="2"/>
    <x v="2"/>
    <s v="Jumia"/>
    <x v="5"/>
    <n v="626.26"/>
    <n v="3"/>
    <n v="1878.78"/>
    <n v="4.8099999999999996"/>
    <n v="2014"/>
    <x v="192"/>
  </r>
  <r>
    <s v="ORD104457"/>
    <x v="5"/>
    <x v="1"/>
    <x v="5"/>
    <s v="Amazon"/>
    <x v="1"/>
    <n v="2728.31"/>
    <n v="2"/>
    <n v="5456.62"/>
    <n v="2.13"/>
    <n v="2606"/>
    <x v="153"/>
  </r>
  <r>
    <s v="ORD104458"/>
    <x v="6"/>
    <x v="4"/>
    <x v="6"/>
    <s v="Amazon"/>
    <x v="0"/>
    <n v="1389.21"/>
    <n v="1"/>
    <n v="1389.21"/>
    <n v="2.11"/>
    <n v="4372"/>
    <x v="111"/>
  </r>
  <r>
    <s v="ORD104459"/>
    <x v="4"/>
    <x v="0"/>
    <x v="4"/>
    <s v="Amazon"/>
    <x v="5"/>
    <n v="12100.08"/>
    <n v="2"/>
    <n v="24200.16"/>
    <n v="2.8"/>
    <n v="3734"/>
    <x v="23"/>
  </r>
  <r>
    <s v="ORD104460"/>
    <x v="0"/>
    <x v="0"/>
    <x v="0"/>
    <s v="Jumia"/>
    <x v="2"/>
    <n v="9031.4"/>
    <n v="5"/>
    <n v="45157"/>
    <n v="2.06"/>
    <n v="2120"/>
    <x v="192"/>
  </r>
  <r>
    <s v="ORD104461"/>
    <x v="5"/>
    <x v="1"/>
    <x v="5"/>
    <s v="Souq"/>
    <x v="4"/>
    <n v="17756.5"/>
    <n v="5"/>
    <n v="88782.5"/>
    <n v="4.1100000000000003"/>
    <n v="1772"/>
    <x v="179"/>
  </r>
  <r>
    <s v="ORD104462"/>
    <x v="8"/>
    <x v="3"/>
    <x v="8"/>
    <s v="Amazon"/>
    <x v="0"/>
    <n v="3719.15"/>
    <n v="1"/>
    <n v="3719.15"/>
    <n v="2.13"/>
    <n v="3865"/>
    <x v="97"/>
  </r>
  <r>
    <s v="ORD104463"/>
    <x v="5"/>
    <x v="1"/>
    <x v="5"/>
    <s v="Souq"/>
    <x v="3"/>
    <n v="18942.34"/>
    <n v="3"/>
    <n v="56827.02"/>
    <n v="4.7"/>
    <n v="3973"/>
    <x v="340"/>
  </r>
  <r>
    <s v="ORD104464"/>
    <x v="2"/>
    <x v="2"/>
    <x v="2"/>
    <s v="Amazon"/>
    <x v="4"/>
    <n v="7541.39"/>
    <n v="1"/>
    <n v="7541.39"/>
    <n v="2.17"/>
    <n v="1104"/>
    <x v="357"/>
  </r>
  <r>
    <s v="ORD104465"/>
    <x v="8"/>
    <x v="3"/>
    <x v="8"/>
    <s v="Amazon"/>
    <x v="1"/>
    <n v="5933.31"/>
    <n v="3"/>
    <n v="17799.93"/>
    <n v="3.36"/>
    <n v="2795"/>
    <x v="257"/>
  </r>
  <r>
    <s v="ORD104466"/>
    <x v="5"/>
    <x v="1"/>
    <x v="5"/>
    <s v="Amazon"/>
    <x v="4"/>
    <n v="7149.58"/>
    <n v="4"/>
    <n v="28598.32"/>
    <n v="2.36"/>
    <n v="1374"/>
    <x v="268"/>
  </r>
  <r>
    <s v="ORD104467"/>
    <x v="0"/>
    <x v="0"/>
    <x v="0"/>
    <s v="Amazon"/>
    <x v="1"/>
    <n v="5647.18"/>
    <n v="5"/>
    <n v="28235.9"/>
    <n v="4.58"/>
    <n v="4044"/>
    <x v="223"/>
  </r>
  <r>
    <s v="ORD104468"/>
    <x v="1"/>
    <x v="1"/>
    <x v="1"/>
    <s v="Jumia"/>
    <x v="1"/>
    <n v="1236.5899999999999"/>
    <n v="5"/>
    <n v="6182.95"/>
    <n v="2.1800000000000002"/>
    <n v="2316"/>
    <x v="5"/>
  </r>
  <r>
    <s v="ORD104469"/>
    <x v="1"/>
    <x v="1"/>
    <x v="1"/>
    <s v="Jumia"/>
    <x v="0"/>
    <n v="933.49"/>
    <n v="2"/>
    <n v="1866.98"/>
    <n v="4.2300000000000004"/>
    <n v="3723"/>
    <x v="179"/>
  </r>
  <r>
    <s v="ORD104470"/>
    <x v="5"/>
    <x v="1"/>
    <x v="5"/>
    <s v="Amazon"/>
    <x v="1"/>
    <n v="15000.76"/>
    <n v="1"/>
    <n v="15000.76"/>
    <n v="2.91"/>
    <n v="3856"/>
    <x v="96"/>
  </r>
  <r>
    <s v="ORD104471"/>
    <x v="0"/>
    <x v="0"/>
    <x v="0"/>
    <s v="Souq"/>
    <x v="4"/>
    <n v="4777.4399999999996"/>
    <n v="4"/>
    <n v="19109.759999999998"/>
    <n v="3.31"/>
    <n v="3490"/>
    <x v="73"/>
  </r>
  <r>
    <s v="ORD104472"/>
    <x v="3"/>
    <x v="3"/>
    <x v="3"/>
    <s v="Jumia"/>
    <x v="2"/>
    <n v="14545.8"/>
    <n v="3"/>
    <n v="43637.4"/>
    <n v="4.92"/>
    <n v="4368"/>
    <x v="28"/>
  </r>
  <r>
    <s v="ORD104473"/>
    <x v="7"/>
    <x v="0"/>
    <x v="7"/>
    <s v="Souq"/>
    <x v="0"/>
    <n v="14439.04"/>
    <n v="4"/>
    <n v="57756.160000000003"/>
    <n v="4.6100000000000003"/>
    <n v="3119"/>
    <x v="153"/>
  </r>
  <r>
    <s v="ORD104474"/>
    <x v="2"/>
    <x v="2"/>
    <x v="2"/>
    <s v="Jumia"/>
    <x v="0"/>
    <n v="10506.17"/>
    <n v="5"/>
    <n v="52530.85"/>
    <n v="3.72"/>
    <n v="2228"/>
    <x v="270"/>
  </r>
  <r>
    <s v="ORD104475"/>
    <x v="8"/>
    <x v="3"/>
    <x v="8"/>
    <s v="Amazon"/>
    <x v="1"/>
    <n v="12419.19"/>
    <n v="1"/>
    <n v="12419.19"/>
    <n v="2.97"/>
    <n v="3888"/>
    <x v="248"/>
  </r>
  <r>
    <s v="ORD104476"/>
    <x v="8"/>
    <x v="3"/>
    <x v="8"/>
    <s v="Jumia"/>
    <x v="0"/>
    <n v="9920.73"/>
    <n v="1"/>
    <n v="9920.73"/>
    <n v="2.2200000000000002"/>
    <n v="4577"/>
    <x v="31"/>
  </r>
  <r>
    <s v="ORD104477"/>
    <x v="8"/>
    <x v="3"/>
    <x v="8"/>
    <s v="Jumia"/>
    <x v="4"/>
    <n v="9000.43"/>
    <n v="2"/>
    <n v="18000.86"/>
    <n v="2.27"/>
    <n v="3017"/>
    <x v="133"/>
  </r>
  <r>
    <s v="ORD104478"/>
    <x v="3"/>
    <x v="3"/>
    <x v="3"/>
    <s v="Amazon"/>
    <x v="5"/>
    <n v="4703.72"/>
    <n v="3"/>
    <n v="14111.16"/>
    <n v="4.32"/>
    <n v="3327"/>
    <x v="131"/>
  </r>
  <r>
    <s v="ORD104479"/>
    <x v="0"/>
    <x v="0"/>
    <x v="0"/>
    <s v="Souq"/>
    <x v="0"/>
    <n v="8418.51"/>
    <n v="4"/>
    <n v="33674.04"/>
    <n v="1.96"/>
    <n v="83"/>
    <x v="210"/>
  </r>
  <r>
    <s v="ORD104480"/>
    <x v="8"/>
    <x v="3"/>
    <x v="8"/>
    <s v="Amazon"/>
    <x v="1"/>
    <n v="19499.79"/>
    <n v="1"/>
    <n v="19499.79"/>
    <n v="2.14"/>
    <n v="3547"/>
    <x v="152"/>
  </r>
  <r>
    <s v="ORD104481"/>
    <x v="6"/>
    <x v="4"/>
    <x v="6"/>
    <s v="Souq"/>
    <x v="1"/>
    <n v="5295.86"/>
    <n v="3"/>
    <n v="15887.58"/>
    <n v="2.62"/>
    <n v="1682"/>
    <x v="250"/>
  </r>
  <r>
    <s v="ORD104482"/>
    <x v="1"/>
    <x v="1"/>
    <x v="1"/>
    <s v="Souq"/>
    <x v="0"/>
    <n v="19784"/>
    <n v="5"/>
    <n v="98920"/>
    <n v="1.44"/>
    <n v="1489"/>
    <x v="8"/>
  </r>
  <r>
    <s v="ORD104483"/>
    <x v="2"/>
    <x v="2"/>
    <x v="2"/>
    <s v="Amazon"/>
    <x v="1"/>
    <n v="3813.23"/>
    <n v="2"/>
    <n v="7626.46"/>
    <n v="1.84"/>
    <n v="1148"/>
    <x v="141"/>
  </r>
  <r>
    <s v="ORD104484"/>
    <x v="0"/>
    <x v="0"/>
    <x v="0"/>
    <s v="Souq"/>
    <x v="4"/>
    <n v="14457.48"/>
    <n v="1"/>
    <n v="14457.48"/>
    <n v="2.58"/>
    <n v="3572"/>
    <x v="2"/>
  </r>
  <r>
    <s v="ORD104485"/>
    <x v="1"/>
    <x v="1"/>
    <x v="1"/>
    <s v="Jumia"/>
    <x v="3"/>
    <n v="16041.12"/>
    <n v="2"/>
    <n v="32082.240000000002"/>
    <n v="1.1000000000000001"/>
    <n v="2438"/>
    <x v="48"/>
  </r>
  <r>
    <s v="ORD104486"/>
    <x v="8"/>
    <x v="3"/>
    <x v="8"/>
    <s v="Jumia"/>
    <x v="2"/>
    <n v="8846.8700000000008"/>
    <n v="3"/>
    <n v="26540.61"/>
    <n v="2.65"/>
    <n v="3985"/>
    <x v="352"/>
  </r>
  <r>
    <s v="ORD104487"/>
    <x v="0"/>
    <x v="0"/>
    <x v="0"/>
    <s v="Amazon"/>
    <x v="3"/>
    <n v="17863.46"/>
    <n v="3"/>
    <n v="53590.38"/>
    <n v="3.46"/>
    <n v="2657"/>
    <x v="16"/>
  </r>
  <r>
    <s v="ORD104488"/>
    <x v="4"/>
    <x v="0"/>
    <x v="4"/>
    <s v="Jumia"/>
    <x v="2"/>
    <n v="11300.09"/>
    <n v="4"/>
    <n v="45200.36"/>
    <n v="2.82"/>
    <n v="1796"/>
    <x v="71"/>
  </r>
  <r>
    <s v="ORD104489"/>
    <x v="7"/>
    <x v="0"/>
    <x v="7"/>
    <s v="Souq"/>
    <x v="0"/>
    <n v="884.9"/>
    <n v="2"/>
    <n v="1769.8"/>
    <n v="1.2"/>
    <n v="4870"/>
    <x v="350"/>
  </r>
  <r>
    <s v="ORD104490"/>
    <x v="5"/>
    <x v="1"/>
    <x v="5"/>
    <s v="Jumia"/>
    <x v="4"/>
    <n v="14284.91"/>
    <n v="2"/>
    <n v="28569.82"/>
    <n v="2.75"/>
    <n v="1610"/>
    <x v="212"/>
  </r>
  <r>
    <s v="ORD104491"/>
    <x v="1"/>
    <x v="1"/>
    <x v="1"/>
    <s v="Jumia"/>
    <x v="2"/>
    <n v="11307.54"/>
    <n v="3"/>
    <n v="33922.620000000003"/>
    <n v="4.9000000000000004"/>
    <n v="3938"/>
    <x v="7"/>
  </r>
  <r>
    <s v="ORD104492"/>
    <x v="0"/>
    <x v="0"/>
    <x v="0"/>
    <s v="Jumia"/>
    <x v="4"/>
    <n v="12282.94"/>
    <n v="5"/>
    <n v="61414.7"/>
    <n v="3.43"/>
    <n v="989"/>
    <x v="3"/>
  </r>
  <r>
    <s v="ORD104493"/>
    <x v="6"/>
    <x v="4"/>
    <x v="6"/>
    <s v="Jumia"/>
    <x v="2"/>
    <n v="574.79999999999995"/>
    <n v="1"/>
    <n v="574.79999999999995"/>
    <n v="3.32"/>
    <n v="1626"/>
    <x v="194"/>
  </r>
  <r>
    <s v="ORD104494"/>
    <x v="0"/>
    <x v="0"/>
    <x v="0"/>
    <s v="Amazon"/>
    <x v="4"/>
    <n v="9032.81"/>
    <n v="2"/>
    <n v="18065.62"/>
    <n v="2.12"/>
    <n v="25"/>
    <x v="337"/>
  </r>
  <r>
    <s v="ORD104495"/>
    <x v="8"/>
    <x v="3"/>
    <x v="8"/>
    <s v="Souq"/>
    <x v="4"/>
    <n v="1959.95"/>
    <n v="3"/>
    <n v="5879.85"/>
    <n v="3.59"/>
    <n v="1462"/>
    <x v="63"/>
  </r>
  <r>
    <s v="ORD104496"/>
    <x v="0"/>
    <x v="0"/>
    <x v="0"/>
    <s v="Jumia"/>
    <x v="0"/>
    <n v="118.9"/>
    <n v="1"/>
    <n v="118.9"/>
    <n v="3.09"/>
    <n v="3186"/>
    <x v="183"/>
  </r>
  <r>
    <s v="ORD104497"/>
    <x v="6"/>
    <x v="4"/>
    <x v="6"/>
    <s v="Souq"/>
    <x v="2"/>
    <n v="359.05"/>
    <n v="2"/>
    <n v="718.1"/>
    <n v="2.92"/>
    <n v="616"/>
    <x v="285"/>
  </r>
  <r>
    <s v="ORD104498"/>
    <x v="0"/>
    <x v="0"/>
    <x v="0"/>
    <s v="Jumia"/>
    <x v="2"/>
    <n v="3245.64"/>
    <n v="4"/>
    <n v="12982.56"/>
    <n v="1.0900000000000001"/>
    <n v="411"/>
    <x v="236"/>
  </r>
  <r>
    <s v="ORD104499"/>
    <x v="3"/>
    <x v="3"/>
    <x v="3"/>
    <s v="Amazon"/>
    <x v="1"/>
    <n v="12093.85"/>
    <n v="3"/>
    <n v="36281.550000000003"/>
    <n v="1.2"/>
    <n v="786"/>
    <x v="320"/>
  </r>
  <r>
    <s v="ORD104500"/>
    <x v="9"/>
    <x v="1"/>
    <x v="9"/>
    <s v="Jumia"/>
    <x v="1"/>
    <n v="15641.79"/>
    <n v="4"/>
    <n v="62567.16"/>
    <n v="1.56"/>
    <n v="2601"/>
    <x v="13"/>
  </r>
  <r>
    <s v="ORD104501"/>
    <x v="5"/>
    <x v="1"/>
    <x v="5"/>
    <s v="Jumia"/>
    <x v="5"/>
    <n v="14753.32"/>
    <n v="3"/>
    <n v="44259.96"/>
    <n v="4.3600000000000003"/>
    <n v="1660"/>
    <x v="238"/>
  </r>
  <r>
    <s v="ORD104502"/>
    <x v="2"/>
    <x v="2"/>
    <x v="2"/>
    <s v="Jumia"/>
    <x v="4"/>
    <n v="17141.86"/>
    <n v="1"/>
    <n v="17141.86"/>
    <n v="4.79"/>
    <n v="4321"/>
    <x v="175"/>
  </r>
  <r>
    <s v="ORD104503"/>
    <x v="3"/>
    <x v="3"/>
    <x v="3"/>
    <s v="Jumia"/>
    <x v="1"/>
    <n v="1317.13"/>
    <n v="3"/>
    <n v="3951.39"/>
    <n v="4.4000000000000004"/>
    <n v="3925"/>
    <x v="357"/>
  </r>
  <r>
    <s v="ORD104504"/>
    <x v="7"/>
    <x v="0"/>
    <x v="7"/>
    <s v="Souq"/>
    <x v="4"/>
    <n v="11423.02"/>
    <n v="1"/>
    <n v="11423.02"/>
    <n v="4.87"/>
    <n v="2737"/>
    <x v="214"/>
  </r>
  <r>
    <s v="ORD104505"/>
    <x v="1"/>
    <x v="1"/>
    <x v="1"/>
    <s v="Souq"/>
    <x v="5"/>
    <n v="6090.31"/>
    <n v="3"/>
    <n v="18270.93"/>
    <n v="2.94"/>
    <n v="4040"/>
    <x v="245"/>
  </r>
  <r>
    <s v="ORD104506"/>
    <x v="7"/>
    <x v="0"/>
    <x v="7"/>
    <s v="Amazon"/>
    <x v="2"/>
    <n v="19762.689999999999"/>
    <n v="3"/>
    <n v="59288.07"/>
    <n v="3.63"/>
    <n v="2055"/>
    <x v="45"/>
  </r>
  <r>
    <s v="ORD104507"/>
    <x v="7"/>
    <x v="0"/>
    <x v="7"/>
    <s v="Amazon"/>
    <x v="5"/>
    <n v="4812.8599999999997"/>
    <n v="4"/>
    <n v="19251.439999999999"/>
    <n v="3.63"/>
    <n v="182"/>
    <x v="333"/>
  </r>
  <r>
    <s v="ORD104508"/>
    <x v="3"/>
    <x v="3"/>
    <x v="3"/>
    <s v="Amazon"/>
    <x v="0"/>
    <n v="5995.9"/>
    <n v="4"/>
    <n v="23983.599999999999"/>
    <n v="1.55"/>
    <n v="277"/>
    <x v="334"/>
  </r>
  <r>
    <s v="ORD104509"/>
    <x v="8"/>
    <x v="3"/>
    <x v="8"/>
    <s v="Amazon"/>
    <x v="2"/>
    <n v="19759.36"/>
    <n v="2"/>
    <n v="39518.720000000001"/>
    <n v="2.71"/>
    <n v="1271"/>
    <x v="216"/>
  </r>
  <r>
    <s v="ORD104510"/>
    <x v="1"/>
    <x v="1"/>
    <x v="1"/>
    <s v="Souq"/>
    <x v="2"/>
    <n v="4500.42"/>
    <n v="2"/>
    <n v="9000.84"/>
    <n v="4.07"/>
    <n v="4329"/>
    <x v="19"/>
  </r>
  <r>
    <s v="ORD104511"/>
    <x v="2"/>
    <x v="2"/>
    <x v="2"/>
    <s v="Amazon"/>
    <x v="0"/>
    <n v="3938.04"/>
    <n v="5"/>
    <n v="19690.2"/>
    <n v="2.23"/>
    <n v="640"/>
    <x v="85"/>
  </r>
  <r>
    <s v="ORD104512"/>
    <x v="4"/>
    <x v="0"/>
    <x v="4"/>
    <s v="Amazon"/>
    <x v="1"/>
    <n v="11602.1"/>
    <n v="5"/>
    <n v="58010.5"/>
    <n v="2.12"/>
    <n v="4974"/>
    <x v="122"/>
  </r>
  <r>
    <s v="ORD104513"/>
    <x v="3"/>
    <x v="3"/>
    <x v="3"/>
    <s v="Amazon"/>
    <x v="0"/>
    <n v="10987.87"/>
    <n v="2"/>
    <n v="21975.74"/>
    <n v="3.9"/>
    <n v="4876"/>
    <x v="1"/>
  </r>
  <r>
    <s v="ORD104514"/>
    <x v="5"/>
    <x v="1"/>
    <x v="5"/>
    <s v="Amazon"/>
    <x v="4"/>
    <n v="16194.91"/>
    <n v="2"/>
    <n v="32389.82"/>
    <n v="3.86"/>
    <n v="1512"/>
    <x v="284"/>
  </r>
  <r>
    <s v="ORD104515"/>
    <x v="8"/>
    <x v="3"/>
    <x v="8"/>
    <s v="Amazon"/>
    <x v="5"/>
    <n v="19034.82"/>
    <n v="4"/>
    <n v="76139.28"/>
    <n v="1.46"/>
    <n v="263"/>
    <x v="224"/>
  </r>
  <r>
    <s v="ORD104516"/>
    <x v="0"/>
    <x v="0"/>
    <x v="0"/>
    <s v="Souq"/>
    <x v="4"/>
    <n v="5263.91"/>
    <n v="3"/>
    <n v="15791.73"/>
    <n v="4.37"/>
    <n v="1950"/>
    <x v="95"/>
  </r>
  <r>
    <s v="ORD104517"/>
    <x v="2"/>
    <x v="2"/>
    <x v="2"/>
    <s v="Jumia"/>
    <x v="0"/>
    <n v="9975.7199999999993"/>
    <n v="4"/>
    <n v="39902.879999999997"/>
    <n v="3.76"/>
    <n v="1153"/>
    <x v="275"/>
  </r>
  <r>
    <s v="ORD104518"/>
    <x v="1"/>
    <x v="1"/>
    <x v="1"/>
    <s v="Souq"/>
    <x v="5"/>
    <n v="3930.21"/>
    <n v="4"/>
    <n v="15720.84"/>
    <n v="1.99"/>
    <n v="3107"/>
    <x v="92"/>
  </r>
  <r>
    <s v="ORD104519"/>
    <x v="1"/>
    <x v="1"/>
    <x v="1"/>
    <s v="Amazon"/>
    <x v="2"/>
    <n v="18426.93"/>
    <n v="2"/>
    <n v="36853.86"/>
    <n v="4.26"/>
    <n v="1871"/>
    <x v="306"/>
  </r>
  <r>
    <s v="ORD104520"/>
    <x v="8"/>
    <x v="3"/>
    <x v="8"/>
    <s v="Amazon"/>
    <x v="0"/>
    <n v="12642.07"/>
    <n v="3"/>
    <n v="37926.21"/>
    <n v="4.72"/>
    <n v="1224"/>
    <x v="232"/>
  </r>
  <r>
    <s v="ORD104521"/>
    <x v="8"/>
    <x v="3"/>
    <x v="8"/>
    <s v="Amazon"/>
    <x v="3"/>
    <n v="18935.37"/>
    <n v="4"/>
    <n v="75741.48"/>
    <n v="3.93"/>
    <n v="1230"/>
    <x v="351"/>
  </r>
  <r>
    <s v="ORD104522"/>
    <x v="2"/>
    <x v="2"/>
    <x v="2"/>
    <s v="Souq"/>
    <x v="0"/>
    <n v="19190.740000000002"/>
    <n v="5"/>
    <n v="95953.7"/>
    <n v="2.0099999999999998"/>
    <n v="1379"/>
    <x v="7"/>
  </r>
  <r>
    <s v="ORD104523"/>
    <x v="9"/>
    <x v="1"/>
    <x v="9"/>
    <s v="Jumia"/>
    <x v="4"/>
    <n v="5867.71"/>
    <n v="2"/>
    <n v="11735.42"/>
    <n v="4.01"/>
    <n v="3366"/>
    <x v="94"/>
  </r>
  <r>
    <s v="ORD104524"/>
    <x v="6"/>
    <x v="4"/>
    <x v="6"/>
    <s v="Souq"/>
    <x v="0"/>
    <n v="223.14"/>
    <n v="2"/>
    <n v="446.28"/>
    <n v="3.17"/>
    <n v="4843"/>
    <x v="195"/>
  </r>
  <r>
    <s v="ORD104525"/>
    <x v="6"/>
    <x v="4"/>
    <x v="6"/>
    <s v="Amazon"/>
    <x v="3"/>
    <n v="4672.05"/>
    <n v="1"/>
    <n v="4672.05"/>
    <n v="2.17"/>
    <n v="4157"/>
    <x v="206"/>
  </r>
  <r>
    <s v="ORD104526"/>
    <x v="7"/>
    <x v="0"/>
    <x v="7"/>
    <s v="Souq"/>
    <x v="4"/>
    <n v="5234.47"/>
    <n v="5"/>
    <n v="26172.35"/>
    <n v="2.88"/>
    <n v="3569"/>
    <x v="128"/>
  </r>
  <r>
    <s v="ORD104527"/>
    <x v="7"/>
    <x v="0"/>
    <x v="7"/>
    <s v="Jumia"/>
    <x v="2"/>
    <n v="13565.69"/>
    <n v="4"/>
    <n v="54262.76"/>
    <n v="1.04"/>
    <n v="4281"/>
    <x v="116"/>
  </r>
  <r>
    <s v="ORD104528"/>
    <x v="4"/>
    <x v="0"/>
    <x v="4"/>
    <s v="Souq"/>
    <x v="5"/>
    <n v="12548.11"/>
    <n v="3"/>
    <n v="37644.33"/>
    <n v="1.96"/>
    <n v="107"/>
    <x v="283"/>
  </r>
  <r>
    <s v="ORD104529"/>
    <x v="8"/>
    <x v="3"/>
    <x v="8"/>
    <s v="Souq"/>
    <x v="3"/>
    <n v="17961.48"/>
    <n v="2"/>
    <n v="35922.959999999999"/>
    <n v="1.85"/>
    <n v="3077"/>
    <x v="26"/>
  </r>
  <r>
    <s v="ORD104530"/>
    <x v="6"/>
    <x v="4"/>
    <x v="6"/>
    <s v="Jumia"/>
    <x v="3"/>
    <n v="1891.31"/>
    <n v="3"/>
    <n v="5673.93"/>
    <n v="3.32"/>
    <n v="3392"/>
    <x v="8"/>
  </r>
  <r>
    <s v="ORD104531"/>
    <x v="0"/>
    <x v="0"/>
    <x v="0"/>
    <s v="Jumia"/>
    <x v="1"/>
    <n v="914.51"/>
    <n v="5"/>
    <n v="4572.55"/>
    <n v="3.09"/>
    <n v="1345"/>
    <x v="25"/>
  </r>
  <r>
    <s v="ORD104532"/>
    <x v="3"/>
    <x v="3"/>
    <x v="3"/>
    <s v="Souq"/>
    <x v="3"/>
    <n v="19774.650000000001"/>
    <n v="1"/>
    <n v="19774.650000000001"/>
    <n v="2.3199999999999998"/>
    <n v="1793"/>
    <x v="275"/>
  </r>
  <r>
    <s v="ORD104533"/>
    <x v="8"/>
    <x v="3"/>
    <x v="8"/>
    <s v="Souq"/>
    <x v="3"/>
    <n v="7000.6"/>
    <n v="4"/>
    <n v="28002.400000000001"/>
    <n v="4.78"/>
    <n v="1800"/>
    <x v="200"/>
  </r>
  <r>
    <s v="ORD104534"/>
    <x v="0"/>
    <x v="0"/>
    <x v="0"/>
    <s v="Jumia"/>
    <x v="0"/>
    <n v="2738.45"/>
    <n v="1"/>
    <n v="2738.45"/>
    <n v="2.63"/>
    <n v="183"/>
    <x v="148"/>
  </r>
  <r>
    <s v="ORD104535"/>
    <x v="7"/>
    <x v="0"/>
    <x v="7"/>
    <s v="Souq"/>
    <x v="0"/>
    <n v="1813.38"/>
    <n v="4"/>
    <n v="7253.52"/>
    <n v="4.21"/>
    <n v="1999"/>
    <x v="63"/>
  </r>
  <r>
    <s v="ORD104536"/>
    <x v="3"/>
    <x v="3"/>
    <x v="3"/>
    <s v="Souq"/>
    <x v="4"/>
    <n v="8671.18"/>
    <n v="2"/>
    <n v="17342.36"/>
    <n v="4.6900000000000004"/>
    <n v="1910"/>
    <x v="260"/>
  </r>
  <r>
    <s v="ORD104537"/>
    <x v="1"/>
    <x v="1"/>
    <x v="1"/>
    <s v="Amazon"/>
    <x v="1"/>
    <n v="10973.98"/>
    <n v="1"/>
    <n v="10973.98"/>
    <n v="3.95"/>
    <n v="1916"/>
    <x v="40"/>
  </r>
  <r>
    <s v="ORD104538"/>
    <x v="8"/>
    <x v="3"/>
    <x v="8"/>
    <s v="Amazon"/>
    <x v="2"/>
    <n v="2622.26"/>
    <n v="2"/>
    <n v="5244.52"/>
    <n v="1.2"/>
    <n v="1687"/>
    <x v="116"/>
  </r>
  <r>
    <s v="ORD104539"/>
    <x v="8"/>
    <x v="3"/>
    <x v="8"/>
    <s v="Souq"/>
    <x v="2"/>
    <n v="264.64999999999998"/>
    <n v="5"/>
    <n v="1323.25"/>
    <n v="1.88"/>
    <n v="2574"/>
    <x v="170"/>
  </r>
  <r>
    <s v="ORD104540"/>
    <x v="5"/>
    <x v="1"/>
    <x v="5"/>
    <s v="Souq"/>
    <x v="5"/>
    <n v="17327.349999999999"/>
    <n v="5"/>
    <n v="86636.75"/>
    <n v="4.41"/>
    <n v="2074"/>
    <x v="74"/>
  </r>
  <r>
    <s v="ORD104541"/>
    <x v="0"/>
    <x v="0"/>
    <x v="0"/>
    <s v="Souq"/>
    <x v="4"/>
    <n v="6423.27"/>
    <n v="3"/>
    <n v="19269.810000000001"/>
    <n v="2.7"/>
    <n v="2959"/>
    <x v="110"/>
  </r>
  <r>
    <s v="ORD104542"/>
    <x v="6"/>
    <x v="4"/>
    <x v="6"/>
    <s v="Amazon"/>
    <x v="0"/>
    <n v="13875.17"/>
    <n v="5"/>
    <n v="69375.850000000006"/>
    <n v="4.97"/>
    <n v="1972"/>
    <x v="112"/>
  </r>
  <r>
    <s v="ORD104543"/>
    <x v="6"/>
    <x v="4"/>
    <x v="6"/>
    <s v="Amazon"/>
    <x v="2"/>
    <n v="10795.21"/>
    <n v="2"/>
    <n v="21590.42"/>
    <n v="3.52"/>
    <n v="3760"/>
    <x v="124"/>
  </r>
  <r>
    <s v="ORD104544"/>
    <x v="9"/>
    <x v="1"/>
    <x v="9"/>
    <s v="Amazon"/>
    <x v="0"/>
    <n v="6317.12"/>
    <n v="3"/>
    <n v="18951.36"/>
    <n v="4.16"/>
    <n v="2578"/>
    <x v="353"/>
  </r>
  <r>
    <s v="ORD104545"/>
    <x v="2"/>
    <x v="2"/>
    <x v="2"/>
    <s v="Souq"/>
    <x v="1"/>
    <n v="4852.3999999999996"/>
    <n v="3"/>
    <n v="14557.2"/>
    <n v="2.12"/>
    <n v="2456"/>
    <x v="215"/>
  </r>
  <r>
    <s v="ORD104546"/>
    <x v="1"/>
    <x v="1"/>
    <x v="1"/>
    <s v="Jumia"/>
    <x v="0"/>
    <n v="15149.1"/>
    <n v="3"/>
    <n v="45447.3"/>
    <n v="2.89"/>
    <n v="2265"/>
    <x v="289"/>
  </r>
  <r>
    <s v="ORD104547"/>
    <x v="2"/>
    <x v="2"/>
    <x v="2"/>
    <s v="Amazon"/>
    <x v="0"/>
    <n v="3664.96"/>
    <n v="5"/>
    <n v="18324.8"/>
    <n v="2.65"/>
    <n v="828"/>
    <x v="162"/>
  </r>
  <r>
    <s v="ORD104548"/>
    <x v="7"/>
    <x v="0"/>
    <x v="7"/>
    <s v="Souq"/>
    <x v="2"/>
    <n v="15455.73"/>
    <n v="5"/>
    <n v="77278.649999999994"/>
    <n v="3.31"/>
    <n v="4152"/>
    <x v="32"/>
  </r>
  <r>
    <s v="ORD104549"/>
    <x v="4"/>
    <x v="0"/>
    <x v="4"/>
    <s v="Jumia"/>
    <x v="4"/>
    <n v="12630.5"/>
    <n v="4"/>
    <n v="50522"/>
    <n v="4.5"/>
    <n v="3307"/>
    <x v="122"/>
  </r>
  <r>
    <s v="ORD104550"/>
    <x v="9"/>
    <x v="1"/>
    <x v="9"/>
    <s v="Jumia"/>
    <x v="2"/>
    <n v="11281.57"/>
    <n v="5"/>
    <n v="56407.85"/>
    <n v="4.1500000000000004"/>
    <n v="1721"/>
    <x v="66"/>
  </r>
  <r>
    <s v="ORD104551"/>
    <x v="1"/>
    <x v="1"/>
    <x v="1"/>
    <s v="Jumia"/>
    <x v="4"/>
    <n v="19780.14"/>
    <n v="5"/>
    <n v="98900.7"/>
    <n v="4.08"/>
    <n v="3512"/>
    <x v="240"/>
  </r>
  <r>
    <s v="ORD104552"/>
    <x v="8"/>
    <x v="3"/>
    <x v="8"/>
    <s v="Jumia"/>
    <x v="1"/>
    <n v="17140.38"/>
    <n v="1"/>
    <n v="17140.38"/>
    <n v="3.78"/>
    <n v="2235"/>
    <x v="35"/>
  </r>
  <r>
    <s v="ORD104553"/>
    <x v="3"/>
    <x v="3"/>
    <x v="3"/>
    <s v="Amazon"/>
    <x v="3"/>
    <n v="9431.43"/>
    <n v="1"/>
    <n v="9431.43"/>
    <n v="4.38"/>
    <n v="112"/>
    <x v="89"/>
  </r>
  <r>
    <s v="ORD104554"/>
    <x v="2"/>
    <x v="2"/>
    <x v="2"/>
    <s v="Souq"/>
    <x v="0"/>
    <n v="652.44000000000005"/>
    <n v="1"/>
    <n v="652.44000000000005"/>
    <n v="3.62"/>
    <n v="1088"/>
    <x v="230"/>
  </r>
  <r>
    <s v="ORD104555"/>
    <x v="2"/>
    <x v="2"/>
    <x v="2"/>
    <s v="Jumia"/>
    <x v="0"/>
    <n v="8832.3799999999992"/>
    <n v="3"/>
    <n v="26497.14"/>
    <n v="4.3099999999999996"/>
    <n v="966"/>
    <x v="229"/>
  </r>
  <r>
    <s v="ORD104556"/>
    <x v="9"/>
    <x v="1"/>
    <x v="9"/>
    <s v="Amazon"/>
    <x v="3"/>
    <n v="19553.419999999998"/>
    <n v="1"/>
    <n v="19553.419999999998"/>
    <n v="3.11"/>
    <n v="4919"/>
    <x v="32"/>
  </r>
  <r>
    <s v="ORD104557"/>
    <x v="1"/>
    <x v="1"/>
    <x v="1"/>
    <s v="Jumia"/>
    <x v="0"/>
    <n v="6233.59"/>
    <n v="5"/>
    <n v="31167.95"/>
    <n v="1.44"/>
    <n v="1872"/>
    <x v="175"/>
  </r>
  <r>
    <s v="ORD104558"/>
    <x v="3"/>
    <x v="3"/>
    <x v="3"/>
    <s v="Souq"/>
    <x v="0"/>
    <n v="14302.62"/>
    <n v="3"/>
    <n v="42907.86"/>
    <n v="3"/>
    <n v="3779"/>
    <x v="38"/>
  </r>
  <r>
    <s v="ORD104559"/>
    <x v="4"/>
    <x v="0"/>
    <x v="4"/>
    <s v="Jumia"/>
    <x v="1"/>
    <n v="10308.15"/>
    <n v="1"/>
    <n v="10308.15"/>
    <n v="1.72"/>
    <n v="4501"/>
    <x v="51"/>
  </r>
  <r>
    <s v="ORD104560"/>
    <x v="2"/>
    <x v="2"/>
    <x v="2"/>
    <s v="Souq"/>
    <x v="3"/>
    <n v="4781.67"/>
    <n v="1"/>
    <n v="4781.67"/>
    <n v="1.7"/>
    <n v="3563"/>
    <x v="273"/>
  </r>
  <r>
    <s v="ORD104561"/>
    <x v="7"/>
    <x v="0"/>
    <x v="7"/>
    <s v="Amazon"/>
    <x v="1"/>
    <n v="2147.71"/>
    <n v="3"/>
    <n v="6443.13"/>
    <n v="1.88"/>
    <n v="4235"/>
    <x v="1"/>
  </r>
  <r>
    <s v="ORD104562"/>
    <x v="0"/>
    <x v="0"/>
    <x v="0"/>
    <s v="Amazon"/>
    <x v="1"/>
    <n v="9912.3799999999992"/>
    <n v="2"/>
    <n v="19824.759999999998"/>
    <n v="4.83"/>
    <n v="3822"/>
    <x v="175"/>
  </r>
  <r>
    <s v="ORD104563"/>
    <x v="4"/>
    <x v="0"/>
    <x v="4"/>
    <s v="Amazon"/>
    <x v="2"/>
    <n v="11022.1"/>
    <n v="1"/>
    <n v="11022.1"/>
    <n v="3.33"/>
    <n v="4190"/>
    <x v="34"/>
  </r>
  <r>
    <s v="ORD104564"/>
    <x v="1"/>
    <x v="1"/>
    <x v="1"/>
    <s v="Souq"/>
    <x v="5"/>
    <n v="6548.89"/>
    <n v="5"/>
    <n v="32744.45"/>
    <n v="2.44"/>
    <n v="1290"/>
    <x v="150"/>
  </r>
  <r>
    <s v="ORD104565"/>
    <x v="5"/>
    <x v="1"/>
    <x v="5"/>
    <s v="Amazon"/>
    <x v="1"/>
    <n v="8121.67"/>
    <n v="1"/>
    <n v="8121.67"/>
    <n v="2.14"/>
    <n v="3422"/>
    <x v="290"/>
  </r>
  <r>
    <s v="ORD104566"/>
    <x v="5"/>
    <x v="1"/>
    <x v="5"/>
    <s v="Jumia"/>
    <x v="5"/>
    <n v="2808.22"/>
    <n v="5"/>
    <n v="14041.1"/>
    <n v="3.41"/>
    <n v="2533"/>
    <x v="308"/>
  </r>
  <r>
    <s v="ORD104567"/>
    <x v="6"/>
    <x v="4"/>
    <x v="6"/>
    <s v="Jumia"/>
    <x v="1"/>
    <n v="2792.07"/>
    <n v="2"/>
    <n v="5584.14"/>
    <n v="2.99"/>
    <n v="4121"/>
    <x v="78"/>
  </r>
  <r>
    <s v="ORD104568"/>
    <x v="4"/>
    <x v="0"/>
    <x v="4"/>
    <s v="Amazon"/>
    <x v="4"/>
    <n v="6880.64"/>
    <n v="5"/>
    <n v="34403.199999999997"/>
    <n v="4.22"/>
    <n v="2742"/>
    <x v="42"/>
  </r>
  <r>
    <s v="ORD104569"/>
    <x v="8"/>
    <x v="3"/>
    <x v="8"/>
    <s v="Souq"/>
    <x v="1"/>
    <n v="13244.68"/>
    <n v="1"/>
    <n v="13244.68"/>
    <n v="2.2400000000000002"/>
    <n v="3773"/>
    <x v="32"/>
  </r>
  <r>
    <s v="ORD104570"/>
    <x v="7"/>
    <x v="0"/>
    <x v="7"/>
    <s v="Amazon"/>
    <x v="5"/>
    <n v="11448.27"/>
    <n v="1"/>
    <n v="11448.27"/>
    <n v="2.19"/>
    <n v="2913"/>
    <x v="271"/>
  </r>
  <r>
    <s v="ORD104571"/>
    <x v="3"/>
    <x v="3"/>
    <x v="3"/>
    <s v="Amazon"/>
    <x v="5"/>
    <n v="1930.72"/>
    <n v="2"/>
    <n v="3861.44"/>
    <n v="3.96"/>
    <n v="2603"/>
    <x v="5"/>
  </r>
  <r>
    <s v="ORD104572"/>
    <x v="3"/>
    <x v="3"/>
    <x v="3"/>
    <s v="Jumia"/>
    <x v="1"/>
    <n v="9392.06"/>
    <n v="2"/>
    <n v="18784.12"/>
    <n v="4.84"/>
    <n v="2458"/>
    <x v="59"/>
  </r>
  <r>
    <s v="ORD104573"/>
    <x v="0"/>
    <x v="0"/>
    <x v="0"/>
    <s v="Jumia"/>
    <x v="1"/>
    <n v="2496.63"/>
    <n v="3"/>
    <n v="7489.89"/>
    <n v="3.85"/>
    <n v="3852"/>
    <x v="278"/>
  </r>
  <r>
    <s v="ORD104574"/>
    <x v="7"/>
    <x v="0"/>
    <x v="7"/>
    <s v="Souq"/>
    <x v="1"/>
    <n v="14701.6"/>
    <n v="4"/>
    <n v="58806.400000000001"/>
    <n v="2.4"/>
    <n v="2329"/>
    <x v="297"/>
  </r>
  <r>
    <s v="ORD104575"/>
    <x v="7"/>
    <x v="0"/>
    <x v="7"/>
    <s v="Souq"/>
    <x v="0"/>
    <n v="3371.69"/>
    <n v="3"/>
    <n v="10115.07"/>
    <n v="2.25"/>
    <n v="1845"/>
    <x v="51"/>
  </r>
  <r>
    <s v="ORD104576"/>
    <x v="8"/>
    <x v="3"/>
    <x v="8"/>
    <s v="Jumia"/>
    <x v="2"/>
    <n v="6020.47"/>
    <n v="5"/>
    <n v="30102.35"/>
    <n v="2.4900000000000002"/>
    <n v="3911"/>
    <x v="263"/>
  </r>
  <r>
    <s v="ORD104577"/>
    <x v="8"/>
    <x v="3"/>
    <x v="8"/>
    <s v="Amazon"/>
    <x v="0"/>
    <n v="7864.85"/>
    <n v="5"/>
    <n v="39324.25"/>
    <n v="2.15"/>
    <n v="1227"/>
    <x v="258"/>
  </r>
  <r>
    <s v="ORD104578"/>
    <x v="2"/>
    <x v="2"/>
    <x v="2"/>
    <s v="Amazon"/>
    <x v="4"/>
    <n v="11715.05"/>
    <n v="4"/>
    <n v="46860.2"/>
    <n v="2.62"/>
    <n v="108"/>
    <x v="316"/>
  </r>
  <r>
    <s v="ORD104579"/>
    <x v="4"/>
    <x v="0"/>
    <x v="4"/>
    <s v="Souq"/>
    <x v="0"/>
    <n v="4571.17"/>
    <n v="5"/>
    <n v="22855.85"/>
    <n v="4.7300000000000004"/>
    <n v="1371"/>
    <x v="47"/>
  </r>
  <r>
    <s v="ORD104580"/>
    <x v="3"/>
    <x v="3"/>
    <x v="3"/>
    <s v="Souq"/>
    <x v="3"/>
    <n v="5949.11"/>
    <n v="5"/>
    <n v="29745.55"/>
    <n v="3.12"/>
    <n v="410"/>
    <x v="199"/>
  </r>
  <r>
    <s v="ORD104581"/>
    <x v="8"/>
    <x v="3"/>
    <x v="8"/>
    <s v="Souq"/>
    <x v="2"/>
    <n v="5144.16"/>
    <n v="2"/>
    <n v="10288.32"/>
    <n v="3.02"/>
    <n v="1269"/>
    <x v="132"/>
  </r>
  <r>
    <s v="ORD104582"/>
    <x v="6"/>
    <x v="4"/>
    <x v="6"/>
    <s v="Jumia"/>
    <x v="2"/>
    <n v="3258.3"/>
    <n v="5"/>
    <n v="16291.5"/>
    <n v="2.33"/>
    <n v="1234"/>
    <x v="48"/>
  </r>
  <r>
    <s v="ORD104583"/>
    <x v="2"/>
    <x v="2"/>
    <x v="2"/>
    <s v="Souq"/>
    <x v="3"/>
    <n v="14908.23"/>
    <n v="3"/>
    <n v="44724.69"/>
    <n v="4.22"/>
    <n v="138"/>
    <x v="181"/>
  </r>
  <r>
    <s v="ORD104584"/>
    <x v="2"/>
    <x v="2"/>
    <x v="2"/>
    <s v="Amazon"/>
    <x v="3"/>
    <n v="5383.24"/>
    <n v="3"/>
    <n v="16149.72"/>
    <n v="3.62"/>
    <n v="4464"/>
    <x v="11"/>
  </r>
  <r>
    <s v="ORD104585"/>
    <x v="5"/>
    <x v="1"/>
    <x v="5"/>
    <s v="Amazon"/>
    <x v="0"/>
    <n v="18518.54"/>
    <n v="1"/>
    <n v="18518.54"/>
    <n v="1.34"/>
    <n v="4166"/>
    <x v="152"/>
  </r>
  <r>
    <s v="ORD104586"/>
    <x v="2"/>
    <x v="2"/>
    <x v="2"/>
    <s v="Jumia"/>
    <x v="1"/>
    <n v="17149"/>
    <n v="3"/>
    <n v="51447"/>
    <n v="4.4800000000000004"/>
    <n v="2533"/>
    <x v="33"/>
  </r>
  <r>
    <s v="ORD104587"/>
    <x v="2"/>
    <x v="2"/>
    <x v="2"/>
    <s v="Jumia"/>
    <x v="4"/>
    <n v="12664.79"/>
    <n v="2"/>
    <n v="25329.58"/>
    <n v="4.99"/>
    <n v="2033"/>
    <x v="351"/>
  </r>
  <r>
    <s v="ORD104588"/>
    <x v="2"/>
    <x v="2"/>
    <x v="2"/>
    <s v="Souq"/>
    <x v="3"/>
    <n v="3497.58"/>
    <n v="1"/>
    <n v="3497.58"/>
    <n v="3.27"/>
    <n v="2818"/>
    <x v="234"/>
  </r>
  <r>
    <s v="ORD104589"/>
    <x v="0"/>
    <x v="0"/>
    <x v="0"/>
    <s v="Amazon"/>
    <x v="4"/>
    <n v="1755.83"/>
    <n v="1"/>
    <n v="1755.83"/>
    <n v="3.28"/>
    <n v="3088"/>
    <x v="218"/>
  </r>
  <r>
    <s v="ORD104590"/>
    <x v="4"/>
    <x v="0"/>
    <x v="4"/>
    <s v="Amazon"/>
    <x v="0"/>
    <n v="15141.13"/>
    <n v="4"/>
    <n v="60564.52"/>
    <n v="2.64"/>
    <n v="1144"/>
    <x v="252"/>
  </r>
  <r>
    <s v="ORD104591"/>
    <x v="5"/>
    <x v="1"/>
    <x v="5"/>
    <s v="Souq"/>
    <x v="3"/>
    <n v="19830.77"/>
    <n v="3"/>
    <n v="59492.31"/>
    <n v="2.96"/>
    <n v="1307"/>
    <x v="351"/>
  </r>
  <r>
    <s v="ORD104592"/>
    <x v="1"/>
    <x v="1"/>
    <x v="1"/>
    <s v="Souq"/>
    <x v="0"/>
    <n v="17798.41"/>
    <n v="5"/>
    <n v="88992.05"/>
    <n v="3.29"/>
    <n v="4713"/>
    <x v="6"/>
  </r>
  <r>
    <s v="ORD104593"/>
    <x v="1"/>
    <x v="1"/>
    <x v="1"/>
    <s v="Amazon"/>
    <x v="3"/>
    <n v="1609.89"/>
    <n v="4"/>
    <n v="6439.56"/>
    <n v="3.14"/>
    <n v="1524"/>
    <x v="100"/>
  </r>
  <r>
    <s v="ORD104594"/>
    <x v="2"/>
    <x v="2"/>
    <x v="2"/>
    <s v="Souq"/>
    <x v="3"/>
    <n v="16111.35"/>
    <n v="1"/>
    <n v="16111.35"/>
    <n v="4.17"/>
    <n v="3103"/>
    <x v="123"/>
  </r>
  <r>
    <s v="ORD104595"/>
    <x v="3"/>
    <x v="3"/>
    <x v="3"/>
    <s v="Amazon"/>
    <x v="5"/>
    <n v="10486.53"/>
    <n v="1"/>
    <n v="10486.53"/>
    <n v="1.92"/>
    <n v="701"/>
    <x v="153"/>
  </r>
  <r>
    <s v="ORD104596"/>
    <x v="3"/>
    <x v="3"/>
    <x v="3"/>
    <s v="Amazon"/>
    <x v="5"/>
    <n v="2955.99"/>
    <n v="3"/>
    <n v="8867.9699999999993"/>
    <n v="3.79"/>
    <n v="110"/>
    <x v="127"/>
  </r>
  <r>
    <s v="ORD104597"/>
    <x v="9"/>
    <x v="1"/>
    <x v="9"/>
    <s v="Souq"/>
    <x v="5"/>
    <n v="12988.32"/>
    <n v="2"/>
    <n v="25976.639999999999"/>
    <n v="2.19"/>
    <n v="4839"/>
    <x v="275"/>
  </r>
  <r>
    <s v="ORD104598"/>
    <x v="8"/>
    <x v="3"/>
    <x v="8"/>
    <s v="Souq"/>
    <x v="2"/>
    <n v="2311.89"/>
    <n v="2"/>
    <n v="4623.78"/>
    <n v="1.9"/>
    <n v="1862"/>
    <x v="287"/>
  </r>
  <r>
    <s v="ORD104599"/>
    <x v="6"/>
    <x v="4"/>
    <x v="6"/>
    <s v="Amazon"/>
    <x v="3"/>
    <n v="12136.97"/>
    <n v="5"/>
    <n v="60684.85"/>
    <n v="1.61"/>
    <n v="2101"/>
    <x v="88"/>
  </r>
  <r>
    <s v="ORD104600"/>
    <x v="6"/>
    <x v="4"/>
    <x v="6"/>
    <s v="Jumia"/>
    <x v="4"/>
    <n v="14263.71"/>
    <n v="3"/>
    <n v="42791.13"/>
    <n v="3.49"/>
    <n v="3196"/>
    <x v="20"/>
  </r>
  <r>
    <s v="ORD104601"/>
    <x v="9"/>
    <x v="1"/>
    <x v="9"/>
    <s v="Jumia"/>
    <x v="5"/>
    <n v="1685.01"/>
    <n v="5"/>
    <n v="8425.0499999999993"/>
    <n v="2.89"/>
    <n v="4287"/>
    <x v="185"/>
  </r>
  <r>
    <s v="ORD104602"/>
    <x v="1"/>
    <x v="1"/>
    <x v="1"/>
    <s v="Amazon"/>
    <x v="3"/>
    <n v="19116.68"/>
    <n v="1"/>
    <n v="19116.68"/>
    <n v="1.3"/>
    <n v="2112"/>
    <x v="229"/>
  </r>
  <r>
    <s v="ORD104603"/>
    <x v="0"/>
    <x v="0"/>
    <x v="0"/>
    <s v="Souq"/>
    <x v="2"/>
    <n v="13459.39"/>
    <n v="2"/>
    <n v="26918.78"/>
    <n v="2.17"/>
    <n v="381"/>
    <x v="261"/>
  </r>
  <r>
    <s v="ORD104604"/>
    <x v="9"/>
    <x v="1"/>
    <x v="9"/>
    <s v="Amazon"/>
    <x v="2"/>
    <n v="16252.58"/>
    <n v="4"/>
    <n v="65010.32"/>
    <n v="2.83"/>
    <n v="2703"/>
    <x v="185"/>
  </r>
  <r>
    <s v="ORD104605"/>
    <x v="6"/>
    <x v="4"/>
    <x v="6"/>
    <s v="Souq"/>
    <x v="2"/>
    <n v="12856.36"/>
    <n v="4"/>
    <n v="51425.440000000002"/>
    <n v="3.08"/>
    <n v="3950"/>
    <x v="29"/>
  </r>
  <r>
    <s v="ORD104606"/>
    <x v="9"/>
    <x v="1"/>
    <x v="9"/>
    <s v="Souq"/>
    <x v="0"/>
    <n v="13725.53"/>
    <n v="5"/>
    <n v="68627.649999999994"/>
    <n v="4.1900000000000004"/>
    <n v="420"/>
    <x v="185"/>
  </r>
  <r>
    <s v="ORD104607"/>
    <x v="4"/>
    <x v="0"/>
    <x v="4"/>
    <s v="Souq"/>
    <x v="1"/>
    <n v="9034.5300000000007"/>
    <n v="1"/>
    <n v="9034.5300000000007"/>
    <n v="1.83"/>
    <n v="178"/>
    <x v="254"/>
  </r>
  <r>
    <s v="ORD104608"/>
    <x v="0"/>
    <x v="0"/>
    <x v="0"/>
    <s v="Jumia"/>
    <x v="1"/>
    <n v="1031.52"/>
    <n v="4"/>
    <n v="4126.08"/>
    <n v="3.26"/>
    <n v="3512"/>
    <x v="301"/>
  </r>
  <r>
    <s v="ORD104609"/>
    <x v="2"/>
    <x v="2"/>
    <x v="2"/>
    <s v="Amazon"/>
    <x v="3"/>
    <n v="11227.92"/>
    <n v="2"/>
    <n v="22455.84"/>
    <n v="1.78"/>
    <n v="3090"/>
    <x v="92"/>
  </r>
  <r>
    <s v="ORD104610"/>
    <x v="2"/>
    <x v="2"/>
    <x v="2"/>
    <s v="Amazon"/>
    <x v="3"/>
    <n v="8294.4500000000007"/>
    <n v="1"/>
    <n v="8294.4500000000007"/>
    <n v="4.58"/>
    <n v="4143"/>
    <x v="203"/>
  </r>
  <r>
    <s v="ORD104611"/>
    <x v="4"/>
    <x v="0"/>
    <x v="4"/>
    <s v="Souq"/>
    <x v="0"/>
    <n v="7126.2"/>
    <n v="2"/>
    <n v="14252.4"/>
    <n v="1.1200000000000001"/>
    <n v="3913"/>
    <x v="25"/>
  </r>
  <r>
    <s v="ORD104612"/>
    <x v="6"/>
    <x v="4"/>
    <x v="6"/>
    <s v="Jumia"/>
    <x v="5"/>
    <n v="10619.93"/>
    <n v="2"/>
    <n v="21239.86"/>
    <n v="4.79"/>
    <n v="1299"/>
    <x v="336"/>
  </r>
  <r>
    <s v="ORD104613"/>
    <x v="8"/>
    <x v="3"/>
    <x v="8"/>
    <s v="Souq"/>
    <x v="5"/>
    <n v="18058.240000000002"/>
    <n v="1"/>
    <n v="18058.240000000002"/>
    <n v="1.55"/>
    <n v="3962"/>
    <x v="139"/>
  </r>
  <r>
    <s v="ORD104614"/>
    <x v="8"/>
    <x v="3"/>
    <x v="8"/>
    <s v="Jumia"/>
    <x v="3"/>
    <n v="12321.44"/>
    <n v="5"/>
    <n v="61607.199999999997"/>
    <n v="1.37"/>
    <n v="3773"/>
    <x v="201"/>
  </r>
  <r>
    <s v="ORD104615"/>
    <x v="5"/>
    <x v="1"/>
    <x v="5"/>
    <s v="Jumia"/>
    <x v="1"/>
    <n v="15916.65"/>
    <n v="5"/>
    <n v="79583.25"/>
    <n v="3.45"/>
    <n v="2923"/>
    <x v="285"/>
  </r>
  <r>
    <s v="ORD104616"/>
    <x v="1"/>
    <x v="1"/>
    <x v="1"/>
    <s v="Amazon"/>
    <x v="2"/>
    <n v="8100.92"/>
    <n v="5"/>
    <n v="40504.6"/>
    <n v="4.87"/>
    <n v="4292"/>
    <x v="314"/>
  </r>
  <r>
    <s v="ORD104617"/>
    <x v="8"/>
    <x v="3"/>
    <x v="8"/>
    <s v="Amazon"/>
    <x v="1"/>
    <n v="5427.9"/>
    <n v="4"/>
    <n v="21711.599999999999"/>
    <n v="1.96"/>
    <n v="3104"/>
    <x v="172"/>
  </r>
  <r>
    <s v="ORD104618"/>
    <x v="6"/>
    <x v="4"/>
    <x v="6"/>
    <s v="Jumia"/>
    <x v="3"/>
    <n v="15666.91"/>
    <n v="4"/>
    <n v="62667.64"/>
    <n v="1.1200000000000001"/>
    <n v="3265"/>
    <x v="63"/>
  </r>
  <r>
    <s v="ORD104619"/>
    <x v="6"/>
    <x v="4"/>
    <x v="6"/>
    <s v="Jumia"/>
    <x v="0"/>
    <n v="4517.53"/>
    <n v="5"/>
    <n v="22587.65"/>
    <n v="4.12"/>
    <n v="2442"/>
    <x v="210"/>
  </r>
  <r>
    <s v="ORD104620"/>
    <x v="3"/>
    <x v="3"/>
    <x v="3"/>
    <s v="Amazon"/>
    <x v="0"/>
    <n v="4563.76"/>
    <n v="5"/>
    <n v="22818.799999999999"/>
    <n v="4.26"/>
    <n v="3074"/>
    <x v="71"/>
  </r>
  <r>
    <s v="ORD104621"/>
    <x v="7"/>
    <x v="0"/>
    <x v="7"/>
    <s v="Amazon"/>
    <x v="3"/>
    <n v="18754.23"/>
    <n v="4"/>
    <n v="75016.92"/>
    <n v="4.3099999999999996"/>
    <n v="4944"/>
    <x v="93"/>
  </r>
  <r>
    <s v="ORD104622"/>
    <x v="7"/>
    <x v="0"/>
    <x v="7"/>
    <s v="Souq"/>
    <x v="5"/>
    <n v="19486.52"/>
    <n v="3"/>
    <n v="58459.56"/>
    <n v="2.39"/>
    <n v="3508"/>
    <x v="325"/>
  </r>
  <r>
    <s v="ORD104623"/>
    <x v="1"/>
    <x v="1"/>
    <x v="1"/>
    <s v="Souq"/>
    <x v="4"/>
    <n v="10847.07"/>
    <n v="1"/>
    <n v="10847.07"/>
    <n v="1.7"/>
    <n v="2189"/>
    <x v="222"/>
  </r>
  <r>
    <s v="ORD104624"/>
    <x v="6"/>
    <x v="4"/>
    <x v="6"/>
    <s v="Amazon"/>
    <x v="5"/>
    <n v="8482.0400000000009"/>
    <n v="4"/>
    <n v="33928.160000000003"/>
    <n v="4.59"/>
    <n v="552"/>
    <x v="162"/>
  </r>
  <r>
    <s v="ORD104625"/>
    <x v="6"/>
    <x v="4"/>
    <x v="6"/>
    <s v="Amazon"/>
    <x v="5"/>
    <n v="2045.1"/>
    <n v="3"/>
    <n v="6135.3"/>
    <n v="4.08"/>
    <n v="4611"/>
    <x v="252"/>
  </r>
  <r>
    <s v="ORD104626"/>
    <x v="1"/>
    <x v="1"/>
    <x v="1"/>
    <s v="Amazon"/>
    <x v="2"/>
    <n v="18621.98"/>
    <n v="3"/>
    <n v="55865.94"/>
    <n v="4.5599999999999996"/>
    <n v="2424"/>
    <x v="27"/>
  </r>
  <r>
    <s v="ORD104627"/>
    <x v="4"/>
    <x v="0"/>
    <x v="4"/>
    <s v="Amazon"/>
    <x v="0"/>
    <n v="6076.3"/>
    <n v="5"/>
    <n v="30381.5"/>
    <n v="1.91"/>
    <n v="2433"/>
    <x v="214"/>
  </r>
  <r>
    <s v="ORD104628"/>
    <x v="9"/>
    <x v="1"/>
    <x v="9"/>
    <s v="Jumia"/>
    <x v="2"/>
    <n v="18172.52"/>
    <n v="4"/>
    <n v="72690.080000000002"/>
    <n v="2.89"/>
    <n v="2921"/>
    <x v="258"/>
  </r>
  <r>
    <s v="ORD104629"/>
    <x v="3"/>
    <x v="3"/>
    <x v="3"/>
    <s v="Souq"/>
    <x v="5"/>
    <n v="19265.82"/>
    <n v="5"/>
    <n v="96329.1"/>
    <n v="2.6"/>
    <n v="4739"/>
    <x v="6"/>
  </r>
  <r>
    <s v="ORD104630"/>
    <x v="6"/>
    <x v="4"/>
    <x v="6"/>
    <s v="Jumia"/>
    <x v="4"/>
    <n v="5898.32"/>
    <n v="5"/>
    <n v="29491.599999999999"/>
    <n v="1.78"/>
    <n v="2875"/>
    <x v="62"/>
  </r>
  <r>
    <s v="ORD104631"/>
    <x v="1"/>
    <x v="1"/>
    <x v="1"/>
    <s v="Jumia"/>
    <x v="2"/>
    <n v="12808.98"/>
    <n v="2"/>
    <n v="25617.96"/>
    <n v="1.92"/>
    <n v="1104"/>
    <x v="202"/>
  </r>
  <r>
    <s v="ORD104632"/>
    <x v="6"/>
    <x v="4"/>
    <x v="6"/>
    <s v="Jumia"/>
    <x v="0"/>
    <n v="14020.27"/>
    <n v="3"/>
    <n v="42060.81"/>
    <n v="4.45"/>
    <n v="4388"/>
    <x v="322"/>
  </r>
  <r>
    <s v="ORD104633"/>
    <x v="9"/>
    <x v="1"/>
    <x v="9"/>
    <s v="Souq"/>
    <x v="3"/>
    <n v="9626.07"/>
    <n v="5"/>
    <n v="48130.35"/>
    <n v="1.36"/>
    <n v="2640"/>
    <x v="267"/>
  </r>
  <r>
    <s v="ORD104634"/>
    <x v="8"/>
    <x v="3"/>
    <x v="8"/>
    <s v="Jumia"/>
    <x v="2"/>
    <n v="17192.22"/>
    <n v="3"/>
    <n v="51576.66"/>
    <n v="3.3"/>
    <n v="4817"/>
    <x v="63"/>
  </r>
  <r>
    <s v="ORD104635"/>
    <x v="2"/>
    <x v="2"/>
    <x v="2"/>
    <s v="Jumia"/>
    <x v="0"/>
    <n v="19109.05"/>
    <n v="2"/>
    <n v="38218.1"/>
    <n v="1.94"/>
    <n v="974"/>
    <x v="69"/>
  </r>
  <r>
    <s v="ORD104636"/>
    <x v="5"/>
    <x v="1"/>
    <x v="5"/>
    <s v="Jumia"/>
    <x v="4"/>
    <n v="16832.73"/>
    <n v="5"/>
    <n v="84163.65"/>
    <n v="1.86"/>
    <n v="1948"/>
    <x v="44"/>
  </r>
  <r>
    <s v="ORD104637"/>
    <x v="4"/>
    <x v="0"/>
    <x v="4"/>
    <s v="Amazon"/>
    <x v="2"/>
    <n v="16120.45"/>
    <n v="2"/>
    <n v="32240.9"/>
    <n v="2.35"/>
    <n v="243"/>
    <x v="1"/>
  </r>
  <r>
    <s v="ORD104638"/>
    <x v="6"/>
    <x v="4"/>
    <x v="6"/>
    <s v="Jumia"/>
    <x v="0"/>
    <n v="8031.03"/>
    <n v="4"/>
    <n v="32124.12"/>
    <n v="3.09"/>
    <n v="4128"/>
    <x v="94"/>
  </r>
  <r>
    <s v="ORD104639"/>
    <x v="6"/>
    <x v="4"/>
    <x v="6"/>
    <s v="Amazon"/>
    <x v="2"/>
    <n v="3374.81"/>
    <n v="1"/>
    <n v="3374.81"/>
    <n v="3.25"/>
    <n v="2016"/>
    <x v="36"/>
  </r>
  <r>
    <s v="ORD104640"/>
    <x v="0"/>
    <x v="0"/>
    <x v="0"/>
    <s v="Souq"/>
    <x v="1"/>
    <n v="6330.61"/>
    <n v="2"/>
    <n v="12661.22"/>
    <n v="1.76"/>
    <n v="2991"/>
    <x v="3"/>
  </r>
  <r>
    <s v="ORD104641"/>
    <x v="5"/>
    <x v="1"/>
    <x v="5"/>
    <s v="Jumia"/>
    <x v="2"/>
    <n v="9012.1"/>
    <n v="4"/>
    <n v="36048.400000000001"/>
    <n v="3.1"/>
    <n v="891"/>
    <x v="169"/>
  </r>
  <r>
    <s v="ORD104642"/>
    <x v="3"/>
    <x v="3"/>
    <x v="3"/>
    <s v="Souq"/>
    <x v="4"/>
    <n v="15696.68"/>
    <n v="1"/>
    <n v="15696.68"/>
    <n v="1.19"/>
    <n v="2663"/>
    <x v="178"/>
  </r>
  <r>
    <s v="ORD104643"/>
    <x v="0"/>
    <x v="0"/>
    <x v="0"/>
    <s v="Souq"/>
    <x v="1"/>
    <n v="16398.02"/>
    <n v="4"/>
    <n v="65592.08"/>
    <n v="3.08"/>
    <n v="299"/>
    <x v="126"/>
  </r>
  <r>
    <s v="ORD104644"/>
    <x v="3"/>
    <x v="3"/>
    <x v="3"/>
    <s v="Amazon"/>
    <x v="5"/>
    <n v="18506.04"/>
    <n v="2"/>
    <n v="37012.080000000002"/>
    <n v="2.31"/>
    <n v="4899"/>
    <x v="28"/>
  </r>
  <r>
    <s v="ORD104645"/>
    <x v="8"/>
    <x v="3"/>
    <x v="8"/>
    <s v="Amazon"/>
    <x v="5"/>
    <n v="14682.21"/>
    <n v="1"/>
    <n v="14682.21"/>
    <n v="1.35"/>
    <n v="107"/>
    <x v="306"/>
  </r>
  <r>
    <s v="ORD104646"/>
    <x v="6"/>
    <x v="4"/>
    <x v="6"/>
    <s v="Amazon"/>
    <x v="1"/>
    <n v="15236.4"/>
    <n v="3"/>
    <n v="45709.2"/>
    <n v="3.66"/>
    <n v="609"/>
    <x v="334"/>
  </r>
  <r>
    <s v="ORD104647"/>
    <x v="7"/>
    <x v="0"/>
    <x v="7"/>
    <s v="Amazon"/>
    <x v="2"/>
    <n v="978.44"/>
    <n v="2"/>
    <n v="1956.88"/>
    <n v="2.42"/>
    <n v="123"/>
    <x v="300"/>
  </r>
  <r>
    <s v="ORD104648"/>
    <x v="7"/>
    <x v="0"/>
    <x v="7"/>
    <s v="Souq"/>
    <x v="4"/>
    <n v="5356.62"/>
    <n v="1"/>
    <n v="5356.62"/>
    <n v="1.99"/>
    <n v="2909"/>
    <x v="105"/>
  </r>
  <r>
    <s v="ORD104649"/>
    <x v="5"/>
    <x v="1"/>
    <x v="5"/>
    <s v="Souq"/>
    <x v="0"/>
    <n v="4732.16"/>
    <n v="2"/>
    <n v="9464.32"/>
    <n v="1.55"/>
    <n v="1054"/>
    <x v="326"/>
  </r>
  <r>
    <s v="ORD104650"/>
    <x v="1"/>
    <x v="1"/>
    <x v="1"/>
    <s v="Souq"/>
    <x v="5"/>
    <n v="17928.88"/>
    <n v="2"/>
    <n v="35857.760000000002"/>
    <n v="2.27"/>
    <n v="613"/>
    <x v="205"/>
  </r>
  <r>
    <s v="ORD104651"/>
    <x v="7"/>
    <x v="0"/>
    <x v="7"/>
    <s v="Jumia"/>
    <x v="0"/>
    <n v="10976.73"/>
    <n v="1"/>
    <n v="10976.73"/>
    <n v="4.7"/>
    <n v="3808"/>
    <x v="359"/>
  </r>
  <r>
    <s v="ORD104652"/>
    <x v="4"/>
    <x v="0"/>
    <x v="4"/>
    <s v="Souq"/>
    <x v="5"/>
    <n v="1694"/>
    <n v="2"/>
    <n v="3388"/>
    <n v="4.9000000000000004"/>
    <n v="4192"/>
    <x v="185"/>
  </r>
  <r>
    <s v="ORD104653"/>
    <x v="4"/>
    <x v="0"/>
    <x v="4"/>
    <s v="Jumia"/>
    <x v="4"/>
    <n v="12155.84"/>
    <n v="5"/>
    <n v="60779.199999999997"/>
    <n v="4.01"/>
    <n v="145"/>
    <x v="208"/>
  </r>
  <r>
    <s v="ORD104654"/>
    <x v="9"/>
    <x v="1"/>
    <x v="9"/>
    <s v="Souq"/>
    <x v="2"/>
    <n v="9273.8799999999992"/>
    <n v="4"/>
    <n v="37095.519999999997"/>
    <n v="2.79"/>
    <n v="57"/>
    <x v="200"/>
  </r>
  <r>
    <s v="ORD104655"/>
    <x v="6"/>
    <x v="4"/>
    <x v="6"/>
    <s v="Jumia"/>
    <x v="2"/>
    <n v="12764.43"/>
    <n v="1"/>
    <n v="12764.43"/>
    <n v="3.29"/>
    <n v="1629"/>
    <x v="152"/>
  </r>
  <r>
    <s v="ORD104656"/>
    <x v="3"/>
    <x v="3"/>
    <x v="3"/>
    <s v="Souq"/>
    <x v="3"/>
    <n v="16928.02"/>
    <n v="5"/>
    <n v="84640.1"/>
    <n v="3.38"/>
    <n v="2"/>
    <x v="173"/>
  </r>
  <r>
    <s v="ORD104657"/>
    <x v="9"/>
    <x v="1"/>
    <x v="9"/>
    <s v="Jumia"/>
    <x v="4"/>
    <n v="11807.17"/>
    <n v="1"/>
    <n v="11807.17"/>
    <n v="2.4300000000000002"/>
    <n v="4609"/>
    <x v="143"/>
  </r>
  <r>
    <s v="ORD104658"/>
    <x v="9"/>
    <x v="1"/>
    <x v="9"/>
    <s v="Amazon"/>
    <x v="3"/>
    <n v="465.32"/>
    <n v="1"/>
    <n v="465.32"/>
    <n v="3.21"/>
    <n v="2240"/>
    <x v="118"/>
  </r>
  <r>
    <s v="ORD104659"/>
    <x v="0"/>
    <x v="0"/>
    <x v="0"/>
    <s v="Jumia"/>
    <x v="2"/>
    <n v="11954.51"/>
    <n v="5"/>
    <n v="59772.55"/>
    <n v="2.95"/>
    <n v="1139"/>
    <x v="291"/>
  </r>
  <r>
    <s v="ORD104660"/>
    <x v="5"/>
    <x v="1"/>
    <x v="5"/>
    <s v="Amazon"/>
    <x v="3"/>
    <n v="8831.4599999999991"/>
    <n v="2"/>
    <n v="17662.919999999998"/>
    <n v="2.2799999999999998"/>
    <n v="2055"/>
    <x v="9"/>
  </r>
  <r>
    <s v="ORD104661"/>
    <x v="5"/>
    <x v="1"/>
    <x v="5"/>
    <s v="Jumia"/>
    <x v="4"/>
    <n v="14241.88"/>
    <n v="2"/>
    <n v="28483.759999999998"/>
    <n v="2.56"/>
    <n v="3358"/>
    <x v="12"/>
  </r>
  <r>
    <s v="ORD104662"/>
    <x v="5"/>
    <x v="1"/>
    <x v="5"/>
    <s v="Souq"/>
    <x v="3"/>
    <n v="14156.54"/>
    <n v="2"/>
    <n v="28313.08"/>
    <n v="3.68"/>
    <n v="4929"/>
    <x v="273"/>
  </r>
  <r>
    <s v="ORD104663"/>
    <x v="3"/>
    <x v="3"/>
    <x v="3"/>
    <s v="Amazon"/>
    <x v="4"/>
    <n v="3037.63"/>
    <n v="3"/>
    <n v="9112.89"/>
    <n v="1.7"/>
    <n v="1155"/>
    <x v="65"/>
  </r>
  <r>
    <s v="ORD104664"/>
    <x v="3"/>
    <x v="3"/>
    <x v="3"/>
    <s v="Souq"/>
    <x v="0"/>
    <n v="16418.59"/>
    <n v="5"/>
    <n v="82092.95"/>
    <n v="1.54"/>
    <n v="4151"/>
    <x v="54"/>
  </r>
  <r>
    <s v="ORD104665"/>
    <x v="2"/>
    <x v="2"/>
    <x v="2"/>
    <s v="Jumia"/>
    <x v="5"/>
    <n v="18848.45"/>
    <n v="2"/>
    <n v="37696.9"/>
    <n v="3.44"/>
    <n v="1921"/>
    <x v="173"/>
  </r>
  <r>
    <s v="ORD104666"/>
    <x v="4"/>
    <x v="0"/>
    <x v="4"/>
    <s v="Souq"/>
    <x v="2"/>
    <n v="8550.85"/>
    <n v="4"/>
    <n v="34203.4"/>
    <n v="3.11"/>
    <n v="4373"/>
    <x v="237"/>
  </r>
  <r>
    <s v="ORD104667"/>
    <x v="0"/>
    <x v="0"/>
    <x v="0"/>
    <s v="Jumia"/>
    <x v="4"/>
    <n v="8725.9"/>
    <n v="3"/>
    <n v="26177.7"/>
    <n v="3"/>
    <n v="4906"/>
    <x v="316"/>
  </r>
  <r>
    <s v="ORD104668"/>
    <x v="4"/>
    <x v="0"/>
    <x v="4"/>
    <s v="Amazon"/>
    <x v="5"/>
    <n v="545.37"/>
    <n v="4"/>
    <n v="2181.48"/>
    <n v="2.2000000000000002"/>
    <n v="3479"/>
    <x v="343"/>
  </r>
  <r>
    <s v="ORD104669"/>
    <x v="8"/>
    <x v="3"/>
    <x v="8"/>
    <s v="Souq"/>
    <x v="4"/>
    <n v="10341.9"/>
    <n v="3"/>
    <n v="31025.7"/>
    <n v="3.64"/>
    <n v="199"/>
    <x v="221"/>
  </r>
  <r>
    <s v="ORD104670"/>
    <x v="9"/>
    <x v="1"/>
    <x v="9"/>
    <s v="Souq"/>
    <x v="0"/>
    <n v="1282.68"/>
    <n v="2"/>
    <n v="2565.36"/>
    <n v="1.26"/>
    <n v="4284"/>
    <x v="344"/>
  </r>
  <r>
    <s v="ORD104671"/>
    <x v="6"/>
    <x v="4"/>
    <x v="6"/>
    <s v="Amazon"/>
    <x v="5"/>
    <n v="19723.93"/>
    <n v="4"/>
    <n v="78895.72"/>
    <n v="2.81"/>
    <n v="2151"/>
    <x v="123"/>
  </r>
  <r>
    <s v="ORD104672"/>
    <x v="3"/>
    <x v="3"/>
    <x v="3"/>
    <s v="Souq"/>
    <x v="1"/>
    <n v="10837.64"/>
    <n v="1"/>
    <n v="10837.64"/>
    <n v="1.32"/>
    <n v="2014"/>
    <x v="357"/>
  </r>
  <r>
    <s v="ORD104673"/>
    <x v="6"/>
    <x v="4"/>
    <x v="6"/>
    <s v="Amazon"/>
    <x v="1"/>
    <n v="11232.05"/>
    <n v="2"/>
    <n v="22464.1"/>
    <n v="1.99"/>
    <n v="3024"/>
    <x v="231"/>
  </r>
  <r>
    <s v="ORD104674"/>
    <x v="2"/>
    <x v="2"/>
    <x v="2"/>
    <s v="Souq"/>
    <x v="0"/>
    <n v="5745.34"/>
    <n v="2"/>
    <n v="11490.68"/>
    <n v="1.98"/>
    <n v="766"/>
    <x v="108"/>
  </r>
  <r>
    <s v="ORD104675"/>
    <x v="8"/>
    <x v="3"/>
    <x v="8"/>
    <s v="Amazon"/>
    <x v="0"/>
    <n v="11027.39"/>
    <n v="5"/>
    <n v="55136.95"/>
    <n v="3.38"/>
    <n v="2771"/>
    <x v="283"/>
  </r>
  <r>
    <s v="ORD104676"/>
    <x v="8"/>
    <x v="3"/>
    <x v="8"/>
    <s v="Amazon"/>
    <x v="3"/>
    <n v="14768.27"/>
    <n v="5"/>
    <n v="73841.350000000006"/>
    <n v="1.17"/>
    <n v="2751"/>
    <x v="111"/>
  </r>
  <r>
    <s v="ORD104677"/>
    <x v="4"/>
    <x v="0"/>
    <x v="4"/>
    <s v="Amazon"/>
    <x v="1"/>
    <n v="17781.02"/>
    <n v="1"/>
    <n v="17781.02"/>
    <n v="4.2300000000000004"/>
    <n v="1402"/>
    <x v="116"/>
  </r>
  <r>
    <s v="ORD104678"/>
    <x v="6"/>
    <x v="4"/>
    <x v="6"/>
    <s v="Amazon"/>
    <x v="2"/>
    <n v="15558.31"/>
    <n v="2"/>
    <n v="31116.62"/>
    <n v="1.42"/>
    <n v="905"/>
    <x v="29"/>
  </r>
  <r>
    <s v="ORD104679"/>
    <x v="9"/>
    <x v="1"/>
    <x v="9"/>
    <s v="Souq"/>
    <x v="0"/>
    <n v="8387.68"/>
    <n v="4"/>
    <n v="33550.720000000001"/>
    <n v="2.29"/>
    <n v="4056"/>
    <x v="20"/>
  </r>
  <r>
    <s v="ORD104680"/>
    <x v="7"/>
    <x v="0"/>
    <x v="7"/>
    <s v="Souq"/>
    <x v="4"/>
    <n v="14669.52"/>
    <n v="4"/>
    <n v="58678.080000000002"/>
    <n v="1.57"/>
    <n v="2021"/>
    <x v="36"/>
  </r>
  <r>
    <s v="ORD104681"/>
    <x v="7"/>
    <x v="0"/>
    <x v="7"/>
    <s v="Souq"/>
    <x v="3"/>
    <n v="828.54"/>
    <n v="5"/>
    <n v="4142.7"/>
    <n v="2.17"/>
    <n v="2926"/>
    <x v="128"/>
  </r>
  <r>
    <s v="ORD104682"/>
    <x v="7"/>
    <x v="0"/>
    <x v="7"/>
    <s v="Jumia"/>
    <x v="2"/>
    <n v="3809.01"/>
    <n v="4"/>
    <n v="15236.04"/>
    <n v="4.91"/>
    <n v="4877"/>
    <x v="333"/>
  </r>
  <r>
    <s v="ORD104683"/>
    <x v="6"/>
    <x v="4"/>
    <x v="6"/>
    <s v="Souq"/>
    <x v="2"/>
    <n v="9643.81"/>
    <n v="3"/>
    <n v="28931.43"/>
    <n v="3.79"/>
    <n v="3248"/>
    <x v="155"/>
  </r>
  <r>
    <s v="ORD104684"/>
    <x v="5"/>
    <x v="1"/>
    <x v="5"/>
    <s v="Amazon"/>
    <x v="0"/>
    <n v="14684.39"/>
    <n v="5"/>
    <n v="73421.95"/>
    <n v="1.76"/>
    <n v="1738"/>
    <x v="117"/>
  </r>
  <r>
    <s v="ORD104685"/>
    <x v="9"/>
    <x v="1"/>
    <x v="9"/>
    <s v="Souq"/>
    <x v="2"/>
    <n v="2796.25"/>
    <n v="5"/>
    <n v="13981.25"/>
    <n v="3.4"/>
    <n v="298"/>
    <x v="332"/>
  </r>
  <r>
    <s v="ORD104686"/>
    <x v="3"/>
    <x v="3"/>
    <x v="3"/>
    <s v="Souq"/>
    <x v="5"/>
    <n v="2206.5300000000002"/>
    <n v="5"/>
    <n v="11032.65"/>
    <n v="4.88"/>
    <n v="1383"/>
    <x v="324"/>
  </r>
  <r>
    <s v="ORD104687"/>
    <x v="8"/>
    <x v="3"/>
    <x v="8"/>
    <s v="Amazon"/>
    <x v="2"/>
    <n v="5426.06"/>
    <n v="4"/>
    <n v="21704.240000000002"/>
    <n v="3.72"/>
    <n v="3769"/>
    <x v="192"/>
  </r>
  <r>
    <s v="ORD104688"/>
    <x v="6"/>
    <x v="4"/>
    <x v="6"/>
    <s v="Souq"/>
    <x v="5"/>
    <n v="716.4"/>
    <n v="3"/>
    <n v="2149.1999999999998"/>
    <n v="4.08"/>
    <n v="952"/>
    <x v="18"/>
  </r>
  <r>
    <s v="ORD104689"/>
    <x v="6"/>
    <x v="4"/>
    <x v="6"/>
    <s v="Amazon"/>
    <x v="1"/>
    <n v="3978.59"/>
    <n v="3"/>
    <n v="11935.77"/>
    <n v="1.24"/>
    <n v="371"/>
    <x v="238"/>
  </r>
  <r>
    <s v="ORD104690"/>
    <x v="0"/>
    <x v="0"/>
    <x v="0"/>
    <s v="Souq"/>
    <x v="0"/>
    <n v="12365.84"/>
    <n v="3"/>
    <n v="37097.519999999997"/>
    <n v="1.0900000000000001"/>
    <n v="4122"/>
    <x v="266"/>
  </r>
  <r>
    <s v="ORD104691"/>
    <x v="5"/>
    <x v="1"/>
    <x v="5"/>
    <s v="Jumia"/>
    <x v="5"/>
    <n v="18315.41"/>
    <n v="3"/>
    <n v="54946.23"/>
    <n v="3.72"/>
    <n v="1705"/>
    <x v="239"/>
  </r>
  <r>
    <s v="ORD104692"/>
    <x v="6"/>
    <x v="4"/>
    <x v="6"/>
    <s v="Jumia"/>
    <x v="0"/>
    <n v="19928.34"/>
    <n v="1"/>
    <n v="19928.34"/>
    <n v="3.31"/>
    <n v="2462"/>
    <x v="184"/>
  </r>
  <r>
    <s v="ORD104693"/>
    <x v="3"/>
    <x v="3"/>
    <x v="3"/>
    <s v="Jumia"/>
    <x v="1"/>
    <n v="10632.8"/>
    <n v="4"/>
    <n v="42531.199999999997"/>
    <n v="2.74"/>
    <n v="4739"/>
    <x v="339"/>
  </r>
  <r>
    <s v="ORD104694"/>
    <x v="9"/>
    <x v="1"/>
    <x v="9"/>
    <s v="Amazon"/>
    <x v="0"/>
    <n v="4432.21"/>
    <n v="1"/>
    <n v="4432.21"/>
    <n v="3.75"/>
    <n v="4289"/>
    <x v="30"/>
  </r>
  <r>
    <s v="ORD104695"/>
    <x v="5"/>
    <x v="1"/>
    <x v="5"/>
    <s v="Jumia"/>
    <x v="3"/>
    <n v="8766.19"/>
    <n v="2"/>
    <n v="17532.38"/>
    <n v="2.77"/>
    <n v="4317"/>
    <x v="324"/>
  </r>
  <r>
    <s v="ORD104696"/>
    <x v="3"/>
    <x v="3"/>
    <x v="3"/>
    <s v="Souq"/>
    <x v="3"/>
    <n v="17812.009999999998"/>
    <n v="1"/>
    <n v="17812.009999999998"/>
    <n v="2.14"/>
    <n v="2387"/>
    <x v="107"/>
  </r>
  <r>
    <s v="ORD104697"/>
    <x v="4"/>
    <x v="0"/>
    <x v="4"/>
    <s v="Jumia"/>
    <x v="4"/>
    <n v="4615.67"/>
    <n v="1"/>
    <n v="4615.67"/>
    <n v="2.67"/>
    <n v="488"/>
    <x v="149"/>
  </r>
  <r>
    <s v="ORD104698"/>
    <x v="1"/>
    <x v="1"/>
    <x v="1"/>
    <s v="Amazon"/>
    <x v="3"/>
    <n v="5160.6400000000003"/>
    <n v="3"/>
    <n v="15481.92"/>
    <n v="2.09"/>
    <n v="4749"/>
    <x v="299"/>
  </r>
  <r>
    <s v="ORD104699"/>
    <x v="0"/>
    <x v="0"/>
    <x v="0"/>
    <s v="Souq"/>
    <x v="4"/>
    <n v="9359.9699999999993"/>
    <n v="1"/>
    <n v="9359.9699999999993"/>
    <n v="4.6100000000000003"/>
    <n v="1031"/>
    <x v="186"/>
  </r>
  <r>
    <s v="ORD104700"/>
    <x v="2"/>
    <x v="2"/>
    <x v="2"/>
    <s v="Souq"/>
    <x v="0"/>
    <n v="7630.06"/>
    <n v="5"/>
    <n v="38150.300000000003"/>
    <n v="3.67"/>
    <n v="3849"/>
    <x v="328"/>
  </r>
  <r>
    <s v="ORD104701"/>
    <x v="4"/>
    <x v="0"/>
    <x v="4"/>
    <s v="Souq"/>
    <x v="3"/>
    <n v="18914.29"/>
    <n v="4"/>
    <n v="75657.16"/>
    <n v="2.12"/>
    <n v="3390"/>
    <x v="269"/>
  </r>
  <r>
    <s v="ORD104702"/>
    <x v="6"/>
    <x v="4"/>
    <x v="6"/>
    <s v="Amazon"/>
    <x v="2"/>
    <n v="6416.29"/>
    <n v="5"/>
    <n v="32081.45"/>
    <n v="2.41"/>
    <n v="4944"/>
    <x v="107"/>
  </r>
  <r>
    <s v="ORD104703"/>
    <x v="6"/>
    <x v="4"/>
    <x v="6"/>
    <s v="Jumia"/>
    <x v="2"/>
    <n v="8325.56"/>
    <n v="5"/>
    <n v="41627.800000000003"/>
    <n v="3.62"/>
    <n v="1236"/>
    <x v="287"/>
  </r>
  <r>
    <s v="ORD104704"/>
    <x v="3"/>
    <x v="3"/>
    <x v="3"/>
    <s v="Jumia"/>
    <x v="0"/>
    <n v="10886.93"/>
    <n v="1"/>
    <n v="10886.93"/>
    <n v="3.23"/>
    <n v="3995"/>
    <x v="246"/>
  </r>
  <r>
    <s v="ORD104705"/>
    <x v="1"/>
    <x v="1"/>
    <x v="1"/>
    <s v="Jumia"/>
    <x v="2"/>
    <n v="10105.4"/>
    <n v="5"/>
    <n v="50527"/>
    <n v="2.29"/>
    <n v="3704"/>
    <x v="121"/>
  </r>
  <r>
    <s v="ORD104706"/>
    <x v="0"/>
    <x v="0"/>
    <x v="0"/>
    <s v="Amazon"/>
    <x v="3"/>
    <n v="10355.6"/>
    <n v="1"/>
    <n v="10355.6"/>
    <n v="4.29"/>
    <n v="499"/>
    <x v="294"/>
  </r>
  <r>
    <s v="ORD104707"/>
    <x v="3"/>
    <x v="3"/>
    <x v="3"/>
    <s v="Jumia"/>
    <x v="5"/>
    <n v="10682.77"/>
    <n v="5"/>
    <n v="53413.85"/>
    <n v="4.74"/>
    <n v="4575"/>
    <x v="112"/>
  </r>
  <r>
    <s v="ORD104708"/>
    <x v="5"/>
    <x v="1"/>
    <x v="5"/>
    <s v="Amazon"/>
    <x v="3"/>
    <n v="5593.27"/>
    <n v="2"/>
    <n v="11186.54"/>
    <n v="2.86"/>
    <n v="2146"/>
    <x v="133"/>
  </r>
  <r>
    <s v="ORD104709"/>
    <x v="3"/>
    <x v="3"/>
    <x v="3"/>
    <s v="Jumia"/>
    <x v="2"/>
    <n v="16309.22"/>
    <n v="2"/>
    <n v="32618.44"/>
    <n v="1.34"/>
    <n v="1282"/>
    <x v="275"/>
  </r>
  <r>
    <s v="ORD104710"/>
    <x v="2"/>
    <x v="2"/>
    <x v="2"/>
    <s v="Jumia"/>
    <x v="5"/>
    <n v="19050.439999999999"/>
    <n v="1"/>
    <n v="19050.439999999999"/>
    <n v="1.69"/>
    <n v="4733"/>
    <x v="228"/>
  </r>
  <r>
    <s v="ORD104711"/>
    <x v="1"/>
    <x v="1"/>
    <x v="1"/>
    <s v="Jumia"/>
    <x v="3"/>
    <n v="16427.07"/>
    <n v="3"/>
    <n v="49281.21"/>
    <n v="1.37"/>
    <n v="1084"/>
    <x v="288"/>
  </r>
  <r>
    <s v="ORD104712"/>
    <x v="8"/>
    <x v="3"/>
    <x v="8"/>
    <s v="Amazon"/>
    <x v="2"/>
    <n v="3417"/>
    <n v="4"/>
    <n v="13668"/>
    <n v="1.01"/>
    <n v="2696"/>
    <x v="159"/>
  </r>
  <r>
    <s v="ORD104713"/>
    <x v="6"/>
    <x v="4"/>
    <x v="6"/>
    <s v="Souq"/>
    <x v="4"/>
    <n v="14077.8"/>
    <n v="5"/>
    <n v="70389"/>
    <n v="1.1000000000000001"/>
    <n v="2223"/>
    <x v="224"/>
  </r>
  <r>
    <s v="ORD104714"/>
    <x v="0"/>
    <x v="0"/>
    <x v="0"/>
    <s v="Amazon"/>
    <x v="2"/>
    <n v="6749.33"/>
    <n v="1"/>
    <n v="6749.33"/>
    <n v="3.61"/>
    <n v="793"/>
    <x v="359"/>
  </r>
  <r>
    <s v="ORD104715"/>
    <x v="8"/>
    <x v="3"/>
    <x v="8"/>
    <s v="Jumia"/>
    <x v="3"/>
    <n v="3463.27"/>
    <n v="2"/>
    <n v="6926.54"/>
    <n v="3.68"/>
    <n v="675"/>
    <x v="321"/>
  </r>
  <r>
    <s v="ORD104716"/>
    <x v="7"/>
    <x v="0"/>
    <x v="7"/>
    <s v="Souq"/>
    <x v="5"/>
    <n v="16838.939999999999"/>
    <n v="1"/>
    <n v="16838.939999999999"/>
    <n v="3.47"/>
    <n v="4594"/>
    <x v="341"/>
  </r>
  <r>
    <s v="ORD104717"/>
    <x v="3"/>
    <x v="3"/>
    <x v="3"/>
    <s v="Jumia"/>
    <x v="2"/>
    <n v="4332.3999999999996"/>
    <n v="5"/>
    <n v="21662"/>
    <n v="3.01"/>
    <n v="2007"/>
    <x v="157"/>
  </r>
  <r>
    <s v="ORD104718"/>
    <x v="0"/>
    <x v="0"/>
    <x v="0"/>
    <s v="Souq"/>
    <x v="3"/>
    <n v="9762.74"/>
    <n v="2"/>
    <n v="19525.48"/>
    <n v="3.44"/>
    <n v="2408"/>
    <x v="17"/>
  </r>
  <r>
    <s v="ORD104719"/>
    <x v="7"/>
    <x v="0"/>
    <x v="7"/>
    <s v="Souq"/>
    <x v="0"/>
    <n v="15786.24"/>
    <n v="4"/>
    <n v="63144.959999999999"/>
    <n v="1.78"/>
    <n v="1880"/>
    <x v="261"/>
  </r>
  <r>
    <s v="ORD104720"/>
    <x v="6"/>
    <x v="4"/>
    <x v="6"/>
    <s v="Amazon"/>
    <x v="0"/>
    <n v="1515.61"/>
    <n v="2"/>
    <n v="3031.22"/>
    <n v="3.11"/>
    <n v="170"/>
    <x v="151"/>
  </r>
  <r>
    <s v="ORD104721"/>
    <x v="3"/>
    <x v="3"/>
    <x v="3"/>
    <s v="Amazon"/>
    <x v="3"/>
    <n v="2161.27"/>
    <n v="4"/>
    <n v="8645.08"/>
    <n v="1.74"/>
    <n v="1385"/>
    <x v="43"/>
  </r>
  <r>
    <s v="ORD104722"/>
    <x v="1"/>
    <x v="1"/>
    <x v="1"/>
    <s v="Souq"/>
    <x v="0"/>
    <n v="11194.09"/>
    <n v="1"/>
    <n v="11194.09"/>
    <n v="3.12"/>
    <n v="144"/>
    <x v="45"/>
  </r>
  <r>
    <s v="ORD104723"/>
    <x v="2"/>
    <x v="2"/>
    <x v="2"/>
    <s v="Souq"/>
    <x v="2"/>
    <n v="11931.14"/>
    <n v="2"/>
    <n v="23862.28"/>
    <n v="4.2300000000000004"/>
    <n v="2062"/>
    <x v="134"/>
  </r>
  <r>
    <s v="ORD104724"/>
    <x v="7"/>
    <x v="0"/>
    <x v="7"/>
    <s v="Jumia"/>
    <x v="5"/>
    <n v="16147.46"/>
    <n v="5"/>
    <n v="80737.3"/>
    <n v="1.1499999999999999"/>
    <n v="1563"/>
    <x v="163"/>
  </r>
  <r>
    <s v="ORD104725"/>
    <x v="8"/>
    <x v="3"/>
    <x v="8"/>
    <s v="Jumia"/>
    <x v="0"/>
    <n v="15085.44"/>
    <n v="3"/>
    <n v="45256.32"/>
    <n v="3.6"/>
    <n v="492"/>
    <x v="230"/>
  </r>
  <r>
    <s v="ORD104726"/>
    <x v="0"/>
    <x v="0"/>
    <x v="0"/>
    <s v="Jumia"/>
    <x v="2"/>
    <n v="11575.03"/>
    <n v="4"/>
    <n v="46300.12"/>
    <n v="1.84"/>
    <n v="1009"/>
    <x v="256"/>
  </r>
  <r>
    <s v="ORD104727"/>
    <x v="9"/>
    <x v="1"/>
    <x v="9"/>
    <s v="Jumia"/>
    <x v="1"/>
    <n v="17889.63"/>
    <n v="3"/>
    <n v="53668.89"/>
    <n v="2.19"/>
    <n v="3369"/>
    <x v="149"/>
  </r>
  <r>
    <s v="ORD104728"/>
    <x v="7"/>
    <x v="0"/>
    <x v="7"/>
    <s v="Souq"/>
    <x v="2"/>
    <n v="15565.23"/>
    <n v="1"/>
    <n v="15565.23"/>
    <n v="4.5999999999999996"/>
    <n v="2673"/>
    <x v="39"/>
  </r>
  <r>
    <s v="ORD104729"/>
    <x v="9"/>
    <x v="1"/>
    <x v="9"/>
    <s v="Jumia"/>
    <x v="1"/>
    <n v="1620.64"/>
    <n v="1"/>
    <n v="1620.64"/>
    <n v="2.2799999999999998"/>
    <n v="1824"/>
    <x v="314"/>
  </r>
  <r>
    <s v="ORD104730"/>
    <x v="1"/>
    <x v="1"/>
    <x v="1"/>
    <s v="Amazon"/>
    <x v="0"/>
    <n v="4705.46"/>
    <n v="1"/>
    <n v="4705.46"/>
    <n v="4.47"/>
    <n v="3249"/>
    <x v="21"/>
  </r>
  <r>
    <s v="ORD104731"/>
    <x v="1"/>
    <x v="1"/>
    <x v="1"/>
    <s v="Souq"/>
    <x v="0"/>
    <n v="11079.48"/>
    <n v="5"/>
    <n v="55397.4"/>
    <n v="2.0699999999999998"/>
    <n v="2439"/>
    <x v="67"/>
  </r>
  <r>
    <s v="ORD104732"/>
    <x v="1"/>
    <x v="1"/>
    <x v="1"/>
    <s v="Souq"/>
    <x v="0"/>
    <n v="14984.15"/>
    <n v="1"/>
    <n v="14984.15"/>
    <n v="3.69"/>
    <n v="4138"/>
    <x v="188"/>
  </r>
  <r>
    <s v="ORD104733"/>
    <x v="5"/>
    <x v="1"/>
    <x v="5"/>
    <s v="Jumia"/>
    <x v="3"/>
    <n v="5972.06"/>
    <n v="1"/>
    <n v="5972.06"/>
    <n v="3.31"/>
    <n v="1092"/>
    <x v="87"/>
  </r>
  <r>
    <s v="ORD104734"/>
    <x v="9"/>
    <x v="1"/>
    <x v="9"/>
    <s v="Jumia"/>
    <x v="0"/>
    <n v="10011.59"/>
    <n v="4"/>
    <n v="40046.36"/>
    <n v="1.63"/>
    <n v="2101"/>
    <x v="357"/>
  </r>
  <r>
    <s v="ORD104735"/>
    <x v="2"/>
    <x v="2"/>
    <x v="2"/>
    <s v="Jumia"/>
    <x v="3"/>
    <n v="5980.72"/>
    <n v="2"/>
    <n v="11961.44"/>
    <n v="3.54"/>
    <n v="3121"/>
    <x v="256"/>
  </r>
  <r>
    <s v="ORD104736"/>
    <x v="2"/>
    <x v="2"/>
    <x v="2"/>
    <s v="Souq"/>
    <x v="3"/>
    <n v="1282.17"/>
    <n v="5"/>
    <n v="6410.85"/>
    <n v="1.74"/>
    <n v="3958"/>
    <x v="7"/>
  </r>
  <r>
    <s v="ORD104737"/>
    <x v="7"/>
    <x v="0"/>
    <x v="7"/>
    <s v="Jumia"/>
    <x v="3"/>
    <n v="14520.05"/>
    <n v="2"/>
    <n v="29040.1"/>
    <n v="1.78"/>
    <n v="3916"/>
    <x v="121"/>
  </r>
  <r>
    <s v="ORD104738"/>
    <x v="8"/>
    <x v="3"/>
    <x v="8"/>
    <s v="Jumia"/>
    <x v="5"/>
    <n v="4812.6400000000003"/>
    <n v="5"/>
    <n v="24063.200000000001"/>
    <n v="1.45"/>
    <n v="3130"/>
    <x v="308"/>
  </r>
  <r>
    <s v="ORD104739"/>
    <x v="7"/>
    <x v="0"/>
    <x v="7"/>
    <s v="Jumia"/>
    <x v="2"/>
    <n v="14301.66"/>
    <n v="1"/>
    <n v="14301.66"/>
    <n v="2.63"/>
    <n v="82"/>
    <x v="82"/>
  </r>
  <r>
    <s v="ORD104740"/>
    <x v="4"/>
    <x v="0"/>
    <x v="4"/>
    <s v="Jumia"/>
    <x v="1"/>
    <n v="16787.150000000001"/>
    <n v="4"/>
    <n v="67148.600000000006"/>
    <n v="4.88"/>
    <n v="3264"/>
    <x v="119"/>
  </r>
  <r>
    <s v="ORD104741"/>
    <x v="5"/>
    <x v="1"/>
    <x v="5"/>
    <s v="Amazon"/>
    <x v="5"/>
    <n v="10072.209999999999"/>
    <n v="4"/>
    <n v="40288.839999999997"/>
    <n v="4.9400000000000004"/>
    <n v="3742"/>
    <x v="63"/>
  </r>
  <r>
    <s v="ORD104742"/>
    <x v="0"/>
    <x v="0"/>
    <x v="0"/>
    <s v="Souq"/>
    <x v="0"/>
    <n v="10738.57"/>
    <n v="1"/>
    <n v="10738.57"/>
    <n v="2.34"/>
    <n v="2766"/>
    <x v="233"/>
  </r>
  <r>
    <s v="ORD104743"/>
    <x v="1"/>
    <x v="1"/>
    <x v="1"/>
    <s v="Souq"/>
    <x v="2"/>
    <n v="14393.24"/>
    <n v="3"/>
    <n v="43179.72"/>
    <n v="3.75"/>
    <n v="4158"/>
    <x v="58"/>
  </r>
  <r>
    <s v="ORD104744"/>
    <x v="0"/>
    <x v="0"/>
    <x v="0"/>
    <s v="Jumia"/>
    <x v="1"/>
    <n v="15519.1"/>
    <n v="5"/>
    <n v="77595.5"/>
    <n v="3.05"/>
    <n v="2236"/>
    <x v="293"/>
  </r>
  <r>
    <s v="ORD104745"/>
    <x v="4"/>
    <x v="0"/>
    <x v="4"/>
    <s v="Souq"/>
    <x v="4"/>
    <n v="13797.05"/>
    <n v="2"/>
    <n v="27594.1"/>
    <n v="4.5999999999999996"/>
    <n v="423"/>
    <x v="314"/>
  </r>
  <r>
    <s v="ORD104746"/>
    <x v="9"/>
    <x v="1"/>
    <x v="9"/>
    <s v="Amazon"/>
    <x v="0"/>
    <n v="11579.05"/>
    <n v="3"/>
    <n v="34737.15"/>
    <n v="1.08"/>
    <n v="3613"/>
    <x v="214"/>
  </r>
  <r>
    <s v="ORD104747"/>
    <x v="1"/>
    <x v="1"/>
    <x v="1"/>
    <s v="Jumia"/>
    <x v="2"/>
    <n v="6490.64"/>
    <n v="5"/>
    <n v="32453.200000000001"/>
    <n v="1.82"/>
    <n v="3406"/>
    <x v="346"/>
  </r>
  <r>
    <s v="ORD104748"/>
    <x v="2"/>
    <x v="2"/>
    <x v="2"/>
    <s v="Amazon"/>
    <x v="1"/>
    <n v="13912.53"/>
    <n v="3"/>
    <n v="41737.589999999997"/>
    <n v="1.03"/>
    <n v="656"/>
    <x v="99"/>
  </r>
  <r>
    <s v="ORD104749"/>
    <x v="3"/>
    <x v="3"/>
    <x v="3"/>
    <s v="Amazon"/>
    <x v="0"/>
    <n v="4669.54"/>
    <n v="1"/>
    <n v="4669.54"/>
    <n v="3.18"/>
    <n v="2677"/>
    <x v="141"/>
  </r>
  <r>
    <s v="ORD104750"/>
    <x v="6"/>
    <x v="4"/>
    <x v="6"/>
    <s v="Amazon"/>
    <x v="2"/>
    <n v="12408.78"/>
    <n v="3"/>
    <n v="37226.339999999997"/>
    <n v="1.33"/>
    <n v="3620"/>
    <x v="11"/>
  </r>
  <r>
    <s v="ORD104751"/>
    <x v="1"/>
    <x v="1"/>
    <x v="1"/>
    <s v="Souq"/>
    <x v="1"/>
    <n v="9165.75"/>
    <n v="3"/>
    <n v="27497.25"/>
    <n v="1.69"/>
    <n v="1383"/>
    <x v="68"/>
  </r>
  <r>
    <s v="ORD104752"/>
    <x v="0"/>
    <x v="0"/>
    <x v="0"/>
    <s v="Souq"/>
    <x v="2"/>
    <n v="8548.5"/>
    <n v="2"/>
    <n v="17097"/>
    <n v="2.14"/>
    <n v="4858"/>
    <x v="294"/>
  </r>
  <r>
    <s v="ORD104753"/>
    <x v="1"/>
    <x v="1"/>
    <x v="1"/>
    <s v="Amazon"/>
    <x v="2"/>
    <n v="8668.64"/>
    <n v="4"/>
    <n v="34674.559999999998"/>
    <n v="3.89"/>
    <n v="2690"/>
    <x v="162"/>
  </r>
  <r>
    <s v="ORD104754"/>
    <x v="7"/>
    <x v="0"/>
    <x v="7"/>
    <s v="Jumia"/>
    <x v="2"/>
    <n v="581.23"/>
    <n v="4"/>
    <n v="2324.92"/>
    <n v="3.73"/>
    <n v="2552"/>
    <x v="359"/>
  </r>
  <r>
    <s v="ORD104755"/>
    <x v="6"/>
    <x v="4"/>
    <x v="6"/>
    <s v="Amazon"/>
    <x v="5"/>
    <n v="6152.14"/>
    <n v="2"/>
    <n v="12304.28"/>
    <n v="2.68"/>
    <n v="1542"/>
    <x v="326"/>
  </r>
  <r>
    <s v="ORD104756"/>
    <x v="2"/>
    <x v="2"/>
    <x v="2"/>
    <s v="Souq"/>
    <x v="1"/>
    <n v="7411.75"/>
    <n v="4"/>
    <n v="29647"/>
    <n v="1.76"/>
    <n v="2071"/>
    <x v="182"/>
  </r>
  <r>
    <s v="ORD104757"/>
    <x v="7"/>
    <x v="0"/>
    <x v="7"/>
    <s v="Souq"/>
    <x v="0"/>
    <n v="6904.68"/>
    <n v="5"/>
    <n v="34523.4"/>
    <n v="4.46"/>
    <n v="4783"/>
    <x v="341"/>
  </r>
  <r>
    <s v="ORD104758"/>
    <x v="3"/>
    <x v="3"/>
    <x v="3"/>
    <s v="Jumia"/>
    <x v="0"/>
    <n v="15462.81"/>
    <n v="2"/>
    <n v="30925.62"/>
    <n v="1.74"/>
    <n v="4167"/>
    <x v="183"/>
  </r>
  <r>
    <s v="ORD104759"/>
    <x v="4"/>
    <x v="0"/>
    <x v="4"/>
    <s v="Jumia"/>
    <x v="3"/>
    <n v="4855.51"/>
    <n v="3"/>
    <n v="14566.53"/>
    <n v="4.6900000000000004"/>
    <n v="157"/>
    <x v="348"/>
  </r>
  <r>
    <s v="ORD104760"/>
    <x v="1"/>
    <x v="1"/>
    <x v="1"/>
    <s v="Souq"/>
    <x v="4"/>
    <n v="7601.87"/>
    <n v="1"/>
    <n v="7601.87"/>
    <n v="1.44"/>
    <n v="491"/>
    <x v="286"/>
  </r>
  <r>
    <s v="ORD104761"/>
    <x v="1"/>
    <x v="1"/>
    <x v="1"/>
    <s v="Souq"/>
    <x v="4"/>
    <n v="15797.01"/>
    <n v="1"/>
    <n v="15797.01"/>
    <n v="2.33"/>
    <n v="3193"/>
    <x v="354"/>
  </r>
  <r>
    <s v="ORD104762"/>
    <x v="2"/>
    <x v="2"/>
    <x v="2"/>
    <s v="Jumia"/>
    <x v="0"/>
    <n v="13542.71"/>
    <n v="2"/>
    <n v="27085.42"/>
    <n v="4.45"/>
    <n v="4550"/>
    <x v="65"/>
  </r>
  <r>
    <s v="ORD104763"/>
    <x v="4"/>
    <x v="0"/>
    <x v="4"/>
    <s v="Amazon"/>
    <x v="2"/>
    <n v="5179.13"/>
    <n v="2"/>
    <n v="10358.26"/>
    <n v="1.58"/>
    <n v="4897"/>
    <x v="200"/>
  </r>
  <r>
    <s v="ORD104764"/>
    <x v="0"/>
    <x v="0"/>
    <x v="0"/>
    <s v="Jumia"/>
    <x v="3"/>
    <n v="3524.67"/>
    <n v="4"/>
    <n v="14098.68"/>
    <n v="2.33"/>
    <n v="3208"/>
    <x v="313"/>
  </r>
  <r>
    <s v="ORD104765"/>
    <x v="4"/>
    <x v="0"/>
    <x v="4"/>
    <s v="Souq"/>
    <x v="5"/>
    <n v="8802.74"/>
    <n v="4"/>
    <n v="35210.959999999999"/>
    <n v="3.06"/>
    <n v="1589"/>
    <x v="350"/>
  </r>
  <r>
    <s v="ORD104766"/>
    <x v="2"/>
    <x v="2"/>
    <x v="2"/>
    <s v="Amazon"/>
    <x v="3"/>
    <n v="4143.51"/>
    <n v="3"/>
    <n v="12430.53"/>
    <n v="4.78"/>
    <n v="119"/>
    <x v="288"/>
  </r>
  <r>
    <s v="ORD104767"/>
    <x v="3"/>
    <x v="3"/>
    <x v="3"/>
    <s v="Amazon"/>
    <x v="4"/>
    <n v="3581.75"/>
    <n v="5"/>
    <n v="17908.75"/>
    <n v="4.3099999999999996"/>
    <n v="3782"/>
    <x v="51"/>
  </r>
  <r>
    <s v="ORD104768"/>
    <x v="7"/>
    <x v="0"/>
    <x v="7"/>
    <s v="Amazon"/>
    <x v="4"/>
    <n v="15802.31"/>
    <n v="1"/>
    <n v="15802.31"/>
    <n v="2.85"/>
    <n v="63"/>
    <x v="134"/>
  </r>
  <r>
    <s v="ORD104769"/>
    <x v="1"/>
    <x v="1"/>
    <x v="1"/>
    <s v="Souq"/>
    <x v="4"/>
    <n v="10839.64"/>
    <n v="4"/>
    <n v="43358.559999999998"/>
    <n v="3.3"/>
    <n v="2134"/>
    <x v="219"/>
  </r>
  <r>
    <s v="ORD104770"/>
    <x v="3"/>
    <x v="3"/>
    <x v="3"/>
    <s v="Amazon"/>
    <x v="0"/>
    <n v="2761.07"/>
    <n v="3"/>
    <n v="8283.2099999999991"/>
    <n v="2.84"/>
    <n v="4567"/>
    <x v="75"/>
  </r>
  <r>
    <s v="ORD104771"/>
    <x v="4"/>
    <x v="0"/>
    <x v="4"/>
    <s v="Jumia"/>
    <x v="5"/>
    <n v="14442.64"/>
    <n v="4"/>
    <n v="57770.559999999998"/>
    <n v="2.56"/>
    <n v="3526"/>
    <x v="305"/>
  </r>
  <r>
    <s v="ORD104772"/>
    <x v="4"/>
    <x v="0"/>
    <x v="4"/>
    <s v="Jumia"/>
    <x v="4"/>
    <n v="2786.82"/>
    <n v="3"/>
    <n v="8360.4599999999991"/>
    <n v="3.49"/>
    <n v="2010"/>
    <x v="15"/>
  </r>
  <r>
    <s v="ORD104773"/>
    <x v="0"/>
    <x v="0"/>
    <x v="0"/>
    <s v="Jumia"/>
    <x v="4"/>
    <n v="12343.41"/>
    <n v="2"/>
    <n v="24686.82"/>
    <n v="1.2"/>
    <n v="2754"/>
    <x v="122"/>
  </r>
  <r>
    <s v="ORD104774"/>
    <x v="1"/>
    <x v="1"/>
    <x v="1"/>
    <s v="Souq"/>
    <x v="2"/>
    <n v="10893.91"/>
    <n v="3"/>
    <n v="32681.73"/>
    <n v="4.8"/>
    <n v="4549"/>
    <x v="54"/>
  </r>
  <r>
    <s v="ORD104775"/>
    <x v="6"/>
    <x v="4"/>
    <x v="6"/>
    <s v="Souq"/>
    <x v="5"/>
    <n v="17102.39"/>
    <n v="4"/>
    <n v="68409.56"/>
    <n v="2.93"/>
    <n v="265"/>
    <x v="229"/>
  </r>
  <r>
    <s v="ORD104776"/>
    <x v="1"/>
    <x v="1"/>
    <x v="1"/>
    <s v="Jumia"/>
    <x v="5"/>
    <n v="5402.35"/>
    <n v="5"/>
    <n v="27011.75"/>
    <n v="3.33"/>
    <n v="3115"/>
    <x v="167"/>
  </r>
  <r>
    <s v="ORD104777"/>
    <x v="3"/>
    <x v="3"/>
    <x v="3"/>
    <s v="Souq"/>
    <x v="1"/>
    <n v="16538.02"/>
    <n v="4"/>
    <n v="66152.08"/>
    <n v="2.8"/>
    <n v="362"/>
    <x v="162"/>
  </r>
  <r>
    <s v="ORD104778"/>
    <x v="5"/>
    <x v="1"/>
    <x v="5"/>
    <s v="Jumia"/>
    <x v="3"/>
    <n v="6038.7"/>
    <n v="3"/>
    <n v="18116.099999999999"/>
    <n v="4.16"/>
    <n v="1202"/>
    <x v="269"/>
  </r>
  <r>
    <s v="ORD104779"/>
    <x v="3"/>
    <x v="3"/>
    <x v="3"/>
    <s v="Jumia"/>
    <x v="0"/>
    <n v="5661.19"/>
    <n v="5"/>
    <n v="28305.95"/>
    <n v="3.93"/>
    <n v="2112"/>
    <x v="17"/>
  </r>
  <r>
    <s v="ORD104780"/>
    <x v="3"/>
    <x v="3"/>
    <x v="3"/>
    <s v="Amazon"/>
    <x v="0"/>
    <n v="19319.740000000002"/>
    <n v="4"/>
    <n v="77278.960000000006"/>
    <n v="2.33"/>
    <n v="3354"/>
    <x v="329"/>
  </r>
  <r>
    <s v="ORD104781"/>
    <x v="7"/>
    <x v="0"/>
    <x v="7"/>
    <s v="Amazon"/>
    <x v="2"/>
    <n v="14162.1"/>
    <n v="1"/>
    <n v="14162.1"/>
    <n v="2.37"/>
    <n v="2572"/>
    <x v="227"/>
  </r>
  <r>
    <s v="ORD104782"/>
    <x v="5"/>
    <x v="1"/>
    <x v="5"/>
    <s v="Jumia"/>
    <x v="0"/>
    <n v="9168.48"/>
    <n v="3"/>
    <n v="27505.439999999999"/>
    <n v="3.44"/>
    <n v="4466"/>
    <x v="264"/>
  </r>
  <r>
    <s v="ORD104783"/>
    <x v="5"/>
    <x v="1"/>
    <x v="5"/>
    <s v="Jumia"/>
    <x v="4"/>
    <n v="10029.42"/>
    <n v="2"/>
    <n v="20058.84"/>
    <n v="3.79"/>
    <n v="68"/>
    <x v="113"/>
  </r>
  <r>
    <s v="ORD104784"/>
    <x v="6"/>
    <x v="4"/>
    <x v="6"/>
    <s v="Jumia"/>
    <x v="5"/>
    <n v="11125.77"/>
    <n v="2"/>
    <n v="22251.54"/>
    <n v="2.5299999999999998"/>
    <n v="849"/>
    <x v="16"/>
  </r>
  <r>
    <s v="ORD104785"/>
    <x v="5"/>
    <x v="1"/>
    <x v="5"/>
    <s v="Jumia"/>
    <x v="2"/>
    <n v="12690.26"/>
    <n v="1"/>
    <n v="12690.26"/>
    <n v="1.62"/>
    <n v="76"/>
    <x v="56"/>
  </r>
  <r>
    <s v="ORD104786"/>
    <x v="1"/>
    <x v="1"/>
    <x v="1"/>
    <s v="Amazon"/>
    <x v="0"/>
    <n v="11328.01"/>
    <n v="4"/>
    <n v="45312.04"/>
    <n v="1.31"/>
    <n v="2386"/>
    <x v="306"/>
  </r>
  <r>
    <s v="ORD104787"/>
    <x v="6"/>
    <x v="4"/>
    <x v="6"/>
    <s v="Souq"/>
    <x v="3"/>
    <n v="4370.1899999999996"/>
    <n v="1"/>
    <n v="4370.1899999999996"/>
    <n v="2.93"/>
    <n v="1665"/>
    <x v="237"/>
  </r>
  <r>
    <s v="ORD104788"/>
    <x v="8"/>
    <x v="3"/>
    <x v="8"/>
    <s v="Amazon"/>
    <x v="1"/>
    <n v="309.77999999999997"/>
    <n v="3"/>
    <n v="929.34"/>
    <n v="2.73"/>
    <n v="250"/>
    <x v="166"/>
  </r>
  <r>
    <s v="ORD104789"/>
    <x v="2"/>
    <x v="2"/>
    <x v="2"/>
    <s v="Jumia"/>
    <x v="0"/>
    <n v="9573.32"/>
    <n v="3"/>
    <n v="28719.96"/>
    <n v="1.71"/>
    <n v="3885"/>
    <x v="147"/>
  </r>
  <r>
    <s v="ORD104790"/>
    <x v="6"/>
    <x v="4"/>
    <x v="6"/>
    <s v="Jumia"/>
    <x v="3"/>
    <n v="7162.99"/>
    <n v="3"/>
    <n v="21488.97"/>
    <n v="4.25"/>
    <n v="3594"/>
    <x v="167"/>
  </r>
  <r>
    <s v="ORD104791"/>
    <x v="4"/>
    <x v="0"/>
    <x v="4"/>
    <s v="Jumia"/>
    <x v="0"/>
    <n v="10398.39"/>
    <n v="3"/>
    <n v="31195.17"/>
    <n v="3.64"/>
    <n v="4695"/>
    <x v="221"/>
  </r>
  <r>
    <s v="ORD104792"/>
    <x v="4"/>
    <x v="0"/>
    <x v="4"/>
    <s v="Souq"/>
    <x v="0"/>
    <n v="9510.2900000000009"/>
    <n v="5"/>
    <n v="47551.45"/>
    <n v="2.54"/>
    <n v="4143"/>
    <x v="328"/>
  </r>
  <r>
    <s v="ORD104793"/>
    <x v="3"/>
    <x v="3"/>
    <x v="3"/>
    <s v="Jumia"/>
    <x v="4"/>
    <n v="6046.29"/>
    <n v="1"/>
    <n v="6046.29"/>
    <n v="2.3199999999999998"/>
    <n v="3825"/>
    <x v="84"/>
  </r>
  <r>
    <s v="ORD104794"/>
    <x v="2"/>
    <x v="2"/>
    <x v="2"/>
    <s v="Jumia"/>
    <x v="3"/>
    <n v="11969.64"/>
    <n v="3"/>
    <n v="35908.92"/>
    <n v="1.53"/>
    <n v="2995"/>
    <x v="351"/>
  </r>
  <r>
    <s v="ORD104795"/>
    <x v="1"/>
    <x v="1"/>
    <x v="1"/>
    <s v="Souq"/>
    <x v="0"/>
    <n v="18671.41"/>
    <n v="1"/>
    <n v="18671.41"/>
    <n v="2.9"/>
    <n v="1169"/>
    <x v="18"/>
  </r>
  <r>
    <s v="ORD104796"/>
    <x v="5"/>
    <x v="1"/>
    <x v="5"/>
    <s v="Jumia"/>
    <x v="5"/>
    <n v="13250.44"/>
    <n v="5"/>
    <n v="66252.2"/>
    <n v="3.86"/>
    <n v="1239"/>
    <x v="146"/>
  </r>
  <r>
    <s v="ORD104797"/>
    <x v="0"/>
    <x v="0"/>
    <x v="0"/>
    <s v="Jumia"/>
    <x v="1"/>
    <n v="13076.94"/>
    <n v="3"/>
    <n v="39230.82"/>
    <n v="3.24"/>
    <n v="1037"/>
    <x v="28"/>
  </r>
  <r>
    <s v="ORD104798"/>
    <x v="8"/>
    <x v="3"/>
    <x v="8"/>
    <s v="Souq"/>
    <x v="0"/>
    <n v="1448.7"/>
    <n v="1"/>
    <n v="1448.7"/>
    <n v="1.03"/>
    <n v="4299"/>
    <x v="0"/>
  </r>
  <r>
    <s v="ORD104799"/>
    <x v="0"/>
    <x v="0"/>
    <x v="0"/>
    <s v="Amazon"/>
    <x v="3"/>
    <n v="6376.56"/>
    <n v="1"/>
    <n v="6376.56"/>
    <n v="3.36"/>
    <n v="3970"/>
    <x v="2"/>
  </r>
  <r>
    <s v="ORD104800"/>
    <x v="8"/>
    <x v="3"/>
    <x v="8"/>
    <s v="Souq"/>
    <x v="2"/>
    <n v="1242"/>
    <n v="1"/>
    <n v="1242"/>
    <n v="4.3"/>
    <n v="1589"/>
    <x v="98"/>
  </r>
  <r>
    <s v="ORD104801"/>
    <x v="3"/>
    <x v="3"/>
    <x v="3"/>
    <s v="Souq"/>
    <x v="4"/>
    <n v="6591.63"/>
    <n v="1"/>
    <n v="6591.63"/>
    <n v="1.34"/>
    <n v="4986"/>
    <x v="72"/>
  </r>
  <r>
    <s v="ORD104802"/>
    <x v="4"/>
    <x v="0"/>
    <x v="4"/>
    <s v="Souq"/>
    <x v="1"/>
    <n v="15504.2"/>
    <n v="3"/>
    <n v="46512.6"/>
    <n v="3.64"/>
    <n v="3915"/>
    <x v="45"/>
  </r>
  <r>
    <s v="ORD104803"/>
    <x v="2"/>
    <x v="2"/>
    <x v="2"/>
    <s v="Amazon"/>
    <x v="4"/>
    <n v="808.97"/>
    <n v="4"/>
    <n v="3235.88"/>
    <n v="4.3899999999999997"/>
    <n v="1007"/>
    <x v="112"/>
  </r>
  <r>
    <s v="ORD104804"/>
    <x v="0"/>
    <x v="0"/>
    <x v="0"/>
    <s v="Jumia"/>
    <x v="0"/>
    <n v="7663.86"/>
    <n v="4"/>
    <n v="30655.439999999999"/>
    <n v="2.4500000000000002"/>
    <n v="1950"/>
    <x v="63"/>
  </r>
  <r>
    <s v="ORD104805"/>
    <x v="9"/>
    <x v="1"/>
    <x v="9"/>
    <s v="Amazon"/>
    <x v="5"/>
    <n v="10593.49"/>
    <n v="1"/>
    <n v="10593.49"/>
    <n v="1.79"/>
    <n v="596"/>
    <x v="84"/>
  </r>
  <r>
    <s v="ORD104806"/>
    <x v="7"/>
    <x v="0"/>
    <x v="7"/>
    <s v="Souq"/>
    <x v="1"/>
    <n v="13858.95"/>
    <n v="4"/>
    <n v="55435.8"/>
    <n v="4.63"/>
    <n v="2543"/>
    <x v="287"/>
  </r>
  <r>
    <s v="ORD104807"/>
    <x v="0"/>
    <x v="0"/>
    <x v="0"/>
    <s v="Souq"/>
    <x v="0"/>
    <n v="5663.84"/>
    <n v="1"/>
    <n v="5663.84"/>
    <n v="2.13"/>
    <n v="1901"/>
    <x v="81"/>
  </r>
  <r>
    <s v="ORD104808"/>
    <x v="7"/>
    <x v="0"/>
    <x v="7"/>
    <s v="Amazon"/>
    <x v="2"/>
    <n v="7606.72"/>
    <n v="4"/>
    <n v="30426.880000000001"/>
    <n v="4.62"/>
    <n v="4058"/>
    <x v="181"/>
  </r>
  <r>
    <s v="ORD104809"/>
    <x v="0"/>
    <x v="0"/>
    <x v="0"/>
    <s v="Jumia"/>
    <x v="0"/>
    <n v="18845.98"/>
    <n v="2"/>
    <n v="37691.96"/>
    <n v="2.19"/>
    <n v="2943"/>
    <x v="318"/>
  </r>
  <r>
    <s v="ORD104810"/>
    <x v="9"/>
    <x v="1"/>
    <x v="9"/>
    <s v="Amazon"/>
    <x v="4"/>
    <n v="3203.71"/>
    <n v="4"/>
    <n v="12814.84"/>
    <n v="2.2999999999999998"/>
    <n v="3579"/>
    <x v="93"/>
  </r>
  <r>
    <s v="ORD104811"/>
    <x v="1"/>
    <x v="1"/>
    <x v="1"/>
    <s v="Souq"/>
    <x v="1"/>
    <n v="19837.87"/>
    <n v="5"/>
    <n v="99189.35"/>
    <n v="1.53"/>
    <n v="1672"/>
    <x v="253"/>
  </r>
  <r>
    <s v="ORD104812"/>
    <x v="3"/>
    <x v="3"/>
    <x v="3"/>
    <s v="Jumia"/>
    <x v="2"/>
    <n v="145.19"/>
    <n v="2"/>
    <n v="290.38"/>
    <n v="4.2699999999999996"/>
    <n v="3526"/>
    <x v="21"/>
  </r>
  <r>
    <s v="ORD104813"/>
    <x v="9"/>
    <x v="1"/>
    <x v="9"/>
    <s v="Amazon"/>
    <x v="1"/>
    <n v="11054.4"/>
    <n v="3"/>
    <n v="33163.199999999997"/>
    <n v="3.27"/>
    <n v="4079"/>
    <x v="193"/>
  </r>
  <r>
    <s v="ORD104814"/>
    <x v="3"/>
    <x v="3"/>
    <x v="3"/>
    <s v="Jumia"/>
    <x v="0"/>
    <n v="10526.22"/>
    <n v="4"/>
    <n v="42104.88"/>
    <n v="1.1399999999999999"/>
    <n v="4583"/>
    <x v="164"/>
  </r>
  <r>
    <s v="ORD104815"/>
    <x v="8"/>
    <x v="3"/>
    <x v="8"/>
    <s v="Souq"/>
    <x v="3"/>
    <n v="16938.16"/>
    <n v="2"/>
    <n v="33876.32"/>
    <n v="1.62"/>
    <n v="978"/>
    <x v="91"/>
  </r>
  <r>
    <s v="ORD104816"/>
    <x v="0"/>
    <x v="0"/>
    <x v="0"/>
    <s v="Amazon"/>
    <x v="4"/>
    <n v="3081.02"/>
    <n v="3"/>
    <n v="9243.06"/>
    <n v="3.95"/>
    <n v="2723"/>
    <x v="3"/>
  </r>
  <r>
    <s v="ORD104817"/>
    <x v="9"/>
    <x v="1"/>
    <x v="9"/>
    <s v="Souq"/>
    <x v="2"/>
    <n v="14694.57"/>
    <n v="4"/>
    <n v="58778.28"/>
    <n v="2.37"/>
    <n v="4205"/>
    <x v="174"/>
  </r>
  <r>
    <s v="ORD104818"/>
    <x v="1"/>
    <x v="1"/>
    <x v="1"/>
    <s v="Amazon"/>
    <x v="5"/>
    <n v="11393.79"/>
    <n v="2"/>
    <n v="22787.58"/>
    <n v="2.86"/>
    <n v="873"/>
    <x v="314"/>
  </r>
  <r>
    <s v="ORD104819"/>
    <x v="1"/>
    <x v="1"/>
    <x v="1"/>
    <s v="Jumia"/>
    <x v="0"/>
    <n v="8498.31"/>
    <n v="4"/>
    <n v="33993.24"/>
    <n v="2.04"/>
    <n v="733"/>
    <x v="265"/>
  </r>
  <r>
    <s v="ORD104820"/>
    <x v="0"/>
    <x v="0"/>
    <x v="0"/>
    <s v="Amazon"/>
    <x v="1"/>
    <n v="3647.23"/>
    <n v="2"/>
    <n v="7294.46"/>
    <n v="4.5199999999999996"/>
    <n v="4003"/>
    <x v="225"/>
  </r>
  <r>
    <s v="ORD104821"/>
    <x v="6"/>
    <x v="4"/>
    <x v="6"/>
    <s v="Amazon"/>
    <x v="4"/>
    <n v="18965.11"/>
    <n v="5"/>
    <n v="94825.55"/>
    <n v="3.85"/>
    <n v="2512"/>
    <x v="257"/>
  </r>
  <r>
    <s v="ORD104822"/>
    <x v="8"/>
    <x v="3"/>
    <x v="8"/>
    <s v="Amazon"/>
    <x v="4"/>
    <n v="19648.16"/>
    <n v="2"/>
    <n v="39296.32"/>
    <n v="4.1500000000000004"/>
    <n v="4325"/>
    <x v="337"/>
  </r>
  <r>
    <s v="ORD104823"/>
    <x v="5"/>
    <x v="1"/>
    <x v="5"/>
    <s v="Souq"/>
    <x v="0"/>
    <n v="4864.5200000000004"/>
    <n v="3"/>
    <n v="14593.56"/>
    <n v="1.6"/>
    <n v="613"/>
    <x v="4"/>
  </r>
  <r>
    <s v="ORD104824"/>
    <x v="3"/>
    <x v="3"/>
    <x v="3"/>
    <s v="Souq"/>
    <x v="0"/>
    <n v="3383.86"/>
    <n v="1"/>
    <n v="3383.86"/>
    <n v="3.4"/>
    <n v="1505"/>
    <x v="88"/>
  </r>
  <r>
    <s v="ORD104825"/>
    <x v="8"/>
    <x v="3"/>
    <x v="8"/>
    <s v="Jumia"/>
    <x v="5"/>
    <n v="179.33"/>
    <n v="1"/>
    <n v="179.33"/>
    <n v="1.21"/>
    <n v="4359"/>
    <x v="249"/>
  </r>
  <r>
    <s v="ORD104826"/>
    <x v="0"/>
    <x v="0"/>
    <x v="0"/>
    <s v="Souq"/>
    <x v="0"/>
    <n v="5868.87"/>
    <n v="2"/>
    <n v="11737.74"/>
    <n v="1.86"/>
    <n v="2653"/>
    <x v="54"/>
  </r>
  <r>
    <s v="ORD104827"/>
    <x v="7"/>
    <x v="0"/>
    <x v="7"/>
    <s v="Jumia"/>
    <x v="4"/>
    <n v="8465.73"/>
    <n v="5"/>
    <n v="42328.65"/>
    <n v="2.89"/>
    <n v="4606"/>
    <x v="17"/>
  </r>
  <r>
    <s v="ORD104828"/>
    <x v="3"/>
    <x v="3"/>
    <x v="3"/>
    <s v="Amazon"/>
    <x v="2"/>
    <n v="2707.15"/>
    <n v="4"/>
    <n v="10828.6"/>
    <n v="1.92"/>
    <n v="571"/>
    <x v="138"/>
  </r>
  <r>
    <s v="ORD104829"/>
    <x v="1"/>
    <x v="1"/>
    <x v="1"/>
    <s v="Souq"/>
    <x v="0"/>
    <n v="15120.37"/>
    <n v="2"/>
    <n v="30240.74"/>
    <n v="1.34"/>
    <n v="3751"/>
    <x v="93"/>
  </r>
  <r>
    <s v="ORD104830"/>
    <x v="3"/>
    <x v="3"/>
    <x v="3"/>
    <s v="Amazon"/>
    <x v="3"/>
    <n v="17038.87"/>
    <n v="3"/>
    <n v="51116.61"/>
    <n v="3.97"/>
    <n v="144"/>
    <x v="295"/>
  </r>
  <r>
    <s v="ORD104831"/>
    <x v="7"/>
    <x v="0"/>
    <x v="7"/>
    <s v="Souq"/>
    <x v="4"/>
    <n v="7929.28"/>
    <n v="2"/>
    <n v="15858.56"/>
    <n v="1.64"/>
    <n v="4158"/>
    <x v="300"/>
  </r>
  <r>
    <s v="ORD104832"/>
    <x v="0"/>
    <x v="0"/>
    <x v="0"/>
    <s v="Jumia"/>
    <x v="1"/>
    <n v="19802.68"/>
    <n v="1"/>
    <n v="19802.68"/>
    <n v="4.1900000000000004"/>
    <n v="896"/>
    <x v="67"/>
  </r>
  <r>
    <s v="ORD104833"/>
    <x v="3"/>
    <x v="3"/>
    <x v="3"/>
    <s v="Jumia"/>
    <x v="0"/>
    <n v="18636.45"/>
    <n v="3"/>
    <n v="55909.35"/>
    <n v="3.63"/>
    <n v="3061"/>
    <x v="11"/>
  </r>
  <r>
    <s v="ORD104834"/>
    <x v="1"/>
    <x v="1"/>
    <x v="1"/>
    <s v="Jumia"/>
    <x v="2"/>
    <n v="15654.99"/>
    <n v="4"/>
    <n v="62619.96"/>
    <n v="3.65"/>
    <n v="757"/>
    <x v="118"/>
  </r>
  <r>
    <s v="ORD104835"/>
    <x v="2"/>
    <x v="2"/>
    <x v="2"/>
    <s v="Souq"/>
    <x v="2"/>
    <n v="16165.96"/>
    <n v="4"/>
    <n v="64663.839999999997"/>
    <n v="3.16"/>
    <n v="1357"/>
    <x v="271"/>
  </r>
  <r>
    <s v="ORD104836"/>
    <x v="7"/>
    <x v="0"/>
    <x v="7"/>
    <s v="Jumia"/>
    <x v="0"/>
    <n v="14143.64"/>
    <n v="2"/>
    <n v="28287.279999999999"/>
    <n v="2.77"/>
    <n v="2284"/>
    <x v="271"/>
  </r>
  <r>
    <s v="ORD104837"/>
    <x v="7"/>
    <x v="0"/>
    <x v="7"/>
    <s v="Jumia"/>
    <x v="2"/>
    <n v="10493.96"/>
    <n v="5"/>
    <n v="52469.8"/>
    <n v="3.38"/>
    <n v="1497"/>
    <x v="38"/>
  </r>
  <r>
    <s v="ORD104838"/>
    <x v="9"/>
    <x v="1"/>
    <x v="9"/>
    <s v="Amazon"/>
    <x v="3"/>
    <n v="5874.8"/>
    <n v="5"/>
    <n v="29374"/>
    <n v="3.97"/>
    <n v="4290"/>
    <x v="134"/>
  </r>
  <r>
    <s v="ORD104839"/>
    <x v="8"/>
    <x v="3"/>
    <x v="8"/>
    <s v="Souq"/>
    <x v="4"/>
    <n v="16511.47"/>
    <n v="4"/>
    <n v="66045.88"/>
    <n v="3.36"/>
    <n v="2509"/>
    <x v="59"/>
  </r>
  <r>
    <s v="ORD104840"/>
    <x v="9"/>
    <x v="1"/>
    <x v="9"/>
    <s v="Jumia"/>
    <x v="2"/>
    <n v="1293.46"/>
    <n v="1"/>
    <n v="1293.46"/>
    <n v="3.34"/>
    <n v="2527"/>
    <x v="304"/>
  </r>
  <r>
    <s v="ORD104841"/>
    <x v="9"/>
    <x v="1"/>
    <x v="9"/>
    <s v="Amazon"/>
    <x v="0"/>
    <n v="17144.7"/>
    <n v="4"/>
    <n v="68578.8"/>
    <n v="3.43"/>
    <n v="3682"/>
    <x v="252"/>
  </r>
  <r>
    <s v="ORD104842"/>
    <x v="0"/>
    <x v="0"/>
    <x v="0"/>
    <s v="Amazon"/>
    <x v="0"/>
    <n v="19822.29"/>
    <n v="5"/>
    <n v="99111.45"/>
    <n v="1.74"/>
    <n v="998"/>
    <x v="197"/>
  </r>
  <r>
    <s v="ORD104843"/>
    <x v="8"/>
    <x v="3"/>
    <x v="8"/>
    <s v="Amazon"/>
    <x v="0"/>
    <n v="9185.26"/>
    <n v="2"/>
    <n v="18370.52"/>
    <n v="3.08"/>
    <n v="3510"/>
    <x v="127"/>
  </r>
  <r>
    <s v="ORD104844"/>
    <x v="6"/>
    <x v="4"/>
    <x v="6"/>
    <s v="Jumia"/>
    <x v="3"/>
    <n v="11111.07"/>
    <n v="5"/>
    <n v="55555.35"/>
    <n v="4.67"/>
    <n v="2974"/>
    <x v="138"/>
  </r>
  <r>
    <s v="ORD104845"/>
    <x v="0"/>
    <x v="0"/>
    <x v="0"/>
    <s v="Amazon"/>
    <x v="2"/>
    <n v="11174.76"/>
    <n v="4"/>
    <n v="44699.040000000001"/>
    <n v="1.76"/>
    <n v="3922"/>
    <x v="352"/>
  </r>
  <r>
    <s v="ORD104846"/>
    <x v="8"/>
    <x v="3"/>
    <x v="8"/>
    <s v="Amazon"/>
    <x v="3"/>
    <n v="309.45"/>
    <n v="1"/>
    <n v="309.45"/>
    <n v="1.91"/>
    <n v="3430"/>
    <x v="309"/>
  </r>
  <r>
    <s v="ORD104847"/>
    <x v="2"/>
    <x v="2"/>
    <x v="2"/>
    <s v="Jumia"/>
    <x v="5"/>
    <n v="16087.82"/>
    <n v="4"/>
    <n v="64351.28"/>
    <n v="2.21"/>
    <n v="3495"/>
    <x v="4"/>
  </r>
  <r>
    <s v="ORD104848"/>
    <x v="0"/>
    <x v="0"/>
    <x v="0"/>
    <s v="Amazon"/>
    <x v="3"/>
    <n v="535.44000000000005"/>
    <n v="3"/>
    <n v="1606.32"/>
    <n v="2.74"/>
    <n v="1571"/>
    <x v="298"/>
  </r>
  <r>
    <s v="ORD104849"/>
    <x v="2"/>
    <x v="2"/>
    <x v="2"/>
    <s v="Jumia"/>
    <x v="1"/>
    <n v="16110.68"/>
    <n v="1"/>
    <n v="16110.68"/>
    <n v="4.78"/>
    <n v="1995"/>
    <x v="356"/>
  </r>
  <r>
    <s v="ORD104850"/>
    <x v="0"/>
    <x v="0"/>
    <x v="0"/>
    <s v="Souq"/>
    <x v="1"/>
    <n v="17269.95"/>
    <n v="1"/>
    <n v="17269.95"/>
    <n v="1.1599999999999999"/>
    <n v="1706"/>
    <x v="152"/>
  </r>
  <r>
    <s v="ORD104851"/>
    <x v="9"/>
    <x v="1"/>
    <x v="9"/>
    <s v="Souq"/>
    <x v="5"/>
    <n v="4568.82"/>
    <n v="1"/>
    <n v="4568.82"/>
    <n v="4.22"/>
    <n v="195"/>
    <x v="188"/>
  </r>
  <r>
    <s v="ORD104852"/>
    <x v="7"/>
    <x v="0"/>
    <x v="7"/>
    <s v="Souq"/>
    <x v="1"/>
    <n v="12105.04"/>
    <n v="3"/>
    <n v="36315.120000000003"/>
    <n v="2.12"/>
    <n v="4616"/>
    <x v="357"/>
  </r>
  <r>
    <s v="ORD104853"/>
    <x v="9"/>
    <x v="1"/>
    <x v="9"/>
    <s v="Souq"/>
    <x v="4"/>
    <n v="13618.63"/>
    <n v="3"/>
    <n v="40855.89"/>
    <n v="3.01"/>
    <n v="3160"/>
    <x v="329"/>
  </r>
  <r>
    <s v="ORD104854"/>
    <x v="6"/>
    <x v="4"/>
    <x v="6"/>
    <s v="Amazon"/>
    <x v="3"/>
    <n v="13220.94"/>
    <n v="4"/>
    <n v="52883.76"/>
    <n v="1.2"/>
    <n v="4505"/>
    <x v="317"/>
  </r>
  <r>
    <s v="ORD104855"/>
    <x v="2"/>
    <x v="2"/>
    <x v="2"/>
    <s v="Souq"/>
    <x v="4"/>
    <n v="17789.150000000001"/>
    <n v="1"/>
    <n v="17789.150000000001"/>
    <n v="2.16"/>
    <n v="626"/>
    <x v="346"/>
  </r>
  <r>
    <s v="ORD104856"/>
    <x v="5"/>
    <x v="1"/>
    <x v="5"/>
    <s v="Souq"/>
    <x v="0"/>
    <n v="1539.04"/>
    <n v="5"/>
    <n v="7695.2"/>
    <n v="1.62"/>
    <n v="2509"/>
    <x v="113"/>
  </r>
  <r>
    <s v="ORD104857"/>
    <x v="7"/>
    <x v="0"/>
    <x v="7"/>
    <s v="Souq"/>
    <x v="5"/>
    <n v="4253.7700000000004"/>
    <n v="5"/>
    <n v="21268.85"/>
    <n v="4.66"/>
    <n v="3634"/>
    <x v="5"/>
  </r>
  <r>
    <s v="ORD104858"/>
    <x v="6"/>
    <x v="4"/>
    <x v="6"/>
    <s v="Amazon"/>
    <x v="1"/>
    <n v="12960.03"/>
    <n v="2"/>
    <n v="25920.06"/>
    <n v="3.25"/>
    <n v="368"/>
    <x v="216"/>
  </r>
  <r>
    <s v="ORD104859"/>
    <x v="3"/>
    <x v="3"/>
    <x v="3"/>
    <s v="Jumia"/>
    <x v="0"/>
    <n v="9895.81"/>
    <n v="5"/>
    <n v="49479.05"/>
    <n v="1.39"/>
    <n v="1383"/>
    <x v="110"/>
  </r>
  <r>
    <s v="ORD104860"/>
    <x v="1"/>
    <x v="1"/>
    <x v="1"/>
    <s v="Jumia"/>
    <x v="3"/>
    <n v="12001.38"/>
    <n v="4"/>
    <n v="48005.52"/>
    <n v="3.81"/>
    <n v="3250"/>
    <x v="316"/>
  </r>
  <r>
    <s v="ORD104861"/>
    <x v="4"/>
    <x v="0"/>
    <x v="4"/>
    <s v="Jumia"/>
    <x v="2"/>
    <n v="1782.55"/>
    <n v="2"/>
    <n v="3565.1"/>
    <n v="3.53"/>
    <n v="1627"/>
    <x v="304"/>
  </r>
  <r>
    <s v="ORD104862"/>
    <x v="6"/>
    <x v="4"/>
    <x v="6"/>
    <s v="Amazon"/>
    <x v="5"/>
    <n v="6838.58"/>
    <n v="5"/>
    <n v="34192.9"/>
    <n v="3.09"/>
    <n v="2001"/>
    <x v="254"/>
  </r>
  <r>
    <s v="ORD104863"/>
    <x v="7"/>
    <x v="0"/>
    <x v="7"/>
    <s v="Souq"/>
    <x v="1"/>
    <n v="9742.34"/>
    <n v="3"/>
    <n v="29227.02"/>
    <n v="3.2"/>
    <n v="3271"/>
    <x v="146"/>
  </r>
  <r>
    <s v="ORD104864"/>
    <x v="8"/>
    <x v="3"/>
    <x v="8"/>
    <s v="Souq"/>
    <x v="4"/>
    <n v="15167.17"/>
    <n v="1"/>
    <n v="15167.17"/>
    <n v="1.6"/>
    <n v="1868"/>
    <x v="170"/>
  </r>
  <r>
    <s v="ORD104865"/>
    <x v="0"/>
    <x v="0"/>
    <x v="0"/>
    <s v="Souq"/>
    <x v="3"/>
    <n v="19822.88"/>
    <n v="5"/>
    <n v="99114.4"/>
    <n v="4.0199999999999996"/>
    <n v="4625"/>
    <x v="6"/>
  </r>
  <r>
    <s v="ORD104866"/>
    <x v="6"/>
    <x v="4"/>
    <x v="6"/>
    <s v="Souq"/>
    <x v="1"/>
    <n v="11751.45"/>
    <n v="5"/>
    <n v="58757.25"/>
    <n v="4.72"/>
    <n v="3525"/>
    <x v="199"/>
  </r>
  <r>
    <s v="ORD104867"/>
    <x v="7"/>
    <x v="0"/>
    <x v="7"/>
    <s v="Jumia"/>
    <x v="1"/>
    <n v="15111.41"/>
    <n v="5"/>
    <n v="75557.05"/>
    <n v="3"/>
    <n v="226"/>
    <x v="359"/>
  </r>
  <r>
    <s v="ORD104868"/>
    <x v="8"/>
    <x v="3"/>
    <x v="8"/>
    <s v="Souq"/>
    <x v="0"/>
    <n v="11646.52"/>
    <n v="4"/>
    <n v="46586.080000000002"/>
    <n v="3.25"/>
    <n v="4910"/>
    <x v="199"/>
  </r>
  <r>
    <s v="ORD104869"/>
    <x v="5"/>
    <x v="1"/>
    <x v="5"/>
    <s v="Amazon"/>
    <x v="3"/>
    <n v="6313.53"/>
    <n v="1"/>
    <n v="6313.53"/>
    <n v="1.93"/>
    <n v="4962"/>
    <x v="78"/>
  </r>
  <r>
    <s v="ORD104870"/>
    <x v="9"/>
    <x v="1"/>
    <x v="9"/>
    <s v="Souq"/>
    <x v="5"/>
    <n v="2495.63"/>
    <n v="4"/>
    <n v="9982.52"/>
    <n v="2.58"/>
    <n v="1046"/>
    <x v="324"/>
  </r>
  <r>
    <s v="ORD104871"/>
    <x v="6"/>
    <x v="4"/>
    <x v="6"/>
    <s v="Amazon"/>
    <x v="0"/>
    <n v="5607.04"/>
    <n v="4"/>
    <n v="22428.16"/>
    <n v="3.39"/>
    <n v="3227"/>
    <x v="49"/>
  </r>
  <r>
    <s v="ORD104872"/>
    <x v="3"/>
    <x v="3"/>
    <x v="3"/>
    <s v="Souq"/>
    <x v="0"/>
    <n v="19597.560000000001"/>
    <n v="2"/>
    <n v="39195.120000000003"/>
    <n v="4.58"/>
    <n v="4210"/>
    <x v="292"/>
  </r>
  <r>
    <s v="ORD104873"/>
    <x v="0"/>
    <x v="0"/>
    <x v="0"/>
    <s v="Souq"/>
    <x v="4"/>
    <n v="16233.58"/>
    <n v="3"/>
    <n v="48700.74"/>
    <n v="2.34"/>
    <n v="1999"/>
    <x v="226"/>
  </r>
  <r>
    <s v="ORD104874"/>
    <x v="3"/>
    <x v="3"/>
    <x v="3"/>
    <s v="Souq"/>
    <x v="0"/>
    <n v="3586.9"/>
    <n v="4"/>
    <n v="14347.6"/>
    <n v="1.28"/>
    <n v="4373"/>
    <x v="339"/>
  </r>
  <r>
    <s v="ORD104875"/>
    <x v="6"/>
    <x v="4"/>
    <x v="6"/>
    <s v="Amazon"/>
    <x v="2"/>
    <n v="5809.34"/>
    <n v="3"/>
    <n v="17428.02"/>
    <n v="1.34"/>
    <n v="1332"/>
    <x v="271"/>
  </r>
  <r>
    <s v="ORD104876"/>
    <x v="7"/>
    <x v="0"/>
    <x v="7"/>
    <s v="Amazon"/>
    <x v="3"/>
    <n v="12074.12"/>
    <n v="5"/>
    <n v="60370.6"/>
    <n v="4.0999999999999996"/>
    <n v="2583"/>
    <x v="90"/>
  </r>
  <r>
    <s v="ORD104877"/>
    <x v="4"/>
    <x v="0"/>
    <x v="4"/>
    <s v="Souq"/>
    <x v="5"/>
    <n v="7785.4"/>
    <n v="2"/>
    <n v="15570.8"/>
    <n v="4.49"/>
    <n v="3567"/>
    <x v="324"/>
  </r>
  <r>
    <s v="ORD104878"/>
    <x v="6"/>
    <x v="4"/>
    <x v="6"/>
    <s v="Amazon"/>
    <x v="2"/>
    <n v="13224.4"/>
    <n v="2"/>
    <n v="26448.799999999999"/>
    <n v="4.25"/>
    <n v="4244"/>
    <x v="284"/>
  </r>
  <r>
    <s v="ORD104879"/>
    <x v="4"/>
    <x v="0"/>
    <x v="4"/>
    <s v="Amazon"/>
    <x v="1"/>
    <n v="6945.91"/>
    <n v="1"/>
    <n v="6945.91"/>
    <n v="4.0999999999999996"/>
    <n v="2170"/>
    <x v="34"/>
  </r>
  <r>
    <s v="ORD104880"/>
    <x v="8"/>
    <x v="3"/>
    <x v="8"/>
    <s v="Souq"/>
    <x v="4"/>
    <n v="14502.39"/>
    <n v="2"/>
    <n v="29004.78"/>
    <n v="3.01"/>
    <n v="1967"/>
    <x v="35"/>
  </r>
  <r>
    <s v="ORD104881"/>
    <x v="4"/>
    <x v="0"/>
    <x v="4"/>
    <s v="Amazon"/>
    <x v="4"/>
    <n v="5003.25"/>
    <n v="5"/>
    <n v="25016.25"/>
    <n v="4.08"/>
    <n v="2741"/>
    <x v="252"/>
  </r>
  <r>
    <s v="ORD104882"/>
    <x v="7"/>
    <x v="0"/>
    <x v="7"/>
    <s v="Souq"/>
    <x v="4"/>
    <n v="4539.18"/>
    <n v="4"/>
    <n v="18156.72"/>
    <n v="2.02"/>
    <n v="4868"/>
    <x v="359"/>
  </r>
  <r>
    <s v="ORD104883"/>
    <x v="4"/>
    <x v="0"/>
    <x v="4"/>
    <s v="Jumia"/>
    <x v="5"/>
    <n v="19581.59"/>
    <n v="4"/>
    <n v="78326.36"/>
    <n v="3.07"/>
    <n v="3424"/>
    <x v="295"/>
  </r>
  <r>
    <s v="ORD104884"/>
    <x v="6"/>
    <x v="4"/>
    <x v="6"/>
    <s v="Souq"/>
    <x v="5"/>
    <n v="233.39"/>
    <n v="5"/>
    <n v="1166.95"/>
    <n v="4.82"/>
    <n v="2842"/>
    <x v="352"/>
  </r>
  <r>
    <s v="ORD104885"/>
    <x v="8"/>
    <x v="3"/>
    <x v="8"/>
    <s v="Souq"/>
    <x v="4"/>
    <n v="4388.41"/>
    <n v="1"/>
    <n v="4388.41"/>
    <n v="4.0999999999999996"/>
    <n v="1063"/>
    <x v="319"/>
  </r>
  <r>
    <s v="ORD104886"/>
    <x v="6"/>
    <x v="4"/>
    <x v="6"/>
    <s v="Amazon"/>
    <x v="5"/>
    <n v="12328.79"/>
    <n v="3"/>
    <n v="36986.370000000003"/>
    <n v="2.1"/>
    <n v="572"/>
    <x v="134"/>
  </r>
  <r>
    <s v="ORD104887"/>
    <x v="3"/>
    <x v="3"/>
    <x v="3"/>
    <s v="Jumia"/>
    <x v="4"/>
    <n v="1946.62"/>
    <n v="4"/>
    <n v="7786.48"/>
    <n v="1.73"/>
    <n v="1837"/>
    <x v="0"/>
  </r>
  <r>
    <s v="ORD104888"/>
    <x v="7"/>
    <x v="0"/>
    <x v="7"/>
    <s v="Amazon"/>
    <x v="0"/>
    <n v="18550.439999999999"/>
    <n v="5"/>
    <n v="92752.2"/>
    <n v="4.01"/>
    <n v="3522"/>
    <x v="100"/>
  </r>
  <r>
    <s v="ORD104889"/>
    <x v="1"/>
    <x v="1"/>
    <x v="1"/>
    <s v="Souq"/>
    <x v="1"/>
    <n v="8627.7900000000009"/>
    <n v="5"/>
    <n v="43138.95"/>
    <n v="2.81"/>
    <n v="1023"/>
    <x v="27"/>
  </r>
  <r>
    <s v="ORD104890"/>
    <x v="0"/>
    <x v="0"/>
    <x v="0"/>
    <s v="Souq"/>
    <x v="3"/>
    <n v="2899.84"/>
    <n v="3"/>
    <n v="8699.52"/>
    <n v="2.68"/>
    <n v="2833"/>
    <x v="359"/>
  </r>
  <r>
    <s v="ORD104891"/>
    <x v="7"/>
    <x v="0"/>
    <x v="7"/>
    <s v="Souq"/>
    <x v="0"/>
    <n v="19543.29"/>
    <n v="5"/>
    <n v="97716.45"/>
    <n v="1.89"/>
    <n v="3413"/>
    <x v="73"/>
  </r>
  <r>
    <s v="ORD104892"/>
    <x v="5"/>
    <x v="1"/>
    <x v="5"/>
    <s v="Souq"/>
    <x v="3"/>
    <n v="5593.78"/>
    <n v="3"/>
    <n v="16781.34"/>
    <n v="1.76"/>
    <n v="2122"/>
    <x v="173"/>
  </r>
  <r>
    <s v="ORD104893"/>
    <x v="7"/>
    <x v="0"/>
    <x v="7"/>
    <s v="Souq"/>
    <x v="1"/>
    <n v="16020.18"/>
    <n v="1"/>
    <n v="16020.18"/>
    <n v="4.9800000000000004"/>
    <n v="2967"/>
    <x v="165"/>
  </r>
  <r>
    <s v="ORD104894"/>
    <x v="8"/>
    <x v="3"/>
    <x v="8"/>
    <s v="Souq"/>
    <x v="3"/>
    <n v="9748.39"/>
    <n v="5"/>
    <n v="48741.95"/>
    <n v="2.27"/>
    <n v="22"/>
    <x v="331"/>
  </r>
  <r>
    <s v="ORD104895"/>
    <x v="8"/>
    <x v="3"/>
    <x v="8"/>
    <s v="Souq"/>
    <x v="4"/>
    <n v="11993.94"/>
    <n v="5"/>
    <n v="59969.7"/>
    <n v="1.66"/>
    <n v="480"/>
    <x v="161"/>
  </r>
  <r>
    <s v="ORD104896"/>
    <x v="9"/>
    <x v="1"/>
    <x v="9"/>
    <s v="Jumia"/>
    <x v="5"/>
    <n v="18570.490000000002"/>
    <n v="3"/>
    <n v="55711.47"/>
    <n v="2.89"/>
    <n v="1109"/>
    <x v="139"/>
  </r>
  <r>
    <s v="ORD104897"/>
    <x v="6"/>
    <x v="4"/>
    <x v="6"/>
    <s v="Jumia"/>
    <x v="2"/>
    <n v="495.65"/>
    <n v="5"/>
    <n v="2478.25"/>
    <n v="4.46"/>
    <n v="1160"/>
    <x v="94"/>
  </r>
  <r>
    <s v="ORD104898"/>
    <x v="5"/>
    <x v="1"/>
    <x v="5"/>
    <s v="Souq"/>
    <x v="3"/>
    <n v="6088.92"/>
    <n v="3"/>
    <n v="18266.759999999998"/>
    <n v="3.99"/>
    <n v="3036"/>
    <x v="188"/>
  </r>
  <r>
    <s v="ORD104899"/>
    <x v="8"/>
    <x v="3"/>
    <x v="8"/>
    <s v="Souq"/>
    <x v="0"/>
    <n v="10879"/>
    <n v="1"/>
    <n v="10879"/>
    <n v="2.81"/>
    <n v="3558"/>
    <x v="90"/>
  </r>
  <r>
    <s v="ORD104900"/>
    <x v="1"/>
    <x v="1"/>
    <x v="1"/>
    <s v="Amazon"/>
    <x v="3"/>
    <n v="13998.96"/>
    <n v="2"/>
    <n v="27997.919999999998"/>
    <n v="1.74"/>
    <n v="1861"/>
    <x v="203"/>
  </r>
  <r>
    <s v="ORD104901"/>
    <x v="6"/>
    <x v="4"/>
    <x v="6"/>
    <s v="Souq"/>
    <x v="4"/>
    <n v="11380.59"/>
    <n v="4"/>
    <n v="45522.36"/>
    <n v="3.57"/>
    <n v="1100"/>
    <x v="173"/>
  </r>
  <r>
    <s v="ORD104902"/>
    <x v="9"/>
    <x v="1"/>
    <x v="9"/>
    <s v="Amazon"/>
    <x v="2"/>
    <n v="17258.88"/>
    <n v="1"/>
    <n v="17258.88"/>
    <n v="4.2"/>
    <n v="4528"/>
    <x v="286"/>
  </r>
  <r>
    <s v="ORD104903"/>
    <x v="6"/>
    <x v="4"/>
    <x v="6"/>
    <s v="Jumia"/>
    <x v="4"/>
    <n v="17501.86"/>
    <n v="4"/>
    <n v="70007.44"/>
    <n v="4.8099999999999996"/>
    <n v="1934"/>
    <x v="270"/>
  </r>
  <r>
    <s v="ORD104904"/>
    <x v="7"/>
    <x v="0"/>
    <x v="7"/>
    <s v="Amazon"/>
    <x v="4"/>
    <n v="5882.29"/>
    <n v="1"/>
    <n v="5882.29"/>
    <n v="1.08"/>
    <n v="339"/>
    <x v="52"/>
  </r>
  <r>
    <s v="ORD104905"/>
    <x v="1"/>
    <x v="1"/>
    <x v="1"/>
    <s v="Souq"/>
    <x v="3"/>
    <n v="7408.28"/>
    <n v="1"/>
    <n v="7408.28"/>
    <n v="1.46"/>
    <n v="1518"/>
    <x v="334"/>
  </r>
  <r>
    <s v="ORD104906"/>
    <x v="3"/>
    <x v="3"/>
    <x v="3"/>
    <s v="Jumia"/>
    <x v="5"/>
    <n v="14039.92"/>
    <n v="2"/>
    <n v="28079.84"/>
    <n v="1.76"/>
    <n v="1926"/>
    <x v="1"/>
  </r>
  <r>
    <s v="ORD104907"/>
    <x v="4"/>
    <x v="0"/>
    <x v="4"/>
    <s v="Souq"/>
    <x v="4"/>
    <n v="9478.7900000000009"/>
    <n v="1"/>
    <n v="9478.7900000000009"/>
    <n v="2.77"/>
    <n v="4043"/>
    <x v="335"/>
  </r>
  <r>
    <s v="ORD104908"/>
    <x v="7"/>
    <x v="0"/>
    <x v="7"/>
    <s v="Amazon"/>
    <x v="0"/>
    <n v="4354.37"/>
    <n v="2"/>
    <n v="8708.74"/>
    <n v="2.73"/>
    <n v="4024"/>
    <x v="329"/>
  </r>
  <r>
    <s v="ORD104909"/>
    <x v="9"/>
    <x v="1"/>
    <x v="9"/>
    <s v="Amazon"/>
    <x v="1"/>
    <n v="5251.01"/>
    <n v="2"/>
    <n v="10502.02"/>
    <n v="1.42"/>
    <n v="2432"/>
    <x v="350"/>
  </r>
  <r>
    <s v="ORD104910"/>
    <x v="6"/>
    <x v="4"/>
    <x v="6"/>
    <s v="Amazon"/>
    <x v="3"/>
    <n v="3315.38"/>
    <n v="4"/>
    <n v="13261.52"/>
    <n v="2.54"/>
    <n v="311"/>
    <x v="30"/>
  </r>
  <r>
    <s v="ORD104911"/>
    <x v="1"/>
    <x v="1"/>
    <x v="1"/>
    <s v="Amazon"/>
    <x v="0"/>
    <n v="13467.64"/>
    <n v="5"/>
    <n v="67338.2"/>
    <n v="4.18"/>
    <n v="4851"/>
    <x v="163"/>
  </r>
  <r>
    <s v="ORD104912"/>
    <x v="7"/>
    <x v="0"/>
    <x v="7"/>
    <s v="Souq"/>
    <x v="3"/>
    <n v="4867.46"/>
    <n v="1"/>
    <n v="4867.46"/>
    <n v="2.88"/>
    <n v="3308"/>
    <x v="271"/>
  </r>
  <r>
    <s v="ORD104913"/>
    <x v="9"/>
    <x v="1"/>
    <x v="9"/>
    <s v="Souq"/>
    <x v="3"/>
    <n v="1168.3599999999999"/>
    <n v="2"/>
    <n v="2336.7199999999998"/>
    <n v="4.95"/>
    <n v="1257"/>
    <x v="308"/>
  </r>
  <r>
    <s v="ORD104914"/>
    <x v="1"/>
    <x v="1"/>
    <x v="1"/>
    <s v="Jumia"/>
    <x v="2"/>
    <n v="17207.13"/>
    <n v="5"/>
    <n v="86035.65"/>
    <n v="2.06"/>
    <n v="435"/>
    <x v="62"/>
  </r>
  <r>
    <s v="ORD104915"/>
    <x v="8"/>
    <x v="3"/>
    <x v="8"/>
    <s v="Amazon"/>
    <x v="3"/>
    <n v="14178.59"/>
    <n v="4"/>
    <n v="56714.36"/>
    <n v="1.21"/>
    <n v="4058"/>
    <x v="240"/>
  </r>
  <r>
    <s v="ORD104916"/>
    <x v="5"/>
    <x v="1"/>
    <x v="5"/>
    <s v="Souq"/>
    <x v="5"/>
    <n v="9274.76"/>
    <n v="1"/>
    <n v="9274.76"/>
    <n v="4.91"/>
    <n v="938"/>
    <x v="116"/>
  </r>
  <r>
    <s v="ORD104917"/>
    <x v="7"/>
    <x v="0"/>
    <x v="7"/>
    <s v="Amazon"/>
    <x v="3"/>
    <n v="2179.5300000000002"/>
    <n v="3"/>
    <n v="6538.59"/>
    <n v="2.86"/>
    <n v="4105"/>
    <x v="13"/>
  </r>
  <r>
    <s v="ORD104918"/>
    <x v="1"/>
    <x v="1"/>
    <x v="1"/>
    <s v="Souq"/>
    <x v="4"/>
    <n v="4459.2700000000004"/>
    <n v="2"/>
    <n v="8918.5400000000009"/>
    <n v="1.1599999999999999"/>
    <n v="4984"/>
    <x v="28"/>
  </r>
  <r>
    <s v="ORD104919"/>
    <x v="1"/>
    <x v="1"/>
    <x v="1"/>
    <s v="Souq"/>
    <x v="4"/>
    <n v="9651.16"/>
    <n v="4"/>
    <n v="38604.639999999999"/>
    <n v="3.77"/>
    <n v="3376"/>
    <x v="150"/>
  </r>
  <r>
    <s v="ORD104920"/>
    <x v="5"/>
    <x v="1"/>
    <x v="5"/>
    <s v="Souq"/>
    <x v="1"/>
    <n v="18149.419999999998"/>
    <n v="5"/>
    <n v="90747.1"/>
    <n v="3.55"/>
    <n v="2286"/>
    <x v="49"/>
  </r>
  <r>
    <s v="ORD104921"/>
    <x v="2"/>
    <x v="2"/>
    <x v="2"/>
    <s v="Amazon"/>
    <x v="4"/>
    <n v="12859.75"/>
    <n v="5"/>
    <n v="64298.75"/>
    <n v="3.05"/>
    <n v="224"/>
    <x v="38"/>
  </r>
  <r>
    <s v="ORD104922"/>
    <x v="3"/>
    <x v="3"/>
    <x v="3"/>
    <s v="Amazon"/>
    <x v="5"/>
    <n v="9122.48"/>
    <n v="1"/>
    <n v="9122.48"/>
    <n v="4.5599999999999996"/>
    <n v="2813"/>
    <x v="243"/>
  </r>
  <r>
    <s v="ORD104923"/>
    <x v="3"/>
    <x v="3"/>
    <x v="3"/>
    <s v="Amazon"/>
    <x v="0"/>
    <n v="8843.94"/>
    <n v="2"/>
    <n v="17687.88"/>
    <n v="1.56"/>
    <n v="3933"/>
    <x v="319"/>
  </r>
  <r>
    <s v="ORD104924"/>
    <x v="4"/>
    <x v="0"/>
    <x v="4"/>
    <s v="Amazon"/>
    <x v="4"/>
    <n v="18442.77"/>
    <n v="5"/>
    <n v="92213.85"/>
    <n v="2.14"/>
    <n v="3914"/>
    <x v="92"/>
  </r>
  <r>
    <s v="ORD104925"/>
    <x v="2"/>
    <x v="2"/>
    <x v="2"/>
    <s v="Souq"/>
    <x v="4"/>
    <n v="10708.77"/>
    <n v="3"/>
    <n v="32126.31"/>
    <n v="1.95"/>
    <n v="2084"/>
    <x v="214"/>
  </r>
  <r>
    <s v="ORD104926"/>
    <x v="5"/>
    <x v="1"/>
    <x v="5"/>
    <s v="Amazon"/>
    <x v="0"/>
    <n v="7078.61"/>
    <n v="1"/>
    <n v="7078.61"/>
    <n v="3.93"/>
    <n v="2960"/>
    <x v="21"/>
  </r>
  <r>
    <s v="ORD104927"/>
    <x v="1"/>
    <x v="1"/>
    <x v="1"/>
    <s v="Amazon"/>
    <x v="2"/>
    <n v="18071.310000000001"/>
    <n v="4"/>
    <n v="72285.240000000005"/>
    <n v="3.27"/>
    <n v="177"/>
    <x v="151"/>
  </r>
  <r>
    <s v="ORD104928"/>
    <x v="1"/>
    <x v="1"/>
    <x v="1"/>
    <s v="Jumia"/>
    <x v="4"/>
    <n v="3351.11"/>
    <n v="2"/>
    <n v="6702.22"/>
    <n v="3.42"/>
    <n v="1584"/>
    <x v="296"/>
  </r>
  <r>
    <s v="ORD104929"/>
    <x v="3"/>
    <x v="3"/>
    <x v="3"/>
    <s v="Souq"/>
    <x v="2"/>
    <n v="18767.900000000001"/>
    <n v="5"/>
    <n v="93839.5"/>
    <n v="1.4"/>
    <n v="389"/>
    <x v="218"/>
  </r>
  <r>
    <s v="ORD104930"/>
    <x v="9"/>
    <x v="1"/>
    <x v="9"/>
    <s v="Souq"/>
    <x v="4"/>
    <n v="18677.48"/>
    <n v="3"/>
    <n v="56032.44"/>
    <n v="1.49"/>
    <n v="2672"/>
    <x v="245"/>
  </r>
  <r>
    <s v="ORD104931"/>
    <x v="9"/>
    <x v="1"/>
    <x v="9"/>
    <s v="Amazon"/>
    <x v="5"/>
    <n v="16344.24"/>
    <n v="1"/>
    <n v="16344.24"/>
    <n v="2.0099999999999998"/>
    <n v="196"/>
    <x v="101"/>
  </r>
  <r>
    <s v="ORD104932"/>
    <x v="8"/>
    <x v="3"/>
    <x v="8"/>
    <s v="Amazon"/>
    <x v="4"/>
    <n v="1846.05"/>
    <n v="3"/>
    <n v="5538.15"/>
    <n v="3.81"/>
    <n v="3504"/>
    <x v="168"/>
  </r>
  <r>
    <s v="ORD104933"/>
    <x v="0"/>
    <x v="0"/>
    <x v="0"/>
    <s v="Jumia"/>
    <x v="2"/>
    <n v="2973.78"/>
    <n v="1"/>
    <n v="2973.78"/>
    <n v="4.24"/>
    <n v="46"/>
    <x v="237"/>
  </r>
  <r>
    <s v="ORD104934"/>
    <x v="4"/>
    <x v="0"/>
    <x v="4"/>
    <s v="Amazon"/>
    <x v="1"/>
    <n v="19431.38"/>
    <n v="4"/>
    <n v="77725.52"/>
    <n v="1.69"/>
    <n v="1549"/>
    <x v="65"/>
  </r>
  <r>
    <s v="ORD104935"/>
    <x v="7"/>
    <x v="0"/>
    <x v="7"/>
    <s v="Amazon"/>
    <x v="1"/>
    <n v="1213.8699999999999"/>
    <n v="4"/>
    <n v="4855.4799999999996"/>
    <n v="1.86"/>
    <n v="3615"/>
    <x v="186"/>
  </r>
  <r>
    <s v="ORD104936"/>
    <x v="7"/>
    <x v="0"/>
    <x v="7"/>
    <s v="Jumia"/>
    <x v="5"/>
    <n v="13276.39"/>
    <n v="2"/>
    <n v="26552.78"/>
    <n v="1.76"/>
    <n v="1979"/>
    <x v="76"/>
  </r>
  <r>
    <s v="ORD104937"/>
    <x v="6"/>
    <x v="4"/>
    <x v="6"/>
    <s v="Amazon"/>
    <x v="0"/>
    <n v="1350.66"/>
    <n v="3"/>
    <n v="4051.98"/>
    <n v="2.5499999999999998"/>
    <n v="3349"/>
    <x v="252"/>
  </r>
  <r>
    <s v="ORD104938"/>
    <x v="0"/>
    <x v="0"/>
    <x v="0"/>
    <s v="Souq"/>
    <x v="2"/>
    <n v="7562.84"/>
    <n v="2"/>
    <n v="15125.68"/>
    <n v="3.64"/>
    <n v="1490"/>
    <x v="177"/>
  </r>
  <r>
    <s v="ORD104939"/>
    <x v="3"/>
    <x v="3"/>
    <x v="3"/>
    <s v="Jumia"/>
    <x v="1"/>
    <n v="12550.73"/>
    <n v="3"/>
    <n v="37652.19"/>
    <n v="3.49"/>
    <n v="3408"/>
    <x v="300"/>
  </r>
  <r>
    <s v="ORD104940"/>
    <x v="9"/>
    <x v="1"/>
    <x v="9"/>
    <s v="Souq"/>
    <x v="1"/>
    <n v="7954.49"/>
    <n v="1"/>
    <n v="7954.49"/>
    <n v="2.5499999999999998"/>
    <n v="4390"/>
    <x v="247"/>
  </r>
  <r>
    <s v="ORD104941"/>
    <x v="5"/>
    <x v="1"/>
    <x v="5"/>
    <s v="Jumia"/>
    <x v="3"/>
    <n v="9337.9599999999991"/>
    <n v="3"/>
    <n v="28013.88"/>
    <n v="4.7"/>
    <n v="1326"/>
    <x v="351"/>
  </r>
  <r>
    <s v="ORD104942"/>
    <x v="8"/>
    <x v="3"/>
    <x v="8"/>
    <s v="Amazon"/>
    <x v="1"/>
    <n v="7419.75"/>
    <n v="3"/>
    <n v="22259.25"/>
    <n v="3.79"/>
    <n v="3257"/>
    <x v="7"/>
  </r>
  <r>
    <s v="ORD104943"/>
    <x v="7"/>
    <x v="0"/>
    <x v="7"/>
    <s v="Amazon"/>
    <x v="2"/>
    <n v="15635.14"/>
    <n v="5"/>
    <n v="78175.7"/>
    <n v="2.23"/>
    <n v="4331"/>
    <x v="66"/>
  </r>
  <r>
    <s v="ORD104944"/>
    <x v="4"/>
    <x v="0"/>
    <x v="4"/>
    <s v="Amazon"/>
    <x v="4"/>
    <n v="15219.13"/>
    <n v="5"/>
    <n v="76095.649999999994"/>
    <n v="3.23"/>
    <n v="1652"/>
    <x v="75"/>
  </r>
  <r>
    <s v="ORD104945"/>
    <x v="5"/>
    <x v="1"/>
    <x v="5"/>
    <s v="Souq"/>
    <x v="1"/>
    <n v="16599.22"/>
    <n v="1"/>
    <n v="16599.22"/>
    <n v="5"/>
    <n v="3181"/>
    <x v="231"/>
  </r>
  <r>
    <s v="ORD104946"/>
    <x v="3"/>
    <x v="3"/>
    <x v="3"/>
    <s v="Souq"/>
    <x v="5"/>
    <n v="13600.61"/>
    <n v="4"/>
    <n v="54402.44"/>
    <n v="4.71"/>
    <n v="1489"/>
    <x v="109"/>
  </r>
  <r>
    <s v="ORD104947"/>
    <x v="1"/>
    <x v="1"/>
    <x v="1"/>
    <s v="Amazon"/>
    <x v="0"/>
    <n v="17934.09"/>
    <n v="4"/>
    <n v="71736.36"/>
    <n v="1.96"/>
    <n v="2622"/>
    <x v="308"/>
  </r>
  <r>
    <s v="ORD104948"/>
    <x v="7"/>
    <x v="0"/>
    <x v="7"/>
    <s v="Souq"/>
    <x v="0"/>
    <n v="8191.67"/>
    <n v="1"/>
    <n v="8191.67"/>
    <n v="3.01"/>
    <n v="4319"/>
    <x v="12"/>
  </r>
  <r>
    <s v="ORD104949"/>
    <x v="1"/>
    <x v="1"/>
    <x v="1"/>
    <s v="Jumia"/>
    <x v="4"/>
    <n v="11737.91"/>
    <n v="1"/>
    <n v="11737.91"/>
    <n v="1.38"/>
    <n v="4232"/>
    <x v="100"/>
  </r>
  <r>
    <s v="ORD104950"/>
    <x v="0"/>
    <x v="0"/>
    <x v="0"/>
    <s v="Souq"/>
    <x v="2"/>
    <n v="19610.39"/>
    <n v="5"/>
    <n v="98051.95"/>
    <n v="4.95"/>
    <n v="1356"/>
    <x v="270"/>
  </r>
  <r>
    <s v="ORD104951"/>
    <x v="9"/>
    <x v="1"/>
    <x v="9"/>
    <s v="Souq"/>
    <x v="5"/>
    <n v="7034.02"/>
    <n v="2"/>
    <n v="14068.04"/>
    <n v="3.37"/>
    <n v="863"/>
    <x v="235"/>
  </r>
  <r>
    <s v="ORD104952"/>
    <x v="6"/>
    <x v="4"/>
    <x v="6"/>
    <s v="Jumia"/>
    <x v="1"/>
    <n v="11074.89"/>
    <n v="1"/>
    <n v="11074.89"/>
    <n v="1.35"/>
    <n v="3976"/>
    <x v="183"/>
  </r>
  <r>
    <s v="ORD104953"/>
    <x v="1"/>
    <x v="1"/>
    <x v="1"/>
    <s v="Jumia"/>
    <x v="2"/>
    <n v="17706.11"/>
    <n v="1"/>
    <n v="17706.11"/>
    <n v="2.0099999999999998"/>
    <n v="3084"/>
    <x v="152"/>
  </r>
  <r>
    <s v="ORD104954"/>
    <x v="4"/>
    <x v="0"/>
    <x v="4"/>
    <s v="Amazon"/>
    <x v="5"/>
    <n v="18573.330000000002"/>
    <n v="1"/>
    <n v="18573.330000000002"/>
    <n v="2.3199999999999998"/>
    <n v="1921"/>
    <x v="166"/>
  </r>
  <r>
    <s v="ORD104955"/>
    <x v="9"/>
    <x v="1"/>
    <x v="9"/>
    <s v="Amazon"/>
    <x v="3"/>
    <n v="12584.62"/>
    <n v="1"/>
    <n v="12584.62"/>
    <n v="1.6"/>
    <n v="304"/>
    <x v="294"/>
  </r>
  <r>
    <s v="ORD104956"/>
    <x v="9"/>
    <x v="1"/>
    <x v="9"/>
    <s v="Souq"/>
    <x v="4"/>
    <n v="10886.64"/>
    <n v="3"/>
    <n v="32659.919999999998"/>
    <n v="1.85"/>
    <n v="2669"/>
    <x v="267"/>
  </r>
  <r>
    <s v="ORD104957"/>
    <x v="6"/>
    <x v="4"/>
    <x v="6"/>
    <s v="Souq"/>
    <x v="5"/>
    <n v="4382.71"/>
    <n v="1"/>
    <n v="4382.71"/>
    <n v="4.1100000000000003"/>
    <n v="2753"/>
    <x v="318"/>
  </r>
  <r>
    <s v="ORD104958"/>
    <x v="5"/>
    <x v="1"/>
    <x v="5"/>
    <s v="Souq"/>
    <x v="4"/>
    <n v="16049.87"/>
    <n v="3"/>
    <n v="48149.61"/>
    <n v="3.55"/>
    <n v="4249"/>
    <x v="309"/>
  </r>
  <r>
    <s v="ORD104959"/>
    <x v="5"/>
    <x v="1"/>
    <x v="5"/>
    <s v="Souq"/>
    <x v="5"/>
    <n v="3343.54"/>
    <n v="2"/>
    <n v="6687.08"/>
    <n v="1.74"/>
    <n v="3068"/>
    <x v="350"/>
  </r>
  <r>
    <s v="ORD104960"/>
    <x v="8"/>
    <x v="3"/>
    <x v="8"/>
    <s v="Souq"/>
    <x v="5"/>
    <n v="13395.68"/>
    <n v="5"/>
    <n v="66978.399999999994"/>
    <n v="4.8600000000000003"/>
    <n v="538"/>
    <x v="57"/>
  </r>
  <r>
    <s v="ORD104961"/>
    <x v="4"/>
    <x v="0"/>
    <x v="4"/>
    <s v="Souq"/>
    <x v="2"/>
    <n v="10181.14"/>
    <n v="2"/>
    <n v="20362.28"/>
    <n v="2.85"/>
    <n v="1718"/>
    <x v="338"/>
  </r>
  <r>
    <s v="ORD104962"/>
    <x v="7"/>
    <x v="0"/>
    <x v="7"/>
    <s v="Jumia"/>
    <x v="3"/>
    <n v="14795.22"/>
    <n v="5"/>
    <n v="73976.100000000006"/>
    <n v="1.53"/>
    <n v="4891"/>
    <x v="29"/>
  </r>
  <r>
    <s v="ORD104963"/>
    <x v="2"/>
    <x v="2"/>
    <x v="2"/>
    <s v="Souq"/>
    <x v="2"/>
    <n v="482.5"/>
    <n v="4"/>
    <n v="1930"/>
    <n v="4.18"/>
    <n v="4360"/>
    <x v="70"/>
  </r>
  <r>
    <s v="ORD104964"/>
    <x v="1"/>
    <x v="1"/>
    <x v="1"/>
    <s v="Jumia"/>
    <x v="5"/>
    <n v="19542.919999999998"/>
    <n v="3"/>
    <n v="58628.76"/>
    <n v="1.53"/>
    <n v="4957"/>
    <x v="22"/>
  </r>
  <r>
    <s v="ORD104965"/>
    <x v="7"/>
    <x v="0"/>
    <x v="7"/>
    <s v="Amazon"/>
    <x v="2"/>
    <n v="12866.65"/>
    <n v="2"/>
    <n v="25733.3"/>
    <n v="4.63"/>
    <n v="1159"/>
    <x v="17"/>
  </r>
  <r>
    <s v="ORD104966"/>
    <x v="6"/>
    <x v="4"/>
    <x v="6"/>
    <s v="Souq"/>
    <x v="1"/>
    <n v="15845.5"/>
    <n v="2"/>
    <n v="31691"/>
    <n v="1.5"/>
    <n v="958"/>
    <x v="67"/>
  </r>
  <r>
    <s v="ORD104967"/>
    <x v="2"/>
    <x v="2"/>
    <x v="2"/>
    <s v="Jumia"/>
    <x v="0"/>
    <n v="11582.48"/>
    <n v="1"/>
    <n v="11582.48"/>
    <n v="3.21"/>
    <n v="3253"/>
    <x v="346"/>
  </r>
  <r>
    <s v="ORD104968"/>
    <x v="9"/>
    <x v="1"/>
    <x v="9"/>
    <s v="Souq"/>
    <x v="1"/>
    <n v="19249.490000000002"/>
    <n v="1"/>
    <n v="19249.490000000002"/>
    <n v="4.4400000000000004"/>
    <n v="1139"/>
    <x v="93"/>
  </r>
  <r>
    <s v="ORD104969"/>
    <x v="0"/>
    <x v="0"/>
    <x v="0"/>
    <s v="Amazon"/>
    <x v="3"/>
    <n v="187.09"/>
    <n v="2"/>
    <n v="374.18"/>
    <n v="4.07"/>
    <n v="1012"/>
    <x v="261"/>
  </r>
  <r>
    <s v="ORD104970"/>
    <x v="1"/>
    <x v="1"/>
    <x v="1"/>
    <s v="Jumia"/>
    <x v="1"/>
    <n v="8406.07"/>
    <n v="2"/>
    <n v="16812.14"/>
    <n v="1.1200000000000001"/>
    <n v="1772"/>
    <x v="208"/>
  </r>
  <r>
    <s v="ORD104971"/>
    <x v="7"/>
    <x v="0"/>
    <x v="7"/>
    <s v="Amazon"/>
    <x v="5"/>
    <n v="17827.3"/>
    <n v="5"/>
    <n v="89136.5"/>
    <n v="3.07"/>
    <n v="454"/>
    <x v="283"/>
  </r>
  <r>
    <s v="ORD104972"/>
    <x v="1"/>
    <x v="1"/>
    <x v="1"/>
    <s v="Amazon"/>
    <x v="3"/>
    <n v="9987.89"/>
    <n v="2"/>
    <n v="19975.78"/>
    <n v="1.45"/>
    <n v="4879"/>
    <x v="311"/>
  </r>
  <r>
    <s v="ORD104973"/>
    <x v="3"/>
    <x v="3"/>
    <x v="3"/>
    <s v="Jumia"/>
    <x v="2"/>
    <n v="11685.74"/>
    <n v="5"/>
    <n v="58428.7"/>
    <n v="4.0999999999999996"/>
    <n v="491"/>
    <x v="222"/>
  </r>
  <r>
    <s v="ORD104974"/>
    <x v="6"/>
    <x v="4"/>
    <x v="6"/>
    <s v="Amazon"/>
    <x v="1"/>
    <n v="453.1"/>
    <n v="5"/>
    <n v="2265.5"/>
    <n v="4.68"/>
    <n v="1687"/>
    <x v="244"/>
  </r>
  <r>
    <s v="ORD104975"/>
    <x v="1"/>
    <x v="1"/>
    <x v="1"/>
    <s v="Jumia"/>
    <x v="5"/>
    <n v="2476"/>
    <n v="4"/>
    <n v="9904"/>
    <n v="4.7699999999999996"/>
    <n v="4698"/>
    <x v="47"/>
  </r>
  <r>
    <s v="ORD104976"/>
    <x v="8"/>
    <x v="3"/>
    <x v="8"/>
    <s v="Amazon"/>
    <x v="0"/>
    <n v="1712.59"/>
    <n v="4"/>
    <n v="6850.36"/>
    <n v="4.4000000000000004"/>
    <n v="1416"/>
    <x v="223"/>
  </r>
  <r>
    <s v="ORD104977"/>
    <x v="3"/>
    <x v="3"/>
    <x v="3"/>
    <s v="Souq"/>
    <x v="4"/>
    <n v="9023.91"/>
    <n v="1"/>
    <n v="9023.91"/>
    <n v="4.29"/>
    <n v="3921"/>
    <x v="137"/>
  </r>
  <r>
    <s v="ORD104978"/>
    <x v="8"/>
    <x v="3"/>
    <x v="8"/>
    <s v="Amazon"/>
    <x v="4"/>
    <n v="17308.189999999999"/>
    <n v="5"/>
    <n v="86540.95"/>
    <n v="4.8"/>
    <n v="1449"/>
    <x v="291"/>
  </r>
  <r>
    <s v="ORD104979"/>
    <x v="3"/>
    <x v="3"/>
    <x v="3"/>
    <s v="Amazon"/>
    <x v="0"/>
    <n v="12199.83"/>
    <n v="4"/>
    <n v="48799.32"/>
    <n v="1.29"/>
    <n v="1692"/>
    <x v="45"/>
  </r>
  <r>
    <s v="ORD104980"/>
    <x v="2"/>
    <x v="2"/>
    <x v="2"/>
    <s v="Souq"/>
    <x v="2"/>
    <n v="2050.52"/>
    <n v="2"/>
    <n v="4101.04"/>
    <n v="4.33"/>
    <n v="3230"/>
    <x v="119"/>
  </r>
  <r>
    <s v="ORD104981"/>
    <x v="4"/>
    <x v="0"/>
    <x v="4"/>
    <s v="Jumia"/>
    <x v="2"/>
    <n v="13196.03"/>
    <n v="1"/>
    <n v="13196.03"/>
    <n v="3.61"/>
    <n v="439"/>
    <x v="104"/>
  </r>
  <r>
    <s v="ORD104982"/>
    <x v="5"/>
    <x v="1"/>
    <x v="5"/>
    <s v="Jumia"/>
    <x v="0"/>
    <n v="15535.74"/>
    <n v="4"/>
    <n v="62142.96"/>
    <n v="1.41"/>
    <n v="4992"/>
    <x v="93"/>
  </r>
  <r>
    <s v="ORD104983"/>
    <x v="6"/>
    <x v="4"/>
    <x v="6"/>
    <s v="Souq"/>
    <x v="2"/>
    <n v="18561.5"/>
    <n v="5"/>
    <n v="92807.5"/>
    <n v="3.45"/>
    <n v="3520"/>
    <x v="182"/>
  </r>
  <r>
    <s v="ORD104984"/>
    <x v="2"/>
    <x v="2"/>
    <x v="2"/>
    <s v="Souq"/>
    <x v="4"/>
    <n v="14080.1"/>
    <n v="1"/>
    <n v="14080.1"/>
    <n v="4.17"/>
    <n v="1160"/>
    <x v="336"/>
  </r>
  <r>
    <s v="ORD104985"/>
    <x v="9"/>
    <x v="1"/>
    <x v="9"/>
    <s v="Jumia"/>
    <x v="4"/>
    <n v="9436.4"/>
    <n v="4"/>
    <n v="37745.599999999999"/>
    <n v="3.74"/>
    <n v="1561"/>
    <x v="167"/>
  </r>
  <r>
    <s v="ORD104986"/>
    <x v="8"/>
    <x v="3"/>
    <x v="8"/>
    <s v="Amazon"/>
    <x v="3"/>
    <n v="6724.53"/>
    <n v="5"/>
    <n v="33622.65"/>
    <n v="4.17"/>
    <n v="3762"/>
    <x v="290"/>
  </r>
  <r>
    <s v="ORD104987"/>
    <x v="6"/>
    <x v="4"/>
    <x v="6"/>
    <s v="Souq"/>
    <x v="1"/>
    <n v="15176.32"/>
    <n v="4"/>
    <n v="60705.279999999999"/>
    <n v="4.7699999999999996"/>
    <n v="518"/>
    <x v="109"/>
  </r>
  <r>
    <s v="ORD104988"/>
    <x v="5"/>
    <x v="1"/>
    <x v="5"/>
    <s v="Souq"/>
    <x v="2"/>
    <n v="10890.94"/>
    <n v="3"/>
    <n v="32672.82"/>
    <n v="4.51"/>
    <n v="3523"/>
    <x v="172"/>
  </r>
  <r>
    <s v="ORD104989"/>
    <x v="0"/>
    <x v="0"/>
    <x v="0"/>
    <s v="Souq"/>
    <x v="5"/>
    <n v="4878.62"/>
    <n v="5"/>
    <n v="24393.1"/>
    <n v="4.4400000000000004"/>
    <n v="4770"/>
    <x v="247"/>
  </r>
  <r>
    <s v="ORD104990"/>
    <x v="4"/>
    <x v="0"/>
    <x v="4"/>
    <s v="Amazon"/>
    <x v="1"/>
    <n v="836.4"/>
    <n v="5"/>
    <n v="4182"/>
    <n v="2.23"/>
    <n v="3380"/>
    <x v="149"/>
  </r>
  <r>
    <s v="ORD104991"/>
    <x v="9"/>
    <x v="1"/>
    <x v="9"/>
    <s v="Souq"/>
    <x v="5"/>
    <n v="14269.38"/>
    <n v="3"/>
    <n v="42808.14"/>
    <n v="1.8"/>
    <n v="3907"/>
    <x v="304"/>
  </r>
  <r>
    <s v="ORD104992"/>
    <x v="6"/>
    <x v="4"/>
    <x v="6"/>
    <s v="Amazon"/>
    <x v="3"/>
    <n v="9117.26"/>
    <n v="1"/>
    <n v="9117.26"/>
    <n v="4.4000000000000004"/>
    <n v="3248"/>
    <x v="40"/>
  </r>
  <r>
    <s v="ORD104993"/>
    <x v="8"/>
    <x v="3"/>
    <x v="8"/>
    <s v="Souq"/>
    <x v="2"/>
    <n v="18957.89"/>
    <n v="4"/>
    <n v="75831.56"/>
    <n v="1.9"/>
    <n v="2601"/>
    <x v="246"/>
  </r>
  <r>
    <s v="ORD104994"/>
    <x v="8"/>
    <x v="3"/>
    <x v="8"/>
    <s v="Amazon"/>
    <x v="2"/>
    <n v="11806.59"/>
    <n v="3"/>
    <n v="35419.769999999997"/>
    <n v="4.28"/>
    <n v="649"/>
    <x v="313"/>
  </r>
  <r>
    <s v="ORD104995"/>
    <x v="2"/>
    <x v="2"/>
    <x v="2"/>
    <s v="Amazon"/>
    <x v="4"/>
    <n v="1972.73"/>
    <n v="3"/>
    <n v="5918.19"/>
    <n v="3.51"/>
    <n v="3556"/>
    <x v="222"/>
  </r>
  <r>
    <s v="ORD104996"/>
    <x v="8"/>
    <x v="3"/>
    <x v="8"/>
    <s v="Souq"/>
    <x v="3"/>
    <n v="3886.7"/>
    <n v="2"/>
    <n v="7773.4"/>
    <n v="3.39"/>
    <n v="477"/>
    <x v="173"/>
  </r>
  <r>
    <s v="ORD104997"/>
    <x v="9"/>
    <x v="1"/>
    <x v="9"/>
    <s v="Jumia"/>
    <x v="1"/>
    <n v="13632.6"/>
    <n v="5"/>
    <n v="68163"/>
    <n v="2.56"/>
    <n v="316"/>
    <x v="91"/>
  </r>
  <r>
    <s v="ORD104998"/>
    <x v="4"/>
    <x v="0"/>
    <x v="4"/>
    <s v="Jumia"/>
    <x v="5"/>
    <n v="9869.58"/>
    <n v="1"/>
    <n v="9869.58"/>
    <n v="2.44"/>
    <n v="4953"/>
    <x v="148"/>
  </r>
  <r>
    <s v="ORD104999"/>
    <x v="9"/>
    <x v="1"/>
    <x v="9"/>
    <s v="Souq"/>
    <x v="5"/>
    <n v="14839.46"/>
    <n v="2"/>
    <n v="29678.92"/>
    <n v="2"/>
    <n v="3717"/>
    <x v="323"/>
  </r>
  <r>
    <s v="ORD105000"/>
    <x v="1"/>
    <x v="1"/>
    <x v="1"/>
    <s v="Amazon"/>
    <x v="1"/>
    <n v="15895.04"/>
    <n v="4"/>
    <n v="63580.160000000003"/>
    <n v="3.64"/>
    <n v="851"/>
    <x v="284"/>
  </r>
  <r>
    <s v="ORD105001"/>
    <x v="8"/>
    <x v="3"/>
    <x v="8"/>
    <s v="Amazon"/>
    <x v="0"/>
    <n v="12651.59"/>
    <n v="1"/>
    <n v="12651.59"/>
    <n v="3.73"/>
    <n v="490"/>
    <x v="48"/>
  </r>
  <r>
    <s v="ORD105002"/>
    <x v="5"/>
    <x v="1"/>
    <x v="5"/>
    <s v="Souq"/>
    <x v="2"/>
    <n v="1964.04"/>
    <n v="2"/>
    <n v="3928.08"/>
    <n v="4.99"/>
    <n v="3279"/>
    <x v="98"/>
  </r>
  <r>
    <s v="ORD105003"/>
    <x v="1"/>
    <x v="1"/>
    <x v="1"/>
    <s v="Souq"/>
    <x v="1"/>
    <n v="11794.64"/>
    <n v="3"/>
    <n v="35383.919999999998"/>
    <n v="4.79"/>
    <n v="1046"/>
    <x v="263"/>
  </r>
  <r>
    <s v="ORD105004"/>
    <x v="2"/>
    <x v="2"/>
    <x v="2"/>
    <s v="Amazon"/>
    <x v="3"/>
    <n v="8824.32"/>
    <n v="4"/>
    <n v="35297.279999999999"/>
    <n v="3.54"/>
    <n v="740"/>
    <x v="73"/>
  </r>
  <r>
    <s v="ORD105005"/>
    <x v="2"/>
    <x v="2"/>
    <x v="2"/>
    <s v="Souq"/>
    <x v="5"/>
    <n v="1370.15"/>
    <n v="5"/>
    <n v="6850.75"/>
    <n v="2.34"/>
    <n v="4604"/>
    <x v="284"/>
  </r>
  <r>
    <s v="ORD105006"/>
    <x v="5"/>
    <x v="1"/>
    <x v="5"/>
    <s v="Jumia"/>
    <x v="3"/>
    <n v="11942.17"/>
    <n v="3"/>
    <n v="35826.51"/>
    <n v="4.05"/>
    <n v="1634"/>
    <x v="64"/>
  </r>
  <r>
    <s v="ORD105007"/>
    <x v="0"/>
    <x v="0"/>
    <x v="0"/>
    <s v="Souq"/>
    <x v="2"/>
    <n v="4944.3500000000004"/>
    <n v="2"/>
    <n v="9888.7000000000007"/>
    <n v="1.84"/>
    <n v="4996"/>
    <x v="286"/>
  </r>
  <r>
    <s v="ORD105008"/>
    <x v="9"/>
    <x v="1"/>
    <x v="9"/>
    <s v="Souq"/>
    <x v="0"/>
    <n v="14428.9"/>
    <n v="5"/>
    <n v="72144.5"/>
    <n v="1.7"/>
    <n v="3462"/>
    <x v="20"/>
  </r>
  <r>
    <s v="ORD105009"/>
    <x v="7"/>
    <x v="0"/>
    <x v="7"/>
    <s v="Amazon"/>
    <x v="1"/>
    <n v="16193.64"/>
    <n v="1"/>
    <n v="16193.64"/>
    <n v="1.84"/>
    <n v="2402"/>
    <x v="213"/>
  </r>
  <r>
    <s v="ORD105010"/>
    <x v="5"/>
    <x v="1"/>
    <x v="5"/>
    <s v="Jumia"/>
    <x v="2"/>
    <n v="11816.54"/>
    <n v="4"/>
    <n v="47266.16"/>
    <n v="4.97"/>
    <n v="348"/>
    <x v="296"/>
  </r>
  <r>
    <s v="ORD105011"/>
    <x v="1"/>
    <x v="1"/>
    <x v="1"/>
    <s v="Jumia"/>
    <x v="3"/>
    <n v="4362.8599999999997"/>
    <n v="2"/>
    <n v="8725.7199999999993"/>
    <n v="1.22"/>
    <n v="4611"/>
    <x v="72"/>
  </r>
  <r>
    <s v="ORD105012"/>
    <x v="4"/>
    <x v="0"/>
    <x v="4"/>
    <s v="Jumia"/>
    <x v="0"/>
    <n v="17049.21"/>
    <n v="1"/>
    <n v="17049.21"/>
    <n v="1.81"/>
    <n v="3513"/>
    <x v="248"/>
  </r>
  <r>
    <s v="ORD105013"/>
    <x v="3"/>
    <x v="3"/>
    <x v="3"/>
    <s v="Amazon"/>
    <x v="2"/>
    <n v="1037.43"/>
    <n v="5"/>
    <n v="5187.1499999999996"/>
    <n v="3.29"/>
    <n v="3540"/>
    <x v="196"/>
  </r>
  <r>
    <s v="ORD105014"/>
    <x v="7"/>
    <x v="0"/>
    <x v="7"/>
    <s v="Jumia"/>
    <x v="0"/>
    <n v="12958.93"/>
    <n v="5"/>
    <n v="64794.65"/>
    <n v="3.63"/>
    <n v="4450"/>
    <x v="176"/>
  </r>
  <r>
    <s v="ORD105015"/>
    <x v="4"/>
    <x v="0"/>
    <x v="4"/>
    <s v="Amazon"/>
    <x v="5"/>
    <n v="10576.44"/>
    <n v="1"/>
    <n v="10576.44"/>
    <n v="2.2200000000000002"/>
    <n v="4215"/>
    <x v="198"/>
  </r>
  <r>
    <s v="ORD105016"/>
    <x v="6"/>
    <x v="4"/>
    <x v="6"/>
    <s v="Amazon"/>
    <x v="1"/>
    <n v="8173.94"/>
    <n v="4"/>
    <n v="32695.759999999998"/>
    <n v="4.1900000000000004"/>
    <n v="2090"/>
    <x v="331"/>
  </r>
  <r>
    <s v="ORD105017"/>
    <x v="6"/>
    <x v="4"/>
    <x v="6"/>
    <s v="Souq"/>
    <x v="3"/>
    <n v="15981.21"/>
    <n v="4"/>
    <n v="63924.84"/>
    <n v="4.1900000000000004"/>
    <n v="2412"/>
    <x v="333"/>
  </r>
  <r>
    <s v="ORD105018"/>
    <x v="6"/>
    <x v="4"/>
    <x v="6"/>
    <s v="Amazon"/>
    <x v="5"/>
    <n v="16344.09"/>
    <n v="4"/>
    <n v="65376.36"/>
    <n v="4.9400000000000004"/>
    <n v="1574"/>
    <x v="16"/>
  </r>
  <r>
    <s v="ORD105019"/>
    <x v="3"/>
    <x v="3"/>
    <x v="3"/>
    <s v="Souq"/>
    <x v="1"/>
    <n v="19957.16"/>
    <n v="2"/>
    <n v="39914.32"/>
    <n v="4.21"/>
    <n v="4308"/>
    <x v="319"/>
  </r>
  <r>
    <s v="ORD105020"/>
    <x v="0"/>
    <x v="0"/>
    <x v="0"/>
    <s v="Souq"/>
    <x v="3"/>
    <n v="18005.95"/>
    <n v="5"/>
    <n v="90029.75"/>
    <n v="2.2599999999999998"/>
    <n v="1202"/>
    <x v="37"/>
  </r>
  <r>
    <s v="ORD105021"/>
    <x v="2"/>
    <x v="2"/>
    <x v="2"/>
    <s v="Jumia"/>
    <x v="2"/>
    <n v="7535.22"/>
    <n v="3"/>
    <n v="22605.66"/>
    <n v="3.65"/>
    <n v="4536"/>
    <x v="111"/>
  </r>
  <r>
    <s v="ORD105022"/>
    <x v="0"/>
    <x v="0"/>
    <x v="0"/>
    <s v="Amazon"/>
    <x v="5"/>
    <n v="3675.66"/>
    <n v="5"/>
    <n v="18378.3"/>
    <n v="3.7"/>
    <n v="2076"/>
    <x v="272"/>
  </r>
  <r>
    <s v="ORD105023"/>
    <x v="4"/>
    <x v="0"/>
    <x v="4"/>
    <s v="Jumia"/>
    <x v="2"/>
    <n v="10765.41"/>
    <n v="3"/>
    <n v="32296.23"/>
    <n v="2.63"/>
    <n v="3930"/>
    <x v="46"/>
  </r>
  <r>
    <s v="ORD105024"/>
    <x v="2"/>
    <x v="2"/>
    <x v="2"/>
    <s v="Amazon"/>
    <x v="4"/>
    <n v="2848.13"/>
    <n v="5"/>
    <n v="14240.65"/>
    <n v="4.93"/>
    <n v="4952"/>
    <x v="8"/>
  </r>
  <r>
    <s v="ORD105025"/>
    <x v="5"/>
    <x v="1"/>
    <x v="5"/>
    <s v="Jumia"/>
    <x v="0"/>
    <n v="7782.82"/>
    <n v="5"/>
    <n v="38914.1"/>
    <n v="2.95"/>
    <n v="3967"/>
    <x v="153"/>
  </r>
  <r>
    <s v="ORD105026"/>
    <x v="4"/>
    <x v="0"/>
    <x v="4"/>
    <s v="Souq"/>
    <x v="0"/>
    <n v="11817.58"/>
    <n v="1"/>
    <n v="11817.58"/>
    <n v="2.4500000000000002"/>
    <n v="1646"/>
    <x v="239"/>
  </r>
  <r>
    <s v="ORD105027"/>
    <x v="4"/>
    <x v="0"/>
    <x v="4"/>
    <s v="Souq"/>
    <x v="3"/>
    <n v="18821.96"/>
    <n v="5"/>
    <n v="94109.8"/>
    <n v="2.09"/>
    <n v="1034"/>
    <x v="106"/>
  </r>
  <r>
    <s v="ORD105028"/>
    <x v="6"/>
    <x v="4"/>
    <x v="6"/>
    <s v="Souq"/>
    <x v="2"/>
    <n v="7975.59"/>
    <n v="1"/>
    <n v="7975.59"/>
    <n v="4"/>
    <n v="2077"/>
    <x v="261"/>
  </r>
  <r>
    <s v="ORD105029"/>
    <x v="1"/>
    <x v="1"/>
    <x v="1"/>
    <s v="Amazon"/>
    <x v="1"/>
    <n v="10927.03"/>
    <n v="1"/>
    <n v="10927.03"/>
    <n v="1.39"/>
    <n v="516"/>
    <x v="232"/>
  </r>
  <r>
    <s v="ORD105030"/>
    <x v="1"/>
    <x v="1"/>
    <x v="1"/>
    <s v="Souq"/>
    <x v="1"/>
    <n v="5294.73"/>
    <n v="4"/>
    <n v="21178.92"/>
    <n v="2.5099999999999998"/>
    <n v="607"/>
    <x v="333"/>
  </r>
  <r>
    <s v="ORD105031"/>
    <x v="2"/>
    <x v="2"/>
    <x v="2"/>
    <s v="Jumia"/>
    <x v="1"/>
    <n v="11879.79"/>
    <n v="5"/>
    <n v="59398.95"/>
    <n v="4.55"/>
    <n v="3924"/>
    <x v="140"/>
  </r>
  <r>
    <s v="ORD105032"/>
    <x v="6"/>
    <x v="4"/>
    <x v="6"/>
    <s v="Souq"/>
    <x v="4"/>
    <n v="17928.57"/>
    <n v="1"/>
    <n v="17928.57"/>
    <n v="1.89"/>
    <n v="3952"/>
    <x v="225"/>
  </r>
  <r>
    <s v="ORD105033"/>
    <x v="6"/>
    <x v="4"/>
    <x v="6"/>
    <s v="Amazon"/>
    <x v="2"/>
    <n v="19437.77"/>
    <n v="5"/>
    <n v="97188.85"/>
    <n v="1.76"/>
    <n v="1315"/>
    <x v="177"/>
  </r>
  <r>
    <s v="ORD105034"/>
    <x v="4"/>
    <x v="0"/>
    <x v="4"/>
    <s v="Jumia"/>
    <x v="1"/>
    <n v="8330.86"/>
    <n v="1"/>
    <n v="8330.86"/>
    <n v="3.17"/>
    <n v="3396"/>
    <x v="341"/>
  </r>
  <r>
    <s v="ORD105035"/>
    <x v="6"/>
    <x v="4"/>
    <x v="6"/>
    <s v="Souq"/>
    <x v="5"/>
    <n v="16237.02"/>
    <n v="5"/>
    <n v="81185.100000000006"/>
    <n v="3.26"/>
    <n v="1022"/>
    <x v="101"/>
  </r>
  <r>
    <s v="ORD105036"/>
    <x v="1"/>
    <x v="1"/>
    <x v="1"/>
    <s v="Jumia"/>
    <x v="4"/>
    <n v="17902.02"/>
    <n v="3"/>
    <n v="53706.06"/>
    <n v="3.45"/>
    <n v="3364"/>
    <x v="23"/>
  </r>
  <r>
    <s v="ORD105037"/>
    <x v="6"/>
    <x v="4"/>
    <x v="6"/>
    <s v="Jumia"/>
    <x v="3"/>
    <n v="3974.96"/>
    <n v="1"/>
    <n v="3974.96"/>
    <n v="2.78"/>
    <n v="2636"/>
    <x v="318"/>
  </r>
  <r>
    <s v="ORD105038"/>
    <x v="6"/>
    <x v="4"/>
    <x v="6"/>
    <s v="Souq"/>
    <x v="2"/>
    <n v="1736.18"/>
    <n v="2"/>
    <n v="3472.36"/>
    <n v="3"/>
    <n v="2586"/>
    <x v="99"/>
  </r>
  <r>
    <s v="ORD105039"/>
    <x v="1"/>
    <x v="1"/>
    <x v="1"/>
    <s v="Souq"/>
    <x v="0"/>
    <n v="3921.43"/>
    <n v="2"/>
    <n v="7842.86"/>
    <n v="4.2"/>
    <n v="1818"/>
    <x v="286"/>
  </r>
  <r>
    <s v="ORD105040"/>
    <x v="8"/>
    <x v="3"/>
    <x v="8"/>
    <s v="Amazon"/>
    <x v="3"/>
    <n v="16821.05"/>
    <n v="1"/>
    <n v="16821.05"/>
    <n v="4.05"/>
    <n v="4346"/>
    <x v="267"/>
  </r>
  <r>
    <s v="ORD105041"/>
    <x v="5"/>
    <x v="1"/>
    <x v="5"/>
    <s v="Amazon"/>
    <x v="4"/>
    <n v="12802.44"/>
    <n v="2"/>
    <n v="25604.880000000001"/>
    <n v="2.0499999999999998"/>
    <n v="252"/>
    <x v="213"/>
  </r>
  <r>
    <s v="ORD105042"/>
    <x v="3"/>
    <x v="3"/>
    <x v="3"/>
    <s v="Jumia"/>
    <x v="3"/>
    <n v="8918.6299999999992"/>
    <n v="1"/>
    <n v="8918.6299999999992"/>
    <n v="2.59"/>
    <n v="2498"/>
    <x v="206"/>
  </r>
  <r>
    <s v="ORD105043"/>
    <x v="9"/>
    <x v="1"/>
    <x v="9"/>
    <s v="Amazon"/>
    <x v="3"/>
    <n v="8875.51"/>
    <n v="5"/>
    <n v="44377.55"/>
    <n v="1.34"/>
    <n v="3183"/>
    <x v="107"/>
  </r>
  <r>
    <s v="ORD105044"/>
    <x v="5"/>
    <x v="1"/>
    <x v="5"/>
    <s v="Amazon"/>
    <x v="3"/>
    <n v="19800.97"/>
    <n v="2"/>
    <n v="39601.94"/>
    <n v="3.39"/>
    <n v="204"/>
    <x v="42"/>
  </r>
  <r>
    <s v="ORD105045"/>
    <x v="7"/>
    <x v="0"/>
    <x v="7"/>
    <s v="Souq"/>
    <x v="5"/>
    <n v="12883.37"/>
    <n v="5"/>
    <n v="64416.85"/>
    <n v="1.45"/>
    <n v="4899"/>
    <x v="331"/>
  </r>
  <r>
    <s v="ORD105046"/>
    <x v="4"/>
    <x v="0"/>
    <x v="4"/>
    <s v="Amazon"/>
    <x v="1"/>
    <n v="18729.439999999999"/>
    <n v="3"/>
    <n v="56188.32"/>
    <n v="2.37"/>
    <n v="884"/>
    <x v="274"/>
  </r>
  <r>
    <s v="ORD105047"/>
    <x v="9"/>
    <x v="1"/>
    <x v="9"/>
    <s v="Jumia"/>
    <x v="3"/>
    <n v="1110.1300000000001"/>
    <n v="5"/>
    <n v="5550.65"/>
    <n v="4.1399999999999997"/>
    <n v="4501"/>
    <x v="121"/>
  </r>
  <r>
    <s v="ORD105048"/>
    <x v="0"/>
    <x v="0"/>
    <x v="0"/>
    <s v="Jumia"/>
    <x v="5"/>
    <n v="643.69000000000005"/>
    <n v="4"/>
    <n v="2574.7600000000002"/>
    <n v="2.29"/>
    <n v="637"/>
    <x v="43"/>
  </r>
  <r>
    <s v="ORD105049"/>
    <x v="8"/>
    <x v="3"/>
    <x v="8"/>
    <s v="Souq"/>
    <x v="1"/>
    <n v="9938.41"/>
    <n v="1"/>
    <n v="9938.41"/>
    <n v="3.79"/>
    <n v="1032"/>
    <x v="77"/>
  </r>
  <r>
    <s v="ORD105050"/>
    <x v="3"/>
    <x v="3"/>
    <x v="3"/>
    <s v="Jumia"/>
    <x v="5"/>
    <n v="15291.19"/>
    <n v="1"/>
    <n v="15291.19"/>
    <n v="3.88"/>
    <n v="609"/>
    <x v="16"/>
  </r>
  <r>
    <s v="ORD105051"/>
    <x v="5"/>
    <x v="1"/>
    <x v="5"/>
    <s v="Jumia"/>
    <x v="0"/>
    <n v="15885.55"/>
    <n v="3"/>
    <n v="47656.65"/>
    <n v="3.93"/>
    <n v="4000"/>
    <x v="126"/>
  </r>
  <r>
    <s v="ORD105052"/>
    <x v="6"/>
    <x v="4"/>
    <x v="6"/>
    <s v="Amazon"/>
    <x v="2"/>
    <n v="9368.7199999999993"/>
    <n v="3"/>
    <n v="28106.16"/>
    <n v="2.4300000000000002"/>
    <n v="4865"/>
    <x v="223"/>
  </r>
  <r>
    <s v="ORD105053"/>
    <x v="1"/>
    <x v="1"/>
    <x v="1"/>
    <s v="Amazon"/>
    <x v="4"/>
    <n v="5664.78"/>
    <n v="4"/>
    <n v="22659.119999999999"/>
    <n v="1.18"/>
    <n v="1273"/>
    <x v="206"/>
  </r>
  <r>
    <s v="ORD105054"/>
    <x v="5"/>
    <x v="1"/>
    <x v="5"/>
    <s v="Amazon"/>
    <x v="3"/>
    <n v="13769.93"/>
    <n v="1"/>
    <n v="13769.93"/>
    <n v="4.91"/>
    <n v="190"/>
    <x v="83"/>
  </r>
  <r>
    <s v="ORD105055"/>
    <x v="0"/>
    <x v="0"/>
    <x v="0"/>
    <s v="Souq"/>
    <x v="3"/>
    <n v="1039.27"/>
    <n v="2"/>
    <n v="2078.54"/>
    <n v="4.6399999999999997"/>
    <n v="4722"/>
    <x v="106"/>
  </r>
  <r>
    <s v="ORD105056"/>
    <x v="8"/>
    <x v="3"/>
    <x v="8"/>
    <s v="Souq"/>
    <x v="1"/>
    <n v="2059.7800000000002"/>
    <n v="3"/>
    <n v="6179.34"/>
    <n v="4.1100000000000003"/>
    <n v="2493"/>
    <x v="300"/>
  </r>
  <r>
    <s v="ORD105057"/>
    <x v="9"/>
    <x v="1"/>
    <x v="9"/>
    <s v="Souq"/>
    <x v="0"/>
    <n v="16807.62"/>
    <n v="5"/>
    <n v="84038.1"/>
    <n v="4.29"/>
    <n v="4825"/>
    <x v="243"/>
  </r>
  <r>
    <s v="ORD105058"/>
    <x v="5"/>
    <x v="1"/>
    <x v="5"/>
    <s v="Jumia"/>
    <x v="2"/>
    <n v="10444.700000000001"/>
    <n v="1"/>
    <n v="10444.700000000001"/>
    <n v="2.23"/>
    <n v="2139"/>
    <x v="296"/>
  </r>
  <r>
    <s v="ORD105059"/>
    <x v="4"/>
    <x v="0"/>
    <x v="4"/>
    <s v="Jumia"/>
    <x v="4"/>
    <n v="2261.9"/>
    <n v="1"/>
    <n v="2261.9"/>
    <n v="4.88"/>
    <n v="2652"/>
    <x v="346"/>
  </r>
  <r>
    <s v="ORD105060"/>
    <x v="9"/>
    <x v="1"/>
    <x v="9"/>
    <s v="Jumia"/>
    <x v="3"/>
    <n v="12060.55"/>
    <n v="3"/>
    <n v="36181.65"/>
    <n v="3.63"/>
    <n v="4142"/>
    <x v="151"/>
  </r>
  <r>
    <s v="ORD105061"/>
    <x v="3"/>
    <x v="3"/>
    <x v="3"/>
    <s v="Jumia"/>
    <x v="0"/>
    <n v="5807.69"/>
    <n v="4"/>
    <n v="23230.76"/>
    <n v="5"/>
    <n v="4431"/>
    <x v="234"/>
  </r>
  <r>
    <s v="ORD105062"/>
    <x v="0"/>
    <x v="0"/>
    <x v="0"/>
    <s v="Jumia"/>
    <x v="3"/>
    <n v="10583.38"/>
    <n v="3"/>
    <n v="31750.14"/>
    <n v="4.46"/>
    <n v="4742"/>
    <x v="339"/>
  </r>
  <r>
    <s v="ORD105063"/>
    <x v="2"/>
    <x v="2"/>
    <x v="2"/>
    <s v="Souq"/>
    <x v="5"/>
    <n v="19607.939999999999"/>
    <n v="1"/>
    <n v="19607.939999999999"/>
    <n v="3.99"/>
    <n v="3003"/>
    <x v="54"/>
  </r>
  <r>
    <s v="ORD105064"/>
    <x v="5"/>
    <x v="1"/>
    <x v="5"/>
    <s v="Amazon"/>
    <x v="0"/>
    <n v="19725.419999999998"/>
    <n v="1"/>
    <n v="19725.419999999998"/>
    <n v="1.84"/>
    <n v="4086"/>
    <x v="105"/>
  </r>
  <r>
    <s v="ORD105065"/>
    <x v="0"/>
    <x v="0"/>
    <x v="0"/>
    <s v="Amazon"/>
    <x v="5"/>
    <n v="7614.79"/>
    <n v="1"/>
    <n v="7614.79"/>
    <n v="3.57"/>
    <n v="4511"/>
    <x v="352"/>
  </r>
  <r>
    <s v="ORD105066"/>
    <x v="6"/>
    <x v="4"/>
    <x v="6"/>
    <s v="Souq"/>
    <x v="1"/>
    <n v="4358.3900000000003"/>
    <n v="5"/>
    <n v="21791.95"/>
    <n v="2.69"/>
    <n v="4642"/>
    <x v="109"/>
  </r>
  <r>
    <s v="ORD105067"/>
    <x v="6"/>
    <x v="4"/>
    <x v="6"/>
    <s v="Souq"/>
    <x v="4"/>
    <n v="8736.4500000000007"/>
    <n v="3"/>
    <n v="26209.35"/>
    <n v="2.21"/>
    <n v="2809"/>
    <x v="27"/>
  </r>
  <r>
    <s v="ORD105068"/>
    <x v="1"/>
    <x v="1"/>
    <x v="1"/>
    <s v="Jumia"/>
    <x v="1"/>
    <n v="13239.7"/>
    <n v="4"/>
    <n v="52958.8"/>
    <n v="1.34"/>
    <n v="1782"/>
    <x v="68"/>
  </r>
  <r>
    <s v="ORD105069"/>
    <x v="9"/>
    <x v="1"/>
    <x v="9"/>
    <s v="Souq"/>
    <x v="0"/>
    <n v="12747.84"/>
    <n v="5"/>
    <n v="63739.199999999997"/>
    <n v="1.73"/>
    <n v="3757"/>
    <x v="357"/>
  </r>
  <r>
    <s v="ORD105070"/>
    <x v="7"/>
    <x v="0"/>
    <x v="7"/>
    <s v="Amazon"/>
    <x v="3"/>
    <n v="17030.37"/>
    <n v="3"/>
    <n v="51091.11"/>
    <n v="1.51"/>
    <n v="3984"/>
    <x v="297"/>
  </r>
  <r>
    <s v="ORD105071"/>
    <x v="5"/>
    <x v="1"/>
    <x v="5"/>
    <s v="Amazon"/>
    <x v="0"/>
    <n v="15523.14"/>
    <n v="5"/>
    <n v="77615.7"/>
    <n v="2.86"/>
    <n v="1560"/>
    <x v="33"/>
  </r>
  <r>
    <s v="ORD105072"/>
    <x v="6"/>
    <x v="4"/>
    <x v="6"/>
    <s v="Souq"/>
    <x v="2"/>
    <n v="19463.759999999998"/>
    <n v="4"/>
    <n v="77855.039999999994"/>
    <n v="2.91"/>
    <n v="3161"/>
    <x v="323"/>
  </r>
  <r>
    <s v="ORD105073"/>
    <x v="1"/>
    <x v="1"/>
    <x v="1"/>
    <s v="Amazon"/>
    <x v="4"/>
    <n v="8210.65"/>
    <n v="5"/>
    <n v="41053.25"/>
    <n v="3.69"/>
    <n v="750"/>
    <x v="258"/>
  </r>
  <r>
    <s v="ORD105074"/>
    <x v="6"/>
    <x v="4"/>
    <x v="6"/>
    <s v="Jumia"/>
    <x v="4"/>
    <n v="543.02"/>
    <n v="2"/>
    <n v="1086.04"/>
    <n v="1.97"/>
    <n v="3257"/>
    <x v="358"/>
  </r>
  <r>
    <s v="ORD105075"/>
    <x v="5"/>
    <x v="1"/>
    <x v="5"/>
    <s v="Amazon"/>
    <x v="4"/>
    <n v="12636.7"/>
    <n v="2"/>
    <n v="25273.4"/>
    <n v="4.21"/>
    <n v="4660"/>
    <x v="103"/>
  </r>
  <r>
    <s v="ORD105076"/>
    <x v="4"/>
    <x v="0"/>
    <x v="4"/>
    <s v="Souq"/>
    <x v="1"/>
    <n v="4764.03"/>
    <n v="3"/>
    <n v="14292.09"/>
    <n v="4.7300000000000004"/>
    <n v="4618"/>
    <x v="331"/>
  </r>
  <r>
    <s v="ORD105077"/>
    <x v="7"/>
    <x v="0"/>
    <x v="7"/>
    <s v="Jumia"/>
    <x v="3"/>
    <n v="3651.8"/>
    <n v="5"/>
    <n v="18259"/>
    <n v="1.99"/>
    <n v="4619"/>
    <x v="175"/>
  </r>
  <r>
    <s v="ORD105078"/>
    <x v="5"/>
    <x v="1"/>
    <x v="5"/>
    <s v="Amazon"/>
    <x v="0"/>
    <n v="14387.01"/>
    <n v="3"/>
    <n v="43161.03"/>
    <n v="4.87"/>
    <n v="4602"/>
    <x v="239"/>
  </r>
  <r>
    <s v="ORD105079"/>
    <x v="8"/>
    <x v="3"/>
    <x v="8"/>
    <s v="Souq"/>
    <x v="3"/>
    <n v="482.4"/>
    <n v="5"/>
    <n v="2412"/>
    <n v="4.78"/>
    <n v="3496"/>
    <x v="125"/>
  </r>
  <r>
    <s v="ORD105080"/>
    <x v="3"/>
    <x v="3"/>
    <x v="3"/>
    <s v="Jumia"/>
    <x v="4"/>
    <n v="19879.349999999999"/>
    <n v="1"/>
    <n v="19879.349999999999"/>
    <n v="3.82"/>
    <n v="4302"/>
    <x v="293"/>
  </r>
  <r>
    <s v="ORD105081"/>
    <x v="2"/>
    <x v="2"/>
    <x v="2"/>
    <s v="Amazon"/>
    <x v="0"/>
    <n v="6122.57"/>
    <n v="3"/>
    <n v="18367.71"/>
    <n v="1.66"/>
    <n v="1191"/>
    <x v="166"/>
  </r>
  <r>
    <s v="ORD105082"/>
    <x v="5"/>
    <x v="1"/>
    <x v="5"/>
    <s v="Amazon"/>
    <x v="1"/>
    <n v="19559.86"/>
    <n v="3"/>
    <n v="58679.58"/>
    <n v="3.31"/>
    <n v="2217"/>
    <x v="8"/>
  </r>
  <r>
    <s v="ORD105083"/>
    <x v="5"/>
    <x v="1"/>
    <x v="5"/>
    <s v="Souq"/>
    <x v="1"/>
    <n v="14745.71"/>
    <n v="5"/>
    <n v="73728.55"/>
    <n v="3.99"/>
    <n v="3099"/>
    <x v="188"/>
  </r>
  <r>
    <s v="ORD105084"/>
    <x v="9"/>
    <x v="1"/>
    <x v="9"/>
    <s v="Jumia"/>
    <x v="1"/>
    <n v="721.14"/>
    <n v="1"/>
    <n v="721.14"/>
    <n v="4.88"/>
    <n v="2995"/>
    <x v="110"/>
  </r>
  <r>
    <s v="ORD105085"/>
    <x v="3"/>
    <x v="3"/>
    <x v="3"/>
    <s v="Amazon"/>
    <x v="5"/>
    <n v="537.24"/>
    <n v="4"/>
    <n v="2148.96"/>
    <n v="3.8"/>
    <n v="4164"/>
    <x v="339"/>
  </r>
  <r>
    <s v="ORD105086"/>
    <x v="7"/>
    <x v="0"/>
    <x v="7"/>
    <s v="Amazon"/>
    <x v="0"/>
    <n v="1006.46"/>
    <n v="5"/>
    <n v="5032.3"/>
    <n v="3.87"/>
    <n v="1569"/>
    <x v="153"/>
  </r>
  <r>
    <s v="ORD105087"/>
    <x v="7"/>
    <x v="0"/>
    <x v="7"/>
    <s v="Jumia"/>
    <x v="5"/>
    <n v="17262.650000000001"/>
    <n v="3"/>
    <n v="51787.95"/>
    <n v="1.2"/>
    <n v="2664"/>
    <x v="101"/>
  </r>
  <r>
    <s v="ORD105088"/>
    <x v="9"/>
    <x v="1"/>
    <x v="9"/>
    <s v="Jumia"/>
    <x v="5"/>
    <n v="6085.36"/>
    <n v="4"/>
    <n v="24341.439999999999"/>
    <n v="1.27"/>
    <n v="165"/>
    <x v="295"/>
  </r>
  <r>
    <s v="ORD105089"/>
    <x v="8"/>
    <x v="3"/>
    <x v="8"/>
    <s v="Souq"/>
    <x v="5"/>
    <n v="6722.07"/>
    <n v="5"/>
    <n v="33610.35"/>
    <n v="1.51"/>
    <n v="2281"/>
    <x v="235"/>
  </r>
  <r>
    <s v="ORD105090"/>
    <x v="3"/>
    <x v="3"/>
    <x v="3"/>
    <s v="Jumia"/>
    <x v="0"/>
    <n v="14466.92"/>
    <n v="2"/>
    <n v="28933.84"/>
    <n v="2.97"/>
    <n v="2512"/>
    <x v="45"/>
  </r>
  <r>
    <s v="ORD105091"/>
    <x v="3"/>
    <x v="3"/>
    <x v="3"/>
    <s v="Amazon"/>
    <x v="2"/>
    <n v="2611.44"/>
    <n v="2"/>
    <n v="5222.88"/>
    <n v="4.01"/>
    <n v="3031"/>
    <x v="333"/>
  </r>
  <r>
    <s v="ORD105092"/>
    <x v="6"/>
    <x v="4"/>
    <x v="6"/>
    <s v="Amazon"/>
    <x v="4"/>
    <n v="10517.34"/>
    <n v="3"/>
    <n v="31552.02"/>
    <n v="2.93"/>
    <n v="3993"/>
    <x v="289"/>
  </r>
  <r>
    <s v="ORD105093"/>
    <x v="1"/>
    <x v="1"/>
    <x v="1"/>
    <s v="Amazon"/>
    <x v="2"/>
    <n v="2453.88"/>
    <n v="4"/>
    <n v="9815.52"/>
    <n v="2.23"/>
    <n v="64"/>
    <x v="217"/>
  </r>
  <r>
    <s v="ORD105094"/>
    <x v="9"/>
    <x v="1"/>
    <x v="9"/>
    <s v="Jumia"/>
    <x v="2"/>
    <n v="1217.29"/>
    <n v="2"/>
    <n v="2434.58"/>
    <n v="3.47"/>
    <n v="4910"/>
    <x v="108"/>
  </r>
  <r>
    <s v="ORD105095"/>
    <x v="3"/>
    <x v="3"/>
    <x v="3"/>
    <s v="Souq"/>
    <x v="0"/>
    <n v="19475.22"/>
    <n v="1"/>
    <n v="19475.22"/>
    <n v="2.84"/>
    <n v="4808"/>
    <x v="228"/>
  </r>
  <r>
    <s v="ORD105096"/>
    <x v="2"/>
    <x v="2"/>
    <x v="2"/>
    <s v="Amazon"/>
    <x v="3"/>
    <n v="6618.61"/>
    <n v="2"/>
    <n v="13237.22"/>
    <n v="2.2400000000000002"/>
    <n v="534"/>
    <x v="214"/>
  </r>
  <r>
    <s v="ORD105097"/>
    <x v="8"/>
    <x v="3"/>
    <x v="8"/>
    <s v="Jumia"/>
    <x v="2"/>
    <n v="5572.11"/>
    <n v="2"/>
    <n v="11144.22"/>
    <n v="1.76"/>
    <n v="4322"/>
    <x v="217"/>
  </r>
  <r>
    <s v="ORD105098"/>
    <x v="6"/>
    <x v="4"/>
    <x v="6"/>
    <s v="Amazon"/>
    <x v="5"/>
    <n v="18006.93"/>
    <n v="4"/>
    <n v="72027.72"/>
    <n v="4.33"/>
    <n v="4668"/>
    <x v="324"/>
  </r>
  <r>
    <s v="ORD105099"/>
    <x v="8"/>
    <x v="3"/>
    <x v="8"/>
    <s v="Amazon"/>
    <x v="2"/>
    <n v="10108.81"/>
    <n v="2"/>
    <n v="20217.62"/>
    <n v="2.82"/>
    <n v="3712"/>
    <x v="215"/>
  </r>
  <r>
    <s v="ORD105100"/>
    <x v="6"/>
    <x v="4"/>
    <x v="6"/>
    <s v="Jumia"/>
    <x v="2"/>
    <n v="14579.66"/>
    <n v="2"/>
    <n v="29159.32"/>
    <n v="1.52"/>
    <n v="1741"/>
    <x v="67"/>
  </r>
  <r>
    <s v="ORD105101"/>
    <x v="5"/>
    <x v="1"/>
    <x v="5"/>
    <s v="Amazon"/>
    <x v="0"/>
    <n v="12907.45"/>
    <n v="2"/>
    <n v="25814.9"/>
    <n v="4.7300000000000004"/>
    <n v="2555"/>
    <x v="290"/>
  </r>
  <r>
    <s v="ORD105102"/>
    <x v="3"/>
    <x v="3"/>
    <x v="3"/>
    <s v="Souq"/>
    <x v="2"/>
    <n v="13514.08"/>
    <n v="1"/>
    <n v="13514.08"/>
    <n v="4.08"/>
    <n v="1198"/>
    <x v="128"/>
  </r>
  <r>
    <s v="ORD105103"/>
    <x v="8"/>
    <x v="3"/>
    <x v="8"/>
    <s v="Jumia"/>
    <x v="3"/>
    <n v="640.41999999999996"/>
    <n v="4"/>
    <n v="2561.6799999999998"/>
    <n v="3.67"/>
    <n v="4699"/>
    <x v="300"/>
  </r>
  <r>
    <s v="ORD105104"/>
    <x v="3"/>
    <x v="3"/>
    <x v="3"/>
    <s v="Jumia"/>
    <x v="0"/>
    <n v="15730.53"/>
    <n v="3"/>
    <n v="47191.59"/>
    <n v="4.74"/>
    <n v="3145"/>
    <x v="252"/>
  </r>
  <r>
    <s v="ORD105105"/>
    <x v="4"/>
    <x v="0"/>
    <x v="4"/>
    <s v="Amazon"/>
    <x v="4"/>
    <n v="2170.5700000000002"/>
    <n v="3"/>
    <n v="6511.71"/>
    <n v="1.74"/>
    <n v="1428"/>
    <x v="189"/>
  </r>
  <r>
    <s v="ORD105106"/>
    <x v="4"/>
    <x v="0"/>
    <x v="4"/>
    <s v="Jumia"/>
    <x v="1"/>
    <n v="8148.22"/>
    <n v="4"/>
    <n v="32592.880000000001"/>
    <n v="2.76"/>
    <n v="4330"/>
    <x v="95"/>
  </r>
  <r>
    <s v="ORD105107"/>
    <x v="0"/>
    <x v="0"/>
    <x v="0"/>
    <s v="Jumia"/>
    <x v="0"/>
    <n v="7621.57"/>
    <n v="1"/>
    <n v="7621.57"/>
    <n v="3.43"/>
    <n v="1971"/>
    <x v="179"/>
  </r>
  <r>
    <s v="ORD105108"/>
    <x v="0"/>
    <x v="0"/>
    <x v="0"/>
    <s v="Amazon"/>
    <x v="3"/>
    <n v="15189.35"/>
    <n v="5"/>
    <n v="75946.75"/>
    <n v="1.7"/>
    <n v="4345"/>
    <x v="260"/>
  </r>
  <r>
    <s v="ORD105109"/>
    <x v="5"/>
    <x v="1"/>
    <x v="5"/>
    <s v="Souq"/>
    <x v="0"/>
    <n v="9749.39"/>
    <n v="2"/>
    <n v="19498.78"/>
    <n v="1.05"/>
    <n v="4415"/>
    <x v="227"/>
  </r>
  <r>
    <s v="ORD105110"/>
    <x v="2"/>
    <x v="2"/>
    <x v="2"/>
    <s v="Souq"/>
    <x v="4"/>
    <n v="7666.59"/>
    <n v="4"/>
    <n v="30666.36"/>
    <n v="3.97"/>
    <n v="4453"/>
    <x v="154"/>
  </r>
  <r>
    <s v="ORD105111"/>
    <x v="1"/>
    <x v="1"/>
    <x v="1"/>
    <s v="Jumia"/>
    <x v="2"/>
    <n v="19755.64"/>
    <n v="5"/>
    <n v="98778.2"/>
    <n v="2.25"/>
    <n v="4014"/>
    <x v="300"/>
  </r>
  <r>
    <s v="ORD105112"/>
    <x v="9"/>
    <x v="1"/>
    <x v="9"/>
    <s v="Souq"/>
    <x v="4"/>
    <n v="12492.44"/>
    <n v="3"/>
    <n v="37477.32"/>
    <n v="1.75"/>
    <n v="237"/>
    <x v="112"/>
  </r>
  <r>
    <s v="ORD105113"/>
    <x v="3"/>
    <x v="3"/>
    <x v="3"/>
    <s v="Amazon"/>
    <x v="1"/>
    <n v="161.97"/>
    <n v="5"/>
    <n v="809.85"/>
    <n v="2.82"/>
    <n v="3932"/>
    <x v="243"/>
  </r>
  <r>
    <s v="ORD105114"/>
    <x v="8"/>
    <x v="3"/>
    <x v="8"/>
    <s v="Souq"/>
    <x v="4"/>
    <n v="5587.41"/>
    <n v="4"/>
    <n v="22349.64"/>
    <n v="1.62"/>
    <n v="2454"/>
    <x v="217"/>
  </r>
  <r>
    <s v="ORD105115"/>
    <x v="4"/>
    <x v="0"/>
    <x v="4"/>
    <s v="Souq"/>
    <x v="5"/>
    <n v="14329.34"/>
    <n v="3"/>
    <n v="42988.02"/>
    <n v="2.62"/>
    <n v="1931"/>
    <x v="64"/>
  </r>
  <r>
    <s v="ORD105116"/>
    <x v="0"/>
    <x v="0"/>
    <x v="0"/>
    <s v="Souq"/>
    <x v="0"/>
    <n v="4965.83"/>
    <n v="3"/>
    <n v="14897.49"/>
    <n v="1.86"/>
    <n v="1634"/>
    <x v="7"/>
  </r>
  <r>
    <s v="ORD105117"/>
    <x v="5"/>
    <x v="1"/>
    <x v="5"/>
    <s v="Souq"/>
    <x v="4"/>
    <n v="2457.5700000000002"/>
    <n v="1"/>
    <n v="2457.5700000000002"/>
    <n v="2.4"/>
    <n v="3717"/>
    <x v="174"/>
  </r>
  <r>
    <s v="ORD105118"/>
    <x v="3"/>
    <x v="3"/>
    <x v="3"/>
    <s v="Jumia"/>
    <x v="5"/>
    <n v="174.16"/>
    <n v="4"/>
    <n v="696.64"/>
    <n v="1.2"/>
    <n v="974"/>
    <x v="320"/>
  </r>
  <r>
    <s v="ORD105119"/>
    <x v="6"/>
    <x v="4"/>
    <x v="6"/>
    <s v="Amazon"/>
    <x v="2"/>
    <n v="10062.14"/>
    <n v="2"/>
    <n v="20124.28"/>
    <n v="2.79"/>
    <n v="1516"/>
    <x v="58"/>
  </r>
  <r>
    <s v="ORD105120"/>
    <x v="9"/>
    <x v="1"/>
    <x v="9"/>
    <s v="Jumia"/>
    <x v="2"/>
    <n v="8153.17"/>
    <n v="4"/>
    <n v="32612.68"/>
    <n v="1.96"/>
    <n v="4976"/>
    <x v="238"/>
  </r>
  <r>
    <s v="ORD105121"/>
    <x v="3"/>
    <x v="3"/>
    <x v="3"/>
    <s v="Souq"/>
    <x v="3"/>
    <n v="1735.61"/>
    <n v="4"/>
    <n v="6942.44"/>
    <n v="2.54"/>
    <n v="4913"/>
    <x v="258"/>
  </r>
  <r>
    <s v="ORD105122"/>
    <x v="9"/>
    <x v="1"/>
    <x v="9"/>
    <s v="Jumia"/>
    <x v="3"/>
    <n v="6802.69"/>
    <n v="4"/>
    <n v="27210.76"/>
    <n v="1.04"/>
    <n v="2859"/>
    <x v="356"/>
  </r>
  <r>
    <s v="ORD105123"/>
    <x v="8"/>
    <x v="3"/>
    <x v="8"/>
    <s v="Amazon"/>
    <x v="0"/>
    <n v="15544.4"/>
    <n v="5"/>
    <n v="77722"/>
    <n v="3.47"/>
    <n v="2303"/>
    <x v="261"/>
  </r>
  <r>
    <s v="ORD105124"/>
    <x v="0"/>
    <x v="0"/>
    <x v="0"/>
    <s v="Amazon"/>
    <x v="4"/>
    <n v="5838.35"/>
    <n v="1"/>
    <n v="5838.35"/>
    <n v="2.8"/>
    <n v="3016"/>
    <x v="198"/>
  </r>
  <r>
    <s v="ORD105125"/>
    <x v="5"/>
    <x v="1"/>
    <x v="5"/>
    <s v="Jumia"/>
    <x v="0"/>
    <n v="14702.63"/>
    <n v="1"/>
    <n v="14702.63"/>
    <n v="1.05"/>
    <n v="1268"/>
    <x v="70"/>
  </r>
  <r>
    <s v="ORD105126"/>
    <x v="7"/>
    <x v="0"/>
    <x v="7"/>
    <s v="Souq"/>
    <x v="2"/>
    <n v="10599.3"/>
    <n v="3"/>
    <n v="31797.9"/>
    <n v="3.17"/>
    <n v="2728"/>
    <x v="276"/>
  </r>
  <r>
    <s v="ORD105127"/>
    <x v="7"/>
    <x v="0"/>
    <x v="7"/>
    <s v="Amazon"/>
    <x v="0"/>
    <n v="11785.4"/>
    <n v="4"/>
    <n v="47141.599999999999"/>
    <n v="4.17"/>
    <n v="4906"/>
    <x v="154"/>
  </r>
  <r>
    <s v="ORD105128"/>
    <x v="8"/>
    <x v="3"/>
    <x v="8"/>
    <s v="Amazon"/>
    <x v="0"/>
    <n v="8539.6200000000008"/>
    <n v="5"/>
    <n v="42698.1"/>
    <n v="4.49"/>
    <n v="1011"/>
    <x v="260"/>
  </r>
  <r>
    <s v="ORD105129"/>
    <x v="4"/>
    <x v="0"/>
    <x v="4"/>
    <s v="Souq"/>
    <x v="3"/>
    <n v="6066.37"/>
    <n v="1"/>
    <n v="6066.37"/>
    <n v="4.5999999999999996"/>
    <n v="1390"/>
    <x v="275"/>
  </r>
  <r>
    <s v="ORD105130"/>
    <x v="9"/>
    <x v="1"/>
    <x v="9"/>
    <s v="Jumia"/>
    <x v="2"/>
    <n v="8242.84"/>
    <n v="1"/>
    <n v="8242.84"/>
    <n v="3.85"/>
    <n v="4201"/>
    <x v="89"/>
  </r>
  <r>
    <s v="ORD105131"/>
    <x v="4"/>
    <x v="0"/>
    <x v="4"/>
    <s v="Souq"/>
    <x v="0"/>
    <n v="19689.63"/>
    <n v="4"/>
    <n v="78758.52"/>
    <n v="3.76"/>
    <n v="4739"/>
    <x v="292"/>
  </r>
  <r>
    <s v="ORD105132"/>
    <x v="7"/>
    <x v="0"/>
    <x v="7"/>
    <s v="Jumia"/>
    <x v="1"/>
    <n v="16704.72"/>
    <n v="5"/>
    <n v="83523.600000000006"/>
    <n v="2.89"/>
    <n v="1148"/>
    <x v="248"/>
  </r>
  <r>
    <s v="ORD105133"/>
    <x v="6"/>
    <x v="4"/>
    <x v="6"/>
    <s v="Amazon"/>
    <x v="5"/>
    <n v="15921.46"/>
    <n v="1"/>
    <n v="15921.46"/>
    <n v="3.48"/>
    <n v="100"/>
    <x v="38"/>
  </r>
  <r>
    <s v="ORD105134"/>
    <x v="2"/>
    <x v="2"/>
    <x v="2"/>
    <s v="Souq"/>
    <x v="3"/>
    <n v="3942.85"/>
    <n v="1"/>
    <n v="3942.85"/>
    <n v="4.7"/>
    <n v="1138"/>
    <x v="90"/>
  </r>
  <r>
    <s v="ORD105135"/>
    <x v="5"/>
    <x v="1"/>
    <x v="5"/>
    <s v="Amazon"/>
    <x v="5"/>
    <n v="5390.61"/>
    <n v="4"/>
    <n v="21562.44"/>
    <n v="4.2699999999999996"/>
    <n v="3634"/>
    <x v="318"/>
  </r>
  <r>
    <s v="ORD105136"/>
    <x v="5"/>
    <x v="1"/>
    <x v="5"/>
    <s v="Amazon"/>
    <x v="3"/>
    <n v="11255.72"/>
    <n v="2"/>
    <n v="22511.439999999999"/>
    <n v="3.18"/>
    <n v="3576"/>
    <x v="211"/>
  </r>
  <r>
    <s v="ORD105137"/>
    <x v="4"/>
    <x v="0"/>
    <x v="4"/>
    <s v="Jumia"/>
    <x v="5"/>
    <n v="1795.93"/>
    <n v="2"/>
    <n v="3591.86"/>
    <n v="1.1399999999999999"/>
    <n v="1191"/>
    <x v="102"/>
  </r>
  <r>
    <s v="ORD105138"/>
    <x v="5"/>
    <x v="1"/>
    <x v="5"/>
    <s v="Amazon"/>
    <x v="2"/>
    <n v="19850.16"/>
    <n v="5"/>
    <n v="99250.8"/>
    <n v="1.89"/>
    <n v="400"/>
    <x v="210"/>
  </r>
  <r>
    <s v="ORD105139"/>
    <x v="7"/>
    <x v="0"/>
    <x v="7"/>
    <s v="Souq"/>
    <x v="1"/>
    <n v="14560.21"/>
    <n v="4"/>
    <n v="58240.84"/>
    <n v="4.25"/>
    <n v="1439"/>
    <x v="233"/>
  </r>
  <r>
    <s v="ORD105140"/>
    <x v="9"/>
    <x v="1"/>
    <x v="9"/>
    <s v="Jumia"/>
    <x v="0"/>
    <n v="18838.099999999999"/>
    <n v="2"/>
    <n v="37676.199999999997"/>
    <n v="1.85"/>
    <n v="2012"/>
    <x v="350"/>
  </r>
  <r>
    <s v="ORD105141"/>
    <x v="9"/>
    <x v="1"/>
    <x v="9"/>
    <s v="Souq"/>
    <x v="0"/>
    <n v="10713.56"/>
    <n v="5"/>
    <n v="53567.8"/>
    <n v="3.87"/>
    <n v="3247"/>
    <x v="318"/>
  </r>
  <r>
    <s v="ORD105142"/>
    <x v="9"/>
    <x v="1"/>
    <x v="9"/>
    <s v="Souq"/>
    <x v="1"/>
    <n v="8291.35"/>
    <n v="4"/>
    <n v="33165.4"/>
    <n v="4.55"/>
    <n v="3918"/>
    <x v="64"/>
  </r>
  <r>
    <s v="ORD105143"/>
    <x v="0"/>
    <x v="0"/>
    <x v="0"/>
    <s v="Amazon"/>
    <x v="4"/>
    <n v="10036.9"/>
    <n v="4"/>
    <n v="40147.599999999999"/>
    <n v="4.8899999999999997"/>
    <n v="3747"/>
    <x v="60"/>
  </r>
  <r>
    <s v="ORD105144"/>
    <x v="1"/>
    <x v="1"/>
    <x v="1"/>
    <s v="Souq"/>
    <x v="5"/>
    <n v="1704.69"/>
    <n v="4"/>
    <n v="6818.76"/>
    <n v="2.98"/>
    <n v="4340"/>
    <x v="310"/>
  </r>
  <r>
    <s v="ORD105145"/>
    <x v="9"/>
    <x v="1"/>
    <x v="9"/>
    <s v="Souq"/>
    <x v="1"/>
    <n v="1889.12"/>
    <n v="2"/>
    <n v="3778.24"/>
    <n v="3.49"/>
    <n v="3285"/>
    <x v="341"/>
  </r>
  <r>
    <s v="ORD105146"/>
    <x v="8"/>
    <x v="3"/>
    <x v="8"/>
    <s v="Amazon"/>
    <x v="0"/>
    <n v="19988.04"/>
    <n v="1"/>
    <n v="19988.04"/>
    <n v="3.22"/>
    <n v="317"/>
    <x v="215"/>
  </r>
  <r>
    <s v="ORD105147"/>
    <x v="9"/>
    <x v="1"/>
    <x v="9"/>
    <s v="Jumia"/>
    <x v="0"/>
    <n v="9956.1"/>
    <n v="4"/>
    <n v="39824.400000000001"/>
    <n v="2.82"/>
    <n v="696"/>
    <x v="34"/>
  </r>
  <r>
    <s v="ORD105148"/>
    <x v="5"/>
    <x v="1"/>
    <x v="5"/>
    <s v="Jumia"/>
    <x v="2"/>
    <n v="9917.1299999999992"/>
    <n v="1"/>
    <n v="9917.1299999999992"/>
    <n v="1.88"/>
    <n v="1755"/>
    <x v="304"/>
  </r>
  <r>
    <s v="ORD105149"/>
    <x v="3"/>
    <x v="3"/>
    <x v="3"/>
    <s v="Amazon"/>
    <x v="2"/>
    <n v="2725.07"/>
    <n v="1"/>
    <n v="2725.07"/>
    <n v="4.2"/>
    <n v="3563"/>
    <x v="58"/>
  </r>
  <r>
    <s v="ORD105150"/>
    <x v="0"/>
    <x v="0"/>
    <x v="0"/>
    <s v="Souq"/>
    <x v="3"/>
    <n v="16466.05"/>
    <n v="1"/>
    <n v="16466.05"/>
    <n v="2.17"/>
    <n v="1614"/>
    <x v="234"/>
  </r>
  <r>
    <s v="ORD105151"/>
    <x v="5"/>
    <x v="1"/>
    <x v="5"/>
    <s v="Jumia"/>
    <x v="0"/>
    <n v="18105.86"/>
    <n v="5"/>
    <n v="90529.3"/>
    <n v="4.24"/>
    <n v="4915"/>
    <x v="184"/>
  </r>
  <r>
    <s v="ORD105152"/>
    <x v="8"/>
    <x v="3"/>
    <x v="8"/>
    <s v="Amazon"/>
    <x v="4"/>
    <n v="1306.19"/>
    <n v="2"/>
    <n v="2612.38"/>
    <n v="1.63"/>
    <n v="3966"/>
    <x v="210"/>
  </r>
  <r>
    <s v="ORD105153"/>
    <x v="5"/>
    <x v="1"/>
    <x v="5"/>
    <s v="Souq"/>
    <x v="1"/>
    <n v="13913.35"/>
    <n v="5"/>
    <n v="69566.75"/>
    <n v="3.62"/>
    <n v="4598"/>
    <x v="203"/>
  </r>
  <r>
    <s v="ORD105154"/>
    <x v="6"/>
    <x v="4"/>
    <x v="6"/>
    <s v="Souq"/>
    <x v="4"/>
    <n v="9319.27"/>
    <n v="2"/>
    <n v="18638.54"/>
    <n v="2.97"/>
    <n v="861"/>
    <x v="301"/>
  </r>
  <r>
    <s v="ORD105155"/>
    <x v="7"/>
    <x v="0"/>
    <x v="7"/>
    <s v="Jumia"/>
    <x v="5"/>
    <n v="17150.03"/>
    <n v="3"/>
    <n v="51450.09"/>
    <n v="2.25"/>
    <n v="1257"/>
    <x v="263"/>
  </r>
  <r>
    <s v="ORD105156"/>
    <x v="0"/>
    <x v="0"/>
    <x v="0"/>
    <s v="Jumia"/>
    <x v="3"/>
    <n v="15895.43"/>
    <n v="5"/>
    <n v="79477.149999999994"/>
    <n v="3.93"/>
    <n v="3950"/>
    <x v="266"/>
  </r>
  <r>
    <s v="ORD105157"/>
    <x v="1"/>
    <x v="1"/>
    <x v="1"/>
    <s v="Jumia"/>
    <x v="0"/>
    <n v="10877"/>
    <n v="3"/>
    <n v="32631"/>
    <n v="1.4"/>
    <n v="339"/>
    <x v="243"/>
  </r>
  <r>
    <s v="ORD105158"/>
    <x v="8"/>
    <x v="3"/>
    <x v="8"/>
    <s v="Souq"/>
    <x v="2"/>
    <n v="5099.8100000000004"/>
    <n v="3"/>
    <n v="15299.43"/>
    <n v="4.7300000000000004"/>
    <n v="1712"/>
    <x v="122"/>
  </r>
  <r>
    <s v="ORD105159"/>
    <x v="0"/>
    <x v="0"/>
    <x v="0"/>
    <s v="Amazon"/>
    <x v="2"/>
    <n v="7090.93"/>
    <n v="4"/>
    <n v="28363.72"/>
    <n v="4.83"/>
    <n v="379"/>
    <x v="44"/>
  </r>
  <r>
    <s v="ORD105160"/>
    <x v="6"/>
    <x v="4"/>
    <x v="6"/>
    <s v="Jumia"/>
    <x v="0"/>
    <n v="9390.89"/>
    <n v="5"/>
    <n v="46954.45"/>
    <n v="1.26"/>
    <n v="1231"/>
    <x v="91"/>
  </r>
  <r>
    <s v="ORD105161"/>
    <x v="3"/>
    <x v="3"/>
    <x v="3"/>
    <s v="Souq"/>
    <x v="3"/>
    <n v="155.13"/>
    <n v="4"/>
    <n v="620.52"/>
    <n v="4.0599999999999996"/>
    <n v="2463"/>
    <x v="342"/>
  </r>
  <r>
    <s v="ORD105162"/>
    <x v="6"/>
    <x v="4"/>
    <x v="6"/>
    <s v="Amazon"/>
    <x v="1"/>
    <n v="15307.59"/>
    <n v="3"/>
    <n v="45922.77"/>
    <n v="1.58"/>
    <n v="1090"/>
    <x v="310"/>
  </r>
  <r>
    <s v="ORD105163"/>
    <x v="2"/>
    <x v="2"/>
    <x v="2"/>
    <s v="Amazon"/>
    <x v="5"/>
    <n v="5875.26"/>
    <n v="5"/>
    <n v="29376.3"/>
    <n v="3.86"/>
    <n v="951"/>
    <x v="264"/>
  </r>
  <r>
    <s v="ORD105164"/>
    <x v="7"/>
    <x v="0"/>
    <x v="7"/>
    <s v="Jumia"/>
    <x v="2"/>
    <n v="6457.37"/>
    <n v="5"/>
    <n v="32286.85"/>
    <n v="1.37"/>
    <n v="2404"/>
    <x v="7"/>
  </r>
  <r>
    <s v="ORD105165"/>
    <x v="0"/>
    <x v="0"/>
    <x v="0"/>
    <s v="Souq"/>
    <x v="1"/>
    <n v="2491.52"/>
    <n v="2"/>
    <n v="4983.04"/>
    <n v="4.9400000000000004"/>
    <n v="4516"/>
    <x v="259"/>
  </r>
  <r>
    <s v="ORD105166"/>
    <x v="9"/>
    <x v="1"/>
    <x v="9"/>
    <s v="Amazon"/>
    <x v="0"/>
    <n v="16714.39"/>
    <n v="5"/>
    <n v="83571.95"/>
    <n v="4.03"/>
    <n v="128"/>
    <x v="265"/>
  </r>
  <r>
    <s v="ORD105167"/>
    <x v="4"/>
    <x v="0"/>
    <x v="4"/>
    <s v="Souq"/>
    <x v="3"/>
    <n v="1974.53"/>
    <n v="2"/>
    <n v="3949.06"/>
    <n v="3.11"/>
    <n v="982"/>
    <x v="17"/>
  </r>
  <r>
    <s v="ORD105168"/>
    <x v="4"/>
    <x v="0"/>
    <x v="4"/>
    <s v="Souq"/>
    <x v="3"/>
    <n v="13559.78"/>
    <n v="3"/>
    <n v="40679.339999999997"/>
    <n v="4.2"/>
    <n v="3002"/>
    <x v="6"/>
  </r>
  <r>
    <s v="ORD105169"/>
    <x v="1"/>
    <x v="1"/>
    <x v="1"/>
    <s v="Souq"/>
    <x v="5"/>
    <n v="5877.29"/>
    <n v="5"/>
    <n v="29386.45"/>
    <n v="1.3"/>
    <n v="2008"/>
    <x v="46"/>
  </r>
  <r>
    <s v="ORD105170"/>
    <x v="4"/>
    <x v="0"/>
    <x v="4"/>
    <s v="Amazon"/>
    <x v="0"/>
    <n v="18491.21"/>
    <n v="5"/>
    <n v="92456.05"/>
    <n v="4.13"/>
    <n v="1892"/>
    <x v="24"/>
  </r>
  <r>
    <s v="ORD105171"/>
    <x v="3"/>
    <x v="3"/>
    <x v="3"/>
    <s v="Souq"/>
    <x v="3"/>
    <n v="18006.740000000002"/>
    <n v="1"/>
    <n v="18006.740000000002"/>
    <n v="2.6"/>
    <n v="2450"/>
    <x v="13"/>
  </r>
  <r>
    <s v="ORD105172"/>
    <x v="7"/>
    <x v="0"/>
    <x v="7"/>
    <s v="Souq"/>
    <x v="2"/>
    <n v="18446.66"/>
    <n v="5"/>
    <n v="92233.3"/>
    <n v="4.9000000000000004"/>
    <n v="1210"/>
    <x v="164"/>
  </r>
  <r>
    <s v="ORD105173"/>
    <x v="7"/>
    <x v="0"/>
    <x v="7"/>
    <s v="Amazon"/>
    <x v="4"/>
    <n v="18078.95"/>
    <n v="2"/>
    <n v="36157.9"/>
    <n v="1.26"/>
    <n v="4860"/>
    <x v="245"/>
  </r>
  <r>
    <s v="ORD105174"/>
    <x v="2"/>
    <x v="2"/>
    <x v="2"/>
    <s v="Souq"/>
    <x v="1"/>
    <n v="13047.5"/>
    <n v="1"/>
    <n v="13047.5"/>
    <n v="1.52"/>
    <n v="2968"/>
    <x v="141"/>
  </r>
  <r>
    <s v="ORD105175"/>
    <x v="0"/>
    <x v="0"/>
    <x v="0"/>
    <s v="Jumia"/>
    <x v="1"/>
    <n v="477.4"/>
    <n v="3"/>
    <n v="1432.2"/>
    <n v="3.76"/>
    <n v="4115"/>
    <x v="358"/>
  </r>
  <r>
    <s v="ORD105176"/>
    <x v="0"/>
    <x v="0"/>
    <x v="0"/>
    <s v="Amazon"/>
    <x v="1"/>
    <n v="6662.39"/>
    <n v="5"/>
    <n v="33311.949999999997"/>
    <n v="2.27"/>
    <n v="2165"/>
    <x v="138"/>
  </r>
  <r>
    <s v="ORD105177"/>
    <x v="7"/>
    <x v="0"/>
    <x v="7"/>
    <s v="Amazon"/>
    <x v="2"/>
    <n v="4251.4799999999996"/>
    <n v="1"/>
    <n v="4251.4799999999996"/>
    <n v="3.2"/>
    <n v="2577"/>
    <x v="70"/>
  </r>
  <r>
    <s v="ORD105178"/>
    <x v="2"/>
    <x v="2"/>
    <x v="2"/>
    <s v="Souq"/>
    <x v="4"/>
    <n v="16274.56"/>
    <n v="2"/>
    <n v="32549.119999999999"/>
    <n v="4.01"/>
    <n v="5000"/>
    <x v="237"/>
  </r>
  <r>
    <s v="ORD105179"/>
    <x v="4"/>
    <x v="0"/>
    <x v="4"/>
    <s v="Jumia"/>
    <x v="3"/>
    <n v="711.31"/>
    <n v="3"/>
    <n v="2133.9299999999998"/>
    <n v="4.41"/>
    <n v="3160"/>
    <x v="57"/>
  </r>
  <r>
    <s v="ORD105180"/>
    <x v="4"/>
    <x v="0"/>
    <x v="4"/>
    <s v="Jumia"/>
    <x v="1"/>
    <n v="10037.200000000001"/>
    <n v="2"/>
    <n v="20074.400000000001"/>
    <n v="4.87"/>
    <n v="409"/>
    <x v="258"/>
  </r>
  <r>
    <s v="ORD105181"/>
    <x v="8"/>
    <x v="3"/>
    <x v="8"/>
    <s v="Jumia"/>
    <x v="5"/>
    <n v="9626.98"/>
    <n v="4"/>
    <n v="38507.919999999998"/>
    <n v="3.9"/>
    <n v="1877"/>
    <x v="189"/>
  </r>
  <r>
    <s v="ORD105182"/>
    <x v="1"/>
    <x v="1"/>
    <x v="1"/>
    <s v="Amazon"/>
    <x v="3"/>
    <n v="6236.03"/>
    <n v="1"/>
    <n v="6236.03"/>
    <n v="3.37"/>
    <n v="2145"/>
    <x v="227"/>
  </r>
  <r>
    <s v="ORD105183"/>
    <x v="2"/>
    <x v="2"/>
    <x v="2"/>
    <s v="Amazon"/>
    <x v="3"/>
    <n v="18838.939999999999"/>
    <n v="4"/>
    <n v="75355.759999999995"/>
    <n v="4.88"/>
    <n v="1782"/>
    <x v="243"/>
  </r>
  <r>
    <s v="ORD105184"/>
    <x v="2"/>
    <x v="2"/>
    <x v="2"/>
    <s v="Souq"/>
    <x v="5"/>
    <n v="8925.0499999999993"/>
    <n v="4"/>
    <n v="35700.199999999997"/>
    <n v="1.45"/>
    <n v="4603"/>
    <x v="201"/>
  </r>
  <r>
    <s v="ORD105185"/>
    <x v="9"/>
    <x v="1"/>
    <x v="9"/>
    <s v="Souq"/>
    <x v="3"/>
    <n v="5307.85"/>
    <n v="1"/>
    <n v="5307.85"/>
    <n v="4.13"/>
    <n v="485"/>
    <x v="34"/>
  </r>
  <r>
    <s v="ORD105186"/>
    <x v="4"/>
    <x v="0"/>
    <x v="4"/>
    <s v="Jumia"/>
    <x v="2"/>
    <n v="5731.85"/>
    <n v="4"/>
    <n v="22927.4"/>
    <n v="4.1399999999999997"/>
    <n v="2510"/>
    <x v="173"/>
  </r>
  <r>
    <s v="ORD105187"/>
    <x v="1"/>
    <x v="1"/>
    <x v="1"/>
    <s v="Souq"/>
    <x v="1"/>
    <n v="4684.1099999999997"/>
    <n v="4"/>
    <n v="18736.439999999999"/>
    <n v="3.34"/>
    <n v="3299"/>
    <x v="54"/>
  </r>
  <r>
    <s v="ORD105188"/>
    <x v="5"/>
    <x v="1"/>
    <x v="5"/>
    <s v="Souq"/>
    <x v="2"/>
    <n v="18562.150000000001"/>
    <n v="3"/>
    <n v="55686.45"/>
    <n v="2.82"/>
    <n v="3415"/>
    <x v="43"/>
  </r>
  <r>
    <s v="ORD105189"/>
    <x v="7"/>
    <x v="0"/>
    <x v="7"/>
    <s v="Souq"/>
    <x v="0"/>
    <n v="18171.27"/>
    <n v="5"/>
    <n v="90856.35"/>
    <n v="4.18"/>
    <n v="2648"/>
    <x v="345"/>
  </r>
  <r>
    <s v="ORD105190"/>
    <x v="1"/>
    <x v="1"/>
    <x v="1"/>
    <s v="Souq"/>
    <x v="2"/>
    <n v="2200.67"/>
    <n v="3"/>
    <n v="6602.01"/>
    <n v="3.17"/>
    <n v="1708"/>
    <x v="237"/>
  </r>
  <r>
    <s v="ORD105191"/>
    <x v="8"/>
    <x v="3"/>
    <x v="8"/>
    <s v="Amazon"/>
    <x v="3"/>
    <n v="4827.7700000000004"/>
    <n v="5"/>
    <n v="24138.85"/>
    <n v="1"/>
    <n v="54"/>
    <x v="183"/>
  </r>
  <r>
    <s v="ORD105192"/>
    <x v="8"/>
    <x v="3"/>
    <x v="8"/>
    <s v="Jumia"/>
    <x v="3"/>
    <n v="13710.87"/>
    <n v="3"/>
    <n v="41132.61"/>
    <n v="4.66"/>
    <n v="3117"/>
    <x v="255"/>
  </r>
  <r>
    <s v="ORD105193"/>
    <x v="8"/>
    <x v="3"/>
    <x v="8"/>
    <s v="Souq"/>
    <x v="1"/>
    <n v="11048.97"/>
    <n v="1"/>
    <n v="11048.97"/>
    <n v="3.28"/>
    <n v="124"/>
    <x v="229"/>
  </r>
  <r>
    <s v="ORD105194"/>
    <x v="0"/>
    <x v="0"/>
    <x v="0"/>
    <s v="Amazon"/>
    <x v="1"/>
    <n v="10774.3"/>
    <n v="2"/>
    <n v="21548.6"/>
    <n v="3.41"/>
    <n v="4389"/>
    <x v="317"/>
  </r>
  <r>
    <s v="ORD105195"/>
    <x v="7"/>
    <x v="0"/>
    <x v="7"/>
    <s v="Amazon"/>
    <x v="4"/>
    <n v="4017.66"/>
    <n v="2"/>
    <n v="8035.32"/>
    <n v="1.75"/>
    <n v="472"/>
    <x v="238"/>
  </r>
  <r>
    <s v="ORD105196"/>
    <x v="8"/>
    <x v="3"/>
    <x v="8"/>
    <s v="Jumia"/>
    <x v="1"/>
    <n v="12937.63"/>
    <n v="3"/>
    <n v="38812.89"/>
    <n v="3.08"/>
    <n v="474"/>
    <x v="297"/>
  </r>
  <r>
    <s v="ORD105197"/>
    <x v="1"/>
    <x v="1"/>
    <x v="1"/>
    <s v="Jumia"/>
    <x v="5"/>
    <n v="13774.86"/>
    <n v="5"/>
    <n v="68874.3"/>
    <n v="4.12"/>
    <n v="1050"/>
    <x v="79"/>
  </r>
  <r>
    <s v="ORD105198"/>
    <x v="0"/>
    <x v="0"/>
    <x v="0"/>
    <s v="Amazon"/>
    <x v="0"/>
    <n v="7936.33"/>
    <n v="4"/>
    <n v="31745.32"/>
    <n v="1.67"/>
    <n v="4718"/>
    <x v="163"/>
  </r>
  <r>
    <s v="ORD105199"/>
    <x v="7"/>
    <x v="0"/>
    <x v="7"/>
    <s v="Souq"/>
    <x v="2"/>
    <n v="9642.39"/>
    <n v="3"/>
    <n v="28927.17"/>
    <n v="1.1100000000000001"/>
    <n v="1497"/>
    <x v="22"/>
  </r>
  <r>
    <s v="ORD105200"/>
    <x v="0"/>
    <x v="0"/>
    <x v="0"/>
    <s v="Souq"/>
    <x v="0"/>
    <n v="15588.17"/>
    <n v="3"/>
    <n v="46764.51"/>
    <n v="1.75"/>
    <n v="4768"/>
    <x v="71"/>
  </r>
  <r>
    <s v="ORD105201"/>
    <x v="2"/>
    <x v="2"/>
    <x v="2"/>
    <s v="Amazon"/>
    <x v="0"/>
    <n v="18706.84"/>
    <n v="1"/>
    <n v="18706.84"/>
    <n v="3.43"/>
    <n v="1777"/>
    <x v="99"/>
  </r>
  <r>
    <s v="ORD105202"/>
    <x v="0"/>
    <x v="0"/>
    <x v="0"/>
    <s v="Souq"/>
    <x v="4"/>
    <n v="16906.060000000001"/>
    <n v="2"/>
    <n v="33812.120000000003"/>
    <n v="3.07"/>
    <n v="2517"/>
    <x v="219"/>
  </r>
  <r>
    <s v="ORD105203"/>
    <x v="0"/>
    <x v="0"/>
    <x v="0"/>
    <s v="Jumia"/>
    <x v="1"/>
    <n v="15950.83"/>
    <n v="4"/>
    <n v="63803.32"/>
    <n v="2.42"/>
    <n v="3508"/>
    <x v="311"/>
  </r>
  <r>
    <s v="ORD105204"/>
    <x v="4"/>
    <x v="0"/>
    <x v="4"/>
    <s v="Souq"/>
    <x v="5"/>
    <n v="8858.73"/>
    <n v="5"/>
    <n v="44293.65"/>
    <n v="2.61"/>
    <n v="1048"/>
    <x v="158"/>
  </r>
  <r>
    <s v="ORD105205"/>
    <x v="9"/>
    <x v="1"/>
    <x v="9"/>
    <s v="Jumia"/>
    <x v="2"/>
    <n v="5063.2299999999996"/>
    <n v="1"/>
    <n v="5063.2299999999996"/>
    <n v="3.18"/>
    <n v="477"/>
    <x v="228"/>
  </r>
  <r>
    <s v="ORD105206"/>
    <x v="3"/>
    <x v="3"/>
    <x v="3"/>
    <s v="Amazon"/>
    <x v="0"/>
    <n v="4512.67"/>
    <n v="4"/>
    <n v="18050.68"/>
    <n v="4.22"/>
    <n v="3072"/>
    <x v="237"/>
  </r>
  <r>
    <s v="ORD105207"/>
    <x v="7"/>
    <x v="0"/>
    <x v="7"/>
    <s v="Souq"/>
    <x v="0"/>
    <n v="2478.83"/>
    <n v="5"/>
    <n v="12394.15"/>
    <n v="4.12"/>
    <n v="1453"/>
    <x v="224"/>
  </r>
  <r>
    <s v="ORD105208"/>
    <x v="5"/>
    <x v="1"/>
    <x v="5"/>
    <s v="Jumia"/>
    <x v="2"/>
    <n v="16744.18"/>
    <n v="4"/>
    <n v="66976.72"/>
    <n v="4.5599999999999996"/>
    <n v="1908"/>
    <x v="83"/>
  </r>
  <r>
    <s v="ORD105209"/>
    <x v="5"/>
    <x v="1"/>
    <x v="5"/>
    <s v="Amazon"/>
    <x v="0"/>
    <n v="9740.33"/>
    <n v="5"/>
    <n v="48701.65"/>
    <n v="2.91"/>
    <n v="2991"/>
    <x v="20"/>
  </r>
  <r>
    <s v="ORD105210"/>
    <x v="1"/>
    <x v="1"/>
    <x v="1"/>
    <s v="Souq"/>
    <x v="1"/>
    <n v="5031.87"/>
    <n v="3"/>
    <n v="15095.61"/>
    <n v="3.37"/>
    <n v="1921"/>
    <x v="328"/>
  </r>
  <r>
    <s v="ORD105211"/>
    <x v="8"/>
    <x v="3"/>
    <x v="8"/>
    <s v="Amazon"/>
    <x v="4"/>
    <n v="5562.45"/>
    <n v="4"/>
    <n v="22249.8"/>
    <n v="2.95"/>
    <n v="1690"/>
    <x v="282"/>
  </r>
  <r>
    <s v="ORD105212"/>
    <x v="8"/>
    <x v="3"/>
    <x v="8"/>
    <s v="Jumia"/>
    <x v="1"/>
    <n v="17768.5"/>
    <n v="1"/>
    <n v="17768.5"/>
    <n v="4.7"/>
    <n v="930"/>
    <x v="24"/>
  </r>
  <r>
    <s v="ORD105213"/>
    <x v="9"/>
    <x v="1"/>
    <x v="9"/>
    <s v="Jumia"/>
    <x v="1"/>
    <n v="3472.38"/>
    <n v="5"/>
    <n v="17361.900000000001"/>
    <n v="3.32"/>
    <n v="1633"/>
    <x v="71"/>
  </r>
  <r>
    <s v="ORD105214"/>
    <x v="2"/>
    <x v="2"/>
    <x v="2"/>
    <s v="Jumia"/>
    <x v="5"/>
    <n v="9849.27"/>
    <n v="1"/>
    <n v="9849.27"/>
    <n v="2.63"/>
    <n v="1834"/>
    <x v="311"/>
  </r>
  <r>
    <s v="ORD105215"/>
    <x v="8"/>
    <x v="3"/>
    <x v="8"/>
    <s v="Jumia"/>
    <x v="4"/>
    <n v="3321.75"/>
    <n v="1"/>
    <n v="3321.75"/>
    <n v="1.89"/>
    <n v="1128"/>
    <x v="44"/>
  </r>
  <r>
    <s v="ORD105216"/>
    <x v="2"/>
    <x v="2"/>
    <x v="2"/>
    <s v="Amazon"/>
    <x v="2"/>
    <n v="18479.939999999999"/>
    <n v="4"/>
    <n v="73919.759999999995"/>
    <n v="1.89"/>
    <n v="4524"/>
    <x v="351"/>
  </r>
  <r>
    <s v="ORD105217"/>
    <x v="8"/>
    <x v="3"/>
    <x v="8"/>
    <s v="Jumia"/>
    <x v="0"/>
    <n v="3713.62"/>
    <n v="2"/>
    <n v="7427.24"/>
    <n v="2.4500000000000002"/>
    <n v="3013"/>
    <x v="248"/>
  </r>
  <r>
    <s v="ORD105218"/>
    <x v="1"/>
    <x v="1"/>
    <x v="1"/>
    <s v="Jumia"/>
    <x v="0"/>
    <n v="9426.59"/>
    <n v="4"/>
    <n v="37706.36"/>
    <n v="3.13"/>
    <n v="1648"/>
    <x v="302"/>
  </r>
  <r>
    <s v="ORD105219"/>
    <x v="3"/>
    <x v="3"/>
    <x v="3"/>
    <s v="Souq"/>
    <x v="4"/>
    <n v="3426.24"/>
    <n v="1"/>
    <n v="3426.24"/>
    <n v="3.28"/>
    <n v="2578"/>
    <x v="209"/>
  </r>
  <r>
    <s v="ORD105220"/>
    <x v="1"/>
    <x v="1"/>
    <x v="1"/>
    <s v="Souq"/>
    <x v="3"/>
    <n v="9901.8799999999992"/>
    <n v="4"/>
    <n v="39607.519999999997"/>
    <n v="3.38"/>
    <n v="983"/>
    <x v="201"/>
  </r>
  <r>
    <s v="ORD105221"/>
    <x v="8"/>
    <x v="3"/>
    <x v="8"/>
    <s v="Amazon"/>
    <x v="4"/>
    <n v="2354.5"/>
    <n v="4"/>
    <n v="9418"/>
    <n v="2.91"/>
    <n v="1393"/>
    <x v="55"/>
  </r>
  <r>
    <s v="ORD105222"/>
    <x v="9"/>
    <x v="1"/>
    <x v="9"/>
    <s v="Jumia"/>
    <x v="1"/>
    <n v="17477.27"/>
    <n v="2"/>
    <n v="34954.54"/>
    <n v="4.99"/>
    <n v="4033"/>
    <x v="350"/>
  </r>
  <r>
    <s v="ORD105223"/>
    <x v="7"/>
    <x v="0"/>
    <x v="7"/>
    <s v="Jumia"/>
    <x v="5"/>
    <n v="740.84"/>
    <n v="2"/>
    <n v="1481.68"/>
    <n v="1.3"/>
    <n v="3502"/>
    <x v="360"/>
  </r>
  <r>
    <s v="ORD105224"/>
    <x v="9"/>
    <x v="1"/>
    <x v="9"/>
    <s v="Jumia"/>
    <x v="5"/>
    <n v="10710.16"/>
    <n v="1"/>
    <n v="10710.16"/>
    <n v="2.29"/>
    <n v="1405"/>
    <x v="201"/>
  </r>
  <r>
    <s v="ORD105225"/>
    <x v="8"/>
    <x v="3"/>
    <x v="8"/>
    <s v="Amazon"/>
    <x v="4"/>
    <n v="6245.18"/>
    <n v="3"/>
    <n v="18735.54"/>
    <n v="3.97"/>
    <n v="1794"/>
    <x v="336"/>
  </r>
  <r>
    <s v="ORD105226"/>
    <x v="4"/>
    <x v="0"/>
    <x v="4"/>
    <s v="Souq"/>
    <x v="1"/>
    <n v="1914.32"/>
    <n v="2"/>
    <n v="3828.64"/>
    <n v="4.8899999999999997"/>
    <n v="3240"/>
    <x v="91"/>
  </r>
  <r>
    <s v="ORD105227"/>
    <x v="3"/>
    <x v="3"/>
    <x v="3"/>
    <s v="Souq"/>
    <x v="1"/>
    <n v="9148.4500000000007"/>
    <n v="4"/>
    <n v="36593.800000000003"/>
    <n v="1.64"/>
    <n v="156"/>
    <x v="328"/>
  </r>
  <r>
    <s v="ORD105228"/>
    <x v="3"/>
    <x v="3"/>
    <x v="3"/>
    <s v="Jumia"/>
    <x v="2"/>
    <n v="11091.27"/>
    <n v="4"/>
    <n v="44365.08"/>
    <n v="2.37"/>
    <n v="4382"/>
    <x v="180"/>
  </r>
  <r>
    <s v="ORD105229"/>
    <x v="0"/>
    <x v="0"/>
    <x v="0"/>
    <s v="Amazon"/>
    <x v="2"/>
    <n v="9076.16"/>
    <n v="3"/>
    <n v="27228.48"/>
    <n v="4.57"/>
    <n v="3282"/>
    <x v="341"/>
  </r>
  <r>
    <s v="ORD105230"/>
    <x v="6"/>
    <x v="4"/>
    <x v="6"/>
    <s v="Souq"/>
    <x v="3"/>
    <n v="13448.5"/>
    <n v="3"/>
    <n v="40345.5"/>
    <n v="4.17"/>
    <n v="2192"/>
    <x v="314"/>
  </r>
  <r>
    <s v="ORD105231"/>
    <x v="0"/>
    <x v="0"/>
    <x v="0"/>
    <s v="Amazon"/>
    <x v="1"/>
    <n v="15558.52"/>
    <n v="4"/>
    <n v="62234.080000000002"/>
    <n v="1.37"/>
    <n v="4482"/>
    <x v="112"/>
  </r>
  <r>
    <s v="ORD105232"/>
    <x v="6"/>
    <x v="4"/>
    <x v="6"/>
    <s v="Jumia"/>
    <x v="4"/>
    <n v="362.86"/>
    <n v="4"/>
    <n v="1451.44"/>
    <n v="2.35"/>
    <n v="4752"/>
    <x v="258"/>
  </r>
  <r>
    <s v="ORD105233"/>
    <x v="9"/>
    <x v="1"/>
    <x v="9"/>
    <s v="Jumia"/>
    <x v="4"/>
    <n v="6204.96"/>
    <n v="5"/>
    <n v="31024.799999999999"/>
    <n v="1.86"/>
    <n v="2839"/>
    <x v="275"/>
  </r>
  <r>
    <s v="ORD105234"/>
    <x v="9"/>
    <x v="1"/>
    <x v="9"/>
    <s v="Souq"/>
    <x v="0"/>
    <n v="17244.259999999998"/>
    <n v="4"/>
    <n v="68977.039999999994"/>
    <n v="4.5199999999999996"/>
    <n v="4125"/>
    <x v="2"/>
  </r>
  <r>
    <s v="ORD105235"/>
    <x v="4"/>
    <x v="0"/>
    <x v="4"/>
    <s v="Jumia"/>
    <x v="5"/>
    <n v="922.66"/>
    <n v="1"/>
    <n v="922.66"/>
    <n v="1.1000000000000001"/>
    <n v="1791"/>
    <x v="351"/>
  </r>
  <r>
    <s v="ORD105236"/>
    <x v="7"/>
    <x v="0"/>
    <x v="7"/>
    <s v="Jumia"/>
    <x v="1"/>
    <n v="1364.76"/>
    <n v="3"/>
    <n v="4094.28"/>
    <n v="2.73"/>
    <n v="4351"/>
    <x v="25"/>
  </r>
  <r>
    <s v="ORD105237"/>
    <x v="3"/>
    <x v="3"/>
    <x v="3"/>
    <s v="Souq"/>
    <x v="2"/>
    <n v="13679.03"/>
    <n v="1"/>
    <n v="13679.03"/>
    <n v="3.2"/>
    <n v="4785"/>
    <x v="153"/>
  </r>
  <r>
    <s v="ORD105238"/>
    <x v="8"/>
    <x v="3"/>
    <x v="8"/>
    <s v="Amazon"/>
    <x v="3"/>
    <n v="15995.97"/>
    <n v="2"/>
    <n v="31991.94"/>
    <n v="2.31"/>
    <n v="4471"/>
    <x v="5"/>
  </r>
  <r>
    <s v="ORD105239"/>
    <x v="8"/>
    <x v="3"/>
    <x v="8"/>
    <s v="Amazon"/>
    <x v="1"/>
    <n v="9926.0400000000009"/>
    <n v="2"/>
    <n v="19852.080000000002"/>
    <n v="1.76"/>
    <n v="2562"/>
    <x v="95"/>
  </r>
  <r>
    <s v="ORD105240"/>
    <x v="1"/>
    <x v="1"/>
    <x v="1"/>
    <s v="Souq"/>
    <x v="0"/>
    <n v="8706.74"/>
    <n v="1"/>
    <n v="8706.74"/>
    <n v="3.26"/>
    <n v="1559"/>
    <x v="50"/>
  </r>
  <r>
    <s v="ORD105241"/>
    <x v="4"/>
    <x v="0"/>
    <x v="4"/>
    <s v="Souq"/>
    <x v="4"/>
    <n v="15499.75"/>
    <n v="1"/>
    <n v="15499.75"/>
    <n v="1.05"/>
    <n v="4429"/>
    <x v="116"/>
  </r>
  <r>
    <s v="ORD105242"/>
    <x v="7"/>
    <x v="0"/>
    <x v="7"/>
    <s v="Jumia"/>
    <x v="4"/>
    <n v="9961.76"/>
    <n v="5"/>
    <n v="49808.800000000003"/>
    <n v="2.14"/>
    <n v="4846"/>
    <x v="259"/>
  </r>
  <r>
    <s v="ORD105243"/>
    <x v="7"/>
    <x v="0"/>
    <x v="7"/>
    <s v="Amazon"/>
    <x v="0"/>
    <n v="252.92"/>
    <n v="5"/>
    <n v="1264.5999999999999"/>
    <n v="4.18"/>
    <n v="3554"/>
    <x v="337"/>
  </r>
  <r>
    <s v="ORD105244"/>
    <x v="4"/>
    <x v="0"/>
    <x v="4"/>
    <s v="Jumia"/>
    <x v="3"/>
    <n v="1512.67"/>
    <n v="2"/>
    <n v="3025.34"/>
    <n v="1.61"/>
    <n v="4846"/>
    <x v="193"/>
  </r>
  <r>
    <s v="ORD105245"/>
    <x v="6"/>
    <x v="4"/>
    <x v="6"/>
    <s v="Jumia"/>
    <x v="3"/>
    <n v="6435.38"/>
    <n v="2"/>
    <n v="12870.76"/>
    <n v="2.42"/>
    <n v="2942"/>
    <x v="272"/>
  </r>
  <r>
    <s v="ORD105246"/>
    <x v="9"/>
    <x v="1"/>
    <x v="9"/>
    <s v="Jumia"/>
    <x v="0"/>
    <n v="9354.69"/>
    <n v="1"/>
    <n v="9354.69"/>
    <n v="1.23"/>
    <n v="3279"/>
    <x v="217"/>
  </r>
  <r>
    <s v="ORD105247"/>
    <x v="0"/>
    <x v="0"/>
    <x v="0"/>
    <s v="Souq"/>
    <x v="4"/>
    <n v="751.88"/>
    <n v="1"/>
    <n v="751.88"/>
    <n v="2"/>
    <n v="2414"/>
    <x v="169"/>
  </r>
  <r>
    <s v="ORD105248"/>
    <x v="2"/>
    <x v="2"/>
    <x v="2"/>
    <s v="Amazon"/>
    <x v="2"/>
    <n v="14346.16"/>
    <n v="4"/>
    <n v="57384.639999999999"/>
    <n v="2.25"/>
    <n v="2720"/>
    <x v="31"/>
  </r>
  <r>
    <s v="ORD105249"/>
    <x v="5"/>
    <x v="1"/>
    <x v="5"/>
    <s v="Souq"/>
    <x v="5"/>
    <n v="4741.6499999999996"/>
    <n v="1"/>
    <n v="4741.6499999999996"/>
    <n v="4.2"/>
    <n v="4150"/>
    <x v="205"/>
  </r>
  <r>
    <s v="ORD105250"/>
    <x v="2"/>
    <x v="2"/>
    <x v="2"/>
    <s v="Amazon"/>
    <x v="1"/>
    <n v="8207.99"/>
    <n v="5"/>
    <n v="41039.949999999997"/>
    <n v="3.22"/>
    <n v="1128"/>
    <x v="28"/>
  </r>
  <r>
    <s v="ORD105251"/>
    <x v="5"/>
    <x v="1"/>
    <x v="5"/>
    <s v="Amazon"/>
    <x v="5"/>
    <n v="14490.53"/>
    <n v="3"/>
    <n v="43471.59"/>
    <n v="2.33"/>
    <n v="1888"/>
    <x v="49"/>
  </r>
  <r>
    <s v="ORD105252"/>
    <x v="4"/>
    <x v="0"/>
    <x v="4"/>
    <s v="Souq"/>
    <x v="0"/>
    <n v="643.91999999999996"/>
    <n v="1"/>
    <n v="643.91999999999996"/>
    <n v="1.24"/>
    <n v="2615"/>
    <x v="354"/>
  </r>
  <r>
    <s v="ORD105253"/>
    <x v="8"/>
    <x v="3"/>
    <x v="8"/>
    <s v="Jumia"/>
    <x v="2"/>
    <n v="8946.93"/>
    <n v="3"/>
    <n v="26840.79"/>
    <n v="4.93"/>
    <n v="3007"/>
    <x v="328"/>
  </r>
  <r>
    <s v="ORD105254"/>
    <x v="9"/>
    <x v="1"/>
    <x v="9"/>
    <s v="Souq"/>
    <x v="2"/>
    <n v="8438.41"/>
    <n v="4"/>
    <n v="33753.64"/>
    <n v="2.41"/>
    <n v="1200"/>
    <x v="117"/>
  </r>
  <r>
    <s v="ORD105255"/>
    <x v="9"/>
    <x v="1"/>
    <x v="9"/>
    <s v="Amazon"/>
    <x v="5"/>
    <n v="4328.83"/>
    <n v="1"/>
    <n v="4328.83"/>
    <n v="3.43"/>
    <n v="1459"/>
    <x v="135"/>
  </r>
  <r>
    <s v="ORD105256"/>
    <x v="8"/>
    <x v="3"/>
    <x v="8"/>
    <s v="Souq"/>
    <x v="4"/>
    <n v="16953.28"/>
    <n v="1"/>
    <n v="16953.28"/>
    <n v="3.44"/>
    <n v="3638"/>
    <x v="139"/>
  </r>
  <r>
    <s v="ORD105257"/>
    <x v="3"/>
    <x v="3"/>
    <x v="3"/>
    <s v="Jumia"/>
    <x v="4"/>
    <n v="8881.32"/>
    <n v="1"/>
    <n v="8881.32"/>
    <n v="2.0099999999999998"/>
    <n v="2526"/>
    <x v="304"/>
  </r>
  <r>
    <s v="ORD105258"/>
    <x v="8"/>
    <x v="3"/>
    <x v="8"/>
    <s v="Amazon"/>
    <x v="3"/>
    <n v="13133.9"/>
    <n v="1"/>
    <n v="13133.9"/>
    <n v="1.81"/>
    <n v="3130"/>
    <x v="260"/>
  </r>
  <r>
    <s v="ORD105259"/>
    <x v="7"/>
    <x v="0"/>
    <x v="7"/>
    <s v="Jumia"/>
    <x v="0"/>
    <n v="11443.16"/>
    <n v="1"/>
    <n v="11443.16"/>
    <n v="4.1500000000000004"/>
    <n v="4706"/>
    <x v="71"/>
  </r>
  <r>
    <s v="ORD105260"/>
    <x v="0"/>
    <x v="0"/>
    <x v="0"/>
    <s v="Souq"/>
    <x v="3"/>
    <n v="15500.69"/>
    <n v="1"/>
    <n v="15500.69"/>
    <n v="4.88"/>
    <n v="84"/>
    <x v="165"/>
  </r>
  <r>
    <s v="ORD105261"/>
    <x v="1"/>
    <x v="1"/>
    <x v="1"/>
    <s v="Amazon"/>
    <x v="1"/>
    <n v="14681.71"/>
    <n v="4"/>
    <n v="58726.84"/>
    <n v="3.05"/>
    <n v="2122"/>
    <x v="65"/>
  </r>
  <r>
    <s v="ORD105262"/>
    <x v="0"/>
    <x v="0"/>
    <x v="0"/>
    <s v="Amazon"/>
    <x v="0"/>
    <n v="9214.4500000000007"/>
    <n v="3"/>
    <n v="27643.35"/>
    <n v="4.32"/>
    <n v="2285"/>
    <x v="27"/>
  </r>
  <r>
    <s v="ORD105263"/>
    <x v="2"/>
    <x v="2"/>
    <x v="2"/>
    <s v="Amazon"/>
    <x v="0"/>
    <n v="5718.21"/>
    <n v="2"/>
    <n v="11436.42"/>
    <n v="4.6100000000000003"/>
    <n v="3497"/>
    <x v="223"/>
  </r>
  <r>
    <s v="ORD105264"/>
    <x v="7"/>
    <x v="0"/>
    <x v="7"/>
    <s v="Jumia"/>
    <x v="1"/>
    <n v="6619.68"/>
    <n v="1"/>
    <n v="6619.68"/>
    <n v="2.29"/>
    <n v="84"/>
    <x v="254"/>
  </r>
  <r>
    <s v="ORD105265"/>
    <x v="6"/>
    <x v="4"/>
    <x v="6"/>
    <s v="Amazon"/>
    <x v="0"/>
    <n v="7185.12"/>
    <n v="3"/>
    <n v="21555.360000000001"/>
    <n v="2.11"/>
    <n v="4494"/>
    <x v="185"/>
  </r>
  <r>
    <s v="ORD105266"/>
    <x v="7"/>
    <x v="0"/>
    <x v="7"/>
    <s v="Amazon"/>
    <x v="0"/>
    <n v="17122.37"/>
    <n v="4"/>
    <n v="68489.48"/>
    <n v="2.0499999999999998"/>
    <n v="782"/>
    <x v="74"/>
  </r>
  <r>
    <s v="ORD105267"/>
    <x v="0"/>
    <x v="0"/>
    <x v="0"/>
    <s v="Amazon"/>
    <x v="4"/>
    <n v="4535.95"/>
    <n v="4"/>
    <n v="18143.8"/>
    <n v="1.61"/>
    <n v="3757"/>
    <x v="99"/>
  </r>
  <r>
    <s v="ORD105268"/>
    <x v="2"/>
    <x v="2"/>
    <x v="2"/>
    <s v="Souq"/>
    <x v="4"/>
    <n v="14894.88"/>
    <n v="4"/>
    <n v="59579.519999999997"/>
    <n v="1.29"/>
    <n v="1472"/>
    <x v="211"/>
  </r>
  <r>
    <s v="ORD105269"/>
    <x v="0"/>
    <x v="0"/>
    <x v="0"/>
    <s v="Souq"/>
    <x v="3"/>
    <n v="7630.15"/>
    <n v="4"/>
    <n v="30520.6"/>
    <n v="4.05"/>
    <n v="4929"/>
    <x v="10"/>
  </r>
  <r>
    <s v="ORD105270"/>
    <x v="2"/>
    <x v="2"/>
    <x v="2"/>
    <s v="Amazon"/>
    <x v="5"/>
    <n v="14904.48"/>
    <n v="2"/>
    <n v="29808.959999999999"/>
    <n v="1.22"/>
    <n v="613"/>
    <x v="339"/>
  </r>
  <r>
    <s v="ORD105271"/>
    <x v="8"/>
    <x v="3"/>
    <x v="8"/>
    <s v="Jumia"/>
    <x v="4"/>
    <n v="2977.52"/>
    <n v="5"/>
    <n v="14887.6"/>
    <n v="3.87"/>
    <n v="1748"/>
    <x v="178"/>
  </r>
  <r>
    <s v="ORD105272"/>
    <x v="2"/>
    <x v="2"/>
    <x v="2"/>
    <s v="Amazon"/>
    <x v="1"/>
    <n v="9355.57"/>
    <n v="3"/>
    <n v="28066.71"/>
    <n v="2.99"/>
    <n v="2513"/>
    <x v="229"/>
  </r>
  <r>
    <s v="ORD105273"/>
    <x v="6"/>
    <x v="4"/>
    <x v="6"/>
    <s v="Jumia"/>
    <x v="4"/>
    <n v="12199.01"/>
    <n v="4"/>
    <n v="48796.04"/>
    <n v="4.4000000000000004"/>
    <n v="226"/>
    <x v="21"/>
  </r>
  <r>
    <s v="ORD105274"/>
    <x v="1"/>
    <x v="1"/>
    <x v="1"/>
    <s v="Amazon"/>
    <x v="0"/>
    <n v="17058.39"/>
    <n v="4"/>
    <n v="68233.56"/>
    <n v="2.74"/>
    <n v="2865"/>
    <x v="175"/>
  </r>
  <r>
    <s v="ORD105275"/>
    <x v="8"/>
    <x v="3"/>
    <x v="8"/>
    <s v="Amazon"/>
    <x v="2"/>
    <n v="16653.439999999999"/>
    <n v="2"/>
    <n v="33306.879999999997"/>
    <n v="3.79"/>
    <n v="954"/>
    <x v="220"/>
  </r>
  <r>
    <s v="ORD105276"/>
    <x v="2"/>
    <x v="2"/>
    <x v="2"/>
    <s v="Amazon"/>
    <x v="4"/>
    <n v="6986.61"/>
    <n v="3"/>
    <n v="20959.830000000002"/>
    <n v="3.49"/>
    <n v="1562"/>
    <x v="132"/>
  </r>
  <r>
    <s v="ORD105277"/>
    <x v="1"/>
    <x v="1"/>
    <x v="1"/>
    <s v="Jumia"/>
    <x v="3"/>
    <n v="17485.57"/>
    <n v="2"/>
    <n v="34971.14"/>
    <n v="3.92"/>
    <n v="173"/>
    <x v="276"/>
  </r>
  <r>
    <s v="ORD105278"/>
    <x v="8"/>
    <x v="3"/>
    <x v="8"/>
    <s v="Jumia"/>
    <x v="3"/>
    <n v="15044.13"/>
    <n v="2"/>
    <n v="30088.26"/>
    <n v="3.68"/>
    <n v="4209"/>
    <x v="13"/>
  </r>
  <r>
    <s v="ORD105279"/>
    <x v="0"/>
    <x v="0"/>
    <x v="0"/>
    <s v="Jumia"/>
    <x v="4"/>
    <n v="13656.96"/>
    <n v="2"/>
    <n v="27313.919999999998"/>
    <n v="3.58"/>
    <n v="200"/>
    <x v="206"/>
  </r>
  <r>
    <s v="ORD105280"/>
    <x v="2"/>
    <x v="2"/>
    <x v="2"/>
    <s v="Jumia"/>
    <x v="5"/>
    <n v="1243.71"/>
    <n v="4"/>
    <n v="4974.84"/>
    <n v="2.29"/>
    <n v="1594"/>
    <x v="62"/>
  </r>
  <r>
    <s v="ORD105281"/>
    <x v="5"/>
    <x v="1"/>
    <x v="5"/>
    <s v="Jumia"/>
    <x v="0"/>
    <n v="8508.2099999999991"/>
    <n v="5"/>
    <n v="42541.05"/>
    <n v="3.33"/>
    <n v="593"/>
    <x v="321"/>
  </r>
  <r>
    <s v="ORD105282"/>
    <x v="6"/>
    <x v="4"/>
    <x v="6"/>
    <s v="Amazon"/>
    <x v="3"/>
    <n v="18160.78"/>
    <n v="1"/>
    <n v="18160.78"/>
    <n v="3.04"/>
    <n v="1720"/>
    <x v="192"/>
  </r>
  <r>
    <s v="ORD105283"/>
    <x v="4"/>
    <x v="0"/>
    <x v="4"/>
    <s v="Jumia"/>
    <x v="3"/>
    <n v="7746.95"/>
    <n v="4"/>
    <n v="30987.8"/>
    <n v="3.44"/>
    <n v="1846"/>
    <x v="223"/>
  </r>
  <r>
    <s v="ORD105284"/>
    <x v="7"/>
    <x v="0"/>
    <x v="7"/>
    <s v="Souq"/>
    <x v="2"/>
    <n v="17999.400000000001"/>
    <n v="2"/>
    <n v="35998.800000000003"/>
    <n v="4.91"/>
    <n v="4368"/>
    <x v="51"/>
  </r>
  <r>
    <s v="ORD105285"/>
    <x v="5"/>
    <x v="1"/>
    <x v="5"/>
    <s v="Amazon"/>
    <x v="1"/>
    <n v="15363.92"/>
    <n v="5"/>
    <n v="76819.600000000006"/>
    <n v="2.27"/>
    <n v="3767"/>
    <x v="34"/>
  </r>
  <r>
    <s v="ORD105286"/>
    <x v="4"/>
    <x v="0"/>
    <x v="4"/>
    <s v="Jumia"/>
    <x v="2"/>
    <n v="9412.1200000000008"/>
    <n v="3"/>
    <n v="28236.36"/>
    <n v="3.74"/>
    <n v="1160"/>
    <x v="159"/>
  </r>
  <r>
    <s v="ORD105287"/>
    <x v="1"/>
    <x v="1"/>
    <x v="1"/>
    <s v="Souq"/>
    <x v="1"/>
    <n v="5424.43"/>
    <n v="4"/>
    <n v="21697.72"/>
    <n v="3.89"/>
    <n v="1177"/>
    <x v="226"/>
  </r>
  <r>
    <s v="ORD105288"/>
    <x v="1"/>
    <x v="1"/>
    <x v="1"/>
    <s v="Amazon"/>
    <x v="3"/>
    <n v="13885.3"/>
    <n v="1"/>
    <n v="13885.3"/>
    <n v="3.41"/>
    <n v="3162"/>
    <x v="243"/>
  </r>
  <r>
    <s v="ORD105289"/>
    <x v="8"/>
    <x v="3"/>
    <x v="8"/>
    <s v="Jumia"/>
    <x v="2"/>
    <n v="7131.63"/>
    <n v="5"/>
    <n v="35658.15"/>
    <n v="1.1100000000000001"/>
    <n v="960"/>
    <x v="263"/>
  </r>
  <r>
    <s v="ORD105290"/>
    <x v="3"/>
    <x v="3"/>
    <x v="3"/>
    <s v="Amazon"/>
    <x v="5"/>
    <n v="6374.86"/>
    <n v="3"/>
    <n v="19124.580000000002"/>
    <n v="1.52"/>
    <n v="3276"/>
    <x v="163"/>
  </r>
  <r>
    <s v="ORD105291"/>
    <x v="1"/>
    <x v="1"/>
    <x v="1"/>
    <s v="Jumia"/>
    <x v="4"/>
    <n v="13983.16"/>
    <n v="1"/>
    <n v="13983.16"/>
    <n v="4.67"/>
    <n v="3014"/>
    <x v="203"/>
  </r>
  <r>
    <s v="ORD105292"/>
    <x v="7"/>
    <x v="0"/>
    <x v="7"/>
    <s v="Jumia"/>
    <x v="0"/>
    <n v="19445.189999999999"/>
    <n v="4"/>
    <n v="77780.759999999995"/>
    <n v="4.9800000000000004"/>
    <n v="2914"/>
    <x v="215"/>
  </r>
  <r>
    <s v="ORD105293"/>
    <x v="8"/>
    <x v="3"/>
    <x v="8"/>
    <s v="Souq"/>
    <x v="5"/>
    <n v="12474.56"/>
    <n v="4"/>
    <n v="49898.239999999998"/>
    <n v="4.55"/>
    <n v="1918"/>
    <x v="135"/>
  </r>
  <r>
    <s v="ORD105294"/>
    <x v="2"/>
    <x v="2"/>
    <x v="2"/>
    <s v="Amazon"/>
    <x v="0"/>
    <n v="11583.36"/>
    <n v="2"/>
    <n v="23166.720000000001"/>
    <n v="1.61"/>
    <n v="3711"/>
    <x v="336"/>
  </r>
  <r>
    <s v="ORD105295"/>
    <x v="9"/>
    <x v="1"/>
    <x v="9"/>
    <s v="Jumia"/>
    <x v="5"/>
    <n v="19110.900000000001"/>
    <n v="1"/>
    <n v="19110.900000000001"/>
    <n v="4.59"/>
    <n v="1815"/>
    <x v="223"/>
  </r>
  <r>
    <s v="ORD105296"/>
    <x v="2"/>
    <x v="2"/>
    <x v="2"/>
    <s v="Souq"/>
    <x v="4"/>
    <n v="7476.27"/>
    <n v="3"/>
    <n v="22428.81"/>
    <n v="2.97"/>
    <n v="414"/>
    <x v="122"/>
  </r>
  <r>
    <s v="ORD105297"/>
    <x v="3"/>
    <x v="3"/>
    <x v="3"/>
    <s v="Amazon"/>
    <x v="0"/>
    <n v="2854.36"/>
    <n v="2"/>
    <n v="5708.72"/>
    <n v="1.48"/>
    <n v="3532"/>
    <x v="268"/>
  </r>
  <r>
    <s v="ORD105298"/>
    <x v="9"/>
    <x v="1"/>
    <x v="9"/>
    <s v="Souq"/>
    <x v="0"/>
    <n v="19394.96"/>
    <n v="4"/>
    <n v="77579.839999999997"/>
    <n v="4.8600000000000003"/>
    <n v="3189"/>
    <x v="245"/>
  </r>
  <r>
    <s v="ORD105299"/>
    <x v="4"/>
    <x v="0"/>
    <x v="4"/>
    <s v="Souq"/>
    <x v="3"/>
    <n v="6027.52"/>
    <n v="4"/>
    <n v="24110.080000000002"/>
    <n v="3.49"/>
    <n v="617"/>
    <x v="47"/>
  </r>
  <r>
    <s v="ORD105300"/>
    <x v="0"/>
    <x v="0"/>
    <x v="0"/>
    <s v="Jumia"/>
    <x v="5"/>
    <n v="2551.67"/>
    <n v="3"/>
    <n v="7655.01"/>
    <n v="4.3499999999999996"/>
    <n v="568"/>
    <x v="235"/>
  </r>
  <r>
    <s v="ORD105301"/>
    <x v="2"/>
    <x v="2"/>
    <x v="2"/>
    <s v="Amazon"/>
    <x v="3"/>
    <n v="15698.34"/>
    <n v="5"/>
    <n v="78491.7"/>
    <n v="4.5"/>
    <n v="4453"/>
    <x v="126"/>
  </r>
  <r>
    <s v="ORD105302"/>
    <x v="6"/>
    <x v="4"/>
    <x v="6"/>
    <s v="Jumia"/>
    <x v="5"/>
    <n v="11592.97"/>
    <n v="4"/>
    <n v="46371.88"/>
    <n v="3.69"/>
    <n v="3800"/>
    <x v="30"/>
  </r>
  <r>
    <s v="ORD105303"/>
    <x v="0"/>
    <x v="0"/>
    <x v="0"/>
    <s v="Souq"/>
    <x v="4"/>
    <n v="673.18"/>
    <n v="2"/>
    <n v="1346.36"/>
    <n v="1.2"/>
    <n v="4952"/>
    <x v="25"/>
  </r>
  <r>
    <s v="ORD105304"/>
    <x v="3"/>
    <x v="3"/>
    <x v="3"/>
    <s v="Jumia"/>
    <x v="1"/>
    <n v="9011.9699999999993"/>
    <n v="3"/>
    <n v="27035.91"/>
    <n v="3.1"/>
    <n v="2290"/>
    <x v="179"/>
  </r>
  <r>
    <s v="ORD105305"/>
    <x v="8"/>
    <x v="3"/>
    <x v="8"/>
    <s v="Amazon"/>
    <x v="1"/>
    <n v="9033.83"/>
    <n v="5"/>
    <n v="45169.15"/>
    <n v="4.9000000000000004"/>
    <n v="3274"/>
    <x v="38"/>
  </r>
  <r>
    <s v="ORD105306"/>
    <x v="6"/>
    <x v="4"/>
    <x v="6"/>
    <s v="Souq"/>
    <x v="1"/>
    <n v="9870.68"/>
    <n v="5"/>
    <n v="49353.4"/>
    <n v="4.96"/>
    <n v="4150"/>
    <x v="195"/>
  </r>
  <r>
    <s v="ORD105307"/>
    <x v="9"/>
    <x v="1"/>
    <x v="9"/>
    <s v="Amazon"/>
    <x v="1"/>
    <n v="16511.54"/>
    <n v="2"/>
    <n v="33023.08"/>
    <n v="1.6"/>
    <n v="2014"/>
    <x v="292"/>
  </r>
  <r>
    <s v="ORD105308"/>
    <x v="1"/>
    <x v="1"/>
    <x v="1"/>
    <s v="Souq"/>
    <x v="1"/>
    <n v="13719.74"/>
    <n v="1"/>
    <n v="13719.74"/>
    <n v="4.46"/>
    <n v="3134"/>
    <x v="266"/>
  </r>
  <r>
    <s v="ORD105309"/>
    <x v="8"/>
    <x v="3"/>
    <x v="8"/>
    <s v="Jumia"/>
    <x v="0"/>
    <n v="1369.89"/>
    <n v="3"/>
    <n v="4109.67"/>
    <n v="2.1800000000000002"/>
    <n v="818"/>
    <x v="290"/>
  </r>
  <r>
    <s v="ORD105310"/>
    <x v="1"/>
    <x v="1"/>
    <x v="1"/>
    <s v="Jumia"/>
    <x v="5"/>
    <n v="17600.16"/>
    <n v="1"/>
    <n v="17600.16"/>
    <n v="1.1200000000000001"/>
    <n v="692"/>
    <x v="29"/>
  </r>
  <r>
    <s v="ORD105311"/>
    <x v="2"/>
    <x v="2"/>
    <x v="2"/>
    <s v="Amazon"/>
    <x v="1"/>
    <n v="15960.91"/>
    <n v="1"/>
    <n v="15960.91"/>
    <n v="2.94"/>
    <n v="3259"/>
    <x v="147"/>
  </r>
  <r>
    <s v="ORD105312"/>
    <x v="5"/>
    <x v="1"/>
    <x v="5"/>
    <s v="Amazon"/>
    <x v="0"/>
    <n v="19005.11"/>
    <n v="1"/>
    <n v="19005.11"/>
    <n v="2.83"/>
    <n v="1360"/>
    <x v="2"/>
  </r>
  <r>
    <s v="ORD105313"/>
    <x v="5"/>
    <x v="1"/>
    <x v="5"/>
    <s v="Souq"/>
    <x v="5"/>
    <n v="2201.36"/>
    <n v="1"/>
    <n v="2201.36"/>
    <n v="4.93"/>
    <n v="3116"/>
    <x v="228"/>
  </r>
  <r>
    <s v="ORD105314"/>
    <x v="3"/>
    <x v="3"/>
    <x v="3"/>
    <s v="Souq"/>
    <x v="4"/>
    <n v="7592.81"/>
    <n v="3"/>
    <n v="22778.43"/>
    <n v="3.1"/>
    <n v="4024"/>
    <x v="44"/>
  </r>
  <r>
    <s v="ORD105315"/>
    <x v="4"/>
    <x v="0"/>
    <x v="4"/>
    <s v="Amazon"/>
    <x v="1"/>
    <n v="3639.29"/>
    <n v="5"/>
    <n v="18196.45"/>
    <n v="3.26"/>
    <n v="95"/>
    <x v="310"/>
  </r>
  <r>
    <s v="ORD105316"/>
    <x v="1"/>
    <x v="1"/>
    <x v="1"/>
    <s v="Jumia"/>
    <x v="3"/>
    <n v="2979.19"/>
    <n v="4"/>
    <n v="11916.76"/>
    <n v="1.25"/>
    <n v="1631"/>
    <x v="312"/>
  </r>
  <r>
    <s v="ORD105317"/>
    <x v="3"/>
    <x v="3"/>
    <x v="3"/>
    <s v="Jumia"/>
    <x v="4"/>
    <n v="15579.06"/>
    <n v="5"/>
    <n v="77895.3"/>
    <n v="1.1599999999999999"/>
    <n v="4788"/>
    <x v="98"/>
  </r>
  <r>
    <s v="ORD105318"/>
    <x v="0"/>
    <x v="0"/>
    <x v="0"/>
    <s v="Amazon"/>
    <x v="1"/>
    <n v="1034.5999999999999"/>
    <n v="3"/>
    <n v="3103.8"/>
    <n v="4.8600000000000003"/>
    <n v="1838"/>
    <x v="220"/>
  </r>
  <r>
    <s v="ORD105319"/>
    <x v="2"/>
    <x v="2"/>
    <x v="2"/>
    <s v="Jumia"/>
    <x v="3"/>
    <n v="19463.330000000002"/>
    <n v="4"/>
    <n v="77853.320000000007"/>
    <n v="4.9000000000000004"/>
    <n v="2879"/>
    <x v="105"/>
  </r>
  <r>
    <s v="ORD105320"/>
    <x v="6"/>
    <x v="4"/>
    <x v="6"/>
    <s v="Amazon"/>
    <x v="0"/>
    <n v="10352.85"/>
    <n v="3"/>
    <n v="31058.55"/>
    <n v="3.65"/>
    <n v="202"/>
    <x v="298"/>
  </r>
  <r>
    <s v="ORD105321"/>
    <x v="3"/>
    <x v="3"/>
    <x v="3"/>
    <s v="Amazon"/>
    <x v="4"/>
    <n v="3254.14"/>
    <n v="5"/>
    <n v="16270.7"/>
    <n v="3.4"/>
    <n v="922"/>
    <x v="273"/>
  </r>
  <r>
    <s v="ORD105322"/>
    <x v="7"/>
    <x v="0"/>
    <x v="7"/>
    <s v="Souq"/>
    <x v="3"/>
    <n v="16515.71"/>
    <n v="2"/>
    <n v="33031.42"/>
    <n v="3.37"/>
    <n v="816"/>
    <x v="20"/>
  </r>
  <r>
    <s v="ORD105323"/>
    <x v="8"/>
    <x v="3"/>
    <x v="8"/>
    <s v="Souq"/>
    <x v="1"/>
    <n v="5343.91"/>
    <n v="3"/>
    <n v="16031.73"/>
    <n v="2.64"/>
    <n v="3654"/>
    <x v="89"/>
  </r>
  <r>
    <s v="ORD105324"/>
    <x v="0"/>
    <x v="0"/>
    <x v="0"/>
    <s v="Jumia"/>
    <x v="1"/>
    <n v="5093.45"/>
    <n v="3"/>
    <n v="15280.35"/>
    <n v="4.25"/>
    <n v="1163"/>
    <x v="50"/>
  </r>
  <r>
    <s v="ORD105325"/>
    <x v="6"/>
    <x v="4"/>
    <x v="6"/>
    <s v="Jumia"/>
    <x v="4"/>
    <n v="18834.03"/>
    <n v="3"/>
    <n v="56502.09"/>
    <n v="2.08"/>
    <n v="1982"/>
    <x v="295"/>
  </r>
  <r>
    <s v="ORD105326"/>
    <x v="3"/>
    <x v="3"/>
    <x v="3"/>
    <s v="Souq"/>
    <x v="3"/>
    <n v="7014.9"/>
    <n v="3"/>
    <n v="21044.7"/>
    <n v="2.5099999999999998"/>
    <n v="2956"/>
    <x v="89"/>
  </r>
  <r>
    <s v="ORD105327"/>
    <x v="5"/>
    <x v="1"/>
    <x v="5"/>
    <s v="Amazon"/>
    <x v="1"/>
    <n v="17628.98"/>
    <n v="1"/>
    <n v="17628.98"/>
    <n v="2.88"/>
    <n v="3887"/>
    <x v="328"/>
  </r>
  <r>
    <s v="ORD105328"/>
    <x v="8"/>
    <x v="3"/>
    <x v="8"/>
    <s v="Jumia"/>
    <x v="4"/>
    <n v="13354.99"/>
    <n v="4"/>
    <n v="53419.96"/>
    <n v="2.04"/>
    <n v="4505"/>
    <x v="172"/>
  </r>
  <r>
    <s v="ORD105329"/>
    <x v="1"/>
    <x v="1"/>
    <x v="1"/>
    <s v="Souq"/>
    <x v="0"/>
    <n v="12205.91"/>
    <n v="3"/>
    <n v="36617.730000000003"/>
    <n v="1.49"/>
    <n v="3284"/>
    <x v="72"/>
  </r>
  <r>
    <s v="ORD105330"/>
    <x v="2"/>
    <x v="2"/>
    <x v="2"/>
    <s v="Souq"/>
    <x v="2"/>
    <n v="3001.23"/>
    <n v="1"/>
    <n v="3001.23"/>
    <n v="2.2200000000000002"/>
    <n v="3664"/>
    <x v="144"/>
  </r>
  <r>
    <s v="ORD105331"/>
    <x v="6"/>
    <x v="4"/>
    <x v="6"/>
    <s v="Souq"/>
    <x v="1"/>
    <n v="8584.6"/>
    <n v="1"/>
    <n v="8584.6"/>
    <n v="1.25"/>
    <n v="4832"/>
    <x v="304"/>
  </r>
  <r>
    <s v="ORD105332"/>
    <x v="2"/>
    <x v="2"/>
    <x v="2"/>
    <s v="Jumia"/>
    <x v="5"/>
    <n v="15037.99"/>
    <n v="4"/>
    <n v="60151.96"/>
    <n v="2.44"/>
    <n v="520"/>
    <x v="172"/>
  </r>
  <r>
    <s v="ORD105333"/>
    <x v="0"/>
    <x v="0"/>
    <x v="0"/>
    <s v="Amazon"/>
    <x v="0"/>
    <n v="12167.8"/>
    <n v="3"/>
    <n v="36503.4"/>
    <n v="1.37"/>
    <n v="2029"/>
    <x v="145"/>
  </r>
  <r>
    <s v="ORD105334"/>
    <x v="8"/>
    <x v="3"/>
    <x v="8"/>
    <s v="Jumia"/>
    <x v="0"/>
    <n v="3761.99"/>
    <n v="5"/>
    <n v="18809.95"/>
    <n v="2.74"/>
    <n v="2790"/>
    <x v="332"/>
  </r>
  <r>
    <s v="ORD105335"/>
    <x v="2"/>
    <x v="2"/>
    <x v="2"/>
    <s v="Souq"/>
    <x v="1"/>
    <n v="1687.85"/>
    <n v="2"/>
    <n v="3375.7"/>
    <n v="1.76"/>
    <n v="4659"/>
    <x v="116"/>
  </r>
  <r>
    <s v="ORD105336"/>
    <x v="5"/>
    <x v="1"/>
    <x v="5"/>
    <s v="Amazon"/>
    <x v="2"/>
    <n v="17698.47"/>
    <n v="1"/>
    <n v="17698.47"/>
    <n v="2.38"/>
    <n v="2170"/>
    <x v="23"/>
  </r>
  <r>
    <s v="ORD105337"/>
    <x v="6"/>
    <x v="4"/>
    <x v="6"/>
    <s v="Jumia"/>
    <x v="3"/>
    <n v="10466.33"/>
    <n v="1"/>
    <n v="10466.33"/>
    <n v="2.75"/>
    <n v="3941"/>
    <x v="126"/>
  </r>
  <r>
    <s v="ORD105338"/>
    <x v="5"/>
    <x v="1"/>
    <x v="5"/>
    <s v="Souq"/>
    <x v="3"/>
    <n v="1247.53"/>
    <n v="5"/>
    <n v="6237.65"/>
    <n v="4.24"/>
    <n v="3841"/>
    <x v="56"/>
  </r>
  <r>
    <s v="ORD105339"/>
    <x v="8"/>
    <x v="3"/>
    <x v="8"/>
    <s v="Amazon"/>
    <x v="3"/>
    <n v="15371.58"/>
    <n v="4"/>
    <n v="61486.32"/>
    <n v="1.32"/>
    <n v="3839"/>
    <x v="342"/>
  </r>
  <r>
    <s v="ORD105340"/>
    <x v="6"/>
    <x v="4"/>
    <x v="6"/>
    <s v="Souq"/>
    <x v="5"/>
    <n v="10024.61"/>
    <n v="4"/>
    <n v="40098.44"/>
    <n v="3.12"/>
    <n v="486"/>
    <x v="295"/>
  </r>
  <r>
    <s v="ORD105341"/>
    <x v="7"/>
    <x v="0"/>
    <x v="7"/>
    <s v="Jumia"/>
    <x v="0"/>
    <n v="14471.43"/>
    <n v="4"/>
    <n v="57885.72"/>
    <n v="2.21"/>
    <n v="4914"/>
    <x v="329"/>
  </r>
  <r>
    <s v="ORD105342"/>
    <x v="9"/>
    <x v="1"/>
    <x v="9"/>
    <s v="Souq"/>
    <x v="2"/>
    <n v="15191.52"/>
    <n v="1"/>
    <n v="15191.52"/>
    <n v="3.31"/>
    <n v="3817"/>
    <x v="326"/>
  </r>
  <r>
    <s v="ORD105343"/>
    <x v="9"/>
    <x v="1"/>
    <x v="9"/>
    <s v="Amazon"/>
    <x v="4"/>
    <n v="15142.76"/>
    <n v="1"/>
    <n v="15142.76"/>
    <n v="4.84"/>
    <n v="3931"/>
    <x v="104"/>
  </r>
  <r>
    <s v="ORD105344"/>
    <x v="6"/>
    <x v="4"/>
    <x v="6"/>
    <s v="Souq"/>
    <x v="5"/>
    <n v="8135.4"/>
    <n v="1"/>
    <n v="8135.4"/>
    <n v="1.29"/>
    <n v="2258"/>
    <x v="94"/>
  </r>
  <r>
    <s v="ORD105345"/>
    <x v="8"/>
    <x v="3"/>
    <x v="8"/>
    <s v="Souq"/>
    <x v="5"/>
    <n v="3127.84"/>
    <n v="5"/>
    <n v="15639.2"/>
    <n v="1.73"/>
    <n v="3819"/>
    <x v="136"/>
  </r>
  <r>
    <s v="ORD105346"/>
    <x v="2"/>
    <x v="2"/>
    <x v="2"/>
    <s v="Amazon"/>
    <x v="0"/>
    <n v="2417.15"/>
    <n v="1"/>
    <n v="2417.15"/>
    <n v="4.8600000000000003"/>
    <n v="4557"/>
    <x v="136"/>
  </r>
  <r>
    <s v="ORD105347"/>
    <x v="8"/>
    <x v="3"/>
    <x v="8"/>
    <s v="Amazon"/>
    <x v="0"/>
    <n v="15239.45"/>
    <n v="4"/>
    <n v="60957.8"/>
    <n v="2.48"/>
    <n v="4098"/>
    <x v="141"/>
  </r>
  <r>
    <s v="ORD105348"/>
    <x v="2"/>
    <x v="2"/>
    <x v="2"/>
    <s v="Souq"/>
    <x v="0"/>
    <n v="18877.34"/>
    <n v="4"/>
    <n v="75509.36"/>
    <n v="4.6399999999999997"/>
    <n v="3983"/>
    <x v="282"/>
  </r>
  <r>
    <s v="ORD105349"/>
    <x v="6"/>
    <x v="4"/>
    <x v="6"/>
    <s v="Souq"/>
    <x v="1"/>
    <n v="15917.94"/>
    <n v="1"/>
    <n v="15917.94"/>
    <n v="3.14"/>
    <n v="2240"/>
    <x v="45"/>
  </r>
  <r>
    <s v="ORD105350"/>
    <x v="7"/>
    <x v="0"/>
    <x v="7"/>
    <s v="Amazon"/>
    <x v="0"/>
    <n v="7170.93"/>
    <n v="5"/>
    <n v="35854.65"/>
    <n v="3.23"/>
    <n v="48"/>
    <x v="293"/>
  </r>
  <r>
    <s v="ORD105351"/>
    <x v="9"/>
    <x v="1"/>
    <x v="9"/>
    <s v="Souq"/>
    <x v="5"/>
    <n v="3899.71"/>
    <n v="2"/>
    <n v="7799.42"/>
    <n v="2.72"/>
    <n v="2478"/>
    <x v="243"/>
  </r>
  <r>
    <s v="ORD105352"/>
    <x v="5"/>
    <x v="1"/>
    <x v="5"/>
    <s v="Souq"/>
    <x v="0"/>
    <n v="16553.53"/>
    <n v="5"/>
    <n v="82767.649999999994"/>
    <n v="1.1000000000000001"/>
    <n v="2101"/>
    <x v="345"/>
  </r>
  <r>
    <s v="ORD105353"/>
    <x v="7"/>
    <x v="0"/>
    <x v="7"/>
    <s v="Jumia"/>
    <x v="0"/>
    <n v="4769.29"/>
    <n v="1"/>
    <n v="4769.29"/>
    <n v="1.19"/>
    <n v="4033"/>
    <x v="318"/>
  </r>
  <r>
    <s v="ORD105354"/>
    <x v="4"/>
    <x v="0"/>
    <x v="4"/>
    <s v="Souq"/>
    <x v="1"/>
    <n v="16528.96"/>
    <n v="5"/>
    <n v="82644.800000000003"/>
    <n v="1.22"/>
    <n v="2144"/>
    <x v="336"/>
  </r>
  <r>
    <s v="ORD105355"/>
    <x v="4"/>
    <x v="0"/>
    <x v="4"/>
    <s v="Amazon"/>
    <x v="4"/>
    <n v="8755.84"/>
    <n v="1"/>
    <n v="8755.84"/>
    <n v="1.61"/>
    <n v="4237"/>
    <x v="349"/>
  </r>
  <r>
    <s v="ORD105356"/>
    <x v="2"/>
    <x v="2"/>
    <x v="2"/>
    <s v="Jumia"/>
    <x v="2"/>
    <n v="6436.58"/>
    <n v="2"/>
    <n v="12873.16"/>
    <n v="2.72"/>
    <n v="1395"/>
    <x v="57"/>
  </r>
  <r>
    <s v="ORD105357"/>
    <x v="7"/>
    <x v="0"/>
    <x v="7"/>
    <s v="Souq"/>
    <x v="3"/>
    <n v="883.55"/>
    <n v="2"/>
    <n v="1767.1"/>
    <n v="4.5199999999999996"/>
    <n v="3047"/>
    <x v="291"/>
  </r>
  <r>
    <s v="ORD105358"/>
    <x v="7"/>
    <x v="0"/>
    <x v="7"/>
    <s v="Jumia"/>
    <x v="3"/>
    <n v="16049.75"/>
    <n v="3"/>
    <n v="48149.25"/>
    <n v="2.63"/>
    <n v="2350"/>
    <x v="141"/>
  </r>
  <r>
    <s v="ORD105359"/>
    <x v="6"/>
    <x v="4"/>
    <x v="6"/>
    <s v="Souq"/>
    <x v="2"/>
    <n v="16306.03"/>
    <n v="3"/>
    <n v="48918.09"/>
    <n v="3.36"/>
    <n v="870"/>
    <x v="328"/>
  </r>
  <r>
    <s v="ORD105360"/>
    <x v="1"/>
    <x v="1"/>
    <x v="1"/>
    <s v="Amazon"/>
    <x v="4"/>
    <n v="7838.38"/>
    <n v="4"/>
    <n v="31353.52"/>
    <n v="2.61"/>
    <n v="1751"/>
    <x v="170"/>
  </r>
  <r>
    <s v="ORD105361"/>
    <x v="8"/>
    <x v="3"/>
    <x v="8"/>
    <s v="Amazon"/>
    <x v="2"/>
    <n v="12780.29"/>
    <n v="4"/>
    <n v="51121.16"/>
    <n v="3.24"/>
    <n v="2980"/>
    <x v="124"/>
  </r>
  <r>
    <s v="ORD105362"/>
    <x v="9"/>
    <x v="1"/>
    <x v="9"/>
    <s v="Souq"/>
    <x v="4"/>
    <n v="5815.46"/>
    <n v="5"/>
    <n v="29077.3"/>
    <n v="2.54"/>
    <n v="3586"/>
    <x v="308"/>
  </r>
  <r>
    <s v="ORD105363"/>
    <x v="6"/>
    <x v="4"/>
    <x v="6"/>
    <s v="Jumia"/>
    <x v="3"/>
    <n v="11040.53"/>
    <n v="2"/>
    <n v="22081.06"/>
    <n v="3.65"/>
    <n v="633"/>
    <x v="336"/>
  </r>
  <r>
    <s v="ORD105364"/>
    <x v="6"/>
    <x v="4"/>
    <x v="6"/>
    <s v="Amazon"/>
    <x v="5"/>
    <n v="8646.4500000000007"/>
    <n v="2"/>
    <n v="17292.900000000001"/>
    <n v="4.05"/>
    <n v="363"/>
    <x v="5"/>
  </r>
  <r>
    <s v="ORD105365"/>
    <x v="5"/>
    <x v="1"/>
    <x v="5"/>
    <s v="Amazon"/>
    <x v="5"/>
    <n v="12553.76"/>
    <n v="1"/>
    <n v="12553.76"/>
    <n v="2.09"/>
    <n v="1837"/>
    <x v="358"/>
  </r>
  <r>
    <s v="ORD105366"/>
    <x v="2"/>
    <x v="2"/>
    <x v="2"/>
    <s v="Amazon"/>
    <x v="1"/>
    <n v="16901.45"/>
    <n v="4"/>
    <n v="67605.8"/>
    <n v="3.41"/>
    <n v="2265"/>
    <x v="251"/>
  </r>
  <r>
    <s v="ORD105367"/>
    <x v="2"/>
    <x v="2"/>
    <x v="2"/>
    <s v="Souq"/>
    <x v="5"/>
    <n v="16149.29"/>
    <n v="4"/>
    <n v="64597.16"/>
    <n v="3.4"/>
    <n v="2948"/>
    <x v="58"/>
  </r>
  <r>
    <s v="ORD105368"/>
    <x v="7"/>
    <x v="0"/>
    <x v="7"/>
    <s v="Jumia"/>
    <x v="2"/>
    <n v="17300.95"/>
    <n v="5"/>
    <n v="86504.75"/>
    <n v="4.46"/>
    <n v="2772"/>
    <x v="340"/>
  </r>
  <r>
    <s v="ORD105369"/>
    <x v="0"/>
    <x v="0"/>
    <x v="0"/>
    <s v="Jumia"/>
    <x v="2"/>
    <n v="8117.05"/>
    <n v="2"/>
    <n v="16234.1"/>
    <n v="4.4000000000000004"/>
    <n v="1282"/>
    <x v="203"/>
  </r>
  <r>
    <s v="ORD105370"/>
    <x v="0"/>
    <x v="0"/>
    <x v="0"/>
    <s v="Souq"/>
    <x v="1"/>
    <n v="12668.25"/>
    <n v="1"/>
    <n v="12668.25"/>
    <n v="3.75"/>
    <n v="487"/>
    <x v="288"/>
  </r>
  <r>
    <s v="ORD105371"/>
    <x v="1"/>
    <x v="1"/>
    <x v="1"/>
    <s v="Jumia"/>
    <x v="5"/>
    <n v="1609.03"/>
    <n v="5"/>
    <n v="8045.15"/>
    <n v="1.19"/>
    <n v="4447"/>
    <x v="127"/>
  </r>
  <r>
    <s v="ORD105372"/>
    <x v="8"/>
    <x v="3"/>
    <x v="8"/>
    <s v="Amazon"/>
    <x v="3"/>
    <n v="1510.02"/>
    <n v="2"/>
    <n v="3020.04"/>
    <n v="1.31"/>
    <n v="2789"/>
    <x v="270"/>
  </r>
  <r>
    <s v="ORD105373"/>
    <x v="2"/>
    <x v="2"/>
    <x v="2"/>
    <s v="Jumia"/>
    <x v="4"/>
    <n v="14921.12"/>
    <n v="2"/>
    <n v="29842.240000000002"/>
    <n v="2.1"/>
    <n v="3935"/>
    <x v="76"/>
  </r>
  <r>
    <s v="ORD105374"/>
    <x v="0"/>
    <x v="0"/>
    <x v="0"/>
    <s v="Jumia"/>
    <x v="2"/>
    <n v="13053.11"/>
    <n v="2"/>
    <n v="26106.22"/>
    <n v="4.8499999999999996"/>
    <n v="3762"/>
    <x v="328"/>
  </r>
  <r>
    <s v="ORD105375"/>
    <x v="0"/>
    <x v="0"/>
    <x v="0"/>
    <s v="Souq"/>
    <x v="1"/>
    <n v="4707.72"/>
    <n v="5"/>
    <n v="23538.6"/>
    <n v="3.16"/>
    <n v="3975"/>
    <x v="2"/>
  </r>
  <r>
    <s v="ORD105376"/>
    <x v="9"/>
    <x v="1"/>
    <x v="9"/>
    <s v="Jumia"/>
    <x v="4"/>
    <n v="5535.57"/>
    <n v="2"/>
    <n v="11071.14"/>
    <n v="3.43"/>
    <n v="1847"/>
    <x v="299"/>
  </r>
  <r>
    <s v="ORD105377"/>
    <x v="7"/>
    <x v="0"/>
    <x v="7"/>
    <s v="Souq"/>
    <x v="0"/>
    <n v="16341.44"/>
    <n v="1"/>
    <n v="16341.44"/>
    <n v="4.68"/>
    <n v="395"/>
    <x v="314"/>
  </r>
  <r>
    <s v="ORD105378"/>
    <x v="2"/>
    <x v="2"/>
    <x v="2"/>
    <s v="Souq"/>
    <x v="2"/>
    <n v="3324.61"/>
    <n v="1"/>
    <n v="3324.61"/>
    <n v="4.67"/>
    <n v="3676"/>
    <x v="76"/>
  </r>
  <r>
    <s v="ORD105379"/>
    <x v="2"/>
    <x v="2"/>
    <x v="2"/>
    <s v="Amazon"/>
    <x v="4"/>
    <n v="11406.87"/>
    <n v="1"/>
    <n v="11406.87"/>
    <n v="3.25"/>
    <n v="3406"/>
    <x v="308"/>
  </r>
  <r>
    <s v="ORD105380"/>
    <x v="3"/>
    <x v="3"/>
    <x v="3"/>
    <s v="Amazon"/>
    <x v="0"/>
    <n v="1434.5"/>
    <n v="4"/>
    <n v="5738"/>
    <n v="2.13"/>
    <n v="3266"/>
    <x v="63"/>
  </r>
  <r>
    <s v="ORD105381"/>
    <x v="3"/>
    <x v="3"/>
    <x v="3"/>
    <s v="Amazon"/>
    <x v="1"/>
    <n v="1802.19"/>
    <n v="4"/>
    <n v="7208.76"/>
    <n v="1.75"/>
    <n v="871"/>
    <x v="131"/>
  </r>
  <r>
    <s v="ORD105382"/>
    <x v="2"/>
    <x v="2"/>
    <x v="2"/>
    <s v="Souq"/>
    <x v="1"/>
    <n v="3747.55"/>
    <n v="5"/>
    <n v="18737.75"/>
    <n v="3.04"/>
    <n v="1857"/>
    <x v="181"/>
  </r>
  <r>
    <s v="ORD105383"/>
    <x v="1"/>
    <x v="1"/>
    <x v="1"/>
    <s v="Souq"/>
    <x v="3"/>
    <n v="1757.98"/>
    <n v="3"/>
    <n v="5273.94"/>
    <n v="1.47"/>
    <n v="3759"/>
    <x v="129"/>
  </r>
  <r>
    <s v="ORD105384"/>
    <x v="2"/>
    <x v="2"/>
    <x v="2"/>
    <s v="Amazon"/>
    <x v="4"/>
    <n v="9737.65"/>
    <n v="5"/>
    <n v="48688.25"/>
    <n v="4.74"/>
    <n v="2103"/>
    <x v="299"/>
  </r>
  <r>
    <s v="ORD105385"/>
    <x v="0"/>
    <x v="0"/>
    <x v="0"/>
    <s v="Amazon"/>
    <x v="4"/>
    <n v="13187.94"/>
    <n v="2"/>
    <n v="26375.88"/>
    <n v="2.2400000000000002"/>
    <n v="375"/>
    <x v="352"/>
  </r>
  <r>
    <s v="ORD105386"/>
    <x v="1"/>
    <x v="1"/>
    <x v="1"/>
    <s v="Souq"/>
    <x v="3"/>
    <n v="12917.11"/>
    <n v="2"/>
    <n v="25834.22"/>
    <n v="4.79"/>
    <n v="645"/>
    <x v="207"/>
  </r>
  <r>
    <s v="ORD105387"/>
    <x v="5"/>
    <x v="1"/>
    <x v="5"/>
    <s v="Amazon"/>
    <x v="1"/>
    <n v="1371.94"/>
    <n v="5"/>
    <n v="6859.7"/>
    <n v="1.84"/>
    <n v="3815"/>
    <x v="311"/>
  </r>
  <r>
    <s v="ORD105388"/>
    <x v="0"/>
    <x v="0"/>
    <x v="0"/>
    <s v="Souq"/>
    <x v="3"/>
    <n v="6107.89"/>
    <n v="3"/>
    <n v="18323.669999999998"/>
    <n v="2.69"/>
    <n v="3042"/>
    <x v="79"/>
  </r>
  <r>
    <s v="ORD105389"/>
    <x v="7"/>
    <x v="0"/>
    <x v="7"/>
    <s v="Souq"/>
    <x v="5"/>
    <n v="16564.580000000002"/>
    <n v="4"/>
    <n v="66258.320000000007"/>
    <n v="1.1399999999999999"/>
    <n v="4105"/>
    <x v="72"/>
  </r>
  <r>
    <s v="ORD105390"/>
    <x v="6"/>
    <x v="4"/>
    <x v="6"/>
    <s v="Souq"/>
    <x v="0"/>
    <n v="16444.79"/>
    <n v="2"/>
    <n v="32889.58"/>
    <n v="2.4500000000000002"/>
    <n v="2655"/>
    <x v="254"/>
  </r>
  <r>
    <s v="ORD105391"/>
    <x v="9"/>
    <x v="1"/>
    <x v="9"/>
    <s v="Jumia"/>
    <x v="1"/>
    <n v="10185.84"/>
    <n v="2"/>
    <n v="20371.68"/>
    <n v="2.21"/>
    <n v="3234"/>
    <x v="113"/>
  </r>
  <r>
    <s v="ORD105392"/>
    <x v="0"/>
    <x v="0"/>
    <x v="0"/>
    <s v="Amazon"/>
    <x v="5"/>
    <n v="18698.36"/>
    <n v="2"/>
    <n v="37396.720000000001"/>
    <n v="3.26"/>
    <n v="3913"/>
    <x v="123"/>
  </r>
  <r>
    <s v="ORD105393"/>
    <x v="4"/>
    <x v="0"/>
    <x v="4"/>
    <s v="Souq"/>
    <x v="1"/>
    <n v="16295.96"/>
    <n v="4"/>
    <n v="65183.839999999997"/>
    <n v="2.4300000000000002"/>
    <n v="4197"/>
    <x v="101"/>
  </r>
  <r>
    <s v="ORD105394"/>
    <x v="9"/>
    <x v="1"/>
    <x v="9"/>
    <s v="Amazon"/>
    <x v="1"/>
    <n v="12408.38"/>
    <n v="1"/>
    <n v="12408.38"/>
    <n v="1.74"/>
    <n v="360"/>
    <x v="334"/>
  </r>
  <r>
    <s v="ORD105395"/>
    <x v="8"/>
    <x v="3"/>
    <x v="8"/>
    <s v="Jumia"/>
    <x v="1"/>
    <n v="179.33"/>
    <n v="3"/>
    <n v="537.99"/>
    <n v="4.3"/>
    <n v="3650"/>
    <x v="115"/>
  </r>
  <r>
    <s v="ORD105396"/>
    <x v="4"/>
    <x v="0"/>
    <x v="4"/>
    <s v="Souq"/>
    <x v="0"/>
    <n v="13780.54"/>
    <n v="4"/>
    <n v="55122.16"/>
    <n v="1.97"/>
    <n v="4010"/>
    <x v="90"/>
  </r>
  <r>
    <s v="ORD105397"/>
    <x v="7"/>
    <x v="0"/>
    <x v="7"/>
    <s v="Souq"/>
    <x v="1"/>
    <n v="2755.83"/>
    <n v="4"/>
    <n v="11023.32"/>
    <n v="1.48"/>
    <n v="4337"/>
    <x v="295"/>
  </r>
  <r>
    <s v="ORD105398"/>
    <x v="4"/>
    <x v="0"/>
    <x v="4"/>
    <s v="Amazon"/>
    <x v="0"/>
    <n v="18229.8"/>
    <n v="4"/>
    <n v="72919.199999999997"/>
    <n v="1.46"/>
    <n v="1020"/>
    <x v="293"/>
  </r>
  <r>
    <s v="ORD105399"/>
    <x v="7"/>
    <x v="0"/>
    <x v="7"/>
    <s v="Amazon"/>
    <x v="4"/>
    <n v="18673.02"/>
    <n v="5"/>
    <n v="93365.1"/>
    <n v="4.21"/>
    <n v="2426"/>
    <x v="339"/>
  </r>
  <r>
    <s v="ORD105400"/>
    <x v="4"/>
    <x v="0"/>
    <x v="4"/>
    <s v="Jumia"/>
    <x v="2"/>
    <n v="8896.31"/>
    <n v="3"/>
    <n v="26688.93"/>
    <n v="3.43"/>
    <n v="4994"/>
    <x v="325"/>
  </r>
  <r>
    <s v="ORD105401"/>
    <x v="3"/>
    <x v="3"/>
    <x v="3"/>
    <s v="Souq"/>
    <x v="3"/>
    <n v="3588.18"/>
    <n v="4"/>
    <n v="14352.72"/>
    <n v="4.84"/>
    <n v="4529"/>
    <x v="338"/>
  </r>
  <r>
    <s v="ORD105402"/>
    <x v="4"/>
    <x v="0"/>
    <x v="4"/>
    <s v="Jumia"/>
    <x v="1"/>
    <n v="12198.52"/>
    <n v="3"/>
    <n v="36595.56"/>
    <n v="2.73"/>
    <n v="1743"/>
    <x v="320"/>
  </r>
  <r>
    <s v="ORD105403"/>
    <x v="6"/>
    <x v="4"/>
    <x v="6"/>
    <s v="Souq"/>
    <x v="2"/>
    <n v="1252.52"/>
    <n v="2"/>
    <n v="2505.04"/>
    <n v="4.26"/>
    <n v="2310"/>
    <x v="156"/>
  </r>
  <r>
    <s v="ORD105404"/>
    <x v="1"/>
    <x v="1"/>
    <x v="1"/>
    <s v="Amazon"/>
    <x v="1"/>
    <n v="13694.25"/>
    <n v="1"/>
    <n v="13694.25"/>
    <n v="4.7699999999999996"/>
    <n v="2317"/>
    <x v="82"/>
  </r>
  <r>
    <s v="ORD105405"/>
    <x v="5"/>
    <x v="1"/>
    <x v="5"/>
    <s v="Amazon"/>
    <x v="2"/>
    <n v="4856"/>
    <n v="4"/>
    <n v="19424"/>
    <n v="2.52"/>
    <n v="4391"/>
    <x v="120"/>
  </r>
  <r>
    <s v="ORD105406"/>
    <x v="2"/>
    <x v="2"/>
    <x v="2"/>
    <s v="Amazon"/>
    <x v="5"/>
    <n v="8782.23"/>
    <n v="2"/>
    <n v="17564.46"/>
    <n v="1.64"/>
    <n v="1547"/>
    <x v="268"/>
  </r>
  <r>
    <s v="ORD105407"/>
    <x v="5"/>
    <x v="1"/>
    <x v="5"/>
    <s v="Jumia"/>
    <x v="4"/>
    <n v="1677.05"/>
    <n v="4"/>
    <n v="6708.2"/>
    <n v="3.76"/>
    <n v="809"/>
    <x v="66"/>
  </r>
  <r>
    <s v="ORD105408"/>
    <x v="4"/>
    <x v="0"/>
    <x v="4"/>
    <s v="Jumia"/>
    <x v="2"/>
    <n v="810.37"/>
    <n v="1"/>
    <n v="810.37"/>
    <n v="1.7"/>
    <n v="4121"/>
    <x v="258"/>
  </r>
  <r>
    <s v="ORD105409"/>
    <x v="2"/>
    <x v="2"/>
    <x v="2"/>
    <s v="Souq"/>
    <x v="1"/>
    <n v="9452.7900000000009"/>
    <n v="1"/>
    <n v="9452.7900000000009"/>
    <n v="5"/>
    <n v="3573"/>
    <x v="3"/>
  </r>
  <r>
    <s v="ORD105410"/>
    <x v="5"/>
    <x v="1"/>
    <x v="5"/>
    <s v="Amazon"/>
    <x v="2"/>
    <n v="3675.61"/>
    <n v="3"/>
    <n v="11026.83"/>
    <n v="1.62"/>
    <n v="141"/>
    <x v="317"/>
  </r>
  <r>
    <s v="ORD105411"/>
    <x v="0"/>
    <x v="0"/>
    <x v="0"/>
    <s v="Amazon"/>
    <x v="1"/>
    <n v="3468.16"/>
    <n v="5"/>
    <n v="17340.8"/>
    <n v="1.41"/>
    <n v="3239"/>
    <x v="99"/>
  </r>
  <r>
    <s v="ORD105412"/>
    <x v="7"/>
    <x v="0"/>
    <x v="7"/>
    <s v="Amazon"/>
    <x v="2"/>
    <n v="2904.23"/>
    <n v="4"/>
    <n v="11616.92"/>
    <n v="1.8"/>
    <n v="3523"/>
    <x v="260"/>
  </r>
  <r>
    <s v="ORD105413"/>
    <x v="9"/>
    <x v="1"/>
    <x v="9"/>
    <s v="Amazon"/>
    <x v="3"/>
    <n v="1228.71"/>
    <n v="1"/>
    <n v="1228.71"/>
    <n v="4.83"/>
    <n v="3808"/>
    <x v="161"/>
  </r>
  <r>
    <s v="ORD105414"/>
    <x v="9"/>
    <x v="1"/>
    <x v="9"/>
    <s v="Amazon"/>
    <x v="4"/>
    <n v="6662.55"/>
    <n v="4"/>
    <n v="26650.2"/>
    <n v="3.07"/>
    <n v="2107"/>
    <x v="109"/>
  </r>
  <r>
    <s v="ORD105415"/>
    <x v="8"/>
    <x v="3"/>
    <x v="8"/>
    <s v="Amazon"/>
    <x v="4"/>
    <n v="5349.21"/>
    <n v="2"/>
    <n v="10698.42"/>
    <n v="2.99"/>
    <n v="3649"/>
    <x v="274"/>
  </r>
  <r>
    <s v="ORD105416"/>
    <x v="4"/>
    <x v="0"/>
    <x v="4"/>
    <s v="Jumia"/>
    <x v="1"/>
    <n v="10376.370000000001"/>
    <n v="2"/>
    <n v="20752.740000000002"/>
    <n v="3.44"/>
    <n v="1336"/>
    <x v="206"/>
  </r>
  <r>
    <s v="ORD105417"/>
    <x v="2"/>
    <x v="2"/>
    <x v="2"/>
    <s v="Amazon"/>
    <x v="4"/>
    <n v="17068.29"/>
    <n v="5"/>
    <n v="85341.45"/>
    <n v="3.86"/>
    <n v="3456"/>
    <x v="117"/>
  </r>
  <r>
    <s v="ORD105418"/>
    <x v="6"/>
    <x v="4"/>
    <x v="6"/>
    <s v="Amazon"/>
    <x v="5"/>
    <n v="6001.45"/>
    <n v="2"/>
    <n v="12002.9"/>
    <n v="1.92"/>
    <n v="3418"/>
    <x v="57"/>
  </r>
  <r>
    <s v="ORD105419"/>
    <x v="0"/>
    <x v="0"/>
    <x v="0"/>
    <s v="Souq"/>
    <x v="1"/>
    <n v="3624.6"/>
    <n v="3"/>
    <n v="10873.8"/>
    <n v="3.27"/>
    <n v="2856"/>
    <x v="156"/>
  </r>
  <r>
    <s v="ORD105420"/>
    <x v="3"/>
    <x v="3"/>
    <x v="3"/>
    <s v="Souq"/>
    <x v="1"/>
    <n v="7072.67"/>
    <n v="1"/>
    <n v="7072.67"/>
    <n v="2.2000000000000002"/>
    <n v="2558"/>
    <x v="63"/>
  </r>
  <r>
    <s v="ORD105421"/>
    <x v="7"/>
    <x v="0"/>
    <x v="7"/>
    <s v="Amazon"/>
    <x v="5"/>
    <n v="13567.69"/>
    <n v="1"/>
    <n v="13567.69"/>
    <n v="1.87"/>
    <n v="1214"/>
    <x v="350"/>
  </r>
  <r>
    <s v="ORD105422"/>
    <x v="3"/>
    <x v="3"/>
    <x v="3"/>
    <s v="Amazon"/>
    <x v="1"/>
    <n v="332.38"/>
    <n v="2"/>
    <n v="664.76"/>
    <n v="3.42"/>
    <n v="947"/>
    <x v="38"/>
  </r>
  <r>
    <s v="ORD105423"/>
    <x v="6"/>
    <x v="4"/>
    <x v="6"/>
    <s v="Souq"/>
    <x v="2"/>
    <n v="7317.61"/>
    <n v="4"/>
    <n v="29270.44"/>
    <n v="2.34"/>
    <n v="3952"/>
    <x v="297"/>
  </r>
  <r>
    <s v="ORD105424"/>
    <x v="6"/>
    <x v="4"/>
    <x v="6"/>
    <s v="Jumia"/>
    <x v="2"/>
    <n v="3755.61"/>
    <n v="3"/>
    <n v="11266.83"/>
    <n v="1.44"/>
    <n v="4342"/>
    <x v="116"/>
  </r>
  <r>
    <s v="ORD105425"/>
    <x v="6"/>
    <x v="4"/>
    <x v="6"/>
    <s v="Souq"/>
    <x v="0"/>
    <n v="5183.22"/>
    <n v="4"/>
    <n v="20732.88"/>
    <n v="3.6"/>
    <n v="2106"/>
    <x v="40"/>
  </r>
  <r>
    <s v="ORD105426"/>
    <x v="2"/>
    <x v="2"/>
    <x v="2"/>
    <s v="Souq"/>
    <x v="0"/>
    <n v="6101.3"/>
    <n v="4"/>
    <n v="24405.200000000001"/>
    <n v="4.2"/>
    <n v="2270"/>
    <x v="185"/>
  </r>
  <r>
    <s v="ORD105427"/>
    <x v="9"/>
    <x v="1"/>
    <x v="9"/>
    <s v="Jumia"/>
    <x v="5"/>
    <n v="18622.82"/>
    <n v="4"/>
    <n v="74491.28"/>
    <n v="3.59"/>
    <n v="281"/>
    <x v="81"/>
  </r>
  <r>
    <s v="ORD105428"/>
    <x v="1"/>
    <x v="1"/>
    <x v="1"/>
    <s v="Amazon"/>
    <x v="2"/>
    <n v="8807.57"/>
    <n v="2"/>
    <n v="17615.14"/>
    <n v="1.45"/>
    <n v="4699"/>
    <x v="131"/>
  </r>
  <r>
    <s v="ORD105429"/>
    <x v="7"/>
    <x v="0"/>
    <x v="7"/>
    <s v="Souq"/>
    <x v="3"/>
    <n v="11880.72"/>
    <n v="3"/>
    <n v="35642.160000000003"/>
    <n v="4.4000000000000004"/>
    <n v="1114"/>
    <x v="358"/>
  </r>
  <r>
    <s v="ORD105430"/>
    <x v="9"/>
    <x v="1"/>
    <x v="9"/>
    <s v="Souq"/>
    <x v="4"/>
    <n v="7120.62"/>
    <n v="3"/>
    <n v="21361.86"/>
    <n v="4.04"/>
    <n v="473"/>
    <x v="3"/>
  </r>
  <r>
    <s v="ORD105431"/>
    <x v="6"/>
    <x v="4"/>
    <x v="6"/>
    <s v="Amazon"/>
    <x v="2"/>
    <n v="15491.21"/>
    <n v="3"/>
    <n v="46473.63"/>
    <n v="3.94"/>
    <n v="4249"/>
    <x v="227"/>
  </r>
  <r>
    <s v="ORD105432"/>
    <x v="6"/>
    <x v="4"/>
    <x v="6"/>
    <s v="Amazon"/>
    <x v="1"/>
    <n v="2808.51"/>
    <n v="4"/>
    <n v="11234.04"/>
    <n v="1.17"/>
    <n v="4903"/>
    <x v="143"/>
  </r>
  <r>
    <s v="ORD105433"/>
    <x v="6"/>
    <x v="4"/>
    <x v="6"/>
    <s v="Souq"/>
    <x v="1"/>
    <n v="13903.91"/>
    <n v="4"/>
    <n v="55615.64"/>
    <n v="4.5999999999999996"/>
    <n v="4619"/>
    <x v="128"/>
  </r>
  <r>
    <s v="ORD105434"/>
    <x v="8"/>
    <x v="3"/>
    <x v="8"/>
    <s v="Amazon"/>
    <x v="2"/>
    <n v="8913.68"/>
    <n v="1"/>
    <n v="8913.68"/>
    <n v="2.97"/>
    <n v="1215"/>
    <x v="23"/>
  </r>
  <r>
    <s v="ORD105435"/>
    <x v="1"/>
    <x v="1"/>
    <x v="1"/>
    <s v="Souq"/>
    <x v="3"/>
    <n v="3630.23"/>
    <n v="5"/>
    <n v="18151.150000000001"/>
    <n v="1.46"/>
    <n v="2181"/>
    <x v="349"/>
  </r>
  <r>
    <s v="ORD105436"/>
    <x v="5"/>
    <x v="1"/>
    <x v="5"/>
    <s v="Souq"/>
    <x v="5"/>
    <n v="6326.18"/>
    <n v="4"/>
    <n v="25304.720000000001"/>
    <n v="1.2"/>
    <n v="2827"/>
    <x v="343"/>
  </r>
  <r>
    <s v="ORD105437"/>
    <x v="2"/>
    <x v="2"/>
    <x v="2"/>
    <s v="Souq"/>
    <x v="4"/>
    <n v="2860.38"/>
    <n v="3"/>
    <n v="8581.14"/>
    <n v="4.8099999999999996"/>
    <n v="4273"/>
    <x v="241"/>
  </r>
  <r>
    <s v="ORD105438"/>
    <x v="5"/>
    <x v="1"/>
    <x v="5"/>
    <s v="Souq"/>
    <x v="3"/>
    <n v="14945.76"/>
    <n v="4"/>
    <n v="59783.040000000001"/>
    <n v="3.54"/>
    <n v="1432"/>
    <x v="331"/>
  </r>
  <r>
    <s v="ORD105439"/>
    <x v="6"/>
    <x v="4"/>
    <x v="6"/>
    <s v="Souq"/>
    <x v="0"/>
    <n v="4904.79"/>
    <n v="3"/>
    <n v="14714.37"/>
    <n v="2.04"/>
    <n v="2764"/>
    <x v="136"/>
  </r>
  <r>
    <s v="ORD105440"/>
    <x v="9"/>
    <x v="1"/>
    <x v="9"/>
    <s v="Amazon"/>
    <x v="0"/>
    <n v="3685.24"/>
    <n v="2"/>
    <n v="7370.48"/>
    <n v="2.97"/>
    <n v="65"/>
    <x v="232"/>
  </r>
  <r>
    <s v="ORD105441"/>
    <x v="7"/>
    <x v="0"/>
    <x v="7"/>
    <s v="Jumia"/>
    <x v="3"/>
    <n v="7901.36"/>
    <n v="1"/>
    <n v="7901.36"/>
    <n v="4.47"/>
    <n v="399"/>
    <x v="357"/>
  </r>
  <r>
    <s v="ORD105442"/>
    <x v="1"/>
    <x v="1"/>
    <x v="1"/>
    <s v="Amazon"/>
    <x v="2"/>
    <n v="12181.79"/>
    <n v="5"/>
    <n v="60908.95"/>
    <n v="1.19"/>
    <n v="2210"/>
    <x v="264"/>
  </r>
  <r>
    <s v="ORD105443"/>
    <x v="4"/>
    <x v="0"/>
    <x v="4"/>
    <s v="Jumia"/>
    <x v="4"/>
    <n v="9557.7199999999993"/>
    <n v="5"/>
    <n v="47788.6"/>
    <n v="3.87"/>
    <n v="2691"/>
    <x v="242"/>
  </r>
  <r>
    <s v="ORD105444"/>
    <x v="0"/>
    <x v="0"/>
    <x v="0"/>
    <s v="Souq"/>
    <x v="2"/>
    <n v="10465.6"/>
    <n v="5"/>
    <n v="52328"/>
    <n v="4.8099999999999996"/>
    <n v="47"/>
    <x v="291"/>
  </r>
  <r>
    <s v="ORD105445"/>
    <x v="1"/>
    <x v="1"/>
    <x v="1"/>
    <s v="Souq"/>
    <x v="5"/>
    <n v="15603.05"/>
    <n v="5"/>
    <n v="78015.25"/>
    <n v="4.42"/>
    <n v="2271"/>
    <x v="143"/>
  </r>
  <r>
    <s v="ORD105446"/>
    <x v="5"/>
    <x v="1"/>
    <x v="5"/>
    <s v="Souq"/>
    <x v="4"/>
    <n v="13277.27"/>
    <n v="4"/>
    <n v="53109.08"/>
    <n v="4.16"/>
    <n v="3288"/>
    <x v="80"/>
  </r>
  <r>
    <s v="ORD105447"/>
    <x v="7"/>
    <x v="0"/>
    <x v="7"/>
    <s v="Souq"/>
    <x v="0"/>
    <n v="845.86"/>
    <n v="5"/>
    <n v="4229.3"/>
    <n v="4.1500000000000004"/>
    <n v="630"/>
    <x v="108"/>
  </r>
  <r>
    <s v="ORD105448"/>
    <x v="7"/>
    <x v="0"/>
    <x v="7"/>
    <s v="Jumia"/>
    <x v="3"/>
    <n v="13330.84"/>
    <n v="4"/>
    <n v="53323.360000000001"/>
    <n v="2.4900000000000002"/>
    <n v="4824"/>
    <x v="78"/>
  </r>
  <r>
    <s v="ORD105449"/>
    <x v="1"/>
    <x v="1"/>
    <x v="1"/>
    <s v="Amazon"/>
    <x v="4"/>
    <n v="18474.169999999998"/>
    <n v="5"/>
    <n v="92370.85"/>
    <n v="3.86"/>
    <n v="2483"/>
    <x v="89"/>
  </r>
  <r>
    <s v="ORD105450"/>
    <x v="6"/>
    <x v="4"/>
    <x v="6"/>
    <s v="Jumia"/>
    <x v="5"/>
    <n v="8765.99"/>
    <n v="2"/>
    <n v="17531.98"/>
    <n v="3.62"/>
    <n v="2540"/>
    <x v="222"/>
  </r>
  <r>
    <s v="ORD105451"/>
    <x v="0"/>
    <x v="0"/>
    <x v="0"/>
    <s v="Amazon"/>
    <x v="5"/>
    <n v="7668.07"/>
    <n v="2"/>
    <n v="15336.14"/>
    <n v="4.13"/>
    <n v="3344"/>
    <x v="201"/>
  </r>
  <r>
    <s v="ORD105452"/>
    <x v="6"/>
    <x v="4"/>
    <x v="6"/>
    <s v="Amazon"/>
    <x v="2"/>
    <n v="19469.53"/>
    <n v="4"/>
    <n v="77878.12"/>
    <n v="4.8499999999999996"/>
    <n v="2281"/>
    <x v="273"/>
  </r>
  <r>
    <s v="ORD105453"/>
    <x v="7"/>
    <x v="0"/>
    <x v="7"/>
    <s v="Amazon"/>
    <x v="5"/>
    <n v="17280.669999999998"/>
    <n v="3"/>
    <n v="51842.01"/>
    <n v="1.81"/>
    <n v="556"/>
    <x v="226"/>
  </r>
  <r>
    <s v="ORD105454"/>
    <x v="5"/>
    <x v="1"/>
    <x v="5"/>
    <s v="Jumia"/>
    <x v="1"/>
    <n v="14051.77"/>
    <n v="3"/>
    <n v="42155.31"/>
    <n v="2.1"/>
    <n v="912"/>
    <x v="312"/>
  </r>
  <r>
    <s v="ORD105455"/>
    <x v="6"/>
    <x v="4"/>
    <x v="6"/>
    <s v="Amazon"/>
    <x v="3"/>
    <n v="5736.09"/>
    <n v="2"/>
    <n v="11472.18"/>
    <n v="1.53"/>
    <n v="3780"/>
    <x v="158"/>
  </r>
  <r>
    <s v="ORD105456"/>
    <x v="8"/>
    <x v="3"/>
    <x v="8"/>
    <s v="Jumia"/>
    <x v="2"/>
    <n v="7446.95"/>
    <n v="3"/>
    <n v="22340.85"/>
    <n v="2.54"/>
    <n v="1822"/>
    <x v="213"/>
  </r>
  <r>
    <s v="ORD105457"/>
    <x v="3"/>
    <x v="3"/>
    <x v="3"/>
    <s v="Souq"/>
    <x v="5"/>
    <n v="11380.89"/>
    <n v="4"/>
    <n v="45523.56"/>
    <n v="3.45"/>
    <n v="1006"/>
    <x v="45"/>
  </r>
  <r>
    <s v="ORD105458"/>
    <x v="7"/>
    <x v="0"/>
    <x v="7"/>
    <s v="Jumia"/>
    <x v="5"/>
    <n v="1722.99"/>
    <n v="2"/>
    <n v="3445.98"/>
    <n v="3.64"/>
    <n v="3089"/>
    <x v="174"/>
  </r>
  <r>
    <s v="ORD105459"/>
    <x v="5"/>
    <x v="1"/>
    <x v="5"/>
    <s v="Souq"/>
    <x v="5"/>
    <n v="8821.18"/>
    <n v="2"/>
    <n v="17642.36"/>
    <n v="3.08"/>
    <n v="1152"/>
    <x v="317"/>
  </r>
  <r>
    <s v="ORD105460"/>
    <x v="3"/>
    <x v="3"/>
    <x v="3"/>
    <s v="Souq"/>
    <x v="4"/>
    <n v="15124.88"/>
    <n v="5"/>
    <n v="75624.399999999994"/>
    <n v="4.88"/>
    <n v="4332"/>
    <x v="23"/>
  </r>
  <r>
    <s v="ORD105461"/>
    <x v="8"/>
    <x v="3"/>
    <x v="8"/>
    <s v="Amazon"/>
    <x v="2"/>
    <n v="15899.46"/>
    <n v="5"/>
    <n v="79497.3"/>
    <n v="3.44"/>
    <n v="1798"/>
    <x v="77"/>
  </r>
  <r>
    <s v="ORD105462"/>
    <x v="1"/>
    <x v="1"/>
    <x v="1"/>
    <s v="Souq"/>
    <x v="3"/>
    <n v="14881"/>
    <n v="5"/>
    <n v="74405"/>
    <n v="3"/>
    <n v="1638"/>
    <x v="53"/>
  </r>
  <r>
    <s v="ORD105463"/>
    <x v="1"/>
    <x v="1"/>
    <x v="1"/>
    <s v="Jumia"/>
    <x v="4"/>
    <n v="5642.98"/>
    <n v="5"/>
    <n v="28214.9"/>
    <n v="1.45"/>
    <n v="1722"/>
    <x v="83"/>
  </r>
  <r>
    <s v="ORD105464"/>
    <x v="1"/>
    <x v="1"/>
    <x v="1"/>
    <s v="Jumia"/>
    <x v="2"/>
    <n v="8998.1200000000008"/>
    <n v="1"/>
    <n v="8998.1200000000008"/>
    <n v="4.99"/>
    <n v="4132"/>
    <x v="71"/>
  </r>
  <r>
    <s v="ORD105465"/>
    <x v="9"/>
    <x v="1"/>
    <x v="9"/>
    <s v="Amazon"/>
    <x v="5"/>
    <n v="5072.25"/>
    <n v="5"/>
    <n v="25361.25"/>
    <n v="1.19"/>
    <n v="2902"/>
    <x v="51"/>
  </r>
  <r>
    <s v="ORD105466"/>
    <x v="8"/>
    <x v="3"/>
    <x v="8"/>
    <s v="Jumia"/>
    <x v="1"/>
    <n v="13819.56"/>
    <n v="1"/>
    <n v="13819.56"/>
    <n v="2.97"/>
    <n v="2143"/>
    <x v="274"/>
  </r>
  <r>
    <s v="ORD105467"/>
    <x v="3"/>
    <x v="3"/>
    <x v="3"/>
    <s v="Souq"/>
    <x v="5"/>
    <n v="11648.2"/>
    <n v="4"/>
    <n v="46592.800000000003"/>
    <n v="1.29"/>
    <n v="128"/>
    <x v="69"/>
  </r>
  <r>
    <s v="ORD105468"/>
    <x v="6"/>
    <x v="4"/>
    <x v="6"/>
    <s v="Amazon"/>
    <x v="2"/>
    <n v="13503.01"/>
    <n v="1"/>
    <n v="13503.01"/>
    <n v="2.84"/>
    <n v="4085"/>
    <x v="131"/>
  </r>
  <r>
    <s v="ORD105469"/>
    <x v="0"/>
    <x v="0"/>
    <x v="0"/>
    <s v="Souq"/>
    <x v="5"/>
    <n v="13778.96"/>
    <n v="1"/>
    <n v="13778.96"/>
    <n v="4.03"/>
    <n v="2370"/>
    <x v="119"/>
  </r>
  <r>
    <s v="ORD105470"/>
    <x v="5"/>
    <x v="1"/>
    <x v="5"/>
    <s v="Amazon"/>
    <x v="4"/>
    <n v="15598.43"/>
    <n v="5"/>
    <n v="77992.149999999994"/>
    <n v="2.83"/>
    <n v="3214"/>
    <x v="31"/>
  </r>
  <r>
    <s v="ORD105471"/>
    <x v="3"/>
    <x v="3"/>
    <x v="3"/>
    <s v="Souq"/>
    <x v="2"/>
    <n v="4506.1000000000004"/>
    <n v="3"/>
    <n v="13518.3"/>
    <n v="3.83"/>
    <n v="4043"/>
    <x v="150"/>
  </r>
  <r>
    <s v="ORD105472"/>
    <x v="4"/>
    <x v="0"/>
    <x v="4"/>
    <s v="Jumia"/>
    <x v="4"/>
    <n v="5672.04"/>
    <n v="4"/>
    <n v="22688.16"/>
    <n v="4.17"/>
    <n v="2638"/>
    <x v="256"/>
  </r>
  <r>
    <s v="ORD105473"/>
    <x v="7"/>
    <x v="0"/>
    <x v="7"/>
    <s v="Amazon"/>
    <x v="5"/>
    <n v="9443.7800000000007"/>
    <n v="2"/>
    <n v="18887.560000000001"/>
    <n v="2.78"/>
    <n v="1314"/>
    <x v="243"/>
  </r>
  <r>
    <s v="ORD105474"/>
    <x v="4"/>
    <x v="0"/>
    <x v="4"/>
    <s v="Souq"/>
    <x v="4"/>
    <n v="17843.41"/>
    <n v="2"/>
    <n v="35686.82"/>
    <n v="3.99"/>
    <n v="2042"/>
    <x v="47"/>
  </r>
  <r>
    <s v="ORD105475"/>
    <x v="4"/>
    <x v="0"/>
    <x v="4"/>
    <s v="Jumia"/>
    <x v="0"/>
    <n v="14045.88"/>
    <n v="2"/>
    <n v="28091.759999999998"/>
    <n v="2.0499999999999998"/>
    <n v="621"/>
    <x v="316"/>
  </r>
  <r>
    <s v="ORD105476"/>
    <x v="5"/>
    <x v="1"/>
    <x v="5"/>
    <s v="Souq"/>
    <x v="1"/>
    <n v="19559.28"/>
    <n v="4"/>
    <n v="78237.119999999995"/>
    <n v="1.3"/>
    <n v="2235"/>
    <x v="204"/>
  </r>
  <r>
    <s v="ORD105477"/>
    <x v="0"/>
    <x v="0"/>
    <x v="0"/>
    <s v="Amazon"/>
    <x v="2"/>
    <n v="947.7"/>
    <n v="1"/>
    <n v="947.7"/>
    <n v="3.95"/>
    <n v="2594"/>
    <x v="249"/>
  </r>
  <r>
    <s v="ORD105478"/>
    <x v="8"/>
    <x v="3"/>
    <x v="8"/>
    <s v="Jumia"/>
    <x v="4"/>
    <n v="10027.92"/>
    <n v="5"/>
    <n v="50139.6"/>
    <n v="1.84"/>
    <n v="3323"/>
    <x v="290"/>
  </r>
  <r>
    <s v="ORD105479"/>
    <x v="7"/>
    <x v="0"/>
    <x v="7"/>
    <s v="Souq"/>
    <x v="2"/>
    <n v="15818.1"/>
    <n v="2"/>
    <n v="31636.2"/>
    <n v="2.59"/>
    <n v="3623"/>
    <x v="251"/>
  </r>
  <r>
    <s v="ORD105480"/>
    <x v="9"/>
    <x v="1"/>
    <x v="9"/>
    <s v="Souq"/>
    <x v="2"/>
    <n v="19903.54"/>
    <n v="4"/>
    <n v="79614.16"/>
    <n v="3.82"/>
    <n v="1067"/>
    <x v="240"/>
  </r>
  <r>
    <s v="ORD105481"/>
    <x v="2"/>
    <x v="2"/>
    <x v="2"/>
    <s v="Souq"/>
    <x v="3"/>
    <n v="17413.240000000002"/>
    <n v="1"/>
    <n v="17413.240000000002"/>
    <n v="3.24"/>
    <n v="4283"/>
    <x v="137"/>
  </r>
  <r>
    <s v="ORD105482"/>
    <x v="9"/>
    <x v="1"/>
    <x v="9"/>
    <s v="Souq"/>
    <x v="3"/>
    <n v="16564.330000000002"/>
    <n v="5"/>
    <n v="82821.649999999994"/>
    <n v="4.8099999999999996"/>
    <n v="1099"/>
    <x v="180"/>
  </r>
  <r>
    <s v="ORD105483"/>
    <x v="0"/>
    <x v="0"/>
    <x v="0"/>
    <s v="Amazon"/>
    <x v="4"/>
    <n v="10352.58"/>
    <n v="3"/>
    <n v="31057.74"/>
    <n v="2.91"/>
    <n v="3940"/>
    <x v="224"/>
  </r>
  <r>
    <s v="ORD105484"/>
    <x v="8"/>
    <x v="3"/>
    <x v="8"/>
    <s v="Souq"/>
    <x v="0"/>
    <n v="19485.47"/>
    <n v="5"/>
    <n v="97427.35"/>
    <n v="3.3"/>
    <n v="4540"/>
    <x v="62"/>
  </r>
  <r>
    <s v="ORD105485"/>
    <x v="1"/>
    <x v="1"/>
    <x v="1"/>
    <s v="Jumia"/>
    <x v="4"/>
    <n v="10724.02"/>
    <n v="4"/>
    <n v="42896.08"/>
    <n v="3.04"/>
    <n v="4863"/>
    <x v="228"/>
  </r>
  <r>
    <s v="ORD105486"/>
    <x v="1"/>
    <x v="1"/>
    <x v="1"/>
    <s v="Souq"/>
    <x v="3"/>
    <n v="3033.6"/>
    <n v="1"/>
    <n v="3033.6"/>
    <n v="1.27"/>
    <n v="4336"/>
    <x v="336"/>
  </r>
  <r>
    <s v="ORD105487"/>
    <x v="2"/>
    <x v="2"/>
    <x v="2"/>
    <s v="Jumia"/>
    <x v="3"/>
    <n v="15896.51"/>
    <n v="1"/>
    <n v="15896.51"/>
    <n v="1.19"/>
    <n v="3080"/>
    <x v="271"/>
  </r>
  <r>
    <s v="ORD105488"/>
    <x v="2"/>
    <x v="2"/>
    <x v="2"/>
    <s v="Amazon"/>
    <x v="5"/>
    <n v="14661.32"/>
    <n v="4"/>
    <n v="58645.279999999999"/>
    <n v="4.2"/>
    <n v="4422"/>
    <x v="85"/>
  </r>
  <r>
    <s v="ORD105489"/>
    <x v="2"/>
    <x v="2"/>
    <x v="2"/>
    <s v="Jumia"/>
    <x v="1"/>
    <n v="12058.04"/>
    <n v="5"/>
    <n v="60290.2"/>
    <n v="4.34"/>
    <n v="4171"/>
    <x v="67"/>
  </r>
  <r>
    <s v="ORD105490"/>
    <x v="2"/>
    <x v="2"/>
    <x v="2"/>
    <s v="Souq"/>
    <x v="0"/>
    <n v="9058.0400000000009"/>
    <n v="2"/>
    <n v="18116.080000000002"/>
    <n v="3.02"/>
    <n v="3789"/>
    <x v="181"/>
  </r>
  <r>
    <s v="ORD105491"/>
    <x v="7"/>
    <x v="0"/>
    <x v="7"/>
    <s v="Jumia"/>
    <x v="0"/>
    <n v="6980.1"/>
    <n v="1"/>
    <n v="6980.1"/>
    <n v="1.5"/>
    <n v="988"/>
    <x v="189"/>
  </r>
  <r>
    <s v="ORD105492"/>
    <x v="6"/>
    <x v="4"/>
    <x v="6"/>
    <s v="Souq"/>
    <x v="3"/>
    <n v="9898.3799999999992"/>
    <n v="5"/>
    <n v="49491.9"/>
    <n v="3.45"/>
    <n v="2892"/>
    <x v="254"/>
  </r>
  <r>
    <s v="ORD105493"/>
    <x v="8"/>
    <x v="3"/>
    <x v="8"/>
    <s v="Jumia"/>
    <x v="0"/>
    <n v="2155.5300000000002"/>
    <n v="3"/>
    <n v="6466.59"/>
    <n v="1.26"/>
    <n v="350"/>
    <x v="81"/>
  </r>
  <r>
    <s v="ORD105494"/>
    <x v="6"/>
    <x v="4"/>
    <x v="6"/>
    <s v="Amazon"/>
    <x v="2"/>
    <n v="14931.33"/>
    <n v="4"/>
    <n v="59725.32"/>
    <n v="4.66"/>
    <n v="4485"/>
    <x v="112"/>
  </r>
  <r>
    <s v="ORD105495"/>
    <x v="8"/>
    <x v="3"/>
    <x v="8"/>
    <s v="Amazon"/>
    <x v="2"/>
    <n v="10260.74"/>
    <n v="3"/>
    <n v="30782.22"/>
    <n v="2.29"/>
    <n v="1360"/>
    <x v="69"/>
  </r>
  <r>
    <s v="ORD105496"/>
    <x v="5"/>
    <x v="1"/>
    <x v="5"/>
    <s v="Amazon"/>
    <x v="3"/>
    <n v="10280.030000000001"/>
    <n v="5"/>
    <n v="51400.15"/>
    <n v="3.78"/>
    <n v="2518"/>
    <x v="103"/>
  </r>
  <r>
    <s v="ORD105497"/>
    <x v="9"/>
    <x v="1"/>
    <x v="9"/>
    <s v="Jumia"/>
    <x v="3"/>
    <n v="2124.6"/>
    <n v="1"/>
    <n v="2124.6"/>
    <n v="2.27"/>
    <n v="2244"/>
    <x v="314"/>
  </r>
  <r>
    <s v="ORD105498"/>
    <x v="7"/>
    <x v="0"/>
    <x v="7"/>
    <s v="Souq"/>
    <x v="4"/>
    <n v="1517.48"/>
    <n v="2"/>
    <n v="3034.96"/>
    <n v="2.21"/>
    <n v="1555"/>
    <x v="246"/>
  </r>
  <r>
    <s v="ORD105499"/>
    <x v="9"/>
    <x v="1"/>
    <x v="9"/>
    <s v="Amazon"/>
    <x v="3"/>
    <n v="5553.37"/>
    <n v="2"/>
    <n v="11106.74"/>
    <n v="1.19"/>
    <n v="857"/>
    <x v="200"/>
  </r>
  <r>
    <s v="ORD105500"/>
    <x v="6"/>
    <x v="4"/>
    <x v="6"/>
    <s v="Jumia"/>
    <x v="4"/>
    <n v="13548.05"/>
    <n v="1"/>
    <n v="13548.05"/>
    <n v="3.15"/>
    <n v="4231"/>
    <x v="125"/>
  </r>
  <r>
    <s v="ORD105501"/>
    <x v="3"/>
    <x v="3"/>
    <x v="3"/>
    <s v="Jumia"/>
    <x v="2"/>
    <n v="13334.27"/>
    <n v="3"/>
    <n v="40002.81"/>
    <n v="3.41"/>
    <n v="357"/>
    <x v="208"/>
  </r>
  <r>
    <s v="ORD105502"/>
    <x v="3"/>
    <x v="3"/>
    <x v="3"/>
    <s v="Jumia"/>
    <x v="0"/>
    <n v="18714.88"/>
    <n v="3"/>
    <n v="56144.639999999999"/>
    <n v="4.87"/>
    <n v="4930"/>
    <x v="316"/>
  </r>
  <r>
    <s v="ORD105503"/>
    <x v="8"/>
    <x v="3"/>
    <x v="8"/>
    <s v="Souq"/>
    <x v="1"/>
    <n v="351.53"/>
    <n v="3"/>
    <n v="1054.5899999999999"/>
    <n v="4.41"/>
    <n v="1350"/>
    <x v="67"/>
  </r>
  <r>
    <s v="ORD105504"/>
    <x v="7"/>
    <x v="0"/>
    <x v="7"/>
    <s v="Amazon"/>
    <x v="5"/>
    <n v="611"/>
    <n v="4"/>
    <n v="2444"/>
    <n v="1.62"/>
    <n v="3897"/>
    <x v="92"/>
  </r>
  <r>
    <s v="ORD105505"/>
    <x v="0"/>
    <x v="0"/>
    <x v="0"/>
    <s v="Jumia"/>
    <x v="2"/>
    <n v="7382.43"/>
    <n v="5"/>
    <n v="36912.15"/>
    <n v="4.12"/>
    <n v="2938"/>
    <x v="262"/>
  </r>
  <r>
    <s v="ORD105506"/>
    <x v="4"/>
    <x v="0"/>
    <x v="4"/>
    <s v="Jumia"/>
    <x v="2"/>
    <n v="1154.52"/>
    <n v="4"/>
    <n v="4618.08"/>
    <n v="3.84"/>
    <n v="740"/>
    <x v="86"/>
  </r>
  <r>
    <s v="ORD105507"/>
    <x v="2"/>
    <x v="2"/>
    <x v="2"/>
    <s v="Jumia"/>
    <x v="5"/>
    <n v="2484.85"/>
    <n v="2"/>
    <n v="4969.7"/>
    <n v="1.78"/>
    <n v="1514"/>
    <x v="121"/>
  </r>
  <r>
    <s v="ORD105508"/>
    <x v="3"/>
    <x v="3"/>
    <x v="3"/>
    <s v="Souq"/>
    <x v="3"/>
    <n v="7155.97"/>
    <n v="1"/>
    <n v="7155.97"/>
    <n v="3.48"/>
    <n v="2709"/>
    <x v="163"/>
  </r>
  <r>
    <s v="ORD105509"/>
    <x v="2"/>
    <x v="2"/>
    <x v="2"/>
    <s v="Jumia"/>
    <x v="5"/>
    <n v="6923.24"/>
    <n v="3"/>
    <n v="20769.72"/>
    <n v="4.13"/>
    <n v="4482"/>
    <x v="43"/>
  </r>
  <r>
    <s v="ORD105510"/>
    <x v="2"/>
    <x v="2"/>
    <x v="2"/>
    <s v="Amazon"/>
    <x v="1"/>
    <n v="3992.82"/>
    <n v="3"/>
    <n v="11978.46"/>
    <n v="3.65"/>
    <n v="2004"/>
    <x v="213"/>
  </r>
  <r>
    <s v="ORD105511"/>
    <x v="8"/>
    <x v="3"/>
    <x v="8"/>
    <s v="Jumia"/>
    <x v="3"/>
    <n v="7535.35"/>
    <n v="4"/>
    <n v="30141.4"/>
    <n v="2.78"/>
    <n v="4209"/>
    <x v="344"/>
  </r>
  <r>
    <s v="ORD105512"/>
    <x v="3"/>
    <x v="3"/>
    <x v="3"/>
    <s v="Jumia"/>
    <x v="2"/>
    <n v="10494.84"/>
    <n v="4"/>
    <n v="41979.360000000001"/>
    <n v="4.1399999999999997"/>
    <n v="4108"/>
    <x v="288"/>
  </r>
  <r>
    <s v="ORD105513"/>
    <x v="4"/>
    <x v="0"/>
    <x v="4"/>
    <s v="Souq"/>
    <x v="4"/>
    <n v="4302.7700000000004"/>
    <n v="4"/>
    <n v="17211.080000000002"/>
    <n v="1.71"/>
    <n v="4988"/>
    <x v="84"/>
  </r>
  <r>
    <s v="ORD105514"/>
    <x v="7"/>
    <x v="0"/>
    <x v="7"/>
    <s v="Jumia"/>
    <x v="3"/>
    <n v="9947.7000000000007"/>
    <n v="2"/>
    <n v="19895.400000000001"/>
    <n v="3.53"/>
    <n v="3879"/>
    <x v="90"/>
  </r>
  <r>
    <s v="ORD105515"/>
    <x v="0"/>
    <x v="0"/>
    <x v="0"/>
    <s v="Jumia"/>
    <x v="5"/>
    <n v="19455.47"/>
    <n v="3"/>
    <n v="58366.41"/>
    <n v="3.38"/>
    <n v="3766"/>
    <x v="247"/>
  </r>
  <r>
    <s v="ORD105516"/>
    <x v="3"/>
    <x v="3"/>
    <x v="3"/>
    <s v="Jumia"/>
    <x v="2"/>
    <n v="11897.41"/>
    <n v="2"/>
    <n v="23794.82"/>
    <n v="3.36"/>
    <n v="1628"/>
    <x v="101"/>
  </r>
  <r>
    <s v="ORD105517"/>
    <x v="7"/>
    <x v="0"/>
    <x v="7"/>
    <s v="Jumia"/>
    <x v="0"/>
    <n v="10275.030000000001"/>
    <n v="5"/>
    <n v="51375.15"/>
    <n v="1.24"/>
    <n v="1303"/>
    <x v="310"/>
  </r>
  <r>
    <s v="ORD105518"/>
    <x v="7"/>
    <x v="0"/>
    <x v="7"/>
    <s v="Amazon"/>
    <x v="1"/>
    <n v="2854.51"/>
    <n v="4"/>
    <n v="11418.04"/>
    <n v="3.76"/>
    <n v="3418"/>
    <x v="22"/>
  </r>
  <r>
    <s v="ORD105519"/>
    <x v="9"/>
    <x v="1"/>
    <x v="9"/>
    <s v="Jumia"/>
    <x v="0"/>
    <n v="13191.65"/>
    <n v="4"/>
    <n v="52766.6"/>
    <n v="3.51"/>
    <n v="1619"/>
    <x v="167"/>
  </r>
  <r>
    <s v="ORD105520"/>
    <x v="1"/>
    <x v="1"/>
    <x v="1"/>
    <s v="Souq"/>
    <x v="2"/>
    <n v="14476.37"/>
    <n v="4"/>
    <n v="57905.48"/>
    <n v="2.1"/>
    <n v="4918"/>
    <x v="326"/>
  </r>
  <r>
    <s v="ORD105521"/>
    <x v="3"/>
    <x v="3"/>
    <x v="3"/>
    <s v="Souq"/>
    <x v="4"/>
    <n v="10846.73"/>
    <n v="2"/>
    <n v="21693.46"/>
    <n v="4.45"/>
    <n v="2590"/>
    <x v="303"/>
  </r>
  <r>
    <s v="ORD105522"/>
    <x v="2"/>
    <x v="2"/>
    <x v="2"/>
    <s v="Jumia"/>
    <x v="1"/>
    <n v="6976.41"/>
    <n v="2"/>
    <n v="13952.82"/>
    <n v="1.49"/>
    <n v="4150"/>
    <x v="353"/>
  </r>
  <r>
    <s v="ORD105523"/>
    <x v="4"/>
    <x v="0"/>
    <x v="4"/>
    <s v="Jumia"/>
    <x v="4"/>
    <n v="13759.65"/>
    <n v="2"/>
    <n v="27519.3"/>
    <n v="2.29"/>
    <n v="4996"/>
    <x v="260"/>
  </r>
  <r>
    <s v="ORD105524"/>
    <x v="7"/>
    <x v="0"/>
    <x v="7"/>
    <s v="Jumia"/>
    <x v="1"/>
    <n v="18174.68"/>
    <n v="2"/>
    <n v="36349.360000000001"/>
    <n v="4.38"/>
    <n v="1430"/>
    <x v="114"/>
  </r>
  <r>
    <s v="ORD105525"/>
    <x v="9"/>
    <x v="1"/>
    <x v="9"/>
    <s v="Souq"/>
    <x v="0"/>
    <n v="16632.62"/>
    <n v="5"/>
    <n v="83163.100000000006"/>
    <n v="4.04"/>
    <n v="4125"/>
    <x v="230"/>
  </r>
  <r>
    <s v="ORD105526"/>
    <x v="1"/>
    <x v="1"/>
    <x v="1"/>
    <s v="Amazon"/>
    <x v="3"/>
    <n v="4423.37"/>
    <n v="1"/>
    <n v="4423.37"/>
    <n v="3.26"/>
    <n v="4760"/>
    <x v="169"/>
  </r>
  <r>
    <s v="ORD105527"/>
    <x v="2"/>
    <x v="2"/>
    <x v="2"/>
    <s v="Amazon"/>
    <x v="5"/>
    <n v="15647.41"/>
    <n v="1"/>
    <n v="15647.41"/>
    <n v="1.64"/>
    <n v="1618"/>
    <x v="9"/>
  </r>
  <r>
    <s v="ORD105528"/>
    <x v="7"/>
    <x v="0"/>
    <x v="7"/>
    <s v="Amazon"/>
    <x v="2"/>
    <n v="4770.55"/>
    <n v="2"/>
    <n v="9541.1"/>
    <n v="4.67"/>
    <n v="4648"/>
    <x v="152"/>
  </r>
  <r>
    <s v="ORD105529"/>
    <x v="7"/>
    <x v="0"/>
    <x v="7"/>
    <s v="Jumia"/>
    <x v="0"/>
    <n v="10785.15"/>
    <n v="3"/>
    <n v="32355.45"/>
    <n v="2.2799999999999998"/>
    <n v="3330"/>
    <x v="160"/>
  </r>
  <r>
    <s v="ORD105530"/>
    <x v="8"/>
    <x v="3"/>
    <x v="8"/>
    <s v="Souq"/>
    <x v="5"/>
    <n v="4231.0200000000004"/>
    <n v="2"/>
    <n v="8462.0400000000009"/>
    <n v="4.8499999999999996"/>
    <n v="2426"/>
    <x v="158"/>
  </r>
  <r>
    <s v="ORD105531"/>
    <x v="6"/>
    <x v="4"/>
    <x v="6"/>
    <s v="Jumia"/>
    <x v="4"/>
    <n v="10843.42"/>
    <n v="2"/>
    <n v="21686.84"/>
    <n v="1.44"/>
    <n v="3843"/>
    <x v="30"/>
  </r>
  <r>
    <s v="ORD105532"/>
    <x v="3"/>
    <x v="3"/>
    <x v="3"/>
    <s v="Jumia"/>
    <x v="2"/>
    <n v="6238.7"/>
    <n v="3"/>
    <n v="18716.099999999999"/>
    <n v="4.83"/>
    <n v="461"/>
    <x v="268"/>
  </r>
  <r>
    <s v="ORD105533"/>
    <x v="8"/>
    <x v="3"/>
    <x v="8"/>
    <s v="Souq"/>
    <x v="0"/>
    <n v="6656.88"/>
    <n v="1"/>
    <n v="6656.88"/>
    <n v="2.41"/>
    <n v="2797"/>
    <x v="161"/>
  </r>
  <r>
    <s v="ORD105534"/>
    <x v="0"/>
    <x v="0"/>
    <x v="0"/>
    <s v="Souq"/>
    <x v="4"/>
    <n v="15654.96"/>
    <n v="3"/>
    <n v="46964.88"/>
    <n v="2.6"/>
    <n v="1373"/>
    <x v="212"/>
  </r>
  <r>
    <s v="ORD105535"/>
    <x v="1"/>
    <x v="1"/>
    <x v="1"/>
    <s v="Souq"/>
    <x v="1"/>
    <n v="16355.59"/>
    <n v="1"/>
    <n v="16355.59"/>
    <n v="3.55"/>
    <n v="3506"/>
    <x v="134"/>
  </r>
  <r>
    <s v="ORD105536"/>
    <x v="8"/>
    <x v="3"/>
    <x v="8"/>
    <s v="Amazon"/>
    <x v="5"/>
    <n v="9858.36"/>
    <n v="4"/>
    <n v="39433.440000000002"/>
    <n v="1.3"/>
    <n v="4763"/>
    <x v="141"/>
  </r>
  <r>
    <s v="ORD105537"/>
    <x v="9"/>
    <x v="1"/>
    <x v="9"/>
    <s v="Jumia"/>
    <x v="1"/>
    <n v="10044.870000000001"/>
    <n v="5"/>
    <n v="50224.35"/>
    <n v="2.81"/>
    <n v="3022"/>
    <x v="86"/>
  </r>
  <r>
    <s v="ORD105538"/>
    <x v="9"/>
    <x v="1"/>
    <x v="9"/>
    <s v="Souq"/>
    <x v="3"/>
    <n v="12709"/>
    <n v="4"/>
    <n v="50836"/>
    <n v="4.3899999999999997"/>
    <n v="3371"/>
    <x v="193"/>
  </r>
  <r>
    <s v="ORD105539"/>
    <x v="6"/>
    <x v="4"/>
    <x v="6"/>
    <s v="Amazon"/>
    <x v="0"/>
    <n v="1162.1300000000001"/>
    <n v="1"/>
    <n v="1162.1300000000001"/>
    <n v="4"/>
    <n v="1639"/>
    <x v="136"/>
  </r>
  <r>
    <s v="ORD105540"/>
    <x v="3"/>
    <x v="3"/>
    <x v="3"/>
    <s v="Souq"/>
    <x v="4"/>
    <n v="16657.41"/>
    <n v="1"/>
    <n v="16657.41"/>
    <n v="1.62"/>
    <n v="3353"/>
    <x v="19"/>
  </r>
  <r>
    <s v="ORD105541"/>
    <x v="5"/>
    <x v="1"/>
    <x v="5"/>
    <s v="Jumia"/>
    <x v="0"/>
    <n v="15346.36"/>
    <n v="2"/>
    <n v="30692.720000000001"/>
    <n v="2.89"/>
    <n v="458"/>
    <x v="119"/>
  </r>
  <r>
    <s v="ORD105542"/>
    <x v="8"/>
    <x v="3"/>
    <x v="8"/>
    <s v="Jumia"/>
    <x v="5"/>
    <n v="1029.19"/>
    <n v="1"/>
    <n v="1029.19"/>
    <n v="4.4000000000000004"/>
    <n v="1393"/>
    <x v="95"/>
  </r>
  <r>
    <s v="ORD105543"/>
    <x v="5"/>
    <x v="1"/>
    <x v="5"/>
    <s v="Jumia"/>
    <x v="4"/>
    <n v="3647.24"/>
    <n v="5"/>
    <n v="18236.2"/>
    <n v="1.91"/>
    <n v="2951"/>
    <x v="243"/>
  </r>
  <r>
    <s v="ORD105544"/>
    <x v="5"/>
    <x v="1"/>
    <x v="5"/>
    <s v="Amazon"/>
    <x v="4"/>
    <n v="1282.93"/>
    <n v="1"/>
    <n v="1282.93"/>
    <n v="3.09"/>
    <n v="3897"/>
    <x v="327"/>
  </r>
  <r>
    <s v="ORD105545"/>
    <x v="5"/>
    <x v="1"/>
    <x v="5"/>
    <s v="Jumia"/>
    <x v="4"/>
    <n v="15270.82"/>
    <n v="5"/>
    <n v="76354.100000000006"/>
    <n v="3.75"/>
    <n v="2805"/>
    <x v="6"/>
  </r>
  <r>
    <s v="ORD105546"/>
    <x v="2"/>
    <x v="2"/>
    <x v="2"/>
    <s v="Amazon"/>
    <x v="4"/>
    <n v="1885.66"/>
    <n v="5"/>
    <n v="9428.2999999999993"/>
    <n v="4.01"/>
    <n v="4291"/>
    <x v="319"/>
  </r>
  <r>
    <s v="ORD105547"/>
    <x v="4"/>
    <x v="0"/>
    <x v="4"/>
    <s v="Amazon"/>
    <x v="4"/>
    <n v="2700.56"/>
    <n v="1"/>
    <n v="2700.56"/>
    <n v="3.16"/>
    <n v="2174"/>
    <x v="347"/>
  </r>
  <r>
    <s v="ORD105548"/>
    <x v="0"/>
    <x v="0"/>
    <x v="0"/>
    <s v="Amazon"/>
    <x v="3"/>
    <n v="13375.04"/>
    <n v="4"/>
    <n v="53500.160000000003"/>
    <n v="1.32"/>
    <n v="2396"/>
    <x v="183"/>
  </r>
  <r>
    <s v="ORD105549"/>
    <x v="2"/>
    <x v="2"/>
    <x v="2"/>
    <s v="Souq"/>
    <x v="0"/>
    <n v="16972.62"/>
    <n v="3"/>
    <n v="50917.86"/>
    <n v="3.72"/>
    <n v="4338"/>
    <x v="139"/>
  </r>
  <r>
    <s v="ORD105550"/>
    <x v="2"/>
    <x v="2"/>
    <x v="2"/>
    <s v="Jumia"/>
    <x v="2"/>
    <n v="18150.07"/>
    <n v="4"/>
    <n v="72600.28"/>
    <n v="3.37"/>
    <n v="4448"/>
    <x v="213"/>
  </r>
  <r>
    <s v="ORD105551"/>
    <x v="9"/>
    <x v="1"/>
    <x v="9"/>
    <s v="Amazon"/>
    <x v="5"/>
    <n v="13063.98"/>
    <n v="2"/>
    <n v="26127.96"/>
    <n v="1.33"/>
    <n v="824"/>
    <x v="329"/>
  </r>
  <r>
    <s v="ORD105552"/>
    <x v="9"/>
    <x v="1"/>
    <x v="9"/>
    <s v="Souq"/>
    <x v="5"/>
    <n v="12584.88"/>
    <n v="5"/>
    <n v="62924.4"/>
    <n v="4.51"/>
    <n v="1642"/>
    <x v="321"/>
  </r>
  <r>
    <s v="ORD105553"/>
    <x v="1"/>
    <x v="1"/>
    <x v="1"/>
    <s v="Jumia"/>
    <x v="4"/>
    <n v="19799.79"/>
    <n v="2"/>
    <n v="39599.58"/>
    <n v="4.8899999999999997"/>
    <n v="2566"/>
    <x v="320"/>
  </r>
  <r>
    <s v="ORD105554"/>
    <x v="5"/>
    <x v="1"/>
    <x v="5"/>
    <s v="Jumia"/>
    <x v="5"/>
    <n v="18092.86"/>
    <n v="5"/>
    <n v="90464.3"/>
    <n v="2.29"/>
    <n v="4986"/>
    <x v="93"/>
  </r>
  <r>
    <s v="ORD105555"/>
    <x v="0"/>
    <x v="0"/>
    <x v="0"/>
    <s v="Jumia"/>
    <x v="3"/>
    <n v="9516.27"/>
    <n v="5"/>
    <n v="47581.35"/>
    <n v="1.27"/>
    <n v="4660"/>
    <x v="263"/>
  </r>
  <r>
    <s v="ORD105556"/>
    <x v="7"/>
    <x v="0"/>
    <x v="7"/>
    <s v="Amazon"/>
    <x v="1"/>
    <n v="6492.65"/>
    <n v="4"/>
    <n v="25970.6"/>
    <n v="1.7"/>
    <n v="808"/>
    <x v="139"/>
  </r>
  <r>
    <s v="ORD105557"/>
    <x v="0"/>
    <x v="0"/>
    <x v="0"/>
    <s v="Amazon"/>
    <x v="5"/>
    <n v="5613.4"/>
    <n v="3"/>
    <n v="16840.2"/>
    <n v="4.75"/>
    <n v="4622"/>
    <x v="296"/>
  </r>
  <r>
    <s v="ORD105558"/>
    <x v="5"/>
    <x v="1"/>
    <x v="5"/>
    <s v="Jumia"/>
    <x v="5"/>
    <n v="18329.009999999998"/>
    <n v="2"/>
    <n v="36658.019999999997"/>
    <n v="2.44"/>
    <n v="2802"/>
    <x v="170"/>
  </r>
  <r>
    <s v="ORD105559"/>
    <x v="2"/>
    <x v="2"/>
    <x v="2"/>
    <s v="Souq"/>
    <x v="3"/>
    <n v="18364.05"/>
    <n v="3"/>
    <n v="55092.15"/>
    <n v="2.0499999999999998"/>
    <n v="3725"/>
    <x v="314"/>
  </r>
  <r>
    <s v="ORD105560"/>
    <x v="1"/>
    <x v="1"/>
    <x v="1"/>
    <s v="Amazon"/>
    <x v="2"/>
    <n v="13466.38"/>
    <n v="3"/>
    <n v="40399.14"/>
    <n v="4.82"/>
    <n v="2305"/>
    <x v="262"/>
  </r>
  <r>
    <s v="ORD105561"/>
    <x v="8"/>
    <x v="3"/>
    <x v="8"/>
    <s v="Jumia"/>
    <x v="2"/>
    <n v="3808.87"/>
    <n v="4"/>
    <n v="15235.48"/>
    <n v="2.66"/>
    <n v="3049"/>
    <x v="171"/>
  </r>
  <r>
    <s v="ORD105562"/>
    <x v="1"/>
    <x v="1"/>
    <x v="1"/>
    <s v="Jumia"/>
    <x v="4"/>
    <n v="17330.009999999998"/>
    <n v="4"/>
    <n v="69320.039999999994"/>
    <n v="1.07"/>
    <n v="2372"/>
    <x v="272"/>
  </r>
  <r>
    <s v="ORD105563"/>
    <x v="0"/>
    <x v="0"/>
    <x v="0"/>
    <s v="Amazon"/>
    <x v="2"/>
    <n v="10304.59"/>
    <n v="1"/>
    <n v="10304.59"/>
    <n v="2.81"/>
    <n v="3730"/>
    <x v="176"/>
  </r>
  <r>
    <s v="ORD105564"/>
    <x v="6"/>
    <x v="4"/>
    <x v="6"/>
    <s v="Amazon"/>
    <x v="2"/>
    <n v="11563.43"/>
    <n v="3"/>
    <n v="34690.29"/>
    <n v="2.3199999999999998"/>
    <n v="3074"/>
    <x v="71"/>
  </r>
  <r>
    <s v="ORD105565"/>
    <x v="8"/>
    <x v="3"/>
    <x v="8"/>
    <s v="Amazon"/>
    <x v="0"/>
    <n v="5294.13"/>
    <n v="2"/>
    <n v="10588.26"/>
    <n v="3.16"/>
    <n v="4323"/>
    <x v="287"/>
  </r>
  <r>
    <s v="ORD105566"/>
    <x v="6"/>
    <x v="4"/>
    <x v="6"/>
    <s v="Jumia"/>
    <x v="4"/>
    <n v="19088.48"/>
    <n v="1"/>
    <n v="19088.48"/>
    <n v="4.42"/>
    <n v="1408"/>
    <x v="325"/>
  </r>
  <r>
    <s v="ORD105567"/>
    <x v="4"/>
    <x v="0"/>
    <x v="4"/>
    <s v="Souq"/>
    <x v="0"/>
    <n v="15813.08"/>
    <n v="2"/>
    <n v="31626.16"/>
    <n v="2.66"/>
    <n v="2513"/>
    <x v="213"/>
  </r>
  <r>
    <s v="ORD105568"/>
    <x v="8"/>
    <x v="3"/>
    <x v="8"/>
    <s v="Jumia"/>
    <x v="0"/>
    <n v="3113.47"/>
    <n v="1"/>
    <n v="3113.47"/>
    <n v="3.18"/>
    <n v="2484"/>
    <x v="263"/>
  </r>
  <r>
    <s v="ORD105569"/>
    <x v="8"/>
    <x v="3"/>
    <x v="8"/>
    <s v="Amazon"/>
    <x v="5"/>
    <n v="12245.65"/>
    <n v="5"/>
    <n v="61228.25"/>
    <n v="4.82"/>
    <n v="2885"/>
    <x v="123"/>
  </r>
  <r>
    <s v="ORD105570"/>
    <x v="2"/>
    <x v="2"/>
    <x v="2"/>
    <s v="Souq"/>
    <x v="4"/>
    <n v="17619.48"/>
    <n v="2"/>
    <n v="35238.959999999999"/>
    <n v="4.2699999999999996"/>
    <n v="119"/>
    <x v="247"/>
  </r>
  <r>
    <s v="ORD105571"/>
    <x v="1"/>
    <x v="1"/>
    <x v="1"/>
    <s v="Jumia"/>
    <x v="2"/>
    <n v="3472.36"/>
    <n v="3"/>
    <n v="10417.08"/>
    <n v="2.19"/>
    <n v="435"/>
    <x v="107"/>
  </r>
  <r>
    <s v="ORD105572"/>
    <x v="9"/>
    <x v="1"/>
    <x v="9"/>
    <s v="Souq"/>
    <x v="2"/>
    <n v="16380.6"/>
    <n v="2"/>
    <n v="32761.200000000001"/>
    <n v="3.37"/>
    <n v="2012"/>
    <x v="84"/>
  </r>
  <r>
    <s v="ORD105573"/>
    <x v="8"/>
    <x v="3"/>
    <x v="8"/>
    <s v="Jumia"/>
    <x v="3"/>
    <n v="5276.87"/>
    <n v="1"/>
    <n v="5276.87"/>
    <n v="1.29"/>
    <n v="1104"/>
    <x v="85"/>
  </r>
  <r>
    <s v="ORD105574"/>
    <x v="3"/>
    <x v="3"/>
    <x v="3"/>
    <s v="Souq"/>
    <x v="0"/>
    <n v="17151.13"/>
    <n v="3"/>
    <n v="51453.39"/>
    <n v="3.67"/>
    <n v="3407"/>
    <x v="151"/>
  </r>
  <r>
    <s v="ORD105575"/>
    <x v="6"/>
    <x v="4"/>
    <x v="6"/>
    <s v="Amazon"/>
    <x v="5"/>
    <n v="8229.0300000000007"/>
    <n v="3"/>
    <n v="24687.09"/>
    <n v="3.37"/>
    <n v="2647"/>
    <x v="46"/>
  </r>
  <r>
    <s v="ORD105576"/>
    <x v="1"/>
    <x v="1"/>
    <x v="1"/>
    <s v="Souq"/>
    <x v="1"/>
    <n v="2801.87"/>
    <n v="2"/>
    <n v="5603.74"/>
    <n v="4.2"/>
    <n v="4246"/>
    <x v="110"/>
  </r>
  <r>
    <s v="ORD105577"/>
    <x v="9"/>
    <x v="1"/>
    <x v="9"/>
    <s v="Amazon"/>
    <x v="4"/>
    <n v="18158.099999999999"/>
    <n v="5"/>
    <n v="90790.5"/>
    <n v="4.3"/>
    <n v="3260"/>
    <x v="295"/>
  </r>
  <r>
    <s v="ORD105578"/>
    <x v="4"/>
    <x v="0"/>
    <x v="4"/>
    <s v="Jumia"/>
    <x v="5"/>
    <n v="6883.52"/>
    <n v="3"/>
    <n v="20650.560000000001"/>
    <n v="4.17"/>
    <n v="1629"/>
    <x v="109"/>
  </r>
  <r>
    <s v="ORD105579"/>
    <x v="9"/>
    <x v="1"/>
    <x v="9"/>
    <s v="Amazon"/>
    <x v="2"/>
    <n v="8758.0400000000009"/>
    <n v="1"/>
    <n v="8758.0400000000009"/>
    <n v="2.54"/>
    <n v="3255"/>
    <x v="15"/>
  </r>
  <r>
    <s v="ORD105580"/>
    <x v="6"/>
    <x v="4"/>
    <x v="6"/>
    <s v="Souq"/>
    <x v="4"/>
    <n v="1745.23"/>
    <n v="4"/>
    <n v="6980.92"/>
    <n v="1.48"/>
    <n v="218"/>
    <x v="147"/>
  </r>
  <r>
    <s v="ORD105581"/>
    <x v="6"/>
    <x v="4"/>
    <x v="6"/>
    <s v="Amazon"/>
    <x v="2"/>
    <n v="7251.85"/>
    <n v="1"/>
    <n v="7251.85"/>
    <n v="2.2400000000000002"/>
    <n v="4691"/>
    <x v="144"/>
  </r>
  <r>
    <s v="ORD105582"/>
    <x v="9"/>
    <x v="1"/>
    <x v="9"/>
    <s v="Amazon"/>
    <x v="1"/>
    <n v="13867.57"/>
    <n v="3"/>
    <n v="41602.71"/>
    <n v="4.38"/>
    <n v="159"/>
    <x v="20"/>
  </r>
  <r>
    <s v="ORD105583"/>
    <x v="9"/>
    <x v="1"/>
    <x v="9"/>
    <s v="Jumia"/>
    <x v="4"/>
    <n v="7235.05"/>
    <n v="3"/>
    <n v="21705.15"/>
    <n v="1.08"/>
    <n v="4049"/>
    <x v="44"/>
  </r>
  <r>
    <s v="ORD105584"/>
    <x v="2"/>
    <x v="2"/>
    <x v="2"/>
    <s v="Souq"/>
    <x v="1"/>
    <n v="16800.78"/>
    <n v="5"/>
    <n v="84003.9"/>
    <n v="2.72"/>
    <n v="3305"/>
    <x v="317"/>
  </r>
  <r>
    <s v="ORD105585"/>
    <x v="3"/>
    <x v="3"/>
    <x v="3"/>
    <s v="Jumia"/>
    <x v="3"/>
    <n v="17546.830000000002"/>
    <n v="2"/>
    <n v="35093.660000000003"/>
    <n v="2.0299999999999998"/>
    <n v="4272"/>
    <x v="204"/>
  </r>
  <r>
    <s v="ORD105586"/>
    <x v="8"/>
    <x v="3"/>
    <x v="8"/>
    <s v="Jumia"/>
    <x v="2"/>
    <n v="18970.79"/>
    <n v="2"/>
    <n v="37941.58"/>
    <n v="4.05"/>
    <n v="2537"/>
    <x v="358"/>
  </r>
  <r>
    <s v="ORD105587"/>
    <x v="1"/>
    <x v="1"/>
    <x v="1"/>
    <s v="Amazon"/>
    <x v="3"/>
    <n v="6641.82"/>
    <n v="1"/>
    <n v="6641.82"/>
    <n v="2.2400000000000002"/>
    <n v="3625"/>
    <x v="315"/>
  </r>
  <r>
    <s v="ORD105588"/>
    <x v="0"/>
    <x v="0"/>
    <x v="0"/>
    <s v="Jumia"/>
    <x v="1"/>
    <n v="3438.8"/>
    <n v="1"/>
    <n v="3438.8"/>
    <n v="2.27"/>
    <n v="1719"/>
    <x v="28"/>
  </r>
  <r>
    <s v="ORD105589"/>
    <x v="4"/>
    <x v="0"/>
    <x v="4"/>
    <s v="Jumia"/>
    <x v="4"/>
    <n v="13943.89"/>
    <n v="4"/>
    <n v="55775.56"/>
    <n v="4.37"/>
    <n v="1567"/>
    <x v="127"/>
  </r>
  <r>
    <s v="ORD105590"/>
    <x v="9"/>
    <x v="1"/>
    <x v="9"/>
    <s v="Souq"/>
    <x v="2"/>
    <n v="2619.0300000000002"/>
    <n v="4"/>
    <n v="10476.120000000001"/>
    <n v="2.99"/>
    <n v="3698"/>
    <x v="167"/>
  </r>
  <r>
    <s v="ORD105591"/>
    <x v="7"/>
    <x v="0"/>
    <x v="7"/>
    <s v="Jumia"/>
    <x v="1"/>
    <n v="13536.79"/>
    <n v="4"/>
    <n v="54147.16"/>
    <n v="4.18"/>
    <n v="2984"/>
    <x v="130"/>
  </r>
  <r>
    <s v="ORD105592"/>
    <x v="8"/>
    <x v="3"/>
    <x v="8"/>
    <s v="Amazon"/>
    <x v="5"/>
    <n v="9793.73"/>
    <n v="1"/>
    <n v="9793.73"/>
    <n v="1.91"/>
    <n v="2913"/>
    <x v="91"/>
  </r>
  <r>
    <s v="ORD105593"/>
    <x v="5"/>
    <x v="1"/>
    <x v="5"/>
    <s v="Amazon"/>
    <x v="1"/>
    <n v="10900.04"/>
    <n v="4"/>
    <n v="43600.160000000003"/>
    <n v="4.76"/>
    <n v="2125"/>
    <x v="329"/>
  </r>
  <r>
    <s v="ORD105594"/>
    <x v="9"/>
    <x v="1"/>
    <x v="9"/>
    <s v="Amazon"/>
    <x v="2"/>
    <n v="4168.82"/>
    <n v="5"/>
    <n v="20844.099999999999"/>
    <n v="2.37"/>
    <n v="2901"/>
    <x v="197"/>
  </r>
  <r>
    <s v="ORD105595"/>
    <x v="5"/>
    <x v="1"/>
    <x v="5"/>
    <s v="Souq"/>
    <x v="0"/>
    <n v="13913.28"/>
    <n v="5"/>
    <n v="69566.399999999994"/>
    <n v="1.69"/>
    <n v="1744"/>
    <x v="327"/>
  </r>
  <r>
    <s v="ORD105596"/>
    <x v="6"/>
    <x v="4"/>
    <x v="6"/>
    <s v="Souq"/>
    <x v="0"/>
    <n v="9483.0400000000009"/>
    <n v="5"/>
    <n v="47415.199999999997"/>
    <n v="2.73"/>
    <n v="4518"/>
    <x v="149"/>
  </r>
  <r>
    <s v="ORD105597"/>
    <x v="4"/>
    <x v="0"/>
    <x v="4"/>
    <s v="Amazon"/>
    <x v="3"/>
    <n v="19006.830000000002"/>
    <n v="4"/>
    <n v="76027.320000000007"/>
    <n v="1.43"/>
    <n v="837"/>
    <x v="196"/>
  </r>
  <r>
    <s v="ORD105598"/>
    <x v="5"/>
    <x v="1"/>
    <x v="5"/>
    <s v="Jumia"/>
    <x v="4"/>
    <n v="13607.7"/>
    <n v="1"/>
    <n v="13607.7"/>
    <n v="2.2599999999999998"/>
    <n v="1396"/>
    <x v="140"/>
  </r>
  <r>
    <s v="ORD105599"/>
    <x v="0"/>
    <x v="0"/>
    <x v="0"/>
    <s v="Souq"/>
    <x v="0"/>
    <n v="12407.48"/>
    <n v="5"/>
    <n v="62037.4"/>
    <n v="2.92"/>
    <n v="1118"/>
    <x v="116"/>
  </r>
  <r>
    <s v="ORD105600"/>
    <x v="7"/>
    <x v="0"/>
    <x v="7"/>
    <s v="Jumia"/>
    <x v="4"/>
    <n v="17051.099999999999"/>
    <n v="5"/>
    <n v="85255.5"/>
    <n v="4.5599999999999996"/>
    <n v="3316"/>
    <x v="207"/>
  </r>
  <r>
    <s v="ORD105601"/>
    <x v="3"/>
    <x v="3"/>
    <x v="3"/>
    <s v="Souq"/>
    <x v="0"/>
    <n v="14861.13"/>
    <n v="5"/>
    <n v="74305.649999999994"/>
    <n v="4.08"/>
    <n v="125"/>
    <x v="257"/>
  </r>
  <r>
    <s v="ORD105602"/>
    <x v="3"/>
    <x v="3"/>
    <x v="3"/>
    <s v="Amazon"/>
    <x v="2"/>
    <n v="7571.31"/>
    <n v="4"/>
    <n v="30285.24"/>
    <n v="2.87"/>
    <n v="2279"/>
    <x v="347"/>
  </r>
  <r>
    <s v="ORD105603"/>
    <x v="4"/>
    <x v="0"/>
    <x v="4"/>
    <s v="Jumia"/>
    <x v="3"/>
    <n v="8514.1200000000008"/>
    <n v="2"/>
    <n v="17028.240000000002"/>
    <n v="1.49"/>
    <n v="2985"/>
    <x v="136"/>
  </r>
  <r>
    <s v="ORD105604"/>
    <x v="7"/>
    <x v="0"/>
    <x v="7"/>
    <s v="Souq"/>
    <x v="0"/>
    <n v="5709.94"/>
    <n v="3"/>
    <n v="17129.82"/>
    <n v="3.93"/>
    <n v="1112"/>
    <x v="230"/>
  </r>
  <r>
    <s v="ORD105605"/>
    <x v="0"/>
    <x v="0"/>
    <x v="0"/>
    <s v="Jumia"/>
    <x v="2"/>
    <n v="10289.93"/>
    <n v="3"/>
    <n v="30869.79"/>
    <n v="1.53"/>
    <n v="2862"/>
    <x v="223"/>
  </r>
  <r>
    <s v="ORD105606"/>
    <x v="2"/>
    <x v="2"/>
    <x v="2"/>
    <s v="Souq"/>
    <x v="0"/>
    <n v="13211.08"/>
    <n v="4"/>
    <n v="52844.32"/>
    <n v="3.58"/>
    <n v="4183"/>
    <x v="150"/>
  </r>
  <r>
    <s v="ORD105607"/>
    <x v="2"/>
    <x v="2"/>
    <x v="2"/>
    <s v="Amazon"/>
    <x v="1"/>
    <n v="16968.46"/>
    <n v="2"/>
    <n v="33936.92"/>
    <n v="4.6399999999999997"/>
    <n v="4725"/>
    <x v="331"/>
  </r>
  <r>
    <s v="ORD105608"/>
    <x v="2"/>
    <x v="2"/>
    <x v="2"/>
    <s v="Souq"/>
    <x v="1"/>
    <n v="18497.46"/>
    <n v="3"/>
    <n v="55492.38"/>
    <n v="3.29"/>
    <n v="1725"/>
    <x v="257"/>
  </r>
  <r>
    <s v="ORD105609"/>
    <x v="3"/>
    <x v="3"/>
    <x v="3"/>
    <s v="Souq"/>
    <x v="0"/>
    <n v="13006.33"/>
    <n v="5"/>
    <n v="65031.65"/>
    <n v="3.11"/>
    <n v="4544"/>
    <x v="171"/>
  </r>
  <r>
    <s v="ORD105610"/>
    <x v="7"/>
    <x v="0"/>
    <x v="7"/>
    <s v="Amazon"/>
    <x v="5"/>
    <n v="11005.93"/>
    <n v="3"/>
    <n v="33017.79"/>
    <n v="3.28"/>
    <n v="3758"/>
    <x v="303"/>
  </r>
  <r>
    <s v="ORD105611"/>
    <x v="1"/>
    <x v="1"/>
    <x v="1"/>
    <s v="Souq"/>
    <x v="1"/>
    <n v="15917.69"/>
    <n v="4"/>
    <n v="63670.76"/>
    <n v="2.8"/>
    <n v="1731"/>
    <x v="32"/>
  </r>
  <r>
    <s v="ORD105612"/>
    <x v="6"/>
    <x v="4"/>
    <x v="6"/>
    <s v="Jumia"/>
    <x v="5"/>
    <n v="7959.75"/>
    <n v="5"/>
    <n v="39798.75"/>
    <n v="3.08"/>
    <n v="1057"/>
    <x v="94"/>
  </r>
  <r>
    <s v="ORD105613"/>
    <x v="7"/>
    <x v="0"/>
    <x v="7"/>
    <s v="Amazon"/>
    <x v="2"/>
    <n v="4002.78"/>
    <n v="2"/>
    <n v="8005.56"/>
    <n v="4.5"/>
    <n v="870"/>
    <x v="303"/>
  </r>
  <r>
    <s v="ORD105614"/>
    <x v="9"/>
    <x v="1"/>
    <x v="9"/>
    <s v="Amazon"/>
    <x v="4"/>
    <n v="18962.39"/>
    <n v="5"/>
    <n v="94811.95"/>
    <n v="2.61"/>
    <n v="4840"/>
    <x v="78"/>
  </r>
  <r>
    <s v="ORD105615"/>
    <x v="5"/>
    <x v="1"/>
    <x v="5"/>
    <s v="Amazon"/>
    <x v="3"/>
    <n v="19273.23"/>
    <n v="2"/>
    <n v="38546.46"/>
    <n v="1.1299999999999999"/>
    <n v="3795"/>
    <x v="102"/>
  </r>
  <r>
    <s v="ORD105616"/>
    <x v="8"/>
    <x v="3"/>
    <x v="8"/>
    <s v="Jumia"/>
    <x v="1"/>
    <n v="13878.47"/>
    <n v="2"/>
    <n v="27756.94"/>
    <n v="1.94"/>
    <n v="652"/>
    <x v="15"/>
  </r>
  <r>
    <s v="ORD105617"/>
    <x v="7"/>
    <x v="0"/>
    <x v="7"/>
    <s v="Souq"/>
    <x v="1"/>
    <n v="15394.12"/>
    <n v="3"/>
    <n v="46182.36"/>
    <n v="1.78"/>
    <n v="3588"/>
    <x v="190"/>
  </r>
  <r>
    <s v="ORD105618"/>
    <x v="8"/>
    <x v="3"/>
    <x v="8"/>
    <s v="Souq"/>
    <x v="2"/>
    <n v="10275.629999999999"/>
    <n v="2"/>
    <n v="20551.259999999998"/>
    <n v="2.57"/>
    <n v="4667"/>
    <x v="132"/>
  </r>
  <r>
    <s v="ORD105619"/>
    <x v="4"/>
    <x v="0"/>
    <x v="4"/>
    <s v="Souq"/>
    <x v="5"/>
    <n v="5271.36"/>
    <n v="1"/>
    <n v="5271.36"/>
    <n v="3.23"/>
    <n v="2942"/>
    <x v="97"/>
  </r>
  <r>
    <s v="ORD105620"/>
    <x v="6"/>
    <x v="4"/>
    <x v="6"/>
    <s v="Amazon"/>
    <x v="0"/>
    <n v="9363.94"/>
    <n v="2"/>
    <n v="18727.88"/>
    <n v="1.54"/>
    <n v="1354"/>
    <x v="254"/>
  </r>
  <r>
    <s v="ORD105621"/>
    <x v="0"/>
    <x v="0"/>
    <x v="0"/>
    <s v="Amazon"/>
    <x v="3"/>
    <n v="3981.21"/>
    <n v="5"/>
    <n v="19906.05"/>
    <n v="4.1399999999999997"/>
    <n v="2305"/>
    <x v="260"/>
  </r>
  <r>
    <s v="ORD105622"/>
    <x v="8"/>
    <x v="3"/>
    <x v="8"/>
    <s v="Jumia"/>
    <x v="3"/>
    <n v="14323.42"/>
    <n v="2"/>
    <n v="28646.84"/>
    <n v="4.53"/>
    <n v="2619"/>
    <x v="81"/>
  </r>
  <r>
    <s v="ORD105623"/>
    <x v="0"/>
    <x v="0"/>
    <x v="0"/>
    <s v="Amazon"/>
    <x v="2"/>
    <n v="7246.9"/>
    <n v="3"/>
    <n v="21740.7"/>
    <n v="1.63"/>
    <n v="4029"/>
    <x v="360"/>
  </r>
  <r>
    <s v="ORD105624"/>
    <x v="4"/>
    <x v="0"/>
    <x v="4"/>
    <s v="Souq"/>
    <x v="2"/>
    <n v="15518.89"/>
    <n v="4"/>
    <n v="62075.56"/>
    <n v="3.74"/>
    <n v="1234"/>
    <x v="331"/>
  </r>
  <r>
    <s v="ORD105625"/>
    <x v="8"/>
    <x v="3"/>
    <x v="8"/>
    <s v="Jumia"/>
    <x v="2"/>
    <n v="15091.81"/>
    <n v="2"/>
    <n v="30183.62"/>
    <n v="1.31"/>
    <n v="2733"/>
    <x v="59"/>
  </r>
  <r>
    <s v="ORD105626"/>
    <x v="6"/>
    <x v="4"/>
    <x v="6"/>
    <s v="Amazon"/>
    <x v="1"/>
    <n v="7232.34"/>
    <n v="5"/>
    <n v="36161.699999999997"/>
    <n v="2.36"/>
    <n v="580"/>
    <x v="117"/>
  </r>
  <r>
    <s v="ORD105627"/>
    <x v="0"/>
    <x v="0"/>
    <x v="0"/>
    <s v="Amazon"/>
    <x v="2"/>
    <n v="17306.03"/>
    <n v="3"/>
    <n v="51918.09"/>
    <n v="3.4"/>
    <n v="2384"/>
    <x v="29"/>
  </r>
  <r>
    <s v="ORD105628"/>
    <x v="9"/>
    <x v="1"/>
    <x v="9"/>
    <s v="Jumia"/>
    <x v="5"/>
    <n v="4754.6499999999996"/>
    <n v="1"/>
    <n v="4754.6499999999996"/>
    <n v="4.96"/>
    <n v="2073"/>
    <x v="204"/>
  </r>
  <r>
    <s v="ORD105629"/>
    <x v="7"/>
    <x v="0"/>
    <x v="7"/>
    <s v="Souq"/>
    <x v="2"/>
    <n v="12476.53"/>
    <n v="2"/>
    <n v="24953.06"/>
    <n v="2.97"/>
    <n v="2236"/>
    <x v="218"/>
  </r>
  <r>
    <s v="ORD105630"/>
    <x v="9"/>
    <x v="1"/>
    <x v="9"/>
    <s v="Jumia"/>
    <x v="4"/>
    <n v="837.5"/>
    <n v="2"/>
    <n v="1675"/>
    <n v="4.17"/>
    <n v="1775"/>
    <x v="50"/>
  </r>
  <r>
    <s v="ORD105631"/>
    <x v="7"/>
    <x v="0"/>
    <x v="7"/>
    <s v="Souq"/>
    <x v="4"/>
    <n v="12250.64"/>
    <n v="4"/>
    <n v="49002.559999999998"/>
    <n v="4.37"/>
    <n v="1799"/>
    <x v="205"/>
  </r>
  <r>
    <s v="ORD105632"/>
    <x v="5"/>
    <x v="1"/>
    <x v="5"/>
    <s v="Souq"/>
    <x v="1"/>
    <n v="2353.5100000000002"/>
    <n v="3"/>
    <n v="7060.53"/>
    <n v="2.96"/>
    <n v="1475"/>
    <x v="197"/>
  </r>
  <r>
    <s v="ORD105633"/>
    <x v="9"/>
    <x v="1"/>
    <x v="9"/>
    <s v="Souq"/>
    <x v="1"/>
    <n v="6738.77"/>
    <n v="3"/>
    <n v="20216.310000000001"/>
    <n v="4.43"/>
    <n v="330"/>
    <x v="191"/>
  </r>
  <r>
    <s v="ORD105634"/>
    <x v="9"/>
    <x v="1"/>
    <x v="9"/>
    <s v="Souq"/>
    <x v="3"/>
    <n v="3689.19"/>
    <n v="4"/>
    <n v="14756.76"/>
    <n v="3.41"/>
    <n v="3548"/>
    <x v="142"/>
  </r>
  <r>
    <s v="ORD105635"/>
    <x v="6"/>
    <x v="4"/>
    <x v="6"/>
    <s v="Jumia"/>
    <x v="1"/>
    <n v="727.79"/>
    <n v="3"/>
    <n v="2183.37"/>
    <n v="2.04"/>
    <n v="1092"/>
    <x v="86"/>
  </r>
  <r>
    <s v="ORD105636"/>
    <x v="7"/>
    <x v="0"/>
    <x v="7"/>
    <s v="Jumia"/>
    <x v="2"/>
    <n v="12709.81"/>
    <n v="4"/>
    <n v="50839.24"/>
    <n v="2.16"/>
    <n v="1720"/>
    <x v="54"/>
  </r>
  <r>
    <s v="ORD105637"/>
    <x v="6"/>
    <x v="4"/>
    <x v="6"/>
    <s v="Jumia"/>
    <x v="5"/>
    <n v="18994.400000000001"/>
    <n v="1"/>
    <n v="18994.400000000001"/>
    <n v="3.34"/>
    <n v="2148"/>
    <x v="186"/>
  </r>
  <r>
    <s v="ORD105638"/>
    <x v="3"/>
    <x v="3"/>
    <x v="3"/>
    <s v="Souq"/>
    <x v="3"/>
    <n v="3988.78"/>
    <n v="1"/>
    <n v="3988.78"/>
    <n v="4.28"/>
    <n v="2339"/>
    <x v="349"/>
  </r>
  <r>
    <s v="ORD105639"/>
    <x v="8"/>
    <x v="3"/>
    <x v="8"/>
    <s v="Jumia"/>
    <x v="2"/>
    <n v="6719.03"/>
    <n v="2"/>
    <n v="13438.06"/>
    <n v="2.33"/>
    <n v="2823"/>
    <x v="184"/>
  </r>
  <r>
    <s v="ORD105640"/>
    <x v="2"/>
    <x v="2"/>
    <x v="2"/>
    <s v="Jumia"/>
    <x v="5"/>
    <n v="10615.64"/>
    <n v="4"/>
    <n v="42462.559999999998"/>
    <n v="4.03"/>
    <n v="24"/>
    <x v="35"/>
  </r>
  <r>
    <s v="ORD105641"/>
    <x v="3"/>
    <x v="3"/>
    <x v="3"/>
    <s v="Souq"/>
    <x v="2"/>
    <n v="14121.24"/>
    <n v="3"/>
    <n v="42363.72"/>
    <n v="1.43"/>
    <n v="1289"/>
    <x v="203"/>
  </r>
  <r>
    <s v="ORD105642"/>
    <x v="4"/>
    <x v="0"/>
    <x v="4"/>
    <s v="Jumia"/>
    <x v="1"/>
    <n v="16176.02"/>
    <n v="3"/>
    <n v="48528.06"/>
    <n v="1.1499999999999999"/>
    <n v="3834"/>
    <x v="21"/>
  </r>
  <r>
    <s v="ORD105643"/>
    <x v="0"/>
    <x v="0"/>
    <x v="0"/>
    <s v="Amazon"/>
    <x v="0"/>
    <n v="2145.2800000000002"/>
    <n v="2"/>
    <n v="4290.5600000000004"/>
    <n v="3.18"/>
    <n v="3110"/>
    <x v="108"/>
  </r>
  <r>
    <s v="ORD105644"/>
    <x v="9"/>
    <x v="1"/>
    <x v="9"/>
    <s v="Amazon"/>
    <x v="5"/>
    <n v="12763.82"/>
    <n v="5"/>
    <n v="63819.1"/>
    <n v="4.3099999999999996"/>
    <n v="3270"/>
    <x v="269"/>
  </r>
  <r>
    <s v="ORD105645"/>
    <x v="0"/>
    <x v="0"/>
    <x v="0"/>
    <s v="Souq"/>
    <x v="4"/>
    <n v="15069.34"/>
    <n v="1"/>
    <n v="15069.34"/>
    <n v="1.7"/>
    <n v="1660"/>
    <x v="324"/>
  </r>
  <r>
    <s v="ORD105646"/>
    <x v="6"/>
    <x v="4"/>
    <x v="6"/>
    <s v="Souq"/>
    <x v="4"/>
    <n v="11317.22"/>
    <n v="1"/>
    <n v="11317.22"/>
    <n v="1.58"/>
    <n v="2754"/>
    <x v="40"/>
  </r>
  <r>
    <s v="ORD105647"/>
    <x v="7"/>
    <x v="0"/>
    <x v="7"/>
    <s v="Jumia"/>
    <x v="1"/>
    <n v="17537.91"/>
    <n v="3"/>
    <n v="52613.73"/>
    <n v="4.26"/>
    <n v="632"/>
    <x v="180"/>
  </r>
  <r>
    <s v="ORD105648"/>
    <x v="2"/>
    <x v="2"/>
    <x v="2"/>
    <s v="Amazon"/>
    <x v="5"/>
    <n v="4763.37"/>
    <n v="2"/>
    <n v="9526.74"/>
    <n v="2.13"/>
    <n v="955"/>
    <x v="241"/>
  </r>
  <r>
    <s v="ORD105649"/>
    <x v="8"/>
    <x v="3"/>
    <x v="8"/>
    <s v="Amazon"/>
    <x v="5"/>
    <n v="2761.8"/>
    <n v="3"/>
    <n v="8285.4"/>
    <n v="1.49"/>
    <n v="4262"/>
    <x v="176"/>
  </r>
  <r>
    <s v="ORD105650"/>
    <x v="2"/>
    <x v="2"/>
    <x v="2"/>
    <s v="Jumia"/>
    <x v="3"/>
    <n v="5216.84"/>
    <n v="4"/>
    <n v="20867.36"/>
    <n v="3.96"/>
    <n v="2728"/>
    <x v="283"/>
  </r>
  <r>
    <s v="ORD105651"/>
    <x v="9"/>
    <x v="1"/>
    <x v="9"/>
    <s v="Jumia"/>
    <x v="0"/>
    <n v="17777.37"/>
    <n v="4"/>
    <n v="71109.48"/>
    <n v="4.25"/>
    <n v="3463"/>
    <x v="355"/>
  </r>
  <r>
    <s v="ORD105652"/>
    <x v="8"/>
    <x v="3"/>
    <x v="8"/>
    <s v="Jumia"/>
    <x v="4"/>
    <n v="2307.12"/>
    <n v="2"/>
    <n v="4614.24"/>
    <n v="2.42"/>
    <n v="3089"/>
    <x v="271"/>
  </r>
  <r>
    <s v="ORD105653"/>
    <x v="9"/>
    <x v="1"/>
    <x v="9"/>
    <s v="Souq"/>
    <x v="0"/>
    <n v="2369.04"/>
    <n v="2"/>
    <n v="4738.08"/>
    <n v="1.61"/>
    <n v="288"/>
    <x v="113"/>
  </r>
  <r>
    <s v="ORD105654"/>
    <x v="7"/>
    <x v="0"/>
    <x v="7"/>
    <s v="Jumia"/>
    <x v="2"/>
    <n v="13959.95"/>
    <n v="3"/>
    <n v="41879.85"/>
    <n v="3.64"/>
    <n v="4928"/>
    <x v="203"/>
  </r>
  <r>
    <s v="ORD105655"/>
    <x v="3"/>
    <x v="3"/>
    <x v="3"/>
    <s v="Jumia"/>
    <x v="5"/>
    <n v="19751.16"/>
    <n v="4"/>
    <n v="79004.639999999999"/>
    <n v="3.12"/>
    <n v="3209"/>
    <x v="168"/>
  </r>
  <r>
    <s v="ORD105656"/>
    <x v="6"/>
    <x v="4"/>
    <x v="6"/>
    <s v="Amazon"/>
    <x v="0"/>
    <n v="10849.4"/>
    <n v="1"/>
    <n v="10849.4"/>
    <n v="1.99"/>
    <n v="2642"/>
    <x v="181"/>
  </r>
  <r>
    <s v="ORD105657"/>
    <x v="6"/>
    <x v="4"/>
    <x v="6"/>
    <s v="Souq"/>
    <x v="2"/>
    <n v="981.85"/>
    <n v="1"/>
    <n v="981.85"/>
    <n v="2.33"/>
    <n v="4145"/>
    <x v="155"/>
  </r>
  <r>
    <s v="ORD105658"/>
    <x v="9"/>
    <x v="1"/>
    <x v="9"/>
    <s v="Amazon"/>
    <x v="2"/>
    <n v="18264.62"/>
    <n v="5"/>
    <n v="91323.1"/>
    <n v="2.4"/>
    <n v="3647"/>
    <x v="117"/>
  </r>
  <r>
    <s v="ORD105659"/>
    <x v="5"/>
    <x v="1"/>
    <x v="5"/>
    <s v="Jumia"/>
    <x v="0"/>
    <n v="1513.87"/>
    <n v="3"/>
    <n v="4541.6099999999997"/>
    <n v="1.98"/>
    <n v="4768"/>
    <x v="12"/>
  </r>
  <r>
    <s v="ORD105660"/>
    <x v="2"/>
    <x v="2"/>
    <x v="2"/>
    <s v="Souq"/>
    <x v="0"/>
    <n v="1724.35"/>
    <n v="5"/>
    <n v="8621.75"/>
    <n v="4.0999999999999996"/>
    <n v="860"/>
    <x v="332"/>
  </r>
  <r>
    <s v="ORD105661"/>
    <x v="2"/>
    <x v="2"/>
    <x v="2"/>
    <s v="Amazon"/>
    <x v="1"/>
    <n v="17465.84"/>
    <n v="3"/>
    <n v="52397.52"/>
    <n v="2.52"/>
    <n v="333"/>
    <x v="217"/>
  </r>
  <r>
    <s v="ORD105662"/>
    <x v="4"/>
    <x v="0"/>
    <x v="4"/>
    <s v="Amazon"/>
    <x v="2"/>
    <n v="12367.76"/>
    <n v="1"/>
    <n v="12367.76"/>
    <n v="4.8"/>
    <n v="3296"/>
    <x v="326"/>
  </r>
  <r>
    <s v="ORD105663"/>
    <x v="1"/>
    <x v="1"/>
    <x v="1"/>
    <s v="Jumia"/>
    <x v="2"/>
    <n v="17878.97"/>
    <n v="1"/>
    <n v="17878.97"/>
    <n v="1.1599999999999999"/>
    <n v="1617"/>
    <x v="203"/>
  </r>
  <r>
    <s v="ORD105664"/>
    <x v="2"/>
    <x v="2"/>
    <x v="2"/>
    <s v="Jumia"/>
    <x v="1"/>
    <n v="1931.55"/>
    <n v="4"/>
    <n v="7726.2"/>
    <n v="2.94"/>
    <n v="1754"/>
    <x v="32"/>
  </r>
  <r>
    <s v="ORD105665"/>
    <x v="5"/>
    <x v="1"/>
    <x v="5"/>
    <s v="Souq"/>
    <x v="2"/>
    <n v="9442.66"/>
    <n v="3"/>
    <n v="28327.98"/>
    <n v="4.8600000000000003"/>
    <n v="4846"/>
    <x v="331"/>
  </r>
  <r>
    <s v="ORD105666"/>
    <x v="8"/>
    <x v="3"/>
    <x v="8"/>
    <s v="Souq"/>
    <x v="3"/>
    <n v="6381.57"/>
    <n v="3"/>
    <n v="19144.71"/>
    <n v="2.02"/>
    <n v="2173"/>
    <x v="343"/>
  </r>
  <r>
    <s v="ORD105667"/>
    <x v="5"/>
    <x v="1"/>
    <x v="5"/>
    <s v="Souq"/>
    <x v="3"/>
    <n v="12527.49"/>
    <n v="3"/>
    <n v="37582.47"/>
    <n v="4.6500000000000004"/>
    <n v="2713"/>
    <x v="102"/>
  </r>
  <r>
    <s v="ORD105668"/>
    <x v="7"/>
    <x v="0"/>
    <x v="7"/>
    <s v="Jumia"/>
    <x v="4"/>
    <n v="945.18"/>
    <n v="2"/>
    <n v="1890.36"/>
    <n v="2.65"/>
    <n v="3825"/>
    <x v="174"/>
  </r>
  <r>
    <s v="ORD105669"/>
    <x v="9"/>
    <x v="1"/>
    <x v="9"/>
    <s v="Jumia"/>
    <x v="4"/>
    <n v="13517.21"/>
    <n v="2"/>
    <n v="27034.42"/>
    <n v="4.8099999999999996"/>
    <n v="1129"/>
    <x v="97"/>
  </r>
  <r>
    <s v="ORD105670"/>
    <x v="2"/>
    <x v="2"/>
    <x v="2"/>
    <s v="Souq"/>
    <x v="4"/>
    <n v="3052.57"/>
    <n v="4"/>
    <n v="12210.28"/>
    <n v="2.46"/>
    <n v="3682"/>
    <x v="219"/>
  </r>
  <r>
    <s v="ORD105671"/>
    <x v="2"/>
    <x v="2"/>
    <x v="2"/>
    <s v="Amazon"/>
    <x v="0"/>
    <n v="6062.38"/>
    <n v="5"/>
    <n v="30311.9"/>
    <n v="2.17"/>
    <n v="1589"/>
    <x v="183"/>
  </r>
  <r>
    <s v="ORD105672"/>
    <x v="0"/>
    <x v="0"/>
    <x v="0"/>
    <s v="Jumia"/>
    <x v="5"/>
    <n v="4402.17"/>
    <n v="3"/>
    <n v="13206.51"/>
    <n v="4.18"/>
    <n v="4291"/>
    <x v="116"/>
  </r>
  <r>
    <s v="ORD105673"/>
    <x v="6"/>
    <x v="4"/>
    <x v="6"/>
    <s v="Souq"/>
    <x v="4"/>
    <n v="2270.25"/>
    <n v="1"/>
    <n v="2270.25"/>
    <n v="4.93"/>
    <n v="1128"/>
    <x v="259"/>
  </r>
  <r>
    <s v="ORD105674"/>
    <x v="0"/>
    <x v="0"/>
    <x v="0"/>
    <s v="Souq"/>
    <x v="5"/>
    <n v="14530.43"/>
    <n v="5"/>
    <n v="72652.149999999994"/>
    <n v="3.44"/>
    <n v="803"/>
    <x v="54"/>
  </r>
  <r>
    <s v="ORD105675"/>
    <x v="3"/>
    <x v="3"/>
    <x v="3"/>
    <s v="Jumia"/>
    <x v="0"/>
    <n v="2698.5"/>
    <n v="5"/>
    <n v="13492.5"/>
    <n v="4.43"/>
    <n v="913"/>
    <x v="305"/>
  </r>
  <r>
    <s v="ORD105676"/>
    <x v="4"/>
    <x v="0"/>
    <x v="4"/>
    <s v="Souq"/>
    <x v="0"/>
    <n v="2565.98"/>
    <n v="4"/>
    <n v="10263.92"/>
    <n v="2.64"/>
    <n v="4277"/>
    <x v="342"/>
  </r>
  <r>
    <s v="ORD105677"/>
    <x v="0"/>
    <x v="0"/>
    <x v="0"/>
    <s v="Amazon"/>
    <x v="4"/>
    <n v="2457.7199999999998"/>
    <n v="5"/>
    <n v="12288.6"/>
    <n v="3.68"/>
    <n v="3197"/>
    <x v="185"/>
  </r>
  <r>
    <s v="ORD105678"/>
    <x v="5"/>
    <x v="1"/>
    <x v="5"/>
    <s v="Jumia"/>
    <x v="4"/>
    <n v="11364.08"/>
    <n v="2"/>
    <n v="22728.16"/>
    <n v="4.22"/>
    <n v="380"/>
    <x v="237"/>
  </r>
  <r>
    <s v="ORD105679"/>
    <x v="8"/>
    <x v="3"/>
    <x v="8"/>
    <s v="Jumia"/>
    <x v="3"/>
    <n v="749.57"/>
    <n v="4"/>
    <n v="2998.28"/>
    <n v="1.3"/>
    <n v="85"/>
    <x v="194"/>
  </r>
  <r>
    <s v="ORD105680"/>
    <x v="4"/>
    <x v="0"/>
    <x v="4"/>
    <s v="Amazon"/>
    <x v="3"/>
    <n v="779.96"/>
    <n v="1"/>
    <n v="779.96"/>
    <n v="3.79"/>
    <n v="4343"/>
    <x v="63"/>
  </r>
  <r>
    <s v="ORD105681"/>
    <x v="4"/>
    <x v="0"/>
    <x v="4"/>
    <s v="Jumia"/>
    <x v="4"/>
    <n v="5724.95"/>
    <n v="4"/>
    <n v="22899.8"/>
    <n v="4.67"/>
    <n v="4261"/>
    <x v="278"/>
  </r>
  <r>
    <s v="ORD105682"/>
    <x v="9"/>
    <x v="1"/>
    <x v="9"/>
    <s v="Jumia"/>
    <x v="0"/>
    <n v="8862.58"/>
    <n v="5"/>
    <n v="44312.9"/>
    <n v="2.31"/>
    <n v="286"/>
    <x v="301"/>
  </r>
  <r>
    <s v="ORD105683"/>
    <x v="2"/>
    <x v="2"/>
    <x v="2"/>
    <s v="Amazon"/>
    <x v="0"/>
    <n v="3370.78"/>
    <n v="4"/>
    <n v="13483.12"/>
    <n v="3.69"/>
    <n v="4707"/>
    <x v="281"/>
  </r>
  <r>
    <s v="ORD105684"/>
    <x v="4"/>
    <x v="0"/>
    <x v="4"/>
    <s v="Amazon"/>
    <x v="4"/>
    <n v="11553.7"/>
    <n v="1"/>
    <n v="11553.7"/>
    <n v="4.76"/>
    <n v="1260"/>
    <x v="341"/>
  </r>
  <r>
    <s v="ORD105685"/>
    <x v="4"/>
    <x v="0"/>
    <x v="4"/>
    <s v="Jumia"/>
    <x v="0"/>
    <n v="8581.57"/>
    <n v="1"/>
    <n v="8581.57"/>
    <n v="2.2200000000000002"/>
    <n v="4029"/>
    <x v="350"/>
  </r>
  <r>
    <s v="ORD105686"/>
    <x v="5"/>
    <x v="1"/>
    <x v="5"/>
    <s v="Amazon"/>
    <x v="5"/>
    <n v="6008"/>
    <n v="1"/>
    <n v="6008"/>
    <n v="1.47"/>
    <n v="4431"/>
    <x v="145"/>
  </r>
  <r>
    <s v="ORD105687"/>
    <x v="8"/>
    <x v="3"/>
    <x v="8"/>
    <s v="Souq"/>
    <x v="4"/>
    <n v="17956.009999999998"/>
    <n v="5"/>
    <n v="89780.05"/>
    <n v="4.2"/>
    <n v="3985"/>
    <x v="139"/>
  </r>
  <r>
    <s v="ORD105688"/>
    <x v="1"/>
    <x v="1"/>
    <x v="1"/>
    <s v="Souq"/>
    <x v="4"/>
    <n v="10870.82"/>
    <n v="4"/>
    <n v="43483.28"/>
    <n v="2.31"/>
    <n v="4819"/>
    <x v="357"/>
  </r>
  <r>
    <s v="ORD105689"/>
    <x v="1"/>
    <x v="1"/>
    <x v="1"/>
    <s v="Amazon"/>
    <x v="4"/>
    <n v="8685.2900000000009"/>
    <n v="1"/>
    <n v="8685.2900000000009"/>
    <n v="4.08"/>
    <n v="25"/>
    <x v="113"/>
  </r>
  <r>
    <s v="ORD105690"/>
    <x v="2"/>
    <x v="2"/>
    <x v="2"/>
    <s v="Amazon"/>
    <x v="1"/>
    <n v="6450.83"/>
    <n v="4"/>
    <n v="25803.32"/>
    <n v="2.23"/>
    <n v="4580"/>
    <x v="195"/>
  </r>
  <r>
    <s v="ORD105691"/>
    <x v="2"/>
    <x v="2"/>
    <x v="2"/>
    <s v="Jumia"/>
    <x v="4"/>
    <n v="11123.39"/>
    <n v="4"/>
    <n v="44493.56"/>
    <n v="2.78"/>
    <n v="4136"/>
    <x v="27"/>
  </r>
  <r>
    <s v="ORD105692"/>
    <x v="8"/>
    <x v="3"/>
    <x v="8"/>
    <s v="Jumia"/>
    <x v="0"/>
    <n v="19036.87"/>
    <n v="1"/>
    <n v="19036.87"/>
    <n v="2.7"/>
    <n v="2834"/>
    <x v="89"/>
  </r>
  <r>
    <s v="ORD105693"/>
    <x v="9"/>
    <x v="1"/>
    <x v="9"/>
    <s v="Souq"/>
    <x v="1"/>
    <n v="14633.35"/>
    <n v="3"/>
    <n v="43900.05"/>
    <n v="4.8"/>
    <n v="3058"/>
    <x v="102"/>
  </r>
  <r>
    <s v="ORD105694"/>
    <x v="7"/>
    <x v="0"/>
    <x v="7"/>
    <s v="Jumia"/>
    <x v="5"/>
    <n v="15787.95"/>
    <n v="4"/>
    <n v="63151.8"/>
    <n v="3.68"/>
    <n v="3065"/>
    <x v="71"/>
  </r>
  <r>
    <s v="ORD105695"/>
    <x v="1"/>
    <x v="1"/>
    <x v="1"/>
    <s v="Amazon"/>
    <x v="5"/>
    <n v="18378.39"/>
    <n v="1"/>
    <n v="18378.39"/>
    <n v="1.95"/>
    <n v="1608"/>
    <x v="16"/>
  </r>
  <r>
    <s v="ORD105696"/>
    <x v="3"/>
    <x v="3"/>
    <x v="3"/>
    <s v="Jumia"/>
    <x v="5"/>
    <n v="9982.2199999999993"/>
    <n v="1"/>
    <n v="9982.2199999999993"/>
    <n v="3.15"/>
    <n v="3140"/>
    <x v="134"/>
  </r>
  <r>
    <s v="ORD105697"/>
    <x v="5"/>
    <x v="1"/>
    <x v="5"/>
    <s v="Amazon"/>
    <x v="5"/>
    <n v="16904.73"/>
    <n v="2"/>
    <n v="33809.46"/>
    <n v="3.18"/>
    <n v="4586"/>
    <x v="1"/>
  </r>
  <r>
    <s v="ORD105698"/>
    <x v="2"/>
    <x v="2"/>
    <x v="2"/>
    <s v="Jumia"/>
    <x v="4"/>
    <n v="12054.64"/>
    <n v="3"/>
    <n v="36163.919999999998"/>
    <n v="2.0299999999999998"/>
    <n v="3597"/>
    <x v="271"/>
  </r>
  <r>
    <s v="ORD105699"/>
    <x v="8"/>
    <x v="3"/>
    <x v="8"/>
    <s v="Amazon"/>
    <x v="4"/>
    <n v="14729.44"/>
    <n v="5"/>
    <n v="73647.199999999997"/>
    <n v="1.19"/>
    <n v="2718"/>
    <x v="236"/>
  </r>
  <r>
    <s v="ORD105700"/>
    <x v="1"/>
    <x v="1"/>
    <x v="1"/>
    <s v="Amazon"/>
    <x v="5"/>
    <n v="14487.9"/>
    <n v="1"/>
    <n v="14487.9"/>
    <n v="3.42"/>
    <n v="1900"/>
    <x v="192"/>
  </r>
  <r>
    <s v="ORD105701"/>
    <x v="1"/>
    <x v="1"/>
    <x v="1"/>
    <s v="Souq"/>
    <x v="0"/>
    <n v="4253.91"/>
    <n v="5"/>
    <n v="21269.55"/>
    <n v="2.16"/>
    <n v="3408"/>
    <x v="347"/>
  </r>
  <r>
    <s v="ORD105702"/>
    <x v="1"/>
    <x v="1"/>
    <x v="1"/>
    <s v="Jumia"/>
    <x v="4"/>
    <n v="9742.65"/>
    <n v="3"/>
    <n v="29227.95"/>
    <n v="2.0699999999999998"/>
    <n v="1043"/>
    <x v="320"/>
  </r>
  <r>
    <s v="ORD105703"/>
    <x v="1"/>
    <x v="1"/>
    <x v="1"/>
    <s v="Amazon"/>
    <x v="1"/>
    <n v="16821.330000000002"/>
    <n v="1"/>
    <n v="16821.330000000002"/>
    <n v="1.82"/>
    <n v="4427"/>
    <x v="245"/>
  </r>
  <r>
    <s v="ORD105704"/>
    <x v="8"/>
    <x v="3"/>
    <x v="8"/>
    <s v="Amazon"/>
    <x v="5"/>
    <n v="3594.56"/>
    <n v="4"/>
    <n v="14378.24"/>
    <n v="1.76"/>
    <n v="3884"/>
    <x v="143"/>
  </r>
  <r>
    <s v="ORD105705"/>
    <x v="7"/>
    <x v="0"/>
    <x v="7"/>
    <s v="Souq"/>
    <x v="4"/>
    <n v="18244.7"/>
    <n v="3"/>
    <n v="54734.1"/>
    <n v="3.59"/>
    <n v="2685"/>
    <x v="212"/>
  </r>
  <r>
    <s v="ORD105706"/>
    <x v="9"/>
    <x v="1"/>
    <x v="9"/>
    <s v="Jumia"/>
    <x v="1"/>
    <n v="12291.22"/>
    <n v="3"/>
    <n v="36873.660000000003"/>
    <n v="2.91"/>
    <n v="3264"/>
    <x v="63"/>
  </r>
  <r>
    <s v="ORD105707"/>
    <x v="5"/>
    <x v="1"/>
    <x v="5"/>
    <s v="Amazon"/>
    <x v="1"/>
    <n v="14538.25"/>
    <n v="2"/>
    <n v="29076.5"/>
    <n v="1.51"/>
    <n v="738"/>
    <x v="311"/>
  </r>
  <r>
    <s v="ORD105708"/>
    <x v="1"/>
    <x v="1"/>
    <x v="1"/>
    <s v="Souq"/>
    <x v="0"/>
    <n v="7350.2"/>
    <n v="3"/>
    <n v="22050.6"/>
    <n v="3.36"/>
    <n v="114"/>
    <x v="20"/>
  </r>
  <r>
    <s v="ORD105709"/>
    <x v="9"/>
    <x v="1"/>
    <x v="9"/>
    <s v="Souq"/>
    <x v="1"/>
    <n v="17713.060000000001"/>
    <n v="4"/>
    <n v="70852.240000000005"/>
    <n v="3.24"/>
    <n v="855"/>
    <x v="45"/>
  </r>
  <r>
    <s v="ORD105710"/>
    <x v="9"/>
    <x v="1"/>
    <x v="9"/>
    <s v="Amazon"/>
    <x v="5"/>
    <n v="19246.43"/>
    <n v="2"/>
    <n v="38492.86"/>
    <n v="4.5"/>
    <n v="2803"/>
    <x v="335"/>
  </r>
  <r>
    <s v="ORD105711"/>
    <x v="4"/>
    <x v="0"/>
    <x v="4"/>
    <s v="Souq"/>
    <x v="0"/>
    <n v="11238.87"/>
    <n v="4"/>
    <n v="44955.48"/>
    <n v="3.48"/>
    <n v="1070"/>
    <x v="91"/>
  </r>
  <r>
    <s v="ORD105712"/>
    <x v="9"/>
    <x v="1"/>
    <x v="9"/>
    <s v="Amazon"/>
    <x v="2"/>
    <n v="6848.65"/>
    <n v="1"/>
    <n v="6848.65"/>
    <n v="1.08"/>
    <n v="1172"/>
    <x v="225"/>
  </r>
  <r>
    <s v="ORD105713"/>
    <x v="9"/>
    <x v="1"/>
    <x v="9"/>
    <s v="Souq"/>
    <x v="4"/>
    <n v="9121.8700000000008"/>
    <n v="4"/>
    <n v="36487.480000000003"/>
    <n v="4.17"/>
    <n v="4260"/>
    <x v="327"/>
  </r>
  <r>
    <s v="ORD105714"/>
    <x v="6"/>
    <x v="4"/>
    <x v="6"/>
    <s v="Jumia"/>
    <x v="3"/>
    <n v="2152.23"/>
    <n v="5"/>
    <n v="10761.15"/>
    <n v="4.7300000000000004"/>
    <n v="257"/>
    <x v="163"/>
  </r>
  <r>
    <s v="ORD105715"/>
    <x v="3"/>
    <x v="3"/>
    <x v="3"/>
    <s v="Amazon"/>
    <x v="2"/>
    <n v="5004.46"/>
    <n v="4"/>
    <n v="20017.84"/>
    <n v="3.58"/>
    <n v="715"/>
    <x v="307"/>
  </r>
  <r>
    <s v="ORD105716"/>
    <x v="9"/>
    <x v="1"/>
    <x v="9"/>
    <s v="Jumia"/>
    <x v="0"/>
    <n v="12151.94"/>
    <n v="4"/>
    <n v="48607.76"/>
    <n v="3.79"/>
    <n v="2365"/>
    <x v="138"/>
  </r>
  <r>
    <s v="ORD105717"/>
    <x v="6"/>
    <x v="4"/>
    <x v="6"/>
    <s v="Amazon"/>
    <x v="4"/>
    <n v="14882.23"/>
    <n v="4"/>
    <n v="59528.92"/>
    <n v="1.58"/>
    <n v="247"/>
    <x v="102"/>
  </r>
  <r>
    <s v="ORD105718"/>
    <x v="3"/>
    <x v="3"/>
    <x v="3"/>
    <s v="Jumia"/>
    <x v="1"/>
    <n v="12032.88"/>
    <n v="5"/>
    <n v="60164.4"/>
    <n v="4.1399999999999997"/>
    <n v="4094"/>
    <x v="333"/>
  </r>
  <r>
    <s v="ORD105719"/>
    <x v="8"/>
    <x v="3"/>
    <x v="8"/>
    <s v="Amazon"/>
    <x v="0"/>
    <n v="916.61"/>
    <n v="2"/>
    <n v="1833.22"/>
    <n v="3.43"/>
    <n v="3546"/>
    <x v="60"/>
  </r>
  <r>
    <s v="ORD105720"/>
    <x v="0"/>
    <x v="0"/>
    <x v="0"/>
    <s v="Souq"/>
    <x v="3"/>
    <n v="7663.75"/>
    <n v="5"/>
    <n v="38318.75"/>
    <n v="4.72"/>
    <n v="1977"/>
    <x v="282"/>
  </r>
  <r>
    <s v="ORD105721"/>
    <x v="4"/>
    <x v="0"/>
    <x v="4"/>
    <s v="Souq"/>
    <x v="4"/>
    <n v="3130.26"/>
    <n v="4"/>
    <n v="12521.04"/>
    <n v="3.11"/>
    <n v="3915"/>
    <x v="92"/>
  </r>
  <r>
    <s v="ORD105722"/>
    <x v="6"/>
    <x v="4"/>
    <x v="6"/>
    <s v="Jumia"/>
    <x v="2"/>
    <n v="13827.8"/>
    <n v="5"/>
    <n v="69139"/>
    <n v="2.68"/>
    <n v="1149"/>
    <x v="60"/>
  </r>
  <r>
    <s v="ORD105723"/>
    <x v="4"/>
    <x v="0"/>
    <x v="4"/>
    <s v="Jumia"/>
    <x v="2"/>
    <n v="12993.45"/>
    <n v="2"/>
    <n v="25986.9"/>
    <n v="4.42"/>
    <n v="3776"/>
    <x v="209"/>
  </r>
  <r>
    <s v="ORD105724"/>
    <x v="5"/>
    <x v="1"/>
    <x v="5"/>
    <s v="Souq"/>
    <x v="4"/>
    <n v="16096.51"/>
    <n v="4"/>
    <n v="64386.04"/>
    <n v="1.2"/>
    <n v="4218"/>
    <x v="257"/>
  </r>
  <r>
    <s v="ORD105725"/>
    <x v="7"/>
    <x v="0"/>
    <x v="7"/>
    <s v="Souq"/>
    <x v="1"/>
    <n v="12161.38"/>
    <n v="2"/>
    <n v="24322.76"/>
    <n v="3.76"/>
    <n v="4262"/>
    <x v="130"/>
  </r>
  <r>
    <s v="ORD105726"/>
    <x v="0"/>
    <x v="0"/>
    <x v="0"/>
    <s v="Jumia"/>
    <x v="0"/>
    <n v="14819.45"/>
    <n v="1"/>
    <n v="14819.45"/>
    <n v="4.83"/>
    <n v="1350"/>
    <x v="254"/>
  </r>
  <r>
    <s v="ORD105727"/>
    <x v="3"/>
    <x v="3"/>
    <x v="3"/>
    <s v="Amazon"/>
    <x v="1"/>
    <n v="17664.77"/>
    <n v="2"/>
    <n v="35329.54"/>
    <n v="3.41"/>
    <n v="2724"/>
    <x v="152"/>
  </r>
  <r>
    <s v="ORD105728"/>
    <x v="8"/>
    <x v="3"/>
    <x v="8"/>
    <s v="Jumia"/>
    <x v="3"/>
    <n v="9696.2800000000007"/>
    <n v="3"/>
    <n v="29088.84"/>
    <n v="4.5599999999999996"/>
    <n v="288"/>
    <x v="253"/>
  </r>
  <r>
    <s v="ORD105729"/>
    <x v="3"/>
    <x v="3"/>
    <x v="3"/>
    <s v="Souq"/>
    <x v="0"/>
    <n v="14302.56"/>
    <n v="5"/>
    <n v="71512.800000000003"/>
    <n v="4.71"/>
    <n v="3576"/>
    <x v="183"/>
  </r>
  <r>
    <s v="ORD105730"/>
    <x v="2"/>
    <x v="2"/>
    <x v="2"/>
    <s v="Souq"/>
    <x v="0"/>
    <n v="16063.25"/>
    <n v="1"/>
    <n v="16063.25"/>
    <n v="1.28"/>
    <n v="978"/>
    <x v="216"/>
  </r>
  <r>
    <s v="ORD105731"/>
    <x v="5"/>
    <x v="1"/>
    <x v="5"/>
    <s v="Jumia"/>
    <x v="0"/>
    <n v="11758.36"/>
    <n v="3"/>
    <n v="35275.08"/>
    <n v="3.58"/>
    <n v="3983"/>
    <x v="118"/>
  </r>
  <r>
    <s v="ORD105732"/>
    <x v="7"/>
    <x v="0"/>
    <x v="7"/>
    <s v="Amazon"/>
    <x v="3"/>
    <n v="174.51"/>
    <n v="3"/>
    <n v="523.53"/>
    <n v="2.5299999999999998"/>
    <n v="3295"/>
    <x v="354"/>
  </r>
  <r>
    <s v="ORD105733"/>
    <x v="5"/>
    <x v="1"/>
    <x v="5"/>
    <s v="Amazon"/>
    <x v="4"/>
    <n v="15881.56"/>
    <n v="1"/>
    <n v="15881.56"/>
    <n v="2.95"/>
    <n v="1752"/>
    <x v="214"/>
  </r>
  <r>
    <s v="ORD105734"/>
    <x v="1"/>
    <x v="1"/>
    <x v="1"/>
    <s v="Jumia"/>
    <x v="0"/>
    <n v="18467.14"/>
    <n v="5"/>
    <n v="92335.7"/>
    <n v="1.08"/>
    <n v="4833"/>
    <x v="102"/>
  </r>
  <r>
    <s v="ORD105735"/>
    <x v="7"/>
    <x v="0"/>
    <x v="7"/>
    <s v="Jumia"/>
    <x v="5"/>
    <n v="2368.19"/>
    <n v="2"/>
    <n v="4736.38"/>
    <n v="2.96"/>
    <n v="2115"/>
    <x v="143"/>
  </r>
  <r>
    <s v="ORD105736"/>
    <x v="6"/>
    <x v="4"/>
    <x v="6"/>
    <s v="Amazon"/>
    <x v="3"/>
    <n v="8166.56"/>
    <n v="3"/>
    <n v="24499.68"/>
    <n v="1.82"/>
    <n v="3161"/>
    <x v="30"/>
  </r>
  <r>
    <s v="ORD105737"/>
    <x v="5"/>
    <x v="1"/>
    <x v="5"/>
    <s v="Jumia"/>
    <x v="2"/>
    <n v="1277.8599999999999"/>
    <n v="4"/>
    <n v="5111.4399999999996"/>
    <n v="3.21"/>
    <n v="4431"/>
    <x v="259"/>
  </r>
  <r>
    <s v="ORD105738"/>
    <x v="1"/>
    <x v="1"/>
    <x v="1"/>
    <s v="Souq"/>
    <x v="5"/>
    <n v="11160.7"/>
    <n v="5"/>
    <n v="55803.5"/>
    <n v="2.67"/>
    <n v="2409"/>
    <x v="41"/>
  </r>
  <r>
    <s v="ORD105739"/>
    <x v="4"/>
    <x v="0"/>
    <x v="4"/>
    <s v="Amazon"/>
    <x v="1"/>
    <n v="9654.32"/>
    <n v="4"/>
    <n v="38617.279999999999"/>
    <n v="3.51"/>
    <n v="3741"/>
    <x v="65"/>
  </r>
  <r>
    <s v="ORD105740"/>
    <x v="1"/>
    <x v="1"/>
    <x v="1"/>
    <s v="Souq"/>
    <x v="2"/>
    <n v="7281.08"/>
    <n v="5"/>
    <n v="36405.4"/>
    <n v="3.84"/>
    <n v="4965"/>
    <x v="5"/>
  </r>
  <r>
    <s v="ORD105741"/>
    <x v="5"/>
    <x v="1"/>
    <x v="5"/>
    <s v="Amazon"/>
    <x v="4"/>
    <n v="12469.29"/>
    <n v="1"/>
    <n v="12469.29"/>
    <n v="5"/>
    <n v="4543"/>
    <x v="26"/>
  </r>
  <r>
    <s v="ORD105742"/>
    <x v="0"/>
    <x v="0"/>
    <x v="0"/>
    <s v="Souq"/>
    <x v="4"/>
    <n v="18274.099999999999"/>
    <n v="4"/>
    <n v="73096.399999999994"/>
    <n v="4.87"/>
    <n v="3302"/>
    <x v="84"/>
  </r>
  <r>
    <s v="ORD105743"/>
    <x v="1"/>
    <x v="1"/>
    <x v="1"/>
    <s v="Amazon"/>
    <x v="2"/>
    <n v="17168.849999999999"/>
    <n v="5"/>
    <n v="85844.25"/>
    <n v="1.1299999999999999"/>
    <n v="4016"/>
    <x v="41"/>
  </r>
  <r>
    <s v="ORD105744"/>
    <x v="0"/>
    <x v="0"/>
    <x v="0"/>
    <s v="Jumia"/>
    <x v="1"/>
    <n v="3893.01"/>
    <n v="4"/>
    <n v="15572.04"/>
    <n v="2.2200000000000002"/>
    <n v="443"/>
    <x v="62"/>
  </r>
  <r>
    <s v="ORD105745"/>
    <x v="9"/>
    <x v="1"/>
    <x v="9"/>
    <s v="Amazon"/>
    <x v="1"/>
    <n v="13861.23"/>
    <n v="1"/>
    <n v="13861.23"/>
    <n v="2.72"/>
    <n v="351"/>
    <x v="270"/>
  </r>
  <r>
    <s v="ORD105746"/>
    <x v="4"/>
    <x v="0"/>
    <x v="4"/>
    <s v="Jumia"/>
    <x v="0"/>
    <n v="16364.5"/>
    <n v="4"/>
    <n v="65458"/>
    <n v="1.79"/>
    <n v="3198"/>
    <x v="305"/>
  </r>
  <r>
    <s v="ORD105747"/>
    <x v="6"/>
    <x v="4"/>
    <x v="6"/>
    <s v="Jumia"/>
    <x v="5"/>
    <n v="18830.52"/>
    <n v="2"/>
    <n v="37661.040000000001"/>
    <n v="1.21"/>
    <n v="2656"/>
    <x v="260"/>
  </r>
  <r>
    <s v="ORD105748"/>
    <x v="3"/>
    <x v="3"/>
    <x v="3"/>
    <s v="Amazon"/>
    <x v="2"/>
    <n v="13375.05"/>
    <n v="3"/>
    <n v="40125.15"/>
    <n v="1.39"/>
    <n v="2533"/>
    <x v="200"/>
  </r>
  <r>
    <s v="ORD105749"/>
    <x v="8"/>
    <x v="3"/>
    <x v="8"/>
    <s v="Amazon"/>
    <x v="1"/>
    <n v="15238.96"/>
    <n v="1"/>
    <n v="15238.96"/>
    <n v="4.1100000000000003"/>
    <n v="1544"/>
    <x v="93"/>
  </r>
  <r>
    <s v="ORD105750"/>
    <x v="9"/>
    <x v="1"/>
    <x v="9"/>
    <s v="Amazon"/>
    <x v="2"/>
    <n v="16008.35"/>
    <n v="5"/>
    <n v="80041.75"/>
    <n v="1.47"/>
    <n v="5000"/>
    <x v="14"/>
  </r>
  <r>
    <s v="ORD105751"/>
    <x v="9"/>
    <x v="1"/>
    <x v="9"/>
    <s v="Jumia"/>
    <x v="3"/>
    <n v="1773.8"/>
    <n v="3"/>
    <n v="5321.4"/>
    <n v="2.58"/>
    <n v="3072"/>
    <x v="169"/>
  </r>
  <r>
    <s v="ORD105752"/>
    <x v="8"/>
    <x v="3"/>
    <x v="8"/>
    <s v="Souq"/>
    <x v="4"/>
    <n v="18077.62"/>
    <n v="2"/>
    <n v="36155.24"/>
    <n v="3.85"/>
    <n v="3216"/>
    <x v="11"/>
  </r>
  <r>
    <s v="ORD105753"/>
    <x v="6"/>
    <x v="4"/>
    <x v="6"/>
    <s v="Jumia"/>
    <x v="0"/>
    <n v="4450.9799999999996"/>
    <n v="4"/>
    <n v="17803.919999999998"/>
    <n v="2.16"/>
    <n v="2280"/>
    <x v="48"/>
  </r>
  <r>
    <s v="ORD105754"/>
    <x v="7"/>
    <x v="0"/>
    <x v="7"/>
    <s v="Amazon"/>
    <x v="0"/>
    <n v="9461.5300000000007"/>
    <n v="5"/>
    <n v="47307.65"/>
    <n v="1.26"/>
    <n v="396"/>
    <x v="299"/>
  </r>
  <r>
    <s v="ORD105755"/>
    <x v="2"/>
    <x v="2"/>
    <x v="2"/>
    <s v="Jumia"/>
    <x v="5"/>
    <n v="10839.05"/>
    <n v="3"/>
    <n v="32517.15"/>
    <n v="3.43"/>
    <n v="4502"/>
    <x v="103"/>
  </r>
  <r>
    <s v="ORD105756"/>
    <x v="6"/>
    <x v="4"/>
    <x v="6"/>
    <s v="Souq"/>
    <x v="5"/>
    <n v="7010.29"/>
    <n v="2"/>
    <n v="14020.58"/>
    <n v="1.1100000000000001"/>
    <n v="1946"/>
    <x v="272"/>
  </r>
  <r>
    <s v="ORD105757"/>
    <x v="4"/>
    <x v="0"/>
    <x v="4"/>
    <s v="Souq"/>
    <x v="2"/>
    <n v="3907.08"/>
    <n v="3"/>
    <n v="11721.24"/>
    <n v="2.54"/>
    <n v="4204"/>
    <x v="223"/>
  </r>
  <r>
    <s v="ORD105758"/>
    <x v="7"/>
    <x v="0"/>
    <x v="7"/>
    <s v="Jumia"/>
    <x v="0"/>
    <n v="16080.95"/>
    <n v="4"/>
    <n v="64323.8"/>
    <n v="4.9000000000000004"/>
    <n v="1150"/>
    <x v="333"/>
  </r>
  <r>
    <s v="ORD105759"/>
    <x v="4"/>
    <x v="0"/>
    <x v="4"/>
    <s v="Jumia"/>
    <x v="0"/>
    <n v="12514.65"/>
    <n v="2"/>
    <n v="25029.3"/>
    <n v="2.61"/>
    <n v="4601"/>
    <x v="38"/>
  </r>
  <r>
    <s v="ORD105760"/>
    <x v="6"/>
    <x v="4"/>
    <x v="6"/>
    <s v="Jumia"/>
    <x v="5"/>
    <n v="4770.4799999999996"/>
    <n v="4"/>
    <n v="19081.919999999998"/>
    <n v="2.7"/>
    <n v="2140"/>
    <x v="87"/>
  </r>
  <r>
    <s v="ORD105761"/>
    <x v="4"/>
    <x v="0"/>
    <x v="4"/>
    <s v="Amazon"/>
    <x v="0"/>
    <n v="8336.36"/>
    <n v="3"/>
    <n v="25009.08"/>
    <n v="4.55"/>
    <n v="4000"/>
    <x v="20"/>
  </r>
  <r>
    <s v="ORD105762"/>
    <x v="1"/>
    <x v="1"/>
    <x v="1"/>
    <s v="Amazon"/>
    <x v="3"/>
    <n v="474.95"/>
    <n v="5"/>
    <n v="2374.75"/>
    <n v="3.18"/>
    <n v="4324"/>
    <x v="6"/>
  </r>
  <r>
    <s v="ORD105763"/>
    <x v="4"/>
    <x v="0"/>
    <x v="4"/>
    <s v="Amazon"/>
    <x v="5"/>
    <n v="9303.94"/>
    <n v="2"/>
    <n v="18607.88"/>
    <n v="4.62"/>
    <n v="2057"/>
    <x v="106"/>
  </r>
  <r>
    <s v="ORD105764"/>
    <x v="4"/>
    <x v="0"/>
    <x v="4"/>
    <s v="Amazon"/>
    <x v="2"/>
    <n v="15680.28"/>
    <n v="3"/>
    <n v="47040.84"/>
    <n v="3.88"/>
    <n v="1841"/>
    <x v="138"/>
  </r>
  <r>
    <s v="ORD105765"/>
    <x v="7"/>
    <x v="0"/>
    <x v="7"/>
    <s v="Jumia"/>
    <x v="4"/>
    <n v="1804.26"/>
    <n v="5"/>
    <n v="9021.2999999999993"/>
    <n v="1.79"/>
    <n v="3758"/>
    <x v="5"/>
  </r>
  <r>
    <s v="ORD105766"/>
    <x v="5"/>
    <x v="1"/>
    <x v="5"/>
    <s v="Amazon"/>
    <x v="2"/>
    <n v="11973.72"/>
    <n v="4"/>
    <n v="47894.879999999997"/>
    <n v="2.38"/>
    <n v="2353"/>
    <x v="237"/>
  </r>
  <r>
    <s v="ORD105767"/>
    <x v="5"/>
    <x v="1"/>
    <x v="5"/>
    <s v="Souq"/>
    <x v="5"/>
    <n v="16568.099999999999"/>
    <n v="3"/>
    <n v="49704.3"/>
    <n v="2.86"/>
    <n v="932"/>
    <x v="280"/>
  </r>
  <r>
    <s v="ORD105768"/>
    <x v="5"/>
    <x v="1"/>
    <x v="5"/>
    <s v="Jumia"/>
    <x v="3"/>
    <n v="10107.68"/>
    <n v="4"/>
    <n v="40430.720000000001"/>
    <n v="2.14"/>
    <n v="4529"/>
    <x v="61"/>
  </r>
  <r>
    <s v="ORD105769"/>
    <x v="4"/>
    <x v="0"/>
    <x v="4"/>
    <s v="Amazon"/>
    <x v="4"/>
    <n v="1750.89"/>
    <n v="2"/>
    <n v="3501.78"/>
    <n v="2.25"/>
    <n v="4545"/>
    <x v="224"/>
  </r>
  <r>
    <s v="ORD105770"/>
    <x v="6"/>
    <x v="4"/>
    <x v="6"/>
    <s v="Amazon"/>
    <x v="4"/>
    <n v="4909.95"/>
    <n v="4"/>
    <n v="19639.8"/>
    <n v="4.43"/>
    <n v="2531"/>
    <x v="38"/>
  </r>
  <r>
    <s v="ORD105771"/>
    <x v="8"/>
    <x v="3"/>
    <x v="8"/>
    <s v="Amazon"/>
    <x v="4"/>
    <n v="2538.75"/>
    <n v="1"/>
    <n v="2538.75"/>
    <n v="4.74"/>
    <n v="4613"/>
    <x v="74"/>
  </r>
  <r>
    <s v="ORD105772"/>
    <x v="7"/>
    <x v="0"/>
    <x v="7"/>
    <s v="Souq"/>
    <x v="0"/>
    <n v="4136.9399999999996"/>
    <n v="3"/>
    <n v="12410.82"/>
    <n v="3.94"/>
    <n v="3062"/>
    <x v="62"/>
  </r>
  <r>
    <s v="ORD105773"/>
    <x v="1"/>
    <x v="1"/>
    <x v="1"/>
    <s v="Amazon"/>
    <x v="3"/>
    <n v="5826.73"/>
    <n v="5"/>
    <n v="29133.65"/>
    <n v="1.65"/>
    <n v="216"/>
    <x v="132"/>
  </r>
  <r>
    <s v="ORD105774"/>
    <x v="3"/>
    <x v="3"/>
    <x v="3"/>
    <s v="Jumia"/>
    <x v="0"/>
    <n v="9438.2000000000007"/>
    <n v="4"/>
    <n v="37752.800000000003"/>
    <n v="3.19"/>
    <n v="1262"/>
    <x v="171"/>
  </r>
  <r>
    <s v="ORD105775"/>
    <x v="9"/>
    <x v="1"/>
    <x v="9"/>
    <s v="Souq"/>
    <x v="1"/>
    <n v="17892.330000000002"/>
    <n v="4"/>
    <n v="71569.320000000007"/>
    <n v="2.61"/>
    <n v="3268"/>
    <x v="191"/>
  </r>
  <r>
    <s v="ORD105776"/>
    <x v="7"/>
    <x v="0"/>
    <x v="7"/>
    <s v="Souq"/>
    <x v="1"/>
    <n v="14058.63"/>
    <n v="2"/>
    <n v="28117.26"/>
    <n v="4.74"/>
    <n v="1909"/>
    <x v="191"/>
  </r>
  <r>
    <s v="ORD105777"/>
    <x v="8"/>
    <x v="3"/>
    <x v="8"/>
    <s v="Jumia"/>
    <x v="2"/>
    <n v="5986.65"/>
    <n v="5"/>
    <n v="29933.25"/>
    <n v="1.79"/>
    <n v="583"/>
    <x v="201"/>
  </r>
  <r>
    <s v="ORD105778"/>
    <x v="6"/>
    <x v="4"/>
    <x v="6"/>
    <s v="Jumia"/>
    <x v="2"/>
    <n v="4427.75"/>
    <n v="3"/>
    <n v="13283.25"/>
    <n v="4.6500000000000004"/>
    <n v="3052"/>
    <x v="334"/>
  </r>
  <r>
    <s v="ORD105779"/>
    <x v="1"/>
    <x v="1"/>
    <x v="1"/>
    <s v="Jumia"/>
    <x v="2"/>
    <n v="426.24"/>
    <n v="2"/>
    <n v="852.48"/>
    <n v="2.77"/>
    <n v="632"/>
    <x v="224"/>
  </r>
  <r>
    <s v="ORD105780"/>
    <x v="1"/>
    <x v="1"/>
    <x v="1"/>
    <s v="Jumia"/>
    <x v="0"/>
    <n v="2467.1999999999998"/>
    <n v="4"/>
    <n v="9868.7999999999993"/>
    <n v="3"/>
    <n v="944"/>
    <x v="248"/>
  </r>
  <r>
    <s v="ORD105781"/>
    <x v="1"/>
    <x v="1"/>
    <x v="1"/>
    <s v="Amazon"/>
    <x v="5"/>
    <n v="6671.4"/>
    <n v="2"/>
    <n v="13342.8"/>
    <n v="2.09"/>
    <n v="4809"/>
    <x v="38"/>
  </r>
  <r>
    <s v="ORD105782"/>
    <x v="1"/>
    <x v="1"/>
    <x v="1"/>
    <s v="Souq"/>
    <x v="3"/>
    <n v="7788.94"/>
    <n v="3"/>
    <n v="23366.82"/>
    <n v="3.71"/>
    <n v="3938"/>
    <x v="257"/>
  </r>
  <r>
    <s v="ORD105783"/>
    <x v="8"/>
    <x v="3"/>
    <x v="8"/>
    <s v="Souq"/>
    <x v="0"/>
    <n v="16103.35"/>
    <n v="4"/>
    <n v="64413.4"/>
    <n v="3.9"/>
    <n v="3347"/>
    <x v="136"/>
  </r>
  <r>
    <s v="ORD105784"/>
    <x v="1"/>
    <x v="1"/>
    <x v="1"/>
    <s v="Souq"/>
    <x v="5"/>
    <n v="10255.959999999999"/>
    <n v="2"/>
    <n v="20511.919999999998"/>
    <n v="3.03"/>
    <n v="4573"/>
    <x v="33"/>
  </r>
  <r>
    <s v="ORD105785"/>
    <x v="7"/>
    <x v="0"/>
    <x v="7"/>
    <s v="Souq"/>
    <x v="2"/>
    <n v="2810.66"/>
    <n v="2"/>
    <n v="5621.32"/>
    <n v="2.75"/>
    <n v="3828"/>
    <x v="122"/>
  </r>
  <r>
    <s v="ORD105786"/>
    <x v="2"/>
    <x v="2"/>
    <x v="2"/>
    <s v="Souq"/>
    <x v="5"/>
    <n v="1146.49"/>
    <n v="2"/>
    <n v="2292.98"/>
    <n v="1.98"/>
    <n v="2375"/>
    <x v="249"/>
  </r>
  <r>
    <s v="ORD105787"/>
    <x v="3"/>
    <x v="3"/>
    <x v="3"/>
    <s v="Jumia"/>
    <x v="3"/>
    <n v="2113.1999999999998"/>
    <n v="1"/>
    <n v="2113.1999999999998"/>
    <n v="1.84"/>
    <n v="3900"/>
    <x v="189"/>
  </r>
  <r>
    <s v="ORD105788"/>
    <x v="0"/>
    <x v="0"/>
    <x v="0"/>
    <s v="Souq"/>
    <x v="4"/>
    <n v="15253.19"/>
    <n v="4"/>
    <n v="61012.76"/>
    <n v="2.4"/>
    <n v="4535"/>
    <x v="306"/>
  </r>
  <r>
    <s v="ORD105789"/>
    <x v="1"/>
    <x v="1"/>
    <x v="1"/>
    <s v="Amazon"/>
    <x v="1"/>
    <n v="19304.669999999998"/>
    <n v="3"/>
    <n v="57914.01"/>
    <n v="3.82"/>
    <n v="2474"/>
    <x v="351"/>
  </r>
  <r>
    <s v="ORD105790"/>
    <x v="6"/>
    <x v="4"/>
    <x v="6"/>
    <s v="Amazon"/>
    <x v="1"/>
    <n v="6700.56"/>
    <n v="5"/>
    <n v="33502.800000000003"/>
    <n v="1.32"/>
    <n v="2944"/>
    <x v="345"/>
  </r>
  <r>
    <s v="ORD105791"/>
    <x v="3"/>
    <x v="3"/>
    <x v="3"/>
    <s v="Souq"/>
    <x v="5"/>
    <n v="4696.53"/>
    <n v="4"/>
    <n v="18786.12"/>
    <n v="3.56"/>
    <n v="2315"/>
    <x v="234"/>
  </r>
  <r>
    <s v="ORD105792"/>
    <x v="5"/>
    <x v="1"/>
    <x v="5"/>
    <s v="Souq"/>
    <x v="3"/>
    <n v="13489.51"/>
    <n v="4"/>
    <n v="53958.04"/>
    <n v="2.21"/>
    <n v="3965"/>
    <x v="25"/>
  </r>
  <r>
    <s v="ORD105793"/>
    <x v="7"/>
    <x v="0"/>
    <x v="7"/>
    <s v="Jumia"/>
    <x v="0"/>
    <n v="7910.59"/>
    <n v="2"/>
    <n v="15821.18"/>
    <n v="1.41"/>
    <n v="1574"/>
    <x v="54"/>
  </r>
  <r>
    <s v="ORD105794"/>
    <x v="8"/>
    <x v="3"/>
    <x v="8"/>
    <s v="Jumia"/>
    <x v="3"/>
    <n v="879.92"/>
    <n v="2"/>
    <n v="1759.84"/>
    <n v="3.6"/>
    <n v="2477"/>
    <x v="354"/>
  </r>
  <r>
    <s v="ORD105795"/>
    <x v="1"/>
    <x v="1"/>
    <x v="1"/>
    <s v="Jumia"/>
    <x v="3"/>
    <n v="19633.05"/>
    <n v="1"/>
    <n v="19633.05"/>
    <n v="4.93"/>
    <n v="4840"/>
    <x v="89"/>
  </r>
  <r>
    <s v="ORD105796"/>
    <x v="8"/>
    <x v="3"/>
    <x v="8"/>
    <s v="Souq"/>
    <x v="5"/>
    <n v="829.61"/>
    <n v="5"/>
    <n v="4148.05"/>
    <n v="3.95"/>
    <n v="570"/>
    <x v="88"/>
  </r>
  <r>
    <s v="ORD105797"/>
    <x v="7"/>
    <x v="0"/>
    <x v="7"/>
    <s v="Souq"/>
    <x v="4"/>
    <n v="12378.52"/>
    <n v="5"/>
    <n v="61892.6"/>
    <n v="2.72"/>
    <n v="2953"/>
    <x v="50"/>
  </r>
  <r>
    <s v="ORD105798"/>
    <x v="6"/>
    <x v="4"/>
    <x v="6"/>
    <s v="Souq"/>
    <x v="4"/>
    <n v="15441.11"/>
    <n v="3"/>
    <n v="46323.33"/>
    <n v="2.4300000000000002"/>
    <n v="1826"/>
    <x v="98"/>
  </r>
  <r>
    <s v="ORD105799"/>
    <x v="9"/>
    <x v="1"/>
    <x v="9"/>
    <s v="Jumia"/>
    <x v="0"/>
    <n v="4222.8100000000004"/>
    <n v="4"/>
    <n v="16891.240000000002"/>
    <n v="3.94"/>
    <n v="455"/>
    <x v="233"/>
  </r>
  <r>
    <s v="ORD105800"/>
    <x v="5"/>
    <x v="1"/>
    <x v="5"/>
    <s v="Amazon"/>
    <x v="2"/>
    <n v="568.66"/>
    <n v="2"/>
    <n v="1137.32"/>
    <n v="3.03"/>
    <n v="247"/>
    <x v="330"/>
  </r>
  <r>
    <s v="ORD105801"/>
    <x v="3"/>
    <x v="3"/>
    <x v="3"/>
    <s v="Amazon"/>
    <x v="2"/>
    <n v="13678.14"/>
    <n v="5"/>
    <n v="68390.7"/>
    <n v="2.46"/>
    <n v="757"/>
    <x v="85"/>
  </r>
  <r>
    <s v="ORD105802"/>
    <x v="0"/>
    <x v="0"/>
    <x v="0"/>
    <s v="Souq"/>
    <x v="0"/>
    <n v="4645.7299999999996"/>
    <n v="4"/>
    <n v="18582.919999999998"/>
    <n v="3.89"/>
    <n v="3411"/>
    <x v="301"/>
  </r>
  <r>
    <s v="ORD105803"/>
    <x v="3"/>
    <x v="3"/>
    <x v="3"/>
    <s v="Jumia"/>
    <x v="0"/>
    <n v="2833.89"/>
    <n v="3"/>
    <n v="8501.67"/>
    <n v="4.75"/>
    <n v="114"/>
    <x v="291"/>
  </r>
  <r>
    <s v="ORD105804"/>
    <x v="7"/>
    <x v="0"/>
    <x v="7"/>
    <s v="Amazon"/>
    <x v="5"/>
    <n v="6397.44"/>
    <n v="5"/>
    <n v="31987.200000000001"/>
    <n v="3.42"/>
    <n v="1939"/>
    <x v="61"/>
  </r>
  <r>
    <s v="ORD105805"/>
    <x v="2"/>
    <x v="2"/>
    <x v="2"/>
    <s v="Jumia"/>
    <x v="3"/>
    <n v="14097.46"/>
    <n v="3"/>
    <n v="42292.38"/>
    <n v="4.18"/>
    <n v="3973"/>
    <x v="345"/>
  </r>
  <r>
    <s v="ORD105806"/>
    <x v="4"/>
    <x v="0"/>
    <x v="4"/>
    <s v="Souq"/>
    <x v="2"/>
    <n v="3706.87"/>
    <n v="1"/>
    <n v="3706.87"/>
    <n v="3.77"/>
    <n v="2642"/>
    <x v="7"/>
  </r>
  <r>
    <s v="ORD105807"/>
    <x v="8"/>
    <x v="3"/>
    <x v="8"/>
    <s v="Jumia"/>
    <x v="0"/>
    <n v="5639.25"/>
    <n v="4"/>
    <n v="22557"/>
    <n v="4"/>
    <n v="2369"/>
    <x v="303"/>
  </r>
  <r>
    <s v="ORD105808"/>
    <x v="6"/>
    <x v="4"/>
    <x v="6"/>
    <s v="Souq"/>
    <x v="0"/>
    <n v="11282.9"/>
    <n v="3"/>
    <n v="33848.699999999997"/>
    <n v="4.09"/>
    <n v="144"/>
    <x v="25"/>
  </r>
  <r>
    <s v="ORD105809"/>
    <x v="5"/>
    <x v="1"/>
    <x v="5"/>
    <s v="Amazon"/>
    <x v="2"/>
    <n v="19804.64"/>
    <n v="5"/>
    <n v="99023.2"/>
    <n v="3.8"/>
    <n v="542"/>
    <x v="80"/>
  </r>
  <r>
    <s v="ORD105810"/>
    <x v="5"/>
    <x v="1"/>
    <x v="5"/>
    <s v="Souq"/>
    <x v="5"/>
    <n v="14496.65"/>
    <n v="4"/>
    <n v="57986.6"/>
    <n v="2.5099999999999998"/>
    <n v="417"/>
    <x v="85"/>
  </r>
  <r>
    <s v="ORD105811"/>
    <x v="0"/>
    <x v="0"/>
    <x v="0"/>
    <s v="Amazon"/>
    <x v="4"/>
    <n v="8261.08"/>
    <n v="2"/>
    <n v="16522.16"/>
    <n v="3.15"/>
    <n v="1104"/>
    <x v="67"/>
  </r>
  <r>
    <s v="ORD105812"/>
    <x v="6"/>
    <x v="4"/>
    <x v="6"/>
    <s v="Amazon"/>
    <x v="4"/>
    <n v="12887.57"/>
    <n v="1"/>
    <n v="12887.57"/>
    <n v="4.12"/>
    <n v="1187"/>
    <x v="332"/>
  </r>
  <r>
    <s v="ORD105813"/>
    <x v="5"/>
    <x v="1"/>
    <x v="5"/>
    <s v="Souq"/>
    <x v="0"/>
    <n v="2476.52"/>
    <n v="2"/>
    <n v="4953.04"/>
    <n v="2.68"/>
    <n v="1968"/>
    <x v="240"/>
  </r>
  <r>
    <s v="ORD105814"/>
    <x v="1"/>
    <x v="1"/>
    <x v="1"/>
    <s v="Souq"/>
    <x v="2"/>
    <n v="7773.58"/>
    <n v="1"/>
    <n v="7773.58"/>
    <n v="3.53"/>
    <n v="223"/>
    <x v="60"/>
  </r>
  <r>
    <s v="ORD105815"/>
    <x v="3"/>
    <x v="3"/>
    <x v="3"/>
    <s v="Jumia"/>
    <x v="1"/>
    <n v="11998.42"/>
    <n v="2"/>
    <n v="23996.84"/>
    <n v="1.33"/>
    <n v="2910"/>
    <x v="187"/>
  </r>
  <r>
    <s v="ORD105816"/>
    <x v="7"/>
    <x v="0"/>
    <x v="7"/>
    <s v="Amazon"/>
    <x v="0"/>
    <n v="4963.18"/>
    <n v="5"/>
    <n v="24815.9"/>
    <n v="4.93"/>
    <n v="2994"/>
    <x v="113"/>
  </r>
  <r>
    <s v="ORD105817"/>
    <x v="6"/>
    <x v="4"/>
    <x v="6"/>
    <s v="Amazon"/>
    <x v="4"/>
    <n v="1385.56"/>
    <n v="5"/>
    <n v="6927.8"/>
    <n v="2.4300000000000002"/>
    <n v="4610"/>
    <x v="153"/>
  </r>
  <r>
    <s v="ORD105818"/>
    <x v="3"/>
    <x v="3"/>
    <x v="3"/>
    <s v="Souq"/>
    <x v="3"/>
    <n v="12003.41"/>
    <n v="2"/>
    <n v="24006.82"/>
    <n v="2.1"/>
    <n v="2863"/>
    <x v="174"/>
  </r>
  <r>
    <s v="ORD105819"/>
    <x v="0"/>
    <x v="0"/>
    <x v="0"/>
    <s v="Souq"/>
    <x v="5"/>
    <n v="556.03"/>
    <n v="5"/>
    <n v="2780.15"/>
    <n v="3.12"/>
    <n v="4652"/>
    <x v="116"/>
  </r>
  <r>
    <s v="ORD105820"/>
    <x v="6"/>
    <x v="4"/>
    <x v="6"/>
    <s v="Souq"/>
    <x v="2"/>
    <n v="1240.22"/>
    <n v="3"/>
    <n v="3720.66"/>
    <n v="4.9000000000000004"/>
    <n v="2274"/>
    <x v="42"/>
  </r>
  <r>
    <s v="ORD105821"/>
    <x v="4"/>
    <x v="0"/>
    <x v="4"/>
    <s v="Amazon"/>
    <x v="2"/>
    <n v="1405.54"/>
    <n v="3"/>
    <n v="4216.62"/>
    <n v="3.55"/>
    <n v="699"/>
    <x v="41"/>
  </r>
  <r>
    <s v="ORD105822"/>
    <x v="8"/>
    <x v="3"/>
    <x v="8"/>
    <s v="Jumia"/>
    <x v="1"/>
    <n v="1471.7"/>
    <n v="2"/>
    <n v="2943.4"/>
    <n v="2.4"/>
    <n v="3619"/>
    <x v="279"/>
  </r>
  <r>
    <s v="ORD105823"/>
    <x v="5"/>
    <x v="1"/>
    <x v="5"/>
    <s v="Jumia"/>
    <x v="0"/>
    <n v="10196.51"/>
    <n v="5"/>
    <n v="50982.55"/>
    <n v="2.44"/>
    <n v="4826"/>
    <x v="16"/>
  </r>
  <r>
    <s v="ORD105824"/>
    <x v="6"/>
    <x v="4"/>
    <x v="6"/>
    <s v="Amazon"/>
    <x v="0"/>
    <n v="11679.75"/>
    <n v="3"/>
    <n v="35039.25"/>
    <n v="4"/>
    <n v="3819"/>
    <x v="38"/>
  </r>
  <r>
    <s v="ORD105825"/>
    <x v="4"/>
    <x v="0"/>
    <x v="4"/>
    <s v="Souq"/>
    <x v="2"/>
    <n v="19520.900000000001"/>
    <n v="4"/>
    <n v="78083.600000000006"/>
    <n v="4.68"/>
    <n v="2823"/>
    <x v="294"/>
  </r>
  <r>
    <s v="ORD105826"/>
    <x v="9"/>
    <x v="1"/>
    <x v="9"/>
    <s v="Souq"/>
    <x v="4"/>
    <n v="8993.31"/>
    <n v="4"/>
    <n v="35973.24"/>
    <n v="2.15"/>
    <n v="4083"/>
    <x v="15"/>
  </r>
  <r>
    <s v="ORD105827"/>
    <x v="7"/>
    <x v="0"/>
    <x v="7"/>
    <s v="Souq"/>
    <x v="5"/>
    <n v="17728.400000000001"/>
    <n v="3"/>
    <n v="53185.2"/>
    <n v="2.52"/>
    <n v="2990"/>
    <x v="3"/>
  </r>
  <r>
    <s v="ORD105828"/>
    <x v="1"/>
    <x v="1"/>
    <x v="1"/>
    <s v="Jumia"/>
    <x v="2"/>
    <n v="9155.41"/>
    <n v="1"/>
    <n v="9155.41"/>
    <n v="2.65"/>
    <n v="1503"/>
    <x v="290"/>
  </r>
  <r>
    <s v="ORD105829"/>
    <x v="2"/>
    <x v="2"/>
    <x v="2"/>
    <s v="Amazon"/>
    <x v="1"/>
    <n v="15540.09"/>
    <n v="1"/>
    <n v="15540.09"/>
    <n v="1.92"/>
    <n v="1560"/>
    <x v="295"/>
  </r>
  <r>
    <s v="ORD105830"/>
    <x v="4"/>
    <x v="0"/>
    <x v="4"/>
    <s v="Souq"/>
    <x v="3"/>
    <n v="7445.98"/>
    <n v="2"/>
    <n v="14891.96"/>
    <n v="1.48"/>
    <n v="3867"/>
    <x v="51"/>
  </r>
  <r>
    <s v="ORD105831"/>
    <x v="8"/>
    <x v="3"/>
    <x v="8"/>
    <s v="Jumia"/>
    <x v="2"/>
    <n v="19290.439999999999"/>
    <n v="4"/>
    <n v="77161.759999999995"/>
    <n v="2.46"/>
    <n v="113"/>
    <x v="316"/>
  </r>
  <r>
    <s v="ORD105832"/>
    <x v="4"/>
    <x v="0"/>
    <x v="4"/>
    <s v="Jumia"/>
    <x v="4"/>
    <n v="18550.73"/>
    <n v="1"/>
    <n v="18550.73"/>
    <n v="2.5"/>
    <n v="4512"/>
    <x v="38"/>
  </r>
  <r>
    <s v="ORD105833"/>
    <x v="1"/>
    <x v="1"/>
    <x v="1"/>
    <s v="Jumia"/>
    <x v="3"/>
    <n v="13564.23"/>
    <n v="1"/>
    <n v="13564.23"/>
    <n v="1.8"/>
    <n v="3331"/>
    <x v="107"/>
  </r>
  <r>
    <s v="ORD105834"/>
    <x v="3"/>
    <x v="3"/>
    <x v="3"/>
    <s v="Jumia"/>
    <x v="5"/>
    <n v="12316.53"/>
    <n v="5"/>
    <n v="61582.65"/>
    <n v="1.04"/>
    <n v="2201"/>
    <x v="12"/>
  </r>
  <r>
    <s v="ORD105835"/>
    <x v="8"/>
    <x v="3"/>
    <x v="8"/>
    <s v="Amazon"/>
    <x v="2"/>
    <n v="6932.21"/>
    <n v="5"/>
    <n v="34661.050000000003"/>
    <n v="2.5"/>
    <n v="1928"/>
    <x v="90"/>
  </r>
  <r>
    <s v="ORD105836"/>
    <x v="8"/>
    <x v="3"/>
    <x v="8"/>
    <s v="Amazon"/>
    <x v="4"/>
    <n v="6003.17"/>
    <n v="3"/>
    <n v="18009.509999999998"/>
    <n v="2.9"/>
    <n v="624"/>
    <x v="72"/>
  </r>
  <r>
    <s v="ORD105837"/>
    <x v="4"/>
    <x v="0"/>
    <x v="4"/>
    <s v="Amazon"/>
    <x v="1"/>
    <n v="9266.0499999999993"/>
    <n v="1"/>
    <n v="9266.0499999999993"/>
    <n v="1.49"/>
    <n v="2583"/>
    <x v="32"/>
  </r>
  <r>
    <s v="ORD105838"/>
    <x v="3"/>
    <x v="3"/>
    <x v="3"/>
    <s v="Souq"/>
    <x v="3"/>
    <n v="8240.91"/>
    <n v="4"/>
    <n v="32963.64"/>
    <n v="3.52"/>
    <n v="564"/>
    <x v="323"/>
  </r>
  <r>
    <s v="ORD105839"/>
    <x v="7"/>
    <x v="0"/>
    <x v="7"/>
    <s v="Amazon"/>
    <x v="1"/>
    <n v="6531.05"/>
    <n v="2"/>
    <n v="13062.1"/>
    <n v="1.66"/>
    <n v="17"/>
    <x v="109"/>
  </r>
  <r>
    <s v="ORD105840"/>
    <x v="6"/>
    <x v="4"/>
    <x v="6"/>
    <s v="Amazon"/>
    <x v="1"/>
    <n v="12998.52"/>
    <n v="4"/>
    <n v="51994.080000000002"/>
    <n v="2.64"/>
    <n v="2903"/>
    <x v="14"/>
  </r>
  <r>
    <s v="ORD105841"/>
    <x v="0"/>
    <x v="0"/>
    <x v="0"/>
    <s v="Jumia"/>
    <x v="2"/>
    <n v="9838.1"/>
    <n v="5"/>
    <n v="49190.5"/>
    <n v="3.39"/>
    <n v="3019"/>
    <x v="20"/>
  </r>
  <r>
    <s v="ORD105842"/>
    <x v="6"/>
    <x v="4"/>
    <x v="6"/>
    <s v="Jumia"/>
    <x v="5"/>
    <n v="9546.33"/>
    <n v="2"/>
    <n v="19092.66"/>
    <n v="3.23"/>
    <n v="915"/>
    <x v="352"/>
  </r>
  <r>
    <s v="ORD105843"/>
    <x v="5"/>
    <x v="1"/>
    <x v="5"/>
    <s v="Amazon"/>
    <x v="5"/>
    <n v="9018.4699999999993"/>
    <n v="2"/>
    <n v="18036.939999999999"/>
    <n v="3.4"/>
    <n v="2018"/>
    <x v="28"/>
  </r>
  <r>
    <s v="ORD105844"/>
    <x v="0"/>
    <x v="0"/>
    <x v="0"/>
    <s v="Souq"/>
    <x v="1"/>
    <n v="12261.99"/>
    <n v="1"/>
    <n v="12261.99"/>
    <n v="3.98"/>
    <n v="3808"/>
    <x v="70"/>
  </r>
  <r>
    <s v="ORD105845"/>
    <x v="4"/>
    <x v="0"/>
    <x v="4"/>
    <s v="Jumia"/>
    <x v="2"/>
    <n v="4787.08"/>
    <n v="2"/>
    <n v="9574.16"/>
    <n v="2.0099999999999998"/>
    <n v="4678"/>
    <x v="75"/>
  </r>
  <r>
    <s v="ORD105846"/>
    <x v="9"/>
    <x v="1"/>
    <x v="9"/>
    <s v="Jumia"/>
    <x v="0"/>
    <n v="9772.4"/>
    <n v="1"/>
    <n v="9772.4"/>
    <n v="1.77"/>
    <n v="923"/>
    <x v="49"/>
  </r>
  <r>
    <s v="ORD105847"/>
    <x v="4"/>
    <x v="0"/>
    <x v="4"/>
    <s v="Jumia"/>
    <x v="4"/>
    <n v="13769.63"/>
    <n v="4"/>
    <n v="55078.52"/>
    <n v="1.02"/>
    <n v="3085"/>
    <x v="197"/>
  </r>
  <r>
    <s v="ORD105848"/>
    <x v="1"/>
    <x v="1"/>
    <x v="1"/>
    <s v="Souq"/>
    <x v="3"/>
    <n v="7240.55"/>
    <n v="1"/>
    <n v="7240.55"/>
    <n v="2.41"/>
    <n v="4051"/>
    <x v="206"/>
  </r>
  <r>
    <s v="ORD105849"/>
    <x v="8"/>
    <x v="3"/>
    <x v="8"/>
    <s v="Jumia"/>
    <x v="5"/>
    <n v="8170.14"/>
    <n v="3"/>
    <n v="24510.42"/>
    <n v="3.36"/>
    <n v="2466"/>
    <x v="51"/>
  </r>
  <r>
    <s v="ORD105850"/>
    <x v="2"/>
    <x v="2"/>
    <x v="2"/>
    <s v="Amazon"/>
    <x v="3"/>
    <n v="17362.22"/>
    <n v="4"/>
    <n v="69448.88"/>
    <n v="2.25"/>
    <n v="2637"/>
    <x v="183"/>
  </r>
  <r>
    <s v="ORD105851"/>
    <x v="9"/>
    <x v="1"/>
    <x v="9"/>
    <s v="Amazon"/>
    <x v="4"/>
    <n v="12101.54"/>
    <n v="4"/>
    <n v="48406.16"/>
    <n v="3.21"/>
    <n v="1801"/>
    <x v="102"/>
  </r>
  <r>
    <s v="ORD105852"/>
    <x v="7"/>
    <x v="0"/>
    <x v="7"/>
    <s v="Souq"/>
    <x v="0"/>
    <n v="15693.66"/>
    <n v="4"/>
    <n v="62774.64"/>
    <n v="1.17"/>
    <n v="4838"/>
    <x v="305"/>
  </r>
  <r>
    <s v="ORD105853"/>
    <x v="8"/>
    <x v="3"/>
    <x v="8"/>
    <s v="Amazon"/>
    <x v="2"/>
    <n v="13913.02"/>
    <n v="2"/>
    <n v="27826.04"/>
    <n v="1.93"/>
    <n v="2353"/>
    <x v="124"/>
  </r>
  <r>
    <s v="ORD105854"/>
    <x v="2"/>
    <x v="2"/>
    <x v="2"/>
    <s v="Amazon"/>
    <x v="5"/>
    <n v="12749.28"/>
    <n v="3"/>
    <n v="38247.839999999997"/>
    <n v="1.32"/>
    <n v="2610"/>
    <x v="89"/>
  </r>
  <r>
    <s v="ORD105855"/>
    <x v="5"/>
    <x v="1"/>
    <x v="5"/>
    <s v="Jumia"/>
    <x v="0"/>
    <n v="11834.53"/>
    <n v="1"/>
    <n v="11834.53"/>
    <n v="2.31"/>
    <n v="2665"/>
    <x v="184"/>
  </r>
  <r>
    <s v="ORD105856"/>
    <x v="3"/>
    <x v="3"/>
    <x v="3"/>
    <s v="Amazon"/>
    <x v="4"/>
    <n v="3115.66"/>
    <n v="1"/>
    <n v="3115.66"/>
    <n v="4.6500000000000004"/>
    <n v="3179"/>
    <x v="14"/>
  </r>
  <r>
    <s v="ORD105857"/>
    <x v="1"/>
    <x v="1"/>
    <x v="1"/>
    <s v="Amazon"/>
    <x v="3"/>
    <n v="1814.09"/>
    <n v="4"/>
    <n v="7256.36"/>
    <n v="1.5"/>
    <n v="4017"/>
    <x v="146"/>
  </r>
  <r>
    <s v="ORD105858"/>
    <x v="7"/>
    <x v="0"/>
    <x v="7"/>
    <s v="Jumia"/>
    <x v="0"/>
    <n v="7193.81"/>
    <n v="3"/>
    <n v="21581.43"/>
    <n v="1.1399999999999999"/>
    <n v="795"/>
    <x v="105"/>
  </r>
  <r>
    <s v="ORD105859"/>
    <x v="1"/>
    <x v="1"/>
    <x v="1"/>
    <s v="Amazon"/>
    <x v="2"/>
    <n v="15969.8"/>
    <n v="4"/>
    <n v="63879.199999999997"/>
    <n v="4.7"/>
    <n v="4342"/>
    <x v="180"/>
  </r>
  <r>
    <s v="ORD105860"/>
    <x v="8"/>
    <x v="3"/>
    <x v="8"/>
    <s v="Jumia"/>
    <x v="4"/>
    <n v="3035.84"/>
    <n v="2"/>
    <n v="6071.68"/>
    <n v="4.67"/>
    <n v="987"/>
    <x v="190"/>
  </r>
  <r>
    <s v="ORD105861"/>
    <x v="4"/>
    <x v="0"/>
    <x v="4"/>
    <s v="Souq"/>
    <x v="5"/>
    <n v="17896.900000000001"/>
    <n v="5"/>
    <n v="89484.5"/>
    <n v="4.87"/>
    <n v="3366"/>
    <x v="25"/>
  </r>
  <r>
    <s v="ORD105862"/>
    <x v="9"/>
    <x v="1"/>
    <x v="9"/>
    <s v="Jumia"/>
    <x v="1"/>
    <n v="14846.3"/>
    <n v="5"/>
    <n v="74231.5"/>
    <n v="3.25"/>
    <n v="344"/>
    <x v="32"/>
  </r>
  <r>
    <s v="ORD105863"/>
    <x v="7"/>
    <x v="0"/>
    <x v="7"/>
    <s v="Amazon"/>
    <x v="1"/>
    <n v="977.57"/>
    <n v="1"/>
    <n v="977.57"/>
    <n v="2.2400000000000002"/>
    <n v="4829"/>
    <x v="338"/>
  </r>
  <r>
    <s v="ORD105864"/>
    <x v="6"/>
    <x v="4"/>
    <x v="6"/>
    <s v="Jumia"/>
    <x v="1"/>
    <n v="3505.12"/>
    <n v="5"/>
    <n v="17525.599999999999"/>
    <n v="2"/>
    <n v="2041"/>
    <x v="307"/>
  </r>
  <r>
    <s v="ORD105865"/>
    <x v="0"/>
    <x v="0"/>
    <x v="0"/>
    <s v="Amazon"/>
    <x v="3"/>
    <n v="19942.150000000001"/>
    <n v="1"/>
    <n v="19942.150000000001"/>
    <n v="2.77"/>
    <n v="3672"/>
    <x v="289"/>
  </r>
  <r>
    <s v="ORD105866"/>
    <x v="3"/>
    <x v="3"/>
    <x v="3"/>
    <s v="Amazon"/>
    <x v="2"/>
    <n v="19536.099999999999"/>
    <n v="3"/>
    <n v="58608.3"/>
    <n v="3.39"/>
    <n v="1810"/>
    <x v="65"/>
  </r>
  <r>
    <s v="ORD105867"/>
    <x v="6"/>
    <x v="4"/>
    <x v="6"/>
    <s v="Jumia"/>
    <x v="2"/>
    <n v="7725.39"/>
    <n v="1"/>
    <n v="7725.39"/>
    <n v="3.1"/>
    <n v="4849"/>
    <x v="106"/>
  </r>
  <r>
    <s v="ORD105868"/>
    <x v="6"/>
    <x v="4"/>
    <x v="6"/>
    <s v="Amazon"/>
    <x v="2"/>
    <n v="4814.32"/>
    <n v="3"/>
    <n v="14442.96"/>
    <n v="4.1100000000000003"/>
    <n v="331"/>
    <x v="124"/>
  </r>
  <r>
    <s v="ORD105869"/>
    <x v="1"/>
    <x v="1"/>
    <x v="1"/>
    <s v="Amazon"/>
    <x v="3"/>
    <n v="3137.03"/>
    <n v="4"/>
    <n v="12548.12"/>
    <n v="2.66"/>
    <n v="4799"/>
    <x v="321"/>
  </r>
  <r>
    <s v="ORD105870"/>
    <x v="8"/>
    <x v="3"/>
    <x v="8"/>
    <s v="Souq"/>
    <x v="3"/>
    <n v="18247.740000000002"/>
    <n v="3"/>
    <n v="54743.22"/>
    <n v="2.14"/>
    <n v="1939"/>
    <x v="144"/>
  </r>
  <r>
    <s v="ORD105871"/>
    <x v="5"/>
    <x v="1"/>
    <x v="5"/>
    <s v="Amazon"/>
    <x v="1"/>
    <n v="4568.01"/>
    <n v="2"/>
    <n v="9136.02"/>
    <n v="2.85"/>
    <n v="1488"/>
    <x v="185"/>
  </r>
  <r>
    <s v="ORD105872"/>
    <x v="7"/>
    <x v="0"/>
    <x v="7"/>
    <s v="Amazon"/>
    <x v="5"/>
    <n v="4695.08"/>
    <n v="2"/>
    <n v="9390.16"/>
    <n v="1.28"/>
    <n v="4606"/>
    <x v="26"/>
  </r>
  <r>
    <s v="ORD105873"/>
    <x v="9"/>
    <x v="1"/>
    <x v="9"/>
    <s v="Souq"/>
    <x v="0"/>
    <n v="7922.18"/>
    <n v="4"/>
    <n v="31688.720000000001"/>
    <n v="2.97"/>
    <n v="3569"/>
    <x v="26"/>
  </r>
  <r>
    <s v="ORD105874"/>
    <x v="3"/>
    <x v="3"/>
    <x v="3"/>
    <s v="Souq"/>
    <x v="2"/>
    <n v="18187.3"/>
    <n v="2"/>
    <n v="36374.6"/>
    <n v="4.75"/>
    <n v="2837"/>
    <x v="256"/>
  </r>
  <r>
    <s v="ORD105875"/>
    <x v="2"/>
    <x v="2"/>
    <x v="2"/>
    <s v="Amazon"/>
    <x v="5"/>
    <n v="15749.88"/>
    <n v="4"/>
    <n v="62999.519999999997"/>
    <n v="2.41"/>
    <n v="743"/>
    <x v="137"/>
  </r>
  <r>
    <s v="ORD105876"/>
    <x v="9"/>
    <x v="1"/>
    <x v="9"/>
    <s v="Souq"/>
    <x v="3"/>
    <n v="7652.08"/>
    <n v="3"/>
    <n v="22956.240000000002"/>
    <n v="2.96"/>
    <n v="4953"/>
    <x v="280"/>
  </r>
  <r>
    <s v="ORD105877"/>
    <x v="8"/>
    <x v="3"/>
    <x v="8"/>
    <s v="Amazon"/>
    <x v="2"/>
    <n v="18306.55"/>
    <n v="5"/>
    <n v="91532.75"/>
    <n v="4.5"/>
    <n v="4904"/>
    <x v="152"/>
  </r>
  <r>
    <s v="ORD105878"/>
    <x v="0"/>
    <x v="0"/>
    <x v="0"/>
    <s v="Amazon"/>
    <x v="1"/>
    <n v="10878.04"/>
    <n v="5"/>
    <n v="54390.2"/>
    <n v="1.18"/>
    <n v="3403"/>
    <x v="196"/>
  </r>
  <r>
    <s v="ORD105879"/>
    <x v="1"/>
    <x v="1"/>
    <x v="1"/>
    <s v="Souq"/>
    <x v="2"/>
    <n v="17775.439999999999"/>
    <n v="1"/>
    <n v="17775.439999999999"/>
    <n v="2.66"/>
    <n v="3422"/>
    <x v="323"/>
  </r>
  <r>
    <s v="ORD105880"/>
    <x v="2"/>
    <x v="2"/>
    <x v="2"/>
    <s v="Amazon"/>
    <x v="5"/>
    <n v="4688.01"/>
    <n v="5"/>
    <n v="23440.05"/>
    <n v="1.1000000000000001"/>
    <n v="2938"/>
    <x v="334"/>
  </r>
  <r>
    <s v="ORD105881"/>
    <x v="3"/>
    <x v="3"/>
    <x v="3"/>
    <s v="Jumia"/>
    <x v="1"/>
    <n v="323.20999999999998"/>
    <n v="5"/>
    <n v="1616.05"/>
    <n v="3.61"/>
    <n v="766"/>
    <x v="344"/>
  </r>
  <r>
    <s v="ORD105882"/>
    <x v="2"/>
    <x v="2"/>
    <x v="2"/>
    <s v="Jumia"/>
    <x v="4"/>
    <n v="14199.43"/>
    <n v="3"/>
    <n v="42598.29"/>
    <n v="4.25"/>
    <n v="2795"/>
    <x v="358"/>
  </r>
  <r>
    <s v="ORD105883"/>
    <x v="1"/>
    <x v="1"/>
    <x v="1"/>
    <s v="Jumia"/>
    <x v="5"/>
    <n v="5279.14"/>
    <n v="2"/>
    <n v="10558.28"/>
    <n v="3.22"/>
    <n v="4149"/>
    <x v="281"/>
  </r>
  <r>
    <s v="ORD105884"/>
    <x v="8"/>
    <x v="3"/>
    <x v="8"/>
    <s v="Amazon"/>
    <x v="5"/>
    <n v="14867.85"/>
    <n v="5"/>
    <n v="74339.25"/>
    <n v="4.53"/>
    <n v="4862"/>
    <x v="45"/>
  </r>
  <r>
    <s v="ORD105885"/>
    <x v="7"/>
    <x v="0"/>
    <x v="7"/>
    <s v="Jumia"/>
    <x v="5"/>
    <n v="12715.2"/>
    <n v="4"/>
    <n v="50860.800000000003"/>
    <n v="2.69"/>
    <n v="452"/>
    <x v="171"/>
  </r>
  <r>
    <s v="ORD105886"/>
    <x v="1"/>
    <x v="1"/>
    <x v="1"/>
    <s v="Jumia"/>
    <x v="2"/>
    <n v="7336.33"/>
    <n v="5"/>
    <n v="36681.65"/>
    <n v="4.1399999999999997"/>
    <n v="2433"/>
    <x v="40"/>
  </r>
  <r>
    <s v="ORD105887"/>
    <x v="3"/>
    <x v="3"/>
    <x v="3"/>
    <s v="Souq"/>
    <x v="0"/>
    <n v="5391.51"/>
    <n v="2"/>
    <n v="10783.02"/>
    <n v="1.26"/>
    <n v="725"/>
    <x v="343"/>
  </r>
  <r>
    <s v="ORD105888"/>
    <x v="1"/>
    <x v="1"/>
    <x v="1"/>
    <s v="Jumia"/>
    <x v="0"/>
    <n v="11525.65"/>
    <n v="1"/>
    <n v="11525.65"/>
    <n v="1.47"/>
    <n v="237"/>
    <x v="209"/>
  </r>
  <r>
    <s v="ORD105889"/>
    <x v="5"/>
    <x v="1"/>
    <x v="5"/>
    <s v="Amazon"/>
    <x v="1"/>
    <n v="720.64"/>
    <n v="4"/>
    <n v="2882.56"/>
    <n v="3.49"/>
    <n v="3796"/>
    <x v="204"/>
  </r>
  <r>
    <s v="ORD105890"/>
    <x v="0"/>
    <x v="0"/>
    <x v="0"/>
    <s v="Souq"/>
    <x v="1"/>
    <n v="8964.15"/>
    <n v="4"/>
    <n v="35856.6"/>
    <n v="2.44"/>
    <n v="2408"/>
    <x v="221"/>
  </r>
  <r>
    <s v="ORD105891"/>
    <x v="5"/>
    <x v="1"/>
    <x v="5"/>
    <s v="Jumia"/>
    <x v="2"/>
    <n v="951.64"/>
    <n v="1"/>
    <n v="951.64"/>
    <n v="1.37"/>
    <n v="4559"/>
    <x v="295"/>
  </r>
  <r>
    <s v="ORD105892"/>
    <x v="5"/>
    <x v="1"/>
    <x v="5"/>
    <s v="Jumia"/>
    <x v="2"/>
    <n v="10392.51"/>
    <n v="4"/>
    <n v="41570.04"/>
    <n v="2.61"/>
    <n v="2693"/>
    <x v="205"/>
  </r>
  <r>
    <s v="ORD105893"/>
    <x v="2"/>
    <x v="2"/>
    <x v="2"/>
    <s v="Jumia"/>
    <x v="5"/>
    <n v="18050.990000000002"/>
    <n v="1"/>
    <n v="18050.990000000002"/>
    <n v="2.69"/>
    <n v="755"/>
    <x v="115"/>
  </r>
  <r>
    <s v="ORD105894"/>
    <x v="5"/>
    <x v="1"/>
    <x v="5"/>
    <s v="Amazon"/>
    <x v="0"/>
    <n v="2510.9299999999998"/>
    <n v="5"/>
    <n v="12554.65"/>
    <n v="1.24"/>
    <n v="3377"/>
    <x v="270"/>
  </r>
  <r>
    <s v="ORD105895"/>
    <x v="2"/>
    <x v="2"/>
    <x v="2"/>
    <s v="Jumia"/>
    <x v="2"/>
    <n v="838.09"/>
    <n v="1"/>
    <n v="838.09"/>
    <n v="4.8600000000000003"/>
    <n v="1511"/>
    <x v="91"/>
  </r>
  <r>
    <s v="ORD105896"/>
    <x v="6"/>
    <x v="4"/>
    <x v="6"/>
    <s v="Souq"/>
    <x v="1"/>
    <n v="12212.07"/>
    <n v="1"/>
    <n v="12212.07"/>
    <n v="1.97"/>
    <n v="3865"/>
    <x v="133"/>
  </r>
  <r>
    <s v="ORD105897"/>
    <x v="6"/>
    <x v="4"/>
    <x v="6"/>
    <s v="Jumia"/>
    <x v="5"/>
    <n v="8451.2099999999991"/>
    <n v="5"/>
    <n v="42256.05"/>
    <n v="4.82"/>
    <n v="1695"/>
    <x v="69"/>
  </r>
  <r>
    <s v="ORD105898"/>
    <x v="0"/>
    <x v="0"/>
    <x v="0"/>
    <s v="Jumia"/>
    <x v="3"/>
    <n v="7046.05"/>
    <n v="2"/>
    <n v="14092.1"/>
    <n v="1.68"/>
    <n v="1914"/>
    <x v="13"/>
  </r>
  <r>
    <s v="ORD105899"/>
    <x v="2"/>
    <x v="2"/>
    <x v="2"/>
    <s v="Jumia"/>
    <x v="2"/>
    <n v="15143.71"/>
    <n v="3"/>
    <n v="45431.13"/>
    <n v="1.82"/>
    <n v="3321"/>
    <x v="4"/>
  </r>
  <r>
    <s v="ORD105900"/>
    <x v="2"/>
    <x v="2"/>
    <x v="2"/>
    <s v="Souq"/>
    <x v="1"/>
    <n v="14644.34"/>
    <n v="2"/>
    <n v="29288.68"/>
    <n v="2.57"/>
    <n v="4373"/>
    <x v="150"/>
  </r>
  <r>
    <s v="ORD105901"/>
    <x v="6"/>
    <x v="4"/>
    <x v="6"/>
    <s v="Souq"/>
    <x v="5"/>
    <n v="19482.04"/>
    <n v="2"/>
    <n v="38964.080000000002"/>
    <n v="4.8899999999999997"/>
    <n v="1803"/>
    <x v="287"/>
  </r>
  <r>
    <s v="ORD105902"/>
    <x v="6"/>
    <x v="4"/>
    <x v="6"/>
    <s v="Amazon"/>
    <x v="0"/>
    <n v="18492.62"/>
    <n v="2"/>
    <n v="36985.24"/>
    <n v="1.63"/>
    <n v="3872"/>
    <x v="146"/>
  </r>
  <r>
    <s v="ORD105903"/>
    <x v="8"/>
    <x v="3"/>
    <x v="8"/>
    <s v="Amazon"/>
    <x v="4"/>
    <n v="18426.64"/>
    <n v="5"/>
    <n v="92133.2"/>
    <n v="1.1399999999999999"/>
    <n v="1524"/>
    <x v="241"/>
  </r>
  <r>
    <s v="ORD105904"/>
    <x v="5"/>
    <x v="1"/>
    <x v="5"/>
    <s v="Souq"/>
    <x v="4"/>
    <n v="6981.18"/>
    <n v="5"/>
    <n v="34905.9"/>
    <n v="4.8499999999999996"/>
    <n v="796"/>
    <x v="227"/>
  </r>
  <r>
    <s v="ORD105905"/>
    <x v="9"/>
    <x v="1"/>
    <x v="9"/>
    <s v="Jumia"/>
    <x v="1"/>
    <n v="8758.99"/>
    <n v="3"/>
    <n v="26276.97"/>
    <n v="1.06"/>
    <n v="1876"/>
    <x v="35"/>
  </r>
  <r>
    <s v="ORD105906"/>
    <x v="7"/>
    <x v="0"/>
    <x v="7"/>
    <s v="Amazon"/>
    <x v="4"/>
    <n v="19111.330000000002"/>
    <n v="3"/>
    <n v="57333.99"/>
    <n v="4.1900000000000004"/>
    <n v="4340"/>
    <x v="229"/>
  </r>
  <r>
    <s v="ORD105907"/>
    <x v="5"/>
    <x v="1"/>
    <x v="5"/>
    <s v="Souq"/>
    <x v="5"/>
    <n v="18100.490000000002"/>
    <n v="5"/>
    <n v="90502.45"/>
    <n v="3.36"/>
    <n v="4957"/>
    <x v="144"/>
  </r>
  <r>
    <s v="ORD105908"/>
    <x v="9"/>
    <x v="1"/>
    <x v="9"/>
    <s v="Amazon"/>
    <x v="4"/>
    <n v="19001.95"/>
    <n v="4"/>
    <n v="76007.8"/>
    <n v="4.33"/>
    <n v="1592"/>
    <x v="117"/>
  </r>
  <r>
    <s v="ORD105909"/>
    <x v="0"/>
    <x v="0"/>
    <x v="0"/>
    <s v="Jumia"/>
    <x v="0"/>
    <n v="6911.38"/>
    <n v="2"/>
    <n v="13822.76"/>
    <n v="3.15"/>
    <n v="3046"/>
    <x v="355"/>
  </r>
  <r>
    <s v="ORD105910"/>
    <x v="8"/>
    <x v="3"/>
    <x v="8"/>
    <s v="Jumia"/>
    <x v="2"/>
    <n v="15771.45"/>
    <n v="1"/>
    <n v="15771.45"/>
    <n v="3.25"/>
    <n v="4054"/>
    <x v="185"/>
  </r>
  <r>
    <s v="ORD105911"/>
    <x v="4"/>
    <x v="0"/>
    <x v="4"/>
    <s v="Jumia"/>
    <x v="3"/>
    <n v="1932.76"/>
    <n v="3"/>
    <n v="5798.28"/>
    <n v="1.99"/>
    <n v="4195"/>
    <x v="226"/>
  </r>
  <r>
    <s v="ORD105912"/>
    <x v="4"/>
    <x v="0"/>
    <x v="4"/>
    <s v="Amazon"/>
    <x v="0"/>
    <n v="234.42"/>
    <n v="4"/>
    <n v="937.68"/>
    <n v="3.71"/>
    <n v="2833"/>
    <x v="352"/>
  </r>
  <r>
    <s v="ORD105913"/>
    <x v="1"/>
    <x v="1"/>
    <x v="1"/>
    <s v="Souq"/>
    <x v="1"/>
    <n v="8306.8799999999992"/>
    <n v="3"/>
    <n v="24920.639999999999"/>
    <n v="2.54"/>
    <n v="1702"/>
    <x v="95"/>
  </r>
  <r>
    <s v="ORD105914"/>
    <x v="2"/>
    <x v="2"/>
    <x v="2"/>
    <s v="Amazon"/>
    <x v="5"/>
    <n v="2409.56"/>
    <n v="1"/>
    <n v="2409.56"/>
    <n v="1.1100000000000001"/>
    <n v="4699"/>
    <x v="354"/>
  </r>
  <r>
    <s v="ORD105915"/>
    <x v="5"/>
    <x v="1"/>
    <x v="5"/>
    <s v="Amazon"/>
    <x v="1"/>
    <n v="17481.13"/>
    <n v="3"/>
    <n v="52443.39"/>
    <n v="1.96"/>
    <n v="3212"/>
    <x v="175"/>
  </r>
  <r>
    <s v="ORD105916"/>
    <x v="1"/>
    <x v="1"/>
    <x v="1"/>
    <s v="Souq"/>
    <x v="4"/>
    <n v="2042.79"/>
    <n v="3"/>
    <n v="6128.37"/>
    <n v="1.56"/>
    <n v="4921"/>
    <x v="33"/>
  </r>
  <r>
    <s v="ORD105917"/>
    <x v="5"/>
    <x v="1"/>
    <x v="5"/>
    <s v="Jumia"/>
    <x v="2"/>
    <n v="1204.55"/>
    <n v="4"/>
    <n v="4818.2"/>
    <n v="3.25"/>
    <n v="3381"/>
    <x v="195"/>
  </r>
  <r>
    <s v="ORD105918"/>
    <x v="1"/>
    <x v="1"/>
    <x v="1"/>
    <s v="Amazon"/>
    <x v="1"/>
    <n v="7875.61"/>
    <n v="3"/>
    <n v="23626.83"/>
    <n v="3.35"/>
    <n v="4179"/>
    <x v="53"/>
  </r>
  <r>
    <s v="ORD105919"/>
    <x v="0"/>
    <x v="0"/>
    <x v="0"/>
    <s v="Souq"/>
    <x v="4"/>
    <n v="14864.48"/>
    <n v="2"/>
    <n v="29728.959999999999"/>
    <n v="1.65"/>
    <n v="1516"/>
    <x v="180"/>
  </r>
  <r>
    <s v="ORD105920"/>
    <x v="2"/>
    <x v="2"/>
    <x v="2"/>
    <s v="Amazon"/>
    <x v="1"/>
    <n v="7984.7"/>
    <n v="5"/>
    <n v="39923.5"/>
    <n v="4.8600000000000003"/>
    <n v="2661"/>
    <x v="340"/>
  </r>
  <r>
    <s v="ORD105921"/>
    <x v="7"/>
    <x v="0"/>
    <x v="7"/>
    <s v="Souq"/>
    <x v="4"/>
    <n v="6790.89"/>
    <n v="5"/>
    <n v="33954.449999999997"/>
    <n v="2.52"/>
    <n v="3887"/>
    <x v="85"/>
  </r>
  <r>
    <s v="ORD105922"/>
    <x v="0"/>
    <x v="0"/>
    <x v="0"/>
    <s v="Jumia"/>
    <x v="4"/>
    <n v="13672.77"/>
    <n v="1"/>
    <n v="13672.77"/>
    <n v="1.1499999999999999"/>
    <n v="538"/>
    <x v="41"/>
  </r>
  <r>
    <s v="ORD105923"/>
    <x v="5"/>
    <x v="1"/>
    <x v="5"/>
    <s v="Souq"/>
    <x v="3"/>
    <n v="15296.62"/>
    <n v="2"/>
    <n v="30593.24"/>
    <n v="4.17"/>
    <n v="4960"/>
    <x v="3"/>
  </r>
  <r>
    <s v="ORD105924"/>
    <x v="8"/>
    <x v="3"/>
    <x v="8"/>
    <s v="Souq"/>
    <x v="4"/>
    <n v="17115.34"/>
    <n v="2"/>
    <n v="34230.68"/>
    <n v="2.2599999999999998"/>
    <n v="3266"/>
    <x v="107"/>
  </r>
  <r>
    <s v="ORD105925"/>
    <x v="0"/>
    <x v="0"/>
    <x v="0"/>
    <s v="Souq"/>
    <x v="5"/>
    <n v="5104.57"/>
    <n v="3"/>
    <n v="15313.71"/>
    <n v="4.76"/>
    <n v="12"/>
    <x v="111"/>
  </r>
  <r>
    <s v="ORD105926"/>
    <x v="5"/>
    <x v="1"/>
    <x v="5"/>
    <s v="Jumia"/>
    <x v="1"/>
    <n v="5466.07"/>
    <n v="1"/>
    <n v="5466.07"/>
    <n v="1.1200000000000001"/>
    <n v="2225"/>
    <x v="91"/>
  </r>
  <r>
    <s v="ORD105927"/>
    <x v="6"/>
    <x v="4"/>
    <x v="6"/>
    <s v="Jumia"/>
    <x v="0"/>
    <n v="9695.41"/>
    <n v="1"/>
    <n v="9695.41"/>
    <n v="3.77"/>
    <n v="3883"/>
    <x v="40"/>
  </r>
  <r>
    <s v="ORD105928"/>
    <x v="6"/>
    <x v="4"/>
    <x v="6"/>
    <s v="Amazon"/>
    <x v="1"/>
    <n v="2261.67"/>
    <n v="1"/>
    <n v="2261.67"/>
    <n v="4.4400000000000004"/>
    <n v="77"/>
    <x v="56"/>
  </r>
  <r>
    <s v="ORD105929"/>
    <x v="2"/>
    <x v="2"/>
    <x v="2"/>
    <s v="Souq"/>
    <x v="4"/>
    <n v="6380.73"/>
    <n v="5"/>
    <n v="31903.65"/>
    <n v="4.82"/>
    <n v="3408"/>
    <x v="157"/>
  </r>
  <r>
    <s v="ORD105930"/>
    <x v="2"/>
    <x v="2"/>
    <x v="2"/>
    <s v="Jumia"/>
    <x v="5"/>
    <n v="6242.87"/>
    <n v="5"/>
    <n v="31214.35"/>
    <n v="2.73"/>
    <n v="615"/>
    <x v="124"/>
  </r>
  <r>
    <s v="ORD105931"/>
    <x v="2"/>
    <x v="2"/>
    <x v="2"/>
    <s v="Amazon"/>
    <x v="3"/>
    <n v="11726.04"/>
    <n v="4"/>
    <n v="46904.160000000003"/>
    <n v="3.08"/>
    <n v="1964"/>
    <x v="27"/>
  </r>
  <r>
    <s v="ORD105932"/>
    <x v="7"/>
    <x v="0"/>
    <x v="7"/>
    <s v="Jumia"/>
    <x v="2"/>
    <n v="15011.53"/>
    <n v="1"/>
    <n v="15011.53"/>
    <n v="1.1599999999999999"/>
    <n v="1849"/>
    <x v="270"/>
  </r>
  <r>
    <s v="ORD105933"/>
    <x v="0"/>
    <x v="0"/>
    <x v="0"/>
    <s v="Souq"/>
    <x v="5"/>
    <n v="9701.0300000000007"/>
    <n v="4"/>
    <n v="38804.120000000003"/>
    <n v="2.4900000000000002"/>
    <n v="1737"/>
    <x v="219"/>
  </r>
  <r>
    <s v="ORD105934"/>
    <x v="7"/>
    <x v="0"/>
    <x v="7"/>
    <s v="Souq"/>
    <x v="4"/>
    <n v="9806.57"/>
    <n v="4"/>
    <n v="39226.28"/>
    <n v="2.99"/>
    <n v="3393"/>
    <x v="261"/>
  </r>
  <r>
    <s v="ORD105935"/>
    <x v="7"/>
    <x v="0"/>
    <x v="7"/>
    <s v="Souq"/>
    <x v="2"/>
    <n v="19763.259999999998"/>
    <n v="1"/>
    <n v="19763.259999999998"/>
    <n v="1.1299999999999999"/>
    <n v="4006"/>
    <x v="124"/>
  </r>
  <r>
    <s v="ORD105936"/>
    <x v="1"/>
    <x v="1"/>
    <x v="1"/>
    <s v="Souq"/>
    <x v="3"/>
    <n v="5038.7299999999996"/>
    <n v="3"/>
    <n v="15116.19"/>
    <n v="1.1000000000000001"/>
    <n v="1530"/>
    <x v="123"/>
  </r>
  <r>
    <s v="ORD105937"/>
    <x v="2"/>
    <x v="2"/>
    <x v="2"/>
    <s v="Souq"/>
    <x v="4"/>
    <n v="6768.58"/>
    <n v="1"/>
    <n v="6768.58"/>
    <n v="4.95"/>
    <n v="3573"/>
    <x v="39"/>
  </r>
  <r>
    <s v="ORD105938"/>
    <x v="6"/>
    <x v="4"/>
    <x v="6"/>
    <s v="Amazon"/>
    <x v="5"/>
    <n v="6876.22"/>
    <n v="2"/>
    <n v="13752.44"/>
    <n v="4.0199999999999996"/>
    <n v="3896"/>
    <x v="187"/>
  </r>
  <r>
    <s v="ORD105939"/>
    <x v="1"/>
    <x v="1"/>
    <x v="1"/>
    <s v="Souq"/>
    <x v="3"/>
    <n v="10449.98"/>
    <n v="4"/>
    <n v="41799.919999999998"/>
    <n v="1.95"/>
    <n v="3582"/>
    <x v="259"/>
  </r>
  <r>
    <s v="ORD105940"/>
    <x v="5"/>
    <x v="1"/>
    <x v="5"/>
    <s v="Souq"/>
    <x v="0"/>
    <n v="14151.26"/>
    <n v="4"/>
    <n v="56605.04"/>
    <n v="3.59"/>
    <n v="142"/>
    <x v="291"/>
  </r>
  <r>
    <s v="ORD105941"/>
    <x v="1"/>
    <x v="1"/>
    <x v="1"/>
    <s v="Jumia"/>
    <x v="2"/>
    <n v="7569.76"/>
    <n v="5"/>
    <n v="37848.800000000003"/>
    <n v="2.94"/>
    <n v="4390"/>
    <x v="245"/>
  </r>
  <r>
    <s v="ORD105942"/>
    <x v="1"/>
    <x v="1"/>
    <x v="1"/>
    <s v="Amazon"/>
    <x v="2"/>
    <n v="2696.17"/>
    <n v="2"/>
    <n v="5392.34"/>
    <n v="3.32"/>
    <n v="3885"/>
    <x v="106"/>
  </r>
  <r>
    <s v="ORD105943"/>
    <x v="8"/>
    <x v="3"/>
    <x v="8"/>
    <s v="Souq"/>
    <x v="4"/>
    <n v="10959.74"/>
    <n v="3"/>
    <n v="32879.22"/>
    <n v="3.25"/>
    <n v="1333"/>
    <x v="197"/>
  </r>
  <r>
    <s v="ORD105944"/>
    <x v="4"/>
    <x v="0"/>
    <x v="4"/>
    <s v="Amazon"/>
    <x v="3"/>
    <n v="17818.77"/>
    <n v="1"/>
    <n v="17818.77"/>
    <n v="2.5499999999999998"/>
    <n v="1774"/>
    <x v="312"/>
  </r>
  <r>
    <s v="ORD105945"/>
    <x v="4"/>
    <x v="0"/>
    <x v="4"/>
    <s v="Souq"/>
    <x v="1"/>
    <n v="11190.4"/>
    <n v="2"/>
    <n v="22380.799999999999"/>
    <n v="4.6500000000000004"/>
    <n v="3882"/>
    <x v="340"/>
  </r>
  <r>
    <s v="ORD105946"/>
    <x v="2"/>
    <x v="2"/>
    <x v="2"/>
    <s v="Jumia"/>
    <x v="4"/>
    <n v="18549.79"/>
    <n v="2"/>
    <n v="37099.58"/>
    <n v="2.19"/>
    <n v="3048"/>
    <x v="46"/>
  </r>
  <r>
    <s v="ORD105947"/>
    <x v="6"/>
    <x v="4"/>
    <x v="6"/>
    <s v="Souq"/>
    <x v="4"/>
    <n v="15783.73"/>
    <n v="4"/>
    <n v="63134.92"/>
    <n v="4.25"/>
    <n v="2647"/>
    <x v="291"/>
  </r>
  <r>
    <s v="ORD105948"/>
    <x v="6"/>
    <x v="4"/>
    <x v="6"/>
    <s v="Souq"/>
    <x v="5"/>
    <n v="11224.31"/>
    <n v="5"/>
    <n v="56121.55"/>
    <n v="2.96"/>
    <n v="4605"/>
    <x v="272"/>
  </r>
  <r>
    <s v="ORD105949"/>
    <x v="5"/>
    <x v="1"/>
    <x v="5"/>
    <s v="Amazon"/>
    <x v="5"/>
    <n v="17119.72"/>
    <n v="4"/>
    <n v="68478.880000000005"/>
    <n v="1.93"/>
    <n v="1750"/>
    <x v="199"/>
  </r>
  <r>
    <s v="ORD105950"/>
    <x v="8"/>
    <x v="3"/>
    <x v="8"/>
    <s v="Souq"/>
    <x v="5"/>
    <n v="18126.73"/>
    <n v="1"/>
    <n v="18126.73"/>
    <n v="1.04"/>
    <n v="3440"/>
    <x v="168"/>
  </r>
  <r>
    <s v="ORD105951"/>
    <x v="9"/>
    <x v="1"/>
    <x v="9"/>
    <s v="Amazon"/>
    <x v="4"/>
    <n v="14315.81"/>
    <n v="1"/>
    <n v="14315.81"/>
    <n v="3.96"/>
    <n v="479"/>
    <x v="127"/>
  </r>
  <r>
    <s v="ORD105952"/>
    <x v="4"/>
    <x v="0"/>
    <x v="4"/>
    <s v="Souq"/>
    <x v="2"/>
    <n v="1847.58"/>
    <n v="1"/>
    <n v="1847.58"/>
    <n v="3.24"/>
    <n v="2228"/>
    <x v="281"/>
  </r>
  <r>
    <s v="ORD105953"/>
    <x v="5"/>
    <x v="1"/>
    <x v="5"/>
    <s v="Souq"/>
    <x v="5"/>
    <n v="17134"/>
    <n v="4"/>
    <n v="68536"/>
    <n v="2.92"/>
    <n v="556"/>
    <x v="137"/>
  </r>
  <r>
    <s v="ORD105954"/>
    <x v="2"/>
    <x v="2"/>
    <x v="2"/>
    <s v="Souq"/>
    <x v="1"/>
    <n v="3451.11"/>
    <n v="5"/>
    <n v="17255.55"/>
    <n v="1.54"/>
    <n v="4071"/>
    <x v="61"/>
  </r>
  <r>
    <s v="ORD105955"/>
    <x v="3"/>
    <x v="3"/>
    <x v="3"/>
    <s v="Souq"/>
    <x v="2"/>
    <n v="7936.26"/>
    <n v="1"/>
    <n v="7936.26"/>
    <n v="3.09"/>
    <n v="2050"/>
    <x v="124"/>
  </r>
  <r>
    <s v="ORD105956"/>
    <x v="3"/>
    <x v="3"/>
    <x v="3"/>
    <s v="Souq"/>
    <x v="3"/>
    <n v="5777.59"/>
    <n v="5"/>
    <n v="28887.95"/>
    <n v="2.04"/>
    <n v="4355"/>
    <x v="139"/>
  </r>
  <r>
    <s v="ORD105957"/>
    <x v="6"/>
    <x v="4"/>
    <x v="6"/>
    <s v="Amazon"/>
    <x v="2"/>
    <n v="15632.82"/>
    <n v="4"/>
    <n v="62531.28"/>
    <n v="1.97"/>
    <n v="4737"/>
    <x v="106"/>
  </r>
  <r>
    <s v="ORD105958"/>
    <x v="1"/>
    <x v="1"/>
    <x v="1"/>
    <s v="Souq"/>
    <x v="1"/>
    <n v="5051.47"/>
    <n v="1"/>
    <n v="5051.47"/>
    <n v="2.61"/>
    <n v="552"/>
    <x v="79"/>
  </r>
  <r>
    <s v="ORD105959"/>
    <x v="5"/>
    <x v="1"/>
    <x v="5"/>
    <s v="Jumia"/>
    <x v="4"/>
    <n v="8087.45"/>
    <n v="5"/>
    <n v="40437.25"/>
    <n v="1.8"/>
    <n v="349"/>
    <x v="317"/>
  </r>
  <r>
    <s v="ORD105960"/>
    <x v="3"/>
    <x v="3"/>
    <x v="3"/>
    <s v="Amazon"/>
    <x v="0"/>
    <n v="17592.189999999999"/>
    <n v="2"/>
    <n v="35184.379999999997"/>
    <n v="3.03"/>
    <n v="4361"/>
    <x v="186"/>
  </r>
  <r>
    <s v="ORD105961"/>
    <x v="5"/>
    <x v="1"/>
    <x v="5"/>
    <s v="Amazon"/>
    <x v="1"/>
    <n v="17297.97"/>
    <n v="1"/>
    <n v="17297.97"/>
    <n v="4.22"/>
    <n v="3376"/>
    <x v="358"/>
  </r>
  <r>
    <s v="ORD105962"/>
    <x v="3"/>
    <x v="3"/>
    <x v="3"/>
    <s v="Amazon"/>
    <x v="2"/>
    <n v="8694.81"/>
    <n v="3"/>
    <n v="26084.43"/>
    <n v="3.57"/>
    <n v="2075"/>
    <x v="141"/>
  </r>
  <r>
    <s v="ORD105963"/>
    <x v="4"/>
    <x v="0"/>
    <x v="4"/>
    <s v="Souq"/>
    <x v="4"/>
    <n v="7426.01"/>
    <n v="3"/>
    <n v="22278.03"/>
    <n v="4.8099999999999996"/>
    <n v="4388"/>
    <x v="270"/>
  </r>
  <r>
    <s v="ORD105964"/>
    <x v="4"/>
    <x v="0"/>
    <x v="4"/>
    <s v="Amazon"/>
    <x v="5"/>
    <n v="15218.63"/>
    <n v="1"/>
    <n v="15218.63"/>
    <n v="4.7300000000000004"/>
    <n v="519"/>
    <x v="170"/>
  </r>
  <r>
    <s v="ORD105965"/>
    <x v="1"/>
    <x v="1"/>
    <x v="1"/>
    <s v="Amazon"/>
    <x v="2"/>
    <n v="7526.84"/>
    <n v="5"/>
    <n v="37634.199999999997"/>
    <n v="1.57"/>
    <n v="2802"/>
    <x v="19"/>
  </r>
  <r>
    <s v="ORD105966"/>
    <x v="9"/>
    <x v="1"/>
    <x v="9"/>
    <s v="Jumia"/>
    <x v="1"/>
    <n v="12039.05"/>
    <n v="5"/>
    <n v="60195.25"/>
    <n v="3.91"/>
    <n v="4688"/>
    <x v="242"/>
  </r>
  <r>
    <s v="ORD105967"/>
    <x v="3"/>
    <x v="3"/>
    <x v="3"/>
    <s v="Jumia"/>
    <x v="3"/>
    <n v="17303.810000000001"/>
    <n v="3"/>
    <n v="51911.43"/>
    <n v="4.33"/>
    <n v="159"/>
    <x v="280"/>
  </r>
  <r>
    <s v="ORD105968"/>
    <x v="4"/>
    <x v="0"/>
    <x v="4"/>
    <s v="Amazon"/>
    <x v="2"/>
    <n v="5926.71"/>
    <n v="5"/>
    <n v="29633.55"/>
    <n v="3.73"/>
    <n v="1715"/>
    <x v="142"/>
  </r>
  <r>
    <s v="ORD105969"/>
    <x v="0"/>
    <x v="0"/>
    <x v="0"/>
    <s v="Amazon"/>
    <x v="0"/>
    <n v="4799.78"/>
    <n v="5"/>
    <n v="23998.9"/>
    <n v="4.55"/>
    <n v="541"/>
    <x v="243"/>
  </r>
  <r>
    <s v="ORD105970"/>
    <x v="3"/>
    <x v="3"/>
    <x v="3"/>
    <s v="Souq"/>
    <x v="5"/>
    <n v="15609.53"/>
    <n v="3"/>
    <n v="46828.59"/>
    <n v="2.16"/>
    <n v="2756"/>
    <x v="52"/>
  </r>
  <r>
    <s v="ORD105971"/>
    <x v="2"/>
    <x v="2"/>
    <x v="2"/>
    <s v="Jumia"/>
    <x v="3"/>
    <n v="6953.69"/>
    <n v="4"/>
    <n v="27814.76"/>
    <n v="4.72"/>
    <n v="594"/>
    <x v="216"/>
  </r>
  <r>
    <s v="ORD105972"/>
    <x v="9"/>
    <x v="1"/>
    <x v="9"/>
    <s v="Jumia"/>
    <x v="0"/>
    <n v="10599.11"/>
    <n v="3"/>
    <n v="31797.33"/>
    <n v="2.6"/>
    <n v="4695"/>
    <x v="182"/>
  </r>
  <r>
    <s v="ORD105973"/>
    <x v="0"/>
    <x v="0"/>
    <x v="0"/>
    <s v="Jumia"/>
    <x v="0"/>
    <n v="13850.47"/>
    <n v="5"/>
    <n v="69252.350000000006"/>
    <n v="2.84"/>
    <n v="2723"/>
    <x v="114"/>
  </r>
  <r>
    <s v="ORD105974"/>
    <x v="4"/>
    <x v="0"/>
    <x v="4"/>
    <s v="Amazon"/>
    <x v="4"/>
    <n v="18154.599999999999"/>
    <n v="1"/>
    <n v="18154.599999999999"/>
    <n v="4"/>
    <n v="644"/>
    <x v="328"/>
  </r>
  <r>
    <s v="ORD105975"/>
    <x v="0"/>
    <x v="0"/>
    <x v="0"/>
    <s v="Amazon"/>
    <x v="2"/>
    <n v="3315.02"/>
    <n v="4"/>
    <n v="13260.08"/>
    <n v="1.19"/>
    <n v="850"/>
    <x v="9"/>
  </r>
  <r>
    <s v="ORD105976"/>
    <x v="7"/>
    <x v="0"/>
    <x v="7"/>
    <s v="Amazon"/>
    <x v="1"/>
    <n v="17520.53"/>
    <n v="5"/>
    <n v="87602.65"/>
    <n v="3.88"/>
    <n v="2918"/>
    <x v="35"/>
  </r>
  <r>
    <s v="ORD105977"/>
    <x v="8"/>
    <x v="3"/>
    <x v="8"/>
    <s v="Jumia"/>
    <x v="0"/>
    <n v="4682.2299999999996"/>
    <n v="2"/>
    <n v="9364.4599999999991"/>
    <n v="2.5499999999999998"/>
    <n v="594"/>
    <x v="133"/>
  </r>
  <r>
    <s v="ORD105978"/>
    <x v="3"/>
    <x v="3"/>
    <x v="3"/>
    <s v="Jumia"/>
    <x v="0"/>
    <n v="13252.05"/>
    <n v="3"/>
    <n v="39756.15"/>
    <n v="1.45"/>
    <n v="2442"/>
    <x v="340"/>
  </r>
  <r>
    <s v="ORD105979"/>
    <x v="3"/>
    <x v="3"/>
    <x v="3"/>
    <s v="Souq"/>
    <x v="4"/>
    <n v="1398.63"/>
    <n v="2"/>
    <n v="2797.26"/>
    <n v="2.09"/>
    <n v="1317"/>
    <x v="51"/>
  </r>
  <r>
    <s v="ORD105980"/>
    <x v="6"/>
    <x v="4"/>
    <x v="6"/>
    <s v="Souq"/>
    <x v="2"/>
    <n v="13163.62"/>
    <n v="4"/>
    <n v="52654.48"/>
    <n v="4.78"/>
    <n v="1152"/>
    <x v="185"/>
  </r>
  <r>
    <s v="ORD105981"/>
    <x v="6"/>
    <x v="4"/>
    <x v="6"/>
    <s v="Amazon"/>
    <x v="3"/>
    <n v="18627.5"/>
    <n v="3"/>
    <n v="55882.5"/>
    <n v="3.92"/>
    <n v="3385"/>
    <x v="239"/>
  </r>
  <r>
    <s v="ORD105982"/>
    <x v="2"/>
    <x v="2"/>
    <x v="2"/>
    <s v="Amazon"/>
    <x v="4"/>
    <n v="7621.28"/>
    <n v="4"/>
    <n v="30485.119999999999"/>
    <n v="2.29"/>
    <n v="2902"/>
    <x v="170"/>
  </r>
  <r>
    <s v="ORD105983"/>
    <x v="4"/>
    <x v="0"/>
    <x v="4"/>
    <s v="Souq"/>
    <x v="4"/>
    <n v="12200.27"/>
    <n v="3"/>
    <n v="36600.81"/>
    <n v="3.03"/>
    <n v="2867"/>
    <x v="31"/>
  </r>
  <r>
    <s v="ORD105984"/>
    <x v="1"/>
    <x v="1"/>
    <x v="1"/>
    <s v="Jumia"/>
    <x v="3"/>
    <n v="14772.33"/>
    <n v="4"/>
    <n v="59089.32"/>
    <n v="2.21"/>
    <n v="1661"/>
    <x v="275"/>
  </r>
  <r>
    <s v="ORD105985"/>
    <x v="5"/>
    <x v="1"/>
    <x v="5"/>
    <s v="Amazon"/>
    <x v="3"/>
    <n v="8039.65"/>
    <n v="1"/>
    <n v="8039.65"/>
    <n v="1.34"/>
    <n v="1482"/>
    <x v="47"/>
  </r>
  <r>
    <s v="ORD105986"/>
    <x v="5"/>
    <x v="1"/>
    <x v="5"/>
    <s v="Jumia"/>
    <x v="0"/>
    <n v="1125.8599999999999"/>
    <n v="4"/>
    <n v="4503.4399999999996"/>
    <n v="3.34"/>
    <n v="3262"/>
    <x v="318"/>
  </r>
  <r>
    <s v="ORD105987"/>
    <x v="8"/>
    <x v="3"/>
    <x v="8"/>
    <s v="Amazon"/>
    <x v="4"/>
    <n v="1451.66"/>
    <n v="4"/>
    <n v="5806.64"/>
    <n v="2.21"/>
    <n v="192"/>
    <x v="122"/>
  </r>
  <r>
    <s v="ORD105988"/>
    <x v="6"/>
    <x v="4"/>
    <x v="6"/>
    <s v="Amazon"/>
    <x v="2"/>
    <n v="7537.41"/>
    <n v="5"/>
    <n v="37687.050000000003"/>
    <n v="2.36"/>
    <n v="348"/>
    <x v="254"/>
  </r>
  <r>
    <s v="ORD105989"/>
    <x v="3"/>
    <x v="3"/>
    <x v="3"/>
    <s v="Jumia"/>
    <x v="3"/>
    <n v="18016.13"/>
    <n v="2"/>
    <n v="36032.26"/>
    <n v="3.41"/>
    <n v="1626"/>
    <x v="235"/>
  </r>
  <r>
    <s v="ORD105990"/>
    <x v="9"/>
    <x v="1"/>
    <x v="9"/>
    <s v="Souq"/>
    <x v="5"/>
    <n v="2764.81"/>
    <n v="3"/>
    <n v="8294.43"/>
    <n v="1.69"/>
    <n v="3241"/>
    <x v="106"/>
  </r>
  <r>
    <s v="ORD105991"/>
    <x v="5"/>
    <x v="1"/>
    <x v="5"/>
    <s v="Souq"/>
    <x v="1"/>
    <n v="2084.5"/>
    <n v="2"/>
    <n v="4169"/>
    <n v="3.41"/>
    <n v="3320"/>
    <x v="284"/>
  </r>
  <r>
    <s v="ORD105992"/>
    <x v="2"/>
    <x v="2"/>
    <x v="2"/>
    <s v="Amazon"/>
    <x v="3"/>
    <n v="19186.3"/>
    <n v="4"/>
    <n v="76745.2"/>
    <n v="4.63"/>
    <n v="661"/>
    <x v="89"/>
  </r>
  <r>
    <s v="ORD105993"/>
    <x v="3"/>
    <x v="3"/>
    <x v="3"/>
    <s v="Amazon"/>
    <x v="0"/>
    <n v="10428.08"/>
    <n v="4"/>
    <n v="41712.32"/>
    <n v="3.54"/>
    <n v="4365"/>
    <x v="153"/>
  </r>
  <r>
    <s v="ORD105994"/>
    <x v="6"/>
    <x v="4"/>
    <x v="6"/>
    <s v="Souq"/>
    <x v="1"/>
    <n v="1925"/>
    <n v="5"/>
    <n v="9625"/>
    <n v="3.07"/>
    <n v="3976"/>
    <x v="128"/>
  </r>
  <r>
    <s v="ORD105995"/>
    <x v="0"/>
    <x v="0"/>
    <x v="0"/>
    <s v="Jumia"/>
    <x v="1"/>
    <n v="2553.38"/>
    <n v="1"/>
    <n v="2553.38"/>
    <n v="1.24"/>
    <n v="3963"/>
    <x v="216"/>
  </r>
  <r>
    <s v="ORD105996"/>
    <x v="0"/>
    <x v="0"/>
    <x v="0"/>
    <s v="Jumia"/>
    <x v="4"/>
    <n v="7221.35"/>
    <n v="1"/>
    <n v="7221.35"/>
    <n v="2.11"/>
    <n v="3270"/>
    <x v="280"/>
  </r>
  <r>
    <s v="ORD105997"/>
    <x v="3"/>
    <x v="3"/>
    <x v="3"/>
    <s v="Souq"/>
    <x v="4"/>
    <n v="8145.48"/>
    <n v="4"/>
    <n v="32581.919999999998"/>
    <n v="4.84"/>
    <n v="4373"/>
    <x v="29"/>
  </r>
  <r>
    <s v="ORD105998"/>
    <x v="5"/>
    <x v="1"/>
    <x v="5"/>
    <s v="Souq"/>
    <x v="3"/>
    <n v="8036.81"/>
    <n v="1"/>
    <n v="8036.81"/>
    <n v="3.15"/>
    <n v="4474"/>
    <x v="217"/>
  </r>
  <r>
    <s v="ORD105999"/>
    <x v="2"/>
    <x v="2"/>
    <x v="2"/>
    <s v="Souq"/>
    <x v="3"/>
    <n v="10113.64"/>
    <n v="2"/>
    <n v="20227.28"/>
    <n v="2.21"/>
    <n v="3440"/>
    <x v="354"/>
  </r>
  <r>
    <s v="ORD106000"/>
    <x v="6"/>
    <x v="4"/>
    <x v="6"/>
    <s v="Amazon"/>
    <x v="3"/>
    <n v="14481.37"/>
    <n v="4"/>
    <n v="57925.48"/>
    <n v="4.93"/>
    <n v="4320"/>
    <x v="309"/>
  </r>
  <r>
    <s v="ORD106001"/>
    <x v="4"/>
    <x v="0"/>
    <x v="4"/>
    <s v="Souq"/>
    <x v="4"/>
    <n v="401.08"/>
    <n v="1"/>
    <n v="401.08"/>
    <n v="1.68"/>
    <n v="486"/>
    <x v="329"/>
  </r>
  <r>
    <s v="ORD106002"/>
    <x v="6"/>
    <x v="4"/>
    <x v="6"/>
    <s v="Amazon"/>
    <x v="4"/>
    <n v="10380.959999999999"/>
    <n v="5"/>
    <n v="51904.800000000003"/>
    <n v="3.74"/>
    <n v="3902"/>
    <x v="321"/>
  </r>
  <r>
    <s v="ORD106003"/>
    <x v="9"/>
    <x v="1"/>
    <x v="9"/>
    <s v="Jumia"/>
    <x v="2"/>
    <n v="4543.82"/>
    <n v="5"/>
    <n v="22719.1"/>
    <n v="1.53"/>
    <n v="724"/>
    <x v="329"/>
  </r>
  <r>
    <s v="ORD106004"/>
    <x v="5"/>
    <x v="1"/>
    <x v="5"/>
    <s v="Amazon"/>
    <x v="5"/>
    <n v="16499.28"/>
    <n v="3"/>
    <n v="49497.84"/>
    <n v="3.02"/>
    <n v="3769"/>
    <x v="14"/>
  </r>
  <r>
    <s v="ORD106005"/>
    <x v="1"/>
    <x v="1"/>
    <x v="1"/>
    <s v="Amazon"/>
    <x v="3"/>
    <n v="19176.400000000001"/>
    <n v="2"/>
    <n v="38352.800000000003"/>
    <n v="1.94"/>
    <n v="2215"/>
    <x v="227"/>
  </r>
  <r>
    <s v="ORD106006"/>
    <x v="7"/>
    <x v="0"/>
    <x v="7"/>
    <s v="Jumia"/>
    <x v="1"/>
    <n v="12634.17"/>
    <n v="1"/>
    <n v="12634.17"/>
    <n v="2.89"/>
    <n v="3434"/>
    <x v="257"/>
  </r>
  <r>
    <s v="ORD106007"/>
    <x v="7"/>
    <x v="0"/>
    <x v="7"/>
    <s v="Jumia"/>
    <x v="3"/>
    <n v="7921.74"/>
    <n v="4"/>
    <n v="31686.959999999999"/>
    <n v="3.47"/>
    <n v="1113"/>
    <x v="171"/>
  </r>
  <r>
    <s v="ORD106008"/>
    <x v="9"/>
    <x v="1"/>
    <x v="9"/>
    <s v="Amazon"/>
    <x v="0"/>
    <n v="13299.61"/>
    <n v="3"/>
    <n v="39898.83"/>
    <n v="4.2"/>
    <n v="4995"/>
    <x v="348"/>
  </r>
  <r>
    <s v="ORD106009"/>
    <x v="5"/>
    <x v="1"/>
    <x v="5"/>
    <s v="Amazon"/>
    <x v="2"/>
    <n v="4601.4399999999996"/>
    <n v="4"/>
    <n v="18405.759999999998"/>
    <n v="4.1100000000000003"/>
    <n v="3075"/>
    <x v="212"/>
  </r>
  <r>
    <s v="ORD106010"/>
    <x v="9"/>
    <x v="1"/>
    <x v="9"/>
    <s v="Souq"/>
    <x v="5"/>
    <n v="12075.74"/>
    <n v="2"/>
    <n v="24151.48"/>
    <n v="3.65"/>
    <n v="1947"/>
    <x v="247"/>
  </r>
  <r>
    <s v="ORD106011"/>
    <x v="2"/>
    <x v="2"/>
    <x v="2"/>
    <s v="Amazon"/>
    <x v="2"/>
    <n v="1664.85"/>
    <n v="5"/>
    <n v="8324.25"/>
    <n v="3.85"/>
    <n v="4364"/>
    <x v="260"/>
  </r>
  <r>
    <s v="ORD106012"/>
    <x v="2"/>
    <x v="2"/>
    <x v="2"/>
    <s v="Souq"/>
    <x v="2"/>
    <n v="11677.97"/>
    <n v="3"/>
    <n v="35033.910000000003"/>
    <n v="4.49"/>
    <n v="2432"/>
    <x v="318"/>
  </r>
  <r>
    <s v="ORD106013"/>
    <x v="7"/>
    <x v="0"/>
    <x v="7"/>
    <s v="Jumia"/>
    <x v="3"/>
    <n v="12992.36"/>
    <n v="4"/>
    <n v="51969.440000000002"/>
    <n v="2.08"/>
    <n v="4506"/>
    <x v="247"/>
  </r>
  <r>
    <s v="ORD106014"/>
    <x v="1"/>
    <x v="1"/>
    <x v="1"/>
    <s v="Jumia"/>
    <x v="0"/>
    <n v="16999.61"/>
    <n v="1"/>
    <n v="16999.61"/>
    <n v="2.58"/>
    <n v="2852"/>
    <x v="279"/>
  </r>
  <r>
    <s v="ORD106015"/>
    <x v="5"/>
    <x v="1"/>
    <x v="5"/>
    <s v="Souq"/>
    <x v="5"/>
    <n v="4490.17"/>
    <n v="5"/>
    <n v="22450.85"/>
    <n v="1.42"/>
    <n v="4697"/>
    <x v="232"/>
  </r>
  <r>
    <s v="ORD106016"/>
    <x v="0"/>
    <x v="0"/>
    <x v="0"/>
    <s v="Amazon"/>
    <x v="3"/>
    <n v="5470.31"/>
    <n v="4"/>
    <n v="21881.24"/>
    <n v="1.0900000000000001"/>
    <n v="482"/>
    <x v="10"/>
  </r>
  <r>
    <s v="ORD106017"/>
    <x v="7"/>
    <x v="0"/>
    <x v="7"/>
    <s v="Jumia"/>
    <x v="0"/>
    <n v="15625.3"/>
    <n v="4"/>
    <n v="62501.2"/>
    <n v="3.03"/>
    <n v="4115"/>
    <x v="156"/>
  </r>
  <r>
    <s v="ORD106018"/>
    <x v="6"/>
    <x v="4"/>
    <x v="6"/>
    <s v="Amazon"/>
    <x v="3"/>
    <n v="12992.59"/>
    <n v="5"/>
    <n v="64962.95"/>
    <n v="3.34"/>
    <n v="962"/>
    <x v="336"/>
  </r>
  <r>
    <s v="ORD106019"/>
    <x v="2"/>
    <x v="2"/>
    <x v="2"/>
    <s v="Souq"/>
    <x v="1"/>
    <n v="15967.99"/>
    <n v="4"/>
    <n v="63871.96"/>
    <n v="1.97"/>
    <n v="3814"/>
    <x v="280"/>
  </r>
  <r>
    <s v="ORD106020"/>
    <x v="0"/>
    <x v="0"/>
    <x v="0"/>
    <s v="Jumia"/>
    <x v="3"/>
    <n v="13713.35"/>
    <n v="3"/>
    <n v="41140.050000000003"/>
    <n v="4.68"/>
    <n v="4294"/>
    <x v="75"/>
  </r>
  <r>
    <s v="ORD106021"/>
    <x v="0"/>
    <x v="0"/>
    <x v="0"/>
    <s v="Amazon"/>
    <x v="4"/>
    <n v="10975.85"/>
    <n v="3"/>
    <n v="32927.550000000003"/>
    <n v="3.97"/>
    <n v="1109"/>
    <x v="85"/>
  </r>
  <r>
    <s v="ORD106022"/>
    <x v="5"/>
    <x v="1"/>
    <x v="5"/>
    <s v="Jumia"/>
    <x v="4"/>
    <n v="10298.91"/>
    <n v="4"/>
    <n v="41195.64"/>
    <n v="2"/>
    <n v="4347"/>
    <x v="39"/>
  </r>
  <r>
    <s v="ORD106023"/>
    <x v="0"/>
    <x v="0"/>
    <x v="0"/>
    <s v="Souq"/>
    <x v="5"/>
    <n v="3584.85"/>
    <n v="2"/>
    <n v="7169.7"/>
    <n v="5"/>
    <n v="1034"/>
    <x v="225"/>
  </r>
  <r>
    <s v="ORD106024"/>
    <x v="1"/>
    <x v="1"/>
    <x v="1"/>
    <s v="Souq"/>
    <x v="5"/>
    <n v="1520.43"/>
    <n v="4"/>
    <n v="6081.72"/>
    <n v="1.95"/>
    <n v="2460"/>
    <x v="77"/>
  </r>
  <r>
    <s v="ORD106025"/>
    <x v="3"/>
    <x v="3"/>
    <x v="3"/>
    <s v="Amazon"/>
    <x v="5"/>
    <n v="7375.02"/>
    <n v="1"/>
    <n v="7375.02"/>
    <n v="1.02"/>
    <n v="991"/>
    <x v="11"/>
  </r>
  <r>
    <s v="ORD106026"/>
    <x v="2"/>
    <x v="2"/>
    <x v="2"/>
    <s v="Amazon"/>
    <x v="3"/>
    <n v="6497.63"/>
    <n v="2"/>
    <n v="12995.26"/>
    <n v="4.49"/>
    <n v="286"/>
    <x v="98"/>
  </r>
  <r>
    <s v="ORD106027"/>
    <x v="3"/>
    <x v="3"/>
    <x v="3"/>
    <s v="Amazon"/>
    <x v="0"/>
    <n v="5704.31"/>
    <n v="5"/>
    <n v="28521.55"/>
    <n v="3.99"/>
    <n v="57"/>
    <x v="300"/>
  </r>
  <r>
    <s v="ORD106028"/>
    <x v="2"/>
    <x v="2"/>
    <x v="2"/>
    <s v="Jumia"/>
    <x v="2"/>
    <n v="15629.28"/>
    <n v="1"/>
    <n v="15629.28"/>
    <n v="2.54"/>
    <n v="3601"/>
    <x v="153"/>
  </r>
  <r>
    <s v="ORD106029"/>
    <x v="6"/>
    <x v="4"/>
    <x v="6"/>
    <s v="Amazon"/>
    <x v="5"/>
    <n v="1520.25"/>
    <n v="2"/>
    <n v="3040.5"/>
    <n v="1.45"/>
    <n v="838"/>
    <x v="73"/>
  </r>
  <r>
    <s v="ORD106030"/>
    <x v="5"/>
    <x v="1"/>
    <x v="5"/>
    <s v="Amazon"/>
    <x v="5"/>
    <n v="13043.73"/>
    <n v="5"/>
    <n v="65218.65"/>
    <n v="3.3"/>
    <n v="1798"/>
    <x v="57"/>
  </r>
  <r>
    <s v="ORD106031"/>
    <x v="0"/>
    <x v="0"/>
    <x v="0"/>
    <s v="Amazon"/>
    <x v="5"/>
    <n v="5816.97"/>
    <n v="4"/>
    <n v="23267.88"/>
    <n v="2.89"/>
    <n v="1992"/>
    <x v="79"/>
  </r>
  <r>
    <s v="ORD106032"/>
    <x v="1"/>
    <x v="1"/>
    <x v="1"/>
    <s v="Souq"/>
    <x v="1"/>
    <n v="4123.62"/>
    <n v="5"/>
    <n v="20618.099999999999"/>
    <n v="2.78"/>
    <n v="4475"/>
    <x v="258"/>
  </r>
  <r>
    <s v="ORD106033"/>
    <x v="1"/>
    <x v="1"/>
    <x v="1"/>
    <s v="Souq"/>
    <x v="1"/>
    <n v="18263.03"/>
    <n v="4"/>
    <n v="73052.12"/>
    <n v="1.66"/>
    <n v="4192"/>
    <x v="359"/>
  </r>
  <r>
    <s v="ORD106034"/>
    <x v="7"/>
    <x v="0"/>
    <x v="7"/>
    <s v="Souq"/>
    <x v="5"/>
    <n v="8824.4500000000007"/>
    <n v="4"/>
    <n v="35297.800000000003"/>
    <n v="2.67"/>
    <n v="1489"/>
    <x v="230"/>
  </r>
  <r>
    <s v="ORD106035"/>
    <x v="8"/>
    <x v="3"/>
    <x v="8"/>
    <s v="Jumia"/>
    <x v="2"/>
    <n v="6437.24"/>
    <n v="3"/>
    <n v="19311.72"/>
    <n v="2.56"/>
    <n v="767"/>
    <x v="149"/>
  </r>
  <r>
    <s v="ORD106036"/>
    <x v="6"/>
    <x v="4"/>
    <x v="6"/>
    <s v="Jumia"/>
    <x v="2"/>
    <n v="4600.12"/>
    <n v="1"/>
    <n v="4600.12"/>
    <n v="3.55"/>
    <n v="4085"/>
    <x v="274"/>
  </r>
  <r>
    <s v="ORD106037"/>
    <x v="1"/>
    <x v="1"/>
    <x v="1"/>
    <s v="Amazon"/>
    <x v="0"/>
    <n v="4389.78"/>
    <n v="5"/>
    <n v="21948.9"/>
    <n v="3.39"/>
    <n v="382"/>
    <x v="227"/>
  </r>
  <r>
    <s v="ORD106038"/>
    <x v="4"/>
    <x v="0"/>
    <x v="4"/>
    <s v="Amazon"/>
    <x v="3"/>
    <n v="9023.65"/>
    <n v="4"/>
    <n v="36094.6"/>
    <n v="2.73"/>
    <n v="4383"/>
    <x v="144"/>
  </r>
  <r>
    <s v="ORD106039"/>
    <x v="0"/>
    <x v="0"/>
    <x v="0"/>
    <s v="Souq"/>
    <x v="2"/>
    <n v="4194.57"/>
    <n v="1"/>
    <n v="4194.57"/>
    <n v="1.1599999999999999"/>
    <n v="3909"/>
    <x v="84"/>
  </r>
  <r>
    <s v="ORD106040"/>
    <x v="8"/>
    <x v="3"/>
    <x v="8"/>
    <s v="Jumia"/>
    <x v="3"/>
    <n v="5030.83"/>
    <n v="5"/>
    <n v="25154.15"/>
    <n v="2.23"/>
    <n v="2049"/>
    <x v="159"/>
  </r>
  <r>
    <s v="ORD106041"/>
    <x v="7"/>
    <x v="0"/>
    <x v="7"/>
    <s v="Souq"/>
    <x v="2"/>
    <n v="12352.49"/>
    <n v="3"/>
    <n v="37057.47"/>
    <n v="2.34"/>
    <n v="1249"/>
    <x v="316"/>
  </r>
  <r>
    <s v="ORD106042"/>
    <x v="9"/>
    <x v="1"/>
    <x v="9"/>
    <s v="Jumia"/>
    <x v="2"/>
    <n v="12041.82"/>
    <n v="3"/>
    <n v="36125.46"/>
    <n v="2.2999999999999998"/>
    <n v="959"/>
    <x v="287"/>
  </r>
  <r>
    <s v="ORD106043"/>
    <x v="9"/>
    <x v="1"/>
    <x v="9"/>
    <s v="Jumia"/>
    <x v="1"/>
    <n v="7602.93"/>
    <n v="3"/>
    <n v="22808.79"/>
    <n v="4.78"/>
    <n v="1751"/>
    <x v="261"/>
  </r>
  <r>
    <s v="ORD106044"/>
    <x v="7"/>
    <x v="0"/>
    <x v="7"/>
    <s v="Amazon"/>
    <x v="4"/>
    <n v="7674.75"/>
    <n v="5"/>
    <n v="38373.75"/>
    <n v="3.41"/>
    <n v="2246"/>
    <x v="94"/>
  </r>
  <r>
    <s v="ORD106045"/>
    <x v="6"/>
    <x v="4"/>
    <x v="6"/>
    <s v="Amazon"/>
    <x v="3"/>
    <n v="19148.64"/>
    <n v="1"/>
    <n v="19148.64"/>
    <n v="3.65"/>
    <n v="3462"/>
    <x v="55"/>
  </r>
  <r>
    <s v="ORD106046"/>
    <x v="1"/>
    <x v="1"/>
    <x v="1"/>
    <s v="Souq"/>
    <x v="3"/>
    <n v="5315.02"/>
    <n v="1"/>
    <n v="5315.02"/>
    <n v="3.96"/>
    <n v="843"/>
    <x v="143"/>
  </r>
  <r>
    <s v="ORD106047"/>
    <x v="1"/>
    <x v="1"/>
    <x v="1"/>
    <s v="Amazon"/>
    <x v="5"/>
    <n v="1564.44"/>
    <n v="3"/>
    <n v="4693.32"/>
    <n v="4.55"/>
    <n v="4758"/>
    <x v="357"/>
  </r>
  <r>
    <s v="ORD106048"/>
    <x v="2"/>
    <x v="2"/>
    <x v="2"/>
    <s v="Souq"/>
    <x v="0"/>
    <n v="3577.99"/>
    <n v="1"/>
    <n v="3577.99"/>
    <n v="1.05"/>
    <n v="4093"/>
    <x v="198"/>
  </r>
  <r>
    <s v="ORD106049"/>
    <x v="6"/>
    <x v="4"/>
    <x v="6"/>
    <s v="Jumia"/>
    <x v="5"/>
    <n v="135.18"/>
    <n v="2"/>
    <n v="270.36"/>
    <n v="2.89"/>
    <n v="3171"/>
    <x v="218"/>
  </r>
  <r>
    <s v="ORD106050"/>
    <x v="0"/>
    <x v="0"/>
    <x v="0"/>
    <s v="Souq"/>
    <x v="4"/>
    <n v="12281.74"/>
    <n v="1"/>
    <n v="12281.74"/>
    <n v="4.51"/>
    <n v="2871"/>
    <x v="195"/>
  </r>
  <r>
    <s v="ORD106051"/>
    <x v="2"/>
    <x v="2"/>
    <x v="2"/>
    <s v="Amazon"/>
    <x v="4"/>
    <n v="9356.9599999999991"/>
    <n v="3"/>
    <n v="28070.880000000001"/>
    <n v="3.12"/>
    <n v="4911"/>
    <x v="36"/>
  </r>
  <r>
    <s v="ORD106052"/>
    <x v="8"/>
    <x v="3"/>
    <x v="8"/>
    <s v="Souq"/>
    <x v="3"/>
    <n v="7164.06"/>
    <n v="3"/>
    <n v="21492.18"/>
    <n v="3.66"/>
    <n v="3869"/>
    <x v="101"/>
  </r>
  <r>
    <s v="ORD106053"/>
    <x v="6"/>
    <x v="4"/>
    <x v="6"/>
    <s v="Jumia"/>
    <x v="5"/>
    <n v="4457.8900000000003"/>
    <n v="4"/>
    <n v="17831.560000000001"/>
    <n v="4.6500000000000004"/>
    <n v="3580"/>
    <x v="314"/>
  </r>
  <r>
    <s v="ORD106054"/>
    <x v="7"/>
    <x v="0"/>
    <x v="7"/>
    <s v="Souq"/>
    <x v="0"/>
    <n v="15512.17"/>
    <n v="2"/>
    <n v="31024.34"/>
    <n v="1.51"/>
    <n v="3185"/>
    <x v="285"/>
  </r>
  <r>
    <s v="ORD106055"/>
    <x v="0"/>
    <x v="0"/>
    <x v="0"/>
    <s v="Amazon"/>
    <x v="3"/>
    <n v="10468.23"/>
    <n v="4"/>
    <n v="41872.92"/>
    <n v="3.66"/>
    <n v="1376"/>
    <x v="60"/>
  </r>
  <r>
    <s v="ORD106056"/>
    <x v="2"/>
    <x v="2"/>
    <x v="2"/>
    <s v="Jumia"/>
    <x v="4"/>
    <n v="3661.75"/>
    <n v="3"/>
    <n v="10985.25"/>
    <n v="4.53"/>
    <n v="3707"/>
    <x v="3"/>
  </r>
  <r>
    <s v="ORD106057"/>
    <x v="4"/>
    <x v="0"/>
    <x v="4"/>
    <s v="Jumia"/>
    <x v="0"/>
    <n v="5194.05"/>
    <n v="3"/>
    <n v="15582.15"/>
    <n v="1.84"/>
    <n v="2154"/>
    <x v="349"/>
  </r>
  <r>
    <s v="ORD106058"/>
    <x v="2"/>
    <x v="2"/>
    <x v="2"/>
    <s v="Amazon"/>
    <x v="0"/>
    <n v="9273.2800000000007"/>
    <n v="1"/>
    <n v="9273.2800000000007"/>
    <n v="1.49"/>
    <n v="3642"/>
    <x v="214"/>
  </r>
  <r>
    <s v="ORD106059"/>
    <x v="1"/>
    <x v="1"/>
    <x v="1"/>
    <s v="Amazon"/>
    <x v="1"/>
    <n v="4757.97"/>
    <n v="4"/>
    <n v="19031.88"/>
    <n v="3.89"/>
    <n v="2042"/>
    <x v="258"/>
  </r>
  <r>
    <s v="ORD106060"/>
    <x v="1"/>
    <x v="1"/>
    <x v="1"/>
    <s v="Souq"/>
    <x v="4"/>
    <n v="2154.44"/>
    <n v="2"/>
    <n v="4308.88"/>
    <n v="2.6"/>
    <n v="74"/>
    <x v="303"/>
  </r>
  <r>
    <s v="ORD106061"/>
    <x v="3"/>
    <x v="3"/>
    <x v="3"/>
    <s v="Jumia"/>
    <x v="3"/>
    <n v="6096.69"/>
    <n v="5"/>
    <n v="30483.45"/>
    <n v="4.71"/>
    <n v="4364"/>
    <x v="292"/>
  </r>
  <r>
    <s v="ORD106062"/>
    <x v="1"/>
    <x v="1"/>
    <x v="1"/>
    <s v="Amazon"/>
    <x v="1"/>
    <n v="7566.82"/>
    <n v="5"/>
    <n v="37834.1"/>
    <n v="1.33"/>
    <n v="4535"/>
    <x v="156"/>
  </r>
  <r>
    <s v="ORD106063"/>
    <x v="2"/>
    <x v="2"/>
    <x v="2"/>
    <s v="Jumia"/>
    <x v="1"/>
    <n v="7206.16"/>
    <n v="1"/>
    <n v="7206.16"/>
    <n v="1.58"/>
    <n v="1724"/>
    <x v="100"/>
  </r>
  <r>
    <s v="ORD106064"/>
    <x v="0"/>
    <x v="0"/>
    <x v="0"/>
    <s v="Jumia"/>
    <x v="4"/>
    <n v="18257.009999999998"/>
    <n v="4"/>
    <n v="73028.039999999994"/>
    <n v="1.67"/>
    <n v="4569"/>
    <x v="41"/>
  </r>
  <r>
    <s v="ORD106065"/>
    <x v="9"/>
    <x v="1"/>
    <x v="9"/>
    <s v="Souq"/>
    <x v="2"/>
    <n v="8307.82"/>
    <n v="3"/>
    <n v="24923.46"/>
    <n v="1.31"/>
    <n v="4283"/>
    <x v="120"/>
  </r>
  <r>
    <s v="ORD106066"/>
    <x v="1"/>
    <x v="1"/>
    <x v="1"/>
    <s v="Amazon"/>
    <x v="2"/>
    <n v="10863.59"/>
    <n v="5"/>
    <n v="54317.95"/>
    <n v="4.21"/>
    <n v="588"/>
    <x v="26"/>
  </r>
  <r>
    <s v="ORD106067"/>
    <x v="1"/>
    <x v="1"/>
    <x v="1"/>
    <s v="Jumia"/>
    <x v="4"/>
    <n v="9167.56"/>
    <n v="4"/>
    <n v="36670.239999999998"/>
    <n v="2.54"/>
    <n v="1280"/>
    <x v="2"/>
  </r>
  <r>
    <s v="ORD106068"/>
    <x v="9"/>
    <x v="1"/>
    <x v="9"/>
    <s v="Amazon"/>
    <x v="0"/>
    <n v="6095.86"/>
    <n v="2"/>
    <n v="12191.72"/>
    <n v="2.94"/>
    <n v="2247"/>
    <x v="68"/>
  </r>
  <r>
    <s v="ORD106069"/>
    <x v="1"/>
    <x v="1"/>
    <x v="1"/>
    <s v="Jumia"/>
    <x v="4"/>
    <n v="15765.33"/>
    <n v="3"/>
    <n v="47295.99"/>
    <n v="4.66"/>
    <n v="4105"/>
    <x v="198"/>
  </r>
  <r>
    <s v="ORD106070"/>
    <x v="7"/>
    <x v="0"/>
    <x v="7"/>
    <s v="Amazon"/>
    <x v="1"/>
    <n v="18509.490000000002"/>
    <n v="5"/>
    <n v="92547.45"/>
    <n v="1.3"/>
    <n v="1129"/>
    <x v="259"/>
  </r>
  <r>
    <s v="ORD106071"/>
    <x v="7"/>
    <x v="0"/>
    <x v="7"/>
    <s v="Souq"/>
    <x v="5"/>
    <n v="5574.87"/>
    <n v="3"/>
    <n v="16724.61"/>
    <n v="4.3"/>
    <n v="2970"/>
    <x v="68"/>
  </r>
  <r>
    <s v="ORD106072"/>
    <x v="6"/>
    <x v="4"/>
    <x v="6"/>
    <s v="Jumia"/>
    <x v="0"/>
    <n v="1500.11"/>
    <n v="1"/>
    <n v="1500.11"/>
    <n v="3.5"/>
    <n v="1708"/>
    <x v="30"/>
  </r>
  <r>
    <s v="ORD106073"/>
    <x v="1"/>
    <x v="1"/>
    <x v="1"/>
    <s v="Amazon"/>
    <x v="1"/>
    <n v="17584.150000000001"/>
    <n v="4"/>
    <n v="70336.600000000006"/>
    <n v="1.25"/>
    <n v="2795"/>
    <x v="55"/>
  </r>
  <r>
    <s v="ORD106074"/>
    <x v="3"/>
    <x v="3"/>
    <x v="3"/>
    <s v="Souq"/>
    <x v="0"/>
    <n v="2725.83"/>
    <n v="4"/>
    <n v="10903.32"/>
    <n v="4.9800000000000004"/>
    <n v="3322"/>
    <x v="88"/>
  </r>
  <r>
    <s v="ORD106075"/>
    <x v="3"/>
    <x v="3"/>
    <x v="3"/>
    <s v="Souq"/>
    <x v="5"/>
    <n v="2465.89"/>
    <n v="3"/>
    <n v="7397.67"/>
    <n v="4.5199999999999996"/>
    <n v="1901"/>
    <x v="78"/>
  </r>
  <r>
    <s v="ORD106076"/>
    <x v="3"/>
    <x v="3"/>
    <x v="3"/>
    <s v="Amazon"/>
    <x v="2"/>
    <n v="3328.8"/>
    <n v="2"/>
    <n v="6657.6"/>
    <n v="1.77"/>
    <n v="4113"/>
    <x v="346"/>
  </r>
  <r>
    <s v="ORD106077"/>
    <x v="9"/>
    <x v="1"/>
    <x v="9"/>
    <s v="Amazon"/>
    <x v="2"/>
    <n v="2038.39"/>
    <n v="1"/>
    <n v="2038.39"/>
    <n v="2.68"/>
    <n v="4395"/>
    <x v="85"/>
  </r>
  <r>
    <s v="ORD106078"/>
    <x v="6"/>
    <x v="4"/>
    <x v="6"/>
    <s v="Jumia"/>
    <x v="3"/>
    <n v="16288.07"/>
    <n v="2"/>
    <n v="32576.14"/>
    <n v="1.84"/>
    <n v="1468"/>
    <x v="226"/>
  </r>
  <r>
    <s v="ORD106079"/>
    <x v="9"/>
    <x v="1"/>
    <x v="9"/>
    <s v="Jumia"/>
    <x v="0"/>
    <n v="13967.87"/>
    <n v="4"/>
    <n v="55871.48"/>
    <n v="2.11"/>
    <n v="3819"/>
    <x v="179"/>
  </r>
  <r>
    <s v="ORD106080"/>
    <x v="3"/>
    <x v="3"/>
    <x v="3"/>
    <s v="Jumia"/>
    <x v="3"/>
    <n v="16007.74"/>
    <n v="3"/>
    <n v="48023.22"/>
    <n v="4.8499999999999996"/>
    <n v="3658"/>
    <x v="209"/>
  </r>
  <r>
    <s v="ORD106081"/>
    <x v="1"/>
    <x v="1"/>
    <x v="1"/>
    <s v="Amazon"/>
    <x v="2"/>
    <n v="5133.68"/>
    <n v="2"/>
    <n v="10267.36"/>
    <n v="3.12"/>
    <n v="4773"/>
    <x v="2"/>
  </r>
  <r>
    <s v="ORD106082"/>
    <x v="5"/>
    <x v="1"/>
    <x v="5"/>
    <s v="Jumia"/>
    <x v="0"/>
    <n v="17084.57"/>
    <n v="4"/>
    <n v="68338.28"/>
    <n v="3.57"/>
    <n v="3800"/>
    <x v="7"/>
  </r>
  <r>
    <s v="ORD106083"/>
    <x v="9"/>
    <x v="1"/>
    <x v="9"/>
    <s v="Jumia"/>
    <x v="2"/>
    <n v="17849.72"/>
    <n v="1"/>
    <n v="17849.72"/>
    <n v="3.23"/>
    <n v="4131"/>
    <x v="30"/>
  </r>
  <r>
    <s v="ORD106084"/>
    <x v="5"/>
    <x v="1"/>
    <x v="5"/>
    <s v="Souq"/>
    <x v="2"/>
    <n v="19133.63"/>
    <n v="5"/>
    <n v="95668.15"/>
    <n v="4.5999999999999996"/>
    <n v="722"/>
    <x v="95"/>
  </r>
  <r>
    <s v="ORD106085"/>
    <x v="5"/>
    <x v="1"/>
    <x v="5"/>
    <s v="Souq"/>
    <x v="3"/>
    <n v="12458.01"/>
    <n v="5"/>
    <n v="62290.05"/>
    <n v="4.3499999999999996"/>
    <n v="297"/>
    <x v="134"/>
  </r>
  <r>
    <s v="ORD106086"/>
    <x v="0"/>
    <x v="0"/>
    <x v="0"/>
    <s v="Amazon"/>
    <x v="3"/>
    <n v="5379.42"/>
    <n v="2"/>
    <n v="10758.84"/>
    <n v="4.13"/>
    <n v="4563"/>
    <x v="114"/>
  </r>
  <r>
    <s v="ORD106087"/>
    <x v="8"/>
    <x v="3"/>
    <x v="8"/>
    <s v="Souq"/>
    <x v="1"/>
    <n v="19224.990000000002"/>
    <n v="1"/>
    <n v="19224.990000000002"/>
    <n v="1.38"/>
    <n v="1723"/>
    <x v="215"/>
  </r>
  <r>
    <s v="ORD106088"/>
    <x v="5"/>
    <x v="1"/>
    <x v="5"/>
    <s v="Souq"/>
    <x v="3"/>
    <n v="5573.52"/>
    <n v="1"/>
    <n v="5573.52"/>
    <n v="1.41"/>
    <n v="4222"/>
    <x v="158"/>
  </r>
  <r>
    <s v="ORD106089"/>
    <x v="0"/>
    <x v="0"/>
    <x v="0"/>
    <s v="Souq"/>
    <x v="3"/>
    <n v="11093.84"/>
    <n v="2"/>
    <n v="22187.68"/>
    <n v="3.76"/>
    <n v="3823"/>
    <x v="63"/>
  </r>
  <r>
    <s v="ORD106090"/>
    <x v="1"/>
    <x v="1"/>
    <x v="1"/>
    <s v="Souq"/>
    <x v="3"/>
    <n v="13211.95"/>
    <n v="4"/>
    <n v="52847.8"/>
    <n v="4.04"/>
    <n v="3755"/>
    <x v="306"/>
  </r>
  <r>
    <s v="ORD106091"/>
    <x v="6"/>
    <x v="4"/>
    <x v="6"/>
    <s v="Jumia"/>
    <x v="0"/>
    <n v="11852.27"/>
    <n v="2"/>
    <n v="23704.54"/>
    <n v="3.8"/>
    <n v="3138"/>
    <x v="207"/>
  </r>
  <r>
    <s v="ORD106092"/>
    <x v="9"/>
    <x v="1"/>
    <x v="9"/>
    <s v="Amazon"/>
    <x v="3"/>
    <n v="11679.01"/>
    <n v="2"/>
    <n v="23358.02"/>
    <n v="4.87"/>
    <n v="4567"/>
    <x v="25"/>
  </r>
  <r>
    <s v="ORD106093"/>
    <x v="1"/>
    <x v="1"/>
    <x v="1"/>
    <s v="Amazon"/>
    <x v="4"/>
    <n v="12890.86"/>
    <n v="5"/>
    <n v="64454.3"/>
    <n v="3.19"/>
    <n v="3103"/>
    <x v="223"/>
  </r>
  <r>
    <s v="ORD106094"/>
    <x v="7"/>
    <x v="0"/>
    <x v="7"/>
    <s v="Souq"/>
    <x v="5"/>
    <n v="13755.11"/>
    <n v="1"/>
    <n v="13755.11"/>
    <n v="4.24"/>
    <n v="4007"/>
    <x v="180"/>
  </r>
  <r>
    <s v="ORD106095"/>
    <x v="3"/>
    <x v="3"/>
    <x v="3"/>
    <s v="Souq"/>
    <x v="5"/>
    <n v="11661.1"/>
    <n v="2"/>
    <n v="23322.2"/>
    <n v="1.65"/>
    <n v="4750"/>
    <x v="188"/>
  </r>
  <r>
    <s v="ORD106096"/>
    <x v="1"/>
    <x v="1"/>
    <x v="1"/>
    <s v="Amazon"/>
    <x v="3"/>
    <n v="18150.349999999999"/>
    <n v="3"/>
    <n v="54451.05"/>
    <n v="1.78"/>
    <n v="2492"/>
    <x v="333"/>
  </r>
  <r>
    <s v="ORD106097"/>
    <x v="4"/>
    <x v="0"/>
    <x v="4"/>
    <s v="Amazon"/>
    <x v="1"/>
    <n v="14094.43"/>
    <n v="2"/>
    <n v="28188.86"/>
    <n v="1.34"/>
    <n v="2229"/>
    <x v="251"/>
  </r>
  <r>
    <s v="ORD106098"/>
    <x v="9"/>
    <x v="1"/>
    <x v="9"/>
    <s v="Amazon"/>
    <x v="4"/>
    <n v="408.59"/>
    <n v="4"/>
    <n v="1634.36"/>
    <n v="1.92"/>
    <n v="4458"/>
    <x v="22"/>
  </r>
  <r>
    <s v="ORD106099"/>
    <x v="7"/>
    <x v="0"/>
    <x v="7"/>
    <s v="Jumia"/>
    <x v="3"/>
    <n v="2433.79"/>
    <n v="4"/>
    <n v="9735.16"/>
    <n v="3.09"/>
    <n v="2732"/>
    <x v="209"/>
  </r>
  <r>
    <s v="ORD106100"/>
    <x v="8"/>
    <x v="3"/>
    <x v="8"/>
    <s v="Souq"/>
    <x v="0"/>
    <n v="6707.05"/>
    <n v="5"/>
    <n v="33535.25"/>
    <n v="3.02"/>
    <n v="2725"/>
    <x v="51"/>
  </r>
  <r>
    <s v="ORD106101"/>
    <x v="7"/>
    <x v="0"/>
    <x v="7"/>
    <s v="Jumia"/>
    <x v="3"/>
    <n v="6402.74"/>
    <n v="5"/>
    <n v="32013.7"/>
    <n v="1.51"/>
    <n v="1516"/>
    <x v="22"/>
  </r>
  <r>
    <s v="ORD106102"/>
    <x v="2"/>
    <x v="2"/>
    <x v="2"/>
    <s v="Souq"/>
    <x v="4"/>
    <n v="7905.65"/>
    <n v="2"/>
    <n v="15811.3"/>
    <n v="3.58"/>
    <n v="1295"/>
    <x v="215"/>
  </r>
  <r>
    <s v="ORD106103"/>
    <x v="6"/>
    <x v="4"/>
    <x v="6"/>
    <s v="Amazon"/>
    <x v="1"/>
    <n v="14021.37"/>
    <n v="4"/>
    <n v="56085.48"/>
    <n v="3.65"/>
    <n v="4670"/>
    <x v="337"/>
  </r>
  <r>
    <s v="ORD106104"/>
    <x v="4"/>
    <x v="0"/>
    <x v="4"/>
    <s v="Jumia"/>
    <x v="0"/>
    <n v="19108.740000000002"/>
    <n v="4"/>
    <n v="76434.960000000006"/>
    <n v="1.27"/>
    <n v="4804"/>
    <x v="31"/>
  </r>
  <r>
    <s v="ORD106105"/>
    <x v="5"/>
    <x v="1"/>
    <x v="5"/>
    <s v="Amazon"/>
    <x v="4"/>
    <n v="15336.07"/>
    <n v="1"/>
    <n v="15336.07"/>
    <n v="2.5"/>
    <n v="4471"/>
    <x v="176"/>
  </r>
  <r>
    <s v="ORD106106"/>
    <x v="8"/>
    <x v="3"/>
    <x v="8"/>
    <s v="Jumia"/>
    <x v="0"/>
    <n v="4461.08"/>
    <n v="1"/>
    <n v="4461.08"/>
    <n v="1.62"/>
    <n v="1774"/>
    <x v="79"/>
  </r>
  <r>
    <s v="ORD106107"/>
    <x v="8"/>
    <x v="3"/>
    <x v="8"/>
    <s v="Jumia"/>
    <x v="5"/>
    <n v="14669.9"/>
    <n v="3"/>
    <n v="44009.7"/>
    <n v="1.68"/>
    <n v="2588"/>
    <x v="231"/>
  </r>
  <r>
    <s v="ORD106108"/>
    <x v="3"/>
    <x v="3"/>
    <x v="3"/>
    <s v="Amazon"/>
    <x v="1"/>
    <n v="7634.51"/>
    <n v="5"/>
    <n v="38172.550000000003"/>
    <n v="3.8"/>
    <n v="2652"/>
    <x v="356"/>
  </r>
  <r>
    <s v="ORD106109"/>
    <x v="0"/>
    <x v="0"/>
    <x v="0"/>
    <s v="Jumia"/>
    <x v="1"/>
    <n v="582.35"/>
    <n v="4"/>
    <n v="2329.4"/>
    <n v="2.0499999999999998"/>
    <n v="1664"/>
    <x v="23"/>
  </r>
  <r>
    <s v="ORD106110"/>
    <x v="1"/>
    <x v="1"/>
    <x v="1"/>
    <s v="Jumia"/>
    <x v="2"/>
    <n v="16008.29"/>
    <n v="1"/>
    <n v="16008.29"/>
    <n v="4.04"/>
    <n v="1879"/>
    <x v="263"/>
  </r>
  <r>
    <s v="ORD106111"/>
    <x v="1"/>
    <x v="1"/>
    <x v="1"/>
    <s v="Jumia"/>
    <x v="2"/>
    <n v="261.86"/>
    <n v="1"/>
    <n v="261.86"/>
    <n v="3.76"/>
    <n v="4913"/>
    <x v="81"/>
  </r>
  <r>
    <s v="ORD106112"/>
    <x v="0"/>
    <x v="0"/>
    <x v="0"/>
    <s v="Souq"/>
    <x v="4"/>
    <n v="11773.87"/>
    <n v="2"/>
    <n v="23547.74"/>
    <n v="1.3"/>
    <n v="179"/>
    <x v="89"/>
  </r>
  <r>
    <s v="ORD106113"/>
    <x v="2"/>
    <x v="2"/>
    <x v="2"/>
    <s v="Amazon"/>
    <x v="3"/>
    <n v="892.34"/>
    <n v="1"/>
    <n v="892.34"/>
    <n v="2.0099999999999998"/>
    <n v="3766"/>
    <x v="147"/>
  </r>
  <r>
    <s v="ORD106114"/>
    <x v="7"/>
    <x v="0"/>
    <x v="7"/>
    <s v="Amazon"/>
    <x v="4"/>
    <n v="2363.5300000000002"/>
    <n v="1"/>
    <n v="2363.5300000000002"/>
    <n v="4.09"/>
    <n v="2432"/>
    <x v="328"/>
  </r>
  <r>
    <s v="ORD106115"/>
    <x v="6"/>
    <x v="4"/>
    <x v="6"/>
    <s v="Souq"/>
    <x v="4"/>
    <n v="18934.98"/>
    <n v="5"/>
    <n v="94674.9"/>
    <n v="2.33"/>
    <n v="168"/>
    <x v="333"/>
  </r>
  <r>
    <s v="ORD106116"/>
    <x v="3"/>
    <x v="3"/>
    <x v="3"/>
    <s v="Jumia"/>
    <x v="4"/>
    <n v="5621.16"/>
    <n v="4"/>
    <n v="22484.639999999999"/>
    <n v="3.74"/>
    <n v="3595"/>
    <x v="360"/>
  </r>
  <r>
    <s v="ORD106117"/>
    <x v="8"/>
    <x v="3"/>
    <x v="8"/>
    <s v="Amazon"/>
    <x v="4"/>
    <n v="17003.77"/>
    <n v="4"/>
    <n v="68015.08"/>
    <n v="3.64"/>
    <n v="3409"/>
    <x v="106"/>
  </r>
  <r>
    <s v="ORD106118"/>
    <x v="4"/>
    <x v="0"/>
    <x v="4"/>
    <s v="Amazon"/>
    <x v="0"/>
    <n v="6945.25"/>
    <n v="4"/>
    <n v="27781"/>
    <n v="1.01"/>
    <n v="1775"/>
    <x v="146"/>
  </r>
  <r>
    <s v="ORD106119"/>
    <x v="0"/>
    <x v="0"/>
    <x v="0"/>
    <s v="Jumia"/>
    <x v="4"/>
    <n v="11221.66"/>
    <n v="4"/>
    <n v="44886.64"/>
    <n v="3.76"/>
    <n v="3291"/>
    <x v="37"/>
  </r>
  <r>
    <s v="ORD106120"/>
    <x v="6"/>
    <x v="4"/>
    <x v="6"/>
    <s v="Souq"/>
    <x v="4"/>
    <n v="4665.24"/>
    <n v="3"/>
    <n v="13995.72"/>
    <n v="1.34"/>
    <n v="4087"/>
    <x v="222"/>
  </r>
  <r>
    <s v="ORD106121"/>
    <x v="1"/>
    <x v="1"/>
    <x v="1"/>
    <s v="Souq"/>
    <x v="1"/>
    <n v="13731.9"/>
    <n v="2"/>
    <n v="27463.8"/>
    <n v="3.45"/>
    <n v="2679"/>
    <x v="31"/>
  </r>
  <r>
    <s v="ORD106122"/>
    <x v="8"/>
    <x v="3"/>
    <x v="8"/>
    <s v="Souq"/>
    <x v="1"/>
    <n v="17043.45"/>
    <n v="1"/>
    <n v="17043.45"/>
    <n v="2.98"/>
    <n v="553"/>
    <x v="68"/>
  </r>
  <r>
    <s v="ORD106123"/>
    <x v="4"/>
    <x v="0"/>
    <x v="4"/>
    <s v="Amazon"/>
    <x v="3"/>
    <n v="7649.78"/>
    <n v="2"/>
    <n v="15299.56"/>
    <n v="3.96"/>
    <n v="2440"/>
    <x v="181"/>
  </r>
  <r>
    <s v="ORD106124"/>
    <x v="5"/>
    <x v="1"/>
    <x v="5"/>
    <s v="Amazon"/>
    <x v="5"/>
    <n v="17479.46"/>
    <n v="5"/>
    <n v="87397.3"/>
    <n v="3.88"/>
    <n v="2734"/>
    <x v="265"/>
  </r>
  <r>
    <s v="ORD106125"/>
    <x v="2"/>
    <x v="2"/>
    <x v="2"/>
    <s v="Souq"/>
    <x v="5"/>
    <n v="18472.02"/>
    <n v="1"/>
    <n v="18472.02"/>
    <n v="3.63"/>
    <n v="946"/>
    <x v="190"/>
  </r>
  <r>
    <s v="ORD106126"/>
    <x v="3"/>
    <x v="3"/>
    <x v="3"/>
    <s v="Souq"/>
    <x v="2"/>
    <n v="1788.11"/>
    <n v="2"/>
    <n v="3576.22"/>
    <n v="4.59"/>
    <n v="55"/>
    <x v="330"/>
  </r>
  <r>
    <s v="ORD106127"/>
    <x v="5"/>
    <x v="1"/>
    <x v="5"/>
    <s v="Jumia"/>
    <x v="5"/>
    <n v="11993.87"/>
    <n v="1"/>
    <n v="11993.87"/>
    <n v="4.4000000000000004"/>
    <n v="38"/>
    <x v="56"/>
  </r>
  <r>
    <s v="ORD106128"/>
    <x v="9"/>
    <x v="1"/>
    <x v="9"/>
    <s v="Souq"/>
    <x v="1"/>
    <n v="14943.46"/>
    <n v="3"/>
    <n v="44830.38"/>
    <n v="1.65"/>
    <n v="4467"/>
    <x v="94"/>
  </r>
  <r>
    <s v="ORD106129"/>
    <x v="6"/>
    <x v="4"/>
    <x v="6"/>
    <s v="Souq"/>
    <x v="4"/>
    <n v="3350.07"/>
    <n v="1"/>
    <n v="3350.07"/>
    <n v="2.2999999999999998"/>
    <n v="1736"/>
    <x v="20"/>
  </r>
  <r>
    <s v="ORD106130"/>
    <x v="7"/>
    <x v="0"/>
    <x v="7"/>
    <s v="Souq"/>
    <x v="4"/>
    <n v="11520.88"/>
    <n v="2"/>
    <n v="23041.759999999998"/>
    <n v="3.42"/>
    <n v="1189"/>
    <x v="300"/>
  </r>
  <r>
    <s v="ORD106131"/>
    <x v="5"/>
    <x v="1"/>
    <x v="5"/>
    <s v="Amazon"/>
    <x v="3"/>
    <n v="331.1"/>
    <n v="4"/>
    <n v="1324.4"/>
    <n v="3.75"/>
    <n v="984"/>
    <x v="306"/>
  </r>
  <r>
    <s v="ORD106132"/>
    <x v="1"/>
    <x v="1"/>
    <x v="1"/>
    <s v="Souq"/>
    <x v="3"/>
    <n v="7187.8"/>
    <n v="1"/>
    <n v="7187.8"/>
    <n v="4.63"/>
    <n v="1101"/>
    <x v="57"/>
  </r>
  <r>
    <s v="ORD106133"/>
    <x v="8"/>
    <x v="3"/>
    <x v="8"/>
    <s v="Amazon"/>
    <x v="0"/>
    <n v="3777.7"/>
    <n v="4"/>
    <n v="15110.8"/>
    <n v="4.34"/>
    <n v="68"/>
    <x v="157"/>
  </r>
  <r>
    <s v="ORD106134"/>
    <x v="9"/>
    <x v="1"/>
    <x v="9"/>
    <s v="Jumia"/>
    <x v="0"/>
    <n v="17940.16"/>
    <n v="4"/>
    <n v="71760.639999999999"/>
    <n v="4.32"/>
    <n v="1959"/>
    <x v="268"/>
  </r>
  <r>
    <s v="ORD106135"/>
    <x v="8"/>
    <x v="3"/>
    <x v="8"/>
    <s v="Amazon"/>
    <x v="1"/>
    <n v="12259.1"/>
    <n v="4"/>
    <n v="49036.4"/>
    <n v="2.09"/>
    <n v="3656"/>
    <x v="137"/>
  </r>
  <r>
    <s v="ORD106136"/>
    <x v="1"/>
    <x v="1"/>
    <x v="1"/>
    <s v="Amazon"/>
    <x v="2"/>
    <n v="2765.86"/>
    <n v="3"/>
    <n v="8297.58"/>
    <n v="3.03"/>
    <n v="3193"/>
    <x v="98"/>
  </r>
  <r>
    <s v="ORD106137"/>
    <x v="1"/>
    <x v="1"/>
    <x v="1"/>
    <s v="Amazon"/>
    <x v="4"/>
    <n v="16254.99"/>
    <n v="2"/>
    <n v="32509.98"/>
    <n v="3.72"/>
    <n v="4752"/>
    <x v="205"/>
  </r>
  <r>
    <s v="ORD106138"/>
    <x v="3"/>
    <x v="3"/>
    <x v="3"/>
    <s v="Jumia"/>
    <x v="1"/>
    <n v="9482.75"/>
    <n v="2"/>
    <n v="18965.5"/>
    <n v="1.03"/>
    <n v="1190"/>
    <x v="45"/>
  </r>
  <r>
    <s v="ORD106139"/>
    <x v="9"/>
    <x v="1"/>
    <x v="9"/>
    <s v="Jumia"/>
    <x v="4"/>
    <n v="3732.78"/>
    <n v="3"/>
    <n v="11198.34"/>
    <n v="4.1399999999999997"/>
    <n v="2211"/>
    <x v="75"/>
  </r>
  <r>
    <s v="ORD106140"/>
    <x v="2"/>
    <x v="2"/>
    <x v="2"/>
    <s v="Souq"/>
    <x v="4"/>
    <n v="12447.49"/>
    <n v="2"/>
    <n v="24894.98"/>
    <n v="2.74"/>
    <n v="3909"/>
    <x v="61"/>
  </r>
  <r>
    <s v="ORD106141"/>
    <x v="8"/>
    <x v="3"/>
    <x v="8"/>
    <s v="Amazon"/>
    <x v="2"/>
    <n v="11473.4"/>
    <n v="2"/>
    <n v="22946.799999999999"/>
    <n v="4.75"/>
    <n v="2565"/>
    <x v="197"/>
  </r>
  <r>
    <s v="ORD106142"/>
    <x v="4"/>
    <x v="0"/>
    <x v="4"/>
    <s v="Jumia"/>
    <x v="4"/>
    <n v="14774.24"/>
    <n v="1"/>
    <n v="14774.24"/>
    <n v="4.58"/>
    <n v="2034"/>
    <x v="87"/>
  </r>
  <r>
    <s v="ORD106143"/>
    <x v="8"/>
    <x v="3"/>
    <x v="8"/>
    <s v="Souq"/>
    <x v="0"/>
    <n v="14231.19"/>
    <n v="4"/>
    <n v="56924.76"/>
    <n v="1.97"/>
    <n v="412"/>
    <x v="314"/>
  </r>
  <r>
    <s v="ORD106144"/>
    <x v="3"/>
    <x v="3"/>
    <x v="3"/>
    <s v="Jumia"/>
    <x v="1"/>
    <n v="3392.11"/>
    <n v="3"/>
    <n v="10176.33"/>
    <n v="4.8600000000000003"/>
    <n v="42"/>
    <x v="266"/>
  </r>
  <r>
    <s v="ORD106145"/>
    <x v="8"/>
    <x v="3"/>
    <x v="8"/>
    <s v="Souq"/>
    <x v="3"/>
    <n v="9806.66"/>
    <n v="3"/>
    <n v="29419.98"/>
    <n v="3.59"/>
    <n v="1616"/>
    <x v="187"/>
  </r>
  <r>
    <s v="ORD106146"/>
    <x v="3"/>
    <x v="3"/>
    <x v="3"/>
    <s v="Amazon"/>
    <x v="5"/>
    <n v="3935.28"/>
    <n v="2"/>
    <n v="7870.56"/>
    <n v="3.8"/>
    <n v="2641"/>
    <x v="199"/>
  </r>
  <r>
    <s v="ORD106147"/>
    <x v="9"/>
    <x v="1"/>
    <x v="9"/>
    <s v="Souq"/>
    <x v="4"/>
    <n v="12907.25"/>
    <n v="1"/>
    <n v="12907.25"/>
    <n v="2.38"/>
    <n v="3402"/>
    <x v="235"/>
  </r>
  <r>
    <s v="ORD106148"/>
    <x v="8"/>
    <x v="3"/>
    <x v="8"/>
    <s v="Amazon"/>
    <x v="0"/>
    <n v="13832.81"/>
    <n v="5"/>
    <n v="69164.05"/>
    <n v="3.9"/>
    <n v="2043"/>
    <x v="358"/>
  </r>
  <r>
    <s v="ORD106149"/>
    <x v="2"/>
    <x v="2"/>
    <x v="2"/>
    <s v="Souq"/>
    <x v="1"/>
    <n v="8454.6299999999992"/>
    <n v="5"/>
    <n v="42273.15"/>
    <n v="1.36"/>
    <n v="2032"/>
    <x v="49"/>
  </r>
  <r>
    <s v="ORD106150"/>
    <x v="8"/>
    <x v="3"/>
    <x v="8"/>
    <s v="Amazon"/>
    <x v="5"/>
    <n v="14748.09"/>
    <n v="3"/>
    <n v="44244.27"/>
    <n v="3.6"/>
    <n v="3050"/>
    <x v="208"/>
  </r>
  <r>
    <s v="ORD106151"/>
    <x v="4"/>
    <x v="0"/>
    <x v="4"/>
    <s v="Souq"/>
    <x v="0"/>
    <n v="5641.35"/>
    <n v="3"/>
    <n v="16924.05"/>
    <n v="1.74"/>
    <n v="3597"/>
    <x v="224"/>
  </r>
  <r>
    <s v="ORD106152"/>
    <x v="4"/>
    <x v="0"/>
    <x v="4"/>
    <s v="Amazon"/>
    <x v="4"/>
    <n v="18433.68"/>
    <n v="3"/>
    <n v="55301.04"/>
    <n v="2.58"/>
    <n v="4088"/>
    <x v="210"/>
  </r>
  <r>
    <s v="ORD106153"/>
    <x v="2"/>
    <x v="2"/>
    <x v="2"/>
    <s v="Amazon"/>
    <x v="5"/>
    <n v="10337.219999999999"/>
    <n v="2"/>
    <n v="20674.439999999999"/>
    <n v="1.25"/>
    <n v="4542"/>
    <x v="241"/>
  </r>
  <r>
    <s v="ORD106154"/>
    <x v="7"/>
    <x v="0"/>
    <x v="7"/>
    <s v="Jumia"/>
    <x v="4"/>
    <n v="6861.28"/>
    <n v="2"/>
    <n v="13722.56"/>
    <n v="1.95"/>
    <n v="2652"/>
    <x v="201"/>
  </r>
  <r>
    <s v="ORD106155"/>
    <x v="6"/>
    <x v="4"/>
    <x v="6"/>
    <s v="Souq"/>
    <x v="3"/>
    <n v="13185.8"/>
    <n v="4"/>
    <n v="52743.199999999997"/>
    <n v="4.4400000000000004"/>
    <n v="325"/>
    <x v="297"/>
  </r>
  <r>
    <s v="ORD106156"/>
    <x v="1"/>
    <x v="1"/>
    <x v="1"/>
    <s v="Jumia"/>
    <x v="0"/>
    <n v="16184.09"/>
    <n v="4"/>
    <n v="64736.36"/>
    <n v="1.76"/>
    <n v="3037"/>
    <x v="0"/>
  </r>
  <r>
    <s v="ORD106157"/>
    <x v="7"/>
    <x v="0"/>
    <x v="7"/>
    <s v="Jumia"/>
    <x v="2"/>
    <n v="12228.33"/>
    <n v="3"/>
    <n v="36684.99"/>
    <n v="4.09"/>
    <n v="67"/>
    <x v="108"/>
  </r>
  <r>
    <s v="ORD106158"/>
    <x v="4"/>
    <x v="0"/>
    <x v="4"/>
    <s v="Jumia"/>
    <x v="1"/>
    <n v="8803.16"/>
    <n v="5"/>
    <n v="44015.8"/>
    <n v="4.12"/>
    <n v="2065"/>
    <x v="102"/>
  </r>
  <r>
    <s v="ORD106159"/>
    <x v="8"/>
    <x v="3"/>
    <x v="8"/>
    <s v="Souq"/>
    <x v="0"/>
    <n v="19510.45"/>
    <n v="4"/>
    <n v="78041.8"/>
    <n v="1.75"/>
    <n v="3469"/>
    <x v="125"/>
  </r>
  <r>
    <s v="ORD106160"/>
    <x v="7"/>
    <x v="0"/>
    <x v="7"/>
    <s v="Amazon"/>
    <x v="4"/>
    <n v="19319.650000000001"/>
    <n v="2"/>
    <n v="38639.300000000003"/>
    <n v="1.25"/>
    <n v="4064"/>
    <x v="269"/>
  </r>
  <r>
    <s v="ORD106161"/>
    <x v="1"/>
    <x v="1"/>
    <x v="1"/>
    <s v="Amazon"/>
    <x v="3"/>
    <n v="19770.86"/>
    <n v="3"/>
    <n v="59312.58"/>
    <n v="1.1299999999999999"/>
    <n v="1949"/>
    <x v="335"/>
  </r>
  <r>
    <s v="ORD106162"/>
    <x v="1"/>
    <x v="1"/>
    <x v="1"/>
    <s v="Souq"/>
    <x v="0"/>
    <n v="6358.31"/>
    <n v="2"/>
    <n v="12716.62"/>
    <n v="2.0299999999999998"/>
    <n v="2122"/>
    <x v="219"/>
  </r>
  <r>
    <s v="ORD106163"/>
    <x v="2"/>
    <x v="2"/>
    <x v="2"/>
    <s v="Amazon"/>
    <x v="1"/>
    <n v="9023.06"/>
    <n v="1"/>
    <n v="9023.06"/>
    <n v="3.03"/>
    <n v="4863"/>
    <x v="48"/>
  </r>
  <r>
    <s v="ORD106164"/>
    <x v="9"/>
    <x v="1"/>
    <x v="9"/>
    <s v="Jumia"/>
    <x v="0"/>
    <n v="1561.67"/>
    <n v="2"/>
    <n v="3123.34"/>
    <n v="1.3"/>
    <n v="2671"/>
    <x v="195"/>
  </r>
  <r>
    <s v="ORD106165"/>
    <x v="6"/>
    <x v="4"/>
    <x v="6"/>
    <s v="Souq"/>
    <x v="2"/>
    <n v="2862.06"/>
    <n v="2"/>
    <n v="5724.12"/>
    <n v="3.49"/>
    <n v="3688"/>
    <x v="122"/>
  </r>
  <r>
    <s v="ORD106166"/>
    <x v="7"/>
    <x v="0"/>
    <x v="7"/>
    <s v="Jumia"/>
    <x v="5"/>
    <n v="16643.22"/>
    <n v="3"/>
    <n v="49929.66"/>
    <n v="2.09"/>
    <n v="562"/>
    <x v="13"/>
  </r>
  <r>
    <s v="ORD106167"/>
    <x v="6"/>
    <x v="4"/>
    <x v="6"/>
    <s v="Jumia"/>
    <x v="0"/>
    <n v="12853.67"/>
    <n v="5"/>
    <n v="64268.35"/>
    <n v="4.99"/>
    <n v="4906"/>
    <x v="49"/>
  </r>
  <r>
    <s v="ORD106168"/>
    <x v="9"/>
    <x v="1"/>
    <x v="9"/>
    <s v="Amazon"/>
    <x v="2"/>
    <n v="6241.43"/>
    <n v="2"/>
    <n v="12482.86"/>
    <n v="4.88"/>
    <n v="1405"/>
    <x v="51"/>
  </r>
  <r>
    <s v="ORD106169"/>
    <x v="4"/>
    <x v="0"/>
    <x v="4"/>
    <s v="Souq"/>
    <x v="1"/>
    <n v="14449.28"/>
    <n v="3"/>
    <n v="43347.839999999997"/>
    <n v="2.89"/>
    <n v="222"/>
    <x v="52"/>
  </r>
  <r>
    <s v="ORD106170"/>
    <x v="9"/>
    <x v="1"/>
    <x v="9"/>
    <s v="Souq"/>
    <x v="3"/>
    <n v="10780"/>
    <n v="1"/>
    <n v="10780"/>
    <n v="4.75"/>
    <n v="4654"/>
    <x v="84"/>
  </r>
  <r>
    <s v="ORD106171"/>
    <x v="6"/>
    <x v="4"/>
    <x v="6"/>
    <s v="Amazon"/>
    <x v="1"/>
    <n v="19920.490000000002"/>
    <n v="4"/>
    <n v="79681.960000000006"/>
    <n v="3.67"/>
    <n v="4724"/>
    <x v="264"/>
  </r>
  <r>
    <s v="ORD106172"/>
    <x v="7"/>
    <x v="0"/>
    <x v="7"/>
    <s v="Souq"/>
    <x v="0"/>
    <n v="18823.12"/>
    <n v="5"/>
    <n v="94115.6"/>
    <n v="4.1900000000000004"/>
    <n v="3206"/>
    <x v="96"/>
  </r>
  <r>
    <s v="ORD106173"/>
    <x v="3"/>
    <x v="3"/>
    <x v="3"/>
    <s v="Souq"/>
    <x v="3"/>
    <n v="14130.63"/>
    <n v="3"/>
    <n v="42391.89"/>
    <n v="3.45"/>
    <n v="2522"/>
    <x v="46"/>
  </r>
  <r>
    <s v="ORD106174"/>
    <x v="9"/>
    <x v="1"/>
    <x v="9"/>
    <s v="Souq"/>
    <x v="2"/>
    <n v="10367.92"/>
    <n v="1"/>
    <n v="10367.92"/>
    <n v="3.49"/>
    <n v="3969"/>
    <x v="301"/>
  </r>
  <r>
    <s v="ORD106175"/>
    <x v="4"/>
    <x v="0"/>
    <x v="4"/>
    <s v="Amazon"/>
    <x v="1"/>
    <n v="11170.97"/>
    <n v="1"/>
    <n v="11170.97"/>
    <n v="1.82"/>
    <n v="902"/>
    <x v="210"/>
  </r>
  <r>
    <s v="ORD106176"/>
    <x v="4"/>
    <x v="0"/>
    <x v="4"/>
    <s v="Amazon"/>
    <x v="2"/>
    <n v="8426.11"/>
    <n v="1"/>
    <n v="8426.11"/>
    <n v="1.56"/>
    <n v="3966"/>
    <x v="174"/>
  </r>
  <r>
    <s v="ORD106177"/>
    <x v="2"/>
    <x v="2"/>
    <x v="2"/>
    <s v="Amazon"/>
    <x v="2"/>
    <n v="11769.77"/>
    <n v="4"/>
    <n v="47079.08"/>
    <n v="2.36"/>
    <n v="1868"/>
    <x v="51"/>
  </r>
  <r>
    <s v="ORD106178"/>
    <x v="0"/>
    <x v="0"/>
    <x v="0"/>
    <s v="Jumia"/>
    <x v="0"/>
    <n v="10955.73"/>
    <n v="5"/>
    <n v="54778.65"/>
    <n v="2.25"/>
    <n v="3480"/>
    <x v="170"/>
  </r>
  <r>
    <s v="ORD106179"/>
    <x v="7"/>
    <x v="0"/>
    <x v="7"/>
    <s v="Souq"/>
    <x v="5"/>
    <n v="5309.92"/>
    <n v="5"/>
    <n v="26549.599999999999"/>
    <n v="1.27"/>
    <n v="660"/>
    <x v="176"/>
  </r>
  <r>
    <s v="ORD106180"/>
    <x v="2"/>
    <x v="2"/>
    <x v="2"/>
    <s v="Jumia"/>
    <x v="0"/>
    <n v="3860.67"/>
    <n v="3"/>
    <n v="11582.01"/>
    <n v="4.2699999999999996"/>
    <n v="284"/>
    <x v="257"/>
  </r>
  <r>
    <s v="ORD106181"/>
    <x v="0"/>
    <x v="0"/>
    <x v="0"/>
    <s v="Souq"/>
    <x v="2"/>
    <n v="18806.07"/>
    <n v="1"/>
    <n v="18806.07"/>
    <n v="4.87"/>
    <n v="3784"/>
    <x v="13"/>
  </r>
  <r>
    <s v="ORD106182"/>
    <x v="0"/>
    <x v="0"/>
    <x v="0"/>
    <s v="Amazon"/>
    <x v="1"/>
    <n v="14361.09"/>
    <n v="3"/>
    <n v="43083.27"/>
    <n v="1.98"/>
    <n v="702"/>
    <x v="210"/>
  </r>
  <r>
    <s v="ORD106183"/>
    <x v="3"/>
    <x v="3"/>
    <x v="3"/>
    <s v="Amazon"/>
    <x v="2"/>
    <n v="15239.72"/>
    <n v="2"/>
    <n v="30479.439999999999"/>
    <n v="1.56"/>
    <n v="2003"/>
    <x v="149"/>
  </r>
  <r>
    <s v="ORD106184"/>
    <x v="6"/>
    <x v="4"/>
    <x v="6"/>
    <s v="Amazon"/>
    <x v="5"/>
    <n v="2334.7199999999998"/>
    <n v="5"/>
    <n v="11673.6"/>
    <n v="4.71"/>
    <n v="3042"/>
    <x v="291"/>
  </r>
  <r>
    <s v="ORD106185"/>
    <x v="4"/>
    <x v="0"/>
    <x v="4"/>
    <s v="Amazon"/>
    <x v="1"/>
    <n v="10509.37"/>
    <n v="2"/>
    <n v="21018.74"/>
    <n v="2.29"/>
    <n v="855"/>
    <x v="190"/>
  </r>
  <r>
    <s v="ORD106186"/>
    <x v="2"/>
    <x v="2"/>
    <x v="2"/>
    <s v="Jumia"/>
    <x v="4"/>
    <n v="14281.37"/>
    <n v="5"/>
    <n v="71406.850000000006"/>
    <n v="2.12"/>
    <n v="1676"/>
    <x v="199"/>
  </r>
  <r>
    <s v="ORD106187"/>
    <x v="5"/>
    <x v="1"/>
    <x v="5"/>
    <s v="Jumia"/>
    <x v="3"/>
    <n v="14137.23"/>
    <n v="3"/>
    <n v="42411.69"/>
    <n v="3.17"/>
    <n v="519"/>
    <x v="99"/>
  </r>
  <r>
    <s v="ORD106188"/>
    <x v="2"/>
    <x v="2"/>
    <x v="2"/>
    <s v="Amazon"/>
    <x v="0"/>
    <n v="18643.59"/>
    <n v="4"/>
    <n v="74574.36"/>
    <n v="4.42"/>
    <n v="4958"/>
    <x v="123"/>
  </r>
  <r>
    <s v="ORD106189"/>
    <x v="9"/>
    <x v="1"/>
    <x v="9"/>
    <s v="Amazon"/>
    <x v="1"/>
    <n v="14618.53"/>
    <n v="2"/>
    <n v="29237.06"/>
    <n v="3.63"/>
    <n v="2979"/>
    <x v="202"/>
  </r>
  <r>
    <s v="ORD106190"/>
    <x v="5"/>
    <x v="1"/>
    <x v="5"/>
    <s v="Amazon"/>
    <x v="3"/>
    <n v="15883.42"/>
    <n v="1"/>
    <n v="15883.42"/>
    <n v="2.0299999999999998"/>
    <n v="2288"/>
    <x v="354"/>
  </r>
  <r>
    <s v="ORD106191"/>
    <x v="6"/>
    <x v="4"/>
    <x v="6"/>
    <s v="Souq"/>
    <x v="1"/>
    <n v="19376.669999999998"/>
    <n v="1"/>
    <n v="19376.669999999998"/>
    <n v="3.79"/>
    <n v="3837"/>
    <x v="223"/>
  </r>
  <r>
    <s v="ORD106192"/>
    <x v="4"/>
    <x v="0"/>
    <x v="4"/>
    <s v="Amazon"/>
    <x v="0"/>
    <n v="6948.28"/>
    <n v="5"/>
    <n v="34741.4"/>
    <n v="1.65"/>
    <n v="3526"/>
    <x v="317"/>
  </r>
  <r>
    <s v="ORD106193"/>
    <x v="4"/>
    <x v="0"/>
    <x v="4"/>
    <s v="Amazon"/>
    <x v="3"/>
    <n v="11348.49"/>
    <n v="1"/>
    <n v="11348.49"/>
    <n v="4.24"/>
    <n v="4003"/>
    <x v="113"/>
  </r>
  <r>
    <s v="ORD106194"/>
    <x v="2"/>
    <x v="2"/>
    <x v="2"/>
    <s v="Jumia"/>
    <x v="3"/>
    <n v="4306.4799999999996"/>
    <n v="2"/>
    <n v="8612.9599999999991"/>
    <n v="2.88"/>
    <n v="3631"/>
    <x v="83"/>
  </r>
  <r>
    <s v="ORD106195"/>
    <x v="5"/>
    <x v="1"/>
    <x v="5"/>
    <s v="Amazon"/>
    <x v="1"/>
    <n v="6381.46"/>
    <n v="5"/>
    <n v="31907.3"/>
    <n v="4.93"/>
    <n v="1513"/>
    <x v="83"/>
  </r>
  <r>
    <s v="ORD106196"/>
    <x v="7"/>
    <x v="0"/>
    <x v="7"/>
    <s v="Souq"/>
    <x v="1"/>
    <n v="8806.6"/>
    <n v="3"/>
    <n v="26419.8"/>
    <n v="3.99"/>
    <n v="1337"/>
    <x v="319"/>
  </r>
  <r>
    <s v="ORD106197"/>
    <x v="5"/>
    <x v="1"/>
    <x v="5"/>
    <s v="Amazon"/>
    <x v="4"/>
    <n v="18012.810000000001"/>
    <n v="5"/>
    <n v="90064.05"/>
    <n v="2.4900000000000002"/>
    <n v="400"/>
    <x v="295"/>
  </r>
  <r>
    <s v="ORD106198"/>
    <x v="0"/>
    <x v="0"/>
    <x v="0"/>
    <s v="Souq"/>
    <x v="3"/>
    <n v="7507.28"/>
    <n v="4"/>
    <n v="30029.119999999999"/>
    <n v="1.08"/>
    <n v="691"/>
    <x v="330"/>
  </r>
  <r>
    <s v="ORD106199"/>
    <x v="9"/>
    <x v="1"/>
    <x v="9"/>
    <s v="Jumia"/>
    <x v="2"/>
    <n v="18382.95"/>
    <n v="3"/>
    <n v="55148.85"/>
    <n v="2.36"/>
    <n v="600"/>
    <x v="232"/>
  </r>
  <r>
    <s v="ORD106200"/>
    <x v="2"/>
    <x v="2"/>
    <x v="2"/>
    <s v="Jumia"/>
    <x v="2"/>
    <n v="14866.74"/>
    <n v="1"/>
    <n v="14866.74"/>
    <n v="2.83"/>
    <n v="526"/>
    <x v="317"/>
  </r>
  <r>
    <s v="ORD106201"/>
    <x v="5"/>
    <x v="1"/>
    <x v="5"/>
    <s v="Souq"/>
    <x v="3"/>
    <n v="17442.439999999999"/>
    <n v="2"/>
    <n v="34884.879999999997"/>
    <n v="2.0699999999999998"/>
    <n v="4147"/>
    <x v="271"/>
  </r>
  <r>
    <s v="ORD106202"/>
    <x v="9"/>
    <x v="1"/>
    <x v="9"/>
    <s v="Souq"/>
    <x v="3"/>
    <n v="14687.17"/>
    <n v="4"/>
    <n v="58748.68"/>
    <n v="1.88"/>
    <n v="3720"/>
    <x v="122"/>
  </r>
  <r>
    <s v="ORD106203"/>
    <x v="4"/>
    <x v="0"/>
    <x v="4"/>
    <s v="Souq"/>
    <x v="3"/>
    <n v="13023.29"/>
    <n v="2"/>
    <n v="26046.58"/>
    <n v="4.87"/>
    <n v="3829"/>
    <x v="327"/>
  </r>
  <r>
    <s v="ORD106204"/>
    <x v="1"/>
    <x v="1"/>
    <x v="1"/>
    <s v="Jumia"/>
    <x v="3"/>
    <n v="9970.41"/>
    <n v="5"/>
    <n v="49852.05"/>
    <n v="3.34"/>
    <n v="84"/>
    <x v="306"/>
  </r>
  <r>
    <s v="ORD106205"/>
    <x v="9"/>
    <x v="1"/>
    <x v="9"/>
    <s v="Amazon"/>
    <x v="3"/>
    <n v="594.23"/>
    <n v="3"/>
    <n v="1782.69"/>
    <n v="2.65"/>
    <n v="2750"/>
    <x v="108"/>
  </r>
  <r>
    <s v="ORD106206"/>
    <x v="2"/>
    <x v="2"/>
    <x v="2"/>
    <s v="Jumia"/>
    <x v="1"/>
    <n v="3376.05"/>
    <n v="4"/>
    <n v="13504.2"/>
    <n v="4.6100000000000003"/>
    <n v="1707"/>
    <x v="351"/>
  </r>
  <r>
    <s v="ORD106207"/>
    <x v="6"/>
    <x v="4"/>
    <x v="6"/>
    <s v="Jumia"/>
    <x v="1"/>
    <n v="19070.439999999999"/>
    <n v="1"/>
    <n v="19070.439999999999"/>
    <n v="1.47"/>
    <n v="4867"/>
    <x v="195"/>
  </r>
  <r>
    <s v="ORD106208"/>
    <x v="7"/>
    <x v="0"/>
    <x v="7"/>
    <s v="Souq"/>
    <x v="1"/>
    <n v="1291.1600000000001"/>
    <n v="4"/>
    <n v="5164.6400000000003"/>
    <n v="3.46"/>
    <n v="459"/>
    <x v="358"/>
  </r>
  <r>
    <s v="ORD106209"/>
    <x v="3"/>
    <x v="3"/>
    <x v="3"/>
    <s v="Souq"/>
    <x v="4"/>
    <n v="4898.38"/>
    <n v="1"/>
    <n v="4898.38"/>
    <n v="1.53"/>
    <n v="1538"/>
    <x v="59"/>
  </r>
  <r>
    <s v="ORD106210"/>
    <x v="4"/>
    <x v="0"/>
    <x v="4"/>
    <s v="Souq"/>
    <x v="3"/>
    <n v="19855.64"/>
    <n v="1"/>
    <n v="19855.64"/>
    <n v="1.55"/>
    <n v="747"/>
    <x v="213"/>
  </r>
  <r>
    <s v="ORD106211"/>
    <x v="7"/>
    <x v="0"/>
    <x v="7"/>
    <s v="Jumia"/>
    <x v="4"/>
    <n v="10362.450000000001"/>
    <n v="3"/>
    <n v="31087.35"/>
    <n v="4.87"/>
    <n v="312"/>
    <x v="307"/>
  </r>
  <r>
    <s v="ORD106212"/>
    <x v="0"/>
    <x v="0"/>
    <x v="0"/>
    <s v="Jumia"/>
    <x v="3"/>
    <n v="3797.41"/>
    <n v="5"/>
    <n v="18987.05"/>
    <n v="4.32"/>
    <n v="2033"/>
    <x v="39"/>
  </r>
  <r>
    <s v="ORD106213"/>
    <x v="8"/>
    <x v="3"/>
    <x v="8"/>
    <s v="Souq"/>
    <x v="1"/>
    <n v="4433.8900000000003"/>
    <n v="1"/>
    <n v="4433.8900000000003"/>
    <n v="3.22"/>
    <n v="2104"/>
    <x v="278"/>
  </r>
  <r>
    <s v="ORD106214"/>
    <x v="7"/>
    <x v="0"/>
    <x v="7"/>
    <s v="Souq"/>
    <x v="2"/>
    <n v="6993.44"/>
    <n v="3"/>
    <n v="20980.32"/>
    <n v="2.48"/>
    <n v="318"/>
    <x v="316"/>
  </r>
  <r>
    <s v="ORD106215"/>
    <x v="5"/>
    <x v="1"/>
    <x v="5"/>
    <s v="Jumia"/>
    <x v="1"/>
    <n v="5243.45"/>
    <n v="4"/>
    <n v="20973.8"/>
    <n v="3.09"/>
    <n v="4572"/>
    <x v="157"/>
  </r>
  <r>
    <s v="ORD106216"/>
    <x v="4"/>
    <x v="0"/>
    <x v="4"/>
    <s v="Souq"/>
    <x v="5"/>
    <n v="14995.78"/>
    <n v="5"/>
    <n v="74978.899999999994"/>
    <n v="1.85"/>
    <n v="2475"/>
    <x v="263"/>
  </r>
  <r>
    <s v="ORD106217"/>
    <x v="4"/>
    <x v="0"/>
    <x v="4"/>
    <s v="Souq"/>
    <x v="2"/>
    <n v="15992.41"/>
    <n v="2"/>
    <n v="31984.82"/>
    <n v="1.33"/>
    <n v="1219"/>
    <x v="137"/>
  </r>
  <r>
    <s v="ORD106218"/>
    <x v="8"/>
    <x v="3"/>
    <x v="8"/>
    <s v="Jumia"/>
    <x v="5"/>
    <n v="7466.1"/>
    <n v="4"/>
    <n v="29864.400000000001"/>
    <n v="1.72"/>
    <n v="1818"/>
    <x v="219"/>
  </r>
  <r>
    <s v="ORD106219"/>
    <x v="4"/>
    <x v="0"/>
    <x v="4"/>
    <s v="Souq"/>
    <x v="3"/>
    <n v="5041.47"/>
    <n v="3"/>
    <n v="15124.41"/>
    <n v="1.47"/>
    <n v="4711"/>
    <x v="190"/>
  </r>
  <r>
    <s v="ORD106220"/>
    <x v="8"/>
    <x v="3"/>
    <x v="8"/>
    <s v="Amazon"/>
    <x v="3"/>
    <n v="3050.79"/>
    <n v="5"/>
    <n v="15253.95"/>
    <n v="4.5199999999999996"/>
    <n v="2820"/>
    <x v="240"/>
  </r>
  <r>
    <s v="ORD106221"/>
    <x v="1"/>
    <x v="1"/>
    <x v="1"/>
    <s v="Jumia"/>
    <x v="2"/>
    <n v="8348.9500000000007"/>
    <n v="4"/>
    <n v="33395.800000000003"/>
    <n v="1.84"/>
    <n v="1860"/>
    <x v="87"/>
  </r>
  <r>
    <s v="ORD106222"/>
    <x v="1"/>
    <x v="1"/>
    <x v="1"/>
    <s v="Jumia"/>
    <x v="4"/>
    <n v="12547.23"/>
    <n v="5"/>
    <n v="62736.15"/>
    <n v="1.37"/>
    <n v="3677"/>
    <x v="310"/>
  </r>
  <r>
    <s v="ORD106223"/>
    <x v="4"/>
    <x v="0"/>
    <x v="4"/>
    <s v="Souq"/>
    <x v="2"/>
    <n v="18114.43"/>
    <n v="2"/>
    <n v="36228.86"/>
    <n v="2.73"/>
    <n v="2881"/>
    <x v="251"/>
  </r>
  <r>
    <s v="ORD106224"/>
    <x v="7"/>
    <x v="0"/>
    <x v="7"/>
    <s v="Jumia"/>
    <x v="2"/>
    <n v="14105.16"/>
    <n v="5"/>
    <n v="70525.8"/>
    <n v="3.7"/>
    <n v="2226"/>
    <x v="78"/>
  </r>
  <r>
    <s v="ORD106225"/>
    <x v="3"/>
    <x v="3"/>
    <x v="3"/>
    <s v="Souq"/>
    <x v="0"/>
    <n v="19722.259999999998"/>
    <n v="4"/>
    <n v="78889.039999999994"/>
    <n v="3.92"/>
    <n v="3794"/>
    <x v="352"/>
  </r>
  <r>
    <s v="ORD106226"/>
    <x v="8"/>
    <x v="3"/>
    <x v="8"/>
    <s v="Amazon"/>
    <x v="2"/>
    <n v="7524.51"/>
    <n v="1"/>
    <n v="7524.51"/>
    <n v="1.71"/>
    <n v="2780"/>
    <x v="30"/>
  </r>
  <r>
    <s v="ORD106227"/>
    <x v="3"/>
    <x v="3"/>
    <x v="3"/>
    <s v="Amazon"/>
    <x v="2"/>
    <n v="632.05999999999995"/>
    <n v="2"/>
    <n v="1264.1199999999999"/>
    <n v="4.57"/>
    <n v="2805"/>
    <x v="227"/>
  </r>
  <r>
    <s v="ORD106228"/>
    <x v="4"/>
    <x v="0"/>
    <x v="4"/>
    <s v="Souq"/>
    <x v="4"/>
    <n v="8198.77"/>
    <n v="4"/>
    <n v="32795.08"/>
    <n v="3.42"/>
    <n v="4064"/>
    <x v="236"/>
  </r>
  <r>
    <s v="ORD106229"/>
    <x v="2"/>
    <x v="2"/>
    <x v="2"/>
    <s v="Souq"/>
    <x v="5"/>
    <n v="11583.45"/>
    <n v="4"/>
    <n v="46333.8"/>
    <n v="3.3"/>
    <n v="2496"/>
    <x v="80"/>
  </r>
  <r>
    <s v="ORD106230"/>
    <x v="7"/>
    <x v="0"/>
    <x v="7"/>
    <s v="Souq"/>
    <x v="2"/>
    <n v="1738.6"/>
    <n v="1"/>
    <n v="1738.6"/>
    <n v="4.7300000000000004"/>
    <n v="1306"/>
    <x v="346"/>
  </r>
  <r>
    <s v="ORD106231"/>
    <x v="4"/>
    <x v="0"/>
    <x v="4"/>
    <s v="Amazon"/>
    <x v="5"/>
    <n v="8216.98"/>
    <n v="4"/>
    <n v="32867.919999999998"/>
    <n v="1.21"/>
    <n v="4065"/>
    <x v="356"/>
  </r>
  <r>
    <s v="ORD106232"/>
    <x v="5"/>
    <x v="1"/>
    <x v="5"/>
    <s v="Jumia"/>
    <x v="4"/>
    <n v="12236.76"/>
    <n v="2"/>
    <n v="24473.52"/>
    <n v="4.17"/>
    <n v="3530"/>
    <x v="245"/>
  </r>
  <r>
    <s v="ORD106233"/>
    <x v="0"/>
    <x v="0"/>
    <x v="0"/>
    <s v="Amazon"/>
    <x v="3"/>
    <n v="13564.93"/>
    <n v="2"/>
    <n v="27129.86"/>
    <n v="2.5099999999999998"/>
    <n v="4449"/>
    <x v="98"/>
  </r>
  <r>
    <s v="ORD106234"/>
    <x v="1"/>
    <x v="1"/>
    <x v="1"/>
    <s v="Amazon"/>
    <x v="0"/>
    <n v="5172.8900000000003"/>
    <n v="5"/>
    <n v="25864.45"/>
    <n v="4.8"/>
    <n v="1583"/>
    <x v="30"/>
  </r>
  <r>
    <s v="ORD106235"/>
    <x v="0"/>
    <x v="0"/>
    <x v="0"/>
    <s v="Jumia"/>
    <x v="1"/>
    <n v="18258.46"/>
    <n v="5"/>
    <n v="91292.3"/>
    <n v="4.99"/>
    <n v="1177"/>
    <x v="275"/>
  </r>
  <r>
    <s v="ORD106236"/>
    <x v="2"/>
    <x v="2"/>
    <x v="2"/>
    <s v="Souq"/>
    <x v="5"/>
    <n v="13597.15"/>
    <n v="4"/>
    <n v="54388.6"/>
    <n v="2.19"/>
    <n v="4601"/>
    <x v="177"/>
  </r>
  <r>
    <s v="ORD106237"/>
    <x v="0"/>
    <x v="0"/>
    <x v="0"/>
    <s v="Souq"/>
    <x v="5"/>
    <n v="4730.2299999999996"/>
    <n v="5"/>
    <n v="23651.15"/>
    <n v="1.81"/>
    <n v="2983"/>
    <x v="274"/>
  </r>
  <r>
    <s v="ORD106238"/>
    <x v="8"/>
    <x v="3"/>
    <x v="8"/>
    <s v="Souq"/>
    <x v="3"/>
    <n v="11750.38"/>
    <n v="4"/>
    <n v="47001.52"/>
    <n v="4.6399999999999997"/>
    <n v="3645"/>
    <x v="301"/>
  </r>
  <r>
    <s v="ORD106239"/>
    <x v="5"/>
    <x v="1"/>
    <x v="5"/>
    <s v="Amazon"/>
    <x v="3"/>
    <n v="817.4"/>
    <n v="1"/>
    <n v="817.4"/>
    <n v="1.99"/>
    <n v="4592"/>
    <x v="69"/>
  </r>
  <r>
    <s v="ORD106240"/>
    <x v="6"/>
    <x v="4"/>
    <x v="6"/>
    <s v="Souq"/>
    <x v="3"/>
    <n v="15587.42"/>
    <n v="4"/>
    <n v="62349.68"/>
    <n v="4.83"/>
    <n v="2400"/>
    <x v="336"/>
  </r>
  <r>
    <s v="ORD106241"/>
    <x v="9"/>
    <x v="1"/>
    <x v="9"/>
    <s v="Amazon"/>
    <x v="3"/>
    <n v="13600.74"/>
    <n v="3"/>
    <n v="40802.22"/>
    <n v="2.46"/>
    <n v="3436"/>
    <x v="214"/>
  </r>
  <r>
    <s v="ORD106242"/>
    <x v="2"/>
    <x v="2"/>
    <x v="2"/>
    <s v="Amazon"/>
    <x v="5"/>
    <n v="19088.88"/>
    <n v="3"/>
    <n v="57266.64"/>
    <n v="4.6399999999999997"/>
    <n v="3048"/>
    <x v="332"/>
  </r>
  <r>
    <s v="ORD106243"/>
    <x v="2"/>
    <x v="2"/>
    <x v="2"/>
    <s v="Souq"/>
    <x v="3"/>
    <n v="17977.8"/>
    <n v="3"/>
    <n v="53933.4"/>
    <n v="4.66"/>
    <n v="3296"/>
    <x v="331"/>
  </r>
  <r>
    <s v="ORD106244"/>
    <x v="4"/>
    <x v="0"/>
    <x v="4"/>
    <s v="Amazon"/>
    <x v="1"/>
    <n v="17592.93"/>
    <n v="4"/>
    <n v="70371.72"/>
    <n v="2.8"/>
    <n v="603"/>
    <x v="55"/>
  </r>
  <r>
    <s v="ORD106245"/>
    <x v="0"/>
    <x v="0"/>
    <x v="0"/>
    <s v="Souq"/>
    <x v="1"/>
    <n v="10378.9"/>
    <n v="5"/>
    <n v="51894.5"/>
    <n v="1.95"/>
    <n v="1727"/>
    <x v="359"/>
  </r>
  <r>
    <s v="ORD106246"/>
    <x v="3"/>
    <x v="3"/>
    <x v="3"/>
    <s v="Souq"/>
    <x v="0"/>
    <n v="18913.240000000002"/>
    <n v="3"/>
    <n v="56739.72"/>
    <n v="4.8499999999999996"/>
    <n v="4971"/>
    <x v="289"/>
  </r>
  <r>
    <s v="ORD106247"/>
    <x v="8"/>
    <x v="3"/>
    <x v="8"/>
    <s v="Amazon"/>
    <x v="3"/>
    <n v="3892.47"/>
    <n v="2"/>
    <n v="7784.94"/>
    <n v="2.9"/>
    <n v="4257"/>
    <x v="292"/>
  </r>
  <r>
    <s v="ORD106248"/>
    <x v="4"/>
    <x v="0"/>
    <x v="4"/>
    <s v="Jumia"/>
    <x v="1"/>
    <n v="13833.57"/>
    <n v="1"/>
    <n v="13833.57"/>
    <n v="1.37"/>
    <n v="3689"/>
    <x v="149"/>
  </r>
  <r>
    <s v="ORD106249"/>
    <x v="8"/>
    <x v="3"/>
    <x v="8"/>
    <s v="Jumia"/>
    <x v="2"/>
    <n v="3688.24"/>
    <n v="3"/>
    <n v="11064.72"/>
    <n v="4.68"/>
    <n v="3626"/>
    <x v="272"/>
  </r>
  <r>
    <s v="ORD106250"/>
    <x v="1"/>
    <x v="1"/>
    <x v="1"/>
    <s v="Amazon"/>
    <x v="1"/>
    <n v="19197"/>
    <n v="2"/>
    <n v="38394"/>
    <n v="2.67"/>
    <n v="2006"/>
    <x v="315"/>
  </r>
  <r>
    <s v="ORD106251"/>
    <x v="3"/>
    <x v="3"/>
    <x v="3"/>
    <s v="Souq"/>
    <x v="2"/>
    <n v="16392.46"/>
    <n v="3"/>
    <n v="49177.38"/>
    <n v="4.76"/>
    <n v="3743"/>
    <x v="45"/>
  </r>
  <r>
    <s v="ORD106252"/>
    <x v="1"/>
    <x v="1"/>
    <x v="1"/>
    <s v="Amazon"/>
    <x v="5"/>
    <n v="3149.36"/>
    <n v="1"/>
    <n v="3149.36"/>
    <n v="2.96"/>
    <n v="1734"/>
    <x v="86"/>
  </r>
  <r>
    <s v="ORD106253"/>
    <x v="3"/>
    <x v="3"/>
    <x v="3"/>
    <s v="Jumia"/>
    <x v="1"/>
    <n v="6284.2"/>
    <n v="3"/>
    <n v="18852.599999999999"/>
    <n v="4.3899999999999997"/>
    <n v="556"/>
    <x v="232"/>
  </r>
  <r>
    <s v="ORD106254"/>
    <x v="6"/>
    <x v="4"/>
    <x v="6"/>
    <s v="Jumia"/>
    <x v="4"/>
    <n v="8200.9500000000007"/>
    <n v="5"/>
    <n v="41004.75"/>
    <n v="3.72"/>
    <n v="757"/>
    <x v="51"/>
  </r>
  <r>
    <s v="ORD106255"/>
    <x v="8"/>
    <x v="3"/>
    <x v="8"/>
    <s v="Amazon"/>
    <x v="3"/>
    <n v="2496.16"/>
    <n v="1"/>
    <n v="2496.16"/>
    <n v="2.97"/>
    <n v="839"/>
    <x v="133"/>
  </r>
  <r>
    <s v="ORD106256"/>
    <x v="5"/>
    <x v="1"/>
    <x v="5"/>
    <s v="Jumia"/>
    <x v="2"/>
    <n v="11031.16"/>
    <n v="4"/>
    <n v="44124.639999999999"/>
    <n v="1.76"/>
    <n v="3105"/>
    <x v="260"/>
  </r>
  <r>
    <s v="ORD106257"/>
    <x v="8"/>
    <x v="3"/>
    <x v="8"/>
    <s v="Souq"/>
    <x v="2"/>
    <n v="8738.65"/>
    <n v="1"/>
    <n v="8738.65"/>
    <n v="3.84"/>
    <n v="274"/>
    <x v="136"/>
  </r>
  <r>
    <s v="ORD106258"/>
    <x v="7"/>
    <x v="0"/>
    <x v="7"/>
    <s v="Souq"/>
    <x v="5"/>
    <n v="12735.06"/>
    <n v="3"/>
    <n v="38205.18"/>
    <n v="4"/>
    <n v="2314"/>
    <x v="199"/>
  </r>
  <r>
    <s v="ORD106259"/>
    <x v="1"/>
    <x v="1"/>
    <x v="1"/>
    <s v="Souq"/>
    <x v="1"/>
    <n v="14728.65"/>
    <n v="3"/>
    <n v="44185.95"/>
    <n v="2.65"/>
    <n v="372"/>
    <x v="18"/>
  </r>
  <r>
    <s v="ORD106260"/>
    <x v="3"/>
    <x v="3"/>
    <x v="3"/>
    <s v="Amazon"/>
    <x v="4"/>
    <n v="14188.46"/>
    <n v="1"/>
    <n v="14188.46"/>
    <n v="2.09"/>
    <n v="4664"/>
    <x v="210"/>
  </r>
  <r>
    <s v="ORD106261"/>
    <x v="9"/>
    <x v="1"/>
    <x v="9"/>
    <s v="Amazon"/>
    <x v="5"/>
    <n v="8074.37"/>
    <n v="5"/>
    <n v="40371.85"/>
    <n v="2.83"/>
    <n v="802"/>
    <x v="78"/>
  </r>
  <r>
    <s v="ORD106262"/>
    <x v="6"/>
    <x v="4"/>
    <x v="6"/>
    <s v="Amazon"/>
    <x v="3"/>
    <n v="15224.83"/>
    <n v="3"/>
    <n v="45674.49"/>
    <n v="2.91"/>
    <n v="1888"/>
    <x v="125"/>
  </r>
  <r>
    <s v="ORD106263"/>
    <x v="5"/>
    <x v="1"/>
    <x v="5"/>
    <s v="Amazon"/>
    <x v="2"/>
    <n v="18201.259999999998"/>
    <n v="2"/>
    <n v="36402.519999999997"/>
    <n v="4.4000000000000004"/>
    <n v="3312"/>
    <x v="254"/>
  </r>
  <r>
    <s v="ORD106264"/>
    <x v="9"/>
    <x v="1"/>
    <x v="9"/>
    <s v="Amazon"/>
    <x v="2"/>
    <n v="16807.91"/>
    <n v="2"/>
    <n v="33615.82"/>
    <n v="1.96"/>
    <n v="1609"/>
    <x v="10"/>
  </r>
  <r>
    <s v="ORD106265"/>
    <x v="6"/>
    <x v="4"/>
    <x v="6"/>
    <s v="Souq"/>
    <x v="0"/>
    <n v="673.69"/>
    <n v="2"/>
    <n v="1347.38"/>
    <n v="2.2799999999999998"/>
    <n v="2361"/>
    <x v="164"/>
  </r>
  <r>
    <s v="ORD106266"/>
    <x v="1"/>
    <x v="1"/>
    <x v="1"/>
    <s v="Souq"/>
    <x v="0"/>
    <n v="3017.83"/>
    <n v="2"/>
    <n v="6035.66"/>
    <n v="4.76"/>
    <n v="2274"/>
    <x v="19"/>
  </r>
  <r>
    <s v="ORD106267"/>
    <x v="0"/>
    <x v="0"/>
    <x v="0"/>
    <s v="Amazon"/>
    <x v="4"/>
    <n v="3275.08"/>
    <n v="2"/>
    <n v="6550.16"/>
    <n v="1.67"/>
    <n v="4249"/>
    <x v="46"/>
  </r>
  <r>
    <s v="ORD106268"/>
    <x v="0"/>
    <x v="0"/>
    <x v="0"/>
    <s v="Souq"/>
    <x v="2"/>
    <n v="15214.94"/>
    <n v="1"/>
    <n v="15214.94"/>
    <n v="1.1200000000000001"/>
    <n v="4142"/>
    <x v="197"/>
  </r>
  <r>
    <s v="ORD106269"/>
    <x v="0"/>
    <x v="0"/>
    <x v="0"/>
    <s v="Souq"/>
    <x v="3"/>
    <n v="17748.22"/>
    <n v="2"/>
    <n v="35496.44"/>
    <n v="2.42"/>
    <n v="506"/>
    <x v="321"/>
  </r>
  <r>
    <s v="ORD106270"/>
    <x v="2"/>
    <x v="2"/>
    <x v="2"/>
    <s v="Souq"/>
    <x v="4"/>
    <n v="1694.32"/>
    <n v="4"/>
    <n v="6777.28"/>
    <n v="3.77"/>
    <n v="3134"/>
    <x v="202"/>
  </r>
  <r>
    <s v="ORD106271"/>
    <x v="5"/>
    <x v="1"/>
    <x v="5"/>
    <s v="Souq"/>
    <x v="3"/>
    <n v="7580.76"/>
    <n v="2"/>
    <n v="15161.52"/>
    <n v="2.63"/>
    <n v="3467"/>
    <x v="51"/>
  </r>
  <r>
    <s v="ORD106272"/>
    <x v="7"/>
    <x v="0"/>
    <x v="7"/>
    <s v="Souq"/>
    <x v="4"/>
    <n v="10762.28"/>
    <n v="5"/>
    <n v="53811.4"/>
    <n v="3.21"/>
    <n v="187"/>
    <x v="337"/>
  </r>
  <r>
    <s v="ORD106273"/>
    <x v="3"/>
    <x v="3"/>
    <x v="3"/>
    <s v="Souq"/>
    <x v="0"/>
    <n v="16708.39"/>
    <n v="1"/>
    <n v="16708.39"/>
    <n v="2.29"/>
    <n v="669"/>
    <x v="137"/>
  </r>
  <r>
    <s v="ORD106274"/>
    <x v="5"/>
    <x v="1"/>
    <x v="5"/>
    <s v="Amazon"/>
    <x v="0"/>
    <n v="8746.77"/>
    <n v="1"/>
    <n v="8746.77"/>
    <n v="1.77"/>
    <n v="4451"/>
    <x v="327"/>
  </r>
  <r>
    <s v="ORD106275"/>
    <x v="2"/>
    <x v="2"/>
    <x v="2"/>
    <s v="Jumia"/>
    <x v="4"/>
    <n v="9560.85"/>
    <n v="3"/>
    <n v="28682.55"/>
    <n v="2.7"/>
    <n v="3359"/>
    <x v="173"/>
  </r>
  <r>
    <s v="ORD106276"/>
    <x v="7"/>
    <x v="0"/>
    <x v="7"/>
    <s v="Souq"/>
    <x v="5"/>
    <n v="13613.67"/>
    <n v="4"/>
    <n v="54454.68"/>
    <n v="4.72"/>
    <n v="4378"/>
    <x v="74"/>
  </r>
  <r>
    <s v="ORD106277"/>
    <x v="2"/>
    <x v="2"/>
    <x v="2"/>
    <s v="Jumia"/>
    <x v="5"/>
    <n v="15603.16"/>
    <n v="3"/>
    <n v="46809.48"/>
    <n v="2.79"/>
    <n v="4423"/>
    <x v="314"/>
  </r>
  <r>
    <s v="ORD106278"/>
    <x v="3"/>
    <x v="3"/>
    <x v="3"/>
    <s v="Jumia"/>
    <x v="1"/>
    <n v="7185.19"/>
    <n v="4"/>
    <n v="28740.76"/>
    <n v="1.86"/>
    <n v="1434"/>
    <x v="256"/>
  </r>
  <r>
    <s v="ORD106279"/>
    <x v="9"/>
    <x v="1"/>
    <x v="9"/>
    <s v="Jumia"/>
    <x v="0"/>
    <n v="17902.48"/>
    <n v="4"/>
    <n v="71609.919999999998"/>
    <n v="1.1299999999999999"/>
    <n v="2891"/>
    <x v="79"/>
  </r>
  <r>
    <s v="ORD106280"/>
    <x v="8"/>
    <x v="3"/>
    <x v="8"/>
    <s v="Amazon"/>
    <x v="5"/>
    <n v="14298.64"/>
    <n v="4"/>
    <n v="57194.559999999998"/>
    <n v="1.76"/>
    <n v="3550"/>
    <x v="33"/>
  </r>
  <r>
    <s v="ORD106281"/>
    <x v="1"/>
    <x v="1"/>
    <x v="1"/>
    <s v="Souq"/>
    <x v="2"/>
    <n v="6181.81"/>
    <n v="3"/>
    <n v="18545.43"/>
    <n v="3.62"/>
    <n v="1834"/>
    <x v="238"/>
  </r>
  <r>
    <s v="ORD106282"/>
    <x v="1"/>
    <x v="1"/>
    <x v="1"/>
    <s v="Jumia"/>
    <x v="4"/>
    <n v="14852.08"/>
    <n v="5"/>
    <n v="74260.399999999994"/>
    <n v="1.54"/>
    <n v="3079"/>
    <x v="358"/>
  </r>
  <r>
    <s v="ORD106283"/>
    <x v="8"/>
    <x v="3"/>
    <x v="8"/>
    <s v="Souq"/>
    <x v="1"/>
    <n v="19897.919999999998"/>
    <n v="4"/>
    <n v="79591.679999999993"/>
    <n v="2.35"/>
    <n v="1926"/>
    <x v="337"/>
  </r>
  <r>
    <s v="ORD106284"/>
    <x v="2"/>
    <x v="2"/>
    <x v="2"/>
    <s v="Amazon"/>
    <x v="3"/>
    <n v="1961.99"/>
    <n v="4"/>
    <n v="7847.96"/>
    <n v="3.31"/>
    <n v="4998"/>
    <x v="1"/>
  </r>
  <r>
    <s v="ORD106285"/>
    <x v="6"/>
    <x v="4"/>
    <x v="6"/>
    <s v="Souq"/>
    <x v="3"/>
    <n v="1786.99"/>
    <n v="5"/>
    <n v="8934.9500000000007"/>
    <n v="4.17"/>
    <n v="3038"/>
    <x v="26"/>
  </r>
  <r>
    <s v="ORD106286"/>
    <x v="3"/>
    <x v="3"/>
    <x v="3"/>
    <s v="Amazon"/>
    <x v="3"/>
    <n v="1634.83"/>
    <n v="3"/>
    <n v="4904.49"/>
    <n v="4.75"/>
    <n v="4466"/>
    <x v="142"/>
  </r>
  <r>
    <s v="ORD106287"/>
    <x v="4"/>
    <x v="0"/>
    <x v="4"/>
    <s v="Jumia"/>
    <x v="1"/>
    <n v="9063.43"/>
    <n v="3"/>
    <n v="27190.29"/>
    <n v="4.07"/>
    <n v="1510"/>
    <x v="242"/>
  </r>
  <r>
    <s v="ORD106288"/>
    <x v="0"/>
    <x v="0"/>
    <x v="0"/>
    <s v="Amazon"/>
    <x v="4"/>
    <n v="1986.57"/>
    <n v="5"/>
    <n v="9932.85"/>
    <n v="4.24"/>
    <n v="1856"/>
    <x v="138"/>
  </r>
  <r>
    <s v="ORD106289"/>
    <x v="5"/>
    <x v="1"/>
    <x v="5"/>
    <s v="Souq"/>
    <x v="0"/>
    <n v="2860.7"/>
    <n v="2"/>
    <n v="5721.4"/>
    <n v="2.82"/>
    <n v="4268"/>
    <x v="341"/>
  </r>
  <r>
    <s v="ORD106290"/>
    <x v="3"/>
    <x v="3"/>
    <x v="3"/>
    <s v="Jumia"/>
    <x v="4"/>
    <n v="318.36"/>
    <n v="2"/>
    <n v="636.72"/>
    <n v="4.2"/>
    <n v="1456"/>
    <x v="82"/>
  </r>
  <r>
    <s v="ORD106291"/>
    <x v="3"/>
    <x v="3"/>
    <x v="3"/>
    <s v="Amazon"/>
    <x v="1"/>
    <n v="6947.06"/>
    <n v="4"/>
    <n v="27788.240000000002"/>
    <n v="1.47"/>
    <n v="422"/>
    <x v="215"/>
  </r>
  <r>
    <s v="ORD106292"/>
    <x v="2"/>
    <x v="2"/>
    <x v="2"/>
    <s v="Souq"/>
    <x v="2"/>
    <n v="17029.39"/>
    <n v="5"/>
    <n v="85146.95"/>
    <n v="2.64"/>
    <n v="3957"/>
    <x v="316"/>
  </r>
  <r>
    <s v="ORD106293"/>
    <x v="8"/>
    <x v="3"/>
    <x v="8"/>
    <s v="Jumia"/>
    <x v="5"/>
    <n v="4199.68"/>
    <n v="1"/>
    <n v="4199.68"/>
    <n v="4.3600000000000003"/>
    <n v="263"/>
    <x v="244"/>
  </r>
  <r>
    <s v="ORD106294"/>
    <x v="1"/>
    <x v="1"/>
    <x v="1"/>
    <s v="Jumia"/>
    <x v="2"/>
    <n v="19272.330000000002"/>
    <n v="3"/>
    <n v="57816.99"/>
    <n v="1.83"/>
    <n v="3534"/>
    <x v="161"/>
  </r>
  <r>
    <s v="ORD106295"/>
    <x v="8"/>
    <x v="3"/>
    <x v="8"/>
    <s v="Jumia"/>
    <x v="4"/>
    <n v="8886.4500000000007"/>
    <n v="3"/>
    <n v="26659.35"/>
    <n v="3.27"/>
    <n v="2706"/>
    <x v="34"/>
  </r>
  <r>
    <s v="ORD106296"/>
    <x v="9"/>
    <x v="1"/>
    <x v="9"/>
    <s v="Souq"/>
    <x v="5"/>
    <n v="941.71"/>
    <n v="3"/>
    <n v="2825.13"/>
    <n v="2.6"/>
    <n v="4574"/>
    <x v="279"/>
  </r>
  <r>
    <s v="ORD106297"/>
    <x v="6"/>
    <x v="4"/>
    <x v="6"/>
    <s v="Souq"/>
    <x v="2"/>
    <n v="18255.52"/>
    <n v="3"/>
    <n v="54766.559999999998"/>
    <n v="2.86"/>
    <n v="4409"/>
    <x v="76"/>
  </r>
  <r>
    <s v="ORD106298"/>
    <x v="1"/>
    <x v="1"/>
    <x v="1"/>
    <s v="Souq"/>
    <x v="5"/>
    <n v="16949.060000000001"/>
    <n v="1"/>
    <n v="16949.060000000001"/>
    <n v="4.3499999999999996"/>
    <n v="2451"/>
    <x v="81"/>
  </r>
  <r>
    <s v="ORD106299"/>
    <x v="5"/>
    <x v="1"/>
    <x v="5"/>
    <s v="Jumia"/>
    <x v="0"/>
    <n v="4143.78"/>
    <n v="3"/>
    <n v="12431.34"/>
    <n v="3.46"/>
    <n v="3745"/>
    <x v="8"/>
  </r>
  <r>
    <s v="ORD106300"/>
    <x v="7"/>
    <x v="0"/>
    <x v="7"/>
    <s v="Souq"/>
    <x v="5"/>
    <n v="18231.240000000002"/>
    <n v="4"/>
    <n v="72924.960000000006"/>
    <n v="3.31"/>
    <n v="1525"/>
    <x v="174"/>
  </r>
  <r>
    <s v="ORD106301"/>
    <x v="0"/>
    <x v="0"/>
    <x v="0"/>
    <s v="Jumia"/>
    <x v="4"/>
    <n v="12721.31"/>
    <n v="5"/>
    <n v="63606.55"/>
    <n v="3.51"/>
    <n v="1955"/>
    <x v="133"/>
  </r>
  <r>
    <s v="ORD106302"/>
    <x v="4"/>
    <x v="0"/>
    <x v="4"/>
    <s v="Amazon"/>
    <x v="2"/>
    <n v="4007.42"/>
    <n v="2"/>
    <n v="8014.84"/>
    <n v="4.82"/>
    <n v="3802"/>
    <x v="7"/>
  </r>
  <r>
    <s v="ORD106303"/>
    <x v="2"/>
    <x v="2"/>
    <x v="2"/>
    <s v="Jumia"/>
    <x v="2"/>
    <n v="9731.5499999999993"/>
    <n v="5"/>
    <n v="48657.75"/>
    <n v="1.63"/>
    <n v="1643"/>
    <x v="113"/>
  </r>
  <r>
    <s v="ORD106304"/>
    <x v="9"/>
    <x v="1"/>
    <x v="9"/>
    <s v="Jumia"/>
    <x v="4"/>
    <n v="5091.96"/>
    <n v="5"/>
    <n v="25459.8"/>
    <n v="4.76"/>
    <n v="1548"/>
    <x v="51"/>
  </r>
  <r>
    <s v="ORD106305"/>
    <x v="8"/>
    <x v="3"/>
    <x v="8"/>
    <s v="Jumia"/>
    <x v="4"/>
    <n v="661.14"/>
    <n v="2"/>
    <n v="1322.28"/>
    <n v="1.54"/>
    <n v="4989"/>
    <x v="214"/>
  </r>
  <r>
    <s v="ORD106306"/>
    <x v="2"/>
    <x v="2"/>
    <x v="2"/>
    <s v="Jumia"/>
    <x v="4"/>
    <n v="5870.67"/>
    <n v="1"/>
    <n v="5870.67"/>
    <n v="4.47"/>
    <n v="1509"/>
    <x v="120"/>
  </r>
  <r>
    <s v="ORD106307"/>
    <x v="6"/>
    <x v="4"/>
    <x v="6"/>
    <s v="Souq"/>
    <x v="0"/>
    <n v="6171.25"/>
    <n v="3"/>
    <n v="18513.75"/>
    <n v="1.96"/>
    <n v="3559"/>
    <x v="2"/>
  </r>
  <r>
    <s v="ORD106308"/>
    <x v="6"/>
    <x v="4"/>
    <x v="6"/>
    <s v="Souq"/>
    <x v="5"/>
    <n v="10041.83"/>
    <n v="5"/>
    <n v="50209.15"/>
    <n v="3.2"/>
    <n v="4105"/>
    <x v="34"/>
  </r>
  <r>
    <s v="ORD106309"/>
    <x v="3"/>
    <x v="3"/>
    <x v="3"/>
    <s v="Souq"/>
    <x v="0"/>
    <n v="16337.47"/>
    <n v="3"/>
    <n v="49012.41"/>
    <n v="4.3899999999999997"/>
    <n v="1505"/>
    <x v="69"/>
  </r>
  <r>
    <s v="ORD106310"/>
    <x v="5"/>
    <x v="1"/>
    <x v="5"/>
    <s v="Amazon"/>
    <x v="4"/>
    <n v="14113.28"/>
    <n v="3"/>
    <n v="42339.839999999997"/>
    <n v="2.85"/>
    <n v="1518"/>
    <x v="25"/>
  </r>
  <r>
    <s v="ORD106311"/>
    <x v="9"/>
    <x v="1"/>
    <x v="9"/>
    <s v="Souq"/>
    <x v="0"/>
    <n v="3277.25"/>
    <n v="4"/>
    <n v="13109"/>
    <n v="3"/>
    <n v="4132"/>
    <x v="258"/>
  </r>
  <r>
    <s v="ORD106312"/>
    <x v="9"/>
    <x v="1"/>
    <x v="9"/>
    <s v="Jumia"/>
    <x v="3"/>
    <n v="13623.43"/>
    <n v="5"/>
    <n v="68117.149999999994"/>
    <n v="2.93"/>
    <n v="4299"/>
    <x v="124"/>
  </r>
  <r>
    <s v="ORD106313"/>
    <x v="3"/>
    <x v="3"/>
    <x v="3"/>
    <s v="Jumia"/>
    <x v="5"/>
    <n v="2389.6999999999998"/>
    <n v="4"/>
    <n v="9558.7999999999993"/>
    <n v="2.77"/>
    <n v="1327"/>
    <x v="76"/>
  </r>
  <r>
    <s v="ORD106314"/>
    <x v="0"/>
    <x v="0"/>
    <x v="0"/>
    <s v="Souq"/>
    <x v="5"/>
    <n v="11845.66"/>
    <n v="1"/>
    <n v="11845.66"/>
    <n v="2.23"/>
    <n v="703"/>
    <x v="85"/>
  </r>
  <r>
    <s v="ORD106315"/>
    <x v="7"/>
    <x v="0"/>
    <x v="7"/>
    <s v="Souq"/>
    <x v="5"/>
    <n v="19100.13"/>
    <n v="5"/>
    <n v="95500.65"/>
    <n v="4.63"/>
    <n v="3487"/>
    <x v="13"/>
  </r>
  <r>
    <s v="ORD106316"/>
    <x v="6"/>
    <x v="4"/>
    <x v="6"/>
    <s v="Jumia"/>
    <x v="0"/>
    <n v="16724.53"/>
    <n v="5"/>
    <n v="83622.649999999994"/>
    <n v="3.53"/>
    <n v="3475"/>
    <x v="89"/>
  </r>
  <r>
    <s v="ORD106317"/>
    <x v="7"/>
    <x v="0"/>
    <x v="7"/>
    <s v="Souq"/>
    <x v="2"/>
    <n v="12602.45"/>
    <n v="5"/>
    <n v="63012.25"/>
    <n v="2.9"/>
    <n v="1703"/>
    <x v="348"/>
  </r>
  <r>
    <s v="ORD106318"/>
    <x v="8"/>
    <x v="3"/>
    <x v="8"/>
    <s v="Souq"/>
    <x v="1"/>
    <n v="6595.3"/>
    <n v="2"/>
    <n v="13190.6"/>
    <n v="2.89"/>
    <n v="2953"/>
    <x v="315"/>
  </r>
  <r>
    <s v="ORD106319"/>
    <x v="5"/>
    <x v="1"/>
    <x v="5"/>
    <s v="Souq"/>
    <x v="3"/>
    <n v="573.29"/>
    <n v="1"/>
    <n v="573.29"/>
    <n v="4.6100000000000003"/>
    <n v="74"/>
    <x v="273"/>
  </r>
  <r>
    <s v="ORD106320"/>
    <x v="2"/>
    <x v="2"/>
    <x v="2"/>
    <s v="Souq"/>
    <x v="1"/>
    <n v="10153.030000000001"/>
    <n v="4"/>
    <n v="40612.120000000003"/>
    <n v="1.96"/>
    <n v="3143"/>
    <x v="292"/>
  </r>
  <r>
    <s v="ORD106321"/>
    <x v="6"/>
    <x v="4"/>
    <x v="6"/>
    <s v="Souq"/>
    <x v="4"/>
    <n v="15490.48"/>
    <n v="3"/>
    <n v="46471.44"/>
    <n v="1.25"/>
    <n v="2296"/>
    <x v="233"/>
  </r>
  <r>
    <s v="ORD106322"/>
    <x v="8"/>
    <x v="3"/>
    <x v="8"/>
    <s v="Amazon"/>
    <x v="4"/>
    <n v="15639.41"/>
    <n v="5"/>
    <n v="78197.05"/>
    <n v="4.99"/>
    <n v="3956"/>
    <x v="195"/>
  </r>
  <r>
    <s v="ORD106323"/>
    <x v="1"/>
    <x v="1"/>
    <x v="1"/>
    <s v="Jumia"/>
    <x v="0"/>
    <n v="10919.38"/>
    <n v="3"/>
    <n v="32758.14"/>
    <n v="3.63"/>
    <n v="3666"/>
    <x v="115"/>
  </r>
  <r>
    <s v="ORD106324"/>
    <x v="6"/>
    <x v="4"/>
    <x v="6"/>
    <s v="Jumia"/>
    <x v="3"/>
    <n v="18209.919999999998"/>
    <n v="4"/>
    <n v="72839.679999999993"/>
    <n v="4.5"/>
    <n v="4856"/>
    <x v="227"/>
  </r>
  <r>
    <s v="ORD106325"/>
    <x v="3"/>
    <x v="3"/>
    <x v="3"/>
    <s v="Souq"/>
    <x v="4"/>
    <n v="2476.7399999999998"/>
    <n v="3"/>
    <n v="7430.22"/>
    <n v="4.5599999999999996"/>
    <n v="3245"/>
    <x v="243"/>
  </r>
  <r>
    <s v="ORD106326"/>
    <x v="4"/>
    <x v="0"/>
    <x v="4"/>
    <s v="Amazon"/>
    <x v="4"/>
    <n v="16586.3"/>
    <n v="4"/>
    <n v="66345.2"/>
    <n v="3.04"/>
    <n v="2990"/>
    <x v="252"/>
  </r>
  <r>
    <s v="ORD106327"/>
    <x v="2"/>
    <x v="2"/>
    <x v="2"/>
    <s v="Amazon"/>
    <x v="1"/>
    <n v="4030.09"/>
    <n v="4"/>
    <n v="16120.36"/>
    <n v="4.72"/>
    <n v="3035"/>
    <x v="293"/>
  </r>
  <r>
    <s v="ORD106328"/>
    <x v="5"/>
    <x v="1"/>
    <x v="5"/>
    <s v="Souq"/>
    <x v="4"/>
    <n v="11671.55"/>
    <n v="4"/>
    <n v="46686.2"/>
    <n v="1.91"/>
    <n v="172"/>
    <x v="65"/>
  </r>
  <r>
    <s v="ORD106329"/>
    <x v="3"/>
    <x v="3"/>
    <x v="3"/>
    <s v="Jumia"/>
    <x v="3"/>
    <n v="3993.98"/>
    <n v="2"/>
    <n v="7987.96"/>
    <n v="3.89"/>
    <n v="4248"/>
    <x v="132"/>
  </r>
  <r>
    <s v="ORD106330"/>
    <x v="5"/>
    <x v="1"/>
    <x v="5"/>
    <s v="Souq"/>
    <x v="4"/>
    <n v="14804.89"/>
    <n v="3"/>
    <n v="44414.67"/>
    <n v="4.78"/>
    <n v="278"/>
    <x v="57"/>
  </r>
  <r>
    <s v="ORD106331"/>
    <x v="3"/>
    <x v="3"/>
    <x v="3"/>
    <s v="Souq"/>
    <x v="3"/>
    <n v="672.21"/>
    <n v="3"/>
    <n v="2016.63"/>
    <n v="3.81"/>
    <n v="4371"/>
    <x v="14"/>
  </r>
  <r>
    <s v="ORD106332"/>
    <x v="9"/>
    <x v="1"/>
    <x v="9"/>
    <s v="Jumia"/>
    <x v="4"/>
    <n v="14232.93"/>
    <n v="2"/>
    <n v="28465.86"/>
    <n v="3.82"/>
    <n v="3113"/>
    <x v="11"/>
  </r>
  <r>
    <s v="ORD106333"/>
    <x v="7"/>
    <x v="0"/>
    <x v="7"/>
    <s v="Jumia"/>
    <x v="2"/>
    <n v="5571.29"/>
    <n v="4"/>
    <n v="22285.16"/>
    <n v="4.68"/>
    <n v="3048"/>
    <x v="84"/>
  </r>
  <r>
    <s v="ORD106334"/>
    <x v="2"/>
    <x v="2"/>
    <x v="2"/>
    <s v="Souq"/>
    <x v="5"/>
    <n v="10607.43"/>
    <n v="3"/>
    <n v="31822.29"/>
    <n v="3.77"/>
    <n v="218"/>
    <x v="163"/>
  </r>
  <r>
    <s v="ORD106335"/>
    <x v="7"/>
    <x v="0"/>
    <x v="7"/>
    <s v="Amazon"/>
    <x v="1"/>
    <n v="5635.21"/>
    <n v="1"/>
    <n v="5635.21"/>
    <n v="4.58"/>
    <n v="3999"/>
    <x v="37"/>
  </r>
  <r>
    <s v="ORD106336"/>
    <x v="1"/>
    <x v="1"/>
    <x v="1"/>
    <s v="Souq"/>
    <x v="1"/>
    <n v="17671.13"/>
    <n v="2"/>
    <n v="35342.26"/>
    <n v="4.49"/>
    <n v="772"/>
    <x v="108"/>
  </r>
  <r>
    <s v="ORD106337"/>
    <x v="9"/>
    <x v="1"/>
    <x v="9"/>
    <s v="Amazon"/>
    <x v="1"/>
    <n v="4782.62"/>
    <n v="2"/>
    <n v="9565.24"/>
    <n v="4.9400000000000004"/>
    <n v="3325"/>
    <x v="236"/>
  </r>
  <r>
    <s v="ORD106338"/>
    <x v="6"/>
    <x v="4"/>
    <x v="6"/>
    <s v="Souq"/>
    <x v="3"/>
    <n v="15881.37"/>
    <n v="4"/>
    <n v="63525.48"/>
    <n v="3.97"/>
    <n v="595"/>
    <x v="327"/>
  </r>
  <r>
    <s v="ORD106339"/>
    <x v="3"/>
    <x v="3"/>
    <x v="3"/>
    <s v="Jumia"/>
    <x v="2"/>
    <n v="4734.3900000000003"/>
    <n v="1"/>
    <n v="4734.3900000000003"/>
    <n v="3.76"/>
    <n v="1986"/>
    <x v="303"/>
  </r>
  <r>
    <s v="ORD106340"/>
    <x v="8"/>
    <x v="3"/>
    <x v="8"/>
    <s v="Jumia"/>
    <x v="0"/>
    <n v="15507.2"/>
    <n v="4"/>
    <n v="62028.800000000003"/>
    <n v="4.49"/>
    <n v="2161"/>
    <x v="114"/>
  </r>
  <r>
    <s v="ORD106341"/>
    <x v="0"/>
    <x v="0"/>
    <x v="0"/>
    <s v="Souq"/>
    <x v="5"/>
    <n v="7921"/>
    <n v="3"/>
    <n v="23763"/>
    <n v="1.41"/>
    <n v="4217"/>
    <x v="310"/>
  </r>
  <r>
    <s v="ORD106342"/>
    <x v="4"/>
    <x v="0"/>
    <x v="4"/>
    <s v="Souq"/>
    <x v="3"/>
    <n v="4532.7"/>
    <n v="1"/>
    <n v="4532.7"/>
    <n v="3.89"/>
    <n v="3863"/>
    <x v="119"/>
  </r>
  <r>
    <s v="ORD106343"/>
    <x v="5"/>
    <x v="1"/>
    <x v="5"/>
    <s v="Jumia"/>
    <x v="4"/>
    <n v="8524.65"/>
    <n v="4"/>
    <n v="34098.6"/>
    <n v="1.1299999999999999"/>
    <n v="176"/>
    <x v="159"/>
  </r>
  <r>
    <s v="ORD106344"/>
    <x v="6"/>
    <x v="4"/>
    <x v="6"/>
    <s v="Amazon"/>
    <x v="1"/>
    <n v="11387.18"/>
    <n v="1"/>
    <n v="11387.18"/>
    <n v="2.48"/>
    <n v="2912"/>
    <x v="79"/>
  </r>
  <r>
    <s v="ORD106345"/>
    <x v="9"/>
    <x v="1"/>
    <x v="9"/>
    <s v="Jumia"/>
    <x v="4"/>
    <n v="4713.3599999999997"/>
    <n v="4"/>
    <n v="18853.439999999999"/>
    <n v="3.52"/>
    <n v="928"/>
    <x v="206"/>
  </r>
  <r>
    <s v="ORD106346"/>
    <x v="3"/>
    <x v="3"/>
    <x v="3"/>
    <s v="Amazon"/>
    <x v="4"/>
    <n v="6593.49"/>
    <n v="5"/>
    <n v="32967.449999999997"/>
    <n v="3.87"/>
    <n v="4291"/>
    <x v="247"/>
  </r>
  <r>
    <s v="ORD106347"/>
    <x v="3"/>
    <x v="3"/>
    <x v="3"/>
    <s v="Jumia"/>
    <x v="4"/>
    <n v="4893.12"/>
    <n v="3"/>
    <n v="14679.36"/>
    <n v="3.13"/>
    <n v="4450"/>
    <x v="220"/>
  </r>
  <r>
    <s v="ORD106348"/>
    <x v="5"/>
    <x v="1"/>
    <x v="5"/>
    <s v="Jumia"/>
    <x v="3"/>
    <n v="11898.18"/>
    <n v="1"/>
    <n v="11898.18"/>
    <n v="4.78"/>
    <n v="4556"/>
    <x v="45"/>
  </r>
  <r>
    <s v="ORD106349"/>
    <x v="5"/>
    <x v="1"/>
    <x v="5"/>
    <s v="Souq"/>
    <x v="1"/>
    <n v="9941.0400000000009"/>
    <n v="5"/>
    <n v="49705.2"/>
    <n v="4.46"/>
    <n v="467"/>
    <x v="203"/>
  </r>
  <r>
    <s v="ORD106350"/>
    <x v="7"/>
    <x v="0"/>
    <x v="7"/>
    <s v="Souq"/>
    <x v="2"/>
    <n v="9182.27"/>
    <n v="3"/>
    <n v="27546.81"/>
    <n v="2.52"/>
    <n v="1194"/>
    <x v="297"/>
  </r>
  <r>
    <s v="ORD106351"/>
    <x v="4"/>
    <x v="0"/>
    <x v="4"/>
    <s v="Amazon"/>
    <x v="0"/>
    <n v="10394.969999999999"/>
    <n v="3"/>
    <n v="31184.91"/>
    <n v="3.36"/>
    <n v="944"/>
    <x v="150"/>
  </r>
  <r>
    <s v="ORD106352"/>
    <x v="7"/>
    <x v="0"/>
    <x v="7"/>
    <s v="Amazon"/>
    <x v="1"/>
    <n v="11455.6"/>
    <n v="4"/>
    <n v="45822.400000000001"/>
    <n v="1.3"/>
    <n v="2550"/>
    <x v="298"/>
  </r>
  <r>
    <s v="ORD106353"/>
    <x v="9"/>
    <x v="1"/>
    <x v="9"/>
    <s v="Jumia"/>
    <x v="3"/>
    <n v="18396.53"/>
    <n v="3"/>
    <n v="55189.59"/>
    <n v="2.5099999999999998"/>
    <n v="2938"/>
    <x v="84"/>
  </r>
  <r>
    <s v="ORD106354"/>
    <x v="9"/>
    <x v="1"/>
    <x v="9"/>
    <s v="Amazon"/>
    <x v="0"/>
    <n v="1253.97"/>
    <n v="4"/>
    <n v="5015.88"/>
    <n v="1.8"/>
    <n v="1562"/>
    <x v="98"/>
  </r>
  <r>
    <s v="ORD106355"/>
    <x v="0"/>
    <x v="0"/>
    <x v="0"/>
    <s v="Jumia"/>
    <x v="0"/>
    <n v="19975.88"/>
    <n v="3"/>
    <n v="59927.64"/>
    <n v="1.04"/>
    <n v="3110"/>
    <x v="316"/>
  </r>
  <r>
    <s v="ORD106356"/>
    <x v="5"/>
    <x v="1"/>
    <x v="5"/>
    <s v="Souq"/>
    <x v="4"/>
    <n v="16153.33"/>
    <n v="5"/>
    <n v="80766.649999999994"/>
    <n v="1.46"/>
    <n v="2580"/>
    <x v="25"/>
  </r>
  <r>
    <s v="ORD106357"/>
    <x v="4"/>
    <x v="0"/>
    <x v="4"/>
    <s v="Jumia"/>
    <x v="2"/>
    <n v="5943.76"/>
    <n v="1"/>
    <n v="5943.76"/>
    <n v="3.98"/>
    <n v="1838"/>
    <x v="280"/>
  </r>
  <r>
    <s v="ORD106358"/>
    <x v="3"/>
    <x v="3"/>
    <x v="3"/>
    <s v="Jumia"/>
    <x v="2"/>
    <n v="16060.71"/>
    <n v="3"/>
    <n v="48182.13"/>
    <n v="1.86"/>
    <n v="1312"/>
    <x v="340"/>
  </r>
  <r>
    <s v="ORD106359"/>
    <x v="8"/>
    <x v="3"/>
    <x v="8"/>
    <s v="Amazon"/>
    <x v="3"/>
    <n v="5855.08"/>
    <n v="2"/>
    <n v="11710.16"/>
    <n v="2.19"/>
    <n v="1231"/>
    <x v="56"/>
  </r>
  <r>
    <s v="ORD106360"/>
    <x v="2"/>
    <x v="2"/>
    <x v="2"/>
    <s v="Amazon"/>
    <x v="1"/>
    <n v="9909.7999999999993"/>
    <n v="2"/>
    <n v="19819.599999999999"/>
    <n v="4.28"/>
    <n v="1125"/>
    <x v="224"/>
  </r>
  <r>
    <s v="ORD106361"/>
    <x v="8"/>
    <x v="3"/>
    <x v="8"/>
    <s v="Amazon"/>
    <x v="5"/>
    <n v="6973.12"/>
    <n v="4"/>
    <n v="27892.48"/>
    <n v="4.83"/>
    <n v="4447"/>
    <x v="336"/>
  </r>
  <r>
    <s v="ORD106362"/>
    <x v="5"/>
    <x v="1"/>
    <x v="5"/>
    <s v="Souq"/>
    <x v="0"/>
    <n v="18244.87"/>
    <n v="5"/>
    <n v="91224.35"/>
    <n v="1.53"/>
    <n v="1780"/>
    <x v="213"/>
  </r>
  <r>
    <s v="ORD106363"/>
    <x v="9"/>
    <x v="1"/>
    <x v="9"/>
    <s v="Souq"/>
    <x v="1"/>
    <n v="3174.01"/>
    <n v="2"/>
    <n v="6348.02"/>
    <n v="3.06"/>
    <n v="3709"/>
    <x v="56"/>
  </r>
  <r>
    <s v="ORD106364"/>
    <x v="8"/>
    <x v="3"/>
    <x v="8"/>
    <s v="Souq"/>
    <x v="2"/>
    <n v="12401.15"/>
    <n v="4"/>
    <n v="49604.6"/>
    <n v="4.09"/>
    <n v="4053"/>
    <x v="254"/>
  </r>
  <r>
    <s v="ORD106365"/>
    <x v="7"/>
    <x v="0"/>
    <x v="7"/>
    <s v="Jumia"/>
    <x v="0"/>
    <n v="13524.47"/>
    <n v="2"/>
    <n v="27048.94"/>
    <n v="2.68"/>
    <n v="1467"/>
    <x v="356"/>
  </r>
  <r>
    <s v="ORD106366"/>
    <x v="9"/>
    <x v="1"/>
    <x v="9"/>
    <s v="Amazon"/>
    <x v="4"/>
    <n v="16844.79"/>
    <n v="5"/>
    <n v="84223.95"/>
    <n v="1.25"/>
    <n v="2345"/>
    <x v="294"/>
  </r>
  <r>
    <s v="ORD106367"/>
    <x v="0"/>
    <x v="0"/>
    <x v="0"/>
    <s v="Jumia"/>
    <x v="1"/>
    <n v="6590.94"/>
    <n v="2"/>
    <n v="13181.88"/>
    <n v="3.48"/>
    <n v="2962"/>
    <x v="26"/>
  </r>
  <r>
    <s v="ORD106368"/>
    <x v="6"/>
    <x v="4"/>
    <x v="6"/>
    <s v="Souq"/>
    <x v="4"/>
    <n v="2916.41"/>
    <n v="3"/>
    <n v="8749.23"/>
    <n v="1.81"/>
    <n v="2394"/>
    <x v="84"/>
  </r>
  <r>
    <s v="ORD106369"/>
    <x v="9"/>
    <x v="1"/>
    <x v="9"/>
    <s v="Amazon"/>
    <x v="2"/>
    <n v="19268.419999999998"/>
    <n v="1"/>
    <n v="19268.419999999998"/>
    <n v="1.98"/>
    <n v="2644"/>
    <x v="52"/>
  </r>
  <r>
    <s v="ORD106370"/>
    <x v="5"/>
    <x v="1"/>
    <x v="5"/>
    <s v="Souq"/>
    <x v="3"/>
    <n v="1832.05"/>
    <n v="5"/>
    <n v="9160.25"/>
    <n v="2.94"/>
    <n v="4221"/>
    <x v="176"/>
  </r>
  <r>
    <s v="ORD106371"/>
    <x v="1"/>
    <x v="1"/>
    <x v="1"/>
    <s v="Souq"/>
    <x v="3"/>
    <n v="4904.18"/>
    <n v="4"/>
    <n v="19616.72"/>
    <n v="3.36"/>
    <n v="1337"/>
    <x v="229"/>
  </r>
  <r>
    <s v="ORD106372"/>
    <x v="4"/>
    <x v="0"/>
    <x v="4"/>
    <s v="Souq"/>
    <x v="0"/>
    <n v="16879.2"/>
    <n v="1"/>
    <n v="16879.2"/>
    <n v="3.99"/>
    <n v="4514"/>
    <x v="170"/>
  </r>
  <r>
    <s v="ORD106373"/>
    <x v="8"/>
    <x v="3"/>
    <x v="8"/>
    <s v="Souq"/>
    <x v="2"/>
    <n v="15041.42"/>
    <n v="3"/>
    <n v="45124.26"/>
    <n v="4.5999999999999996"/>
    <n v="19"/>
    <x v="309"/>
  </r>
  <r>
    <s v="ORD106374"/>
    <x v="2"/>
    <x v="2"/>
    <x v="2"/>
    <s v="Jumia"/>
    <x v="1"/>
    <n v="6824.42"/>
    <n v="3"/>
    <n v="20473.259999999998"/>
    <n v="1.58"/>
    <n v="4280"/>
    <x v="62"/>
  </r>
  <r>
    <s v="ORD106375"/>
    <x v="2"/>
    <x v="2"/>
    <x v="2"/>
    <s v="Jumia"/>
    <x v="0"/>
    <n v="13017.85"/>
    <n v="2"/>
    <n v="26035.7"/>
    <n v="4.28"/>
    <n v="2654"/>
    <x v="350"/>
  </r>
  <r>
    <s v="ORD106376"/>
    <x v="5"/>
    <x v="1"/>
    <x v="5"/>
    <s v="Souq"/>
    <x v="1"/>
    <n v="4138.29"/>
    <n v="5"/>
    <n v="20691.45"/>
    <n v="4"/>
    <n v="4125"/>
    <x v="300"/>
  </r>
  <r>
    <s v="ORD106377"/>
    <x v="1"/>
    <x v="1"/>
    <x v="1"/>
    <s v="Souq"/>
    <x v="4"/>
    <n v="2982.44"/>
    <n v="3"/>
    <n v="8947.32"/>
    <n v="2.2999999999999998"/>
    <n v="2594"/>
    <x v="253"/>
  </r>
  <r>
    <s v="ORD106378"/>
    <x v="7"/>
    <x v="0"/>
    <x v="7"/>
    <s v="Jumia"/>
    <x v="2"/>
    <n v="16546.46"/>
    <n v="1"/>
    <n v="16546.46"/>
    <n v="1.75"/>
    <n v="159"/>
    <x v="169"/>
  </r>
  <r>
    <s v="ORD106379"/>
    <x v="0"/>
    <x v="0"/>
    <x v="0"/>
    <s v="Souq"/>
    <x v="2"/>
    <n v="6123.52"/>
    <n v="3"/>
    <n v="18370.560000000001"/>
    <n v="1.91"/>
    <n v="1546"/>
    <x v="236"/>
  </r>
  <r>
    <s v="ORD106380"/>
    <x v="5"/>
    <x v="1"/>
    <x v="5"/>
    <s v="Jumia"/>
    <x v="3"/>
    <n v="1082.4000000000001"/>
    <n v="3"/>
    <n v="3247.2"/>
    <n v="2.48"/>
    <n v="426"/>
    <x v="50"/>
  </r>
  <r>
    <s v="ORD106381"/>
    <x v="1"/>
    <x v="1"/>
    <x v="1"/>
    <s v="Amazon"/>
    <x v="3"/>
    <n v="19507.490000000002"/>
    <n v="3"/>
    <n v="58522.47"/>
    <n v="3.9"/>
    <n v="875"/>
    <x v="324"/>
  </r>
  <r>
    <s v="ORD106382"/>
    <x v="4"/>
    <x v="0"/>
    <x v="4"/>
    <s v="Amazon"/>
    <x v="3"/>
    <n v="13847.57"/>
    <n v="4"/>
    <n v="55390.28"/>
    <n v="3.67"/>
    <n v="1373"/>
    <x v="182"/>
  </r>
  <r>
    <s v="ORD106383"/>
    <x v="3"/>
    <x v="3"/>
    <x v="3"/>
    <s v="Jumia"/>
    <x v="2"/>
    <n v="1870.45"/>
    <n v="2"/>
    <n v="3740.9"/>
    <n v="2.83"/>
    <n v="1813"/>
    <x v="299"/>
  </r>
  <r>
    <s v="ORD106384"/>
    <x v="2"/>
    <x v="2"/>
    <x v="2"/>
    <s v="Amazon"/>
    <x v="2"/>
    <n v="12219.67"/>
    <n v="5"/>
    <n v="61098.35"/>
    <n v="4.22"/>
    <n v="3169"/>
    <x v="128"/>
  </r>
  <r>
    <s v="ORD106385"/>
    <x v="6"/>
    <x v="4"/>
    <x v="6"/>
    <s v="Jumia"/>
    <x v="3"/>
    <n v="11461.04"/>
    <n v="2"/>
    <n v="22922.080000000002"/>
    <n v="2.68"/>
    <n v="4579"/>
    <x v="248"/>
  </r>
  <r>
    <s v="ORD106386"/>
    <x v="6"/>
    <x v="4"/>
    <x v="6"/>
    <s v="Jumia"/>
    <x v="5"/>
    <n v="1134.0899999999999"/>
    <n v="4"/>
    <n v="4536.3599999999997"/>
    <n v="2.13"/>
    <n v="1529"/>
    <x v="308"/>
  </r>
  <r>
    <s v="ORD106387"/>
    <x v="1"/>
    <x v="1"/>
    <x v="1"/>
    <s v="Amazon"/>
    <x v="5"/>
    <n v="10700.67"/>
    <n v="1"/>
    <n v="10700.67"/>
    <n v="1.26"/>
    <n v="449"/>
    <x v="270"/>
  </r>
  <r>
    <s v="ORD106388"/>
    <x v="9"/>
    <x v="1"/>
    <x v="9"/>
    <s v="Souq"/>
    <x v="2"/>
    <n v="8688.2000000000007"/>
    <n v="5"/>
    <n v="43441"/>
    <n v="1.3"/>
    <n v="402"/>
    <x v="50"/>
  </r>
  <r>
    <s v="ORD106389"/>
    <x v="4"/>
    <x v="0"/>
    <x v="4"/>
    <s v="Amazon"/>
    <x v="1"/>
    <n v="7885.26"/>
    <n v="5"/>
    <n v="39426.300000000003"/>
    <n v="3.14"/>
    <n v="4760"/>
    <x v="352"/>
  </r>
  <r>
    <s v="ORD106390"/>
    <x v="1"/>
    <x v="1"/>
    <x v="1"/>
    <s v="Amazon"/>
    <x v="1"/>
    <n v="13382.6"/>
    <n v="4"/>
    <n v="53530.400000000001"/>
    <n v="3.84"/>
    <n v="799"/>
    <x v="55"/>
  </r>
  <r>
    <s v="ORD106391"/>
    <x v="7"/>
    <x v="0"/>
    <x v="7"/>
    <s v="Amazon"/>
    <x v="1"/>
    <n v="19543.11"/>
    <n v="4"/>
    <n v="78172.44"/>
    <n v="3.27"/>
    <n v="1094"/>
    <x v="204"/>
  </r>
  <r>
    <s v="ORD106392"/>
    <x v="1"/>
    <x v="1"/>
    <x v="1"/>
    <s v="Souq"/>
    <x v="5"/>
    <n v="11673.84"/>
    <n v="1"/>
    <n v="11673.84"/>
    <n v="2.4"/>
    <n v="3361"/>
    <x v="236"/>
  </r>
  <r>
    <s v="ORD106393"/>
    <x v="3"/>
    <x v="3"/>
    <x v="3"/>
    <s v="Amazon"/>
    <x v="4"/>
    <n v="3023.22"/>
    <n v="3"/>
    <n v="9069.66"/>
    <n v="1.86"/>
    <n v="951"/>
    <x v="118"/>
  </r>
  <r>
    <s v="ORD106394"/>
    <x v="4"/>
    <x v="0"/>
    <x v="4"/>
    <s v="Amazon"/>
    <x v="2"/>
    <n v="2418.09"/>
    <n v="5"/>
    <n v="12090.45"/>
    <n v="1.42"/>
    <n v="2718"/>
    <x v="272"/>
  </r>
  <r>
    <s v="ORD106395"/>
    <x v="3"/>
    <x v="3"/>
    <x v="3"/>
    <s v="Amazon"/>
    <x v="2"/>
    <n v="11611.9"/>
    <n v="1"/>
    <n v="11611.9"/>
    <n v="4.21"/>
    <n v="1822"/>
    <x v="259"/>
  </r>
  <r>
    <s v="ORD106396"/>
    <x v="4"/>
    <x v="0"/>
    <x v="4"/>
    <s v="Amazon"/>
    <x v="5"/>
    <n v="11827.18"/>
    <n v="3"/>
    <n v="35481.54"/>
    <n v="2.61"/>
    <n v="2508"/>
    <x v="356"/>
  </r>
  <r>
    <s v="ORD106397"/>
    <x v="9"/>
    <x v="1"/>
    <x v="9"/>
    <s v="Souq"/>
    <x v="5"/>
    <n v="12483.91"/>
    <n v="5"/>
    <n v="62419.55"/>
    <n v="2.62"/>
    <n v="2358"/>
    <x v="96"/>
  </r>
  <r>
    <s v="ORD106398"/>
    <x v="3"/>
    <x v="3"/>
    <x v="3"/>
    <s v="Souq"/>
    <x v="4"/>
    <n v="10434.709999999999"/>
    <n v="5"/>
    <n v="52173.55"/>
    <n v="3.8"/>
    <n v="903"/>
    <x v="22"/>
  </r>
  <r>
    <s v="ORD106399"/>
    <x v="4"/>
    <x v="0"/>
    <x v="4"/>
    <s v="Souq"/>
    <x v="2"/>
    <n v="9570.74"/>
    <n v="4"/>
    <n v="38282.959999999999"/>
    <n v="3.37"/>
    <n v="455"/>
    <x v="155"/>
  </r>
  <r>
    <s v="ORD106400"/>
    <x v="7"/>
    <x v="0"/>
    <x v="7"/>
    <s v="Jumia"/>
    <x v="1"/>
    <n v="13546.4"/>
    <n v="3"/>
    <n v="40639.199999999997"/>
    <n v="1.3"/>
    <n v="3054"/>
    <x v="353"/>
  </r>
  <r>
    <s v="ORD106401"/>
    <x v="5"/>
    <x v="1"/>
    <x v="5"/>
    <s v="Souq"/>
    <x v="1"/>
    <n v="13271.56"/>
    <n v="1"/>
    <n v="13271.56"/>
    <n v="4.37"/>
    <n v="4261"/>
    <x v="5"/>
  </r>
  <r>
    <s v="ORD106402"/>
    <x v="5"/>
    <x v="1"/>
    <x v="5"/>
    <s v="Amazon"/>
    <x v="1"/>
    <n v="17723.47"/>
    <n v="4"/>
    <n v="70893.88"/>
    <n v="1.18"/>
    <n v="4500"/>
    <x v="50"/>
  </r>
  <r>
    <s v="ORD106403"/>
    <x v="4"/>
    <x v="0"/>
    <x v="4"/>
    <s v="Amazon"/>
    <x v="0"/>
    <n v="4554.58"/>
    <n v="1"/>
    <n v="4554.58"/>
    <n v="4.1399999999999997"/>
    <n v="1434"/>
    <x v="71"/>
  </r>
  <r>
    <s v="ORD106404"/>
    <x v="5"/>
    <x v="1"/>
    <x v="5"/>
    <s v="Souq"/>
    <x v="2"/>
    <n v="10246.73"/>
    <n v="5"/>
    <n v="51233.65"/>
    <n v="2.7"/>
    <n v="2595"/>
    <x v="164"/>
  </r>
  <r>
    <s v="ORD106405"/>
    <x v="2"/>
    <x v="2"/>
    <x v="2"/>
    <s v="Jumia"/>
    <x v="0"/>
    <n v="18694.57"/>
    <n v="2"/>
    <n v="37389.14"/>
    <n v="4.68"/>
    <n v="3495"/>
    <x v="333"/>
  </r>
  <r>
    <s v="ORD106406"/>
    <x v="8"/>
    <x v="3"/>
    <x v="8"/>
    <s v="Souq"/>
    <x v="2"/>
    <n v="11127.4"/>
    <n v="3"/>
    <n v="33382.199999999997"/>
    <n v="4.6500000000000004"/>
    <n v="4979"/>
    <x v="15"/>
  </r>
  <r>
    <s v="ORD106407"/>
    <x v="7"/>
    <x v="0"/>
    <x v="7"/>
    <s v="Amazon"/>
    <x v="5"/>
    <n v="13851.72"/>
    <n v="3"/>
    <n v="41555.160000000003"/>
    <n v="3.03"/>
    <n v="4273"/>
    <x v="243"/>
  </r>
  <r>
    <s v="ORD106408"/>
    <x v="3"/>
    <x v="3"/>
    <x v="3"/>
    <s v="Souq"/>
    <x v="0"/>
    <n v="7715.95"/>
    <n v="5"/>
    <n v="38579.75"/>
    <n v="3.9"/>
    <n v="4646"/>
    <x v="163"/>
  </r>
  <r>
    <s v="ORD106409"/>
    <x v="2"/>
    <x v="2"/>
    <x v="2"/>
    <s v="Jumia"/>
    <x v="3"/>
    <n v="2971.91"/>
    <n v="2"/>
    <n v="5943.82"/>
    <n v="1.42"/>
    <n v="3169"/>
    <x v="320"/>
  </r>
  <r>
    <s v="ORD106410"/>
    <x v="0"/>
    <x v="0"/>
    <x v="0"/>
    <s v="Amazon"/>
    <x v="3"/>
    <n v="13872.68"/>
    <n v="2"/>
    <n v="27745.360000000001"/>
    <n v="3.02"/>
    <n v="4447"/>
    <x v="82"/>
  </r>
  <r>
    <s v="ORD106411"/>
    <x v="6"/>
    <x v="4"/>
    <x v="6"/>
    <s v="Jumia"/>
    <x v="1"/>
    <n v="3486.7"/>
    <n v="2"/>
    <n v="6973.4"/>
    <n v="1.27"/>
    <n v="100"/>
    <x v="167"/>
  </r>
  <r>
    <s v="ORD106412"/>
    <x v="4"/>
    <x v="0"/>
    <x v="4"/>
    <s v="Amazon"/>
    <x v="4"/>
    <n v="7629.89"/>
    <n v="3"/>
    <n v="22889.67"/>
    <n v="3.29"/>
    <n v="2647"/>
    <x v="146"/>
  </r>
  <r>
    <s v="ORD106413"/>
    <x v="2"/>
    <x v="2"/>
    <x v="2"/>
    <s v="Amazon"/>
    <x v="1"/>
    <n v="3216.01"/>
    <n v="4"/>
    <n v="12864.04"/>
    <n v="4.62"/>
    <n v="3769"/>
    <x v="15"/>
  </r>
  <r>
    <s v="ORD106414"/>
    <x v="7"/>
    <x v="0"/>
    <x v="7"/>
    <s v="Souq"/>
    <x v="2"/>
    <n v="15812.78"/>
    <n v="5"/>
    <n v="79063.899999999994"/>
    <n v="1.47"/>
    <n v="2260"/>
    <x v="170"/>
  </r>
  <r>
    <s v="ORD106415"/>
    <x v="1"/>
    <x v="1"/>
    <x v="1"/>
    <s v="Souq"/>
    <x v="5"/>
    <n v="16247.42"/>
    <n v="3"/>
    <n v="48742.26"/>
    <n v="2.57"/>
    <n v="886"/>
    <x v="156"/>
  </r>
  <r>
    <s v="ORD106416"/>
    <x v="9"/>
    <x v="1"/>
    <x v="9"/>
    <s v="Jumia"/>
    <x v="4"/>
    <n v="12464.1"/>
    <n v="4"/>
    <n v="49856.4"/>
    <n v="3.49"/>
    <n v="2400"/>
    <x v="181"/>
  </r>
  <r>
    <s v="ORD106417"/>
    <x v="0"/>
    <x v="0"/>
    <x v="0"/>
    <s v="Jumia"/>
    <x v="2"/>
    <n v="5076.8599999999997"/>
    <n v="2"/>
    <n v="10153.719999999999"/>
    <n v="3.76"/>
    <n v="73"/>
    <x v="152"/>
  </r>
  <r>
    <s v="ORD106418"/>
    <x v="3"/>
    <x v="3"/>
    <x v="3"/>
    <s v="Souq"/>
    <x v="0"/>
    <n v="16093.59"/>
    <n v="4"/>
    <n v="64374.36"/>
    <n v="3.76"/>
    <n v="1806"/>
    <x v="55"/>
  </r>
  <r>
    <s v="ORD106419"/>
    <x v="2"/>
    <x v="2"/>
    <x v="2"/>
    <s v="Jumia"/>
    <x v="5"/>
    <n v="17076.169999999998"/>
    <n v="5"/>
    <n v="85380.85"/>
    <n v="2.9"/>
    <n v="3895"/>
    <x v="348"/>
  </r>
  <r>
    <s v="ORD106420"/>
    <x v="7"/>
    <x v="0"/>
    <x v="7"/>
    <s v="Jumia"/>
    <x v="2"/>
    <n v="16453.7"/>
    <n v="2"/>
    <n v="32907.4"/>
    <n v="3.59"/>
    <n v="3077"/>
    <x v="254"/>
  </r>
  <r>
    <s v="ORD106421"/>
    <x v="4"/>
    <x v="0"/>
    <x v="4"/>
    <s v="Amazon"/>
    <x v="2"/>
    <n v="2983.8"/>
    <n v="3"/>
    <n v="8951.4"/>
    <n v="3.46"/>
    <n v="779"/>
    <x v="9"/>
  </r>
  <r>
    <s v="ORD106422"/>
    <x v="1"/>
    <x v="1"/>
    <x v="1"/>
    <s v="Jumia"/>
    <x v="4"/>
    <n v="12592.47"/>
    <n v="1"/>
    <n v="12592.47"/>
    <n v="4.0999999999999996"/>
    <n v="2568"/>
    <x v="232"/>
  </r>
  <r>
    <s v="ORD106423"/>
    <x v="1"/>
    <x v="1"/>
    <x v="1"/>
    <s v="Amazon"/>
    <x v="1"/>
    <n v="13493.03"/>
    <n v="4"/>
    <n v="53972.12"/>
    <n v="3.97"/>
    <n v="970"/>
    <x v="340"/>
  </r>
  <r>
    <s v="ORD106424"/>
    <x v="0"/>
    <x v="0"/>
    <x v="0"/>
    <s v="Amazon"/>
    <x v="2"/>
    <n v="16190.79"/>
    <n v="4"/>
    <n v="64763.16"/>
    <n v="4.2"/>
    <n v="1262"/>
    <x v="227"/>
  </r>
  <r>
    <s v="ORD106425"/>
    <x v="8"/>
    <x v="3"/>
    <x v="8"/>
    <s v="Souq"/>
    <x v="1"/>
    <n v="160.44"/>
    <n v="3"/>
    <n v="481.32"/>
    <n v="1.95"/>
    <n v="84"/>
    <x v="306"/>
  </r>
  <r>
    <s v="ORD106426"/>
    <x v="3"/>
    <x v="3"/>
    <x v="3"/>
    <s v="Amazon"/>
    <x v="3"/>
    <n v="13922.89"/>
    <n v="5"/>
    <n v="69614.45"/>
    <n v="1.45"/>
    <n v="3353"/>
    <x v="163"/>
  </r>
  <r>
    <s v="ORD106427"/>
    <x v="3"/>
    <x v="3"/>
    <x v="3"/>
    <s v="Souq"/>
    <x v="3"/>
    <n v="14041.01"/>
    <n v="2"/>
    <n v="28082.02"/>
    <n v="2.2200000000000002"/>
    <n v="2729"/>
    <x v="14"/>
  </r>
  <r>
    <s v="ORD106428"/>
    <x v="4"/>
    <x v="0"/>
    <x v="4"/>
    <s v="Jumia"/>
    <x v="5"/>
    <n v="16201.73"/>
    <n v="1"/>
    <n v="16201.73"/>
    <n v="3.06"/>
    <n v="840"/>
    <x v="309"/>
  </r>
  <r>
    <s v="ORD106429"/>
    <x v="7"/>
    <x v="0"/>
    <x v="7"/>
    <s v="Jumia"/>
    <x v="1"/>
    <n v="18243.900000000001"/>
    <n v="4"/>
    <n v="72975.600000000006"/>
    <n v="4.6100000000000003"/>
    <n v="2295"/>
    <x v="118"/>
  </r>
  <r>
    <s v="ORD106430"/>
    <x v="5"/>
    <x v="1"/>
    <x v="5"/>
    <s v="Souq"/>
    <x v="5"/>
    <n v="15816.45"/>
    <n v="3"/>
    <n v="47449.35"/>
    <n v="3.41"/>
    <n v="846"/>
    <x v="146"/>
  </r>
  <r>
    <s v="ORD106431"/>
    <x v="3"/>
    <x v="3"/>
    <x v="3"/>
    <s v="Jumia"/>
    <x v="0"/>
    <n v="13449.98"/>
    <n v="2"/>
    <n v="26899.96"/>
    <n v="1.91"/>
    <n v="1251"/>
    <x v="277"/>
  </r>
  <r>
    <s v="ORD106432"/>
    <x v="6"/>
    <x v="4"/>
    <x v="6"/>
    <s v="Jumia"/>
    <x v="3"/>
    <n v="12078.75"/>
    <n v="1"/>
    <n v="12078.75"/>
    <n v="4.93"/>
    <n v="4617"/>
    <x v="240"/>
  </r>
  <r>
    <s v="ORD106433"/>
    <x v="2"/>
    <x v="2"/>
    <x v="2"/>
    <s v="Jumia"/>
    <x v="5"/>
    <n v="1120.33"/>
    <n v="4"/>
    <n v="4481.32"/>
    <n v="3.86"/>
    <n v="2039"/>
    <x v="316"/>
  </r>
  <r>
    <s v="ORD106434"/>
    <x v="6"/>
    <x v="4"/>
    <x v="6"/>
    <s v="Souq"/>
    <x v="3"/>
    <n v="9186.25"/>
    <n v="4"/>
    <n v="36745"/>
    <n v="2.2999999999999998"/>
    <n v="2256"/>
    <x v="290"/>
  </r>
  <r>
    <s v="ORD106435"/>
    <x v="7"/>
    <x v="0"/>
    <x v="7"/>
    <s v="Souq"/>
    <x v="5"/>
    <n v="10360.86"/>
    <n v="4"/>
    <n v="41443.440000000002"/>
    <n v="1.08"/>
    <n v="1231"/>
    <x v="196"/>
  </r>
  <r>
    <s v="ORD106436"/>
    <x v="4"/>
    <x v="0"/>
    <x v="4"/>
    <s v="Souq"/>
    <x v="3"/>
    <n v="3208.55"/>
    <n v="2"/>
    <n v="6417.1"/>
    <n v="3.54"/>
    <n v="399"/>
    <x v="194"/>
  </r>
  <r>
    <s v="ORD106437"/>
    <x v="0"/>
    <x v="0"/>
    <x v="0"/>
    <s v="Jumia"/>
    <x v="4"/>
    <n v="11525.53"/>
    <n v="3"/>
    <n v="34576.589999999997"/>
    <n v="3.26"/>
    <n v="1040"/>
    <x v="0"/>
  </r>
  <r>
    <s v="ORD106438"/>
    <x v="5"/>
    <x v="1"/>
    <x v="5"/>
    <s v="Amazon"/>
    <x v="2"/>
    <n v="16939.05"/>
    <n v="4"/>
    <n v="67756.2"/>
    <n v="4.59"/>
    <n v="514"/>
    <x v="189"/>
  </r>
  <r>
    <s v="ORD106439"/>
    <x v="5"/>
    <x v="1"/>
    <x v="5"/>
    <s v="Jumia"/>
    <x v="4"/>
    <n v="6606.53"/>
    <n v="2"/>
    <n v="13213.06"/>
    <n v="1.06"/>
    <n v="563"/>
    <x v="341"/>
  </r>
  <r>
    <s v="ORD106440"/>
    <x v="7"/>
    <x v="0"/>
    <x v="7"/>
    <s v="Souq"/>
    <x v="2"/>
    <n v="1306.3900000000001"/>
    <n v="3"/>
    <n v="3919.17"/>
    <n v="4.62"/>
    <n v="3602"/>
    <x v="93"/>
  </r>
  <r>
    <s v="ORD106441"/>
    <x v="5"/>
    <x v="1"/>
    <x v="5"/>
    <s v="Souq"/>
    <x v="0"/>
    <n v="13648.1"/>
    <n v="2"/>
    <n v="27296.2"/>
    <n v="2.13"/>
    <n v="1822"/>
    <x v="87"/>
  </r>
  <r>
    <s v="ORD106442"/>
    <x v="4"/>
    <x v="0"/>
    <x v="4"/>
    <s v="Jumia"/>
    <x v="3"/>
    <n v="1586.88"/>
    <n v="3"/>
    <n v="4760.6400000000003"/>
    <n v="2.5299999999999998"/>
    <n v="2108"/>
    <x v="59"/>
  </r>
  <r>
    <s v="ORD106443"/>
    <x v="6"/>
    <x v="4"/>
    <x v="6"/>
    <s v="Souq"/>
    <x v="1"/>
    <n v="7003.15"/>
    <n v="3"/>
    <n v="21009.45"/>
    <n v="2.16"/>
    <n v="1802"/>
    <x v="7"/>
  </r>
  <r>
    <s v="ORD106444"/>
    <x v="7"/>
    <x v="0"/>
    <x v="7"/>
    <s v="Amazon"/>
    <x v="0"/>
    <n v="6561.34"/>
    <n v="3"/>
    <n v="19684.02"/>
    <n v="1.01"/>
    <n v="4560"/>
    <x v="75"/>
  </r>
  <r>
    <s v="ORD106445"/>
    <x v="2"/>
    <x v="2"/>
    <x v="2"/>
    <s v="Amazon"/>
    <x v="3"/>
    <n v="7753.78"/>
    <n v="3"/>
    <n v="23261.34"/>
    <n v="4.6900000000000004"/>
    <n v="1345"/>
    <x v="252"/>
  </r>
  <r>
    <s v="ORD106446"/>
    <x v="3"/>
    <x v="3"/>
    <x v="3"/>
    <s v="Jumia"/>
    <x v="1"/>
    <n v="12993.65"/>
    <n v="5"/>
    <n v="64968.25"/>
    <n v="3.35"/>
    <n v="3053"/>
    <x v="278"/>
  </r>
  <r>
    <s v="ORD106447"/>
    <x v="4"/>
    <x v="0"/>
    <x v="4"/>
    <s v="Jumia"/>
    <x v="1"/>
    <n v="4747.6400000000003"/>
    <n v="5"/>
    <n v="23738.2"/>
    <n v="4.3"/>
    <n v="4096"/>
    <x v="325"/>
  </r>
  <r>
    <s v="ORD106448"/>
    <x v="6"/>
    <x v="4"/>
    <x v="6"/>
    <s v="Amazon"/>
    <x v="3"/>
    <n v="1352.24"/>
    <n v="3"/>
    <n v="4056.72"/>
    <n v="4.4400000000000004"/>
    <n v="584"/>
    <x v="11"/>
  </r>
  <r>
    <s v="ORD106449"/>
    <x v="1"/>
    <x v="1"/>
    <x v="1"/>
    <s v="Jumia"/>
    <x v="5"/>
    <n v="16392.84"/>
    <n v="1"/>
    <n v="16392.84"/>
    <n v="4.41"/>
    <n v="3450"/>
    <x v="134"/>
  </r>
  <r>
    <s v="ORD106450"/>
    <x v="5"/>
    <x v="1"/>
    <x v="5"/>
    <s v="Jumia"/>
    <x v="0"/>
    <n v="15279.69"/>
    <n v="4"/>
    <n v="61118.76"/>
    <n v="4.0999999999999996"/>
    <n v="221"/>
    <x v="44"/>
  </r>
  <r>
    <s v="ORD106451"/>
    <x v="5"/>
    <x v="1"/>
    <x v="5"/>
    <s v="Souq"/>
    <x v="1"/>
    <n v="3688.33"/>
    <n v="5"/>
    <n v="18441.650000000001"/>
    <n v="2.38"/>
    <n v="3895"/>
    <x v="13"/>
  </r>
  <r>
    <s v="ORD106452"/>
    <x v="1"/>
    <x v="1"/>
    <x v="1"/>
    <s v="Souq"/>
    <x v="0"/>
    <n v="16727.63"/>
    <n v="3"/>
    <n v="50182.89"/>
    <n v="3.61"/>
    <n v="1984"/>
    <x v="28"/>
  </r>
  <r>
    <s v="ORD106453"/>
    <x v="0"/>
    <x v="0"/>
    <x v="0"/>
    <s v="Jumia"/>
    <x v="0"/>
    <n v="15561.39"/>
    <n v="2"/>
    <n v="31122.78"/>
    <n v="2.0499999999999998"/>
    <n v="3281"/>
    <x v="261"/>
  </r>
  <r>
    <s v="ORD106454"/>
    <x v="3"/>
    <x v="3"/>
    <x v="3"/>
    <s v="Amazon"/>
    <x v="5"/>
    <n v="16223.88"/>
    <n v="1"/>
    <n v="16223.88"/>
    <n v="1.49"/>
    <n v="1493"/>
    <x v="212"/>
  </r>
  <r>
    <s v="ORD106455"/>
    <x v="9"/>
    <x v="1"/>
    <x v="9"/>
    <s v="Jumia"/>
    <x v="2"/>
    <n v="5176.18"/>
    <n v="2"/>
    <n v="10352.36"/>
    <n v="2.88"/>
    <n v="3149"/>
    <x v="281"/>
  </r>
  <r>
    <s v="ORD106456"/>
    <x v="4"/>
    <x v="0"/>
    <x v="4"/>
    <s v="Souq"/>
    <x v="0"/>
    <n v="14487.88"/>
    <n v="4"/>
    <n v="57951.519999999997"/>
    <n v="2.0499999999999998"/>
    <n v="2991"/>
    <x v="73"/>
  </r>
  <r>
    <s v="ORD106457"/>
    <x v="6"/>
    <x v="4"/>
    <x v="6"/>
    <s v="Amazon"/>
    <x v="3"/>
    <n v="7089.72"/>
    <n v="1"/>
    <n v="7089.72"/>
    <n v="1.37"/>
    <n v="1263"/>
    <x v="78"/>
  </r>
  <r>
    <s v="ORD106458"/>
    <x v="2"/>
    <x v="2"/>
    <x v="2"/>
    <s v="Amazon"/>
    <x v="2"/>
    <n v="1619.31"/>
    <n v="2"/>
    <n v="3238.62"/>
    <n v="3.72"/>
    <n v="2919"/>
    <x v="212"/>
  </r>
  <r>
    <s v="ORD106459"/>
    <x v="0"/>
    <x v="0"/>
    <x v="0"/>
    <s v="Jumia"/>
    <x v="4"/>
    <n v="6831.9"/>
    <n v="5"/>
    <n v="34159.5"/>
    <n v="3.14"/>
    <n v="35"/>
    <x v="62"/>
  </r>
  <r>
    <s v="ORD106460"/>
    <x v="9"/>
    <x v="1"/>
    <x v="9"/>
    <s v="Jumia"/>
    <x v="0"/>
    <n v="8840.7199999999993"/>
    <n v="1"/>
    <n v="8840.7199999999993"/>
    <n v="3.65"/>
    <n v="708"/>
    <x v="323"/>
  </r>
  <r>
    <s v="ORD106461"/>
    <x v="2"/>
    <x v="2"/>
    <x v="2"/>
    <s v="Souq"/>
    <x v="5"/>
    <n v="9849.75"/>
    <n v="2"/>
    <n v="19699.5"/>
    <n v="2.52"/>
    <n v="2366"/>
    <x v="264"/>
  </r>
  <r>
    <s v="ORD106462"/>
    <x v="2"/>
    <x v="2"/>
    <x v="2"/>
    <s v="Jumia"/>
    <x v="5"/>
    <n v="804.98"/>
    <n v="4"/>
    <n v="3219.92"/>
    <n v="2.66"/>
    <n v="3005"/>
    <x v="251"/>
  </r>
  <r>
    <s v="ORD106463"/>
    <x v="8"/>
    <x v="3"/>
    <x v="8"/>
    <s v="Souq"/>
    <x v="5"/>
    <n v="5228.12"/>
    <n v="5"/>
    <n v="26140.6"/>
    <n v="3.96"/>
    <n v="4402"/>
    <x v="93"/>
  </r>
  <r>
    <s v="ORD106464"/>
    <x v="7"/>
    <x v="0"/>
    <x v="7"/>
    <s v="Jumia"/>
    <x v="5"/>
    <n v="7235.93"/>
    <n v="1"/>
    <n v="7235.93"/>
    <n v="2.0099999999999998"/>
    <n v="3722"/>
    <x v="69"/>
  </r>
  <r>
    <s v="ORD106465"/>
    <x v="1"/>
    <x v="1"/>
    <x v="1"/>
    <s v="Jumia"/>
    <x v="5"/>
    <n v="3577.27"/>
    <n v="1"/>
    <n v="3577.27"/>
    <n v="3.46"/>
    <n v="2486"/>
    <x v="293"/>
  </r>
  <r>
    <s v="ORD106466"/>
    <x v="8"/>
    <x v="3"/>
    <x v="8"/>
    <s v="Jumia"/>
    <x v="0"/>
    <n v="10837.16"/>
    <n v="4"/>
    <n v="43348.639999999999"/>
    <n v="2.1"/>
    <n v="452"/>
    <x v="157"/>
  </r>
  <r>
    <s v="ORD106467"/>
    <x v="0"/>
    <x v="0"/>
    <x v="0"/>
    <s v="Souq"/>
    <x v="1"/>
    <n v="479.74"/>
    <n v="5"/>
    <n v="2398.6999999999998"/>
    <n v="4.6100000000000003"/>
    <n v="544"/>
    <x v="345"/>
  </r>
  <r>
    <s v="ORD106468"/>
    <x v="9"/>
    <x v="1"/>
    <x v="9"/>
    <s v="Jumia"/>
    <x v="4"/>
    <n v="5826.75"/>
    <n v="5"/>
    <n v="29133.75"/>
    <n v="4.21"/>
    <n v="53"/>
    <x v="166"/>
  </r>
  <r>
    <s v="ORD106469"/>
    <x v="2"/>
    <x v="2"/>
    <x v="2"/>
    <s v="Jumia"/>
    <x v="4"/>
    <n v="10701.76"/>
    <n v="5"/>
    <n v="53508.800000000003"/>
    <n v="4.21"/>
    <n v="4242"/>
    <x v="29"/>
  </r>
  <r>
    <s v="ORD106470"/>
    <x v="6"/>
    <x v="4"/>
    <x v="6"/>
    <s v="Souq"/>
    <x v="1"/>
    <n v="14088.7"/>
    <n v="3"/>
    <n v="42266.1"/>
    <n v="2.14"/>
    <n v="3283"/>
    <x v="331"/>
  </r>
  <r>
    <s v="ORD106471"/>
    <x v="7"/>
    <x v="0"/>
    <x v="7"/>
    <s v="Souq"/>
    <x v="3"/>
    <n v="13827.29"/>
    <n v="1"/>
    <n v="13827.29"/>
    <n v="4.87"/>
    <n v="178"/>
    <x v="52"/>
  </r>
  <r>
    <s v="ORD106472"/>
    <x v="8"/>
    <x v="3"/>
    <x v="8"/>
    <s v="Amazon"/>
    <x v="2"/>
    <n v="7043.35"/>
    <n v="3"/>
    <n v="21130.05"/>
    <n v="2.52"/>
    <n v="4350"/>
    <x v="150"/>
  </r>
  <r>
    <s v="ORD106473"/>
    <x v="7"/>
    <x v="0"/>
    <x v="7"/>
    <s v="Souq"/>
    <x v="5"/>
    <n v="11662.27"/>
    <n v="1"/>
    <n v="11662.27"/>
    <n v="2.23"/>
    <n v="511"/>
    <x v="323"/>
  </r>
  <r>
    <s v="ORD106474"/>
    <x v="5"/>
    <x v="1"/>
    <x v="5"/>
    <s v="Amazon"/>
    <x v="1"/>
    <n v="11587.25"/>
    <n v="3"/>
    <n v="34761.75"/>
    <n v="2.83"/>
    <n v="4317"/>
    <x v="346"/>
  </r>
  <r>
    <s v="ORD106475"/>
    <x v="4"/>
    <x v="0"/>
    <x v="4"/>
    <s v="Souq"/>
    <x v="0"/>
    <n v="5533.39"/>
    <n v="1"/>
    <n v="5533.39"/>
    <n v="4.7699999999999996"/>
    <n v="2209"/>
    <x v="251"/>
  </r>
  <r>
    <s v="ORD106476"/>
    <x v="1"/>
    <x v="1"/>
    <x v="1"/>
    <s v="Souq"/>
    <x v="2"/>
    <n v="6113.14"/>
    <n v="1"/>
    <n v="6113.14"/>
    <n v="1.44"/>
    <n v="1303"/>
    <x v="86"/>
  </r>
  <r>
    <s v="ORD106477"/>
    <x v="1"/>
    <x v="1"/>
    <x v="1"/>
    <s v="Amazon"/>
    <x v="2"/>
    <n v="12766.19"/>
    <n v="4"/>
    <n v="51064.76"/>
    <n v="3.98"/>
    <n v="1906"/>
    <x v="59"/>
  </r>
  <r>
    <s v="ORD106478"/>
    <x v="9"/>
    <x v="1"/>
    <x v="9"/>
    <s v="Souq"/>
    <x v="0"/>
    <n v="7039.79"/>
    <n v="5"/>
    <n v="35198.949999999997"/>
    <n v="2.67"/>
    <n v="4350"/>
    <x v="6"/>
  </r>
  <r>
    <s v="ORD106479"/>
    <x v="0"/>
    <x v="0"/>
    <x v="0"/>
    <s v="Amazon"/>
    <x v="3"/>
    <n v="19822.13"/>
    <n v="3"/>
    <n v="59466.39"/>
    <n v="3.96"/>
    <n v="2227"/>
    <x v="332"/>
  </r>
  <r>
    <s v="ORD106480"/>
    <x v="1"/>
    <x v="1"/>
    <x v="1"/>
    <s v="Amazon"/>
    <x v="2"/>
    <n v="7720.47"/>
    <n v="4"/>
    <n v="30881.88"/>
    <n v="4.2300000000000004"/>
    <n v="591"/>
    <x v="244"/>
  </r>
  <r>
    <s v="ORD106481"/>
    <x v="9"/>
    <x v="1"/>
    <x v="9"/>
    <s v="Jumia"/>
    <x v="3"/>
    <n v="18842.57"/>
    <n v="2"/>
    <n v="37685.14"/>
    <n v="1.95"/>
    <n v="2616"/>
    <x v="163"/>
  </r>
  <r>
    <s v="ORD106482"/>
    <x v="7"/>
    <x v="0"/>
    <x v="7"/>
    <s v="Jumia"/>
    <x v="2"/>
    <n v="254.38"/>
    <n v="5"/>
    <n v="1271.9000000000001"/>
    <n v="4.4000000000000004"/>
    <n v="3047"/>
    <x v="307"/>
  </r>
  <r>
    <s v="ORD106483"/>
    <x v="6"/>
    <x v="4"/>
    <x v="6"/>
    <s v="Amazon"/>
    <x v="5"/>
    <n v="19648.509999999998"/>
    <n v="2"/>
    <n v="39297.019999999997"/>
    <n v="3.25"/>
    <n v="3250"/>
    <x v="33"/>
  </r>
  <r>
    <s v="ORD106484"/>
    <x v="8"/>
    <x v="3"/>
    <x v="8"/>
    <s v="Jumia"/>
    <x v="3"/>
    <n v="9023.81"/>
    <n v="3"/>
    <n v="27071.43"/>
    <n v="2.2799999999999998"/>
    <n v="626"/>
    <x v="316"/>
  </r>
  <r>
    <s v="ORD106485"/>
    <x v="9"/>
    <x v="1"/>
    <x v="9"/>
    <s v="Souq"/>
    <x v="4"/>
    <n v="19515.8"/>
    <n v="5"/>
    <n v="97579"/>
    <n v="2.37"/>
    <n v="2515"/>
    <x v="21"/>
  </r>
  <r>
    <s v="ORD106486"/>
    <x v="1"/>
    <x v="1"/>
    <x v="1"/>
    <s v="Jumia"/>
    <x v="0"/>
    <n v="2926.42"/>
    <n v="4"/>
    <n v="11705.68"/>
    <n v="3.13"/>
    <n v="1917"/>
    <x v="251"/>
  </r>
  <r>
    <s v="ORD106487"/>
    <x v="9"/>
    <x v="1"/>
    <x v="9"/>
    <s v="Amazon"/>
    <x v="4"/>
    <n v="10644.43"/>
    <n v="3"/>
    <n v="31933.29"/>
    <n v="2.72"/>
    <n v="2735"/>
    <x v="84"/>
  </r>
  <r>
    <s v="ORD106488"/>
    <x v="3"/>
    <x v="3"/>
    <x v="3"/>
    <s v="Jumia"/>
    <x v="2"/>
    <n v="8072.33"/>
    <n v="2"/>
    <n v="16144.66"/>
    <n v="2.92"/>
    <n v="4200"/>
    <x v="313"/>
  </r>
  <r>
    <s v="ORD106489"/>
    <x v="1"/>
    <x v="1"/>
    <x v="1"/>
    <s v="Amazon"/>
    <x v="5"/>
    <n v="11203.98"/>
    <n v="4"/>
    <n v="44815.92"/>
    <n v="1.44"/>
    <n v="1133"/>
    <x v="102"/>
  </r>
  <r>
    <s v="ORD106490"/>
    <x v="5"/>
    <x v="1"/>
    <x v="5"/>
    <s v="Jumia"/>
    <x v="5"/>
    <n v="2749.96"/>
    <n v="1"/>
    <n v="2749.96"/>
    <n v="4.07"/>
    <n v="937"/>
    <x v="166"/>
  </r>
  <r>
    <s v="ORD106491"/>
    <x v="4"/>
    <x v="0"/>
    <x v="4"/>
    <s v="Souq"/>
    <x v="2"/>
    <n v="2802.24"/>
    <n v="3"/>
    <n v="8406.7199999999993"/>
    <n v="2.4500000000000002"/>
    <n v="782"/>
    <x v="344"/>
  </r>
  <r>
    <s v="ORD106492"/>
    <x v="1"/>
    <x v="1"/>
    <x v="1"/>
    <s v="Jumia"/>
    <x v="0"/>
    <n v="8270.23"/>
    <n v="2"/>
    <n v="16540.46"/>
    <n v="3.17"/>
    <n v="4014"/>
    <x v="26"/>
  </r>
  <r>
    <s v="ORD106493"/>
    <x v="6"/>
    <x v="4"/>
    <x v="6"/>
    <s v="Souq"/>
    <x v="0"/>
    <n v="19121.61"/>
    <n v="4"/>
    <n v="76486.44"/>
    <n v="2.5"/>
    <n v="732"/>
    <x v="23"/>
  </r>
  <r>
    <s v="ORD106494"/>
    <x v="7"/>
    <x v="0"/>
    <x v="7"/>
    <s v="Souq"/>
    <x v="1"/>
    <n v="2352.09"/>
    <n v="4"/>
    <n v="9408.36"/>
    <n v="1.33"/>
    <n v="1239"/>
    <x v="245"/>
  </r>
  <r>
    <s v="ORD106495"/>
    <x v="1"/>
    <x v="1"/>
    <x v="1"/>
    <s v="Jumia"/>
    <x v="5"/>
    <n v="11961.07"/>
    <n v="4"/>
    <n v="47844.28"/>
    <n v="1.58"/>
    <n v="3903"/>
    <x v="255"/>
  </r>
  <r>
    <s v="ORD106496"/>
    <x v="5"/>
    <x v="1"/>
    <x v="5"/>
    <s v="Souq"/>
    <x v="3"/>
    <n v="15966.82"/>
    <n v="2"/>
    <n v="31933.64"/>
    <n v="4.58"/>
    <n v="2564"/>
    <x v="140"/>
  </r>
  <r>
    <s v="ORD106497"/>
    <x v="8"/>
    <x v="3"/>
    <x v="8"/>
    <s v="Amazon"/>
    <x v="2"/>
    <n v="14248.59"/>
    <n v="1"/>
    <n v="14248.59"/>
    <n v="3.46"/>
    <n v="1515"/>
    <x v="168"/>
  </r>
  <r>
    <s v="ORD106498"/>
    <x v="9"/>
    <x v="1"/>
    <x v="9"/>
    <s v="Amazon"/>
    <x v="3"/>
    <n v="11841.3"/>
    <n v="1"/>
    <n v="11841.3"/>
    <n v="2.85"/>
    <n v="4438"/>
    <x v="111"/>
  </r>
  <r>
    <s v="ORD106499"/>
    <x v="1"/>
    <x v="1"/>
    <x v="1"/>
    <s v="Amazon"/>
    <x v="3"/>
    <n v="16387.29"/>
    <n v="1"/>
    <n v="16387.29"/>
    <n v="1.37"/>
    <n v="2411"/>
    <x v="150"/>
  </r>
  <r>
    <s v="ORD106500"/>
    <x v="0"/>
    <x v="0"/>
    <x v="0"/>
    <s v="Amazon"/>
    <x v="4"/>
    <n v="8409.06"/>
    <n v="2"/>
    <n v="16818.12"/>
    <n v="4.0999999999999996"/>
    <n v="2061"/>
    <x v="150"/>
  </r>
  <r>
    <s v="ORD106501"/>
    <x v="7"/>
    <x v="0"/>
    <x v="7"/>
    <s v="Jumia"/>
    <x v="0"/>
    <n v="13866.04"/>
    <n v="1"/>
    <n v="13866.04"/>
    <n v="4.43"/>
    <n v="2083"/>
    <x v="356"/>
  </r>
  <r>
    <s v="ORD106502"/>
    <x v="9"/>
    <x v="1"/>
    <x v="9"/>
    <s v="Amazon"/>
    <x v="1"/>
    <n v="15726.99"/>
    <n v="2"/>
    <n v="31453.98"/>
    <n v="2.14"/>
    <n v="357"/>
    <x v="283"/>
  </r>
  <r>
    <s v="ORD106503"/>
    <x v="0"/>
    <x v="0"/>
    <x v="0"/>
    <s v="Jumia"/>
    <x v="3"/>
    <n v="14217.81"/>
    <n v="5"/>
    <n v="71089.05"/>
    <n v="2.89"/>
    <n v="3718"/>
    <x v="322"/>
  </r>
  <r>
    <s v="ORD106504"/>
    <x v="7"/>
    <x v="0"/>
    <x v="7"/>
    <s v="Jumia"/>
    <x v="2"/>
    <n v="9025.7199999999993"/>
    <n v="5"/>
    <n v="45128.6"/>
    <n v="3.43"/>
    <n v="4858"/>
    <x v="276"/>
  </r>
  <r>
    <s v="ORD106505"/>
    <x v="5"/>
    <x v="1"/>
    <x v="5"/>
    <s v="Jumia"/>
    <x v="2"/>
    <n v="16662.580000000002"/>
    <n v="2"/>
    <n v="33325.160000000003"/>
    <n v="2.19"/>
    <n v="2893"/>
    <x v="139"/>
  </r>
  <r>
    <s v="ORD106506"/>
    <x v="2"/>
    <x v="2"/>
    <x v="2"/>
    <s v="Souq"/>
    <x v="3"/>
    <n v="11043.42"/>
    <n v="1"/>
    <n v="11043.42"/>
    <n v="4.07"/>
    <n v="3585"/>
    <x v="207"/>
  </r>
  <r>
    <s v="ORD106507"/>
    <x v="2"/>
    <x v="2"/>
    <x v="2"/>
    <s v="Amazon"/>
    <x v="5"/>
    <n v="3739.83"/>
    <n v="5"/>
    <n v="18699.150000000001"/>
    <n v="2.87"/>
    <n v="347"/>
    <x v="306"/>
  </r>
  <r>
    <s v="ORD106508"/>
    <x v="0"/>
    <x v="0"/>
    <x v="0"/>
    <s v="Jumia"/>
    <x v="3"/>
    <n v="3054.25"/>
    <n v="2"/>
    <n v="6108.5"/>
    <n v="2.7"/>
    <n v="2858"/>
    <x v="46"/>
  </r>
  <r>
    <s v="ORD106509"/>
    <x v="2"/>
    <x v="2"/>
    <x v="2"/>
    <s v="Souq"/>
    <x v="0"/>
    <n v="14648.2"/>
    <n v="2"/>
    <n v="29296.400000000001"/>
    <n v="4.93"/>
    <n v="2526"/>
    <x v="300"/>
  </r>
  <r>
    <s v="ORD106510"/>
    <x v="4"/>
    <x v="0"/>
    <x v="4"/>
    <s v="Souq"/>
    <x v="5"/>
    <n v="5676.2"/>
    <n v="1"/>
    <n v="5676.2"/>
    <n v="2.2599999999999998"/>
    <n v="4100"/>
    <x v="238"/>
  </r>
  <r>
    <s v="ORD106511"/>
    <x v="5"/>
    <x v="1"/>
    <x v="5"/>
    <s v="Jumia"/>
    <x v="2"/>
    <n v="14309.67"/>
    <n v="2"/>
    <n v="28619.34"/>
    <n v="1.99"/>
    <n v="2843"/>
    <x v="117"/>
  </r>
  <r>
    <s v="ORD106512"/>
    <x v="9"/>
    <x v="1"/>
    <x v="9"/>
    <s v="Amazon"/>
    <x v="3"/>
    <n v="15689.6"/>
    <n v="3"/>
    <n v="47068.800000000003"/>
    <n v="4.17"/>
    <n v="3518"/>
    <x v="42"/>
  </r>
  <r>
    <s v="ORD106513"/>
    <x v="7"/>
    <x v="0"/>
    <x v="7"/>
    <s v="Amazon"/>
    <x v="5"/>
    <n v="19072.5"/>
    <n v="5"/>
    <n v="95362.5"/>
    <n v="1.8"/>
    <n v="3802"/>
    <x v="13"/>
  </r>
  <r>
    <s v="ORD106514"/>
    <x v="7"/>
    <x v="0"/>
    <x v="7"/>
    <s v="Souq"/>
    <x v="2"/>
    <n v="8468.68"/>
    <n v="4"/>
    <n v="33874.720000000001"/>
    <n v="3.72"/>
    <n v="3815"/>
    <x v="280"/>
  </r>
  <r>
    <s v="ORD106515"/>
    <x v="6"/>
    <x v="4"/>
    <x v="6"/>
    <s v="Souq"/>
    <x v="2"/>
    <n v="19114.48"/>
    <n v="5"/>
    <n v="95572.4"/>
    <n v="2.77"/>
    <n v="2646"/>
    <x v="144"/>
  </r>
  <r>
    <s v="ORD106516"/>
    <x v="3"/>
    <x v="3"/>
    <x v="3"/>
    <s v="Jumia"/>
    <x v="3"/>
    <n v="6892.77"/>
    <n v="4"/>
    <n v="27571.08"/>
    <n v="2.38"/>
    <n v="4016"/>
    <x v="69"/>
  </r>
  <r>
    <s v="ORD106517"/>
    <x v="2"/>
    <x v="2"/>
    <x v="2"/>
    <s v="Jumia"/>
    <x v="4"/>
    <n v="3885.92"/>
    <n v="5"/>
    <n v="19429.599999999999"/>
    <n v="4.28"/>
    <n v="3119"/>
    <x v="244"/>
  </r>
  <r>
    <s v="ORD106518"/>
    <x v="2"/>
    <x v="2"/>
    <x v="2"/>
    <s v="Souq"/>
    <x v="2"/>
    <n v="4797.7700000000004"/>
    <n v="3"/>
    <n v="14393.31"/>
    <n v="1.35"/>
    <n v="4861"/>
    <x v="53"/>
  </r>
  <r>
    <s v="ORD106519"/>
    <x v="0"/>
    <x v="0"/>
    <x v="0"/>
    <s v="Amazon"/>
    <x v="2"/>
    <n v="4317.3100000000004"/>
    <n v="5"/>
    <n v="21586.55"/>
    <n v="2.29"/>
    <n v="3840"/>
    <x v="126"/>
  </r>
  <r>
    <s v="ORD106520"/>
    <x v="3"/>
    <x v="3"/>
    <x v="3"/>
    <s v="Jumia"/>
    <x v="1"/>
    <n v="2411.77"/>
    <n v="4"/>
    <n v="9647.08"/>
    <n v="3.54"/>
    <n v="1452"/>
    <x v="254"/>
  </r>
  <r>
    <s v="ORD106521"/>
    <x v="8"/>
    <x v="3"/>
    <x v="8"/>
    <s v="Amazon"/>
    <x v="1"/>
    <n v="503.32"/>
    <n v="5"/>
    <n v="2516.6"/>
    <n v="4.8499999999999996"/>
    <n v="304"/>
    <x v="16"/>
  </r>
  <r>
    <s v="ORD106522"/>
    <x v="9"/>
    <x v="1"/>
    <x v="9"/>
    <s v="Amazon"/>
    <x v="2"/>
    <n v="3076.62"/>
    <n v="4"/>
    <n v="12306.48"/>
    <n v="4.24"/>
    <n v="1480"/>
    <x v="10"/>
  </r>
  <r>
    <s v="ORD106523"/>
    <x v="1"/>
    <x v="1"/>
    <x v="1"/>
    <s v="Souq"/>
    <x v="5"/>
    <n v="18579.98"/>
    <n v="4"/>
    <n v="74319.92"/>
    <n v="4.6900000000000004"/>
    <n v="3057"/>
    <x v="36"/>
  </r>
  <r>
    <s v="ORD106524"/>
    <x v="4"/>
    <x v="0"/>
    <x v="4"/>
    <s v="Jumia"/>
    <x v="2"/>
    <n v="11125.88"/>
    <n v="2"/>
    <n v="22251.759999999998"/>
    <n v="4.55"/>
    <n v="4812"/>
    <x v="346"/>
  </r>
  <r>
    <s v="ORD106525"/>
    <x v="7"/>
    <x v="0"/>
    <x v="7"/>
    <s v="Amazon"/>
    <x v="0"/>
    <n v="13259.96"/>
    <n v="3"/>
    <n v="39779.879999999997"/>
    <n v="4.0199999999999996"/>
    <n v="4475"/>
    <x v="223"/>
  </r>
  <r>
    <s v="ORD106526"/>
    <x v="6"/>
    <x v="4"/>
    <x v="6"/>
    <s v="Jumia"/>
    <x v="5"/>
    <n v="6593.53"/>
    <n v="2"/>
    <n v="13187.06"/>
    <n v="2.4900000000000002"/>
    <n v="1686"/>
    <x v="122"/>
  </r>
  <r>
    <s v="ORD106527"/>
    <x v="1"/>
    <x v="1"/>
    <x v="1"/>
    <s v="Amazon"/>
    <x v="2"/>
    <n v="10971.14"/>
    <n v="5"/>
    <n v="54855.7"/>
    <n v="3.96"/>
    <n v="2153"/>
    <x v="95"/>
  </r>
  <r>
    <s v="ORD106528"/>
    <x v="6"/>
    <x v="4"/>
    <x v="6"/>
    <s v="Amazon"/>
    <x v="0"/>
    <n v="11542.16"/>
    <n v="1"/>
    <n v="11542.16"/>
    <n v="2.66"/>
    <n v="1030"/>
    <x v="70"/>
  </r>
  <r>
    <s v="ORD106529"/>
    <x v="8"/>
    <x v="3"/>
    <x v="8"/>
    <s v="Jumia"/>
    <x v="0"/>
    <n v="8626.75"/>
    <n v="1"/>
    <n v="8626.75"/>
    <n v="3.49"/>
    <n v="1326"/>
    <x v="147"/>
  </r>
  <r>
    <s v="ORD106530"/>
    <x v="6"/>
    <x v="4"/>
    <x v="6"/>
    <s v="Souq"/>
    <x v="5"/>
    <n v="17839.099999999999"/>
    <n v="1"/>
    <n v="17839.099999999999"/>
    <n v="3.03"/>
    <n v="600"/>
    <x v="321"/>
  </r>
  <r>
    <s v="ORD106531"/>
    <x v="5"/>
    <x v="1"/>
    <x v="5"/>
    <s v="Jumia"/>
    <x v="2"/>
    <n v="13417.96"/>
    <n v="5"/>
    <n v="67089.8"/>
    <n v="1.77"/>
    <n v="1579"/>
    <x v="334"/>
  </r>
  <r>
    <s v="ORD106532"/>
    <x v="5"/>
    <x v="1"/>
    <x v="5"/>
    <s v="Amazon"/>
    <x v="2"/>
    <n v="9839.24"/>
    <n v="1"/>
    <n v="9839.24"/>
    <n v="2.37"/>
    <n v="2846"/>
    <x v="289"/>
  </r>
  <r>
    <s v="ORD106533"/>
    <x v="0"/>
    <x v="0"/>
    <x v="0"/>
    <s v="Souq"/>
    <x v="3"/>
    <n v="4930.3500000000004"/>
    <n v="4"/>
    <n v="19721.400000000001"/>
    <n v="2.37"/>
    <n v="3327"/>
    <x v="3"/>
  </r>
  <r>
    <s v="ORD106534"/>
    <x v="4"/>
    <x v="0"/>
    <x v="4"/>
    <s v="Amazon"/>
    <x v="1"/>
    <n v="14433.66"/>
    <n v="1"/>
    <n v="14433.66"/>
    <n v="1.92"/>
    <n v="3026"/>
    <x v="15"/>
  </r>
  <r>
    <s v="ORD106535"/>
    <x v="3"/>
    <x v="3"/>
    <x v="3"/>
    <s v="Amazon"/>
    <x v="3"/>
    <n v="1931.5"/>
    <n v="5"/>
    <n v="9657.5"/>
    <n v="3.46"/>
    <n v="511"/>
    <x v="96"/>
  </r>
  <r>
    <s v="ORD106536"/>
    <x v="8"/>
    <x v="3"/>
    <x v="8"/>
    <s v="Jumia"/>
    <x v="0"/>
    <n v="6472.08"/>
    <n v="4"/>
    <n v="25888.32"/>
    <n v="2"/>
    <n v="252"/>
    <x v="184"/>
  </r>
  <r>
    <s v="ORD106537"/>
    <x v="3"/>
    <x v="3"/>
    <x v="3"/>
    <s v="Jumia"/>
    <x v="4"/>
    <n v="15902.66"/>
    <n v="2"/>
    <n v="31805.32"/>
    <n v="2.5299999999999998"/>
    <n v="3015"/>
    <x v="36"/>
  </r>
  <r>
    <s v="ORD106538"/>
    <x v="9"/>
    <x v="1"/>
    <x v="9"/>
    <s v="Jumia"/>
    <x v="0"/>
    <n v="9933.34"/>
    <n v="2"/>
    <n v="19866.68"/>
    <n v="4.24"/>
    <n v="3278"/>
    <x v="25"/>
  </r>
  <r>
    <s v="ORD106539"/>
    <x v="4"/>
    <x v="0"/>
    <x v="4"/>
    <s v="Souq"/>
    <x v="4"/>
    <n v="15077.08"/>
    <n v="1"/>
    <n v="15077.08"/>
    <n v="1.89"/>
    <n v="2992"/>
    <x v="178"/>
  </r>
  <r>
    <s v="ORD106540"/>
    <x v="6"/>
    <x v="4"/>
    <x v="6"/>
    <s v="Amazon"/>
    <x v="1"/>
    <n v="14789.92"/>
    <n v="4"/>
    <n v="59159.68"/>
    <n v="3.86"/>
    <n v="792"/>
    <x v="74"/>
  </r>
  <r>
    <s v="ORD106541"/>
    <x v="9"/>
    <x v="1"/>
    <x v="9"/>
    <s v="Souq"/>
    <x v="4"/>
    <n v="14074.25"/>
    <n v="1"/>
    <n v="14074.25"/>
    <n v="2.59"/>
    <n v="661"/>
    <x v="95"/>
  </r>
  <r>
    <s v="ORD106542"/>
    <x v="5"/>
    <x v="1"/>
    <x v="5"/>
    <s v="Souq"/>
    <x v="1"/>
    <n v="3400.97"/>
    <n v="4"/>
    <n v="13603.88"/>
    <n v="1.99"/>
    <n v="2311"/>
    <x v="198"/>
  </r>
  <r>
    <s v="ORD106543"/>
    <x v="5"/>
    <x v="1"/>
    <x v="5"/>
    <s v="Jumia"/>
    <x v="1"/>
    <n v="3484.37"/>
    <n v="4"/>
    <n v="13937.48"/>
    <n v="3.08"/>
    <n v="2442"/>
    <x v="166"/>
  </r>
  <r>
    <s v="ORD106544"/>
    <x v="8"/>
    <x v="3"/>
    <x v="8"/>
    <s v="Souq"/>
    <x v="1"/>
    <n v="14635.82"/>
    <n v="1"/>
    <n v="14635.82"/>
    <n v="3.38"/>
    <n v="4106"/>
    <x v="211"/>
  </r>
  <r>
    <s v="ORD106545"/>
    <x v="8"/>
    <x v="3"/>
    <x v="8"/>
    <s v="Jumia"/>
    <x v="1"/>
    <n v="12963.72"/>
    <n v="3"/>
    <n v="38891.160000000003"/>
    <n v="2.2200000000000002"/>
    <n v="4058"/>
    <x v="319"/>
  </r>
  <r>
    <s v="ORD106546"/>
    <x v="0"/>
    <x v="0"/>
    <x v="0"/>
    <s v="Souq"/>
    <x v="4"/>
    <n v="11032.83"/>
    <n v="5"/>
    <n v="55164.15"/>
    <n v="4.9400000000000004"/>
    <n v="531"/>
    <x v="357"/>
  </r>
  <r>
    <s v="ORD106547"/>
    <x v="1"/>
    <x v="1"/>
    <x v="1"/>
    <s v="Amazon"/>
    <x v="1"/>
    <n v="699.68"/>
    <n v="1"/>
    <n v="699.68"/>
    <n v="3.17"/>
    <n v="4043"/>
    <x v="31"/>
  </r>
  <r>
    <s v="ORD106548"/>
    <x v="2"/>
    <x v="2"/>
    <x v="2"/>
    <s v="Souq"/>
    <x v="1"/>
    <n v="4857.7"/>
    <n v="1"/>
    <n v="4857.7"/>
    <n v="4.4800000000000004"/>
    <n v="3177"/>
    <x v="87"/>
  </r>
  <r>
    <s v="ORD106549"/>
    <x v="3"/>
    <x v="3"/>
    <x v="3"/>
    <s v="Jumia"/>
    <x v="4"/>
    <n v="15644.65"/>
    <n v="4"/>
    <n v="62578.6"/>
    <n v="1.24"/>
    <n v="2403"/>
    <x v="273"/>
  </r>
  <r>
    <s v="ORD106550"/>
    <x v="7"/>
    <x v="0"/>
    <x v="7"/>
    <s v="Souq"/>
    <x v="2"/>
    <n v="16856.62"/>
    <n v="3"/>
    <n v="50569.86"/>
    <n v="4.49"/>
    <n v="3568"/>
    <x v="258"/>
  </r>
  <r>
    <s v="ORD106551"/>
    <x v="6"/>
    <x v="4"/>
    <x v="6"/>
    <s v="Jumia"/>
    <x v="1"/>
    <n v="686.69"/>
    <n v="3"/>
    <n v="2060.0700000000002"/>
    <n v="4.5199999999999996"/>
    <n v="927"/>
    <x v="241"/>
  </r>
  <r>
    <s v="ORD106552"/>
    <x v="5"/>
    <x v="1"/>
    <x v="5"/>
    <s v="Souq"/>
    <x v="5"/>
    <n v="7044.63"/>
    <n v="3"/>
    <n v="21133.89"/>
    <n v="2.94"/>
    <n v="3315"/>
    <x v="291"/>
  </r>
  <r>
    <s v="ORD106553"/>
    <x v="7"/>
    <x v="0"/>
    <x v="7"/>
    <s v="Jumia"/>
    <x v="5"/>
    <n v="464.69"/>
    <n v="1"/>
    <n v="464.69"/>
    <n v="1.0900000000000001"/>
    <n v="2336"/>
    <x v="257"/>
  </r>
  <r>
    <s v="ORD106554"/>
    <x v="0"/>
    <x v="0"/>
    <x v="0"/>
    <s v="Jumia"/>
    <x v="3"/>
    <n v="4203.8599999999997"/>
    <n v="3"/>
    <n v="12611.58"/>
    <n v="3.81"/>
    <n v="1839"/>
    <x v="249"/>
  </r>
  <r>
    <s v="ORD106555"/>
    <x v="1"/>
    <x v="1"/>
    <x v="1"/>
    <s v="Amazon"/>
    <x v="2"/>
    <n v="9762.93"/>
    <n v="2"/>
    <n v="19525.86"/>
    <n v="4.97"/>
    <n v="1497"/>
    <x v="210"/>
  </r>
  <r>
    <s v="ORD106556"/>
    <x v="3"/>
    <x v="3"/>
    <x v="3"/>
    <s v="Jumia"/>
    <x v="3"/>
    <n v="7321.67"/>
    <n v="5"/>
    <n v="36608.35"/>
    <n v="2.56"/>
    <n v="374"/>
    <x v="181"/>
  </r>
  <r>
    <s v="ORD106557"/>
    <x v="5"/>
    <x v="1"/>
    <x v="5"/>
    <s v="Amazon"/>
    <x v="2"/>
    <n v="9863.4699999999993"/>
    <n v="1"/>
    <n v="9863.4699999999993"/>
    <n v="4.72"/>
    <n v="3853"/>
    <x v="148"/>
  </r>
  <r>
    <s v="ORD106558"/>
    <x v="7"/>
    <x v="0"/>
    <x v="7"/>
    <s v="Jumia"/>
    <x v="3"/>
    <n v="10043.36"/>
    <n v="4"/>
    <n v="40173.440000000002"/>
    <n v="4.76"/>
    <n v="2093"/>
    <x v="60"/>
  </r>
  <r>
    <s v="ORD106559"/>
    <x v="1"/>
    <x v="1"/>
    <x v="1"/>
    <s v="Amazon"/>
    <x v="0"/>
    <n v="3175.95"/>
    <n v="1"/>
    <n v="3175.95"/>
    <n v="3.12"/>
    <n v="3922"/>
    <x v="61"/>
  </r>
  <r>
    <s v="ORD106560"/>
    <x v="6"/>
    <x v="4"/>
    <x v="6"/>
    <s v="Souq"/>
    <x v="2"/>
    <n v="8728.7900000000009"/>
    <n v="5"/>
    <n v="43643.95"/>
    <n v="2.5099999999999998"/>
    <n v="3085"/>
    <x v="18"/>
  </r>
  <r>
    <s v="ORD106561"/>
    <x v="4"/>
    <x v="0"/>
    <x v="4"/>
    <s v="Amazon"/>
    <x v="3"/>
    <n v="10336.530000000001"/>
    <n v="5"/>
    <n v="51682.65"/>
    <n v="3.35"/>
    <n v="2894"/>
    <x v="128"/>
  </r>
  <r>
    <s v="ORD106562"/>
    <x v="3"/>
    <x v="3"/>
    <x v="3"/>
    <s v="Amazon"/>
    <x v="5"/>
    <n v="19214.509999999998"/>
    <n v="3"/>
    <n v="57643.53"/>
    <n v="1.41"/>
    <n v="2296"/>
    <x v="62"/>
  </r>
  <r>
    <s v="ORD106563"/>
    <x v="7"/>
    <x v="0"/>
    <x v="7"/>
    <s v="Amazon"/>
    <x v="1"/>
    <n v="4040.16"/>
    <n v="1"/>
    <n v="4040.16"/>
    <n v="3.82"/>
    <n v="3097"/>
    <x v="306"/>
  </r>
  <r>
    <s v="ORD106564"/>
    <x v="9"/>
    <x v="1"/>
    <x v="9"/>
    <s v="Jumia"/>
    <x v="2"/>
    <n v="917.83"/>
    <n v="2"/>
    <n v="1835.66"/>
    <n v="4.16"/>
    <n v="1828"/>
    <x v="83"/>
  </r>
  <r>
    <s v="ORD106565"/>
    <x v="9"/>
    <x v="1"/>
    <x v="9"/>
    <s v="Souq"/>
    <x v="4"/>
    <n v="976.93"/>
    <n v="2"/>
    <n v="1953.86"/>
    <n v="4.1399999999999997"/>
    <n v="2569"/>
    <x v="219"/>
  </r>
  <r>
    <s v="ORD106566"/>
    <x v="9"/>
    <x v="1"/>
    <x v="9"/>
    <s v="Souq"/>
    <x v="2"/>
    <n v="15250.64"/>
    <n v="3"/>
    <n v="45751.92"/>
    <n v="3.02"/>
    <n v="2359"/>
    <x v="123"/>
  </r>
  <r>
    <s v="ORD106567"/>
    <x v="9"/>
    <x v="1"/>
    <x v="9"/>
    <s v="Souq"/>
    <x v="1"/>
    <n v="6464.64"/>
    <n v="1"/>
    <n v="6464.64"/>
    <n v="4.1399999999999997"/>
    <n v="397"/>
    <x v="67"/>
  </r>
  <r>
    <s v="ORD106568"/>
    <x v="8"/>
    <x v="3"/>
    <x v="8"/>
    <s v="Amazon"/>
    <x v="3"/>
    <n v="17024.11"/>
    <n v="1"/>
    <n v="17024.11"/>
    <n v="4.68"/>
    <n v="4339"/>
    <x v="139"/>
  </r>
  <r>
    <s v="ORD106569"/>
    <x v="4"/>
    <x v="0"/>
    <x v="4"/>
    <s v="Souq"/>
    <x v="1"/>
    <n v="7721.69"/>
    <n v="2"/>
    <n v="15443.38"/>
    <n v="1.96"/>
    <n v="2748"/>
    <x v="154"/>
  </r>
  <r>
    <s v="ORD106570"/>
    <x v="7"/>
    <x v="0"/>
    <x v="7"/>
    <s v="Jumia"/>
    <x v="5"/>
    <n v="12784.72"/>
    <n v="3"/>
    <n v="38354.160000000003"/>
    <n v="3.94"/>
    <n v="1038"/>
    <x v="0"/>
  </r>
  <r>
    <s v="ORD106571"/>
    <x v="6"/>
    <x v="4"/>
    <x v="6"/>
    <s v="Souq"/>
    <x v="4"/>
    <n v="4624.32"/>
    <n v="1"/>
    <n v="4624.32"/>
    <n v="2.06"/>
    <n v="1984"/>
    <x v="294"/>
  </r>
  <r>
    <s v="ORD106572"/>
    <x v="3"/>
    <x v="3"/>
    <x v="3"/>
    <s v="Jumia"/>
    <x v="3"/>
    <n v="5193.8100000000004"/>
    <n v="4"/>
    <n v="20775.240000000002"/>
    <n v="2.73"/>
    <n v="561"/>
    <x v="359"/>
  </r>
  <r>
    <s v="ORD106573"/>
    <x v="1"/>
    <x v="1"/>
    <x v="1"/>
    <s v="Amazon"/>
    <x v="0"/>
    <n v="8383.33"/>
    <n v="5"/>
    <n v="41916.65"/>
    <n v="4.79"/>
    <n v="143"/>
    <x v="222"/>
  </r>
  <r>
    <s v="ORD106574"/>
    <x v="8"/>
    <x v="3"/>
    <x v="8"/>
    <s v="Amazon"/>
    <x v="1"/>
    <n v="18439.919999999998"/>
    <n v="1"/>
    <n v="18439.919999999998"/>
    <n v="2.2799999999999998"/>
    <n v="3299"/>
    <x v="320"/>
  </r>
  <r>
    <s v="ORD106575"/>
    <x v="5"/>
    <x v="1"/>
    <x v="5"/>
    <s v="Jumia"/>
    <x v="4"/>
    <n v="1534.92"/>
    <n v="4"/>
    <n v="6139.68"/>
    <n v="1.92"/>
    <n v="1430"/>
    <x v="289"/>
  </r>
  <r>
    <s v="ORD106576"/>
    <x v="9"/>
    <x v="1"/>
    <x v="9"/>
    <s v="Amazon"/>
    <x v="5"/>
    <n v="12235.32"/>
    <n v="3"/>
    <n v="36705.96"/>
    <n v="4.42"/>
    <n v="2157"/>
    <x v="114"/>
  </r>
  <r>
    <s v="ORD106577"/>
    <x v="2"/>
    <x v="2"/>
    <x v="2"/>
    <s v="Jumia"/>
    <x v="0"/>
    <n v="17152.39"/>
    <n v="4"/>
    <n v="68609.56"/>
    <n v="2.31"/>
    <n v="3410"/>
    <x v="275"/>
  </r>
  <r>
    <s v="ORD106578"/>
    <x v="9"/>
    <x v="1"/>
    <x v="9"/>
    <s v="Jumia"/>
    <x v="2"/>
    <n v="1564.65"/>
    <n v="4"/>
    <n v="6258.6"/>
    <n v="4.21"/>
    <n v="4016"/>
    <x v="108"/>
  </r>
  <r>
    <s v="ORD106579"/>
    <x v="1"/>
    <x v="1"/>
    <x v="1"/>
    <s v="Jumia"/>
    <x v="3"/>
    <n v="8138.93"/>
    <n v="5"/>
    <n v="40694.65"/>
    <n v="1.88"/>
    <n v="1030"/>
    <x v="326"/>
  </r>
  <r>
    <s v="ORD106580"/>
    <x v="5"/>
    <x v="1"/>
    <x v="5"/>
    <s v="Jumia"/>
    <x v="4"/>
    <n v="2931.13"/>
    <n v="3"/>
    <n v="8793.39"/>
    <n v="4.4400000000000004"/>
    <n v="3992"/>
    <x v="144"/>
  </r>
  <r>
    <s v="ORD106581"/>
    <x v="9"/>
    <x v="1"/>
    <x v="9"/>
    <s v="Amazon"/>
    <x v="2"/>
    <n v="19891.330000000002"/>
    <n v="2"/>
    <n v="39782.660000000003"/>
    <n v="1.47"/>
    <n v="282"/>
    <x v="302"/>
  </r>
  <r>
    <s v="ORD106582"/>
    <x v="1"/>
    <x v="1"/>
    <x v="1"/>
    <s v="Souq"/>
    <x v="4"/>
    <n v="7697.65"/>
    <n v="3"/>
    <n v="23092.95"/>
    <n v="3"/>
    <n v="4553"/>
    <x v="323"/>
  </r>
  <r>
    <s v="ORD106583"/>
    <x v="7"/>
    <x v="0"/>
    <x v="7"/>
    <s v="Jumia"/>
    <x v="3"/>
    <n v="11052.07"/>
    <n v="2"/>
    <n v="22104.14"/>
    <n v="1.66"/>
    <n v="1333"/>
    <x v="106"/>
  </r>
  <r>
    <s v="ORD106584"/>
    <x v="0"/>
    <x v="0"/>
    <x v="0"/>
    <s v="Amazon"/>
    <x v="2"/>
    <n v="14004.3"/>
    <n v="1"/>
    <n v="14004.3"/>
    <n v="1.95"/>
    <n v="4975"/>
    <x v="114"/>
  </r>
  <r>
    <s v="ORD106585"/>
    <x v="2"/>
    <x v="2"/>
    <x v="2"/>
    <s v="Jumia"/>
    <x v="2"/>
    <n v="2762.75"/>
    <n v="4"/>
    <n v="11051"/>
    <n v="4.62"/>
    <n v="4590"/>
    <x v="161"/>
  </r>
  <r>
    <s v="ORD106586"/>
    <x v="5"/>
    <x v="1"/>
    <x v="5"/>
    <s v="Amazon"/>
    <x v="5"/>
    <n v="3772.04"/>
    <n v="2"/>
    <n v="7544.08"/>
    <n v="1.3"/>
    <n v="3100"/>
    <x v="230"/>
  </r>
  <r>
    <s v="ORD106587"/>
    <x v="9"/>
    <x v="1"/>
    <x v="9"/>
    <s v="Souq"/>
    <x v="1"/>
    <n v="12576.31"/>
    <n v="4"/>
    <n v="50305.24"/>
    <n v="3.4"/>
    <n v="379"/>
    <x v="250"/>
  </r>
  <r>
    <s v="ORD106588"/>
    <x v="2"/>
    <x v="2"/>
    <x v="2"/>
    <s v="Souq"/>
    <x v="5"/>
    <n v="3655.23"/>
    <n v="1"/>
    <n v="3655.23"/>
    <n v="2.73"/>
    <n v="3061"/>
    <x v="354"/>
  </r>
  <r>
    <s v="ORD106589"/>
    <x v="8"/>
    <x v="3"/>
    <x v="8"/>
    <s v="Souq"/>
    <x v="3"/>
    <n v="882.25"/>
    <n v="4"/>
    <n v="3529"/>
    <n v="4.24"/>
    <n v="3744"/>
    <x v="317"/>
  </r>
  <r>
    <s v="ORD106590"/>
    <x v="4"/>
    <x v="0"/>
    <x v="4"/>
    <s v="Amazon"/>
    <x v="3"/>
    <n v="15269.49"/>
    <n v="2"/>
    <n v="30538.98"/>
    <n v="4.63"/>
    <n v="2924"/>
    <x v="52"/>
  </r>
  <r>
    <s v="ORD106591"/>
    <x v="7"/>
    <x v="0"/>
    <x v="7"/>
    <s v="Jumia"/>
    <x v="3"/>
    <n v="9805.5300000000007"/>
    <n v="1"/>
    <n v="9805.5300000000007"/>
    <n v="2.52"/>
    <n v="426"/>
    <x v="42"/>
  </r>
  <r>
    <s v="ORD106592"/>
    <x v="1"/>
    <x v="1"/>
    <x v="1"/>
    <s v="Amazon"/>
    <x v="3"/>
    <n v="7250.71"/>
    <n v="5"/>
    <n v="36253.550000000003"/>
    <n v="3.28"/>
    <n v="994"/>
    <x v="297"/>
  </r>
  <r>
    <s v="ORD106593"/>
    <x v="2"/>
    <x v="2"/>
    <x v="2"/>
    <s v="Souq"/>
    <x v="5"/>
    <n v="14034.96"/>
    <n v="5"/>
    <n v="70174.8"/>
    <n v="3.07"/>
    <n v="702"/>
    <x v="197"/>
  </r>
  <r>
    <s v="ORD106594"/>
    <x v="1"/>
    <x v="1"/>
    <x v="1"/>
    <s v="Jumia"/>
    <x v="5"/>
    <n v="9343.65"/>
    <n v="1"/>
    <n v="9343.65"/>
    <n v="1.27"/>
    <n v="3670"/>
    <x v="49"/>
  </r>
  <r>
    <s v="ORD106595"/>
    <x v="8"/>
    <x v="3"/>
    <x v="8"/>
    <s v="Jumia"/>
    <x v="1"/>
    <n v="4846.1499999999996"/>
    <n v="3"/>
    <n v="14538.45"/>
    <n v="3.39"/>
    <n v="3941"/>
    <x v="154"/>
  </r>
  <r>
    <s v="ORD106596"/>
    <x v="7"/>
    <x v="0"/>
    <x v="7"/>
    <s v="Souq"/>
    <x v="5"/>
    <n v="13065.26"/>
    <n v="2"/>
    <n v="26130.52"/>
    <n v="2.33"/>
    <n v="858"/>
    <x v="204"/>
  </r>
  <r>
    <s v="ORD106597"/>
    <x v="5"/>
    <x v="1"/>
    <x v="5"/>
    <s v="Jumia"/>
    <x v="4"/>
    <n v="19634.939999999999"/>
    <n v="2"/>
    <n v="39269.879999999997"/>
    <n v="3.67"/>
    <n v="2143"/>
    <x v="296"/>
  </r>
  <r>
    <s v="ORD106598"/>
    <x v="9"/>
    <x v="1"/>
    <x v="9"/>
    <s v="Souq"/>
    <x v="5"/>
    <n v="13599.15"/>
    <n v="3"/>
    <n v="40797.449999999997"/>
    <n v="4.17"/>
    <n v="3585"/>
    <x v="125"/>
  </r>
  <r>
    <s v="ORD106599"/>
    <x v="7"/>
    <x v="0"/>
    <x v="7"/>
    <s v="Souq"/>
    <x v="5"/>
    <n v="3026.98"/>
    <n v="3"/>
    <n v="9080.94"/>
    <n v="1.7"/>
    <n v="892"/>
    <x v="132"/>
  </r>
  <r>
    <s v="ORD106600"/>
    <x v="7"/>
    <x v="0"/>
    <x v="7"/>
    <s v="Amazon"/>
    <x v="3"/>
    <n v="2109.21"/>
    <n v="4"/>
    <n v="8436.84"/>
    <n v="2.97"/>
    <n v="4266"/>
    <x v="284"/>
  </r>
  <r>
    <s v="ORD106601"/>
    <x v="5"/>
    <x v="1"/>
    <x v="5"/>
    <s v="Amazon"/>
    <x v="1"/>
    <n v="12204.43"/>
    <n v="4"/>
    <n v="48817.72"/>
    <n v="1.79"/>
    <n v="3342"/>
    <x v="229"/>
  </r>
  <r>
    <s v="ORD106602"/>
    <x v="3"/>
    <x v="3"/>
    <x v="3"/>
    <s v="Jumia"/>
    <x v="4"/>
    <n v="11777.65"/>
    <n v="4"/>
    <n v="47110.6"/>
    <n v="3.32"/>
    <n v="3439"/>
    <x v="73"/>
  </r>
  <r>
    <s v="ORD106603"/>
    <x v="0"/>
    <x v="0"/>
    <x v="0"/>
    <s v="Souq"/>
    <x v="2"/>
    <n v="7011.84"/>
    <n v="5"/>
    <n v="35059.199999999997"/>
    <n v="4.55"/>
    <n v="3162"/>
    <x v="72"/>
  </r>
  <r>
    <s v="ORD106604"/>
    <x v="6"/>
    <x v="4"/>
    <x v="6"/>
    <s v="Jumia"/>
    <x v="2"/>
    <n v="4533.17"/>
    <n v="4"/>
    <n v="18132.68"/>
    <n v="2.37"/>
    <n v="3432"/>
    <x v="139"/>
  </r>
  <r>
    <s v="ORD106605"/>
    <x v="4"/>
    <x v="0"/>
    <x v="4"/>
    <s v="Souq"/>
    <x v="1"/>
    <n v="2919.17"/>
    <n v="3"/>
    <n v="8757.51"/>
    <n v="2.98"/>
    <n v="4226"/>
    <x v="229"/>
  </r>
  <r>
    <s v="ORD106606"/>
    <x v="0"/>
    <x v="0"/>
    <x v="0"/>
    <s v="Souq"/>
    <x v="1"/>
    <n v="14230.88"/>
    <n v="3"/>
    <n v="42692.639999999999"/>
    <n v="3.35"/>
    <n v="382"/>
    <x v="263"/>
  </r>
  <r>
    <s v="ORD106607"/>
    <x v="6"/>
    <x v="4"/>
    <x v="6"/>
    <s v="Souq"/>
    <x v="5"/>
    <n v="13618.31"/>
    <n v="1"/>
    <n v="13618.31"/>
    <n v="4.07"/>
    <n v="2371"/>
    <x v="148"/>
  </r>
  <r>
    <s v="ORD106608"/>
    <x v="0"/>
    <x v="0"/>
    <x v="0"/>
    <s v="Jumia"/>
    <x v="0"/>
    <n v="16341.14"/>
    <n v="5"/>
    <n v="81705.7"/>
    <n v="3.94"/>
    <n v="2358"/>
    <x v="175"/>
  </r>
  <r>
    <s v="ORD106609"/>
    <x v="9"/>
    <x v="1"/>
    <x v="9"/>
    <s v="Jumia"/>
    <x v="2"/>
    <n v="9512.26"/>
    <n v="4"/>
    <n v="38049.040000000001"/>
    <n v="4.8499999999999996"/>
    <n v="3896"/>
    <x v="331"/>
  </r>
  <r>
    <s v="ORD106610"/>
    <x v="6"/>
    <x v="4"/>
    <x v="6"/>
    <s v="Jumia"/>
    <x v="4"/>
    <n v="5401.58"/>
    <n v="1"/>
    <n v="5401.58"/>
    <n v="2.58"/>
    <n v="1387"/>
    <x v="297"/>
  </r>
  <r>
    <s v="ORD106611"/>
    <x v="9"/>
    <x v="1"/>
    <x v="9"/>
    <s v="Jumia"/>
    <x v="2"/>
    <n v="8488.57"/>
    <n v="1"/>
    <n v="8488.57"/>
    <n v="1.65"/>
    <n v="2206"/>
    <x v="169"/>
  </r>
  <r>
    <s v="ORD106612"/>
    <x v="5"/>
    <x v="1"/>
    <x v="5"/>
    <s v="Souq"/>
    <x v="0"/>
    <n v="18815.93"/>
    <n v="2"/>
    <n v="37631.86"/>
    <n v="2.2999999999999998"/>
    <n v="1643"/>
    <x v="164"/>
  </r>
  <r>
    <s v="ORD106613"/>
    <x v="5"/>
    <x v="1"/>
    <x v="5"/>
    <s v="Jumia"/>
    <x v="4"/>
    <n v="4159.76"/>
    <n v="3"/>
    <n v="12479.28"/>
    <n v="4.6900000000000004"/>
    <n v="214"/>
    <x v="233"/>
  </r>
  <r>
    <s v="ORD106614"/>
    <x v="8"/>
    <x v="3"/>
    <x v="8"/>
    <s v="Jumia"/>
    <x v="0"/>
    <n v="19647.12"/>
    <n v="5"/>
    <n v="98235.6"/>
    <n v="4.71"/>
    <n v="4669"/>
    <x v="233"/>
  </r>
  <r>
    <s v="ORD106615"/>
    <x v="5"/>
    <x v="1"/>
    <x v="5"/>
    <s v="Jumia"/>
    <x v="5"/>
    <n v="9136.0400000000009"/>
    <n v="4"/>
    <n v="36544.160000000003"/>
    <n v="2.61"/>
    <n v="3558"/>
    <x v="235"/>
  </r>
  <r>
    <s v="ORD106616"/>
    <x v="2"/>
    <x v="2"/>
    <x v="2"/>
    <s v="Souq"/>
    <x v="0"/>
    <n v="897.95"/>
    <n v="4"/>
    <n v="3591.8"/>
    <n v="2.61"/>
    <n v="1307"/>
    <x v="121"/>
  </r>
  <r>
    <s v="ORD106617"/>
    <x v="3"/>
    <x v="3"/>
    <x v="3"/>
    <s v="Jumia"/>
    <x v="0"/>
    <n v="3859.54"/>
    <n v="5"/>
    <n v="19297.7"/>
    <n v="3.42"/>
    <n v="2146"/>
    <x v="284"/>
  </r>
  <r>
    <s v="ORD106618"/>
    <x v="0"/>
    <x v="0"/>
    <x v="0"/>
    <s v="Jumia"/>
    <x v="3"/>
    <n v="3019.59"/>
    <n v="1"/>
    <n v="3019.59"/>
    <n v="1.34"/>
    <n v="1298"/>
    <x v="6"/>
  </r>
  <r>
    <s v="ORD106619"/>
    <x v="6"/>
    <x v="4"/>
    <x v="6"/>
    <s v="Jumia"/>
    <x v="3"/>
    <n v="8232.16"/>
    <n v="1"/>
    <n v="8232.16"/>
    <n v="3.35"/>
    <n v="2491"/>
    <x v="270"/>
  </r>
  <r>
    <s v="ORD106620"/>
    <x v="3"/>
    <x v="3"/>
    <x v="3"/>
    <s v="Amazon"/>
    <x v="1"/>
    <n v="13294.06"/>
    <n v="4"/>
    <n v="53176.24"/>
    <n v="1.21"/>
    <n v="2813"/>
    <x v="117"/>
  </r>
  <r>
    <s v="ORD106621"/>
    <x v="2"/>
    <x v="2"/>
    <x v="2"/>
    <s v="Jumia"/>
    <x v="4"/>
    <n v="11633.28"/>
    <n v="2"/>
    <n v="23266.560000000001"/>
    <n v="2.54"/>
    <n v="1739"/>
    <x v="95"/>
  </r>
  <r>
    <s v="ORD106622"/>
    <x v="9"/>
    <x v="1"/>
    <x v="9"/>
    <s v="Jumia"/>
    <x v="4"/>
    <n v="12173.41"/>
    <n v="5"/>
    <n v="60867.05"/>
    <n v="2.72"/>
    <n v="4407"/>
    <x v="62"/>
  </r>
  <r>
    <s v="ORD106623"/>
    <x v="7"/>
    <x v="0"/>
    <x v="7"/>
    <s v="Jumia"/>
    <x v="2"/>
    <n v="9001.1"/>
    <n v="4"/>
    <n v="36004.400000000001"/>
    <n v="3.38"/>
    <n v="4357"/>
    <x v="99"/>
  </r>
  <r>
    <s v="ORD106624"/>
    <x v="2"/>
    <x v="2"/>
    <x v="2"/>
    <s v="Amazon"/>
    <x v="5"/>
    <n v="5963.14"/>
    <n v="1"/>
    <n v="5963.14"/>
    <n v="3.25"/>
    <n v="3427"/>
    <x v="76"/>
  </r>
  <r>
    <s v="ORD106625"/>
    <x v="6"/>
    <x v="4"/>
    <x v="6"/>
    <s v="Amazon"/>
    <x v="4"/>
    <n v="4313.13"/>
    <n v="5"/>
    <n v="21565.65"/>
    <n v="2.84"/>
    <n v="2383"/>
    <x v="31"/>
  </r>
  <r>
    <s v="ORD106626"/>
    <x v="7"/>
    <x v="0"/>
    <x v="7"/>
    <s v="Souq"/>
    <x v="0"/>
    <n v="7245"/>
    <n v="2"/>
    <n v="14490"/>
    <n v="3.48"/>
    <n v="3190"/>
    <x v="104"/>
  </r>
  <r>
    <s v="ORD106627"/>
    <x v="1"/>
    <x v="1"/>
    <x v="1"/>
    <s v="Amazon"/>
    <x v="0"/>
    <n v="6877.45"/>
    <n v="5"/>
    <n v="34387.25"/>
    <n v="3"/>
    <n v="2611"/>
    <x v="288"/>
  </r>
  <r>
    <s v="ORD106628"/>
    <x v="3"/>
    <x v="3"/>
    <x v="3"/>
    <s v="Souq"/>
    <x v="1"/>
    <n v="9036.81"/>
    <n v="1"/>
    <n v="9036.81"/>
    <n v="2.78"/>
    <n v="3581"/>
    <x v="140"/>
  </r>
  <r>
    <s v="ORD106629"/>
    <x v="8"/>
    <x v="3"/>
    <x v="8"/>
    <s v="Jumia"/>
    <x v="5"/>
    <n v="18293.310000000001"/>
    <n v="4"/>
    <n v="73173.240000000005"/>
    <n v="2.13"/>
    <n v="3961"/>
    <x v="10"/>
  </r>
  <r>
    <s v="ORD106630"/>
    <x v="8"/>
    <x v="3"/>
    <x v="8"/>
    <s v="Souq"/>
    <x v="5"/>
    <n v="14167.73"/>
    <n v="3"/>
    <n v="42503.19"/>
    <n v="3.41"/>
    <n v="249"/>
    <x v="266"/>
  </r>
  <r>
    <s v="ORD106631"/>
    <x v="2"/>
    <x v="2"/>
    <x v="2"/>
    <s v="Jumia"/>
    <x v="0"/>
    <n v="14090.55"/>
    <n v="4"/>
    <n v="56362.2"/>
    <n v="1.3"/>
    <n v="1597"/>
    <x v="89"/>
  </r>
  <r>
    <s v="ORD106632"/>
    <x v="6"/>
    <x v="4"/>
    <x v="6"/>
    <s v="Jumia"/>
    <x v="5"/>
    <n v="3547.94"/>
    <n v="1"/>
    <n v="3547.94"/>
    <n v="2.15"/>
    <n v="1494"/>
    <x v="303"/>
  </r>
  <r>
    <s v="ORD106633"/>
    <x v="3"/>
    <x v="3"/>
    <x v="3"/>
    <s v="Amazon"/>
    <x v="4"/>
    <n v="1372.87"/>
    <n v="1"/>
    <n v="1372.87"/>
    <n v="4.12"/>
    <n v="2420"/>
    <x v="32"/>
  </r>
  <r>
    <s v="ORD106634"/>
    <x v="2"/>
    <x v="2"/>
    <x v="2"/>
    <s v="Amazon"/>
    <x v="1"/>
    <n v="10412.57"/>
    <n v="5"/>
    <n v="52062.85"/>
    <n v="2.92"/>
    <n v="2723"/>
    <x v="8"/>
  </r>
  <r>
    <s v="ORD106635"/>
    <x v="2"/>
    <x v="2"/>
    <x v="2"/>
    <s v="Amazon"/>
    <x v="1"/>
    <n v="7107.62"/>
    <n v="3"/>
    <n v="21322.86"/>
    <n v="4.12"/>
    <n v="4196"/>
    <x v="302"/>
  </r>
  <r>
    <s v="ORD106636"/>
    <x v="3"/>
    <x v="3"/>
    <x v="3"/>
    <s v="Souq"/>
    <x v="2"/>
    <n v="11784.85"/>
    <n v="3"/>
    <n v="35354.550000000003"/>
    <n v="2.73"/>
    <n v="3012"/>
    <x v="343"/>
  </r>
  <r>
    <s v="ORD106637"/>
    <x v="8"/>
    <x v="3"/>
    <x v="8"/>
    <s v="Amazon"/>
    <x v="4"/>
    <n v="4946.49"/>
    <n v="3"/>
    <n v="14839.47"/>
    <n v="1.84"/>
    <n v="292"/>
    <x v="68"/>
  </r>
  <r>
    <s v="ORD106638"/>
    <x v="0"/>
    <x v="0"/>
    <x v="0"/>
    <s v="Souq"/>
    <x v="5"/>
    <n v="14143.62"/>
    <n v="3"/>
    <n v="42430.86"/>
    <n v="4.2300000000000004"/>
    <n v="845"/>
    <x v="68"/>
  </r>
  <r>
    <s v="ORD106639"/>
    <x v="0"/>
    <x v="0"/>
    <x v="0"/>
    <s v="Souq"/>
    <x v="3"/>
    <n v="9942.36"/>
    <n v="3"/>
    <n v="29827.08"/>
    <n v="4.68"/>
    <n v="2081"/>
    <x v="198"/>
  </r>
  <r>
    <s v="ORD106640"/>
    <x v="1"/>
    <x v="1"/>
    <x v="1"/>
    <s v="Souq"/>
    <x v="2"/>
    <n v="17764.45"/>
    <n v="3"/>
    <n v="53293.35"/>
    <n v="2.41"/>
    <n v="4920"/>
    <x v="192"/>
  </r>
  <r>
    <s v="ORD106641"/>
    <x v="4"/>
    <x v="0"/>
    <x v="4"/>
    <s v="Amazon"/>
    <x v="2"/>
    <n v="3909.09"/>
    <n v="5"/>
    <n v="19545.45"/>
    <n v="4.03"/>
    <n v="3436"/>
    <x v="87"/>
  </r>
  <r>
    <s v="ORD106642"/>
    <x v="4"/>
    <x v="0"/>
    <x v="4"/>
    <s v="Souq"/>
    <x v="0"/>
    <n v="16207.64"/>
    <n v="5"/>
    <n v="81038.2"/>
    <n v="2.72"/>
    <n v="2307"/>
    <x v="72"/>
  </r>
  <r>
    <s v="ORD106643"/>
    <x v="8"/>
    <x v="3"/>
    <x v="8"/>
    <s v="Jumia"/>
    <x v="2"/>
    <n v="9797.01"/>
    <n v="4"/>
    <n v="39188.04"/>
    <n v="1.06"/>
    <n v="2311"/>
    <x v="312"/>
  </r>
  <r>
    <s v="ORD106644"/>
    <x v="9"/>
    <x v="1"/>
    <x v="9"/>
    <s v="Jumia"/>
    <x v="3"/>
    <n v="15315.8"/>
    <n v="1"/>
    <n v="15315.8"/>
    <n v="4.01"/>
    <n v="4973"/>
    <x v="272"/>
  </r>
  <r>
    <s v="ORD106645"/>
    <x v="0"/>
    <x v="0"/>
    <x v="0"/>
    <s v="Jumia"/>
    <x v="0"/>
    <n v="10691.87"/>
    <n v="2"/>
    <n v="21383.74"/>
    <n v="1.07"/>
    <n v="1192"/>
    <x v="35"/>
  </r>
  <r>
    <s v="ORD106646"/>
    <x v="3"/>
    <x v="3"/>
    <x v="3"/>
    <s v="Amazon"/>
    <x v="0"/>
    <n v="17209.099999999999"/>
    <n v="2"/>
    <n v="34418.199999999997"/>
    <n v="1.39"/>
    <n v="1243"/>
    <x v="151"/>
  </r>
  <r>
    <s v="ORD106647"/>
    <x v="5"/>
    <x v="1"/>
    <x v="5"/>
    <s v="Jumia"/>
    <x v="0"/>
    <n v="159.88999999999999"/>
    <n v="4"/>
    <n v="639.55999999999995"/>
    <n v="2.14"/>
    <n v="413"/>
    <x v="308"/>
  </r>
  <r>
    <s v="ORD106648"/>
    <x v="4"/>
    <x v="0"/>
    <x v="4"/>
    <s v="Jumia"/>
    <x v="1"/>
    <n v="4126.37"/>
    <n v="3"/>
    <n v="12379.11"/>
    <n v="1.02"/>
    <n v="1038"/>
    <x v="268"/>
  </r>
  <r>
    <s v="ORD106649"/>
    <x v="2"/>
    <x v="2"/>
    <x v="2"/>
    <s v="Souq"/>
    <x v="3"/>
    <n v="9372.5"/>
    <n v="5"/>
    <n v="46862.5"/>
    <n v="4.67"/>
    <n v="1484"/>
    <x v="313"/>
  </r>
  <r>
    <s v="ORD106650"/>
    <x v="6"/>
    <x v="4"/>
    <x v="6"/>
    <s v="Jumia"/>
    <x v="4"/>
    <n v="2412.5100000000002"/>
    <n v="3"/>
    <n v="7237.53"/>
    <n v="1.3"/>
    <n v="1557"/>
    <x v="247"/>
  </r>
  <r>
    <s v="ORD106651"/>
    <x v="4"/>
    <x v="0"/>
    <x v="4"/>
    <s v="Jumia"/>
    <x v="4"/>
    <n v="15190.62"/>
    <n v="2"/>
    <n v="30381.24"/>
    <n v="4.5"/>
    <n v="3866"/>
    <x v="306"/>
  </r>
  <r>
    <s v="ORD106652"/>
    <x v="5"/>
    <x v="1"/>
    <x v="5"/>
    <s v="Amazon"/>
    <x v="4"/>
    <n v="472.91"/>
    <n v="4"/>
    <n v="1891.64"/>
    <n v="4.33"/>
    <n v="3610"/>
    <x v="271"/>
  </r>
  <r>
    <s v="ORD106653"/>
    <x v="1"/>
    <x v="1"/>
    <x v="1"/>
    <s v="Souq"/>
    <x v="3"/>
    <n v="2326.69"/>
    <n v="2"/>
    <n v="4653.38"/>
    <n v="4.58"/>
    <n v="2512"/>
    <x v="218"/>
  </r>
  <r>
    <s v="ORD106654"/>
    <x v="0"/>
    <x v="0"/>
    <x v="0"/>
    <s v="Souq"/>
    <x v="5"/>
    <n v="18235.84"/>
    <n v="2"/>
    <n v="36471.68"/>
    <n v="4.72"/>
    <n v="7"/>
    <x v="63"/>
  </r>
  <r>
    <s v="ORD106655"/>
    <x v="7"/>
    <x v="0"/>
    <x v="7"/>
    <s v="Jumia"/>
    <x v="4"/>
    <n v="9582.7900000000009"/>
    <n v="4"/>
    <n v="38331.160000000003"/>
    <n v="3.88"/>
    <n v="1964"/>
    <x v="167"/>
  </r>
  <r>
    <s v="ORD106656"/>
    <x v="4"/>
    <x v="0"/>
    <x v="4"/>
    <s v="Souq"/>
    <x v="4"/>
    <n v="16364.01"/>
    <n v="2"/>
    <n v="32728.02"/>
    <n v="4.8099999999999996"/>
    <n v="4108"/>
    <x v="219"/>
  </r>
  <r>
    <s v="ORD106657"/>
    <x v="9"/>
    <x v="1"/>
    <x v="9"/>
    <s v="Jumia"/>
    <x v="2"/>
    <n v="19360.21"/>
    <n v="4"/>
    <n v="77440.84"/>
    <n v="1.61"/>
    <n v="1509"/>
    <x v="183"/>
  </r>
  <r>
    <s v="ORD106658"/>
    <x v="4"/>
    <x v="0"/>
    <x v="4"/>
    <s v="Amazon"/>
    <x v="1"/>
    <n v="3621.14"/>
    <n v="3"/>
    <n v="10863.42"/>
    <n v="1.69"/>
    <n v="3252"/>
    <x v="111"/>
  </r>
  <r>
    <s v="ORD106659"/>
    <x v="0"/>
    <x v="0"/>
    <x v="0"/>
    <s v="Amazon"/>
    <x v="3"/>
    <n v="16398.919999999998"/>
    <n v="1"/>
    <n v="16398.919999999998"/>
    <n v="4.96"/>
    <n v="4074"/>
    <x v="20"/>
  </r>
  <r>
    <s v="ORD106660"/>
    <x v="3"/>
    <x v="3"/>
    <x v="3"/>
    <s v="Amazon"/>
    <x v="0"/>
    <n v="18477.22"/>
    <n v="3"/>
    <n v="55431.66"/>
    <n v="4.29"/>
    <n v="2766"/>
    <x v="197"/>
  </r>
  <r>
    <s v="ORD106661"/>
    <x v="4"/>
    <x v="0"/>
    <x v="4"/>
    <s v="Jumia"/>
    <x v="1"/>
    <n v="8411.25"/>
    <n v="1"/>
    <n v="8411.25"/>
    <n v="4.93"/>
    <n v="4505"/>
    <x v="247"/>
  </r>
  <r>
    <s v="ORD106662"/>
    <x v="1"/>
    <x v="1"/>
    <x v="1"/>
    <s v="Souq"/>
    <x v="1"/>
    <n v="16491.07"/>
    <n v="5"/>
    <n v="82455.350000000006"/>
    <n v="4.97"/>
    <n v="1374"/>
    <x v="246"/>
  </r>
  <r>
    <s v="ORD106663"/>
    <x v="9"/>
    <x v="1"/>
    <x v="9"/>
    <s v="Souq"/>
    <x v="1"/>
    <n v="12755.86"/>
    <n v="2"/>
    <n v="25511.72"/>
    <n v="3.49"/>
    <n v="3574"/>
    <x v="93"/>
  </r>
  <r>
    <s v="ORD106664"/>
    <x v="1"/>
    <x v="1"/>
    <x v="1"/>
    <s v="Amazon"/>
    <x v="0"/>
    <n v="6668.59"/>
    <n v="5"/>
    <n v="33342.949999999997"/>
    <n v="2.36"/>
    <n v="4542"/>
    <x v="333"/>
  </r>
  <r>
    <s v="ORD106665"/>
    <x v="6"/>
    <x v="4"/>
    <x v="6"/>
    <s v="Amazon"/>
    <x v="3"/>
    <n v="7994.65"/>
    <n v="3"/>
    <n v="23983.95"/>
    <n v="3.93"/>
    <n v="3752"/>
    <x v="215"/>
  </r>
  <r>
    <s v="ORD106666"/>
    <x v="0"/>
    <x v="0"/>
    <x v="0"/>
    <s v="Jumia"/>
    <x v="4"/>
    <n v="2064.79"/>
    <n v="5"/>
    <n v="10323.950000000001"/>
    <n v="2.5099999999999998"/>
    <n v="1207"/>
    <x v="73"/>
  </r>
  <r>
    <s v="ORD106667"/>
    <x v="2"/>
    <x v="2"/>
    <x v="2"/>
    <s v="Jumia"/>
    <x v="3"/>
    <n v="19756.38"/>
    <n v="5"/>
    <n v="98781.9"/>
    <n v="2.4700000000000002"/>
    <n v="562"/>
    <x v="285"/>
  </r>
  <r>
    <s v="ORD106668"/>
    <x v="2"/>
    <x v="2"/>
    <x v="2"/>
    <s v="Amazon"/>
    <x v="5"/>
    <n v="8136.82"/>
    <n v="4"/>
    <n v="32547.279999999999"/>
    <n v="3.82"/>
    <n v="1042"/>
    <x v="277"/>
  </r>
  <r>
    <s v="ORD106669"/>
    <x v="2"/>
    <x v="2"/>
    <x v="2"/>
    <s v="Jumia"/>
    <x v="2"/>
    <n v="2292.6799999999998"/>
    <n v="2"/>
    <n v="4585.3599999999997"/>
    <n v="3.97"/>
    <n v="2348"/>
    <x v="182"/>
  </r>
  <r>
    <s v="ORD106670"/>
    <x v="0"/>
    <x v="0"/>
    <x v="0"/>
    <s v="Jumia"/>
    <x v="3"/>
    <n v="3297.04"/>
    <n v="5"/>
    <n v="16485.2"/>
    <n v="4.29"/>
    <n v="945"/>
    <x v="100"/>
  </r>
  <r>
    <s v="ORD106671"/>
    <x v="1"/>
    <x v="1"/>
    <x v="1"/>
    <s v="Souq"/>
    <x v="5"/>
    <n v="11125.51"/>
    <n v="1"/>
    <n v="11125.51"/>
    <n v="2.48"/>
    <n v="3536"/>
    <x v="264"/>
  </r>
  <r>
    <s v="ORD106672"/>
    <x v="4"/>
    <x v="0"/>
    <x v="4"/>
    <s v="Jumia"/>
    <x v="0"/>
    <n v="4391.55"/>
    <n v="4"/>
    <n v="17566.2"/>
    <n v="4.82"/>
    <n v="1363"/>
    <x v="73"/>
  </r>
  <r>
    <s v="ORD106673"/>
    <x v="3"/>
    <x v="3"/>
    <x v="3"/>
    <s v="Jumia"/>
    <x v="4"/>
    <n v="1459.91"/>
    <n v="4"/>
    <n v="5839.64"/>
    <n v="2.94"/>
    <n v="4018"/>
    <x v="314"/>
  </r>
  <r>
    <s v="ORD106674"/>
    <x v="2"/>
    <x v="2"/>
    <x v="2"/>
    <s v="Souq"/>
    <x v="1"/>
    <n v="17802.97"/>
    <n v="5"/>
    <n v="89014.85"/>
    <n v="3.15"/>
    <n v="1522"/>
    <x v="7"/>
  </r>
  <r>
    <s v="ORD106675"/>
    <x v="7"/>
    <x v="0"/>
    <x v="7"/>
    <s v="Amazon"/>
    <x v="2"/>
    <n v="11012.47"/>
    <n v="2"/>
    <n v="22024.94"/>
    <n v="2.2200000000000002"/>
    <n v="572"/>
    <x v="9"/>
  </r>
  <r>
    <s v="ORD106676"/>
    <x v="7"/>
    <x v="0"/>
    <x v="7"/>
    <s v="Amazon"/>
    <x v="1"/>
    <n v="3630.01"/>
    <n v="5"/>
    <n v="18150.05"/>
    <n v="1.53"/>
    <n v="4078"/>
    <x v="267"/>
  </r>
  <r>
    <s v="ORD106677"/>
    <x v="3"/>
    <x v="3"/>
    <x v="3"/>
    <s v="Souq"/>
    <x v="5"/>
    <n v="8340.44"/>
    <n v="5"/>
    <n v="41702.199999999997"/>
    <n v="2.73"/>
    <n v="1458"/>
    <x v="273"/>
  </r>
  <r>
    <s v="ORD106678"/>
    <x v="2"/>
    <x v="2"/>
    <x v="2"/>
    <s v="Jumia"/>
    <x v="3"/>
    <n v="2757.77"/>
    <n v="4"/>
    <n v="11031.08"/>
    <n v="4.58"/>
    <n v="2454"/>
    <x v="71"/>
  </r>
  <r>
    <s v="ORD106679"/>
    <x v="1"/>
    <x v="1"/>
    <x v="1"/>
    <s v="Jumia"/>
    <x v="4"/>
    <n v="17732.3"/>
    <n v="4"/>
    <n v="70929.2"/>
    <n v="1.25"/>
    <n v="771"/>
    <x v="170"/>
  </r>
  <r>
    <s v="ORD106680"/>
    <x v="4"/>
    <x v="0"/>
    <x v="4"/>
    <s v="Amazon"/>
    <x v="0"/>
    <n v="4817.74"/>
    <n v="3"/>
    <n v="14453.22"/>
    <n v="1.99"/>
    <n v="4229"/>
    <x v="16"/>
  </r>
  <r>
    <s v="ORD106681"/>
    <x v="4"/>
    <x v="0"/>
    <x v="4"/>
    <s v="Amazon"/>
    <x v="1"/>
    <n v="15536.83"/>
    <n v="5"/>
    <n v="77684.149999999994"/>
    <n v="3.75"/>
    <n v="400"/>
    <x v="98"/>
  </r>
  <r>
    <s v="ORD106682"/>
    <x v="6"/>
    <x v="4"/>
    <x v="6"/>
    <s v="Amazon"/>
    <x v="3"/>
    <n v="4428.32"/>
    <n v="5"/>
    <n v="22141.599999999999"/>
    <n v="2.68"/>
    <n v="1831"/>
    <x v="291"/>
  </r>
  <r>
    <s v="ORD106683"/>
    <x v="0"/>
    <x v="0"/>
    <x v="0"/>
    <s v="Amazon"/>
    <x v="1"/>
    <n v="19566.759999999998"/>
    <n v="1"/>
    <n v="19566.759999999998"/>
    <n v="2.59"/>
    <n v="1611"/>
    <x v="231"/>
  </r>
  <r>
    <s v="ORD106684"/>
    <x v="8"/>
    <x v="3"/>
    <x v="8"/>
    <s v="Amazon"/>
    <x v="2"/>
    <n v="7515.77"/>
    <n v="5"/>
    <n v="37578.85"/>
    <n v="4.13"/>
    <n v="1409"/>
    <x v="285"/>
  </r>
  <r>
    <s v="ORD106685"/>
    <x v="1"/>
    <x v="1"/>
    <x v="1"/>
    <s v="Souq"/>
    <x v="4"/>
    <n v="17502.060000000001"/>
    <n v="3"/>
    <n v="52506.18"/>
    <n v="4.6500000000000004"/>
    <n v="4937"/>
    <x v="239"/>
  </r>
  <r>
    <s v="ORD106686"/>
    <x v="6"/>
    <x v="4"/>
    <x v="6"/>
    <s v="Amazon"/>
    <x v="5"/>
    <n v="10581.76"/>
    <n v="2"/>
    <n v="21163.52"/>
    <n v="1.0900000000000001"/>
    <n v="4713"/>
    <x v="232"/>
  </r>
  <r>
    <s v="ORD106687"/>
    <x v="7"/>
    <x v="0"/>
    <x v="7"/>
    <s v="Amazon"/>
    <x v="0"/>
    <n v="2731.09"/>
    <n v="4"/>
    <n v="10924.36"/>
    <n v="2.74"/>
    <n v="815"/>
    <x v="209"/>
  </r>
  <r>
    <s v="ORD106688"/>
    <x v="3"/>
    <x v="3"/>
    <x v="3"/>
    <s v="Souq"/>
    <x v="0"/>
    <n v="4958.8900000000003"/>
    <n v="4"/>
    <n v="19835.560000000001"/>
    <n v="4.47"/>
    <n v="4665"/>
    <x v="158"/>
  </r>
  <r>
    <s v="ORD106689"/>
    <x v="5"/>
    <x v="1"/>
    <x v="5"/>
    <s v="Jumia"/>
    <x v="1"/>
    <n v="12125.83"/>
    <n v="1"/>
    <n v="12125.83"/>
    <n v="2.5499999999999998"/>
    <n v="3978"/>
    <x v="234"/>
  </r>
  <r>
    <s v="ORD106690"/>
    <x v="3"/>
    <x v="3"/>
    <x v="3"/>
    <s v="Jumia"/>
    <x v="0"/>
    <n v="8723.11"/>
    <n v="3"/>
    <n v="26169.33"/>
    <n v="4.08"/>
    <n v="3415"/>
    <x v="3"/>
  </r>
  <r>
    <s v="ORD106691"/>
    <x v="7"/>
    <x v="0"/>
    <x v="7"/>
    <s v="Amazon"/>
    <x v="5"/>
    <n v="9180.77"/>
    <n v="5"/>
    <n v="45903.85"/>
    <n v="2.92"/>
    <n v="2578"/>
    <x v="97"/>
  </r>
  <r>
    <s v="ORD106692"/>
    <x v="2"/>
    <x v="2"/>
    <x v="2"/>
    <s v="Jumia"/>
    <x v="4"/>
    <n v="2568.37"/>
    <n v="4"/>
    <n v="10273.48"/>
    <n v="4.99"/>
    <n v="3316"/>
    <x v="166"/>
  </r>
  <r>
    <s v="ORD106693"/>
    <x v="8"/>
    <x v="3"/>
    <x v="8"/>
    <s v="Souq"/>
    <x v="3"/>
    <n v="7445.34"/>
    <n v="2"/>
    <n v="14890.68"/>
    <n v="3.65"/>
    <n v="1485"/>
    <x v="182"/>
  </r>
  <r>
    <s v="ORD106694"/>
    <x v="8"/>
    <x v="3"/>
    <x v="8"/>
    <s v="Souq"/>
    <x v="3"/>
    <n v="16673.96"/>
    <n v="4"/>
    <n v="66695.839999999997"/>
    <n v="4.09"/>
    <n v="386"/>
    <x v="81"/>
  </r>
  <r>
    <s v="ORD106695"/>
    <x v="1"/>
    <x v="1"/>
    <x v="1"/>
    <s v="Amazon"/>
    <x v="3"/>
    <n v="264.97000000000003"/>
    <n v="5"/>
    <n v="1324.85"/>
    <n v="4.18"/>
    <n v="3943"/>
    <x v="101"/>
  </r>
  <r>
    <s v="ORD106696"/>
    <x v="9"/>
    <x v="1"/>
    <x v="9"/>
    <s v="Jumia"/>
    <x v="5"/>
    <n v="17797.43"/>
    <n v="1"/>
    <n v="17797.43"/>
    <n v="2.09"/>
    <n v="4972"/>
    <x v="9"/>
  </r>
  <r>
    <s v="ORD106697"/>
    <x v="3"/>
    <x v="3"/>
    <x v="3"/>
    <s v="Jumia"/>
    <x v="3"/>
    <n v="9683.52"/>
    <n v="4"/>
    <n v="38734.080000000002"/>
    <n v="2.13"/>
    <n v="2394"/>
    <x v="122"/>
  </r>
  <r>
    <s v="ORD106698"/>
    <x v="2"/>
    <x v="2"/>
    <x v="2"/>
    <s v="Souq"/>
    <x v="4"/>
    <n v="8161.81"/>
    <n v="2"/>
    <n v="16323.62"/>
    <n v="3.15"/>
    <n v="2379"/>
    <x v="320"/>
  </r>
  <r>
    <s v="ORD106699"/>
    <x v="7"/>
    <x v="0"/>
    <x v="7"/>
    <s v="Jumia"/>
    <x v="5"/>
    <n v="4718.2299999999996"/>
    <n v="3"/>
    <n v="14154.69"/>
    <n v="3.87"/>
    <n v="4655"/>
    <x v="83"/>
  </r>
  <r>
    <s v="ORD106700"/>
    <x v="9"/>
    <x v="1"/>
    <x v="9"/>
    <s v="Souq"/>
    <x v="3"/>
    <n v="18205.23"/>
    <n v="3"/>
    <n v="54615.69"/>
    <n v="4.3099999999999996"/>
    <n v="2249"/>
    <x v="101"/>
  </r>
  <r>
    <s v="ORD106701"/>
    <x v="6"/>
    <x v="4"/>
    <x v="6"/>
    <s v="Souq"/>
    <x v="0"/>
    <n v="3855.87"/>
    <n v="4"/>
    <n v="15423.48"/>
    <n v="3.03"/>
    <n v="2869"/>
    <x v="32"/>
  </r>
  <r>
    <s v="ORD106702"/>
    <x v="0"/>
    <x v="0"/>
    <x v="0"/>
    <s v="Amazon"/>
    <x v="2"/>
    <n v="16236.08"/>
    <n v="2"/>
    <n v="32472.16"/>
    <n v="1.3"/>
    <n v="3307"/>
    <x v="52"/>
  </r>
  <r>
    <s v="ORD106703"/>
    <x v="8"/>
    <x v="3"/>
    <x v="8"/>
    <s v="Souq"/>
    <x v="3"/>
    <n v="2791.31"/>
    <n v="1"/>
    <n v="2791.31"/>
    <n v="4.0199999999999996"/>
    <n v="925"/>
    <x v="144"/>
  </r>
  <r>
    <s v="ORD106704"/>
    <x v="5"/>
    <x v="1"/>
    <x v="5"/>
    <s v="Souq"/>
    <x v="0"/>
    <n v="258.33999999999997"/>
    <n v="4"/>
    <n v="1033.3599999999999"/>
    <n v="1.97"/>
    <n v="2882"/>
    <x v="95"/>
  </r>
  <r>
    <s v="ORD106705"/>
    <x v="1"/>
    <x v="1"/>
    <x v="1"/>
    <s v="Amazon"/>
    <x v="1"/>
    <n v="17375.34"/>
    <n v="3"/>
    <n v="52126.02"/>
    <n v="1.42"/>
    <n v="2764"/>
    <x v="350"/>
  </r>
  <r>
    <s v="ORD106706"/>
    <x v="0"/>
    <x v="0"/>
    <x v="0"/>
    <s v="Amazon"/>
    <x v="4"/>
    <n v="801.94"/>
    <n v="5"/>
    <n v="4009.7"/>
    <n v="3.7"/>
    <n v="1754"/>
    <x v="277"/>
  </r>
  <r>
    <s v="ORD106707"/>
    <x v="6"/>
    <x v="4"/>
    <x v="6"/>
    <s v="Amazon"/>
    <x v="3"/>
    <n v="11545.18"/>
    <n v="1"/>
    <n v="11545.18"/>
    <n v="1.92"/>
    <n v="1128"/>
    <x v="94"/>
  </r>
  <r>
    <s v="ORD106708"/>
    <x v="9"/>
    <x v="1"/>
    <x v="9"/>
    <s v="Jumia"/>
    <x v="2"/>
    <n v="5141.37"/>
    <n v="1"/>
    <n v="5141.37"/>
    <n v="3.64"/>
    <n v="1557"/>
    <x v="349"/>
  </r>
  <r>
    <s v="ORD106709"/>
    <x v="2"/>
    <x v="2"/>
    <x v="2"/>
    <s v="Amazon"/>
    <x v="4"/>
    <n v="4566.6899999999996"/>
    <n v="2"/>
    <n v="9133.3799999999992"/>
    <n v="2.37"/>
    <n v="3386"/>
    <x v="300"/>
  </r>
  <r>
    <s v="ORD106710"/>
    <x v="6"/>
    <x v="4"/>
    <x v="6"/>
    <s v="Jumia"/>
    <x v="0"/>
    <n v="9936.15"/>
    <n v="2"/>
    <n v="19872.3"/>
    <n v="1.85"/>
    <n v="996"/>
    <x v="293"/>
  </r>
  <r>
    <s v="ORD106711"/>
    <x v="0"/>
    <x v="0"/>
    <x v="0"/>
    <s v="Jumia"/>
    <x v="4"/>
    <n v="11961.49"/>
    <n v="4"/>
    <n v="47845.96"/>
    <n v="1.29"/>
    <n v="2778"/>
    <x v="11"/>
  </r>
  <r>
    <s v="ORD106712"/>
    <x v="0"/>
    <x v="0"/>
    <x v="0"/>
    <s v="Jumia"/>
    <x v="2"/>
    <n v="14571.77"/>
    <n v="2"/>
    <n v="29143.54"/>
    <n v="3.7"/>
    <n v="4887"/>
    <x v="147"/>
  </r>
  <r>
    <s v="ORD106713"/>
    <x v="9"/>
    <x v="1"/>
    <x v="9"/>
    <s v="Jumia"/>
    <x v="1"/>
    <n v="18389.46"/>
    <n v="1"/>
    <n v="18389.46"/>
    <n v="3.06"/>
    <n v="2752"/>
    <x v="113"/>
  </r>
  <r>
    <s v="ORD106714"/>
    <x v="7"/>
    <x v="0"/>
    <x v="7"/>
    <s v="Jumia"/>
    <x v="2"/>
    <n v="13836.71"/>
    <n v="1"/>
    <n v="13836.71"/>
    <n v="2.23"/>
    <n v="210"/>
    <x v="124"/>
  </r>
  <r>
    <s v="ORD106715"/>
    <x v="8"/>
    <x v="3"/>
    <x v="8"/>
    <s v="Jumia"/>
    <x v="5"/>
    <n v="10776.51"/>
    <n v="1"/>
    <n v="10776.51"/>
    <n v="4.96"/>
    <n v="694"/>
    <x v="74"/>
  </r>
  <r>
    <s v="ORD106716"/>
    <x v="7"/>
    <x v="0"/>
    <x v="7"/>
    <s v="Jumia"/>
    <x v="4"/>
    <n v="16365.93"/>
    <n v="2"/>
    <n v="32731.86"/>
    <n v="4.26"/>
    <n v="382"/>
    <x v="132"/>
  </r>
  <r>
    <s v="ORD106717"/>
    <x v="1"/>
    <x v="1"/>
    <x v="1"/>
    <s v="Jumia"/>
    <x v="1"/>
    <n v="12938.69"/>
    <n v="1"/>
    <n v="12938.69"/>
    <n v="3.56"/>
    <n v="373"/>
    <x v="170"/>
  </r>
  <r>
    <s v="ORD106718"/>
    <x v="7"/>
    <x v="0"/>
    <x v="7"/>
    <s v="Jumia"/>
    <x v="5"/>
    <n v="12874.47"/>
    <n v="4"/>
    <n v="51497.88"/>
    <n v="3.31"/>
    <n v="1713"/>
    <x v="197"/>
  </r>
  <r>
    <s v="ORD106719"/>
    <x v="0"/>
    <x v="0"/>
    <x v="0"/>
    <s v="Amazon"/>
    <x v="5"/>
    <n v="19533.02"/>
    <n v="5"/>
    <n v="97665.1"/>
    <n v="3.6"/>
    <n v="4210"/>
    <x v="334"/>
  </r>
  <r>
    <s v="ORD106720"/>
    <x v="8"/>
    <x v="3"/>
    <x v="8"/>
    <s v="Amazon"/>
    <x v="5"/>
    <n v="6315.73"/>
    <n v="2"/>
    <n v="12631.46"/>
    <n v="1.91"/>
    <n v="3072"/>
    <x v="29"/>
  </r>
  <r>
    <s v="ORD106721"/>
    <x v="0"/>
    <x v="0"/>
    <x v="0"/>
    <s v="Jumia"/>
    <x v="5"/>
    <n v="13726.72"/>
    <n v="4"/>
    <n v="54906.879999999997"/>
    <n v="3.92"/>
    <n v="2306"/>
    <x v="47"/>
  </r>
  <r>
    <s v="ORD106722"/>
    <x v="6"/>
    <x v="4"/>
    <x v="6"/>
    <s v="Souq"/>
    <x v="4"/>
    <n v="1503.09"/>
    <n v="4"/>
    <n v="6012.36"/>
    <n v="2.79"/>
    <n v="1780"/>
    <x v="358"/>
  </r>
  <r>
    <s v="ORD106723"/>
    <x v="8"/>
    <x v="3"/>
    <x v="8"/>
    <s v="Jumia"/>
    <x v="3"/>
    <n v="14587.56"/>
    <n v="4"/>
    <n v="58350.239999999998"/>
    <n v="1.57"/>
    <n v="4074"/>
    <x v="89"/>
  </r>
  <r>
    <s v="ORD106724"/>
    <x v="2"/>
    <x v="2"/>
    <x v="2"/>
    <s v="Amazon"/>
    <x v="1"/>
    <n v="3079.85"/>
    <n v="1"/>
    <n v="3079.85"/>
    <n v="3.98"/>
    <n v="1970"/>
    <x v="279"/>
  </r>
  <r>
    <s v="ORD106725"/>
    <x v="9"/>
    <x v="1"/>
    <x v="9"/>
    <s v="Jumia"/>
    <x v="1"/>
    <n v="8575.2900000000009"/>
    <n v="4"/>
    <n v="34301.160000000003"/>
    <n v="2.77"/>
    <n v="3440"/>
    <x v="225"/>
  </r>
  <r>
    <s v="ORD106726"/>
    <x v="1"/>
    <x v="1"/>
    <x v="1"/>
    <s v="Souq"/>
    <x v="3"/>
    <n v="9037.6200000000008"/>
    <n v="3"/>
    <n v="27112.86"/>
    <n v="4.1900000000000004"/>
    <n v="578"/>
    <x v="181"/>
  </r>
  <r>
    <s v="ORD106727"/>
    <x v="0"/>
    <x v="0"/>
    <x v="0"/>
    <s v="Souq"/>
    <x v="1"/>
    <n v="4214.33"/>
    <n v="1"/>
    <n v="4214.33"/>
    <n v="1.59"/>
    <n v="4946"/>
    <x v="200"/>
  </r>
  <r>
    <s v="ORD106728"/>
    <x v="3"/>
    <x v="3"/>
    <x v="3"/>
    <s v="Amazon"/>
    <x v="0"/>
    <n v="7301"/>
    <n v="3"/>
    <n v="21903"/>
    <n v="2.98"/>
    <n v="4942"/>
    <x v="337"/>
  </r>
  <r>
    <s v="ORD106729"/>
    <x v="8"/>
    <x v="3"/>
    <x v="8"/>
    <s v="Amazon"/>
    <x v="2"/>
    <n v="14674.92"/>
    <n v="1"/>
    <n v="14674.92"/>
    <n v="4.8899999999999997"/>
    <n v="2899"/>
    <x v="284"/>
  </r>
  <r>
    <s v="ORD106730"/>
    <x v="3"/>
    <x v="3"/>
    <x v="3"/>
    <s v="Souq"/>
    <x v="0"/>
    <n v="2156.37"/>
    <n v="3"/>
    <n v="6469.11"/>
    <n v="3.99"/>
    <n v="2962"/>
    <x v="212"/>
  </r>
  <r>
    <s v="ORD106731"/>
    <x v="4"/>
    <x v="0"/>
    <x v="4"/>
    <s v="Jumia"/>
    <x v="2"/>
    <n v="4246.25"/>
    <n v="3"/>
    <n v="12738.75"/>
    <n v="4.87"/>
    <n v="1158"/>
    <x v="287"/>
  </r>
  <r>
    <s v="ORD106732"/>
    <x v="1"/>
    <x v="1"/>
    <x v="1"/>
    <s v="Amazon"/>
    <x v="2"/>
    <n v="11434"/>
    <n v="1"/>
    <n v="11434"/>
    <n v="1.46"/>
    <n v="3823"/>
    <x v="301"/>
  </r>
  <r>
    <s v="ORD106733"/>
    <x v="4"/>
    <x v="0"/>
    <x v="4"/>
    <s v="Souq"/>
    <x v="2"/>
    <n v="5305.59"/>
    <n v="2"/>
    <n v="10611.18"/>
    <n v="1.46"/>
    <n v="3370"/>
    <x v="346"/>
  </r>
  <r>
    <s v="ORD106734"/>
    <x v="0"/>
    <x v="0"/>
    <x v="0"/>
    <s v="Amazon"/>
    <x v="2"/>
    <n v="8143.11"/>
    <n v="5"/>
    <n v="40715.550000000003"/>
    <n v="1.67"/>
    <n v="4288"/>
    <x v="31"/>
  </r>
  <r>
    <s v="ORD106735"/>
    <x v="6"/>
    <x v="4"/>
    <x v="6"/>
    <s v="Souq"/>
    <x v="2"/>
    <n v="13649.36"/>
    <n v="5"/>
    <n v="68246.8"/>
    <n v="3.47"/>
    <n v="833"/>
    <x v="265"/>
  </r>
  <r>
    <s v="ORD106736"/>
    <x v="7"/>
    <x v="0"/>
    <x v="7"/>
    <s v="Jumia"/>
    <x v="0"/>
    <n v="19720.310000000001"/>
    <n v="4"/>
    <n v="78881.240000000005"/>
    <n v="1.81"/>
    <n v="3734"/>
    <x v="102"/>
  </r>
  <r>
    <s v="ORD106737"/>
    <x v="7"/>
    <x v="0"/>
    <x v="7"/>
    <s v="Amazon"/>
    <x v="2"/>
    <n v="13677.19"/>
    <n v="2"/>
    <n v="27354.38"/>
    <n v="4.5"/>
    <n v="4965"/>
    <x v="103"/>
  </r>
  <r>
    <s v="ORD106738"/>
    <x v="5"/>
    <x v="1"/>
    <x v="5"/>
    <s v="Souq"/>
    <x v="5"/>
    <n v="2295.2199999999998"/>
    <n v="2"/>
    <n v="4590.4399999999996"/>
    <n v="2.82"/>
    <n v="2115"/>
    <x v="303"/>
  </r>
  <r>
    <s v="ORD106739"/>
    <x v="3"/>
    <x v="3"/>
    <x v="3"/>
    <s v="Amazon"/>
    <x v="0"/>
    <n v="942.89"/>
    <n v="4"/>
    <n v="3771.56"/>
    <n v="1.48"/>
    <n v="2892"/>
    <x v="328"/>
  </r>
  <r>
    <s v="ORD106740"/>
    <x v="1"/>
    <x v="1"/>
    <x v="1"/>
    <s v="Jumia"/>
    <x v="2"/>
    <n v="17949.55"/>
    <n v="2"/>
    <n v="35899.1"/>
    <n v="2.09"/>
    <n v="2374"/>
    <x v="75"/>
  </r>
  <r>
    <s v="ORD106741"/>
    <x v="5"/>
    <x v="1"/>
    <x v="5"/>
    <s v="Jumia"/>
    <x v="5"/>
    <n v="12184.2"/>
    <n v="1"/>
    <n v="12184.2"/>
    <n v="3.35"/>
    <n v="1759"/>
    <x v="77"/>
  </r>
  <r>
    <s v="ORD106742"/>
    <x v="0"/>
    <x v="0"/>
    <x v="0"/>
    <s v="Souq"/>
    <x v="4"/>
    <n v="3589.47"/>
    <n v="2"/>
    <n v="7178.94"/>
    <n v="4.43"/>
    <n v="352"/>
    <x v="265"/>
  </r>
  <r>
    <s v="ORD106743"/>
    <x v="6"/>
    <x v="4"/>
    <x v="6"/>
    <s v="Souq"/>
    <x v="2"/>
    <n v="15126.66"/>
    <n v="4"/>
    <n v="60506.64"/>
    <n v="3.53"/>
    <n v="1985"/>
    <x v="240"/>
  </r>
  <r>
    <s v="ORD106744"/>
    <x v="9"/>
    <x v="1"/>
    <x v="9"/>
    <s v="Souq"/>
    <x v="0"/>
    <n v="11821.9"/>
    <n v="2"/>
    <n v="23643.8"/>
    <n v="3.54"/>
    <n v="1002"/>
    <x v="83"/>
  </r>
  <r>
    <s v="ORD106745"/>
    <x v="0"/>
    <x v="0"/>
    <x v="0"/>
    <s v="Amazon"/>
    <x v="3"/>
    <n v="19267.740000000002"/>
    <n v="4"/>
    <n v="77070.960000000006"/>
    <n v="2.65"/>
    <n v="4788"/>
    <x v="3"/>
  </r>
  <r>
    <s v="ORD106746"/>
    <x v="7"/>
    <x v="0"/>
    <x v="7"/>
    <s v="Souq"/>
    <x v="2"/>
    <n v="9598.7000000000007"/>
    <n v="3"/>
    <n v="28796.1"/>
    <n v="1.68"/>
    <n v="4137"/>
    <x v="125"/>
  </r>
  <r>
    <s v="ORD106747"/>
    <x v="3"/>
    <x v="3"/>
    <x v="3"/>
    <s v="Souq"/>
    <x v="4"/>
    <n v="19872"/>
    <n v="5"/>
    <n v="99360"/>
    <n v="4.6500000000000004"/>
    <n v="4160"/>
    <x v="52"/>
  </r>
  <r>
    <s v="ORD106748"/>
    <x v="8"/>
    <x v="3"/>
    <x v="8"/>
    <s v="Amazon"/>
    <x v="2"/>
    <n v="17628.39"/>
    <n v="5"/>
    <n v="88141.95"/>
    <n v="4.3099999999999996"/>
    <n v="2368"/>
    <x v="220"/>
  </r>
  <r>
    <s v="ORD106749"/>
    <x v="3"/>
    <x v="3"/>
    <x v="3"/>
    <s v="Souq"/>
    <x v="4"/>
    <n v="10279.33"/>
    <n v="1"/>
    <n v="10279.33"/>
    <n v="1.52"/>
    <n v="704"/>
    <x v="116"/>
  </r>
  <r>
    <s v="ORD106750"/>
    <x v="7"/>
    <x v="0"/>
    <x v="7"/>
    <s v="Jumia"/>
    <x v="0"/>
    <n v="12716.25"/>
    <n v="3"/>
    <n v="38148.75"/>
    <n v="1.03"/>
    <n v="1449"/>
    <x v="263"/>
  </r>
  <r>
    <s v="ORD106751"/>
    <x v="5"/>
    <x v="1"/>
    <x v="5"/>
    <s v="Jumia"/>
    <x v="3"/>
    <n v="2516.7600000000002"/>
    <n v="2"/>
    <n v="5033.5200000000004"/>
    <n v="1.82"/>
    <n v="4721"/>
    <x v="54"/>
  </r>
  <r>
    <s v="ORD106752"/>
    <x v="3"/>
    <x v="3"/>
    <x v="3"/>
    <s v="Amazon"/>
    <x v="1"/>
    <n v="5305.74"/>
    <n v="2"/>
    <n v="10611.48"/>
    <n v="2.61"/>
    <n v="3144"/>
    <x v="120"/>
  </r>
  <r>
    <s v="ORD106753"/>
    <x v="8"/>
    <x v="3"/>
    <x v="8"/>
    <s v="Amazon"/>
    <x v="1"/>
    <n v="3515.37"/>
    <n v="3"/>
    <n v="10546.11"/>
    <n v="4.6100000000000003"/>
    <n v="1275"/>
    <x v="15"/>
  </r>
  <r>
    <s v="ORD106754"/>
    <x v="6"/>
    <x v="4"/>
    <x v="6"/>
    <s v="Souq"/>
    <x v="0"/>
    <n v="17305.669999999998"/>
    <n v="4"/>
    <n v="69222.679999999993"/>
    <n v="4.0999999999999996"/>
    <n v="1025"/>
    <x v="338"/>
  </r>
  <r>
    <s v="ORD106755"/>
    <x v="9"/>
    <x v="1"/>
    <x v="9"/>
    <s v="Souq"/>
    <x v="5"/>
    <n v="179.69"/>
    <n v="4"/>
    <n v="718.76"/>
    <n v="3.41"/>
    <n v="3340"/>
    <x v="57"/>
  </r>
  <r>
    <s v="ORD106756"/>
    <x v="6"/>
    <x v="4"/>
    <x v="6"/>
    <s v="Souq"/>
    <x v="4"/>
    <n v="18175.41"/>
    <n v="1"/>
    <n v="18175.41"/>
    <n v="2.0699999999999998"/>
    <n v="3569"/>
    <x v="268"/>
  </r>
  <r>
    <s v="ORD106757"/>
    <x v="4"/>
    <x v="0"/>
    <x v="4"/>
    <s v="Jumia"/>
    <x v="3"/>
    <n v="10197.56"/>
    <n v="4"/>
    <n v="40790.239999999998"/>
    <n v="2.98"/>
    <n v="3546"/>
    <x v="62"/>
  </r>
  <r>
    <s v="ORD106758"/>
    <x v="3"/>
    <x v="3"/>
    <x v="3"/>
    <s v="Amazon"/>
    <x v="5"/>
    <n v="7353.82"/>
    <n v="5"/>
    <n v="36769.1"/>
    <n v="4.05"/>
    <n v="3833"/>
    <x v="80"/>
  </r>
  <r>
    <s v="ORD106759"/>
    <x v="0"/>
    <x v="0"/>
    <x v="0"/>
    <s v="Amazon"/>
    <x v="1"/>
    <n v="5309.26"/>
    <n v="4"/>
    <n v="21237.040000000001"/>
    <n v="2.87"/>
    <n v="1969"/>
    <x v="203"/>
  </r>
  <r>
    <s v="ORD106760"/>
    <x v="5"/>
    <x v="1"/>
    <x v="5"/>
    <s v="Amazon"/>
    <x v="3"/>
    <n v="17425.669999999998"/>
    <n v="2"/>
    <n v="34851.339999999997"/>
    <n v="1.0900000000000001"/>
    <n v="4506"/>
    <x v="278"/>
  </r>
  <r>
    <s v="ORD106761"/>
    <x v="7"/>
    <x v="0"/>
    <x v="7"/>
    <s v="Jumia"/>
    <x v="2"/>
    <n v="18273.14"/>
    <n v="4"/>
    <n v="73092.56"/>
    <n v="4.07"/>
    <n v="2606"/>
    <x v="152"/>
  </r>
  <r>
    <s v="ORD106762"/>
    <x v="0"/>
    <x v="0"/>
    <x v="0"/>
    <s v="Jumia"/>
    <x v="3"/>
    <n v="11733.96"/>
    <n v="1"/>
    <n v="11733.96"/>
    <n v="2.87"/>
    <n v="2526"/>
    <x v="117"/>
  </r>
  <r>
    <s v="ORD106763"/>
    <x v="1"/>
    <x v="1"/>
    <x v="1"/>
    <s v="Souq"/>
    <x v="5"/>
    <n v="17614.2"/>
    <n v="1"/>
    <n v="17614.2"/>
    <n v="4.13"/>
    <n v="1388"/>
    <x v="184"/>
  </r>
  <r>
    <s v="ORD106764"/>
    <x v="7"/>
    <x v="0"/>
    <x v="7"/>
    <s v="Jumia"/>
    <x v="0"/>
    <n v="3400.66"/>
    <n v="3"/>
    <n v="10201.98"/>
    <n v="4.7699999999999996"/>
    <n v="3695"/>
    <x v="250"/>
  </r>
  <r>
    <s v="ORD106765"/>
    <x v="3"/>
    <x v="3"/>
    <x v="3"/>
    <s v="Jumia"/>
    <x v="1"/>
    <n v="8242.4599999999991"/>
    <n v="2"/>
    <n v="16484.919999999998"/>
    <n v="4.26"/>
    <n v="4332"/>
    <x v="168"/>
  </r>
  <r>
    <s v="ORD106766"/>
    <x v="3"/>
    <x v="3"/>
    <x v="3"/>
    <s v="Souq"/>
    <x v="4"/>
    <n v="8867.93"/>
    <n v="1"/>
    <n v="8867.93"/>
    <n v="3.19"/>
    <n v="3873"/>
    <x v="58"/>
  </r>
  <r>
    <s v="ORD106767"/>
    <x v="2"/>
    <x v="2"/>
    <x v="2"/>
    <s v="Jumia"/>
    <x v="3"/>
    <n v="5426.89"/>
    <n v="5"/>
    <n v="27134.45"/>
    <n v="4.8600000000000003"/>
    <n v="3238"/>
    <x v="273"/>
  </r>
  <r>
    <s v="ORD106768"/>
    <x v="0"/>
    <x v="0"/>
    <x v="0"/>
    <s v="Souq"/>
    <x v="3"/>
    <n v="9446.14"/>
    <n v="1"/>
    <n v="9446.14"/>
    <n v="4.9400000000000004"/>
    <n v="1992"/>
    <x v="133"/>
  </r>
  <r>
    <s v="ORD106769"/>
    <x v="2"/>
    <x v="2"/>
    <x v="2"/>
    <s v="Jumia"/>
    <x v="2"/>
    <n v="12651.38"/>
    <n v="2"/>
    <n v="25302.76"/>
    <n v="3.87"/>
    <n v="1862"/>
    <x v="211"/>
  </r>
  <r>
    <s v="ORD106770"/>
    <x v="0"/>
    <x v="0"/>
    <x v="0"/>
    <s v="Jumia"/>
    <x v="5"/>
    <n v="17343.95"/>
    <n v="3"/>
    <n v="52031.85"/>
    <n v="4.13"/>
    <n v="1659"/>
    <x v="92"/>
  </r>
  <r>
    <s v="ORD106771"/>
    <x v="2"/>
    <x v="2"/>
    <x v="2"/>
    <s v="Jumia"/>
    <x v="2"/>
    <n v="5190.57"/>
    <n v="5"/>
    <n v="25952.85"/>
    <n v="4.7699999999999996"/>
    <n v="3271"/>
    <x v="192"/>
  </r>
  <r>
    <s v="ORD106772"/>
    <x v="1"/>
    <x v="1"/>
    <x v="1"/>
    <s v="Amazon"/>
    <x v="5"/>
    <n v="17003.11"/>
    <n v="5"/>
    <n v="85015.55"/>
    <n v="2.95"/>
    <n v="3042"/>
    <x v="204"/>
  </r>
  <r>
    <s v="ORD106773"/>
    <x v="0"/>
    <x v="0"/>
    <x v="0"/>
    <s v="Amazon"/>
    <x v="3"/>
    <n v="7585.6"/>
    <n v="2"/>
    <n v="15171.2"/>
    <n v="3.32"/>
    <n v="1090"/>
    <x v="173"/>
  </r>
  <r>
    <s v="ORD106774"/>
    <x v="7"/>
    <x v="0"/>
    <x v="7"/>
    <s v="Souq"/>
    <x v="3"/>
    <n v="14523.4"/>
    <n v="2"/>
    <n v="29046.799999999999"/>
    <n v="2.4"/>
    <n v="4047"/>
    <x v="303"/>
  </r>
  <r>
    <s v="ORD106775"/>
    <x v="5"/>
    <x v="1"/>
    <x v="5"/>
    <s v="Souq"/>
    <x v="4"/>
    <n v="17145.41"/>
    <n v="5"/>
    <n v="85727.05"/>
    <n v="4.2"/>
    <n v="2397"/>
    <x v="343"/>
  </r>
  <r>
    <s v="ORD106776"/>
    <x v="5"/>
    <x v="1"/>
    <x v="5"/>
    <s v="Amazon"/>
    <x v="2"/>
    <n v="19955.080000000002"/>
    <n v="1"/>
    <n v="19955.080000000002"/>
    <n v="3.98"/>
    <n v="3425"/>
    <x v="102"/>
  </r>
  <r>
    <s v="ORD106777"/>
    <x v="8"/>
    <x v="3"/>
    <x v="8"/>
    <s v="Amazon"/>
    <x v="1"/>
    <n v="6575.25"/>
    <n v="2"/>
    <n v="13150.5"/>
    <n v="2.4500000000000002"/>
    <n v="3532"/>
    <x v="280"/>
  </r>
  <r>
    <s v="ORD106778"/>
    <x v="3"/>
    <x v="3"/>
    <x v="3"/>
    <s v="Souq"/>
    <x v="0"/>
    <n v="3735.86"/>
    <n v="3"/>
    <n v="11207.58"/>
    <n v="4.93"/>
    <n v="3168"/>
    <x v="34"/>
  </r>
  <r>
    <s v="ORD106779"/>
    <x v="5"/>
    <x v="1"/>
    <x v="5"/>
    <s v="Amazon"/>
    <x v="0"/>
    <n v="14124.55"/>
    <n v="3"/>
    <n v="42373.65"/>
    <n v="4.62"/>
    <n v="1777"/>
    <x v="169"/>
  </r>
  <r>
    <s v="ORD106780"/>
    <x v="9"/>
    <x v="1"/>
    <x v="9"/>
    <s v="Jumia"/>
    <x v="0"/>
    <n v="7991.74"/>
    <n v="5"/>
    <n v="39958.699999999997"/>
    <n v="3.14"/>
    <n v="3161"/>
    <x v="252"/>
  </r>
  <r>
    <s v="ORD106781"/>
    <x v="3"/>
    <x v="3"/>
    <x v="3"/>
    <s v="Souq"/>
    <x v="2"/>
    <n v="4358.43"/>
    <n v="2"/>
    <n v="8716.86"/>
    <n v="2.29"/>
    <n v="482"/>
    <x v="123"/>
  </r>
  <r>
    <s v="ORD106782"/>
    <x v="3"/>
    <x v="3"/>
    <x v="3"/>
    <s v="Souq"/>
    <x v="0"/>
    <n v="14221.2"/>
    <n v="5"/>
    <n v="71106"/>
    <n v="3.23"/>
    <n v="4411"/>
    <x v="5"/>
  </r>
  <r>
    <s v="ORD106783"/>
    <x v="1"/>
    <x v="1"/>
    <x v="1"/>
    <s v="Amazon"/>
    <x v="1"/>
    <n v="3678.13"/>
    <n v="4"/>
    <n v="14712.52"/>
    <n v="1.8"/>
    <n v="3110"/>
    <x v="7"/>
  </r>
  <r>
    <s v="ORD106784"/>
    <x v="9"/>
    <x v="1"/>
    <x v="9"/>
    <s v="Amazon"/>
    <x v="2"/>
    <n v="12884.07"/>
    <n v="1"/>
    <n v="12884.07"/>
    <n v="4.34"/>
    <n v="625"/>
    <x v="161"/>
  </r>
  <r>
    <s v="ORD106785"/>
    <x v="3"/>
    <x v="3"/>
    <x v="3"/>
    <s v="Souq"/>
    <x v="0"/>
    <n v="12849.98"/>
    <n v="1"/>
    <n v="12849.98"/>
    <n v="2.34"/>
    <n v="239"/>
    <x v="141"/>
  </r>
  <r>
    <s v="ORD106786"/>
    <x v="5"/>
    <x v="1"/>
    <x v="5"/>
    <s v="Souq"/>
    <x v="1"/>
    <n v="5988.96"/>
    <n v="2"/>
    <n v="11977.92"/>
    <n v="1.03"/>
    <n v="4247"/>
    <x v="167"/>
  </r>
  <r>
    <s v="ORD106787"/>
    <x v="7"/>
    <x v="0"/>
    <x v="7"/>
    <s v="Souq"/>
    <x v="4"/>
    <n v="5372.8"/>
    <n v="3"/>
    <n v="16118.4"/>
    <n v="2.66"/>
    <n v="2452"/>
    <x v="304"/>
  </r>
  <r>
    <s v="ORD106788"/>
    <x v="1"/>
    <x v="1"/>
    <x v="1"/>
    <s v="Souq"/>
    <x v="0"/>
    <n v="7348.79"/>
    <n v="5"/>
    <n v="36743.949999999997"/>
    <n v="1.95"/>
    <n v="760"/>
    <x v="344"/>
  </r>
  <r>
    <s v="ORD106789"/>
    <x v="5"/>
    <x v="1"/>
    <x v="5"/>
    <s v="Jumia"/>
    <x v="3"/>
    <n v="15015.69"/>
    <n v="1"/>
    <n v="15015.69"/>
    <n v="4.7"/>
    <n v="4236"/>
    <x v="106"/>
  </r>
  <r>
    <s v="ORD106790"/>
    <x v="0"/>
    <x v="0"/>
    <x v="0"/>
    <s v="Amazon"/>
    <x v="0"/>
    <n v="3327.86"/>
    <n v="1"/>
    <n v="3327.86"/>
    <n v="3.57"/>
    <n v="1170"/>
    <x v="352"/>
  </r>
  <r>
    <s v="ORD106791"/>
    <x v="8"/>
    <x v="3"/>
    <x v="8"/>
    <s v="Jumia"/>
    <x v="0"/>
    <n v="4892.57"/>
    <n v="3"/>
    <n v="14677.71"/>
    <n v="2.57"/>
    <n v="1584"/>
    <x v="134"/>
  </r>
  <r>
    <s v="ORD106792"/>
    <x v="1"/>
    <x v="1"/>
    <x v="1"/>
    <s v="Amazon"/>
    <x v="1"/>
    <n v="8023.1"/>
    <n v="4"/>
    <n v="32092.400000000001"/>
    <n v="4.51"/>
    <n v="81"/>
    <x v="135"/>
  </r>
  <r>
    <s v="ORD106793"/>
    <x v="1"/>
    <x v="1"/>
    <x v="1"/>
    <s v="Jumia"/>
    <x v="1"/>
    <n v="18203.09"/>
    <n v="1"/>
    <n v="18203.09"/>
    <n v="2.5299999999999998"/>
    <n v="4894"/>
    <x v="0"/>
  </r>
  <r>
    <s v="ORD106794"/>
    <x v="8"/>
    <x v="3"/>
    <x v="8"/>
    <s v="Jumia"/>
    <x v="0"/>
    <n v="7933.84"/>
    <n v="1"/>
    <n v="7933.84"/>
    <n v="3"/>
    <n v="4058"/>
    <x v="302"/>
  </r>
  <r>
    <s v="ORD106795"/>
    <x v="9"/>
    <x v="1"/>
    <x v="9"/>
    <s v="Souq"/>
    <x v="0"/>
    <n v="12468.29"/>
    <n v="5"/>
    <n v="62341.45"/>
    <n v="4.13"/>
    <n v="3543"/>
    <x v="217"/>
  </r>
  <r>
    <s v="ORD106796"/>
    <x v="4"/>
    <x v="0"/>
    <x v="4"/>
    <s v="Jumia"/>
    <x v="3"/>
    <n v="12878.1"/>
    <n v="3"/>
    <n v="38634.300000000003"/>
    <n v="3.21"/>
    <n v="2898"/>
    <x v="214"/>
  </r>
  <r>
    <s v="ORD106797"/>
    <x v="7"/>
    <x v="0"/>
    <x v="7"/>
    <s v="Souq"/>
    <x v="0"/>
    <n v="12768.65"/>
    <n v="2"/>
    <n v="25537.3"/>
    <n v="3.58"/>
    <n v="3333"/>
    <x v="336"/>
  </r>
  <r>
    <s v="ORD106798"/>
    <x v="2"/>
    <x v="2"/>
    <x v="2"/>
    <s v="Amazon"/>
    <x v="0"/>
    <n v="14033.21"/>
    <n v="3"/>
    <n v="42099.63"/>
    <n v="2.13"/>
    <n v="1980"/>
    <x v="190"/>
  </r>
  <r>
    <s v="ORD106799"/>
    <x v="2"/>
    <x v="2"/>
    <x v="2"/>
    <s v="Amazon"/>
    <x v="5"/>
    <n v="17997.23"/>
    <n v="3"/>
    <n v="53991.69"/>
    <n v="1.66"/>
    <n v="4383"/>
    <x v="62"/>
  </r>
  <r>
    <s v="ORD106800"/>
    <x v="7"/>
    <x v="0"/>
    <x v="7"/>
    <s v="Souq"/>
    <x v="2"/>
    <n v="4442.21"/>
    <n v="4"/>
    <n v="17768.84"/>
    <n v="2.02"/>
    <n v="3014"/>
    <x v="149"/>
  </r>
  <r>
    <s v="ORD106801"/>
    <x v="0"/>
    <x v="0"/>
    <x v="0"/>
    <s v="Jumia"/>
    <x v="1"/>
    <n v="2030.63"/>
    <n v="2"/>
    <n v="4061.26"/>
    <n v="4.8499999999999996"/>
    <n v="829"/>
    <x v="179"/>
  </r>
  <r>
    <s v="ORD106802"/>
    <x v="3"/>
    <x v="3"/>
    <x v="3"/>
    <s v="Jumia"/>
    <x v="1"/>
    <n v="15107.74"/>
    <n v="1"/>
    <n v="15107.74"/>
    <n v="3.04"/>
    <n v="1473"/>
    <x v="58"/>
  </r>
  <r>
    <s v="ORD106803"/>
    <x v="6"/>
    <x v="4"/>
    <x v="6"/>
    <s v="Amazon"/>
    <x v="0"/>
    <n v="14630.28"/>
    <n v="5"/>
    <n v="73151.399999999994"/>
    <n v="4.25"/>
    <n v="3072"/>
    <x v="143"/>
  </r>
  <r>
    <s v="ORD106804"/>
    <x v="9"/>
    <x v="1"/>
    <x v="9"/>
    <s v="Amazon"/>
    <x v="0"/>
    <n v="935.1"/>
    <n v="4"/>
    <n v="3740.4"/>
    <n v="4.3"/>
    <n v="4361"/>
    <x v="267"/>
  </r>
  <r>
    <s v="ORD106805"/>
    <x v="3"/>
    <x v="3"/>
    <x v="3"/>
    <s v="Amazon"/>
    <x v="4"/>
    <n v="6045.77"/>
    <n v="3"/>
    <n v="18137.310000000001"/>
    <n v="2.5499999999999998"/>
    <n v="332"/>
    <x v="107"/>
  </r>
  <r>
    <s v="ORD106806"/>
    <x v="0"/>
    <x v="0"/>
    <x v="0"/>
    <s v="Souq"/>
    <x v="0"/>
    <n v="3114.47"/>
    <n v="1"/>
    <n v="3114.47"/>
    <n v="1.32"/>
    <n v="1346"/>
    <x v="101"/>
  </r>
  <r>
    <s v="ORD106807"/>
    <x v="1"/>
    <x v="1"/>
    <x v="1"/>
    <s v="Souq"/>
    <x v="3"/>
    <n v="11975.36"/>
    <n v="2"/>
    <n v="23950.720000000001"/>
    <n v="3.55"/>
    <n v="442"/>
    <x v="225"/>
  </r>
  <r>
    <s v="ORD106808"/>
    <x v="2"/>
    <x v="2"/>
    <x v="2"/>
    <s v="Souq"/>
    <x v="3"/>
    <n v="6086.02"/>
    <n v="1"/>
    <n v="6086.02"/>
    <n v="4.28"/>
    <n v="4287"/>
    <x v="261"/>
  </r>
  <r>
    <s v="ORD106809"/>
    <x v="8"/>
    <x v="3"/>
    <x v="8"/>
    <s v="Souq"/>
    <x v="3"/>
    <n v="3644.84"/>
    <n v="1"/>
    <n v="3644.84"/>
    <n v="4.99"/>
    <n v="4631"/>
    <x v="87"/>
  </r>
  <r>
    <s v="ORD106810"/>
    <x v="2"/>
    <x v="2"/>
    <x v="2"/>
    <s v="Jumia"/>
    <x v="0"/>
    <n v="2621.88"/>
    <n v="5"/>
    <n v="13109.4"/>
    <n v="3.81"/>
    <n v="838"/>
    <x v="65"/>
  </r>
  <r>
    <s v="ORD106811"/>
    <x v="1"/>
    <x v="1"/>
    <x v="1"/>
    <s v="Jumia"/>
    <x v="3"/>
    <n v="12997.54"/>
    <n v="2"/>
    <n v="25995.08"/>
    <n v="2.11"/>
    <n v="3918"/>
    <x v="194"/>
  </r>
  <r>
    <s v="ORD106812"/>
    <x v="6"/>
    <x v="4"/>
    <x v="6"/>
    <s v="Jumia"/>
    <x v="2"/>
    <n v="16575.7"/>
    <n v="1"/>
    <n v="16575.7"/>
    <n v="4.7300000000000004"/>
    <n v="2643"/>
    <x v="304"/>
  </r>
  <r>
    <s v="ORD106813"/>
    <x v="3"/>
    <x v="3"/>
    <x v="3"/>
    <s v="Jumia"/>
    <x v="2"/>
    <n v="16957.439999999999"/>
    <n v="1"/>
    <n v="16957.439999999999"/>
    <n v="3.72"/>
    <n v="226"/>
    <x v="23"/>
  </r>
  <r>
    <s v="ORD106814"/>
    <x v="7"/>
    <x v="0"/>
    <x v="7"/>
    <s v="Jumia"/>
    <x v="4"/>
    <n v="12918.24"/>
    <n v="2"/>
    <n v="25836.48"/>
    <n v="3.84"/>
    <n v="4250"/>
    <x v="321"/>
  </r>
  <r>
    <s v="ORD106815"/>
    <x v="1"/>
    <x v="1"/>
    <x v="1"/>
    <s v="Jumia"/>
    <x v="3"/>
    <n v="11347.96"/>
    <n v="5"/>
    <n v="56739.8"/>
    <n v="3.95"/>
    <n v="886"/>
    <x v="117"/>
  </r>
  <r>
    <s v="ORD106816"/>
    <x v="6"/>
    <x v="4"/>
    <x v="6"/>
    <s v="Jumia"/>
    <x v="0"/>
    <n v="19700.53"/>
    <n v="1"/>
    <n v="19700.53"/>
    <n v="2.0699999999999998"/>
    <n v="2355"/>
    <x v="115"/>
  </r>
  <r>
    <s v="ORD106817"/>
    <x v="5"/>
    <x v="1"/>
    <x v="5"/>
    <s v="Jumia"/>
    <x v="1"/>
    <n v="5765.28"/>
    <n v="3"/>
    <n v="17295.84"/>
    <n v="4.46"/>
    <n v="352"/>
    <x v="100"/>
  </r>
  <r>
    <s v="ORD106818"/>
    <x v="8"/>
    <x v="3"/>
    <x v="8"/>
    <s v="Souq"/>
    <x v="2"/>
    <n v="3930.84"/>
    <n v="5"/>
    <n v="19654.2"/>
    <n v="4.6399999999999997"/>
    <n v="2642"/>
    <x v="171"/>
  </r>
  <r>
    <s v="ORD106819"/>
    <x v="1"/>
    <x v="1"/>
    <x v="1"/>
    <s v="Amazon"/>
    <x v="0"/>
    <n v="3774.28"/>
    <n v="5"/>
    <n v="18871.400000000001"/>
    <n v="3.54"/>
    <n v="2380"/>
    <x v="77"/>
  </r>
  <r>
    <s v="ORD106820"/>
    <x v="3"/>
    <x v="3"/>
    <x v="3"/>
    <s v="Souq"/>
    <x v="4"/>
    <n v="5980.15"/>
    <n v="4"/>
    <n v="23920.6"/>
    <n v="3.03"/>
    <n v="3755"/>
    <x v="320"/>
  </r>
  <r>
    <s v="ORD106821"/>
    <x v="0"/>
    <x v="0"/>
    <x v="0"/>
    <s v="Jumia"/>
    <x v="1"/>
    <n v="8855.33"/>
    <n v="5"/>
    <n v="44276.65"/>
    <n v="4.0199999999999996"/>
    <n v="109"/>
    <x v="217"/>
  </r>
  <r>
    <s v="ORD106822"/>
    <x v="3"/>
    <x v="3"/>
    <x v="3"/>
    <s v="Souq"/>
    <x v="0"/>
    <n v="16782.07"/>
    <n v="3"/>
    <n v="50346.21"/>
    <n v="2.16"/>
    <n v="115"/>
    <x v="17"/>
  </r>
  <r>
    <s v="ORD106823"/>
    <x v="9"/>
    <x v="1"/>
    <x v="9"/>
    <s v="Jumia"/>
    <x v="2"/>
    <n v="16222.06"/>
    <n v="1"/>
    <n v="16222.06"/>
    <n v="4.88"/>
    <n v="4654"/>
    <x v="153"/>
  </r>
  <r>
    <s v="ORD106824"/>
    <x v="3"/>
    <x v="3"/>
    <x v="3"/>
    <s v="Souq"/>
    <x v="3"/>
    <n v="1811.04"/>
    <n v="2"/>
    <n v="3622.08"/>
    <n v="3.09"/>
    <n v="3865"/>
    <x v="124"/>
  </r>
  <r>
    <s v="ORD106825"/>
    <x v="1"/>
    <x v="1"/>
    <x v="1"/>
    <s v="Amazon"/>
    <x v="2"/>
    <n v="11521.83"/>
    <n v="5"/>
    <n v="57609.15"/>
    <n v="2.4900000000000002"/>
    <n v="2970"/>
    <x v="176"/>
  </r>
  <r>
    <s v="ORD106826"/>
    <x v="7"/>
    <x v="0"/>
    <x v="7"/>
    <s v="Souq"/>
    <x v="4"/>
    <n v="10361.34"/>
    <n v="1"/>
    <n v="10361.34"/>
    <n v="4.24"/>
    <n v="4607"/>
    <x v="180"/>
  </r>
  <r>
    <s v="ORD106827"/>
    <x v="4"/>
    <x v="0"/>
    <x v="4"/>
    <s v="Amazon"/>
    <x v="0"/>
    <n v="19962.96"/>
    <n v="4"/>
    <n v="79851.839999999997"/>
    <n v="2.63"/>
    <n v="4316"/>
    <x v="27"/>
  </r>
  <r>
    <s v="ORD106828"/>
    <x v="4"/>
    <x v="0"/>
    <x v="4"/>
    <s v="Jumia"/>
    <x v="2"/>
    <n v="16133.51"/>
    <n v="5"/>
    <n v="80667.55"/>
    <n v="1.65"/>
    <n v="2599"/>
    <x v="89"/>
  </r>
  <r>
    <s v="ORD106829"/>
    <x v="0"/>
    <x v="0"/>
    <x v="0"/>
    <s v="Amazon"/>
    <x v="0"/>
    <n v="15558.75"/>
    <n v="4"/>
    <n v="62235"/>
    <n v="3.84"/>
    <n v="4436"/>
    <x v="15"/>
  </r>
  <r>
    <s v="ORD106830"/>
    <x v="2"/>
    <x v="2"/>
    <x v="2"/>
    <s v="Souq"/>
    <x v="2"/>
    <n v="18306.3"/>
    <n v="2"/>
    <n v="36612.6"/>
    <n v="1.07"/>
    <n v="1187"/>
    <x v="33"/>
  </r>
  <r>
    <s v="ORD106831"/>
    <x v="7"/>
    <x v="0"/>
    <x v="7"/>
    <s v="Jumia"/>
    <x v="2"/>
    <n v="19960.12"/>
    <n v="4"/>
    <n v="79840.479999999996"/>
    <n v="1.87"/>
    <n v="4052"/>
    <x v="300"/>
  </r>
  <r>
    <s v="ORD106832"/>
    <x v="3"/>
    <x v="3"/>
    <x v="3"/>
    <s v="Amazon"/>
    <x v="5"/>
    <n v="953.98"/>
    <n v="1"/>
    <n v="953.98"/>
    <n v="3.34"/>
    <n v="97"/>
    <x v="157"/>
  </r>
  <r>
    <s v="ORD106833"/>
    <x v="5"/>
    <x v="1"/>
    <x v="5"/>
    <s v="Jumia"/>
    <x v="5"/>
    <n v="9788.02"/>
    <n v="5"/>
    <n v="48940.1"/>
    <n v="2.71"/>
    <n v="4432"/>
    <x v="112"/>
  </r>
  <r>
    <s v="ORD106834"/>
    <x v="0"/>
    <x v="0"/>
    <x v="0"/>
    <s v="Souq"/>
    <x v="5"/>
    <n v="11249.95"/>
    <n v="5"/>
    <n v="56249.75"/>
    <n v="4.76"/>
    <n v="485"/>
    <x v="131"/>
  </r>
  <r>
    <s v="ORD106835"/>
    <x v="5"/>
    <x v="1"/>
    <x v="5"/>
    <s v="Jumia"/>
    <x v="1"/>
    <n v="1149.6099999999999"/>
    <n v="3"/>
    <n v="3448.83"/>
    <n v="2.35"/>
    <n v="2890"/>
    <x v="64"/>
  </r>
  <r>
    <s v="ORD106836"/>
    <x v="9"/>
    <x v="1"/>
    <x v="9"/>
    <s v="Jumia"/>
    <x v="5"/>
    <n v="6945.22"/>
    <n v="5"/>
    <n v="34726.1"/>
    <n v="3.35"/>
    <n v="4946"/>
    <x v="123"/>
  </r>
  <r>
    <s v="ORD106837"/>
    <x v="0"/>
    <x v="0"/>
    <x v="0"/>
    <s v="Amazon"/>
    <x v="0"/>
    <n v="8546.65"/>
    <n v="3"/>
    <n v="25639.95"/>
    <n v="2.54"/>
    <n v="697"/>
    <x v="46"/>
  </r>
  <r>
    <s v="ORD106838"/>
    <x v="0"/>
    <x v="0"/>
    <x v="0"/>
    <s v="Amazon"/>
    <x v="1"/>
    <n v="15813.63"/>
    <n v="5"/>
    <n v="79068.149999999994"/>
    <n v="3.55"/>
    <n v="3948"/>
    <x v="92"/>
  </r>
  <r>
    <s v="ORD106839"/>
    <x v="6"/>
    <x v="4"/>
    <x v="6"/>
    <s v="Amazon"/>
    <x v="4"/>
    <n v="10363.35"/>
    <n v="1"/>
    <n v="10363.35"/>
    <n v="4.07"/>
    <n v="2911"/>
    <x v="23"/>
  </r>
  <r>
    <s v="ORD106840"/>
    <x v="3"/>
    <x v="3"/>
    <x v="3"/>
    <s v="Amazon"/>
    <x v="3"/>
    <n v="19312.13"/>
    <n v="4"/>
    <n v="77248.52"/>
    <n v="2.34"/>
    <n v="1518"/>
    <x v="328"/>
  </r>
  <r>
    <s v="ORD106841"/>
    <x v="4"/>
    <x v="0"/>
    <x v="4"/>
    <s v="Amazon"/>
    <x v="5"/>
    <n v="8058.57"/>
    <n v="4"/>
    <n v="32234.28"/>
    <n v="4.34"/>
    <n v="1794"/>
    <x v="268"/>
  </r>
  <r>
    <s v="ORD106842"/>
    <x v="0"/>
    <x v="0"/>
    <x v="0"/>
    <s v="Amazon"/>
    <x v="4"/>
    <n v="19550.919999999998"/>
    <n v="5"/>
    <n v="97754.6"/>
    <n v="2.06"/>
    <n v="1317"/>
    <x v="172"/>
  </r>
  <r>
    <s v="ORD106843"/>
    <x v="3"/>
    <x v="3"/>
    <x v="3"/>
    <s v="Souq"/>
    <x v="0"/>
    <n v="3713.52"/>
    <n v="1"/>
    <n v="3713.52"/>
    <n v="3.66"/>
    <n v="4962"/>
    <x v="137"/>
  </r>
  <r>
    <s v="ORD106844"/>
    <x v="6"/>
    <x v="4"/>
    <x v="6"/>
    <s v="Amazon"/>
    <x v="3"/>
    <n v="14936.42"/>
    <n v="5"/>
    <n v="74682.100000000006"/>
    <n v="4.54"/>
    <n v="2726"/>
    <x v="161"/>
  </r>
  <r>
    <s v="ORD106845"/>
    <x v="5"/>
    <x v="1"/>
    <x v="5"/>
    <s v="Amazon"/>
    <x v="2"/>
    <n v="9299.25"/>
    <n v="2"/>
    <n v="18598.5"/>
    <n v="2.75"/>
    <n v="1945"/>
    <x v="231"/>
  </r>
  <r>
    <s v="ORD106846"/>
    <x v="5"/>
    <x v="1"/>
    <x v="5"/>
    <s v="Amazon"/>
    <x v="0"/>
    <n v="18941.84"/>
    <n v="4"/>
    <n v="75767.360000000001"/>
    <n v="4.6500000000000004"/>
    <n v="1138"/>
    <x v="38"/>
  </r>
  <r>
    <s v="ORD106847"/>
    <x v="6"/>
    <x v="4"/>
    <x v="6"/>
    <s v="Amazon"/>
    <x v="0"/>
    <n v="10007.84"/>
    <n v="4"/>
    <n v="40031.360000000001"/>
    <n v="1.02"/>
    <n v="1580"/>
    <x v="233"/>
  </r>
  <r>
    <s v="ORD106848"/>
    <x v="6"/>
    <x v="4"/>
    <x v="6"/>
    <s v="Souq"/>
    <x v="1"/>
    <n v="6975.91"/>
    <n v="1"/>
    <n v="6975.91"/>
    <n v="3.94"/>
    <n v="1766"/>
    <x v="71"/>
  </r>
  <r>
    <s v="ORD106849"/>
    <x v="1"/>
    <x v="1"/>
    <x v="1"/>
    <s v="Amazon"/>
    <x v="2"/>
    <n v="7893.78"/>
    <n v="3"/>
    <n v="23681.34"/>
    <n v="4.96"/>
    <n v="1472"/>
    <x v="184"/>
  </r>
  <r>
    <s v="ORD106850"/>
    <x v="9"/>
    <x v="1"/>
    <x v="9"/>
    <s v="Souq"/>
    <x v="2"/>
    <n v="11160.29"/>
    <n v="5"/>
    <n v="55801.45"/>
    <n v="1.37"/>
    <n v="2609"/>
    <x v="127"/>
  </r>
  <r>
    <s v="ORD106851"/>
    <x v="1"/>
    <x v="1"/>
    <x v="1"/>
    <s v="Amazon"/>
    <x v="2"/>
    <n v="1094.8599999999999"/>
    <n v="4"/>
    <n v="4379.4399999999996"/>
    <n v="2.71"/>
    <n v="2955"/>
    <x v="140"/>
  </r>
  <r>
    <s v="ORD106852"/>
    <x v="5"/>
    <x v="1"/>
    <x v="5"/>
    <s v="Souq"/>
    <x v="4"/>
    <n v="12088.06"/>
    <n v="5"/>
    <n v="60440.3"/>
    <n v="4.6100000000000003"/>
    <n v="1578"/>
    <x v="283"/>
  </r>
  <r>
    <s v="ORD106853"/>
    <x v="0"/>
    <x v="0"/>
    <x v="0"/>
    <s v="Amazon"/>
    <x v="3"/>
    <n v="2136.2399999999998"/>
    <n v="1"/>
    <n v="2136.2399999999998"/>
    <n v="2.37"/>
    <n v="1099"/>
    <x v="196"/>
  </r>
  <r>
    <s v="ORD106854"/>
    <x v="8"/>
    <x v="3"/>
    <x v="8"/>
    <s v="Jumia"/>
    <x v="3"/>
    <n v="15757.64"/>
    <n v="3"/>
    <n v="47272.92"/>
    <n v="4.07"/>
    <n v="1455"/>
    <x v="18"/>
  </r>
  <r>
    <s v="ORD106855"/>
    <x v="2"/>
    <x v="2"/>
    <x v="2"/>
    <s v="Souq"/>
    <x v="5"/>
    <n v="4700.51"/>
    <n v="1"/>
    <n v="4700.51"/>
    <n v="1.65"/>
    <n v="3630"/>
    <x v="214"/>
  </r>
  <r>
    <s v="ORD106856"/>
    <x v="1"/>
    <x v="1"/>
    <x v="1"/>
    <s v="Souq"/>
    <x v="4"/>
    <n v="7032.53"/>
    <n v="2"/>
    <n v="14065.06"/>
    <n v="3.39"/>
    <n v="4313"/>
    <x v="273"/>
  </r>
  <r>
    <s v="ORD106857"/>
    <x v="6"/>
    <x v="4"/>
    <x v="6"/>
    <s v="Souq"/>
    <x v="2"/>
    <n v="8898.15"/>
    <n v="3"/>
    <n v="26694.45"/>
    <n v="1.31"/>
    <n v="1774"/>
    <x v="352"/>
  </r>
  <r>
    <s v="ORD106858"/>
    <x v="2"/>
    <x v="2"/>
    <x v="2"/>
    <s v="Amazon"/>
    <x v="1"/>
    <n v="4911.68"/>
    <n v="3"/>
    <n v="14735.04"/>
    <n v="4.59"/>
    <n v="3229"/>
    <x v="293"/>
  </r>
  <r>
    <s v="ORD106859"/>
    <x v="5"/>
    <x v="1"/>
    <x v="5"/>
    <s v="Amazon"/>
    <x v="1"/>
    <n v="8187.99"/>
    <n v="4"/>
    <n v="32751.96"/>
    <n v="4.25"/>
    <n v="1742"/>
    <x v="33"/>
  </r>
  <r>
    <s v="ORD106860"/>
    <x v="9"/>
    <x v="1"/>
    <x v="9"/>
    <s v="Amazon"/>
    <x v="3"/>
    <n v="6229.17"/>
    <n v="5"/>
    <n v="31145.85"/>
    <n v="1.37"/>
    <n v="3458"/>
    <x v="336"/>
  </r>
  <r>
    <s v="ORD106861"/>
    <x v="7"/>
    <x v="0"/>
    <x v="7"/>
    <s v="Amazon"/>
    <x v="4"/>
    <n v="8266.76"/>
    <n v="4"/>
    <n v="33067.040000000001"/>
    <n v="4.54"/>
    <n v="2793"/>
    <x v="125"/>
  </r>
  <r>
    <s v="ORD106862"/>
    <x v="0"/>
    <x v="0"/>
    <x v="0"/>
    <s v="Jumia"/>
    <x v="3"/>
    <n v="11807.09"/>
    <n v="3"/>
    <n v="35421.269999999997"/>
    <n v="3.09"/>
    <n v="808"/>
    <x v="314"/>
  </r>
  <r>
    <s v="ORD106863"/>
    <x v="4"/>
    <x v="0"/>
    <x v="4"/>
    <s v="Souq"/>
    <x v="2"/>
    <n v="3764.63"/>
    <n v="3"/>
    <n v="11293.89"/>
    <n v="4.6399999999999997"/>
    <n v="2943"/>
    <x v="39"/>
  </r>
  <r>
    <s v="ORD106864"/>
    <x v="9"/>
    <x v="1"/>
    <x v="9"/>
    <s v="Jumia"/>
    <x v="0"/>
    <n v="3359.87"/>
    <n v="1"/>
    <n v="3359.87"/>
    <n v="4.8"/>
    <n v="4059"/>
    <x v="327"/>
  </r>
  <r>
    <s v="ORD106865"/>
    <x v="9"/>
    <x v="1"/>
    <x v="9"/>
    <s v="Jumia"/>
    <x v="1"/>
    <n v="15916.29"/>
    <n v="4"/>
    <n v="63665.16"/>
    <n v="4.7300000000000004"/>
    <n v="1498"/>
    <x v="238"/>
  </r>
  <r>
    <s v="ORD106866"/>
    <x v="6"/>
    <x v="4"/>
    <x v="6"/>
    <s v="Jumia"/>
    <x v="1"/>
    <n v="10328.799999999999"/>
    <n v="3"/>
    <n v="30986.400000000001"/>
    <n v="2.44"/>
    <n v="303"/>
    <x v="153"/>
  </r>
  <r>
    <s v="ORD106867"/>
    <x v="3"/>
    <x v="3"/>
    <x v="3"/>
    <s v="Amazon"/>
    <x v="5"/>
    <n v="11315.34"/>
    <n v="3"/>
    <n v="33946.019999999997"/>
    <n v="4.84"/>
    <n v="4161"/>
    <x v="50"/>
  </r>
  <r>
    <s v="ORD106868"/>
    <x v="1"/>
    <x v="1"/>
    <x v="1"/>
    <s v="Jumia"/>
    <x v="2"/>
    <n v="12826.15"/>
    <n v="1"/>
    <n v="12826.15"/>
    <n v="4.1900000000000004"/>
    <n v="1877"/>
    <x v="315"/>
  </r>
  <r>
    <s v="ORD106869"/>
    <x v="2"/>
    <x v="2"/>
    <x v="2"/>
    <s v="Jumia"/>
    <x v="5"/>
    <n v="4234.41"/>
    <n v="5"/>
    <n v="21172.05"/>
    <n v="4.2300000000000004"/>
    <n v="1586"/>
    <x v="122"/>
  </r>
  <r>
    <s v="ORD106870"/>
    <x v="5"/>
    <x v="1"/>
    <x v="5"/>
    <s v="Jumia"/>
    <x v="2"/>
    <n v="1464.13"/>
    <n v="4"/>
    <n v="5856.52"/>
    <n v="3.48"/>
    <n v="3854"/>
    <x v="25"/>
  </r>
  <r>
    <s v="ORD106871"/>
    <x v="4"/>
    <x v="0"/>
    <x v="4"/>
    <s v="Souq"/>
    <x v="1"/>
    <n v="4910.26"/>
    <n v="4"/>
    <n v="19641.04"/>
    <n v="1.81"/>
    <n v="3313"/>
    <x v="204"/>
  </r>
  <r>
    <s v="ORD106872"/>
    <x v="2"/>
    <x v="2"/>
    <x v="2"/>
    <s v="Jumia"/>
    <x v="2"/>
    <n v="12712.16"/>
    <n v="2"/>
    <n v="25424.32"/>
    <n v="4.5599999999999996"/>
    <n v="1396"/>
    <x v="219"/>
  </r>
  <r>
    <s v="ORD106873"/>
    <x v="3"/>
    <x v="3"/>
    <x v="3"/>
    <s v="Jumia"/>
    <x v="4"/>
    <n v="16912.46"/>
    <n v="3"/>
    <n v="50737.38"/>
    <n v="3.24"/>
    <n v="3305"/>
    <x v="237"/>
  </r>
  <r>
    <s v="ORD106874"/>
    <x v="3"/>
    <x v="3"/>
    <x v="3"/>
    <s v="Amazon"/>
    <x v="5"/>
    <n v="16973.41"/>
    <n v="4"/>
    <n v="67893.64"/>
    <n v="1.27"/>
    <n v="1861"/>
    <x v="337"/>
  </r>
  <r>
    <s v="ORD106875"/>
    <x v="5"/>
    <x v="1"/>
    <x v="5"/>
    <s v="Jumia"/>
    <x v="1"/>
    <n v="12172.7"/>
    <n v="3"/>
    <n v="36518.1"/>
    <n v="2.71"/>
    <n v="4097"/>
    <x v="15"/>
  </r>
  <r>
    <s v="ORD106876"/>
    <x v="5"/>
    <x v="1"/>
    <x v="5"/>
    <s v="Souq"/>
    <x v="4"/>
    <n v="12404.15"/>
    <n v="5"/>
    <n v="62020.75"/>
    <n v="4.51"/>
    <n v="2509"/>
    <x v="340"/>
  </r>
  <r>
    <s v="ORD106877"/>
    <x v="9"/>
    <x v="1"/>
    <x v="9"/>
    <s v="Souq"/>
    <x v="0"/>
    <n v="15434.64"/>
    <n v="3"/>
    <n v="46303.92"/>
    <n v="4.13"/>
    <n v="1514"/>
    <x v="320"/>
  </r>
  <r>
    <s v="ORD106878"/>
    <x v="2"/>
    <x v="2"/>
    <x v="2"/>
    <s v="Amazon"/>
    <x v="2"/>
    <n v="12734.23"/>
    <n v="2"/>
    <n v="25468.46"/>
    <n v="1.6"/>
    <n v="1316"/>
    <x v="36"/>
  </r>
  <r>
    <s v="ORD106879"/>
    <x v="0"/>
    <x v="0"/>
    <x v="0"/>
    <s v="Jumia"/>
    <x v="1"/>
    <n v="9268.02"/>
    <n v="2"/>
    <n v="18536.04"/>
    <n v="3.76"/>
    <n v="1470"/>
    <x v="179"/>
  </r>
  <r>
    <s v="ORD106880"/>
    <x v="3"/>
    <x v="3"/>
    <x v="3"/>
    <s v="Amazon"/>
    <x v="4"/>
    <n v="6309.82"/>
    <n v="2"/>
    <n v="12619.64"/>
    <n v="1.18"/>
    <n v="3707"/>
    <x v="214"/>
  </r>
  <r>
    <s v="ORD106881"/>
    <x v="2"/>
    <x v="2"/>
    <x v="2"/>
    <s v="Souq"/>
    <x v="3"/>
    <n v="6190.27"/>
    <n v="4"/>
    <n v="24761.08"/>
    <n v="3.73"/>
    <n v="4021"/>
    <x v="275"/>
  </r>
  <r>
    <s v="ORD106882"/>
    <x v="5"/>
    <x v="1"/>
    <x v="5"/>
    <s v="Jumia"/>
    <x v="4"/>
    <n v="18616.64"/>
    <n v="4"/>
    <n v="74466.559999999998"/>
    <n v="1.36"/>
    <n v="325"/>
    <x v="332"/>
  </r>
  <r>
    <s v="ORD106883"/>
    <x v="2"/>
    <x v="2"/>
    <x v="2"/>
    <s v="Souq"/>
    <x v="0"/>
    <n v="7880.22"/>
    <n v="4"/>
    <n v="31520.880000000001"/>
    <n v="2.72"/>
    <n v="3486"/>
    <x v="123"/>
  </r>
  <r>
    <s v="ORD106884"/>
    <x v="2"/>
    <x v="2"/>
    <x v="2"/>
    <s v="Souq"/>
    <x v="4"/>
    <n v="147.32"/>
    <n v="3"/>
    <n v="441.96"/>
    <n v="1.08"/>
    <n v="1367"/>
    <x v="112"/>
  </r>
  <r>
    <s v="ORD106885"/>
    <x v="5"/>
    <x v="1"/>
    <x v="5"/>
    <s v="Amazon"/>
    <x v="0"/>
    <n v="8264.7199999999993"/>
    <n v="3"/>
    <n v="24794.16"/>
    <n v="2.56"/>
    <n v="735"/>
    <x v="239"/>
  </r>
  <r>
    <s v="ORD106886"/>
    <x v="3"/>
    <x v="3"/>
    <x v="3"/>
    <s v="Amazon"/>
    <x v="3"/>
    <n v="19701.84"/>
    <n v="4"/>
    <n v="78807.360000000001"/>
    <n v="3.26"/>
    <n v="2126"/>
    <x v="170"/>
  </r>
  <r>
    <s v="ORD106887"/>
    <x v="0"/>
    <x v="0"/>
    <x v="0"/>
    <s v="Souq"/>
    <x v="3"/>
    <n v="3205.12"/>
    <n v="5"/>
    <n v="16025.6"/>
    <n v="3.54"/>
    <n v="2960"/>
    <x v="312"/>
  </r>
  <r>
    <s v="ORD106888"/>
    <x v="8"/>
    <x v="3"/>
    <x v="8"/>
    <s v="Jumia"/>
    <x v="4"/>
    <n v="7309.97"/>
    <n v="4"/>
    <n v="29239.88"/>
    <n v="1.8"/>
    <n v="3073"/>
    <x v="222"/>
  </r>
  <r>
    <s v="ORD106889"/>
    <x v="3"/>
    <x v="3"/>
    <x v="3"/>
    <s v="Amazon"/>
    <x v="3"/>
    <n v="19879.060000000001"/>
    <n v="1"/>
    <n v="19879.060000000001"/>
    <n v="4.09"/>
    <n v="4566"/>
    <x v="281"/>
  </r>
  <r>
    <s v="ORD106890"/>
    <x v="5"/>
    <x v="1"/>
    <x v="5"/>
    <s v="Amazon"/>
    <x v="3"/>
    <n v="10189.23"/>
    <n v="5"/>
    <n v="50946.15"/>
    <n v="3.28"/>
    <n v="2724"/>
    <x v="300"/>
  </r>
  <r>
    <s v="ORD106891"/>
    <x v="6"/>
    <x v="4"/>
    <x v="6"/>
    <s v="Souq"/>
    <x v="5"/>
    <n v="14731.74"/>
    <n v="2"/>
    <n v="29463.48"/>
    <n v="4.92"/>
    <n v="947"/>
    <x v="313"/>
  </r>
  <r>
    <s v="ORD106892"/>
    <x v="1"/>
    <x v="1"/>
    <x v="1"/>
    <s v="Souq"/>
    <x v="4"/>
    <n v="19540.86"/>
    <n v="3"/>
    <n v="58622.58"/>
    <n v="4.82"/>
    <n v="2819"/>
    <x v="267"/>
  </r>
  <r>
    <s v="ORD106893"/>
    <x v="2"/>
    <x v="2"/>
    <x v="2"/>
    <s v="Amazon"/>
    <x v="5"/>
    <n v="2063.15"/>
    <n v="5"/>
    <n v="10315.75"/>
    <n v="1.49"/>
    <n v="3701"/>
    <x v="98"/>
  </r>
  <r>
    <s v="ORD106894"/>
    <x v="6"/>
    <x v="4"/>
    <x v="6"/>
    <s v="Souq"/>
    <x v="3"/>
    <n v="18022.66"/>
    <n v="5"/>
    <n v="90113.3"/>
    <n v="4.99"/>
    <n v="351"/>
    <x v="284"/>
  </r>
  <r>
    <s v="ORD106895"/>
    <x v="0"/>
    <x v="0"/>
    <x v="0"/>
    <s v="Souq"/>
    <x v="1"/>
    <n v="4093.07"/>
    <n v="4"/>
    <n v="16372.28"/>
    <n v="1.98"/>
    <n v="327"/>
    <x v="38"/>
  </r>
  <r>
    <s v="ORD106896"/>
    <x v="9"/>
    <x v="1"/>
    <x v="9"/>
    <s v="Souq"/>
    <x v="5"/>
    <n v="15026.22"/>
    <n v="2"/>
    <n v="30052.44"/>
    <n v="3.61"/>
    <n v="4961"/>
    <x v="51"/>
  </r>
  <r>
    <s v="ORD106897"/>
    <x v="1"/>
    <x v="1"/>
    <x v="1"/>
    <s v="Souq"/>
    <x v="1"/>
    <n v="16687.18"/>
    <n v="3"/>
    <n v="50061.54"/>
    <n v="4.46"/>
    <n v="3114"/>
    <x v="317"/>
  </r>
  <r>
    <s v="ORD106898"/>
    <x v="8"/>
    <x v="3"/>
    <x v="8"/>
    <s v="Souq"/>
    <x v="2"/>
    <n v="19465.939999999999"/>
    <n v="4"/>
    <n v="77863.759999999995"/>
    <n v="3.23"/>
    <n v="1211"/>
    <x v="45"/>
  </r>
  <r>
    <s v="ORD106899"/>
    <x v="1"/>
    <x v="1"/>
    <x v="1"/>
    <s v="Jumia"/>
    <x v="0"/>
    <n v="1779.97"/>
    <n v="1"/>
    <n v="1779.97"/>
    <n v="4.83"/>
    <n v="4183"/>
    <x v="142"/>
  </r>
  <r>
    <s v="ORD106900"/>
    <x v="3"/>
    <x v="3"/>
    <x v="3"/>
    <s v="Amazon"/>
    <x v="5"/>
    <n v="14881.9"/>
    <n v="5"/>
    <n v="74409.5"/>
    <n v="1.27"/>
    <n v="1191"/>
    <x v="22"/>
  </r>
  <r>
    <s v="ORD106901"/>
    <x v="8"/>
    <x v="3"/>
    <x v="8"/>
    <s v="Jumia"/>
    <x v="3"/>
    <n v="3361.11"/>
    <n v="5"/>
    <n v="16805.55"/>
    <n v="4.0599999999999996"/>
    <n v="4423"/>
    <x v="153"/>
  </r>
  <r>
    <s v="ORD106902"/>
    <x v="6"/>
    <x v="4"/>
    <x v="6"/>
    <s v="Amazon"/>
    <x v="0"/>
    <n v="17350.330000000002"/>
    <n v="1"/>
    <n v="17350.330000000002"/>
    <n v="2.5499999999999998"/>
    <n v="4411"/>
    <x v="209"/>
  </r>
  <r>
    <s v="ORD106903"/>
    <x v="9"/>
    <x v="1"/>
    <x v="9"/>
    <s v="Souq"/>
    <x v="1"/>
    <n v="1219.1099999999999"/>
    <n v="5"/>
    <n v="6095.55"/>
    <n v="3.59"/>
    <n v="3782"/>
    <x v="132"/>
  </r>
  <r>
    <s v="ORD106904"/>
    <x v="0"/>
    <x v="0"/>
    <x v="0"/>
    <s v="Souq"/>
    <x v="5"/>
    <n v="4993.75"/>
    <n v="4"/>
    <n v="19975"/>
    <n v="2.5"/>
    <n v="1037"/>
    <x v="12"/>
  </r>
  <r>
    <s v="ORD106905"/>
    <x v="4"/>
    <x v="0"/>
    <x v="4"/>
    <s v="Amazon"/>
    <x v="2"/>
    <n v="18384.78"/>
    <n v="1"/>
    <n v="18384.78"/>
    <n v="2.15"/>
    <n v="3169"/>
    <x v="42"/>
  </r>
  <r>
    <s v="ORD106906"/>
    <x v="2"/>
    <x v="2"/>
    <x v="2"/>
    <s v="Souq"/>
    <x v="2"/>
    <n v="16779.849999999999"/>
    <n v="3"/>
    <n v="50339.55"/>
    <n v="3.94"/>
    <n v="2280"/>
    <x v="123"/>
  </r>
  <r>
    <s v="ORD106907"/>
    <x v="0"/>
    <x v="0"/>
    <x v="0"/>
    <s v="Souq"/>
    <x v="2"/>
    <n v="17824.509999999998"/>
    <n v="5"/>
    <n v="89122.55"/>
    <n v="3.11"/>
    <n v="983"/>
    <x v="291"/>
  </r>
  <r>
    <s v="ORD106908"/>
    <x v="4"/>
    <x v="0"/>
    <x v="4"/>
    <s v="Jumia"/>
    <x v="2"/>
    <n v="5320.29"/>
    <n v="1"/>
    <n v="5320.29"/>
    <n v="4.6100000000000003"/>
    <n v="4344"/>
    <x v="36"/>
  </r>
  <r>
    <s v="ORD106909"/>
    <x v="9"/>
    <x v="1"/>
    <x v="9"/>
    <s v="Souq"/>
    <x v="0"/>
    <n v="1655"/>
    <n v="1"/>
    <n v="1655"/>
    <n v="4.74"/>
    <n v="1950"/>
    <x v="12"/>
  </r>
  <r>
    <s v="ORD106910"/>
    <x v="3"/>
    <x v="3"/>
    <x v="3"/>
    <s v="Souq"/>
    <x v="0"/>
    <n v="1689.74"/>
    <n v="3"/>
    <n v="5069.22"/>
    <n v="3.11"/>
    <n v="4910"/>
    <x v="149"/>
  </r>
  <r>
    <s v="ORD106911"/>
    <x v="3"/>
    <x v="3"/>
    <x v="3"/>
    <s v="Souq"/>
    <x v="0"/>
    <n v="7456.06"/>
    <n v="4"/>
    <n v="29824.240000000002"/>
    <n v="1.67"/>
    <n v="2538"/>
    <x v="149"/>
  </r>
  <r>
    <s v="ORD106912"/>
    <x v="5"/>
    <x v="1"/>
    <x v="5"/>
    <s v="Amazon"/>
    <x v="2"/>
    <n v="13697.3"/>
    <n v="5"/>
    <n v="68486.5"/>
    <n v="2.11"/>
    <n v="4402"/>
    <x v="289"/>
  </r>
  <r>
    <s v="ORD106913"/>
    <x v="7"/>
    <x v="0"/>
    <x v="7"/>
    <s v="Souq"/>
    <x v="4"/>
    <n v="7850.58"/>
    <n v="4"/>
    <n v="31402.32"/>
    <n v="2.98"/>
    <n v="2429"/>
    <x v="207"/>
  </r>
  <r>
    <s v="ORD106914"/>
    <x v="4"/>
    <x v="0"/>
    <x v="4"/>
    <s v="Jumia"/>
    <x v="5"/>
    <n v="8389.6299999999992"/>
    <n v="1"/>
    <n v="8389.6299999999992"/>
    <n v="4.76"/>
    <n v="2991"/>
    <x v="201"/>
  </r>
  <r>
    <s v="ORD106915"/>
    <x v="3"/>
    <x v="3"/>
    <x v="3"/>
    <s v="Jumia"/>
    <x v="2"/>
    <n v="8241.2800000000007"/>
    <n v="5"/>
    <n v="41206.400000000001"/>
    <n v="4.6100000000000003"/>
    <n v="3115"/>
    <x v="48"/>
  </r>
  <r>
    <s v="ORD106916"/>
    <x v="4"/>
    <x v="0"/>
    <x v="4"/>
    <s v="Amazon"/>
    <x v="2"/>
    <n v="7682.34"/>
    <n v="1"/>
    <n v="7682.34"/>
    <n v="2.23"/>
    <n v="2631"/>
    <x v="204"/>
  </r>
  <r>
    <s v="ORD106917"/>
    <x v="2"/>
    <x v="2"/>
    <x v="2"/>
    <s v="Jumia"/>
    <x v="3"/>
    <n v="10477.280000000001"/>
    <n v="1"/>
    <n v="10477.280000000001"/>
    <n v="1.05"/>
    <n v="2586"/>
    <x v="142"/>
  </r>
  <r>
    <s v="ORD106918"/>
    <x v="1"/>
    <x v="1"/>
    <x v="1"/>
    <s v="Jumia"/>
    <x v="5"/>
    <n v="16195.74"/>
    <n v="3"/>
    <n v="48587.22"/>
    <n v="1.51"/>
    <n v="1847"/>
    <x v="104"/>
  </r>
  <r>
    <s v="ORD106919"/>
    <x v="1"/>
    <x v="1"/>
    <x v="1"/>
    <s v="Jumia"/>
    <x v="0"/>
    <n v="13258.19"/>
    <n v="4"/>
    <n v="53032.76"/>
    <n v="4.32"/>
    <n v="1453"/>
    <x v="257"/>
  </r>
  <r>
    <s v="ORD106920"/>
    <x v="3"/>
    <x v="3"/>
    <x v="3"/>
    <s v="Jumia"/>
    <x v="5"/>
    <n v="16419.78"/>
    <n v="4"/>
    <n v="65679.12"/>
    <n v="3.79"/>
    <n v="61"/>
    <x v="316"/>
  </r>
  <r>
    <s v="ORD106921"/>
    <x v="5"/>
    <x v="1"/>
    <x v="5"/>
    <s v="Souq"/>
    <x v="0"/>
    <n v="8812.18"/>
    <n v="3"/>
    <n v="26436.54"/>
    <n v="4.43"/>
    <n v="538"/>
    <x v="56"/>
  </r>
  <r>
    <s v="ORD106922"/>
    <x v="6"/>
    <x v="4"/>
    <x v="6"/>
    <s v="Souq"/>
    <x v="3"/>
    <n v="13194.03"/>
    <n v="3"/>
    <n v="39582.089999999997"/>
    <n v="3.11"/>
    <n v="336"/>
    <x v="324"/>
  </r>
  <r>
    <s v="ORD106923"/>
    <x v="8"/>
    <x v="3"/>
    <x v="8"/>
    <s v="Amazon"/>
    <x v="0"/>
    <n v="8780.36"/>
    <n v="4"/>
    <n v="35121.440000000002"/>
    <n v="4.6100000000000003"/>
    <n v="151"/>
    <x v="275"/>
  </r>
  <r>
    <s v="ORD106924"/>
    <x v="9"/>
    <x v="1"/>
    <x v="9"/>
    <s v="Jumia"/>
    <x v="0"/>
    <n v="5369.66"/>
    <n v="4"/>
    <n v="21478.639999999999"/>
    <n v="4.26"/>
    <n v="1352"/>
    <x v="198"/>
  </r>
  <r>
    <s v="ORD106925"/>
    <x v="4"/>
    <x v="0"/>
    <x v="4"/>
    <s v="Amazon"/>
    <x v="0"/>
    <n v="8377.23"/>
    <n v="1"/>
    <n v="8377.23"/>
    <n v="3.61"/>
    <n v="283"/>
    <x v="119"/>
  </r>
  <r>
    <s v="ORD106926"/>
    <x v="8"/>
    <x v="3"/>
    <x v="8"/>
    <s v="Souq"/>
    <x v="3"/>
    <n v="9738.7000000000007"/>
    <n v="1"/>
    <n v="9738.7000000000007"/>
    <n v="3.93"/>
    <n v="4698"/>
    <x v="338"/>
  </r>
  <r>
    <s v="ORD106927"/>
    <x v="3"/>
    <x v="3"/>
    <x v="3"/>
    <s v="Amazon"/>
    <x v="1"/>
    <n v="3774.95"/>
    <n v="4"/>
    <n v="15099.8"/>
    <n v="4.95"/>
    <n v="656"/>
    <x v="198"/>
  </r>
  <r>
    <s v="ORD106928"/>
    <x v="7"/>
    <x v="0"/>
    <x v="7"/>
    <s v="Jumia"/>
    <x v="2"/>
    <n v="12883.52"/>
    <n v="3"/>
    <n v="38650.559999999998"/>
    <n v="3.5"/>
    <n v="3569"/>
    <x v="120"/>
  </r>
  <r>
    <s v="ORD106929"/>
    <x v="7"/>
    <x v="0"/>
    <x v="7"/>
    <s v="Souq"/>
    <x v="4"/>
    <n v="15285.09"/>
    <n v="1"/>
    <n v="15285.09"/>
    <n v="2.0299999999999998"/>
    <n v="2539"/>
    <x v="157"/>
  </r>
  <r>
    <s v="ORD106930"/>
    <x v="8"/>
    <x v="3"/>
    <x v="8"/>
    <s v="Jumia"/>
    <x v="4"/>
    <n v="7276.01"/>
    <n v="3"/>
    <n v="21828.03"/>
    <n v="4.2699999999999996"/>
    <n v="1625"/>
    <x v="179"/>
  </r>
  <r>
    <s v="ORD106931"/>
    <x v="2"/>
    <x v="2"/>
    <x v="2"/>
    <s v="Jumia"/>
    <x v="3"/>
    <n v="3706.56"/>
    <n v="5"/>
    <n v="18532.8"/>
    <n v="1.73"/>
    <n v="3168"/>
    <x v="103"/>
  </r>
  <r>
    <s v="ORD106932"/>
    <x v="8"/>
    <x v="3"/>
    <x v="8"/>
    <s v="Souq"/>
    <x v="5"/>
    <n v="15067.59"/>
    <n v="4"/>
    <n v="60270.36"/>
    <n v="4.3"/>
    <n v="3938"/>
    <x v="262"/>
  </r>
  <r>
    <s v="ORD106933"/>
    <x v="2"/>
    <x v="2"/>
    <x v="2"/>
    <s v="Amazon"/>
    <x v="2"/>
    <n v="16141.03"/>
    <n v="5"/>
    <n v="80705.149999999994"/>
    <n v="1.4"/>
    <n v="4432"/>
    <x v="258"/>
  </r>
  <r>
    <s v="ORD106934"/>
    <x v="9"/>
    <x v="1"/>
    <x v="9"/>
    <s v="Amazon"/>
    <x v="3"/>
    <n v="8450.0300000000007"/>
    <n v="2"/>
    <n v="16900.060000000001"/>
    <n v="4.0199999999999996"/>
    <n v="4816"/>
    <x v="206"/>
  </r>
  <r>
    <s v="ORD106935"/>
    <x v="2"/>
    <x v="2"/>
    <x v="2"/>
    <s v="Jumia"/>
    <x v="5"/>
    <n v="15557.51"/>
    <n v="3"/>
    <n v="46672.53"/>
    <n v="1.65"/>
    <n v="2591"/>
    <x v="64"/>
  </r>
  <r>
    <s v="ORD106936"/>
    <x v="9"/>
    <x v="1"/>
    <x v="9"/>
    <s v="Jumia"/>
    <x v="5"/>
    <n v="3679.93"/>
    <n v="3"/>
    <n v="11039.79"/>
    <n v="2.4500000000000002"/>
    <n v="4103"/>
    <x v="233"/>
  </r>
  <r>
    <s v="ORD106937"/>
    <x v="9"/>
    <x v="1"/>
    <x v="9"/>
    <s v="Souq"/>
    <x v="5"/>
    <n v="15578.25"/>
    <n v="2"/>
    <n v="31156.5"/>
    <n v="4.54"/>
    <n v="3427"/>
    <x v="302"/>
  </r>
  <r>
    <s v="ORD106938"/>
    <x v="1"/>
    <x v="1"/>
    <x v="1"/>
    <s v="Jumia"/>
    <x v="0"/>
    <n v="4240.28"/>
    <n v="3"/>
    <n v="12720.84"/>
    <n v="1.87"/>
    <n v="2301"/>
    <x v="240"/>
  </r>
  <r>
    <s v="ORD106939"/>
    <x v="7"/>
    <x v="0"/>
    <x v="7"/>
    <s v="Amazon"/>
    <x v="5"/>
    <n v="19964.189999999999"/>
    <n v="4"/>
    <n v="79856.759999999995"/>
    <n v="4.7699999999999996"/>
    <n v="2309"/>
    <x v="358"/>
  </r>
  <r>
    <s v="ORD106940"/>
    <x v="5"/>
    <x v="1"/>
    <x v="5"/>
    <s v="Jumia"/>
    <x v="4"/>
    <n v="3463.33"/>
    <n v="1"/>
    <n v="3463.33"/>
    <n v="2.77"/>
    <n v="1949"/>
    <x v="117"/>
  </r>
  <r>
    <s v="ORD106941"/>
    <x v="6"/>
    <x v="4"/>
    <x v="6"/>
    <s v="Amazon"/>
    <x v="5"/>
    <n v="14004.67"/>
    <n v="1"/>
    <n v="14004.67"/>
    <n v="2.99"/>
    <n v="3689"/>
    <x v="338"/>
  </r>
  <r>
    <s v="ORD106942"/>
    <x v="2"/>
    <x v="2"/>
    <x v="2"/>
    <s v="Amazon"/>
    <x v="0"/>
    <n v="1668.54"/>
    <n v="3"/>
    <n v="5005.62"/>
    <n v="3.41"/>
    <n v="1136"/>
    <x v="265"/>
  </r>
  <r>
    <s v="ORD106943"/>
    <x v="9"/>
    <x v="1"/>
    <x v="9"/>
    <s v="Jumia"/>
    <x v="1"/>
    <n v="12070.41"/>
    <n v="2"/>
    <n v="24140.82"/>
    <n v="4.8499999999999996"/>
    <n v="1276"/>
    <x v="177"/>
  </r>
  <r>
    <s v="ORD106944"/>
    <x v="5"/>
    <x v="1"/>
    <x v="5"/>
    <s v="Jumia"/>
    <x v="2"/>
    <n v="11753.5"/>
    <n v="3"/>
    <n v="35260.5"/>
    <n v="4.1399999999999997"/>
    <n v="3042"/>
    <x v="71"/>
  </r>
  <r>
    <s v="ORD106945"/>
    <x v="6"/>
    <x v="4"/>
    <x v="6"/>
    <s v="Amazon"/>
    <x v="2"/>
    <n v="2216.17"/>
    <n v="2"/>
    <n v="4432.34"/>
    <n v="4.8499999999999996"/>
    <n v="3703"/>
    <x v="314"/>
  </r>
  <r>
    <s v="ORD106946"/>
    <x v="6"/>
    <x v="4"/>
    <x v="6"/>
    <s v="Jumia"/>
    <x v="2"/>
    <n v="7707.04"/>
    <n v="2"/>
    <n v="15414.08"/>
    <n v="1.57"/>
    <n v="1209"/>
    <x v="275"/>
  </r>
  <r>
    <s v="ORD106947"/>
    <x v="3"/>
    <x v="3"/>
    <x v="3"/>
    <s v="Amazon"/>
    <x v="4"/>
    <n v="4811.24"/>
    <n v="2"/>
    <n v="9622.48"/>
    <n v="3.11"/>
    <n v="1289"/>
    <x v="198"/>
  </r>
  <r>
    <s v="ORD106948"/>
    <x v="9"/>
    <x v="1"/>
    <x v="9"/>
    <s v="Amazon"/>
    <x v="5"/>
    <n v="19883.22"/>
    <n v="2"/>
    <n v="39766.44"/>
    <n v="1.24"/>
    <n v="4709"/>
    <x v="143"/>
  </r>
  <r>
    <s v="ORD106949"/>
    <x v="8"/>
    <x v="3"/>
    <x v="8"/>
    <s v="Souq"/>
    <x v="5"/>
    <n v="14397.85"/>
    <n v="2"/>
    <n v="28795.7"/>
    <n v="1.44"/>
    <n v="1963"/>
    <x v="215"/>
  </r>
  <r>
    <s v="ORD106950"/>
    <x v="9"/>
    <x v="1"/>
    <x v="9"/>
    <s v="Souq"/>
    <x v="2"/>
    <n v="9987.25"/>
    <n v="3"/>
    <n v="29961.75"/>
    <n v="3.74"/>
    <n v="2665"/>
    <x v="276"/>
  </r>
  <r>
    <s v="ORD106951"/>
    <x v="8"/>
    <x v="3"/>
    <x v="8"/>
    <s v="Jumia"/>
    <x v="2"/>
    <n v="9079.64"/>
    <n v="4"/>
    <n v="36318.559999999998"/>
    <n v="3.8"/>
    <n v="4638"/>
    <x v="325"/>
  </r>
  <r>
    <s v="ORD106952"/>
    <x v="4"/>
    <x v="0"/>
    <x v="4"/>
    <s v="Amazon"/>
    <x v="3"/>
    <n v="3835.71"/>
    <n v="1"/>
    <n v="3835.71"/>
    <n v="4.82"/>
    <n v="1399"/>
    <x v="246"/>
  </r>
  <r>
    <s v="ORD106953"/>
    <x v="3"/>
    <x v="3"/>
    <x v="3"/>
    <s v="Souq"/>
    <x v="2"/>
    <n v="10188.35"/>
    <n v="5"/>
    <n v="50941.75"/>
    <n v="3.73"/>
    <n v="2084"/>
    <x v="333"/>
  </r>
  <r>
    <s v="ORD106954"/>
    <x v="4"/>
    <x v="0"/>
    <x v="4"/>
    <s v="Jumia"/>
    <x v="0"/>
    <n v="7493.09"/>
    <n v="3"/>
    <n v="22479.27"/>
    <n v="3.15"/>
    <n v="568"/>
    <x v="315"/>
  </r>
  <r>
    <s v="ORD106955"/>
    <x v="0"/>
    <x v="0"/>
    <x v="0"/>
    <s v="Amazon"/>
    <x v="4"/>
    <n v="5513.34"/>
    <n v="4"/>
    <n v="22053.360000000001"/>
    <n v="3.28"/>
    <n v="3284"/>
    <x v="13"/>
  </r>
  <r>
    <s v="ORD106956"/>
    <x v="2"/>
    <x v="2"/>
    <x v="2"/>
    <s v="Amazon"/>
    <x v="5"/>
    <n v="12437.4"/>
    <n v="5"/>
    <n v="62187"/>
    <n v="3.31"/>
    <n v="2894"/>
    <x v="315"/>
  </r>
  <r>
    <s v="ORD106957"/>
    <x v="2"/>
    <x v="2"/>
    <x v="2"/>
    <s v="Amazon"/>
    <x v="1"/>
    <n v="5288.82"/>
    <n v="1"/>
    <n v="5288.82"/>
    <n v="2.4900000000000002"/>
    <n v="761"/>
    <x v="63"/>
  </r>
  <r>
    <s v="ORD106958"/>
    <x v="8"/>
    <x v="3"/>
    <x v="8"/>
    <s v="Souq"/>
    <x v="4"/>
    <n v="11230.36"/>
    <n v="3"/>
    <n v="33691.08"/>
    <n v="1.75"/>
    <n v="4996"/>
    <x v="86"/>
  </r>
  <r>
    <s v="ORD106959"/>
    <x v="1"/>
    <x v="1"/>
    <x v="1"/>
    <s v="Amazon"/>
    <x v="1"/>
    <n v="194.51"/>
    <n v="5"/>
    <n v="972.55"/>
    <n v="2.97"/>
    <n v="3174"/>
    <x v="204"/>
  </r>
  <r>
    <s v="ORD106960"/>
    <x v="3"/>
    <x v="3"/>
    <x v="3"/>
    <s v="Souq"/>
    <x v="4"/>
    <n v="1384.69"/>
    <n v="2"/>
    <n v="2769.38"/>
    <n v="2.34"/>
    <n v="2124"/>
    <x v="88"/>
  </r>
  <r>
    <s v="ORD106961"/>
    <x v="2"/>
    <x v="2"/>
    <x v="2"/>
    <s v="Jumia"/>
    <x v="1"/>
    <n v="8839.7800000000007"/>
    <n v="2"/>
    <n v="17679.560000000001"/>
    <n v="1.18"/>
    <n v="2078"/>
    <x v="338"/>
  </r>
  <r>
    <s v="ORD106962"/>
    <x v="8"/>
    <x v="3"/>
    <x v="8"/>
    <s v="Jumia"/>
    <x v="3"/>
    <n v="13729.92"/>
    <n v="5"/>
    <n v="68649.600000000006"/>
    <n v="1.1399999999999999"/>
    <n v="825"/>
    <x v="136"/>
  </r>
  <r>
    <s v="ORD106963"/>
    <x v="0"/>
    <x v="0"/>
    <x v="0"/>
    <s v="Souq"/>
    <x v="3"/>
    <n v="18277.09"/>
    <n v="3"/>
    <n v="54831.27"/>
    <n v="2.36"/>
    <n v="2547"/>
    <x v="230"/>
  </r>
  <r>
    <s v="ORD106964"/>
    <x v="9"/>
    <x v="1"/>
    <x v="9"/>
    <s v="Souq"/>
    <x v="5"/>
    <n v="13809.92"/>
    <n v="1"/>
    <n v="13809.92"/>
    <n v="3.64"/>
    <n v="3954"/>
    <x v="257"/>
  </r>
  <r>
    <s v="ORD106965"/>
    <x v="5"/>
    <x v="1"/>
    <x v="5"/>
    <s v="Jumia"/>
    <x v="3"/>
    <n v="19060.330000000002"/>
    <n v="2"/>
    <n v="38120.660000000003"/>
    <n v="3.72"/>
    <n v="4718"/>
    <x v="35"/>
  </r>
  <r>
    <s v="ORD106966"/>
    <x v="8"/>
    <x v="3"/>
    <x v="8"/>
    <s v="Amazon"/>
    <x v="3"/>
    <n v="10585.85"/>
    <n v="4"/>
    <n v="42343.4"/>
    <n v="3.44"/>
    <n v="1496"/>
    <x v="42"/>
  </r>
  <r>
    <s v="ORD106967"/>
    <x v="3"/>
    <x v="3"/>
    <x v="3"/>
    <s v="Amazon"/>
    <x v="4"/>
    <n v="4620.95"/>
    <n v="4"/>
    <n v="18483.8"/>
    <n v="2.71"/>
    <n v="2432"/>
    <x v="128"/>
  </r>
  <r>
    <s v="ORD106968"/>
    <x v="7"/>
    <x v="0"/>
    <x v="7"/>
    <s v="Souq"/>
    <x v="3"/>
    <n v="10559.03"/>
    <n v="1"/>
    <n v="10559.03"/>
    <n v="4.59"/>
    <n v="1941"/>
    <x v="285"/>
  </r>
  <r>
    <s v="ORD106969"/>
    <x v="8"/>
    <x v="3"/>
    <x v="8"/>
    <s v="Jumia"/>
    <x v="3"/>
    <n v="14112.93"/>
    <n v="3"/>
    <n v="42338.79"/>
    <n v="3.08"/>
    <n v="306"/>
    <x v="116"/>
  </r>
  <r>
    <s v="ORD106970"/>
    <x v="9"/>
    <x v="1"/>
    <x v="9"/>
    <s v="Souq"/>
    <x v="3"/>
    <n v="4827.1899999999996"/>
    <n v="1"/>
    <n v="4827.1899999999996"/>
    <n v="3.96"/>
    <n v="3440"/>
    <x v="350"/>
  </r>
  <r>
    <s v="ORD106971"/>
    <x v="4"/>
    <x v="0"/>
    <x v="4"/>
    <s v="Jumia"/>
    <x v="4"/>
    <n v="715.18"/>
    <n v="3"/>
    <n v="2145.54"/>
    <n v="1.93"/>
    <n v="1089"/>
    <x v="90"/>
  </r>
  <r>
    <s v="ORD106972"/>
    <x v="0"/>
    <x v="0"/>
    <x v="0"/>
    <s v="Souq"/>
    <x v="3"/>
    <n v="14788.72"/>
    <n v="3"/>
    <n v="44366.16"/>
    <n v="1.84"/>
    <n v="495"/>
    <x v="90"/>
  </r>
  <r>
    <s v="ORD106973"/>
    <x v="6"/>
    <x v="4"/>
    <x v="6"/>
    <s v="Amazon"/>
    <x v="2"/>
    <n v="17242.66"/>
    <n v="2"/>
    <n v="34485.32"/>
    <n v="2.95"/>
    <n v="538"/>
    <x v="336"/>
  </r>
  <r>
    <s v="ORD106974"/>
    <x v="6"/>
    <x v="4"/>
    <x v="6"/>
    <s v="Amazon"/>
    <x v="3"/>
    <n v="16450.13"/>
    <n v="3"/>
    <n v="49350.39"/>
    <n v="3.61"/>
    <n v="3630"/>
    <x v="8"/>
  </r>
  <r>
    <s v="ORD106975"/>
    <x v="3"/>
    <x v="3"/>
    <x v="3"/>
    <s v="Amazon"/>
    <x v="3"/>
    <n v="17046.259999999998"/>
    <n v="5"/>
    <n v="85231.3"/>
    <n v="2.71"/>
    <n v="2196"/>
    <x v="157"/>
  </r>
  <r>
    <s v="ORD106976"/>
    <x v="5"/>
    <x v="1"/>
    <x v="5"/>
    <s v="Amazon"/>
    <x v="4"/>
    <n v="19345.650000000001"/>
    <n v="3"/>
    <n v="58036.95"/>
    <n v="3.78"/>
    <n v="1286"/>
    <x v="50"/>
  </r>
  <r>
    <s v="ORD106977"/>
    <x v="3"/>
    <x v="3"/>
    <x v="3"/>
    <s v="Amazon"/>
    <x v="3"/>
    <n v="2808.87"/>
    <n v="1"/>
    <n v="2808.87"/>
    <n v="1.78"/>
    <n v="439"/>
    <x v="264"/>
  </r>
  <r>
    <s v="ORD106978"/>
    <x v="1"/>
    <x v="1"/>
    <x v="1"/>
    <s v="Jumia"/>
    <x v="5"/>
    <n v="16862.37"/>
    <n v="5"/>
    <n v="84311.85"/>
    <n v="1.55"/>
    <n v="2370"/>
    <x v="272"/>
  </r>
  <r>
    <s v="ORD106979"/>
    <x v="1"/>
    <x v="1"/>
    <x v="1"/>
    <s v="Amazon"/>
    <x v="5"/>
    <n v="471.38"/>
    <n v="1"/>
    <n v="471.38"/>
    <n v="1"/>
    <n v="2774"/>
    <x v="173"/>
  </r>
  <r>
    <s v="ORD106980"/>
    <x v="0"/>
    <x v="0"/>
    <x v="0"/>
    <s v="Amazon"/>
    <x v="5"/>
    <n v="8467.16"/>
    <n v="4"/>
    <n v="33868.639999999999"/>
    <n v="4.75"/>
    <n v="2418"/>
    <x v="122"/>
  </r>
  <r>
    <s v="ORD106981"/>
    <x v="1"/>
    <x v="1"/>
    <x v="1"/>
    <s v="Amazon"/>
    <x v="5"/>
    <n v="8265.42"/>
    <n v="1"/>
    <n v="8265.42"/>
    <n v="4.0199999999999996"/>
    <n v="3662"/>
    <x v="289"/>
  </r>
  <r>
    <s v="ORD106982"/>
    <x v="6"/>
    <x v="4"/>
    <x v="6"/>
    <s v="Souq"/>
    <x v="2"/>
    <n v="15517.96"/>
    <n v="1"/>
    <n v="15517.96"/>
    <n v="3.44"/>
    <n v="4747"/>
    <x v="328"/>
  </r>
  <r>
    <s v="ORD106983"/>
    <x v="8"/>
    <x v="3"/>
    <x v="8"/>
    <s v="Amazon"/>
    <x v="2"/>
    <n v="2945.4"/>
    <n v="1"/>
    <n v="2945.4"/>
    <n v="2.46"/>
    <n v="3250"/>
    <x v="20"/>
  </r>
  <r>
    <s v="ORD106984"/>
    <x v="6"/>
    <x v="4"/>
    <x v="6"/>
    <s v="Souq"/>
    <x v="2"/>
    <n v="6523.62"/>
    <n v="2"/>
    <n v="13047.24"/>
    <n v="2.16"/>
    <n v="4052"/>
    <x v="276"/>
  </r>
  <r>
    <s v="ORD106985"/>
    <x v="1"/>
    <x v="1"/>
    <x v="1"/>
    <s v="Souq"/>
    <x v="1"/>
    <n v="18072.13"/>
    <n v="3"/>
    <n v="54216.39"/>
    <n v="3.32"/>
    <n v="2953"/>
    <x v="1"/>
  </r>
  <r>
    <s v="ORD106986"/>
    <x v="8"/>
    <x v="3"/>
    <x v="8"/>
    <s v="Amazon"/>
    <x v="5"/>
    <n v="17463.53"/>
    <n v="2"/>
    <n v="34927.06"/>
    <n v="1.06"/>
    <n v="3514"/>
    <x v="19"/>
  </r>
  <r>
    <s v="ORD106987"/>
    <x v="7"/>
    <x v="0"/>
    <x v="7"/>
    <s v="Souq"/>
    <x v="2"/>
    <n v="19568.400000000001"/>
    <n v="2"/>
    <n v="39136.800000000003"/>
    <n v="3.35"/>
    <n v="636"/>
    <x v="344"/>
  </r>
  <r>
    <s v="ORD106988"/>
    <x v="0"/>
    <x v="0"/>
    <x v="0"/>
    <s v="Souq"/>
    <x v="0"/>
    <n v="577.02"/>
    <n v="1"/>
    <n v="577.02"/>
    <n v="1.07"/>
    <n v="415"/>
    <x v="60"/>
  </r>
  <r>
    <s v="ORD106989"/>
    <x v="6"/>
    <x v="4"/>
    <x v="6"/>
    <s v="Jumia"/>
    <x v="3"/>
    <n v="2438.9299999999998"/>
    <n v="5"/>
    <n v="12194.65"/>
    <n v="2.73"/>
    <n v="171"/>
    <x v="187"/>
  </r>
  <r>
    <s v="ORD106990"/>
    <x v="7"/>
    <x v="0"/>
    <x v="7"/>
    <s v="Souq"/>
    <x v="4"/>
    <n v="13619.8"/>
    <n v="5"/>
    <n v="68099"/>
    <n v="3.11"/>
    <n v="3870"/>
    <x v="44"/>
  </r>
  <r>
    <s v="ORD106991"/>
    <x v="9"/>
    <x v="1"/>
    <x v="9"/>
    <s v="Souq"/>
    <x v="2"/>
    <n v="8197.73"/>
    <n v="3"/>
    <n v="24593.19"/>
    <n v="4.1399999999999997"/>
    <n v="771"/>
    <x v="21"/>
  </r>
  <r>
    <s v="ORD106992"/>
    <x v="1"/>
    <x v="1"/>
    <x v="1"/>
    <s v="Souq"/>
    <x v="2"/>
    <n v="3171.36"/>
    <n v="4"/>
    <n v="12685.44"/>
    <n v="1.96"/>
    <n v="4832"/>
    <x v="95"/>
  </r>
  <r>
    <s v="ORD106993"/>
    <x v="7"/>
    <x v="0"/>
    <x v="7"/>
    <s v="Souq"/>
    <x v="1"/>
    <n v="16752.490000000002"/>
    <n v="4"/>
    <n v="67009.960000000006"/>
    <n v="1.32"/>
    <n v="4883"/>
    <x v="262"/>
  </r>
  <r>
    <s v="ORD106994"/>
    <x v="4"/>
    <x v="0"/>
    <x v="4"/>
    <s v="Jumia"/>
    <x v="0"/>
    <n v="5298.68"/>
    <n v="3"/>
    <n v="15896.04"/>
    <n v="4.1100000000000003"/>
    <n v="3257"/>
    <x v="311"/>
  </r>
  <r>
    <s v="ORD106995"/>
    <x v="4"/>
    <x v="0"/>
    <x v="4"/>
    <s v="Jumia"/>
    <x v="5"/>
    <n v="15896.15"/>
    <n v="3"/>
    <n v="47688.45"/>
    <n v="3.32"/>
    <n v="4007"/>
    <x v="51"/>
  </r>
  <r>
    <s v="ORD106996"/>
    <x v="2"/>
    <x v="2"/>
    <x v="2"/>
    <s v="Jumia"/>
    <x v="2"/>
    <n v="19987.87"/>
    <n v="4"/>
    <n v="79951.48"/>
    <n v="2.92"/>
    <n v="1312"/>
    <x v="117"/>
  </r>
  <r>
    <s v="ORD106997"/>
    <x v="4"/>
    <x v="0"/>
    <x v="4"/>
    <s v="Amazon"/>
    <x v="5"/>
    <n v="4075.16"/>
    <n v="2"/>
    <n v="8150.32"/>
    <n v="3.66"/>
    <n v="3851"/>
    <x v="8"/>
  </r>
  <r>
    <s v="ORD106998"/>
    <x v="7"/>
    <x v="0"/>
    <x v="7"/>
    <s v="Jumia"/>
    <x v="5"/>
    <n v="14980.49"/>
    <n v="3"/>
    <n v="44941.47"/>
    <n v="2.4700000000000002"/>
    <n v="263"/>
    <x v="145"/>
  </r>
  <r>
    <s v="ORD106999"/>
    <x v="4"/>
    <x v="0"/>
    <x v="4"/>
    <s v="Jumia"/>
    <x v="2"/>
    <n v="16938.27"/>
    <n v="5"/>
    <n v="84691.35"/>
    <n v="1.32"/>
    <n v="3257"/>
    <x v="60"/>
  </r>
  <r>
    <s v="ORD107000"/>
    <x v="1"/>
    <x v="1"/>
    <x v="1"/>
    <s v="Souq"/>
    <x v="3"/>
    <n v="1393.11"/>
    <n v="4"/>
    <n v="5572.44"/>
    <n v="4.09"/>
    <n v="1990"/>
    <x v="203"/>
  </r>
  <r>
    <s v="ORD107001"/>
    <x v="1"/>
    <x v="1"/>
    <x v="1"/>
    <s v="Souq"/>
    <x v="4"/>
    <n v="13333.2"/>
    <n v="4"/>
    <n v="53332.800000000003"/>
    <n v="1.04"/>
    <n v="604"/>
    <x v="161"/>
  </r>
  <r>
    <s v="ORD107002"/>
    <x v="5"/>
    <x v="1"/>
    <x v="5"/>
    <s v="Souq"/>
    <x v="2"/>
    <n v="10320.24"/>
    <n v="4"/>
    <n v="41280.959999999999"/>
    <n v="3.24"/>
    <n v="417"/>
    <x v="187"/>
  </r>
  <r>
    <s v="ORD107003"/>
    <x v="2"/>
    <x v="2"/>
    <x v="2"/>
    <s v="Amazon"/>
    <x v="0"/>
    <n v="15550.63"/>
    <n v="2"/>
    <n v="31101.26"/>
    <n v="2.8"/>
    <n v="2083"/>
    <x v="68"/>
  </r>
  <r>
    <s v="ORD107004"/>
    <x v="6"/>
    <x v="4"/>
    <x v="6"/>
    <s v="Amazon"/>
    <x v="1"/>
    <n v="8914.34"/>
    <n v="5"/>
    <n v="44571.7"/>
    <n v="1.1599999999999999"/>
    <n v="1415"/>
    <x v="36"/>
  </r>
  <r>
    <s v="ORD107005"/>
    <x v="1"/>
    <x v="1"/>
    <x v="1"/>
    <s v="Souq"/>
    <x v="1"/>
    <n v="11073.82"/>
    <n v="3"/>
    <n v="33221.46"/>
    <n v="1.64"/>
    <n v="2820"/>
    <x v="325"/>
  </r>
  <r>
    <s v="ORD107006"/>
    <x v="9"/>
    <x v="1"/>
    <x v="9"/>
    <s v="Souq"/>
    <x v="0"/>
    <n v="15240.44"/>
    <n v="3"/>
    <n v="45721.32"/>
    <n v="3.12"/>
    <n v="1967"/>
    <x v="257"/>
  </r>
  <r>
    <s v="ORD107007"/>
    <x v="2"/>
    <x v="2"/>
    <x v="2"/>
    <s v="Jumia"/>
    <x v="4"/>
    <n v="537.26"/>
    <n v="3"/>
    <n v="1611.78"/>
    <n v="4.33"/>
    <n v="2162"/>
    <x v="151"/>
  </r>
  <r>
    <s v="ORD107008"/>
    <x v="5"/>
    <x v="1"/>
    <x v="5"/>
    <s v="Souq"/>
    <x v="1"/>
    <n v="2213.34"/>
    <n v="4"/>
    <n v="8853.36"/>
    <n v="1.84"/>
    <n v="1640"/>
    <x v="67"/>
  </r>
  <r>
    <s v="ORD107009"/>
    <x v="7"/>
    <x v="0"/>
    <x v="7"/>
    <s v="Souq"/>
    <x v="2"/>
    <n v="311.18"/>
    <n v="4"/>
    <n v="1244.72"/>
    <n v="4.46"/>
    <n v="3011"/>
    <x v="157"/>
  </r>
  <r>
    <s v="ORD107010"/>
    <x v="7"/>
    <x v="0"/>
    <x v="7"/>
    <s v="Jumia"/>
    <x v="5"/>
    <n v="19549.3"/>
    <n v="3"/>
    <n v="58647.9"/>
    <n v="2.35"/>
    <n v="241"/>
    <x v="168"/>
  </r>
  <r>
    <s v="ORD107011"/>
    <x v="1"/>
    <x v="1"/>
    <x v="1"/>
    <s v="Jumia"/>
    <x v="4"/>
    <n v="14699.08"/>
    <n v="4"/>
    <n v="58796.32"/>
    <n v="3.03"/>
    <n v="816"/>
    <x v="205"/>
  </r>
  <r>
    <s v="ORD107012"/>
    <x v="7"/>
    <x v="0"/>
    <x v="7"/>
    <s v="Souq"/>
    <x v="3"/>
    <n v="9394.42"/>
    <n v="5"/>
    <n v="46972.1"/>
    <n v="1.97"/>
    <n v="3115"/>
    <x v="234"/>
  </r>
  <r>
    <s v="ORD107013"/>
    <x v="0"/>
    <x v="0"/>
    <x v="0"/>
    <s v="Souq"/>
    <x v="4"/>
    <n v="14337.78"/>
    <n v="3"/>
    <n v="43013.34"/>
    <n v="1.5"/>
    <n v="3868"/>
    <x v="268"/>
  </r>
  <r>
    <s v="ORD107014"/>
    <x v="1"/>
    <x v="1"/>
    <x v="1"/>
    <s v="Jumia"/>
    <x v="4"/>
    <n v="145.71"/>
    <n v="5"/>
    <n v="728.55"/>
    <n v="3.42"/>
    <n v="1999"/>
    <x v="258"/>
  </r>
  <r>
    <s v="ORD107015"/>
    <x v="1"/>
    <x v="1"/>
    <x v="1"/>
    <s v="Souq"/>
    <x v="1"/>
    <n v="8986.09"/>
    <n v="2"/>
    <n v="17972.18"/>
    <n v="2.75"/>
    <n v="4723"/>
    <x v="291"/>
  </r>
  <r>
    <s v="ORD107016"/>
    <x v="1"/>
    <x v="1"/>
    <x v="1"/>
    <s v="Amazon"/>
    <x v="3"/>
    <n v="16265.6"/>
    <n v="4"/>
    <n v="65062.400000000001"/>
    <n v="1.58"/>
    <n v="4066"/>
    <x v="21"/>
  </r>
  <r>
    <s v="ORD107017"/>
    <x v="3"/>
    <x v="3"/>
    <x v="3"/>
    <s v="Amazon"/>
    <x v="4"/>
    <n v="9198.14"/>
    <n v="1"/>
    <n v="9198.14"/>
    <n v="1.2"/>
    <n v="4386"/>
    <x v="340"/>
  </r>
  <r>
    <s v="ORD107018"/>
    <x v="0"/>
    <x v="0"/>
    <x v="0"/>
    <s v="Souq"/>
    <x v="0"/>
    <n v="14633.71"/>
    <n v="2"/>
    <n v="29267.42"/>
    <n v="2.1800000000000002"/>
    <n v="4324"/>
    <x v="280"/>
  </r>
  <r>
    <s v="ORD107019"/>
    <x v="7"/>
    <x v="0"/>
    <x v="7"/>
    <s v="Amazon"/>
    <x v="1"/>
    <n v="13449.46"/>
    <n v="5"/>
    <n v="67247.3"/>
    <n v="4.7300000000000004"/>
    <n v="2485"/>
    <x v="227"/>
  </r>
  <r>
    <s v="ORD107020"/>
    <x v="2"/>
    <x v="2"/>
    <x v="2"/>
    <s v="Amazon"/>
    <x v="0"/>
    <n v="10126.02"/>
    <n v="3"/>
    <n v="30378.06"/>
    <n v="3.17"/>
    <n v="1376"/>
    <x v="282"/>
  </r>
  <r>
    <s v="ORD107021"/>
    <x v="2"/>
    <x v="2"/>
    <x v="2"/>
    <s v="Amazon"/>
    <x v="3"/>
    <n v="2078.92"/>
    <n v="5"/>
    <n v="10394.6"/>
    <n v="4.13"/>
    <n v="1556"/>
    <x v="346"/>
  </r>
  <r>
    <s v="ORD107022"/>
    <x v="6"/>
    <x v="4"/>
    <x v="6"/>
    <s v="Amazon"/>
    <x v="0"/>
    <n v="19927.849999999999"/>
    <n v="4"/>
    <n v="79711.399999999994"/>
    <n v="3.94"/>
    <n v="2992"/>
    <x v="158"/>
  </r>
  <r>
    <s v="ORD107023"/>
    <x v="3"/>
    <x v="3"/>
    <x v="3"/>
    <s v="Souq"/>
    <x v="0"/>
    <n v="1305.26"/>
    <n v="3"/>
    <n v="3915.78"/>
    <n v="1.38"/>
    <n v="3964"/>
    <x v="10"/>
  </r>
  <r>
    <s v="ORD107024"/>
    <x v="6"/>
    <x v="4"/>
    <x v="6"/>
    <s v="Jumia"/>
    <x v="1"/>
    <n v="19837.189999999999"/>
    <n v="4"/>
    <n v="79348.759999999995"/>
    <n v="1.53"/>
    <n v="491"/>
    <x v="323"/>
  </r>
  <r>
    <s v="ORD107025"/>
    <x v="0"/>
    <x v="0"/>
    <x v="0"/>
    <s v="Amazon"/>
    <x v="4"/>
    <n v="2996.66"/>
    <n v="4"/>
    <n v="11986.64"/>
    <n v="2.97"/>
    <n v="262"/>
    <x v="120"/>
  </r>
  <r>
    <s v="ORD107026"/>
    <x v="8"/>
    <x v="3"/>
    <x v="8"/>
    <s v="Souq"/>
    <x v="0"/>
    <n v="2196.14"/>
    <n v="2"/>
    <n v="4392.28"/>
    <n v="4.72"/>
    <n v="357"/>
    <x v="217"/>
  </r>
  <r>
    <s v="ORD107027"/>
    <x v="0"/>
    <x v="0"/>
    <x v="0"/>
    <s v="Souq"/>
    <x v="2"/>
    <n v="4469.0200000000004"/>
    <n v="5"/>
    <n v="22345.1"/>
    <n v="3.52"/>
    <n v="656"/>
    <x v="73"/>
  </r>
  <r>
    <s v="ORD107028"/>
    <x v="9"/>
    <x v="1"/>
    <x v="9"/>
    <s v="Souq"/>
    <x v="0"/>
    <n v="1020.48"/>
    <n v="1"/>
    <n v="1020.48"/>
    <n v="1.04"/>
    <n v="2054"/>
    <x v="338"/>
  </r>
  <r>
    <s v="ORD107029"/>
    <x v="5"/>
    <x v="1"/>
    <x v="5"/>
    <s v="Jumia"/>
    <x v="5"/>
    <n v="7148.84"/>
    <n v="2"/>
    <n v="14297.68"/>
    <n v="2.5"/>
    <n v="2850"/>
    <x v="293"/>
  </r>
  <r>
    <s v="ORD107030"/>
    <x v="7"/>
    <x v="0"/>
    <x v="7"/>
    <s v="Jumia"/>
    <x v="1"/>
    <n v="19166.22"/>
    <n v="4"/>
    <n v="76664.88"/>
    <n v="1.47"/>
    <n v="2498"/>
    <x v="109"/>
  </r>
  <r>
    <s v="ORD107031"/>
    <x v="2"/>
    <x v="2"/>
    <x v="2"/>
    <s v="Souq"/>
    <x v="0"/>
    <n v="18580.59"/>
    <n v="2"/>
    <n v="37161.18"/>
    <n v="1.06"/>
    <n v="3915"/>
    <x v="336"/>
  </r>
  <r>
    <s v="ORD107032"/>
    <x v="5"/>
    <x v="1"/>
    <x v="5"/>
    <s v="Jumia"/>
    <x v="0"/>
    <n v="17575.09"/>
    <n v="5"/>
    <n v="87875.45"/>
    <n v="1.68"/>
    <n v="366"/>
    <x v="275"/>
  </r>
  <r>
    <s v="ORD107033"/>
    <x v="2"/>
    <x v="2"/>
    <x v="2"/>
    <s v="Amazon"/>
    <x v="1"/>
    <n v="3610.96"/>
    <n v="2"/>
    <n v="7221.92"/>
    <n v="1.1100000000000001"/>
    <n v="216"/>
    <x v="16"/>
  </r>
  <r>
    <s v="ORD107034"/>
    <x v="2"/>
    <x v="2"/>
    <x v="2"/>
    <s v="Amazon"/>
    <x v="4"/>
    <n v="5849.68"/>
    <n v="1"/>
    <n v="5849.68"/>
    <n v="3.58"/>
    <n v="4924"/>
    <x v="313"/>
  </r>
  <r>
    <s v="ORD107035"/>
    <x v="2"/>
    <x v="2"/>
    <x v="2"/>
    <s v="Souq"/>
    <x v="5"/>
    <n v="5491.46"/>
    <n v="2"/>
    <n v="10982.92"/>
    <n v="3.27"/>
    <n v="1275"/>
    <x v="222"/>
  </r>
  <r>
    <s v="ORD107036"/>
    <x v="5"/>
    <x v="1"/>
    <x v="5"/>
    <s v="Souq"/>
    <x v="0"/>
    <n v="16977.28"/>
    <n v="4"/>
    <n v="67909.119999999995"/>
    <n v="1.64"/>
    <n v="3015"/>
    <x v="169"/>
  </r>
  <r>
    <s v="ORD107037"/>
    <x v="5"/>
    <x v="1"/>
    <x v="5"/>
    <s v="Amazon"/>
    <x v="1"/>
    <n v="19015.759999999998"/>
    <n v="5"/>
    <n v="95078.8"/>
    <n v="4.3499999999999996"/>
    <n v="4792"/>
    <x v="262"/>
  </r>
  <r>
    <s v="ORD107038"/>
    <x v="6"/>
    <x v="4"/>
    <x v="6"/>
    <s v="Amazon"/>
    <x v="3"/>
    <n v="1184.4100000000001"/>
    <n v="2"/>
    <n v="2368.8200000000002"/>
    <n v="4.47"/>
    <n v="4045"/>
    <x v="242"/>
  </r>
  <r>
    <s v="ORD107039"/>
    <x v="1"/>
    <x v="1"/>
    <x v="1"/>
    <s v="Amazon"/>
    <x v="4"/>
    <n v="14801.95"/>
    <n v="5"/>
    <n v="74009.75"/>
    <n v="3.39"/>
    <n v="2231"/>
    <x v="234"/>
  </r>
  <r>
    <s v="ORD107040"/>
    <x v="1"/>
    <x v="1"/>
    <x v="1"/>
    <s v="Souq"/>
    <x v="2"/>
    <n v="3948.28"/>
    <n v="4"/>
    <n v="15793.12"/>
    <n v="2.1800000000000002"/>
    <n v="2752"/>
    <x v="278"/>
  </r>
  <r>
    <s v="ORD107041"/>
    <x v="4"/>
    <x v="0"/>
    <x v="4"/>
    <s v="Jumia"/>
    <x v="2"/>
    <n v="10419.16"/>
    <n v="1"/>
    <n v="10419.16"/>
    <n v="1.27"/>
    <n v="272"/>
    <x v="144"/>
  </r>
  <r>
    <s v="ORD107042"/>
    <x v="6"/>
    <x v="4"/>
    <x v="6"/>
    <s v="Amazon"/>
    <x v="1"/>
    <n v="1711.66"/>
    <n v="5"/>
    <n v="8558.2999999999993"/>
    <n v="1.54"/>
    <n v="4530"/>
    <x v="231"/>
  </r>
  <r>
    <s v="ORD107043"/>
    <x v="9"/>
    <x v="1"/>
    <x v="9"/>
    <s v="Amazon"/>
    <x v="4"/>
    <n v="6836.94"/>
    <n v="3"/>
    <n v="20510.82"/>
    <n v="2.54"/>
    <n v="2678"/>
    <x v="308"/>
  </r>
  <r>
    <s v="ORD107044"/>
    <x v="2"/>
    <x v="2"/>
    <x v="2"/>
    <s v="Amazon"/>
    <x v="5"/>
    <n v="338.84"/>
    <n v="2"/>
    <n v="677.68"/>
    <n v="2.96"/>
    <n v="1644"/>
    <x v="256"/>
  </r>
  <r>
    <s v="ORD107045"/>
    <x v="0"/>
    <x v="0"/>
    <x v="0"/>
    <s v="Amazon"/>
    <x v="1"/>
    <n v="16737.96"/>
    <n v="4"/>
    <n v="66951.839999999997"/>
    <n v="2.23"/>
    <n v="122"/>
    <x v="206"/>
  </r>
  <r>
    <s v="ORD107046"/>
    <x v="5"/>
    <x v="1"/>
    <x v="5"/>
    <s v="Amazon"/>
    <x v="5"/>
    <n v="6884.98"/>
    <n v="3"/>
    <n v="20654.939999999999"/>
    <n v="3.3"/>
    <n v="706"/>
    <x v="131"/>
  </r>
  <r>
    <s v="ORD107047"/>
    <x v="7"/>
    <x v="0"/>
    <x v="7"/>
    <s v="Souq"/>
    <x v="0"/>
    <n v="3617.78"/>
    <n v="3"/>
    <n v="10853.34"/>
    <n v="3.31"/>
    <n v="1292"/>
    <x v="29"/>
  </r>
  <r>
    <s v="ORD107048"/>
    <x v="1"/>
    <x v="1"/>
    <x v="1"/>
    <s v="Jumia"/>
    <x v="0"/>
    <n v="17616.14"/>
    <n v="5"/>
    <n v="88080.7"/>
    <n v="2.89"/>
    <n v="4694"/>
    <x v="307"/>
  </r>
  <r>
    <s v="ORD107049"/>
    <x v="7"/>
    <x v="0"/>
    <x v="7"/>
    <s v="Jumia"/>
    <x v="4"/>
    <n v="9253.9"/>
    <n v="5"/>
    <n v="46269.5"/>
    <n v="3.34"/>
    <n v="4173"/>
    <x v="200"/>
  </r>
  <r>
    <s v="ORD107050"/>
    <x v="5"/>
    <x v="1"/>
    <x v="5"/>
    <s v="Jumia"/>
    <x v="4"/>
    <n v="12554.66"/>
    <n v="2"/>
    <n v="25109.32"/>
    <n v="3.67"/>
    <n v="1544"/>
    <x v="240"/>
  </r>
  <r>
    <s v="ORD107051"/>
    <x v="8"/>
    <x v="3"/>
    <x v="8"/>
    <s v="Jumia"/>
    <x v="3"/>
    <n v="11261.34"/>
    <n v="2"/>
    <n v="22522.68"/>
    <n v="3.43"/>
    <n v="588"/>
    <x v="69"/>
  </r>
  <r>
    <s v="ORD107052"/>
    <x v="4"/>
    <x v="0"/>
    <x v="4"/>
    <s v="Souq"/>
    <x v="4"/>
    <n v="9672.26"/>
    <n v="4"/>
    <n v="38689.040000000001"/>
    <n v="4.83"/>
    <n v="4248"/>
    <x v="69"/>
  </r>
  <r>
    <s v="ORD107053"/>
    <x v="0"/>
    <x v="0"/>
    <x v="0"/>
    <s v="Souq"/>
    <x v="3"/>
    <n v="10331.56"/>
    <n v="1"/>
    <n v="10331.56"/>
    <n v="1.89"/>
    <n v="2142"/>
    <x v="360"/>
  </r>
  <r>
    <s v="ORD107054"/>
    <x v="2"/>
    <x v="2"/>
    <x v="2"/>
    <s v="Jumia"/>
    <x v="2"/>
    <n v="9662.2199999999993"/>
    <n v="2"/>
    <n v="19324.439999999999"/>
    <n v="3.21"/>
    <n v="269"/>
    <x v="122"/>
  </r>
  <r>
    <s v="ORD107055"/>
    <x v="6"/>
    <x v="4"/>
    <x v="6"/>
    <s v="Jumia"/>
    <x v="3"/>
    <n v="11605.36"/>
    <n v="4"/>
    <n v="46421.440000000002"/>
    <n v="4.08"/>
    <n v="3028"/>
    <x v="10"/>
  </r>
  <r>
    <s v="ORD107056"/>
    <x v="6"/>
    <x v="4"/>
    <x v="6"/>
    <s v="Souq"/>
    <x v="2"/>
    <n v="9022.9500000000007"/>
    <n v="5"/>
    <n v="45114.75"/>
    <n v="4.3899999999999997"/>
    <n v="1574"/>
    <x v="262"/>
  </r>
  <r>
    <s v="ORD107057"/>
    <x v="7"/>
    <x v="0"/>
    <x v="7"/>
    <s v="Amazon"/>
    <x v="3"/>
    <n v="3960.01"/>
    <n v="4"/>
    <n v="15840.04"/>
    <n v="3.34"/>
    <n v="210"/>
    <x v="225"/>
  </r>
  <r>
    <s v="ORD107058"/>
    <x v="4"/>
    <x v="0"/>
    <x v="4"/>
    <s v="Souq"/>
    <x v="0"/>
    <n v="10338.799999999999"/>
    <n v="5"/>
    <n v="51694"/>
    <n v="4.68"/>
    <n v="1267"/>
    <x v="239"/>
  </r>
  <r>
    <s v="ORD107059"/>
    <x v="2"/>
    <x v="2"/>
    <x v="2"/>
    <s v="Amazon"/>
    <x v="5"/>
    <n v="13117.77"/>
    <n v="5"/>
    <n v="65588.850000000006"/>
    <n v="2.59"/>
    <n v="2813"/>
    <x v="357"/>
  </r>
  <r>
    <s v="ORD107060"/>
    <x v="5"/>
    <x v="1"/>
    <x v="5"/>
    <s v="Souq"/>
    <x v="4"/>
    <n v="1410.13"/>
    <n v="4"/>
    <n v="5640.52"/>
    <n v="1.58"/>
    <n v="2513"/>
    <x v="33"/>
  </r>
  <r>
    <s v="ORD107061"/>
    <x v="6"/>
    <x v="4"/>
    <x v="6"/>
    <s v="Souq"/>
    <x v="5"/>
    <n v="19532.560000000001"/>
    <n v="3"/>
    <n v="58597.68"/>
    <n v="4.05"/>
    <n v="4716"/>
    <x v="175"/>
  </r>
  <r>
    <s v="ORD107062"/>
    <x v="8"/>
    <x v="3"/>
    <x v="8"/>
    <s v="Souq"/>
    <x v="3"/>
    <n v="1719.16"/>
    <n v="5"/>
    <n v="8595.7999999999993"/>
    <n v="2.08"/>
    <n v="2854"/>
    <x v="344"/>
  </r>
  <r>
    <s v="ORD107063"/>
    <x v="8"/>
    <x v="3"/>
    <x v="8"/>
    <s v="Jumia"/>
    <x v="2"/>
    <n v="7859.33"/>
    <n v="5"/>
    <n v="39296.65"/>
    <n v="1.43"/>
    <n v="4109"/>
    <x v="213"/>
  </r>
  <r>
    <s v="ORD107064"/>
    <x v="2"/>
    <x v="2"/>
    <x v="2"/>
    <s v="Jumia"/>
    <x v="2"/>
    <n v="2405.89"/>
    <n v="2"/>
    <n v="4811.78"/>
    <n v="4.13"/>
    <n v="3298"/>
    <x v="142"/>
  </r>
  <r>
    <s v="ORD107065"/>
    <x v="8"/>
    <x v="3"/>
    <x v="8"/>
    <s v="Jumia"/>
    <x v="4"/>
    <n v="2323.56"/>
    <n v="5"/>
    <n v="11617.8"/>
    <n v="3.46"/>
    <n v="529"/>
    <x v="207"/>
  </r>
  <r>
    <s v="ORD107066"/>
    <x v="3"/>
    <x v="3"/>
    <x v="3"/>
    <s v="Jumia"/>
    <x v="1"/>
    <n v="3371.41"/>
    <n v="1"/>
    <n v="3371.41"/>
    <n v="4.97"/>
    <n v="3744"/>
    <x v="23"/>
  </r>
  <r>
    <s v="ORD107067"/>
    <x v="0"/>
    <x v="0"/>
    <x v="0"/>
    <s v="Amazon"/>
    <x v="0"/>
    <n v="19054.73"/>
    <n v="4"/>
    <n v="76218.92"/>
    <n v="3.59"/>
    <n v="2965"/>
    <x v="171"/>
  </r>
  <r>
    <s v="ORD107068"/>
    <x v="4"/>
    <x v="0"/>
    <x v="4"/>
    <s v="Jumia"/>
    <x v="2"/>
    <n v="4063.75"/>
    <n v="1"/>
    <n v="4063.75"/>
    <n v="1.63"/>
    <n v="79"/>
    <x v="254"/>
  </r>
  <r>
    <s v="ORD107069"/>
    <x v="9"/>
    <x v="1"/>
    <x v="9"/>
    <s v="Amazon"/>
    <x v="0"/>
    <n v="13199.36"/>
    <n v="4"/>
    <n v="52797.440000000002"/>
    <n v="2.67"/>
    <n v="4726"/>
    <x v="311"/>
  </r>
  <r>
    <s v="ORD107070"/>
    <x v="5"/>
    <x v="1"/>
    <x v="5"/>
    <s v="Souq"/>
    <x v="1"/>
    <n v="1065.8900000000001"/>
    <n v="2"/>
    <n v="2131.7800000000002"/>
    <n v="1.38"/>
    <n v="307"/>
    <x v="50"/>
  </r>
  <r>
    <s v="ORD107071"/>
    <x v="3"/>
    <x v="3"/>
    <x v="3"/>
    <s v="Amazon"/>
    <x v="5"/>
    <n v="4137.32"/>
    <n v="1"/>
    <n v="4137.32"/>
    <n v="1.65"/>
    <n v="3364"/>
    <x v="157"/>
  </r>
  <r>
    <s v="ORD107072"/>
    <x v="6"/>
    <x v="4"/>
    <x v="6"/>
    <s v="Souq"/>
    <x v="0"/>
    <n v="13556.42"/>
    <n v="5"/>
    <n v="67782.100000000006"/>
    <n v="2.68"/>
    <n v="874"/>
    <x v="70"/>
  </r>
  <r>
    <s v="ORD107073"/>
    <x v="7"/>
    <x v="0"/>
    <x v="7"/>
    <s v="Amazon"/>
    <x v="2"/>
    <n v="14734.61"/>
    <n v="1"/>
    <n v="14734.61"/>
    <n v="4.9000000000000004"/>
    <n v="3687"/>
    <x v="84"/>
  </r>
  <r>
    <s v="ORD107074"/>
    <x v="4"/>
    <x v="0"/>
    <x v="4"/>
    <s v="Jumia"/>
    <x v="1"/>
    <n v="5886.78"/>
    <n v="2"/>
    <n v="11773.56"/>
    <n v="2.39"/>
    <n v="2046"/>
    <x v="299"/>
  </r>
  <r>
    <s v="ORD107075"/>
    <x v="3"/>
    <x v="3"/>
    <x v="3"/>
    <s v="Amazon"/>
    <x v="5"/>
    <n v="19337.72"/>
    <n v="4"/>
    <n v="77350.880000000005"/>
    <n v="3.67"/>
    <n v="2792"/>
    <x v="155"/>
  </r>
  <r>
    <s v="ORD107076"/>
    <x v="3"/>
    <x v="3"/>
    <x v="3"/>
    <s v="Souq"/>
    <x v="4"/>
    <n v="13442.05"/>
    <n v="3"/>
    <n v="40326.15"/>
    <n v="2.12"/>
    <n v="3848"/>
    <x v="292"/>
  </r>
  <r>
    <s v="ORD107077"/>
    <x v="1"/>
    <x v="1"/>
    <x v="1"/>
    <s v="Souq"/>
    <x v="1"/>
    <n v="4206.25"/>
    <n v="4"/>
    <n v="16825"/>
    <n v="2.44"/>
    <n v="3118"/>
    <x v="124"/>
  </r>
  <r>
    <s v="ORD107078"/>
    <x v="2"/>
    <x v="2"/>
    <x v="2"/>
    <s v="Jumia"/>
    <x v="2"/>
    <n v="19104.8"/>
    <n v="3"/>
    <n v="57314.400000000001"/>
    <n v="1.88"/>
    <n v="1169"/>
    <x v="354"/>
  </r>
  <r>
    <s v="ORD107079"/>
    <x v="5"/>
    <x v="1"/>
    <x v="5"/>
    <s v="Souq"/>
    <x v="4"/>
    <n v="1005.34"/>
    <n v="2"/>
    <n v="2010.68"/>
    <n v="1.79"/>
    <n v="3547"/>
    <x v="180"/>
  </r>
  <r>
    <s v="ORD107080"/>
    <x v="2"/>
    <x v="2"/>
    <x v="2"/>
    <s v="Jumia"/>
    <x v="4"/>
    <n v="11617.57"/>
    <n v="1"/>
    <n v="11617.57"/>
    <n v="4.2300000000000004"/>
    <n v="1975"/>
    <x v="311"/>
  </r>
  <r>
    <s v="ORD107081"/>
    <x v="2"/>
    <x v="2"/>
    <x v="2"/>
    <s v="Amazon"/>
    <x v="0"/>
    <n v="1636.6"/>
    <n v="2"/>
    <n v="3273.2"/>
    <n v="1.92"/>
    <n v="3591"/>
    <x v="241"/>
  </r>
  <r>
    <s v="ORD107082"/>
    <x v="8"/>
    <x v="3"/>
    <x v="8"/>
    <s v="Souq"/>
    <x v="5"/>
    <n v="13779.52"/>
    <n v="3"/>
    <n v="41338.559999999998"/>
    <n v="3.59"/>
    <n v="4779"/>
    <x v="46"/>
  </r>
  <r>
    <s v="ORD107083"/>
    <x v="3"/>
    <x v="3"/>
    <x v="3"/>
    <s v="Jumia"/>
    <x v="1"/>
    <n v="17253.89"/>
    <n v="4"/>
    <n v="69015.56"/>
    <n v="3.22"/>
    <n v="1849"/>
    <x v="272"/>
  </r>
  <r>
    <s v="ORD107084"/>
    <x v="1"/>
    <x v="1"/>
    <x v="1"/>
    <s v="Jumia"/>
    <x v="1"/>
    <n v="10367.76"/>
    <n v="5"/>
    <n v="51838.8"/>
    <n v="2.29"/>
    <n v="1623"/>
    <x v="326"/>
  </r>
  <r>
    <s v="ORD107085"/>
    <x v="3"/>
    <x v="3"/>
    <x v="3"/>
    <s v="Jumia"/>
    <x v="0"/>
    <n v="9748.36"/>
    <n v="2"/>
    <n v="19496.72"/>
    <n v="3.22"/>
    <n v="229"/>
    <x v="300"/>
  </r>
  <r>
    <s v="ORD107086"/>
    <x v="7"/>
    <x v="0"/>
    <x v="7"/>
    <s v="Jumia"/>
    <x v="1"/>
    <n v="14999.26"/>
    <n v="3"/>
    <n v="44997.78"/>
    <n v="2.0699999999999998"/>
    <n v="3513"/>
    <x v="192"/>
  </r>
  <r>
    <s v="ORD107087"/>
    <x v="5"/>
    <x v="1"/>
    <x v="5"/>
    <s v="Amazon"/>
    <x v="3"/>
    <n v="2425.75"/>
    <n v="1"/>
    <n v="2425.75"/>
    <n v="3.75"/>
    <n v="315"/>
    <x v="102"/>
  </r>
  <r>
    <s v="ORD107088"/>
    <x v="9"/>
    <x v="1"/>
    <x v="9"/>
    <s v="Souq"/>
    <x v="4"/>
    <n v="821.93"/>
    <n v="1"/>
    <n v="821.93"/>
    <n v="3.05"/>
    <n v="3316"/>
    <x v="174"/>
  </r>
  <r>
    <s v="ORD107089"/>
    <x v="9"/>
    <x v="1"/>
    <x v="9"/>
    <s v="Souq"/>
    <x v="1"/>
    <n v="7477.97"/>
    <n v="1"/>
    <n v="7477.97"/>
    <n v="3.9"/>
    <n v="41"/>
    <x v="9"/>
  </r>
  <r>
    <s v="ORD107090"/>
    <x v="6"/>
    <x v="4"/>
    <x v="6"/>
    <s v="Souq"/>
    <x v="1"/>
    <n v="4702.58"/>
    <n v="3"/>
    <n v="14107.74"/>
    <n v="2.79"/>
    <n v="3554"/>
    <x v="245"/>
  </r>
  <r>
    <s v="ORD107091"/>
    <x v="5"/>
    <x v="1"/>
    <x v="5"/>
    <s v="Amazon"/>
    <x v="5"/>
    <n v="18065.3"/>
    <n v="2"/>
    <n v="36130.6"/>
    <n v="1.44"/>
    <n v="4258"/>
    <x v="250"/>
  </r>
  <r>
    <s v="ORD107092"/>
    <x v="1"/>
    <x v="1"/>
    <x v="1"/>
    <s v="Souq"/>
    <x v="1"/>
    <n v="9692.51"/>
    <n v="2"/>
    <n v="19385.02"/>
    <n v="3.97"/>
    <n v="2427"/>
    <x v="230"/>
  </r>
  <r>
    <s v="ORD107093"/>
    <x v="0"/>
    <x v="0"/>
    <x v="0"/>
    <s v="Souq"/>
    <x v="4"/>
    <n v="9481.33"/>
    <n v="3"/>
    <n v="28443.99"/>
    <n v="3.27"/>
    <n v="3153"/>
    <x v="205"/>
  </r>
  <r>
    <s v="ORD107094"/>
    <x v="1"/>
    <x v="1"/>
    <x v="1"/>
    <s v="Jumia"/>
    <x v="4"/>
    <n v="14922.9"/>
    <n v="4"/>
    <n v="59691.6"/>
    <n v="3.45"/>
    <n v="46"/>
    <x v="357"/>
  </r>
  <r>
    <s v="ORD107095"/>
    <x v="8"/>
    <x v="3"/>
    <x v="8"/>
    <s v="Amazon"/>
    <x v="0"/>
    <n v="1860.99"/>
    <n v="4"/>
    <n v="7443.96"/>
    <n v="3.53"/>
    <n v="3976"/>
    <x v="98"/>
  </r>
  <r>
    <s v="ORD107096"/>
    <x v="8"/>
    <x v="3"/>
    <x v="8"/>
    <s v="Amazon"/>
    <x v="1"/>
    <n v="16325.18"/>
    <n v="3"/>
    <n v="48975.54"/>
    <n v="4.09"/>
    <n v="3738"/>
    <x v="7"/>
  </r>
  <r>
    <s v="ORD107097"/>
    <x v="0"/>
    <x v="0"/>
    <x v="0"/>
    <s v="Amazon"/>
    <x v="1"/>
    <n v="17071.97"/>
    <n v="3"/>
    <n v="51215.91"/>
    <n v="1.33"/>
    <n v="3622"/>
    <x v="285"/>
  </r>
  <r>
    <s v="ORD107098"/>
    <x v="7"/>
    <x v="0"/>
    <x v="7"/>
    <s v="Souq"/>
    <x v="0"/>
    <n v="13529.85"/>
    <n v="5"/>
    <n v="67649.25"/>
    <n v="2.46"/>
    <n v="4481"/>
    <x v="224"/>
  </r>
  <r>
    <s v="ORD107099"/>
    <x v="3"/>
    <x v="3"/>
    <x v="3"/>
    <s v="Jumia"/>
    <x v="2"/>
    <n v="14095.49"/>
    <n v="2"/>
    <n v="28190.98"/>
    <n v="4.32"/>
    <n v="2319"/>
    <x v="151"/>
  </r>
  <r>
    <s v="ORD107100"/>
    <x v="3"/>
    <x v="3"/>
    <x v="3"/>
    <s v="Amazon"/>
    <x v="5"/>
    <n v="5516.04"/>
    <n v="1"/>
    <n v="5516.04"/>
    <n v="4.93"/>
    <n v="2204"/>
    <x v="259"/>
  </r>
  <r>
    <s v="ORD107101"/>
    <x v="7"/>
    <x v="0"/>
    <x v="7"/>
    <s v="Amazon"/>
    <x v="2"/>
    <n v="17656.18"/>
    <n v="4"/>
    <n v="70624.72"/>
    <n v="2.19"/>
    <n v="4699"/>
    <x v="213"/>
  </r>
  <r>
    <s v="ORD107102"/>
    <x v="7"/>
    <x v="0"/>
    <x v="7"/>
    <s v="Jumia"/>
    <x v="4"/>
    <n v="8002.51"/>
    <n v="2"/>
    <n v="16005.02"/>
    <n v="3.36"/>
    <n v="826"/>
    <x v="204"/>
  </r>
  <r>
    <s v="ORD107103"/>
    <x v="7"/>
    <x v="0"/>
    <x v="7"/>
    <s v="Jumia"/>
    <x v="1"/>
    <n v="16823.13"/>
    <n v="3"/>
    <n v="50469.39"/>
    <n v="2.4700000000000002"/>
    <n v="216"/>
    <x v="195"/>
  </r>
  <r>
    <s v="ORD107104"/>
    <x v="8"/>
    <x v="3"/>
    <x v="8"/>
    <s v="Souq"/>
    <x v="3"/>
    <n v="2050.69"/>
    <n v="1"/>
    <n v="2050.69"/>
    <n v="4.9000000000000004"/>
    <n v="4897"/>
    <x v="240"/>
  </r>
  <r>
    <s v="ORD107105"/>
    <x v="0"/>
    <x v="0"/>
    <x v="0"/>
    <s v="Jumia"/>
    <x v="5"/>
    <n v="8576.56"/>
    <n v="3"/>
    <n v="25729.68"/>
    <n v="3.13"/>
    <n v="3147"/>
    <x v="59"/>
  </r>
  <r>
    <s v="ORD107106"/>
    <x v="0"/>
    <x v="0"/>
    <x v="0"/>
    <s v="Amazon"/>
    <x v="3"/>
    <n v="7541.28"/>
    <n v="3"/>
    <n v="22623.84"/>
    <n v="4.8499999999999996"/>
    <n v="225"/>
    <x v="200"/>
  </r>
  <r>
    <s v="ORD107107"/>
    <x v="5"/>
    <x v="1"/>
    <x v="5"/>
    <s v="Souq"/>
    <x v="3"/>
    <n v="15133.27"/>
    <n v="2"/>
    <n v="30266.54"/>
    <n v="1.66"/>
    <n v="2147"/>
    <x v="242"/>
  </r>
  <r>
    <s v="ORD107108"/>
    <x v="8"/>
    <x v="3"/>
    <x v="8"/>
    <s v="Jumia"/>
    <x v="1"/>
    <n v="10832.31"/>
    <n v="1"/>
    <n v="10832.31"/>
    <n v="4.04"/>
    <n v="2982"/>
    <x v="190"/>
  </r>
  <r>
    <s v="ORD107109"/>
    <x v="0"/>
    <x v="0"/>
    <x v="0"/>
    <s v="Amazon"/>
    <x v="0"/>
    <n v="4887.4799999999996"/>
    <n v="4"/>
    <n v="19549.919999999998"/>
    <n v="4.67"/>
    <n v="4855"/>
    <x v="91"/>
  </r>
  <r>
    <s v="ORD107110"/>
    <x v="7"/>
    <x v="0"/>
    <x v="7"/>
    <s v="Amazon"/>
    <x v="2"/>
    <n v="8833.1299999999992"/>
    <n v="5"/>
    <n v="44165.65"/>
    <n v="1.68"/>
    <n v="2462"/>
    <x v="187"/>
  </r>
  <r>
    <s v="ORD107111"/>
    <x v="1"/>
    <x v="1"/>
    <x v="1"/>
    <s v="Souq"/>
    <x v="0"/>
    <n v="10998.26"/>
    <n v="4"/>
    <n v="43993.04"/>
    <n v="2.2000000000000002"/>
    <n v="2596"/>
    <x v="43"/>
  </r>
  <r>
    <s v="ORD107112"/>
    <x v="8"/>
    <x v="3"/>
    <x v="8"/>
    <s v="Souq"/>
    <x v="3"/>
    <n v="2969.38"/>
    <n v="5"/>
    <n v="14846.9"/>
    <n v="4.92"/>
    <n v="62"/>
    <x v="26"/>
  </r>
  <r>
    <s v="ORD107113"/>
    <x v="3"/>
    <x v="3"/>
    <x v="3"/>
    <s v="Amazon"/>
    <x v="2"/>
    <n v="18226.240000000002"/>
    <n v="2"/>
    <n v="36452.480000000003"/>
    <n v="4.47"/>
    <n v="2177"/>
    <x v="269"/>
  </r>
  <r>
    <s v="ORD107114"/>
    <x v="0"/>
    <x v="0"/>
    <x v="0"/>
    <s v="Souq"/>
    <x v="1"/>
    <n v="7192.53"/>
    <n v="4"/>
    <n v="28770.12"/>
    <n v="3.52"/>
    <n v="1964"/>
    <x v="86"/>
  </r>
  <r>
    <s v="ORD107115"/>
    <x v="3"/>
    <x v="3"/>
    <x v="3"/>
    <s v="Amazon"/>
    <x v="2"/>
    <n v="12121.15"/>
    <n v="4"/>
    <n v="48484.6"/>
    <n v="2.75"/>
    <n v="1176"/>
    <x v="253"/>
  </r>
  <r>
    <s v="ORD107116"/>
    <x v="5"/>
    <x v="1"/>
    <x v="5"/>
    <s v="Souq"/>
    <x v="1"/>
    <n v="11814.94"/>
    <n v="4"/>
    <n v="47259.76"/>
    <n v="3.16"/>
    <n v="4071"/>
    <x v="190"/>
  </r>
  <r>
    <s v="ORD107117"/>
    <x v="6"/>
    <x v="4"/>
    <x v="6"/>
    <s v="Jumia"/>
    <x v="5"/>
    <n v="13377.34"/>
    <n v="1"/>
    <n v="13377.34"/>
    <n v="4.24"/>
    <n v="2440"/>
    <x v="250"/>
  </r>
  <r>
    <s v="ORD107118"/>
    <x v="1"/>
    <x v="1"/>
    <x v="1"/>
    <s v="Amazon"/>
    <x v="4"/>
    <n v="19102.27"/>
    <n v="4"/>
    <n v="76409.08"/>
    <n v="1.1499999999999999"/>
    <n v="1988"/>
    <x v="211"/>
  </r>
  <r>
    <s v="ORD107119"/>
    <x v="2"/>
    <x v="2"/>
    <x v="2"/>
    <s v="Jumia"/>
    <x v="3"/>
    <n v="4328.34"/>
    <n v="2"/>
    <n v="8656.68"/>
    <n v="3.29"/>
    <n v="2508"/>
    <x v="266"/>
  </r>
  <r>
    <s v="ORD107120"/>
    <x v="2"/>
    <x v="2"/>
    <x v="2"/>
    <s v="Jumia"/>
    <x v="1"/>
    <n v="5775.83"/>
    <n v="5"/>
    <n v="28879.15"/>
    <n v="2.5099999999999998"/>
    <n v="4078"/>
    <x v="45"/>
  </r>
  <r>
    <s v="ORD107121"/>
    <x v="7"/>
    <x v="0"/>
    <x v="7"/>
    <s v="Jumia"/>
    <x v="0"/>
    <n v="11220.53"/>
    <n v="1"/>
    <n v="11220.53"/>
    <n v="2.77"/>
    <n v="3326"/>
    <x v="3"/>
  </r>
  <r>
    <s v="ORD107122"/>
    <x v="3"/>
    <x v="3"/>
    <x v="3"/>
    <s v="Souq"/>
    <x v="5"/>
    <n v="6818.07"/>
    <n v="4"/>
    <n v="27272.28"/>
    <n v="2.38"/>
    <n v="3259"/>
    <x v="119"/>
  </r>
  <r>
    <s v="ORD107123"/>
    <x v="1"/>
    <x v="1"/>
    <x v="1"/>
    <s v="Jumia"/>
    <x v="1"/>
    <n v="8085.48"/>
    <n v="2"/>
    <n v="16170.96"/>
    <n v="4.99"/>
    <n v="1730"/>
    <x v="3"/>
  </r>
  <r>
    <s v="ORD107124"/>
    <x v="8"/>
    <x v="3"/>
    <x v="8"/>
    <s v="Souq"/>
    <x v="2"/>
    <n v="8023.18"/>
    <n v="3"/>
    <n v="24069.54"/>
    <n v="4.34"/>
    <n v="2248"/>
    <x v="243"/>
  </r>
  <r>
    <s v="ORD107125"/>
    <x v="6"/>
    <x v="4"/>
    <x v="6"/>
    <s v="Souq"/>
    <x v="5"/>
    <n v="3729.85"/>
    <n v="4"/>
    <n v="14919.4"/>
    <n v="1.45"/>
    <n v="2183"/>
    <x v="75"/>
  </r>
  <r>
    <s v="ORD107126"/>
    <x v="9"/>
    <x v="1"/>
    <x v="9"/>
    <s v="Amazon"/>
    <x v="0"/>
    <n v="11807.38"/>
    <n v="2"/>
    <n v="23614.76"/>
    <n v="4.38"/>
    <n v="3330"/>
    <x v="45"/>
  </r>
  <r>
    <s v="ORD107127"/>
    <x v="9"/>
    <x v="1"/>
    <x v="9"/>
    <s v="Jumia"/>
    <x v="1"/>
    <n v="1300.04"/>
    <n v="1"/>
    <n v="1300.04"/>
    <n v="4.9000000000000004"/>
    <n v="3523"/>
    <x v="114"/>
  </r>
  <r>
    <s v="ORD107128"/>
    <x v="5"/>
    <x v="1"/>
    <x v="5"/>
    <s v="Souq"/>
    <x v="0"/>
    <n v="13189.89"/>
    <n v="1"/>
    <n v="13189.89"/>
    <n v="4.12"/>
    <n v="3202"/>
    <x v="44"/>
  </r>
  <r>
    <s v="ORD107129"/>
    <x v="7"/>
    <x v="0"/>
    <x v="7"/>
    <s v="Amazon"/>
    <x v="3"/>
    <n v="120.65"/>
    <n v="3"/>
    <n v="361.95"/>
    <n v="2.93"/>
    <n v="4375"/>
    <x v="226"/>
  </r>
  <r>
    <s v="ORD107130"/>
    <x v="8"/>
    <x v="3"/>
    <x v="8"/>
    <s v="Amazon"/>
    <x v="5"/>
    <n v="13105.43"/>
    <n v="4"/>
    <n v="52421.72"/>
    <n v="3.93"/>
    <n v="4661"/>
    <x v="288"/>
  </r>
  <r>
    <s v="ORD107131"/>
    <x v="0"/>
    <x v="0"/>
    <x v="0"/>
    <s v="Jumia"/>
    <x v="3"/>
    <n v="2053.4"/>
    <n v="2"/>
    <n v="4106.8"/>
    <n v="4.05"/>
    <n v="3908"/>
    <x v="244"/>
  </r>
  <r>
    <s v="ORD107132"/>
    <x v="0"/>
    <x v="0"/>
    <x v="0"/>
    <s v="Amazon"/>
    <x v="2"/>
    <n v="19962.54"/>
    <n v="4"/>
    <n v="79850.16"/>
    <n v="2.7"/>
    <n v="3573"/>
    <x v="214"/>
  </r>
  <r>
    <s v="ORD107133"/>
    <x v="5"/>
    <x v="1"/>
    <x v="5"/>
    <s v="Souq"/>
    <x v="5"/>
    <n v="12387.36"/>
    <n v="1"/>
    <n v="12387.36"/>
    <n v="2.73"/>
    <n v="2981"/>
    <x v="264"/>
  </r>
  <r>
    <s v="ORD107134"/>
    <x v="1"/>
    <x v="1"/>
    <x v="1"/>
    <s v="Jumia"/>
    <x v="0"/>
    <n v="14831.33"/>
    <n v="2"/>
    <n v="29662.66"/>
    <n v="2.89"/>
    <n v="4772"/>
    <x v="31"/>
  </r>
  <r>
    <s v="ORD107135"/>
    <x v="5"/>
    <x v="1"/>
    <x v="5"/>
    <s v="Souq"/>
    <x v="0"/>
    <n v="1710.33"/>
    <n v="5"/>
    <n v="8551.65"/>
    <n v="2.0699999999999998"/>
    <n v="3649"/>
    <x v="246"/>
  </r>
  <r>
    <s v="ORD107136"/>
    <x v="7"/>
    <x v="0"/>
    <x v="7"/>
    <s v="Amazon"/>
    <x v="2"/>
    <n v="5269.04"/>
    <n v="2"/>
    <n v="10538.08"/>
    <n v="1.83"/>
    <n v="2140"/>
    <x v="239"/>
  </r>
  <r>
    <s v="ORD107137"/>
    <x v="9"/>
    <x v="1"/>
    <x v="9"/>
    <s v="Amazon"/>
    <x v="0"/>
    <n v="10269.98"/>
    <n v="5"/>
    <n v="51349.9"/>
    <n v="2.0099999999999998"/>
    <n v="3643"/>
    <x v="301"/>
  </r>
  <r>
    <s v="ORD107138"/>
    <x v="8"/>
    <x v="3"/>
    <x v="8"/>
    <s v="Amazon"/>
    <x v="2"/>
    <n v="7218.85"/>
    <n v="2"/>
    <n v="14437.7"/>
    <n v="3.13"/>
    <n v="2141"/>
    <x v="211"/>
  </r>
  <r>
    <s v="ORD107139"/>
    <x v="7"/>
    <x v="0"/>
    <x v="7"/>
    <s v="Amazon"/>
    <x v="4"/>
    <n v="10841.2"/>
    <n v="1"/>
    <n v="10841.2"/>
    <n v="3.9"/>
    <n v="145"/>
    <x v="350"/>
  </r>
  <r>
    <s v="ORD107140"/>
    <x v="2"/>
    <x v="2"/>
    <x v="2"/>
    <s v="Souq"/>
    <x v="3"/>
    <n v="13924.94"/>
    <n v="1"/>
    <n v="13924.94"/>
    <n v="3.46"/>
    <n v="1500"/>
    <x v="238"/>
  </r>
  <r>
    <s v="ORD107141"/>
    <x v="9"/>
    <x v="1"/>
    <x v="9"/>
    <s v="Jumia"/>
    <x v="4"/>
    <n v="17300.77"/>
    <n v="5"/>
    <n v="86503.85"/>
    <n v="4.54"/>
    <n v="1799"/>
    <x v="327"/>
  </r>
  <r>
    <s v="ORD107142"/>
    <x v="4"/>
    <x v="0"/>
    <x v="4"/>
    <s v="Jumia"/>
    <x v="3"/>
    <n v="12034.84"/>
    <n v="3"/>
    <n v="36104.519999999997"/>
    <n v="2.19"/>
    <n v="3543"/>
    <x v="267"/>
  </r>
  <r>
    <s v="ORD107143"/>
    <x v="6"/>
    <x v="4"/>
    <x v="6"/>
    <s v="Souq"/>
    <x v="1"/>
    <n v="7125.21"/>
    <n v="5"/>
    <n v="35626.050000000003"/>
    <n v="3.42"/>
    <n v="1555"/>
    <x v="299"/>
  </r>
  <r>
    <s v="ORD107144"/>
    <x v="2"/>
    <x v="2"/>
    <x v="2"/>
    <s v="Jumia"/>
    <x v="0"/>
    <n v="10765.48"/>
    <n v="3"/>
    <n v="32296.44"/>
    <n v="2.42"/>
    <n v="4888"/>
    <x v="199"/>
  </r>
  <r>
    <s v="ORD107145"/>
    <x v="3"/>
    <x v="3"/>
    <x v="3"/>
    <s v="Jumia"/>
    <x v="2"/>
    <n v="8785.3700000000008"/>
    <n v="3"/>
    <n v="26356.11"/>
    <n v="3.97"/>
    <n v="1776"/>
    <x v="212"/>
  </r>
  <r>
    <s v="ORD107146"/>
    <x v="6"/>
    <x v="4"/>
    <x v="6"/>
    <s v="Jumia"/>
    <x v="4"/>
    <n v="9001.7099999999991"/>
    <n v="4"/>
    <n v="36006.839999999997"/>
    <n v="3.06"/>
    <n v="92"/>
    <x v="241"/>
  </r>
  <r>
    <s v="ORD107147"/>
    <x v="9"/>
    <x v="1"/>
    <x v="9"/>
    <s v="Souq"/>
    <x v="3"/>
    <n v="10979.27"/>
    <n v="5"/>
    <n v="54896.35"/>
    <n v="1.63"/>
    <n v="3752"/>
    <x v="0"/>
  </r>
  <r>
    <s v="ORD107148"/>
    <x v="1"/>
    <x v="1"/>
    <x v="1"/>
    <s v="Souq"/>
    <x v="1"/>
    <n v="1155.67"/>
    <n v="2"/>
    <n v="2311.34"/>
    <n v="4.66"/>
    <n v="4764"/>
    <x v="252"/>
  </r>
  <r>
    <s v="ORD107149"/>
    <x v="3"/>
    <x v="3"/>
    <x v="3"/>
    <s v="Jumia"/>
    <x v="5"/>
    <n v="16179.6"/>
    <n v="1"/>
    <n v="16179.6"/>
    <n v="2.92"/>
    <n v="3889"/>
    <x v="175"/>
  </r>
  <r>
    <s v="ORD107150"/>
    <x v="9"/>
    <x v="1"/>
    <x v="9"/>
    <s v="Souq"/>
    <x v="5"/>
    <n v="16054.14"/>
    <n v="2"/>
    <n v="32108.28"/>
    <n v="1.6"/>
    <n v="4261"/>
    <x v="274"/>
  </r>
  <r>
    <s v="ORD107151"/>
    <x v="3"/>
    <x v="3"/>
    <x v="3"/>
    <s v="Jumia"/>
    <x v="2"/>
    <n v="3205.59"/>
    <n v="3"/>
    <n v="9616.77"/>
    <n v="1.23"/>
    <n v="3061"/>
    <x v="71"/>
  </r>
  <r>
    <s v="ORD107152"/>
    <x v="8"/>
    <x v="3"/>
    <x v="8"/>
    <s v="Souq"/>
    <x v="2"/>
    <n v="4167.43"/>
    <n v="5"/>
    <n v="20837.150000000001"/>
    <n v="1.58"/>
    <n v="3503"/>
    <x v="345"/>
  </r>
  <r>
    <s v="ORD107153"/>
    <x v="3"/>
    <x v="3"/>
    <x v="3"/>
    <s v="Jumia"/>
    <x v="2"/>
    <n v="19831.43"/>
    <n v="4"/>
    <n v="79325.72"/>
    <n v="4.03"/>
    <n v="891"/>
    <x v="357"/>
  </r>
  <r>
    <s v="ORD107154"/>
    <x v="6"/>
    <x v="4"/>
    <x v="6"/>
    <s v="Jumia"/>
    <x v="2"/>
    <n v="16766.189999999999"/>
    <n v="4"/>
    <n v="67064.759999999995"/>
    <n v="1.8"/>
    <n v="2421"/>
    <x v="29"/>
  </r>
  <r>
    <s v="ORD107155"/>
    <x v="1"/>
    <x v="1"/>
    <x v="1"/>
    <s v="Amazon"/>
    <x v="0"/>
    <n v="1504.71"/>
    <n v="2"/>
    <n v="3009.42"/>
    <n v="3.54"/>
    <n v="2787"/>
    <x v="202"/>
  </r>
  <r>
    <s v="ORD107156"/>
    <x v="2"/>
    <x v="2"/>
    <x v="2"/>
    <s v="Souq"/>
    <x v="1"/>
    <n v="15669.01"/>
    <n v="5"/>
    <n v="78345.05"/>
    <n v="1.18"/>
    <n v="3015"/>
    <x v="342"/>
  </r>
  <r>
    <s v="ORD107157"/>
    <x v="9"/>
    <x v="1"/>
    <x v="9"/>
    <s v="Souq"/>
    <x v="4"/>
    <n v="4765.3900000000003"/>
    <n v="5"/>
    <n v="23826.95"/>
    <n v="2.46"/>
    <n v="674"/>
    <x v="124"/>
  </r>
  <r>
    <s v="ORD107158"/>
    <x v="6"/>
    <x v="4"/>
    <x v="6"/>
    <s v="Jumia"/>
    <x v="2"/>
    <n v="12178.09"/>
    <n v="2"/>
    <n v="24356.18"/>
    <n v="1.1100000000000001"/>
    <n v="2746"/>
    <x v="153"/>
  </r>
  <r>
    <s v="ORD107159"/>
    <x v="3"/>
    <x v="3"/>
    <x v="3"/>
    <s v="Jumia"/>
    <x v="2"/>
    <n v="4139.7"/>
    <n v="1"/>
    <n v="4139.7"/>
    <n v="1.62"/>
    <n v="2070"/>
    <x v="114"/>
  </r>
  <r>
    <s v="ORD107160"/>
    <x v="9"/>
    <x v="1"/>
    <x v="9"/>
    <s v="Amazon"/>
    <x v="2"/>
    <n v="11864.64"/>
    <n v="3"/>
    <n v="35593.919999999998"/>
    <n v="3.47"/>
    <n v="1767"/>
    <x v="270"/>
  </r>
  <r>
    <s v="ORD107161"/>
    <x v="7"/>
    <x v="0"/>
    <x v="7"/>
    <s v="Jumia"/>
    <x v="0"/>
    <n v="10289.76"/>
    <n v="5"/>
    <n v="51448.800000000003"/>
    <n v="1.21"/>
    <n v="1311"/>
    <x v="130"/>
  </r>
  <r>
    <s v="ORD107162"/>
    <x v="0"/>
    <x v="0"/>
    <x v="0"/>
    <s v="Jumia"/>
    <x v="0"/>
    <n v="11393.74"/>
    <n v="1"/>
    <n v="11393.74"/>
    <n v="4.1500000000000004"/>
    <n v="1277"/>
    <x v="139"/>
  </r>
  <r>
    <s v="ORD107163"/>
    <x v="0"/>
    <x v="0"/>
    <x v="0"/>
    <s v="Souq"/>
    <x v="4"/>
    <n v="5998.61"/>
    <n v="1"/>
    <n v="5998.61"/>
    <n v="4.32"/>
    <n v="1066"/>
    <x v="95"/>
  </r>
  <r>
    <s v="ORD107164"/>
    <x v="1"/>
    <x v="1"/>
    <x v="1"/>
    <s v="Souq"/>
    <x v="0"/>
    <n v="8644.01"/>
    <n v="2"/>
    <n v="17288.02"/>
    <n v="3.23"/>
    <n v="2429"/>
    <x v="265"/>
  </r>
  <r>
    <s v="ORD107165"/>
    <x v="1"/>
    <x v="1"/>
    <x v="1"/>
    <s v="Amazon"/>
    <x v="1"/>
    <n v="15328.56"/>
    <n v="3"/>
    <n v="45985.68"/>
    <n v="3.66"/>
    <n v="4575"/>
    <x v="67"/>
  </r>
  <r>
    <s v="ORD107166"/>
    <x v="8"/>
    <x v="3"/>
    <x v="8"/>
    <s v="Jumia"/>
    <x v="2"/>
    <n v="11218.66"/>
    <n v="3"/>
    <n v="33655.980000000003"/>
    <n v="2.37"/>
    <n v="1039"/>
    <x v="106"/>
  </r>
  <r>
    <s v="ORD107167"/>
    <x v="0"/>
    <x v="0"/>
    <x v="0"/>
    <s v="Souq"/>
    <x v="1"/>
    <n v="12016.01"/>
    <n v="1"/>
    <n v="12016.01"/>
    <n v="3.95"/>
    <n v="4632"/>
    <x v="65"/>
  </r>
  <r>
    <s v="ORD107168"/>
    <x v="7"/>
    <x v="0"/>
    <x v="7"/>
    <s v="Souq"/>
    <x v="2"/>
    <n v="4455.55"/>
    <n v="2"/>
    <n v="8911.1"/>
    <n v="1.69"/>
    <n v="1522"/>
    <x v="244"/>
  </r>
  <r>
    <s v="ORD107169"/>
    <x v="3"/>
    <x v="3"/>
    <x v="3"/>
    <s v="Souq"/>
    <x v="3"/>
    <n v="11958"/>
    <n v="4"/>
    <n v="47832"/>
    <n v="1.23"/>
    <n v="540"/>
    <x v="241"/>
  </r>
  <r>
    <s v="ORD107170"/>
    <x v="5"/>
    <x v="1"/>
    <x v="5"/>
    <s v="Amazon"/>
    <x v="3"/>
    <n v="19781.349999999999"/>
    <n v="4"/>
    <n v="79125.399999999994"/>
    <n v="3.54"/>
    <n v="4719"/>
    <x v="233"/>
  </r>
  <r>
    <s v="ORD107171"/>
    <x v="6"/>
    <x v="4"/>
    <x v="6"/>
    <s v="Souq"/>
    <x v="2"/>
    <n v="313.57"/>
    <n v="3"/>
    <n v="940.71"/>
    <n v="2.96"/>
    <n v="3230"/>
    <x v="83"/>
  </r>
  <r>
    <s v="ORD107172"/>
    <x v="3"/>
    <x v="3"/>
    <x v="3"/>
    <s v="Amazon"/>
    <x v="5"/>
    <n v="12867.9"/>
    <n v="3"/>
    <n v="38603.699999999997"/>
    <n v="4.3099999999999996"/>
    <n v="229"/>
    <x v="172"/>
  </r>
  <r>
    <s v="ORD107173"/>
    <x v="8"/>
    <x v="3"/>
    <x v="8"/>
    <s v="Jumia"/>
    <x v="2"/>
    <n v="7121.33"/>
    <n v="3"/>
    <n v="21363.99"/>
    <n v="3"/>
    <n v="1635"/>
    <x v="7"/>
  </r>
  <r>
    <s v="ORD107174"/>
    <x v="7"/>
    <x v="0"/>
    <x v="7"/>
    <s v="Amazon"/>
    <x v="1"/>
    <n v="3689.25"/>
    <n v="3"/>
    <n v="11067.75"/>
    <n v="2.98"/>
    <n v="725"/>
    <x v="344"/>
  </r>
  <r>
    <s v="ORD107175"/>
    <x v="1"/>
    <x v="1"/>
    <x v="1"/>
    <s v="Jumia"/>
    <x v="5"/>
    <n v="7530.98"/>
    <n v="5"/>
    <n v="37654.9"/>
    <n v="4.5599999999999996"/>
    <n v="3561"/>
    <x v="176"/>
  </r>
  <r>
    <s v="ORD107176"/>
    <x v="2"/>
    <x v="2"/>
    <x v="2"/>
    <s v="Amazon"/>
    <x v="5"/>
    <n v="10455"/>
    <n v="5"/>
    <n v="52275"/>
    <n v="2.39"/>
    <n v="2161"/>
    <x v="8"/>
  </r>
  <r>
    <s v="ORD107177"/>
    <x v="6"/>
    <x v="4"/>
    <x v="6"/>
    <s v="Amazon"/>
    <x v="3"/>
    <n v="14218.03"/>
    <n v="2"/>
    <n v="28436.06"/>
    <n v="3.07"/>
    <n v="1459"/>
    <x v="175"/>
  </r>
  <r>
    <s v="ORD107178"/>
    <x v="5"/>
    <x v="1"/>
    <x v="5"/>
    <s v="Jumia"/>
    <x v="2"/>
    <n v="2589.2399999999998"/>
    <n v="1"/>
    <n v="2589.2399999999998"/>
    <n v="4.5599999999999996"/>
    <n v="4587"/>
    <x v="355"/>
  </r>
  <r>
    <s v="ORD107179"/>
    <x v="1"/>
    <x v="1"/>
    <x v="1"/>
    <s v="Souq"/>
    <x v="5"/>
    <n v="6368.6"/>
    <n v="4"/>
    <n v="25474.400000000001"/>
    <n v="3.46"/>
    <n v="4051"/>
    <x v="342"/>
  </r>
  <r>
    <s v="ORD107180"/>
    <x v="5"/>
    <x v="1"/>
    <x v="5"/>
    <s v="Souq"/>
    <x v="5"/>
    <n v="2206.48"/>
    <n v="4"/>
    <n v="8825.92"/>
    <n v="3.29"/>
    <n v="3590"/>
    <x v="339"/>
  </r>
  <r>
    <s v="ORD107181"/>
    <x v="5"/>
    <x v="1"/>
    <x v="5"/>
    <s v="Souq"/>
    <x v="4"/>
    <n v="992.51"/>
    <n v="2"/>
    <n v="1985.02"/>
    <n v="1.66"/>
    <n v="4793"/>
    <x v="100"/>
  </r>
  <r>
    <s v="ORD107182"/>
    <x v="7"/>
    <x v="0"/>
    <x v="7"/>
    <s v="Amazon"/>
    <x v="3"/>
    <n v="16353.66"/>
    <n v="5"/>
    <n v="81768.3"/>
    <n v="3.79"/>
    <n v="4608"/>
    <x v="295"/>
  </r>
  <r>
    <s v="ORD107183"/>
    <x v="7"/>
    <x v="0"/>
    <x v="7"/>
    <s v="Souq"/>
    <x v="1"/>
    <n v="4524.05"/>
    <n v="2"/>
    <n v="9048.1"/>
    <n v="4.5"/>
    <n v="296"/>
    <x v="200"/>
  </r>
  <r>
    <s v="ORD107184"/>
    <x v="4"/>
    <x v="0"/>
    <x v="4"/>
    <s v="Jumia"/>
    <x v="5"/>
    <n v="15177.98"/>
    <n v="1"/>
    <n v="15177.98"/>
    <n v="4.95"/>
    <n v="4369"/>
    <x v="98"/>
  </r>
  <r>
    <s v="ORD107185"/>
    <x v="3"/>
    <x v="3"/>
    <x v="3"/>
    <s v="Souq"/>
    <x v="5"/>
    <n v="16507.060000000001"/>
    <n v="3"/>
    <n v="49521.18"/>
    <n v="3.03"/>
    <n v="3305"/>
    <x v="69"/>
  </r>
  <r>
    <s v="ORD107186"/>
    <x v="2"/>
    <x v="2"/>
    <x v="2"/>
    <s v="Jumia"/>
    <x v="3"/>
    <n v="8562.32"/>
    <n v="2"/>
    <n v="17124.64"/>
    <n v="3.48"/>
    <n v="1864"/>
    <x v="123"/>
  </r>
  <r>
    <s v="ORD107187"/>
    <x v="3"/>
    <x v="3"/>
    <x v="3"/>
    <s v="Jumia"/>
    <x v="2"/>
    <n v="8701.68"/>
    <n v="3"/>
    <n v="26105.040000000001"/>
    <n v="1.79"/>
    <n v="4836"/>
    <x v="347"/>
  </r>
  <r>
    <s v="ORD107188"/>
    <x v="2"/>
    <x v="2"/>
    <x v="2"/>
    <s v="Souq"/>
    <x v="4"/>
    <n v="8770.99"/>
    <n v="1"/>
    <n v="8770.99"/>
    <n v="2.82"/>
    <n v="4046"/>
    <x v="257"/>
  </r>
  <r>
    <s v="ORD107189"/>
    <x v="7"/>
    <x v="0"/>
    <x v="7"/>
    <s v="Souq"/>
    <x v="3"/>
    <n v="3926.99"/>
    <n v="4"/>
    <n v="15707.96"/>
    <n v="1.63"/>
    <n v="609"/>
    <x v="168"/>
  </r>
  <r>
    <s v="ORD107190"/>
    <x v="4"/>
    <x v="0"/>
    <x v="4"/>
    <s v="Souq"/>
    <x v="3"/>
    <n v="18560.91"/>
    <n v="1"/>
    <n v="18560.91"/>
    <n v="2.57"/>
    <n v="1558"/>
    <x v="308"/>
  </r>
  <r>
    <s v="ORD107191"/>
    <x v="0"/>
    <x v="0"/>
    <x v="0"/>
    <s v="Amazon"/>
    <x v="1"/>
    <n v="9479.41"/>
    <n v="2"/>
    <n v="18958.82"/>
    <n v="2.97"/>
    <n v="1158"/>
    <x v="216"/>
  </r>
  <r>
    <s v="ORD107192"/>
    <x v="5"/>
    <x v="1"/>
    <x v="5"/>
    <s v="Amazon"/>
    <x v="0"/>
    <n v="3576.85"/>
    <n v="4"/>
    <n v="14307.4"/>
    <n v="1.02"/>
    <n v="133"/>
    <x v="146"/>
  </r>
  <r>
    <s v="ORD107193"/>
    <x v="7"/>
    <x v="0"/>
    <x v="7"/>
    <s v="Amazon"/>
    <x v="0"/>
    <n v="15547.27"/>
    <n v="2"/>
    <n v="31094.54"/>
    <n v="3.33"/>
    <n v="334"/>
    <x v="159"/>
  </r>
  <r>
    <s v="ORD107194"/>
    <x v="1"/>
    <x v="1"/>
    <x v="1"/>
    <s v="Amazon"/>
    <x v="4"/>
    <n v="7760.7"/>
    <n v="5"/>
    <n v="38803.5"/>
    <n v="2.1"/>
    <n v="1603"/>
    <x v="89"/>
  </r>
  <r>
    <s v="ORD107195"/>
    <x v="7"/>
    <x v="0"/>
    <x v="7"/>
    <s v="Souq"/>
    <x v="1"/>
    <n v="14840.56"/>
    <n v="2"/>
    <n v="29681.119999999999"/>
    <n v="1.56"/>
    <n v="1895"/>
    <x v="140"/>
  </r>
  <r>
    <s v="ORD107196"/>
    <x v="0"/>
    <x v="0"/>
    <x v="0"/>
    <s v="Amazon"/>
    <x v="5"/>
    <n v="3844.44"/>
    <n v="3"/>
    <n v="11533.32"/>
    <n v="4.95"/>
    <n v="3812"/>
    <x v="179"/>
  </r>
  <r>
    <s v="ORD107197"/>
    <x v="3"/>
    <x v="3"/>
    <x v="3"/>
    <s v="Amazon"/>
    <x v="1"/>
    <n v="5990.25"/>
    <n v="4"/>
    <n v="23961"/>
    <n v="3.77"/>
    <n v="1175"/>
    <x v="42"/>
  </r>
  <r>
    <s v="ORD107198"/>
    <x v="3"/>
    <x v="3"/>
    <x v="3"/>
    <s v="Souq"/>
    <x v="3"/>
    <n v="16188"/>
    <n v="1"/>
    <n v="16188"/>
    <n v="1.56"/>
    <n v="3362"/>
    <x v="339"/>
  </r>
  <r>
    <s v="ORD107199"/>
    <x v="2"/>
    <x v="2"/>
    <x v="2"/>
    <s v="Souq"/>
    <x v="0"/>
    <n v="2694.01"/>
    <n v="4"/>
    <n v="10776.04"/>
    <n v="2.93"/>
    <n v="2768"/>
    <x v="82"/>
  </r>
  <r>
    <s v="ORD107200"/>
    <x v="2"/>
    <x v="2"/>
    <x v="2"/>
    <s v="Souq"/>
    <x v="0"/>
    <n v="16273.01"/>
    <n v="3"/>
    <n v="48819.03"/>
    <n v="3.59"/>
    <n v="4052"/>
    <x v="125"/>
  </r>
  <r>
    <s v="ORD107201"/>
    <x v="0"/>
    <x v="0"/>
    <x v="0"/>
    <s v="Amazon"/>
    <x v="2"/>
    <n v="15042"/>
    <n v="3"/>
    <n v="45126"/>
    <n v="4.2"/>
    <n v="627"/>
    <x v="355"/>
  </r>
  <r>
    <s v="ORD107202"/>
    <x v="6"/>
    <x v="4"/>
    <x v="6"/>
    <s v="Jumia"/>
    <x v="4"/>
    <n v="7043.29"/>
    <n v="3"/>
    <n v="21129.87"/>
    <n v="1.07"/>
    <n v="3858"/>
    <x v="239"/>
  </r>
  <r>
    <s v="ORD107203"/>
    <x v="4"/>
    <x v="0"/>
    <x v="4"/>
    <s v="Amazon"/>
    <x v="1"/>
    <n v="1318.97"/>
    <n v="5"/>
    <n v="6594.85"/>
    <n v="4.08"/>
    <n v="1148"/>
    <x v="46"/>
  </r>
  <r>
    <s v="ORD107204"/>
    <x v="7"/>
    <x v="0"/>
    <x v="7"/>
    <s v="Souq"/>
    <x v="0"/>
    <n v="15116.3"/>
    <n v="2"/>
    <n v="30232.6"/>
    <n v="1.48"/>
    <n v="2297"/>
    <x v="73"/>
  </r>
  <r>
    <s v="ORD107205"/>
    <x v="0"/>
    <x v="0"/>
    <x v="0"/>
    <s v="Jumia"/>
    <x v="4"/>
    <n v="13702.81"/>
    <n v="1"/>
    <n v="13702.81"/>
    <n v="2.77"/>
    <n v="496"/>
    <x v="173"/>
  </r>
  <r>
    <s v="ORD107206"/>
    <x v="6"/>
    <x v="4"/>
    <x v="6"/>
    <s v="Amazon"/>
    <x v="3"/>
    <n v="7629.39"/>
    <n v="1"/>
    <n v="7629.39"/>
    <n v="4.3600000000000003"/>
    <n v="722"/>
    <x v="320"/>
  </r>
  <r>
    <s v="ORD107207"/>
    <x v="8"/>
    <x v="3"/>
    <x v="8"/>
    <s v="Souq"/>
    <x v="3"/>
    <n v="9345.76"/>
    <n v="2"/>
    <n v="18691.52"/>
    <n v="4.2300000000000004"/>
    <n v="3605"/>
    <x v="106"/>
  </r>
  <r>
    <s v="ORD107208"/>
    <x v="2"/>
    <x v="2"/>
    <x v="2"/>
    <s v="Amazon"/>
    <x v="2"/>
    <n v="7628.68"/>
    <n v="5"/>
    <n v="38143.4"/>
    <n v="4.67"/>
    <n v="1095"/>
    <x v="333"/>
  </r>
  <r>
    <s v="ORD107209"/>
    <x v="6"/>
    <x v="4"/>
    <x v="6"/>
    <s v="Jumia"/>
    <x v="1"/>
    <n v="3706.46"/>
    <n v="5"/>
    <n v="18532.3"/>
    <n v="3.74"/>
    <n v="3137"/>
    <x v="98"/>
  </r>
  <r>
    <s v="ORD107210"/>
    <x v="6"/>
    <x v="4"/>
    <x v="6"/>
    <s v="Amazon"/>
    <x v="5"/>
    <n v="12991.66"/>
    <n v="4"/>
    <n v="51966.64"/>
    <n v="2.81"/>
    <n v="169"/>
    <x v="232"/>
  </r>
  <r>
    <s v="ORD107211"/>
    <x v="1"/>
    <x v="1"/>
    <x v="1"/>
    <s v="Amazon"/>
    <x v="4"/>
    <n v="19044.41"/>
    <n v="1"/>
    <n v="19044.41"/>
    <n v="4.95"/>
    <n v="4645"/>
    <x v="309"/>
  </r>
  <r>
    <s v="ORD107212"/>
    <x v="4"/>
    <x v="0"/>
    <x v="4"/>
    <s v="Souq"/>
    <x v="0"/>
    <n v="5879.51"/>
    <n v="3"/>
    <n v="17638.53"/>
    <n v="4.16"/>
    <n v="2934"/>
    <x v="353"/>
  </r>
  <r>
    <s v="ORD107213"/>
    <x v="2"/>
    <x v="2"/>
    <x v="2"/>
    <s v="Amazon"/>
    <x v="0"/>
    <n v="4319.1899999999996"/>
    <n v="4"/>
    <n v="17276.759999999998"/>
    <n v="1.76"/>
    <n v="2280"/>
    <x v="72"/>
  </r>
  <r>
    <s v="ORD107214"/>
    <x v="4"/>
    <x v="0"/>
    <x v="4"/>
    <s v="Souq"/>
    <x v="5"/>
    <n v="8721.32"/>
    <n v="4"/>
    <n v="34885.279999999999"/>
    <n v="3.37"/>
    <n v="145"/>
    <x v="283"/>
  </r>
  <r>
    <s v="ORD107215"/>
    <x v="8"/>
    <x v="3"/>
    <x v="8"/>
    <s v="Amazon"/>
    <x v="2"/>
    <n v="8748.33"/>
    <n v="5"/>
    <n v="43741.65"/>
    <n v="3.28"/>
    <n v="4151"/>
    <x v="349"/>
  </r>
  <r>
    <s v="ORD107216"/>
    <x v="1"/>
    <x v="1"/>
    <x v="1"/>
    <s v="Amazon"/>
    <x v="5"/>
    <n v="12621.51"/>
    <n v="1"/>
    <n v="12621.51"/>
    <n v="4.29"/>
    <n v="2752"/>
    <x v="244"/>
  </r>
  <r>
    <s v="ORD107217"/>
    <x v="0"/>
    <x v="0"/>
    <x v="0"/>
    <s v="Jumia"/>
    <x v="0"/>
    <n v="5872.4"/>
    <n v="5"/>
    <n v="29362"/>
    <n v="3.76"/>
    <n v="417"/>
    <x v="164"/>
  </r>
  <r>
    <s v="ORD107218"/>
    <x v="3"/>
    <x v="3"/>
    <x v="3"/>
    <s v="Amazon"/>
    <x v="4"/>
    <n v="11950.95"/>
    <n v="4"/>
    <n v="47803.8"/>
    <n v="1.46"/>
    <n v="437"/>
    <x v="299"/>
  </r>
  <r>
    <s v="ORD107219"/>
    <x v="6"/>
    <x v="4"/>
    <x v="6"/>
    <s v="Souq"/>
    <x v="2"/>
    <n v="749.32"/>
    <n v="4"/>
    <n v="2997.28"/>
    <n v="3.81"/>
    <n v="4477"/>
    <x v="243"/>
  </r>
  <r>
    <s v="ORD107220"/>
    <x v="3"/>
    <x v="3"/>
    <x v="3"/>
    <s v="Jumia"/>
    <x v="1"/>
    <n v="18995.62"/>
    <n v="2"/>
    <n v="37991.24"/>
    <n v="2.42"/>
    <n v="322"/>
    <x v="230"/>
  </r>
  <r>
    <s v="ORD107221"/>
    <x v="4"/>
    <x v="0"/>
    <x v="4"/>
    <s v="Jumia"/>
    <x v="3"/>
    <n v="4920.68"/>
    <n v="4"/>
    <n v="19682.72"/>
    <n v="4.07"/>
    <n v="3270"/>
    <x v="265"/>
  </r>
  <r>
    <s v="ORD107222"/>
    <x v="2"/>
    <x v="2"/>
    <x v="2"/>
    <s v="Souq"/>
    <x v="2"/>
    <n v="4653.71"/>
    <n v="3"/>
    <n v="13961.13"/>
    <n v="4.9800000000000004"/>
    <n v="1100"/>
    <x v="26"/>
  </r>
  <r>
    <s v="ORD107223"/>
    <x v="0"/>
    <x v="0"/>
    <x v="0"/>
    <s v="Jumia"/>
    <x v="1"/>
    <n v="4412.32"/>
    <n v="1"/>
    <n v="4412.32"/>
    <n v="3.47"/>
    <n v="669"/>
    <x v="184"/>
  </r>
  <r>
    <s v="ORD107224"/>
    <x v="3"/>
    <x v="3"/>
    <x v="3"/>
    <s v="Souq"/>
    <x v="5"/>
    <n v="17650.55"/>
    <n v="2"/>
    <n v="35301.1"/>
    <n v="2.74"/>
    <n v="2310"/>
    <x v="321"/>
  </r>
  <r>
    <s v="ORD107225"/>
    <x v="0"/>
    <x v="0"/>
    <x v="0"/>
    <s v="Amazon"/>
    <x v="0"/>
    <n v="9775.76"/>
    <n v="2"/>
    <n v="19551.52"/>
    <n v="1.61"/>
    <n v="307"/>
    <x v="97"/>
  </r>
  <r>
    <s v="ORD107226"/>
    <x v="8"/>
    <x v="3"/>
    <x v="8"/>
    <s v="Souq"/>
    <x v="3"/>
    <n v="14498.65"/>
    <n v="5"/>
    <n v="72493.25"/>
    <n v="2.1800000000000002"/>
    <n v="2483"/>
    <x v="145"/>
  </r>
  <r>
    <s v="ORD107227"/>
    <x v="1"/>
    <x v="1"/>
    <x v="1"/>
    <s v="Souq"/>
    <x v="4"/>
    <n v="10473.07"/>
    <n v="5"/>
    <n v="52365.35"/>
    <n v="2.54"/>
    <n v="2131"/>
    <x v="179"/>
  </r>
  <r>
    <s v="ORD107228"/>
    <x v="9"/>
    <x v="1"/>
    <x v="9"/>
    <s v="Amazon"/>
    <x v="4"/>
    <n v="18036.53"/>
    <n v="4"/>
    <n v="72146.12"/>
    <n v="2.66"/>
    <n v="2897"/>
    <x v="141"/>
  </r>
  <r>
    <s v="ORD107229"/>
    <x v="8"/>
    <x v="3"/>
    <x v="8"/>
    <s v="Souq"/>
    <x v="4"/>
    <n v="11828.54"/>
    <n v="3"/>
    <n v="35485.620000000003"/>
    <n v="2.67"/>
    <n v="2726"/>
    <x v="86"/>
  </r>
  <r>
    <s v="ORD107230"/>
    <x v="1"/>
    <x v="1"/>
    <x v="1"/>
    <s v="Souq"/>
    <x v="0"/>
    <n v="3304.44"/>
    <n v="4"/>
    <n v="13217.76"/>
    <n v="2.17"/>
    <n v="370"/>
    <x v="56"/>
  </r>
  <r>
    <s v="ORD107231"/>
    <x v="5"/>
    <x v="1"/>
    <x v="5"/>
    <s v="Jumia"/>
    <x v="2"/>
    <n v="17274.86"/>
    <n v="1"/>
    <n v="17274.86"/>
    <n v="3.19"/>
    <n v="1749"/>
    <x v="127"/>
  </r>
  <r>
    <s v="ORD107232"/>
    <x v="0"/>
    <x v="0"/>
    <x v="0"/>
    <s v="Amazon"/>
    <x v="5"/>
    <n v="13258.31"/>
    <n v="1"/>
    <n v="13258.31"/>
    <n v="3.94"/>
    <n v="3597"/>
    <x v="283"/>
  </r>
  <r>
    <s v="ORD107233"/>
    <x v="1"/>
    <x v="1"/>
    <x v="1"/>
    <s v="Souq"/>
    <x v="0"/>
    <n v="10819.44"/>
    <n v="5"/>
    <n v="54097.2"/>
    <n v="1.19"/>
    <n v="3783"/>
    <x v="165"/>
  </r>
  <r>
    <s v="ORD107234"/>
    <x v="5"/>
    <x v="1"/>
    <x v="5"/>
    <s v="Souq"/>
    <x v="2"/>
    <n v="13086.68"/>
    <n v="1"/>
    <n v="13086.68"/>
    <n v="4.42"/>
    <n v="410"/>
    <x v="111"/>
  </r>
  <r>
    <s v="ORD107235"/>
    <x v="4"/>
    <x v="0"/>
    <x v="4"/>
    <s v="Souq"/>
    <x v="3"/>
    <n v="1853.61"/>
    <n v="1"/>
    <n v="1853.61"/>
    <n v="2.74"/>
    <n v="1175"/>
    <x v="46"/>
  </r>
  <r>
    <s v="ORD107236"/>
    <x v="8"/>
    <x v="3"/>
    <x v="8"/>
    <s v="Souq"/>
    <x v="3"/>
    <n v="14452.05"/>
    <n v="3"/>
    <n v="43356.15"/>
    <n v="4.82"/>
    <n v="1410"/>
    <x v="73"/>
  </r>
  <r>
    <s v="ORD107237"/>
    <x v="1"/>
    <x v="1"/>
    <x v="1"/>
    <s v="Amazon"/>
    <x v="1"/>
    <n v="6864.06"/>
    <n v="4"/>
    <n v="27456.240000000002"/>
    <n v="3.93"/>
    <n v="2131"/>
    <x v="102"/>
  </r>
  <r>
    <s v="ORD107238"/>
    <x v="7"/>
    <x v="0"/>
    <x v="7"/>
    <s v="Amazon"/>
    <x v="4"/>
    <n v="19286.52"/>
    <n v="1"/>
    <n v="19286.52"/>
    <n v="2.36"/>
    <n v="4009"/>
    <x v="326"/>
  </r>
  <r>
    <s v="ORD107239"/>
    <x v="0"/>
    <x v="0"/>
    <x v="0"/>
    <s v="Souq"/>
    <x v="4"/>
    <n v="13397.29"/>
    <n v="2"/>
    <n v="26794.58"/>
    <n v="3.07"/>
    <n v="2736"/>
    <x v="251"/>
  </r>
  <r>
    <s v="ORD107240"/>
    <x v="4"/>
    <x v="0"/>
    <x v="4"/>
    <s v="Jumia"/>
    <x v="0"/>
    <n v="10875.96"/>
    <n v="3"/>
    <n v="32627.88"/>
    <n v="2.4"/>
    <n v="233"/>
    <x v="341"/>
  </r>
  <r>
    <s v="ORD107241"/>
    <x v="3"/>
    <x v="3"/>
    <x v="3"/>
    <s v="Amazon"/>
    <x v="2"/>
    <n v="3144.19"/>
    <n v="1"/>
    <n v="3144.19"/>
    <n v="1.62"/>
    <n v="2039"/>
    <x v="237"/>
  </r>
  <r>
    <s v="ORD107242"/>
    <x v="1"/>
    <x v="1"/>
    <x v="1"/>
    <s v="Souq"/>
    <x v="3"/>
    <n v="11949.59"/>
    <n v="5"/>
    <n v="59747.95"/>
    <n v="2.5"/>
    <n v="2942"/>
    <x v="350"/>
  </r>
  <r>
    <s v="ORD107243"/>
    <x v="5"/>
    <x v="1"/>
    <x v="5"/>
    <s v="Souq"/>
    <x v="1"/>
    <n v="14344.31"/>
    <n v="4"/>
    <n v="57377.24"/>
    <n v="1.41"/>
    <n v="3829"/>
    <x v="132"/>
  </r>
  <r>
    <s v="ORD107244"/>
    <x v="3"/>
    <x v="3"/>
    <x v="3"/>
    <s v="Amazon"/>
    <x v="2"/>
    <n v="16106.43"/>
    <n v="5"/>
    <n v="80532.149999999994"/>
    <n v="1.21"/>
    <n v="3499"/>
    <x v="135"/>
  </r>
  <r>
    <s v="ORD107245"/>
    <x v="9"/>
    <x v="1"/>
    <x v="9"/>
    <s v="Souq"/>
    <x v="1"/>
    <n v="16128.05"/>
    <n v="2"/>
    <n v="32256.1"/>
    <n v="4.58"/>
    <n v="3709"/>
    <x v="337"/>
  </r>
  <r>
    <s v="ORD107246"/>
    <x v="7"/>
    <x v="0"/>
    <x v="7"/>
    <s v="Jumia"/>
    <x v="4"/>
    <n v="8136.16"/>
    <n v="1"/>
    <n v="8136.16"/>
    <n v="3.19"/>
    <n v="1202"/>
    <x v="333"/>
  </r>
  <r>
    <s v="ORD107247"/>
    <x v="2"/>
    <x v="2"/>
    <x v="2"/>
    <s v="Souq"/>
    <x v="3"/>
    <n v="19359.68"/>
    <n v="3"/>
    <n v="58079.040000000001"/>
    <n v="2"/>
    <n v="795"/>
    <x v="225"/>
  </r>
  <r>
    <s v="ORD107248"/>
    <x v="1"/>
    <x v="1"/>
    <x v="1"/>
    <s v="Jumia"/>
    <x v="3"/>
    <n v="10368.879999999999"/>
    <n v="2"/>
    <n v="20737.759999999998"/>
    <n v="4.16"/>
    <n v="3794"/>
    <x v="138"/>
  </r>
  <r>
    <s v="ORD107249"/>
    <x v="1"/>
    <x v="1"/>
    <x v="1"/>
    <s v="Souq"/>
    <x v="3"/>
    <n v="10248.969999999999"/>
    <n v="1"/>
    <n v="10248.969999999999"/>
    <n v="4.46"/>
    <n v="1922"/>
    <x v="333"/>
  </r>
  <r>
    <s v="ORD107250"/>
    <x v="7"/>
    <x v="0"/>
    <x v="7"/>
    <s v="Souq"/>
    <x v="4"/>
    <n v="2081.52"/>
    <n v="1"/>
    <n v="2081.52"/>
    <n v="1.72"/>
    <n v="2715"/>
    <x v="169"/>
  </r>
  <r>
    <s v="ORD107251"/>
    <x v="2"/>
    <x v="2"/>
    <x v="2"/>
    <s v="Souq"/>
    <x v="3"/>
    <n v="15442.05"/>
    <n v="3"/>
    <n v="46326.15"/>
    <n v="3.92"/>
    <n v="349"/>
    <x v="184"/>
  </r>
  <r>
    <s v="ORD107252"/>
    <x v="8"/>
    <x v="3"/>
    <x v="8"/>
    <s v="Souq"/>
    <x v="0"/>
    <n v="10849.12"/>
    <n v="5"/>
    <n v="54245.599999999999"/>
    <n v="2.29"/>
    <n v="4192"/>
    <x v="88"/>
  </r>
  <r>
    <s v="ORD107253"/>
    <x v="3"/>
    <x v="3"/>
    <x v="3"/>
    <s v="Jumia"/>
    <x v="3"/>
    <n v="6121.26"/>
    <n v="5"/>
    <n v="30606.3"/>
    <n v="2.9"/>
    <n v="3894"/>
    <x v="320"/>
  </r>
  <r>
    <s v="ORD107254"/>
    <x v="0"/>
    <x v="0"/>
    <x v="0"/>
    <s v="Jumia"/>
    <x v="5"/>
    <n v="9208.93"/>
    <n v="4"/>
    <n v="36835.72"/>
    <n v="2.84"/>
    <n v="2641"/>
    <x v="186"/>
  </r>
  <r>
    <s v="ORD107255"/>
    <x v="4"/>
    <x v="0"/>
    <x v="4"/>
    <s v="Souq"/>
    <x v="1"/>
    <n v="17407.82"/>
    <n v="5"/>
    <n v="87039.1"/>
    <n v="3.99"/>
    <n v="318"/>
    <x v="193"/>
  </r>
  <r>
    <s v="ORD107256"/>
    <x v="7"/>
    <x v="0"/>
    <x v="7"/>
    <s v="Jumia"/>
    <x v="4"/>
    <n v="995.01"/>
    <n v="2"/>
    <n v="1990.02"/>
    <n v="1.37"/>
    <n v="578"/>
    <x v="201"/>
  </r>
  <r>
    <s v="ORD107257"/>
    <x v="4"/>
    <x v="0"/>
    <x v="4"/>
    <s v="Amazon"/>
    <x v="5"/>
    <n v="2260.5300000000002"/>
    <n v="5"/>
    <n v="11302.65"/>
    <n v="4.6399999999999997"/>
    <n v="4988"/>
    <x v="242"/>
  </r>
  <r>
    <s v="ORD107258"/>
    <x v="2"/>
    <x v="2"/>
    <x v="2"/>
    <s v="Souq"/>
    <x v="0"/>
    <n v="7882.76"/>
    <n v="3"/>
    <n v="23648.28"/>
    <n v="3"/>
    <n v="1608"/>
    <x v="176"/>
  </r>
  <r>
    <s v="ORD107259"/>
    <x v="4"/>
    <x v="0"/>
    <x v="4"/>
    <s v="Souq"/>
    <x v="4"/>
    <n v="8774.92"/>
    <n v="5"/>
    <n v="43874.6"/>
    <n v="4.8"/>
    <n v="4800"/>
    <x v="214"/>
  </r>
  <r>
    <s v="ORD107260"/>
    <x v="4"/>
    <x v="0"/>
    <x v="4"/>
    <s v="Souq"/>
    <x v="3"/>
    <n v="3386.43"/>
    <n v="3"/>
    <n v="10159.290000000001"/>
    <n v="3.69"/>
    <n v="3272"/>
    <x v="153"/>
  </r>
  <r>
    <s v="ORD107261"/>
    <x v="6"/>
    <x v="4"/>
    <x v="6"/>
    <s v="Amazon"/>
    <x v="0"/>
    <n v="14114.74"/>
    <n v="2"/>
    <n v="28229.48"/>
    <n v="4.99"/>
    <n v="3926"/>
    <x v="238"/>
  </r>
  <r>
    <s v="ORD107262"/>
    <x v="6"/>
    <x v="4"/>
    <x v="6"/>
    <s v="Jumia"/>
    <x v="3"/>
    <n v="6919.05"/>
    <n v="4"/>
    <n v="27676.2"/>
    <n v="1.37"/>
    <n v="4931"/>
    <x v="226"/>
  </r>
  <r>
    <s v="ORD107263"/>
    <x v="9"/>
    <x v="1"/>
    <x v="9"/>
    <s v="Souq"/>
    <x v="1"/>
    <n v="14933.67"/>
    <n v="5"/>
    <n v="74668.350000000006"/>
    <n v="3.84"/>
    <n v="671"/>
    <x v="344"/>
  </r>
  <r>
    <s v="ORD107264"/>
    <x v="6"/>
    <x v="4"/>
    <x v="6"/>
    <s v="Amazon"/>
    <x v="1"/>
    <n v="8707.26"/>
    <n v="2"/>
    <n v="17414.52"/>
    <n v="4.1500000000000004"/>
    <n v="2991"/>
    <x v="355"/>
  </r>
  <r>
    <s v="ORD107265"/>
    <x v="7"/>
    <x v="0"/>
    <x v="7"/>
    <s v="Souq"/>
    <x v="1"/>
    <n v="8211.1"/>
    <n v="4"/>
    <n v="32844.400000000001"/>
    <n v="3.93"/>
    <n v="2618"/>
    <x v="24"/>
  </r>
  <r>
    <s v="ORD107266"/>
    <x v="4"/>
    <x v="0"/>
    <x v="4"/>
    <s v="Souq"/>
    <x v="0"/>
    <n v="19935.63"/>
    <n v="4"/>
    <n v="79742.52"/>
    <n v="4.6100000000000003"/>
    <n v="3691"/>
    <x v="65"/>
  </r>
  <r>
    <s v="ORD107267"/>
    <x v="4"/>
    <x v="0"/>
    <x v="4"/>
    <s v="Souq"/>
    <x v="5"/>
    <n v="13196.01"/>
    <n v="2"/>
    <n v="26392.02"/>
    <n v="1.76"/>
    <n v="1305"/>
    <x v="136"/>
  </r>
  <r>
    <s v="ORD107268"/>
    <x v="0"/>
    <x v="0"/>
    <x v="0"/>
    <s v="Jumia"/>
    <x v="3"/>
    <n v="14293.42"/>
    <n v="5"/>
    <n v="71467.100000000006"/>
    <n v="4.28"/>
    <n v="3359"/>
    <x v="351"/>
  </r>
  <r>
    <s v="ORD107269"/>
    <x v="0"/>
    <x v="0"/>
    <x v="0"/>
    <s v="Souq"/>
    <x v="0"/>
    <n v="4353.74"/>
    <n v="5"/>
    <n v="21768.7"/>
    <n v="2.85"/>
    <n v="3752"/>
    <x v="187"/>
  </r>
  <r>
    <s v="ORD107270"/>
    <x v="2"/>
    <x v="2"/>
    <x v="2"/>
    <s v="Amazon"/>
    <x v="5"/>
    <n v="17171.34"/>
    <n v="2"/>
    <n v="34342.68"/>
    <n v="2.9"/>
    <n v="4567"/>
    <x v="38"/>
  </r>
  <r>
    <s v="ORD107271"/>
    <x v="4"/>
    <x v="0"/>
    <x v="4"/>
    <s v="Souq"/>
    <x v="4"/>
    <n v="16631.73"/>
    <n v="5"/>
    <n v="83158.649999999994"/>
    <n v="2.91"/>
    <n v="311"/>
    <x v="126"/>
  </r>
  <r>
    <s v="ORD107272"/>
    <x v="3"/>
    <x v="3"/>
    <x v="3"/>
    <s v="Souq"/>
    <x v="4"/>
    <n v="6713.91"/>
    <n v="3"/>
    <n v="20141.73"/>
    <n v="4.8600000000000003"/>
    <n v="495"/>
    <x v="327"/>
  </r>
  <r>
    <s v="ORD107273"/>
    <x v="6"/>
    <x v="4"/>
    <x v="6"/>
    <s v="Amazon"/>
    <x v="1"/>
    <n v="8714.32"/>
    <n v="3"/>
    <n v="26142.959999999999"/>
    <n v="4.9400000000000004"/>
    <n v="856"/>
    <x v="302"/>
  </r>
  <r>
    <s v="ORD107274"/>
    <x v="6"/>
    <x v="4"/>
    <x v="6"/>
    <s v="Amazon"/>
    <x v="0"/>
    <n v="10271.35"/>
    <n v="5"/>
    <n v="51356.75"/>
    <n v="1.97"/>
    <n v="2101"/>
    <x v="124"/>
  </r>
  <r>
    <s v="ORD107275"/>
    <x v="6"/>
    <x v="4"/>
    <x v="6"/>
    <s v="Souq"/>
    <x v="1"/>
    <n v="10576.31"/>
    <n v="5"/>
    <n v="52881.55"/>
    <n v="1.85"/>
    <n v="1015"/>
    <x v="255"/>
  </r>
  <r>
    <s v="ORD107276"/>
    <x v="2"/>
    <x v="2"/>
    <x v="2"/>
    <s v="Amazon"/>
    <x v="4"/>
    <n v="4316"/>
    <n v="4"/>
    <n v="17264"/>
    <n v="1.6"/>
    <n v="2317"/>
    <x v="72"/>
  </r>
  <r>
    <s v="ORD107277"/>
    <x v="9"/>
    <x v="1"/>
    <x v="9"/>
    <s v="Souq"/>
    <x v="4"/>
    <n v="15776.13"/>
    <n v="4"/>
    <n v="63104.52"/>
    <n v="1.31"/>
    <n v="4419"/>
    <x v="217"/>
  </r>
  <r>
    <s v="ORD107278"/>
    <x v="0"/>
    <x v="0"/>
    <x v="0"/>
    <s v="Souq"/>
    <x v="2"/>
    <n v="1974.44"/>
    <n v="1"/>
    <n v="1974.44"/>
    <n v="2.35"/>
    <n v="392"/>
    <x v="273"/>
  </r>
  <r>
    <s v="ORD107279"/>
    <x v="7"/>
    <x v="0"/>
    <x v="7"/>
    <s v="Souq"/>
    <x v="3"/>
    <n v="9728.92"/>
    <n v="2"/>
    <n v="19457.84"/>
    <n v="2.89"/>
    <n v="1156"/>
    <x v="291"/>
  </r>
  <r>
    <s v="ORD107280"/>
    <x v="8"/>
    <x v="3"/>
    <x v="8"/>
    <s v="Jumia"/>
    <x v="2"/>
    <n v="1450.42"/>
    <n v="3"/>
    <n v="4351.26"/>
    <n v="1.67"/>
    <n v="209"/>
    <x v="219"/>
  </r>
  <r>
    <s v="ORD107281"/>
    <x v="0"/>
    <x v="0"/>
    <x v="0"/>
    <s v="Jumia"/>
    <x v="2"/>
    <n v="19245.5"/>
    <n v="5"/>
    <n v="96227.5"/>
    <n v="2.6"/>
    <n v="4139"/>
    <x v="199"/>
  </r>
  <r>
    <s v="ORD107282"/>
    <x v="5"/>
    <x v="1"/>
    <x v="5"/>
    <s v="Amazon"/>
    <x v="0"/>
    <n v="13198.95"/>
    <n v="4"/>
    <n v="52795.8"/>
    <n v="4.4000000000000004"/>
    <n v="4330"/>
    <x v="177"/>
  </r>
  <r>
    <s v="ORD107283"/>
    <x v="0"/>
    <x v="0"/>
    <x v="0"/>
    <s v="Amazon"/>
    <x v="3"/>
    <n v="11036.71"/>
    <n v="4"/>
    <n v="44146.84"/>
    <n v="1.64"/>
    <n v="755"/>
    <x v="10"/>
  </r>
  <r>
    <s v="ORD107284"/>
    <x v="1"/>
    <x v="1"/>
    <x v="1"/>
    <s v="Jumia"/>
    <x v="1"/>
    <n v="11395.63"/>
    <n v="4"/>
    <n v="45582.52"/>
    <n v="1.26"/>
    <n v="3659"/>
    <x v="83"/>
  </r>
  <r>
    <s v="ORD107285"/>
    <x v="6"/>
    <x v="4"/>
    <x v="6"/>
    <s v="Souq"/>
    <x v="4"/>
    <n v="2035.22"/>
    <n v="3"/>
    <n v="6105.66"/>
    <n v="3.98"/>
    <n v="325"/>
    <x v="20"/>
  </r>
  <r>
    <s v="ORD107286"/>
    <x v="5"/>
    <x v="1"/>
    <x v="5"/>
    <s v="Souq"/>
    <x v="3"/>
    <n v="15538.85"/>
    <n v="1"/>
    <n v="15538.85"/>
    <n v="4.04"/>
    <n v="3975"/>
    <x v="136"/>
  </r>
  <r>
    <s v="ORD107287"/>
    <x v="4"/>
    <x v="0"/>
    <x v="4"/>
    <s v="Souq"/>
    <x v="1"/>
    <n v="11231.41"/>
    <n v="1"/>
    <n v="11231.41"/>
    <n v="4.0999999999999996"/>
    <n v="717"/>
    <x v="207"/>
  </r>
  <r>
    <s v="ORD107288"/>
    <x v="3"/>
    <x v="3"/>
    <x v="3"/>
    <s v="Jumia"/>
    <x v="2"/>
    <n v="18867.16"/>
    <n v="1"/>
    <n v="18867.16"/>
    <n v="4.32"/>
    <n v="1177"/>
    <x v="8"/>
  </r>
  <r>
    <s v="ORD107289"/>
    <x v="7"/>
    <x v="0"/>
    <x v="7"/>
    <s v="Souq"/>
    <x v="5"/>
    <n v="16630.96"/>
    <n v="4"/>
    <n v="66523.839999999997"/>
    <n v="1.96"/>
    <n v="1904"/>
    <x v="61"/>
  </r>
  <r>
    <s v="ORD107290"/>
    <x v="2"/>
    <x v="2"/>
    <x v="2"/>
    <s v="Amazon"/>
    <x v="4"/>
    <n v="2384.7800000000002"/>
    <n v="5"/>
    <n v="11923.9"/>
    <n v="3.97"/>
    <n v="3550"/>
    <x v="322"/>
  </r>
  <r>
    <s v="ORD107291"/>
    <x v="0"/>
    <x v="0"/>
    <x v="0"/>
    <s v="Souq"/>
    <x v="4"/>
    <n v="3168.19"/>
    <n v="5"/>
    <n v="15840.95"/>
    <n v="4.6500000000000004"/>
    <n v="4879"/>
    <x v="13"/>
  </r>
  <r>
    <s v="ORD107292"/>
    <x v="9"/>
    <x v="1"/>
    <x v="9"/>
    <s v="Jumia"/>
    <x v="3"/>
    <n v="13179.24"/>
    <n v="5"/>
    <n v="65896.2"/>
    <n v="1.21"/>
    <n v="1819"/>
    <x v="144"/>
  </r>
  <r>
    <s v="ORD107293"/>
    <x v="7"/>
    <x v="0"/>
    <x v="7"/>
    <s v="Souq"/>
    <x v="5"/>
    <n v="2940.65"/>
    <n v="4"/>
    <n v="11762.6"/>
    <n v="4.92"/>
    <n v="4217"/>
    <x v="266"/>
  </r>
  <r>
    <s v="ORD107294"/>
    <x v="5"/>
    <x v="1"/>
    <x v="5"/>
    <s v="Souq"/>
    <x v="2"/>
    <n v="8819.99"/>
    <n v="4"/>
    <n v="35279.96"/>
    <n v="2.4700000000000002"/>
    <n v="1444"/>
    <x v="201"/>
  </r>
  <r>
    <s v="ORD107295"/>
    <x v="4"/>
    <x v="0"/>
    <x v="4"/>
    <s v="Souq"/>
    <x v="5"/>
    <n v="13241.76"/>
    <n v="1"/>
    <n v="13241.76"/>
    <n v="4.16"/>
    <n v="1135"/>
    <x v="117"/>
  </r>
  <r>
    <s v="ORD107296"/>
    <x v="7"/>
    <x v="0"/>
    <x v="7"/>
    <s v="Amazon"/>
    <x v="2"/>
    <n v="10503.64"/>
    <n v="4"/>
    <n v="42014.559999999998"/>
    <n v="2.34"/>
    <n v="863"/>
    <x v="172"/>
  </r>
  <r>
    <s v="ORD107297"/>
    <x v="7"/>
    <x v="0"/>
    <x v="7"/>
    <s v="Jumia"/>
    <x v="3"/>
    <n v="8376.9"/>
    <n v="2"/>
    <n v="16753.8"/>
    <n v="3.61"/>
    <n v="1141"/>
    <x v="159"/>
  </r>
  <r>
    <s v="ORD107298"/>
    <x v="7"/>
    <x v="0"/>
    <x v="7"/>
    <s v="Amazon"/>
    <x v="5"/>
    <n v="11530.14"/>
    <n v="5"/>
    <n v="57650.7"/>
    <n v="1.08"/>
    <n v="4648"/>
    <x v="73"/>
  </r>
  <r>
    <s v="ORD107299"/>
    <x v="6"/>
    <x v="4"/>
    <x v="6"/>
    <s v="Amazon"/>
    <x v="2"/>
    <n v="10641.56"/>
    <n v="5"/>
    <n v="53207.8"/>
    <n v="2.06"/>
    <n v="3528"/>
    <x v="99"/>
  </r>
  <r>
    <s v="ORD107300"/>
    <x v="8"/>
    <x v="3"/>
    <x v="8"/>
    <s v="Souq"/>
    <x v="3"/>
    <n v="16556.400000000001"/>
    <n v="5"/>
    <n v="82782"/>
    <n v="2.0699999999999998"/>
    <n v="2981"/>
    <x v="1"/>
  </r>
  <r>
    <s v="ORD107301"/>
    <x v="3"/>
    <x v="3"/>
    <x v="3"/>
    <s v="Amazon"/>
    <x v="4"/>
    <n v="10514.44"/>
    <n v="1"/>
    <n v="10514.44"/>
    <n v="1.84"/>
    <n v="2227"/>
    <x v="304"/>
  </r>
  <r>
    <s v="ORD107302"/>
    <x v="6"/>
    <x v="4"/>
    <x v="6"/>
    <s v="Amazon"/>
    <x v="3"/>
    <n v="4019.2"/>
    <n v="2"/>
    <n v="8038.4"/>
    <n v="1.8"/>
    <n v="857"/>
    <x v="209"/>
  </r>
  <r>
    <s v="ORD107303"/>
    <x v="6"/>
    <x v="4"/>
    <x v="6"/>
    <s v="Souq"/>
    <x v="4"/>
    <n v="13441.58"/>
    <n v="1"/>
    <n v="13441.58"/>
    <n v="1.63"/>
    <n v="3179"/>
    <x v="112"/>
  </r>
  <r>
    <s v="ORD107304"/>
    <x v="2"/>
    <x v="2"/>
    <x v="2"/>
    <s v="Jumia"/>
    <x v="5"/>
    <n v="9259.3799999999992"/>
    <n v="4"/>
    <n v="37037.519999999997"/>
    <n v="3.19"/>
    <n v="2222"/>
    <x v="114"/>
  </r>
  <r>
    <s v="ORD107305"/>
    <x v="6"/>
    <x v="4"/>
    <x v="6"/>
    <s v="Amazon"/>
    <x v="2"/>
    <n v="19152.919999999998"/>
    <n v="1"/>
    <n v="19152.919999999998"/>
    <n v="4.34"/>
    <n v="505"/>
    <x v="97"/>
  </r>
  <r>
    <s v="ORD107306"/>
    <x v="2"/>
    <x v="2"/>
    <x v="2"/>
    <s v="Souq"/>
    <x v="1"/>
    <n v="7347.73"/>
    <n v="2"/>
    <n v="14695.46"/>
    <n v="1.17"/>
    <n v="3041"/>
    <x v="165"/>
  </r>
  <r>
    <s v="ORD107307"/>
    <x v="0"/>
    <x v="0"/>
    <x v="0"/>
    <s v="Amazon"/>
    <x v="0"/>
    <n v="2290.9499999999998"/>
    <n v="5"/>
    <n v="11454.75"/>
    <n v="1.17"/>
    <n v="66"/>
    <x v="133"/>
  </r>
  <r>
    <s v="ORD107308"/>
    <x v="1"/>
    <x v="1"/>
    <x v="1"/>
    <s v="Amazon"/>
    <x v="4"/>
    <n v="17554.060000000001"/>
    <n v="2"/>
    <n v="35108.120000000003"/>
    <n v="4.4000000000000004"/>
    <n v="416"/>
    <x v="113"/>
  </r>
  <r>
    <s v="ORD107309"/>
    <x v="9"/>
    <x v="1"/>
    <x v="9"/>
    <s v="Amazon"/>
    <x v="1"/>
    <n v="17392.28"/>
    <n v="1"/>
    <n v="17392.28"/>
    <n v="1.17"/>
    <n v="293"/>
    <x v="204"/>
  </r>
  <r>
    <s v="ORD107310"/>
    <x v="4"/>
    <x v="0"/>
    <x v="4"/>
    <s v="Amazon"/>
    <x v="3"/>
    <n v="766.16"/>
    <n v="2"/>
    <n v="1532.32"/>
    <n v="1.0900000000000001"/>
    <n v="284"/>
    <x v="293"/>
  </r>
  <r>
    <s v="ORD107311"/>
    <x v="1"/>
    <x v="1"/>
    <x v="1"/>
    <s v="Jumia"/>
    <x v="5"/>
    <n v="9276.44"/>
    <n v="4"/>
    <n v="37105.760000000002"/>
    <n v="1.46"/>
    <n v="463"/>
    <x v="234"/>
  </r>
  <r>
    <s v="ORD107312"/>
    <x v="2"/>
    <x v="2"/>
    <x v="2"/>
    <s v="Jumia"/>
    <x v="5"/>
    <n v="16838.29"/>
    <n v="2"/>
    <n v="33676.58"/>
    <n v="1.53"/>
    <n v="4052"/>
    <x v="322"/>
  </r>
  <r>
    <s v="ORD107313"/>
    <x v="2"/>
    <x v="2"/>
    <x v="2"/>
    <s v="Amazon"/>
    <x v="4"/>
    <n v="3272.35"/>
    <n v="4"/>
    <n v="13089.4"/>
    <n v="1.1200000000000001"/>
    <n v="1665"/>
    <x v="307"/>
  </r>
  <r>
    <s v="ORD107314"/>
    <x v="3"/>
    <x v="3"/>
    <x v="3"/>
    <s v="Jumia"/>
    <x v="5"/>
    <n v="2048.94"/>
    <n v="1"/>
    <n v="2048.94"/>
    <n v="2.62"/>
    <n v="4134"/>
    <x v="296"/>
  </r>
  <r>
    <s v="ORD107315"/>
    <x v="0"/>
    <x v="0"/>
    <x v="0"/>
    <s v="Amazon"/>
    <x v="5"/>
    <n v="10849.78"/>
    <n v="2"/>
    <n v="21699.56"/>
    <n v="1.55"/>
    <n v="4311"/>
    <x v="318"/>
  </r>
  <r>
    <s v="ORD107316"/>
    <x v="5"/>
    <x v="1"/>
    <x v="5"/>
    <s v="Jumia"/>
    <x v="0"/>
    <n v="5050.55"/>
    <n v="1"/>
    <n v="5050.55"/>
    <n v="3.4"/>
    <n v="255"/>
    <x v="191"/>
  </r>
  <r>
    <s v="ORD107317"/>
    <x v="0"/>
    <x v="0"/>
    <x v="0"/>
    <s v="Souq"/>
    <x v="4"/>
    <n v="18723.77"/>
    <n v="3"/>
    <n v="56171.31"/>
    <n v="3.44"/>
    <n v="2284"/>
    <x v="5"/>
  </r>
  <r>
    <s v="ORD107318"/>
    <x v="2"/>
    <x v="2"/>
    <x v="2"/>
    <s v="Souq"/>
    <x v="1"/>
    <n v="18553.12"/>
    <n v="4"/>
    <n v="74212.479999999996"/>
    <n v="3.91"/>
    <n v="3443"/>
    <x v="344"/>
  </r>
  <r>
    <s v="ORD107319"/>
    <x v="7"/>
    <x v="0"/>
    <x v="7"/>
    <s v="Amazon"/>
    <x v="0"/>
    <n v="2214.4499999999998"/>
    <n v="3"/>
    <n v="6643.35"/>
    <n v="4.0999999999999996"/>
    <n v="2547"/>
    <x v="86"/>
  </r>
  <r>
    <s v="ORD107320"/>
    <x v="9"/>
    <x v="1"/>
    <x v="9"/>
    <s v="Jumia"/>
    <x v="5"/>
    <n v="6174.99"/>
    <n v="5"/>
    <n v="30874.95"/>
    <n v="2.0699999999999998"/>
    <n v="3331"/>
    <x v="245"/>
  </r>
  <r>
    <s v="ORD107321"/>
    <x v="2"/>
    <x v="2"/>
    <x v="2"/>
    <s v="Souq"/>
    <x v="1"/>
    <n v="4388.8999999999996"/>
    <n v="3"/>
    <n v="13166.7"/>
    <n v="2.15"/>
    <n v="4001"/>
    <x v="150"/>
  </r>
  <r>
    <s v="ORD107322"/>
    <x v="8"/>
    <x v="3"/>
    <x v="8"/>
    <s v="Souq"/>
    <x v="0"/>
    <n v="3831.35"/>
    <n v="4"/>
    <n v="15325.4"/>
    <n v="4.5599999999999996"/>
    <n v="4985"/>
    <x v="142"/>
  </r>
  <r>
    <s v="ORD107323"/>
    <x v="3"/>
    <x v="3"/>
    <x v="3"/>
    <s v="Amazon"/>
    <x v="2"/>
    <n v="13603.35"/>
    <n v="3"/>
    <n v="40810.050000000003"/>
    <n v="2.4500000000000002"/>
    <n v="2795"/>
    <x v="20"/>
  </r>
  <r>
    <s v="ORD107324"/>
    <x v="6"/>
    <x v="4"/>
    <x v="6"/>
    <s v="Amazon"/>
    <x v="4"/>
    <n v="13355.03"/>
    <n v="5"/>
    <n v="66775.149999999994"/>
    <n v="4.49"/>
    <n v="926"/>
    <x v="53"/>
  </r>
  <r>
    <s v="ORD107325"/>
    <x v="5"/>
    <x v="1"/>
    <x v="5"/>
    <s v="Jumia"/>
    <x v="2"/>
    <n v="10522.06"/>
    <n v="4"/>
    <n v="42088.24"/>
    <n v="2.52"/>
    <n v="3096"/>
    <x v="69"/>
  </r>
  <r>
    <s v="ORD107326"/>
    <x v="4"/>
    <x v="0"/>
    <x v="4"/>
    <s v="Amazon"/>
    <x v="5"/>
    <n v="15793.8"/>
    <n v="1"/>
    <n v="15793.8"/>
    <n v="3.31"/>
    <n v="573"/>
    <x v="16"/>
  </r>
  <r>
    <s v="ORD107327"/>
    <x v="2"/>
    <x v="2"/>
    <x v="2"/>
    <s v="Souq"/>
    <x v="3"/>
    <n v="3601.59"/>
    <n v="3"/>
    <n v="10804.77"/>
    <n v="1.48"/>
    <n v="4036"/>
    <x v="53"/>
  </r>
  <r>
    <s v="ORD107328"/>
    <x v="5"/>
    <x v="1"/>
    <x v="5"/>
    <s v="Souq"/>
    <x v="1"/>
    <n v="3179.87"/>
    <n v="5"/>
    <n v="15899.35"/>
    <n v="4.57"/>
    <n v="3413"/>
    <x v="119"/>
  </r>
  <r>
    <s v="ORD107329"/>
    <x v="5"/>
    <x v="1"/>
    <x v="5"/>
    <s v="Amazon"/>
    <x v="3"/>
    <n v="1212.1099999999999"/>
    <n v="1"/>
    <n v="1212.1099999999999"/>
    <n v="2.4900000000000002"/>
    <n v="610"/>
    <x v="7"/>
  </r>
  <r>
    <s v="ORD107330"/>
    <x v="1"/>
    <x v="1"/>
    <x v="1"/>
    <s v="Amazon"/>
    <x v="4"/>
    <n v="8996.32"/>
    <n v="3"/>
    <n v="26988.959999999999"/>
    <n v="4.7300000000000004"/>
    <n v="620"/>
    <x v="256"/>
  </r>
  <r>
    <s v="ORD107331"/>
    <x v="6"/>
    <x v="4"/>
    <x v="6"/>
    <s v="Jumia"/>
    <x v="0"/>
    <n v="17342.64"/>
    <n v="1"/>
    <n v="17342.64"/>
    <n v="4.9400000000000004"/>
    <n v="3595"/>
    <x v="303"/>
  </r>
  <r>
    <s v="ORD107332"/>
    <x v="7"/>
    <x v="0"/>
    <x v="7"/>
    <s v="Amazon"/>
    <x v="4"/>
    <n v="16464.330000000002"/>
    <n v="4"/>
    <n v="65857.320000000007"/>
    <n v="1.42"/>
    <n v="1050"/>
    <x v="300"/>
  </r>
  <r>
    <s v="ORD107333"/>
    <x v="6"/>
    <x v="4"/>
    <x v="6"/>
    <s v="Jumia"/>
    <x v="5"/>
    <n v="9000.2999999999993"/>
    <n v="1"/>
    <n v="9000.2999999999993"/>
    <n v="3.79"/>
    <n v="1086"/>
    <x v="355"/>
  </r>
  <r>
    <s v="ORD107334"/>
    <x v="0"/>
    <x v="0"/>
    <x v="0"/>
    <s v="Souq"/>
    <x v="1"/>
    <n v="12166.67"/>
    <n v="4"/>
    <n v="48666.68"/>
    <n v="1.41"/>
    <n v="1630"/>
    <x v="340"/>
  </r>
  <r>
    <s v="ORD107335"/>
    <x v="8"/>
    <x v="3"/>
    <x v="8"/>
    <s v="Amazon"/>
    <x v="4"/>
    <n v="17770.2"/>
    <n v="5"/>
    <n v="88851"/>
    <n v="4.7300000000000004"/>
    <n v="311"/>
    <x v="120"/>
  </r>
  <r>
    <s v="ORD107336"/>
    <x v="9"/>
    <x v="1"/>
    <x v="9"/>
    <s v="Amazon"/>
    <x v="2"/>
    <n v="18029.96"/>
    <n v="5"/>
    <n v="90149.8"/>
    <n v="2.85"/>
    <n v="4171"/>
    <x v="7"/>
  </r>
  <r>
    <s v="ORD107337"/>
    <x v="9"/>
    <x v="1"/>
    <x v="9"/>
    <s v="Jumia"/>
    <x v="5"/>
    <n v="4850.29"/>
    <n v="4"/>
    <n v="19401.16"/>
    <n v="4.16"/>
    <n v="725"/>
    <x v="280"/>
  </r>
  <r>
    <s v="ORD107338"/>
    <x v="5"/>
    <x v="1"/>
    <x v="5"/>
    <s v="Jumia"/>
    <x v="3"/>
    <n v="15614.62"/>
    <n v="4"/>
    <n v="62458.48"/>
    <n v="1.68"/>
    <n v="2091"/>
    <x v="103"/>
  </r>
  <r>
    <s v="ORD107339"/>
    <x v="9"/>
    <x v="1"/>
    <x v="9"/>
    <s v="Jumia"/>
    <x v="1"/>
    <n v="18286.3"/>
    <n v="1"/>
    <n v="18286.3"/>
    <n v="1.78"/>
    <n v="1412"/>
    <x v="98"/>
  </r>
  <r>
    <s v="ORD107340"/>
    <x v="8"/>
    <x v="3"/>
    <x v="8"/>
    <s v="Amazon"/>
    <x v="1"/>
    <n v="18173.560000000001"/>
    <n v="5"/>
    <n v="90867.8"/>
    <n v="1.46"/>
    <n v="3119"/>
    <x v="155"/>
  </r>
  <r>
    <s v="ORD107341"/>
    <x v="9"/>
    <x v="1"/>
    <x v="9"/>
    <s v="Amazon"/>
    <x v="4"/>
    <n v="18170.03"/>
    <n v="1"/>
    <n v="18170.03"/>
    <n v="1.08"/>
    <n v="1400"/>
    <x v="324"/>
  </r>
  <r>
    <s v="ORD107342"/>
    <x v="2"/>
    <x v="2"/>
    <x v="2"/>
    <s v="Jumia"/>
    <x v="3"/>
    <n v="14719.62"/>
    <n v="3"/>
    <n v="44158.86"/>
    <n v="4.74"/>
    <n v="3686"/>
    <x v="19"/>
  </r>
  <r>
    <s v="ORD107343"/>
    <x v="4"/>
    <x v="0"/>
    <x v="4"/>
    <s v="Jumia"/>
    <x v="0"/>
    <n v="5857.06"/>
    <n v="3"/>
    <n v="17571.18"/>
    <n v="2.5099999999999998"/>
    <n v="1672"/>
    <x v="131"/>
  </r>
  <r>
    <s v="ORD107344"/>
    <x v="1"/>
    <x v="1"/>
    <x v="1"/>
    <s v="Jumia"/>
    <x v="5"/>
    <n v="7068.24"/>
    <n v="4"/>
    <n v="28272.959999999999"/>
    <n v="2.58"/>
    <n v="1674"/>
    <x v="242"/>
  </r>
  <r>
    <s v="ORD107345"/>
    <x v="8"/>
    <x v="3"/>
    <x v="8"/>
    <s v="Jumia"/>
    <x v="0"/>
    <n v="6450.04"/>
    <n v="2"/>
    <n v="12900.08"/>
    <n v="4.9800000000000004"/>
    <n v="462"/>
    <x v="15"/>
  </r>
  <r>
    <s v="ORD107346"/>
    <x v="5"/>
    <x v="1"/>
    <x v="5"/>
    <s v="Amazon"/>
    <x v="4"/>
    <n v="15755.6"/>
    <n v="3"/>
    <n v="47266.8"/>
    <n v="3.71"/>
    <n v="3293"/>
    <x v="110"/>
  </r>
  <r>
    <s v="ORD107347"/>
    <x v="2"/>
    <x v="2"/>
    <x v="2"/>
    <s v="Amazon"/>
    <x v="0"/>
    <n v="1574.73"/>
    <n v="5"/>
    <n v="7873.65"/>
    <n v="4.97"/>
    <n v="1742"/>
    <x v="255"/>
  </r>
  <r>
    <s v="ORD107348"/>
    <x v="9"/>
    <x v="1"/>
    <x v="9"/>
    <s v="Amazon"/>
    <x v="2"/>
    <n v="15965.39"/>
    <n v="1"/>
    <n v="15965.39"/>
    <n v="4.92"/>
    <n v="3362"/>
    <x v="190"/>
  </r>
  <r>
    <s v="ORD107349"/>
    <x v="4"/>
    <x v="0"/>
    <x v="4"/>
    <s v="Jumia"/>
    <x v="3"/>
    <n v="266.86"/>
    <n v="5"/>
    <n v="1334.3"/>
    <n v="3.85"/>
    <n v="2147"/>
    <x v="320"/>
  </r>
  <r>
    <s v="ORD107350"/>
    <x v="3"/>
    <x v="3"/>
    <x v="3"/>
    <s v="Jumia"/>
    <x v="4"/>
    <n v="4989.18"/>
    <n v="5"/>
    <n v="24945.9"/>
    <n v="4.18"/>
    <n v="1631"/>
    <x v="308"/>
  </r>
  <r>
    <s v="ORD107351"/>
    <x v="8"/>
    <x v="3"/>
    <x v="8"/>
    <s v="Amazon"/>
    <x v="0"/>
    <n v="18537.330000000002"/>
    <n v="4"/>
    <n v="74149.320000000007"/>
    <n v="3.48"/>
    <n v="1454"/>
    <x v="80"/>
  </r>
  <r>
    <s v="ORD107352"/>
    <x v="8"/>
    <x v="3"/>
    <x v="8"/>
    <s v="Amazon"/>
    <x v="1"/>
    <n v="6749.96"/>
    <n v="2"/>
    <n v="13499.92"/>
    <n v="3.53"/>
    <n v="3227"/>
    <x v="178"/>
  </r>
  <r>
    <s v="ORD107353"/>
    <x v="8"/>
    <x v="3"/>
    <x v="8"/>
    <s v="Amazon"/>
    <x v="2"/>
    <n v="829.58"/>
    <n v="3"/>
    <n v="2488.7399999999998"/>
    <n v="4.18"/>
    <n v="3910"/>
    <x v="243"/>
  </r>
  <r>
    <s v="ORD107354"/>
    <x v="2"/>
    <x v="2"/>
    <x v="2"/>
    <s v="Amazon"/>
    <x v="2"/>
    <n v="8881.4699999999993"/>
    <n v="3"/>
    <n v="26644.41"/>
    <n v="1.1499999999999999"/>
    <n v="570"/>
    <x v="103"/>
  </r>
  <r>
    <s v="ORD107355"/>
    <x v="0"/>
    <x v="0"/>
    <x v="0"/>
    <s v="Amazon"/>
    <x v="5"/>
    <n v="14670.11"/>
    <n v="3"/>
    <n v="44010.33"/>
    <n v="1.37"/>
    <n v="2348"/>
    <x v="208"/>
  </r>
  <r>
    <s v="ORD107356"/>
    <x v="7"/>
    <x v="0"/>
    <x v="7"/>
    <s v="Souq"/>
    <x v="1"/>
    <n v="17504.189999999999"/>
    <n v="4"/>
    <n v="70016.759999999995"/>
    <n v="2.74"/>
    <n v="1840"/>
    <x v="314"/>
  </r>
  <r>
    <s v="ORD107357"/>
    <x v="7"/>
    <x v="0"/>
    <x v="7"/>
    <s v="Jumia"/>
    <x v="5"/>
    <n v="11008.77"/>
    <n v="2"/>
    <n v="22017.54"/>
    <n v="3.38"/>
    <n v="3993"/>
    <x v="119"/>
  </r>
  <r>
    <s v="ORD107358"/>
    <x v="3"/>
    <x v="3"/>
    <x v="3"/>
    <s v="Amazon"/>
    <x v="5"/>
    <n v="10064.11"/>
    <n v="5"/>
    <n v="50320.55"/>
    <n v="2.2999999999999998"/>
    <n v="4399"/>
    <x v="175"/>
  </r>
  <r>
    <s v="ORD107359"/>
    <x v="3"/>
    <x v="3"/>
    <x v="3"/>
    <s v="Amazon"/>
    <x v="0"/>
    <n v="268.3"/>
    <n v="4"/>
    <n v="1073.2"/>
    <n v="1.41"/>
    <n v="2136"/>
    <x v="230"/>
  </r>
  <r>
    <s v="ORD107360"/>
    <x v="9"/>
    <x v="1"/>
    <x v="9"/>
    <s v="Amazon"/>
    <x v="3"/>
    <n v="10550.79"/>
    <n v="4"/>
    <n v="42203.16"/>
    <n v="4.1399999999999997"/>
    <n v="4824"/>
    <x v="57"/>
  </r>
  <r>
    <s v="ORD107361"/>
    <x v="3"/>
    <x v="3"/>
    <x v="3"/>
    <s v="Jumia"/>
    <x v="4"/>
    <n v="3674.68"/>
    <n v="1"/>
    <n v="3674.68"/>
    <n v="3.12"/>
    <n v="4293"/>
    <x v="168"/>
  </r>
  <r>
    <s v="ORD107362"/>
    <x v="4"/>
    <x v="0"/>
    <x v="4"/>
    <s v="Souq"/>
    <x v="5"/>
    <n v="19367.47"/>
    <n v="2"/>
    <n v="38734.94"/>
    <n v="1.46"/>
    <n v="1556"/>
    <x v="352"/>
  </r>
  <r>
    <s v="ORD107363"/>
    <x v="7"/>
    <x v="0"/>
    <x v="7"/>
    <s v="Jumia"/>
    <x v="1"/>
    <n v="158"/>
    <n v="1"/>
    <n v="158"/>
    <n v="3.32"/>
    <n v="1434"/>
    <x v="74"/>
  </r>
  <r>
    <s v="ORD107364"/>
    <x v="0"/>
    <x v="0"/>
    <x v="0"/>
    <s v="Jumia"/>
    <x v="1"/>
    <n v="15172.11"/>
    <n v="4"/>
    <n v="60688.44"/>
    <n v="1.02"/>
    <n v="2084"/>
    <x v="228"/>
  </r>
  <r>
    <s v="ORD107365"/>
    <x v="4"/>
    <x v="0"/>
    <x v="4"/>
    <s v="Amazon"/>
    <x v="3"/>
    <n v="6276.43"/>
    <n v="3"/>
    <n v="18829.29"/>
    <n v="4.67"/>
    <n v="4174"/>
    <x v="36"/>
  </r>
  <r>
    <s v="ORD107366"/>
    <x v="7"/>
    <x v="0"/>
    <x v="7"/>
    <s v="Jumia"/>
    <x v="4"/>
    <n v="10684.18"/>
    <n v="4"/>
    <n v="42736.72"/>
    <n v="3.67"/>
    <n v="2320"/>
    <x v="155"/>
  </r>
  <r>
    <s v="ORD107367"/>
    <x v="9"/>
    <x v="1"/>
    <x v="9"/>
    <s v="Souq"/>
    <x v="4"/>
    <n v="10229.08"/>
    <n v="1"/>
    <n v="10229.08"/>
    <n v="3.78"/>
    <n v="329"/>
    <x v="336"/>
  </r>
  <r>
    <s v="ORD107368"/>
    <x v="5"/>
    <x v="1"/>
    <x v="5"/>
    <s v="Amazon"/>
    <x v="4"/>
    <n v="2887.47"/>
    <n v="2"/>
    <n v="5774.94"/>
    <n v="1.62"/>
    <n v="987"/>
    <x v="235"/>
  </r>
  <r>
    <s v="ORD107369"/>
    <x v="2"/>
    <x v="2"/>
    <x v="2"/>
    <s v="Amazon"/>
    <x v="1"/>
    <n v="12563.7"/>
    <n v="3"/>
    <n v="37691.1"/>
    <n v="2.46"/>
    <n v="3636"/>
    <x v="135"/>
  </r>
  <r>
    <s v="ORD107370"/>
    <x v="4"/>
    <x v="0"/>
    <x v="4"/>
    <s v="Jumia"/>
    <x v="3"/>
    <n v="4821.2"/>
    <n v="4"/>
    <n v="19284.8"/>
    <n v="2.93"/>
    <n v="3676"/>
    <x v="234"/>
  </r>
  <r>
    <s v="ORD107371"/>
    <x v="2"/>
    <x v="2"/>
    <x v="2"/>
    <s v="Amazon"/>
    <x v="3"/>
    <n v="5386.52"/>
    <n v="5"/>
    <n v="26932.6"/>
    <n v="3.67"/>
    <n v="154"/>
    <x v="28"/>
  </r>
  <r>
    <s v="ORD107372"/>
    <x v="6"/>
    <x v="4"/>
    <x v="6"/>
    <s v="Souq"/>
    <x v="4"/>
    <n v="2839.25"/>
    <n v="5"/>
    <n v="14196.25"/>
    <n v="2.4500000000000002"/>
    <n v="257"/>
    <x v="355"/>
  </r>
  <r>
    <s v="ORD107373"/>
    <x v="2"/>
    <x v="2"/>
    <x v="2"/>
    <s v="Jumia"/>
    <x v="4"/>
    <n v="4046.21"/>
    <n v="2"/>
    <n v="8092.42"/>
    <n v="2.69"/>
    <n v="706"/>
    <x v="73"/>
  </r>
  <r>
    <s v="ORD107374"/>
    <x v="8"/>
    <x v="3"/>
    <x v="8"/>
    <s v="Souq"/>
    <x v="1"/>
    <n v="15503.02"/>
    <n v="4"/>
    <n v="62012.08"/>
    <n v="4.26"/>
    <n v="359"/>
    <x v="282"/>
  </r>
  <r>
    <s v="ORD107375"/>
    <x v="4"/>
    <x v="0"/>
    <x v="4"/>
    <s v="Souq"/>
    <x v="0"/>
    <n v="9747"/>
    <n v="3"/>
    <n v="29241"/>
    <n v="1.99"/>
    <n v="131"/>
    <x v="65"/>
  </r>
  <r>
    <s v="ORD107376"/>
    <x v="3"/>
    <x v="3"/>
    <x v="3"/>
    <s v="Souq"/>
    <x v="3"/>
    <n v="4293.8900000000003"/>
    <n v="1"/>
    <n v="4293.8900000000003"/>
    <n v="4.97"/>
    <n v="4713"/>
    <x v="343"/>
  </r>
  <r>
    <s v="ORD107377"/>
    <x v="0"/>
    <x v="0"/>
    <x v="0"/>
    <s v="Jumia"/>
    <x v="3"/>
    <n v="13262.41"/>
    <n v="5"/>
    <n v="66312.05"/>
    <n v="3.84"/>
    <n v="652"/>
    <x v="339"/>
  </r>
  <r>
    <s v="ORD107378"/>
    <x v="9"/>
    <x v="1"/>
    <x v="9"/>
    <s v="Amazon"/>
    <x v="1"/>
    <n v="9926.34"/>
    <n v="2"/>
    <n v="19852.68"/>
    <n v="1.54"/>
    <n v="308"/>
    <x v="155"/>
  </r>
  <r>
    <s v="ORD107379"/>
    <x v="5"/>
    <x v="1"/>
    <x v="5"/>
    <s v="Amazon"/>
    <x v="4"/>
    <n v="18689.150000000001"/>
    <n v="2"/>
    <n v="37378.300000000003"/>
    <n v="3.39"/>
    <n v="2213"/>
    <x v="219"/>
  </r>
  <r>
    <s v="ORD107380"/>
    <x v="1"/>
    <x v="1"/>
    <x v="1"/>
    <s v="Jumia"/>
    <x v="4"/>
    <n v="1636.66"/>
    <n v="4"/>
    <n v="6546.64"/>
    <n v="3.61"/>
    <n v="2139"/>
    <x v="353"/>
  </r>
  <r>
    <s v="ORD107381"/>
    <x v="1"/>
    <x v="1"/>
    <x v="1"/>
    <s v="Jumia"/>
    <x v="2"/>
    <n v="1479.9"/>
    <n v="5"/>
    <n v="7399.5"/>
    <n v="1.75"/>
    <n v="4416"/>
    <x v="4"/>
  </r>
  <r>
    <s v="ORD107382"/>
    <x v="8"/>
    <x v="3"/>
    <x v="8"/>
    <s v="Amazon"/>
    <x v="5"/>
    <n v="14277.74"/>
    <n v="5"/>
    <n v="71388.7"/>
    <n v="3.19"/>
    <n v="4197"/>
    <x v="134"/>
  </r>
  <r>
    <s v="ORD107383"/>
    <x v="5"/>
    <x v="1"/>
    <x v="5"/>
    <s v="Amazon"/>
    <x v="4"/>
    <n v="14222.2"/>
    <n v="2"/>
    <n v="28444.400000000001"/>
    <n v="4.57"/>
    <n v="3330"/>
    <x v="210"/>
  </r>
  <r>
    <s v="ORD107384"/>
    <x v="4"/>
    <x v="0"/>
    <x v="4"/>
    <s v="Souq"/>
    <x v="4"/>
    <n v="15847.62"/>
    <n v="2"/>
    <n v="31695.24"/>
    <n v="4.3499999999999996"/>
    <n v="423"/>
    <x v="348"/>
  </r>
  <r>
    <s v="ORD107385"/>
    <x v="4"/>
    <x v="0"/>
    <x v="4"/>
    <s v="Souq"/>
    <x v="3"/>
    <n v="9641.56"/>
    <n v="3"/>
    <n v="28924.68"/>
    <n v="2.36"/>
    <n v="142"/>
    <x v="198"/>
  </r>
  <r>
    <s v="ORD107386"/>
    <x v="8"/>
    <x v="3"/>
    <x v="8"/>
    <s v="Amazon"/>
    <x v="1"/>
    <n v="3781.18"/>
    <n v="5"/>
    <n v="18905.900000000001"/>
    <n v="3.91"/>
    <n v="2382"/>
    <x v="107"/>
  </r>
  <r>
    <s v="ORD107387"/>
    <x v="1"/>
    <x v="1"/>
    <x v="1"/>
    <s v="Souq"/>
    <x v="5"/>
    <n v="14317"/>
    <n v="4"/>
    <n v="57268"/>
    <n v="1.08"/>
    <n v="4438"/>
    <x v="229"/>
  </r>
  <r>
    <s v="ORD107388"/>
    <x v="3"/>
    <x v="3"/>
    <x v="3"/>
    <s v="Jumia"/>
    <x v="2"/>
    <n v="14492.67"/>
    <n v="3"/>
    <n v="43478.01"/>
    <n v="3.72"/>
    <n v="4496"/>
    <x v="318"/>
  </r>
  <r>
    <s v="ORD107389"/>
    <x v="1"/>
    <x v="1"/>
    <x v="1"/>
    <s v="Souq"/>
    <x v="4"/>
    <n v="11570.27"/>
    <n v="2"/>
    <n v="23140.54"/>
    <n v="3.14"/>
    <n v="3064"/>
    <x v="42"/>
  </r>
  <r>
    <s v="ORD107390"/>
    <x v="0"/>
    <x v="0"/>
    <x v="0"/>
    <s v="Souq"/>
    <x v="4"/>
    <n v="11022.15"/>
    <n v="4"/>
    <n v="44088.6"/>
    <n v="3.23"/>
    <n v="2098"/>
    <x v="334"/>
  </r>
  <r>
    <s v="ORD107391"/>
    <x v="8"/>
    <x v="3"/>
    <x v="8"/>
    <s v="Jumia"/>
    <x v="4"/>
    <n v="15893.74"/>
    <n v="3"/>
    <n v="47681.22"/>
    <n v="2.84"/>
    <n v="4167"/>
    <x v="327"/>
  </r>
  <r>
    <s v="ORD107392"/>
    <x v="0"/>
    <x v="0"/>
    <x v="0"/>
    <s v="Jumia"/>
    <x v="3"/>
    <n v="12211.81"/>
    <n v="4"/>
    <n v="48847.24"/>
    <n v="1.4"/>
    <n v="1920"/>
    <x v="121"/>
  </r>
  <r>
    <s v="ORD107393"/>
    <x v="4"/>
    <x v="0"/>
    <x v="4"/>
    <s v="Souq"/>
    <x v="4"/>
    <n v="18513.77"/>
    <n v="5"/>
    <n v="92568.85"/>
    <n v="4.5999999999999996"/>
    <n v="3500"/>
    <x v="55"/>
  </r>
  <r>
    <s v="ORD107394"/>
    <x v="6"/>
    <x v="4"/>
    <x v="6"/>
    <s v="Souq"/>
    <x v="2"/>
    <n v="8219.98"/>
    <n v="4"/>
    <n v="32879.919999999998"/>
    <n v="1.52"/>
    <n v="2428"/>
    <x v="249"/>
  </r>
  <r>
    <s v="ORD107395"/>
    <x v="7"/>
    <x v="0"/>
    <x v="7"/>
    <s v="Jumia"/>
    <x v="3"/>
    <n v="9940.67"/>
    <n v="3"/>
    <n v="29822.01"/>
    <n v="3.08"/>
    <n v="2513"/>
    <x v="282"/>
  </r>
  <r>
    <s v="ORD107396"/>
    <x v="7"/>
    <x v="0"/>
    <x v="7"/>
    <s v="Jumia"/>
    <x v="2"/>
    <n v="10633.93"/>
    <n v="5"/>
    <n v="53169.65"/>
    <n v="4.08"/>
    <n v="682"/>
    <x v="76"/>
  </r>
  <r>
    <s v="ORD107397"/>
    <x v="4"/>
    <x v="0"/>
    <x v="4"/>
    <s v="Souq"/>
    <x v="2"/>
    <n v="8884.34"/>
    <n v="2"/>
    <n v="17768.68"/>
    <n v="2.21"/>
    <n v="929"/>
    <x v="33"/>
  </r>
  <r>
    <s v="ORD107398"/>
    <x v="6"/>
    <x v="4"/>
    <x v="6"/>
    <s v="Souq"/>
    <x v="2"/>
    <n v="14044.69"/>
    <n v="4"/>
    <n v="56178.76"/>
    <n v="2.29"/>
    <n v="2971"/>
    <x v="125"/>
  </r>
  <r>
    <s v="ORD107399"/>
    <x v="1"/>
    <x v="1"/>
    <x v="1"/>
    <s v="Jumia"/>
    <x v="5"/>
    <n v="11166.89"/>
    <n v="3"/>
    <n v="33500.67"/>
    <n v="1.7"/>
    <n v="1181"/>
    <x v="235"/>
  </r>
  <r>
    <s v="ORD107400"/>
    <x v="8"/>
    <x v="3"/>
    <x v="8"/>
    <s v="Jumia"/>
    <x v="0"/>
    <n v="3734.39"/>
    <n v="5"/>
    <n v="18671.95"/>
    <n v="1.75"/>
    <n v="4328"/>
    <x v="316"/>
  </r>
  <r>
    <s v="ORD107401"/>
    <x v="9"/>
    <x v="1"/>
    <x v="9"/>
    <s v="Jumia"/>
    <x v="4"/>
    <n v="2596.87"/>
    <n v="2"/>
    <n v="5193.74"/>
    <n v="1.86"/>
    <n v="3421"/>
    <x v="189"/>
  </r>
  <r>
    <s v="ORD107402"/>
    <x v="9"/>
    <x v="1"/>
    <x v="9"/>
    <s v="Jumia"/>
    <x v="1"/>
    <n v="5358.17"/>
    <n v="1"/>
    <n v="5358.17"/>
    <n v="2.96"/>
    <n v="3613"/>
    <x v="39"/>
  </r>
  <r>
    <s v="ORD107403"/>
    <x v="0"/>
    <x v="0"/>
    <x v="0"/>
    <s v="Jumia"/>
    <x v="4"/>
    <n v="6414.71"/>
    <n v="3"/>
    <n v="19244.13"/>
    <n v="3.16"/>
    <n v="96"/>
    <x v="10"/>
  </r>
  <r>
    <s v="ORD107404"/>
    <x v="1"/>
    <x v="1"/>
    <x v="1"/>
    <s v="Jumia"/>
    <x v="3"/>
    <n v="3754.71"/>
    <n v="1"/>
    <n v="3754.71"/>
    <n v="3.36"/>
    <n v="3679"/>
    <x v="190"/>
  </r>
  <r>
    <s v="ORD107405"/>
    <x v="4"/>
    <x v="0"/>
    <x v="4"/>
    <s v="Jumia"/>
    <x v="2"/>
    <n v="4923.47"/>
    <n v="3"/>
    <n v="14770.41"/>
    <n v="2.9"/>
    <n v="2678"/>
    <x v="70"/>
  </r>
  <r>
    <s v="ORD107406"/>
    <x v="9"/>
    <x v="1"/>
    <x v="9"/>
    <s v="Souq"/>
    <x v="3"/>
    <n v="19180.650000000001"/>
    <n v="3"/>
    <n v="57541.95"/>
    <n v="4.6100000000000003"/>
    <n v="1712"/>
    <x v="213"/>
  </r>
  <r>
    <s v="ORD107407"/>
    <x v="1"/>
    <x v="1"/>
    <x v="1"/>
    <s v="Souq"/>
    <x v="0"/>
    <n v="3898.58"/>
    <n v="3"/>
    <n v="11695.74"/>
    <n v="3.79"/>
    <n v="3730"/>
    <x v="210"/>
  </r>
  <r>
    <s v="ORD107408"/>
    <x v="2"/>
    <x v="2"/>
    <x v="2"/>
    <s v="Jumia"/>
    <x v="0"/>
    <n v="3898.2"/>
    <n v="5"/>
    <n v="19491"/>
    <n v="4.03"/>
    <n v="1125"/>
    <x v="113"/>
  </r>
  <r>
    <s v="ORD107409"/>
    <x v="8"/>
    <x v="3"/>
    <x v="8"/>
    <s v="Amazon"/>
    <x v="5"/>
    <n v="10776.85"/>
    <n v="5"/>
    <n v="53884.25"/>
    <n v="4.7699999999999996"/>
    <n v="2238"/>
    <x v="315"/>
  </r>
  <r>
    <s v="ORD107410"/>
    <x v="7"/>
    <x v="0"/>
    <x v="7"/>
    <s v="Souq"/>
    <x v="0"/>
    <n v="19649.09"/>
    <n v="5"/>
    <n v="98245.45"/>
    <n v="2.35"/>
    <n v="2158"/>
    <x v="71"/>
  </r>
  <r>
    <s v="ORD107411"/>
    <x v="2"/>
    <x v="2"/>
    <x v="2"/>
    <s v="Amazon"/>
    <x v="0"/>
    <n v="17987.939999999999"/>
    <n v="4"/>
    <n v="71951.759999999995"/>
    <n v="2.09"/>
    <n v="1465"/>
    <x v="75"/>
  </r>
  <r>
    <s v="ORD107412"/>
    <x v="1"/>
    <x v="1"/>
    <x v="1"/>
    <s v="Jumia"/>
    <x v="0"/>
    <n v="12405.54"/>
    <n v="3"/>
    <n v="37216.620000000003"/>
    <n v="1.25"/>
    <n v="2030"/>
    <x v="4"/>
  </r>
  <r>
    <s v="ORD107413"/>
    <x v="3"/>
    <x v="3"/>
    <x v="3"/>
    <s v="Souq"/>
    <x v="3"/>
    <n v="18643.330000000002"/>
    <n v="3"/>
    <n v="55929.99"/>
    <n v="1.37"/>
    <n v="2907"/>
    <x v="246"/>
  </r>
  <r>
    <s v="ORD107414"/>
    <x v="2"/>
    <x v="2"/>
    <x v="2"/>
    <s v="Souq"/>
    <x v="4"/>
    <n v="5784.68"/>
    <n v="5"/>
    <n v="28923.4"/>
    <n v="3.07"/>
    <n v="183"/>
    <x v="339"/>
  </r>
  <r>
    <s v="ORD107415"/>
    <x v="6"/>
    <x v="4"/>
    <x v="6"/>
    <s v="Souq"/>
    <x v="3"/>
    <n v="2162.3200000000002"/>
    <n v="5"/>
    <n v="10811.6"/>
    <n v="1.02"/>
    <n v="1792"/>
    <x v="78"/>
  </r>
  <r>
    <s v="ORD107416"/>
    <x v="0"/>
    <x v="0"/>
    <x v="0"/>
    <s v="Amazon"/>
    <x v="3"/>
    <n v="18236.169999999998"/>
    <n v="3"/>
    <n v="54708.51"/>
    <n v="2.86"/>
    <n v="3257"/>
    <x v="156"/>
  </r>
  <r>
    <s v="ORD107417"/>
    <x v="7"/>
    <x v="0"/>
    <x v="7"/>
    <s v="Souq"/>
    <x v="1"/>
    <n v="9521.86"/>
    <n v="2"/>
    <n v="19043.72"/>
    <n v="2.72"/>
    <n v="4576"/>
    <x v="34"/>
  </r>
  <r>
    <s v="ORD107418"/>
    <x v="1"/>
    <x v="1"/>
    <x v="1"/>
    <s v="Amazon"/>
    <x v="1"/>
    <n v="7932.56"/>
    <n v="4"/>
    <n v="31730.240000000002"/>
    <n v="1.28"/>
    <n v="4243"/>
    <x v="145"/>
  </r>
  <r>
    <s v="ORD107419"/>
    <x v="1"/>
    <x v="1"/>
    <x v="1"/>
    <s v="Jumia"/>
    <x v="0"/>
    <n v="8626.61"/>
    <n v="4"/>
    <n v="34506.44"/>
    <n v="2.5299999999999998"/>
    <n v="1662"/>
    <x v="231"/>
  </r>
  <r>
    <s v="ORD107420"/>
    <x v="2"/>
    <x v="2"/>
    <x v="2"/>
    <s v="Amazon"/>
    <x v="2"/>
    <n v="2699.71"/>
    <n v="1"/>
    <n v="2699.71"/>
    <n v="3.52"/>
    <n v="4097"/>
    <x v="102"/>
  </r>
  <r>
    <s v="ORD107421"/>
    <x v="8"/>
    <x v="3"/>
    <x v="8"/>
    <s v="Jumia"/>
    <x v="4"/>
    <n v="3432.94"/>
    <n v="4"/>
    <n v="13731.76"/>
    <n v="1.82"/>
    <n v="3606"/>
    <x v="287"/>
  </r>
  <r>
    <s v="ORD107422"/>
    <x v="6"/>
    <x v="4"/>
    <x v="6"/>
    <s v="Amazon"/>
    <x v="5"/>
    <n v="3579.53"/>
    <n v="5"/>
    <n v="17897.650000000001"/>
    <n v="1.95"/>
    <n v="4836"/>
    <x v="86"/>
  </r>
  <r>
    <s v="ORD107423"/>
    <x v="1"/>
    <x v="1"/>
    <x v="1"/>
    <s v="Jumia"/>
    <x v="1"/>
    <n v="3865.69"/>
    <n v="1"/>
    <n v="3865.69"/>
    <n v="3.46"/>
    <n v="1730"/>
    <x v="151"/>
  </r>
  <r>
    <s v="ORD107424"/>
    <x v="8"/>
    <x v="3"/>
    <x v="8"/>
    <s v="Souq"/>
    <x v="3"/>
    <n v="5568.38"/>
    <n v="2"/>
    <n v="11136.76"/>
    <n v="3.47"/>
    <n v="629"/>
    <x v="224"/>
  </r>
  <r>
    <s v="ORD107425"/>
    <x v="4"/>
    <x v="0"/>
    <x v="4"/>
    <s v="Amazon"/>
    <x v="4"/>
    <n v="14925.09"/>
    <n v="5"/>
    <n v="74625.45"/>
    <n v="1.0900000000000001"/>
    <n v="2090"/>
    <x v="255"/>
  </r>
  <r>
    <s v="ORD107426"/>
    <x v="0"/>
    <x v="0"/>
    <x v="0"/>
    <s v="Jumia"/>
    <x v="4"/>
    <n v="6614.12"/>
    <n v="3"/>
    <n v="19842.36"/>
    <n v="1.98"/>
    <n v="4088"/>
    <x v="174"/>
  </r>
  <r>
    <s v="ORD107427"/>
    <x v="5"/>
    <x v="1"/>
    <x v="5"/>
    <s v="Jumia"/>
    <x v="2"/>
    <n v="12988.28"/>
    <n v="1"/>
    <n v="12988.28"/>
    <n v="4.93"/>
    <n v="3878"/>
    <x v="22"/>
  </r>
  <r>
    <s v="ORD107428"/>
    <x v="2"/>
    <x v="2"/>
    <x v="2"/>
    <s v="Amazon"/>
    <x v="2"/>
    <n v="1531.36"/>
    <n v="5"/>
    <n v="7656.8"/>
    <n v="1.86"/>
    <n v="2350"/>
    <x v="133"/>
  </r>
  <r>
    <s v="ORD107429"/>
    <x v="0"/>
    <x v="0"/>
    <x v="0"/>
    <s v="Souq"/>
    <x v="0"/>
    <n v="3766.03"/>
    <n v="4"/>
    <n v="15064.12"/>
    <n v="4"/>
    <n v="2726"/>
    <x v="297"/>
  </r>
  <r>
    <s v="ORD107430"/>
    <x v="1"/>
    <x v="1"/>
    <x v="1"/>
    <s v="Amazon"/>
    <x v="4"/>
    <n v="3125.4"/>
    <n v="5"/>
    <n v="15627"/>
    <n v="1.51"/>
    <n v="3532"/>
    <x v="130"/>
  </r>
  <r>
    <s v="ORD107431"/>
    <x v="4"/>
    <x v="0"/>
    <x v="4"/>
    <s v="Jumia"/>
    <x v="4"/>
    <n v="16353.8"/>
    <n v="1"/>
    <n v="16353.8"/>
    <n v="3.66"/>
    <n v="3145"/>
    <x v="109"/>
  </r>
  <r>
    <s v="ORD107432"/>
    <x v="0"/>
    <x v="0"/>
    <x v="0"/>
    <s v="Jumia"/>
    <x v="1"/>
    <n v="8883.1"/>
    <n v="2"/>
    <n v="17766.2"/>
    <n v="3.94"/>
    <n v="3061"/>
    <x v="102"/>
  </r>
  <r>
    <s v="ORD107433"/>
    <x v="7"/>
    <x v="0"/>
    <x v="7"/>
    <s v="Jumia"/>
    <x v="3"/>
    <n v="10143.81"/>
    <n v="1"/>
    <n v="10143.81"/>
    <n v="4.5599999999999996"/>
    <n v="3476"/>
    <x v="234"/>
  </r>
  <r>
    <s v="ORD107434"/>
    <x v="0"/>
    <x v="0"/>
    <x v="0"/>
    <s v="Jumia"/>
    <x v="3"/>
    <n v="1446.09"/>
    <n v="3"/>
    <n v="4338.2700000000004"/>
    <n v="1.89"/>
    <n v="4420"/>
    <x v="27"/>
  </r>
  <r>
    <s v="ORD107435"/>
    <x v="6"/>
    <x v="4"/>
    <x v="6"/>
    <s v="Souq"/>
    <x v="2"/>
    <n v="14936.87"/>
    <n v="2"/>
    <n v="29873.74"/>
    <n v="2.66"/>
    <n v="2617"/>
    <x v="123"/>
  </r>
  <r>
    <s v="ORD107436"/>
    <x v="2"/>
    <x v="2"/>
    <x v="2"/>
    <s v="Souq"/>
    <x v="2"/>
    <n v="15930.06"/>
    <n v="4"/>
    <n v="63720.24"/>
    <n v="2.2599999999999998"/>
    <n v="3569"/>
    <x v="177"/>
  </r>
  <r>
    <s v="ORD107437"/>
    <x v="6"/>
    <x v="4"/>
    <x v="6"/>
    <s v="Souq"/>
    <x v="3"/>
    <n v="6618.72"/>
    <n v="5"/>
    <n v="33093.599999999999"/>
    <n v="2.08"/>
    <n v="914"/>
    <x v="278"/>
  </r>
  <r>
    <s v="ORD107438"/>
    <x v="2"/>
    <x v="2"/>
    <x v="2"/>
    <s v="Souq"/>
    <x v="4"/>
    <n v="3375.68"/>
    <n v="5"/>
    <n v="16878.400000000001"/>
    <n v="3.71"/>
    <n v="4984"/>
    <x v="330"/>
  </r>
  <r>
    <s v="ORD107439"/>
    <x v="3"/>
    <x v="3"/>
    <x v="3"/>
    <s v="Souq"/>
    <x v="1"/>
    <n v="14058.11"/>
    <n v="4"/>
    <n v="56232.44"/>
    <n v="2.7"/>
    <n v="3638"/>
    <x v="226"/>
  </r>
  <r>
    <s v="ORD107440"/>
    <x v="2"/>
    <x v="2"/>
    <x v="2"/>
    <s v="Amazon"/>
    <x v="0"/>
    <n v="10352.549999999999"/>
    <n v="1"/>
    <n v="10352.549999999999"/>
    <n v="1.26"/>
    <n v="3043"/>
    <x v="181"/>
  </r>
  <r>
    <s v="ORD107441"/>
    <x v="4"/>
    <x v="0"/>
    <x v="4"/>
    <s v="Jumia"/>
    <x v="2"/>
    <n v="16927.810000000001"/>
    <n v="4"/>
    <n v="67711.240000000005"/>
    <n v="3.95"/>
    <n v="1983"/>
    <x v="23"/>
  </r>
  <r>
    <s v="ORD107442"/>
    <x v="1"/>
    <x v="1"/>
    <x v="1"/>
    <s v="Souq"/>
    <x v="3"/>
    <n v="7825.26"/>
    <n v="1"/>
    <n v="7825.26"/>
    <n v="2.33"/>
    <n v="2085"/>
    <x v="357"/>
  </r>
  <r>
    <s v="ORD107443"/>
    <x v="3"/>
    <x v="3"/>
    <x v="3"/>
    <s v="Souq"/>
    <x v="3"/>
    <n v="17360.75"/>
    <n v="1"/>
    <n v="17360.75"/>
    <n v="3.37"/>
    <n v="3810"/>
    <x v="103"/>
  </r>
  <r>
    <s v="ORD107444"/>
    <x v="7"/>
    <x v="0"/>
    <x v="7"/>
    <s v="Amazon"/>
    <x v="5"/>
    <n v="1042.26"/>
    <n v="3"/>
    <n v="3126.78"/>
    <n v="3.95"/>
    <n v="1300"/>
    <x v="336"/>
  </r>
  <r>
    <s v="ORD107445"/>
    <x v="7"/>
    <x v="0"/>
    <x v="7"/>
    <s v="Jumia"/>
    <x v="5"/>
    <n v="1737.91"/>
    <n v="3"/>
    <n v="5213.7299999999996"/>
    <n v="1.55"/>
    <n v="65"/>
    <x v="249"/>
  </r>
  <r>
    <s v="ORD107446"/>
    <x v="3"/>
    <x v="3"/>
    <x v="3"/>
    <s v="Amazon"/>
    <x v="2"/>
    <n v="16686.47"/>
    <n v="3"/>
    <n v="50059.41"/>
    <n v="1.3"/>
    <n v="3255"/>
    <x v="42"/>
  </r>
  <r>
    <s v="ORD107447"/>
    <x v="6"/>
    <x v="4"/>
    <x v="6"/>
    <s v="Souq"/>
    <x v="2"/>
    <n v="2111.3000000000002"/>
    <n v="1"/>
    <n v="2111.3000000000002"/>
    <n v="3.3"/>
    <n v="2229"/>
    <x v="4"/>
  </r>
  <r>
    <s v="ORD107448"/>
    <x v="3"/>
    <x v="3"/>
    <x v="3"/>
    <s v="Amazon"/>
    <x v="1"/>
    <n v="14639.6"/>
    <n v="4"/>
    <n v="58558.400000000001"/>
    <n v="4.97"/>
    <n v="174"/>
    <x v="120"/>
  </r>
  <r>
    <s v="ORD107449"/>
    <x v="3"/>
    <x v="3"/>
    <x v="3"/>
    <s v="Souq"/>
    <x v="0"/>
    <n v="18967.259999999998"/>
    <n v="4"/>
    <n v="75869.039999999994"/>
    <n v="3.03"/>
    <n v="3198"/>
    <x v="144"/>
  </r>
  <r>
    <s v="ORD107450"/>
    <x v="5"/>
    <x v="1"/>
    <x v="5"/>
    <s v="Amazon"/>
    <x v="5"/>
    <n v="876.57"/>
    <n v="4"/>
    <n v="3506.28"/>
    <n v="1.95"/>
    <n v="3097"/>
    <x v="130"/>
  </r>
  <r>
    <s v="ORD107451"/>
    <x v="5"/>
    <x v="1"/>
    <x v="5"/>
    <s v="Souq"/>
    <x v="1"/>
    <n v="921.24"/>
    <n v="4"/>
    <n v="3684.96"/>
    <n v="3.61"/>
    <n v="3088"/>
    <x v="38"/>
  </r>
  <r>
    <s v="ORD107452"/>
    <x v="3"/>
    <x v="3"/>
    <x v="3"/>
    <s v="Souq"/>
    <x v="4"/>
    <n v="7287.22"/>
    <n v="4"/>
    <n v="29148.880000000001"/>
    <n v="1.42"/>
    <n v="2834"/>
    <x v="139"/>
  </r>
  <r>
    <s v="ORD107453"/>
    <x v="1"/>
    <x v="1"/>
    <x v="1"/>
    <s v="Souq"/>
    <x v="4"/>
    <n v="19294.93"/>
    <n v="1"/>
    <n v="19294.93"/>
    <n v="1.82"/>
    <n v="2414"/>
    <x v="57"/>
  </r>
  <r>
    <s v="ORD107454"/>
    <x v="5"/>
    <x v="1"/>
    <x v="5"/>
    <s v="Amazon"/>
    <x v="1"/>
    <n v="1998.88"/>
    <n v="1"/>
    <n v="1998.88"/>
    <n v="4.34"/>
    <n v="4884"/>
    <x v="320"/>
  </r>
  <r>
    <s v="ORD107455"/>
    <x v="7"/>
    <x v="0"/>
    <x v="7"/>
    <s v="Amazon"/>
    <x v="1"/>
    <n v="18549.79"/>
    <n v="3"/>
    <n v="55649.37"/>
    <n v="4.67"/>
    <n v="1897"/>
    <x v="310"/>
  </r>
  <r>
    <s v="ORD107456"/>
    <x v="4"/>
    <x v="0"/>
    <x v="4"/>
    <s v="Amazon"/>
    <x v="1"/>
    <n v="12464.17"/>
    <n v="5"/>
    <n v="62320.85"/>
    <n v="1.78"/>
    <n v="890"/>
    <x v="238"/>
  </r>
  <r>
    <s v="ORD107457"/>
    <x v="4"/>
    <x v="0"/>
    <x v="4"/>
    <s v="Souq"/>
    <x v="5"/>
    <n v="10670.56"/>
    <n v="4"/>
    <n v="42682.239999999998"/>
    <n v="1.51"/>
    <n v="2274"/>
    <x v="0"/>
  </r>
  <r>
    <s v="ORD107458"/>
    <x v="4"/>
    <x v="0"/>
    <x v="4"/>
    <s v="Jumia"/>
    <x v="3"/>
    <n v="6473.86"/>
    <n v="4"/>
    <n v="25895.439999999999"/>
    <n v="4.88"/>
    <n v="653"/>
    <x v="125"/>
  </r>
  <r>
    <s v="ORD107459"/>
    <x v="7"/>
    <x v="0"/>
    <x v="7"/>
    <s v="Amazon"/>
    <x v="3"/>
    <n v="6222.99"/>
    <n v="2"/>
    <n v="12445.98"/>
    <n v="2.04"/>
    <n v="1706"/>
    <x v="150"/>
  </r>
  <r>
    <s v="ORD107460"/>
    <x v="0"/>
    <x v="0"/>
    <x v="0"/>
    <s v="Amazon"/>
    <x v="2"/>
    <n v="9070.69"/>
    <n v="2"/>
    <n v="18141.38"/>
    <n v="3.64"/>
    <n v="3040"/>
    <x v="55"/>
  </r>
  <r>
    <s v="ORD107461"/>
    <x v="6"/>
    <x v="4"/>
    <x v="6"/>
    <s v="Jumia"/>
    <x v="2"/>
    <n v="14910.35"/>
    <n v="5"/>
    <n v="74551.75"/>
    <n v="3.67"/>
    <n v="3691"/>
    <x v="117"/>
  </r>
  <r>
    <s v="ORD107462"/>
    <x v="1"/>
    <x v="1"/>
    <x v="1"/>
    <s v="Souq"/>
    <x v="0"/>
    <n v="8841.4500000000007"/>
    <n v="2"/>
    <n v="17682.900000000001"/>
    <n v="1.03"/>
    <n v="2599"/>
    <x v="245"/>
  </r>
  <r>
    <s v="ORD107463"/>
    <x v="9"/>
    <x v="1"/>
    <x v="9"/>
    <s v="Jumia"/>
    <x v="2"/>
    <n v="16209.14"/>
    <n v="5"/>
    <n v="81045.7"/>
    <n v="4.08"/>
    <n v="3520"/>
    <x v="46"/>
  </r>
  <r>
    <s v="ORD107464"/>
    <x v="6"/>
    <x v="4"/>
    <x v="6"/>
    <s v="Jumia"/>
    <x v="3"/>
    <n v="16003"/>
    <n v="5"/>
    <n v="80015"/>
    <n v="1.1299999999999999"/>
    <n v="2033"/>
    <x v="303"/>
  </r>
  <r>
    <s v="ORD107465"/>
    <x v="0"/>
    <x v="0"/>
    <x v="0"/>
    <s v="Souq"/>
    <x v="4"/>
    <n v="10971.33"/>
    <n v="1"/>
    <n v="10971.33"/>
    <n v="1.0900000000000001"/>
    <n v="2228"/>
    <x v="103"/>
  </r>
  <r>
    <s v="ORD107466"/>
    <x v="6"/>
    <x v="4"/>
    <x v="6"/>
    <s v="Jumia"/>
    <x v="3"/>
    <n v="17253.13"/>
    <n v="3"/>
    <n v="51759.39"/>
    <n v="2.1"/>
    <n v="3558"/>
    <x v="332"/>
  </r>
  <r>
    <s v="ORD107467"/>
    <x v="6"/>
    <x v="4"/>
    <x v="6"/>
    <s v="Amazon"/>
    <x v="0"/>
    <n v="16713.939999999999"/>
    <n v="2"/>
    <n v="33427.879999999997"/>
    <n v="3.65"/>
    <n v="1614"/>
    <x v="135"/>
  </r>
  <r>
    <s v="ORD107468"/>
    <x v="0"/>
    <x v="0"/>
    <x v="0"/>
    <s v="Amazon"/>
    <x v="0"/>
    <n v="11129.22"/>
    <n v="3"/>
    <n v="33387.660000000003"/>
    <n v="4.4000000000000004"/>
    <n v="1508"/>
    <x v="92"/>
  </r>
  <r>
    <s v="ORD107469"/>
    <x v="1"/>
    <x v="1"/>
    <x v="1"/>
    <s v="Souq"/>
    <x v="1"/>
    <n v="8631.85"/>
    <n v="5"/>
    <n v="43159.25"/>
    <n v="3.71"/>
    <n v="279"/>
    <x v="296"/>
  </r>
  <r>
    <s v="ORD107470"/>
    <x v="4"/>
    <x v="0"/>
    <x v="4"/>
    <s v="Amazon"/>
    <x v="2"/>
    <n v="12633.01"/>
    <n v="1"/>
    <n v="12633.01"/>
    <n v="2"/>
    <n v="4650"/>
    <x v="119"/>
  </r>
  <r>
    <s v="ORD107471"/>
    <x v="6"/>
    <x v="4"/>
    <x v="6"/>
    <s v="Amazon"/>
    <x v="1"/>
    <n v="10803.18"/>
    <n v="2"/>
    <n v="21606.36"/>
    <n v="3.12"/>
    <n v="1153"/>
    <x v="355"/>
  </r>
  <r>
    <s v="ORD107472"/>
    <x v="5"/>
    <x v="1"/>
    <x v="5"/>
    <s v="Jumia"/>
    <x v="4"/>
    <n v="3897.57"/>
    <n v="1"/>
    <n v="3897.57"/>
    <n v="2.91"/>
    <n v="4671"/>
    <x v="264"/>
  </r>
  <r>
    <s v="ORD107473"/>
    <x v="7"/>
    <x v="0"/>
    <x v="7"/>
    <s v="Jumia"/>
    <x v="5"/>
    <n v="1966.26"/>
    <n v="1"/>
    <n v="1966.26"/>
    <n v="2.08"/>
    <n v="418"/>
    <x v="355"/>
  </r>
  <r>
    <s v="ORD107474"/>
    <x v="3"/>
    <x v="3"/>
    <x v="3"/>
    <s v="Amazon"/>
    <x v="3"/>
    <n v="12765.23"/>
    <n v="2"/>
    <n v="25530.46"/>
    <n v="4.46"/>
    <n v="4949"/>
    <x v="48"/>
  </r>
  <r>
    <s v="ORD107475"/>
    <x v="5"/>
    <x v="1"/>
    <x v="5"/>
    <s v="Jumia"/>
    <x v="2"/>
    <n v="12967.11"/>
    <n v="1"/>
    <n v="12967.11"/>
    <n v="3.35"/>
    <n v="585"/>
    <x v="51"/>
  </r>
  <r>
    <s v="ORD107476"/>
    <x v="9"/>
    <x v="1"/>
    <x v="9"/>
    <s v="Amazon"/>
    <x v="1"/>
    <n v="7424.96"/>
    <n v="1"/>
    <n v="7424.96"/>
    <n v="4.68"/>
    <n v="297"/>
    <x v="286"/>
  </r>
  <r>
    <s v="ORD107477"/>
    <x v="2"/>
    <x v="2"/>
    <x v="2"/>
    <s v="Souq"/>
    <x v="0"/>
    <n v="4607.97"/>
    <n v="2"/>
    <n v="9215.94"/>
    <n v="2.77"/>
    <n v="4638"/>
    <x v="169"/>
  </r>
  <r>
    <s v="ORD107478"/>
    <x v="2"/>
    <x v="2"/>
    <x v="2"/>
    <s v="Amazon"/>
    <x v="4"/>
    <n v="1878.79"/>
    <n v="2"/>
    <n v="3757.58"/>
    <n v="4.08"/>
    <n v="1939"/>
    <x v="134"/>
  </r>
  <r>
    <s v="ORD107479"/>
    <x v="8"/>
    <x v="3"/>
    <x v="8"/>
    <s v="Jumia"/>
    <x v="1"/>
    <n v="3796.8"/>
    <n v="4"/>
    <n v="15187.2"/>
    <n v="1.04"/>
    <n v="1390"/>
    <x v="65"/>
  </r>
  <r>
    <s v="ORD107480"/>
    <x v="1"/>
    <x v="1"/>
    <x v="1"/>
    <s v="Amazon"/>
    <x v="4"/>
    <n v="10734.81"/>
    <n v="3"/>
    <n v="32204.43"/>
    <n v="4.03"/>
    <n v="612"/>
    <x v="298"/>
  </r>
  <r>
    <s v="ORD107481"/>
    <x v="5"/>
    <x v="1"/>
    <x v="5"/>
    <s v="Jumia"/>
    <x v="1"/>
    <n v="5599.58"/>
    <n v="3"/>
    <n v="16798.740000000002"/>
    <n v="4.34"/>
    <n v="3540"/>
    <x v="271"/>
  </r>
  <r>
    <s v="ORD107482"/>
    <x v="0"/>
    <x v="0"/>
    <x v="0"/>
    <s v="Amazon"/>
    <x v="4"/>
    <n v="8443.34"/>
    <n v="3"/>
    <n v="25330.02"/>
    <n v="2.4900000000000002"/>
    <n v="4906"/>
    <x v="26"/>
  </r>
  <r>
    <s v="ORD107483"/>
    <x v="4"/>
    <x v="0"/>
    <x v="4"/>
    <s v="Jumia"/>
    <x v="2"/>
    <n v="17926.68"/>
    <n v="1"/>
    <n v="17926.68"/>
    <n v="3.92"/>
    <n v="632"/>
    <x v="211"/>
  </r>
  <r>
    <s v="ORD107484"/>
    <x v="1"/>
    <x v="1"/>
    <x v="1"/>
    <s v="Jumia"/>
    <x v="2"/>
    <n v="13471.57"/>
    <n v="4"/>
    <n v="53886.28"/>
    <n v="3.64"/>
    <n v="1182"/>
    <x v="52"/>
  </r>
  <r>
    <s v="ORD107485"/>
    <x v="9"/>
    <x v="1"/>
    <x v="9"/>
    <s v="Souq"/>
    <x v="3"/>
    <n v="6152.54"/>
    <n v="3"/>
    <n v="18457.62"/>
    <n v="1.03"/>
    <n v="3034"/>
    <x v="294"/>
  </r>
  <r>
    <s v="ORD107486"/>
    <x v="9"/>
    <x v="1"/>
    <x v="9"/>
    <s v="Amazon"/>
    <x v="5"/>
    <n v="8954.9"/>
    <n v="3"/>
    <n v="26864.7"/>
    <n v="1.73"/>
    <n v="7"/>
    <x v="269"/>
  </r>
  <r>
    <s v="ORD107487"/>
    <x v="5"/>
    <x v="1"/>
    <x v="5"/>
    <s v="Amazon"/>
    <x v="4"/>
    <n v="783.33"/>
    <n v="1"/>
    <n v="783.33"/>
    <n v="2.81"/>
    <n v="3862"/>
    <x v="355"/>
  </r>
  <r>
    <s v="ORD107488"/>
    <x v="0"/>
    <x v="0"/>
    <x v="0"/>
    <s v="Souq"/>
    <x v="0"/>
    <n v="10192.24"/>
    <n v="2"/>
    <n v="20384.48"/>
    <n v="3.01"/>
    <n v="3205"/>
    <x v="175"/>
  </r>
  <r>
    <s v="ORD107489"/>
    <x v="8"/>
    <x v="3"/>
    <x v="8"/>
    <s v="Jumia"/>
    <x v="0"/>
    <n v="11272.18"/>
    <n v="5"/>
    <n v="56360.9"/>
    <n v="3.72"/>
    <n v="4526"/>
    <x v="25"/>
  </r>
  <r>
    <s v="ORD107490"/>
    <x v="6"/>
    <x v="4"/>
    <x v="6"/>
    <s v="Souq"/>
    <x v="1"/>
    <n v="4525.84"/>
    <n v="2"/>
    <n v="9051.68"/>
    <n v="1.81"/>
    <n v="550"/>
    <x v="168"/>
  </r>
  <r>
    <s v="ORD107491"/>
    <x v="1"/>
    <x v="1"/>
    <x v="1"/>
    <s v="Amazon"/>
    <x v="4"/>
    <n v="12538.53"/>
    <n v="2"/>
    <n v="25077.06"/>
    <n v="1.91"/>
    <n v="34"/>
    <x v="357"/>
  </r>
  <r>
    <s v="ORD107492"/>
    <x v="5"/>
    <x v="1"/>
    <x v="5"/>
    <s v="Jumia"/>
    <x v="2"/>
    <n v="585.91999999999996"/>
    <n v="1"/>
    <n v="585.91999999999996"/>
    <n v="2.5299999999999998"/>
    <n v="515"/>
    <x v="227"/>
  </r>
  <r>
    <s v="ORD107493"/>
    <x v="0"/>
    <x v="0"/>
    <x v="0"/>
    <s v="Jumia"/>
    <x v="4"/>
    <n v="2056.89"/>
    <n v="2"/>
    <n v="4113.78"/>
    <n v="3.48"/>
    <n v="1622"/>
    <x v="307"/>
  </r>
  <r>
    <s v="ORD107494"/>
    <x v="6"/>
    <x v="4"/>
    <x v="6"/>
    <s v="Jumia"/>
    <x v="4"/>
    <n v="15722.37"/>
    <n v="3"/>
    <n v="47167.11"/>
    <n v="4.08"/>
    <n v="612"/>
    <x v="285"/>
  </r>
  <r>
    <s v="ORD107495"/>
    <x v="8"/>
    <x v="3"/>
    <x v="8"/>
    <s v="Souq"/>
    <x v="4"/>
    <n v="11976.7"/>
    <n v="4"/>
    <n v="47906.8"/>
    <n v="3.69"/>
    <n v="3809"/>
    <x v="311"/>
  </r>
  <r>
    <s v="ORD107496"/>
    <x v="6"/>
    <x v="4"/>
    <x v="6"/>
    <s v="Jumia"/>
    <x v="3"/>
    <n v="12494.92"/>
    <n v="1"/>
    <n v="12494.92"/>
    <n v="2.92"/>
    <n v="857"/>
    <x v="265"/>
  </r>
  <r>
    <s v="ORD107497"/>
    <x v="6"/>
    <x v="4"/>
    <x v="6"/>
    <s v="Amazon"/>
    <x v="3"/>
    <n v="5178.8500000000004"/>
    <n v="2"/>
    <n v="10357.700000000001"/>
    <n v="4.0599999999999996"/>
    <n v="3713"/>
    <x v="268"/>
  </r>
  <r>
    <s v="ORD107498"/>
    <x v="2"/>
    <x v="2"/>
    <x v="2"/>
    <s v="Amazon"/>
    <x v="1"/>
    <n v="5444.65"/>
    <n v="2"/>
    <n v="10889.3"/>
    <n v="3.39"/>
    <n v="907"/>
    <x v="230"/>
  </r>
  <r>
    <s v="ORD107499"/>
    <x v="8"/>
    <x v="3"/>
    <x v="8"/>
    <s v="Amazon"/>
    <x v="3"/>
    <n v="17770.63"/>
    <n v="4"/>
    <n v="71082.52"/>
    <n v="3.16"/>
    <n v="4265"/>
    <x v="184"/>
  </r>
  <r>
    <s v="ORD107500"/>
    <x v="8"/>
    <x v="3"/>
    <x v="8"/>
    <s v="Souq"/>
    <x v="3"/>
    <n v="10217.950000000001"/>
    <n v="3"/>
    <n v="30653.85"/>
    <n v="4.1500000000000004"/>
    <n v="3048"/>
    <x v="360"/>
  </r>
  <r>
    <s v="ORD107501"/>
    <x v="0"/>
    <x v="0"/>
    <x v="0"/>
    <s v="Jumia"/>
    <x v="2"/>
    <n v="19363.439999999999"/>
    <n v="1"/>
    <n v="19363.439999999999"/>
    <n v="4.9800000000000004"/>
    <n v="3744"/>
    <x v="232"/>
  </r>
  <r>
    <s v="ORD107502"/>
    <x v="4"/>
    <x v="0"/>
    <x v="4"/>
    <s v="Amazon"/>
    <x v="4"/>
    <n v="14659.52"/>
    <n v="1"/>
    <n v="14659.52"/>
    <n v="1.57"/>
    <n v="2958"/>
    <x v="24"/>
  </r>
  <r>
    <s v="ORD107503"/>
    <x v="6"/>
    <x v="4"/>
    <x v="6"/>
    <s v="Amazon"/>
    <x v="0"/>
    <n v="8665.81"/>
    <n v="2"/>
    <n v="17331.62"/>
    <n v="4.6100000000000003"/>
    <n v="653"/>
    <x v="234"/>
  </r>
  <r>
    <s v="ORD107504"/>
    <x v="5"/>
    <x v="1"/>
    <x v="5"/>
    <s v="Souq"/>
    <x v="4"/>
    <n v="5958.24"/>
    <n v="3"/>
    <n v="17874.72"/>
    <n v="3.87"/>
    <n v="3251"/>
    <x v="33"/>
  </r>
  <r>
    <s v="ORD107505"/>
    <x v="6"/>
    <x v="4"/>
    <x v="6"/>
    <s v="Amazon"/>
    <x v="2"/>
    <n v="9338.4"/>
    <n v="2"/>
    <n v="18676.8"/>
    <n v="1.01"/>
    <n v="3136"/>
    <x v="284"/>
  </r>
  <r>
    <s v="ORD107506"/>
    <x v="8"/>
    <x v="3"/>
    <x v="8"/>
    <s v="Amazon"/>
    <x v="1"/>
    <n v="7546.46"/>
    <n v="2"/>
    <n v="15092.92"/>
    <n v="3.44"/>
    <n v="435"/>
    <x v="112"/>
  </r>
  <r>
    <s v="ORD107507"/>
    <x v="2"/>
    <x v="2"/>
    <x v="2"/>
    <s v="Souq"/>
    <x v="2"/>
    <n v="219.43"/>
    <n v="5"/>
    <n v="1097.1500000000001"/>
    <n v="2.76"/>
    <n v="4586"/>
    <x v="251"/>
  </r>
  <r>
    <s v="ORD107508"/>
    <x v="1"/>
    <x v="1"/>
    <x v="1"/>
    <s v="Souq"/>
    <x v="2"/>
    <n v="6447.5"/>
    <n v="3"/>
    <n v="19342.5"/>
    <n v="3.16"/>
    <n v="3648"/>
    <x v="229"/>
  </r>
  <r>
    <s v="ORD107509"/>
    <x v="1"/>
    <x v="1"/>
    <x v="1"/>
    <s v="Souq"/>
    <x v="0"/>
    <n v="9143.33"/>
    <n v="1"/>
    <n v="9143.33"/>
    <n v="4.34"/>
    <n v="4282"/>
    <x v="323"/>
  </r>
  <r>
    <s v="ORD107510"/>
    <x v="3"/>
    <x v="3"/>
    <x v="3"/>
    <s v="Souq"/>
    <x v="0"/>
    <n v="12723.37"/>
    <n v="1"/>
    <n v="12723.37"/>
    <n v="4.76"/>
    <n v="1686"/>
    <x v="184"/>
  </r>
  <r>
    <s v="ORD107511"/>
    <x v="6"/>
    <x v="4"/>
    <x v="6"/>
    <s v="Souq"/>
    <x v="3"/>
    <n v="7219.8"/>
    <n v="1"/>
    <n v="7219.8"/>
    <n v="1.22"/>
    <n v="1147"/>
    <x v="360"/>
  </r>
  <r>
    <s v="ORD107512"/>
    <x v="2"/>
    <x v="2"/>
    <x v="2"/>
    <s v="Souq"/>
    <x v="5"/>
    <n v="2078.61"/>
    <n v="4"/>
    <n v="8314.44"/>
    <n v="3.07"/>
    <n v="3346"/>
    <x v="173"/>
  </r>
  <r>
    <s v="ORD107513"/>
    <x v="5"/>
    <x v="1"/>
    <x v="5"/>
    <s v="Souq"/>
    <x v="3"/>
    <n v="5118.71"/>
    <n v="2"/>
    <n v="10237.42"/>
    <n v="3.34"/>
    <n v="3386"/>
    <x v="135"/>
  </r>
  <r>
    <s v="ORD107514"/>
    <x v="0"/>
    <x v="0"/>
    <x v="0"/>
    <s v="Jumia"/>
    <x v="4"/>
    <n v="14625.73"/>
    <n v="3"/>
    <n v="43877.19"/>
    <n v="1.68"/>
    <n v="4526"/>
    <x v="307"/>
  </r>
  <r>
    <s v="ORD107515"/>
    <x v="0"/>
    <x v="0"/>
    <x v="0"/>
    <s v="Jumia"/>
    <x v="4"/>
    <n v="15422.35"/>
    <n v="4"/>
    <n v="61689.4"/>
    <n v="4.3899999999999997"/>
    <n v="35"/>
    <x v="343"/>
  </r>
  <r>
    <s v="ORD107516"/>
    <x v="7"/>
    <x v="0"/>
    <x v="7"/>
    <s v="Amazon"/>
    <x v="0"/>
    <n v="12561.6"/>
    <n v="2"/>
    <n v="25123.200000000001"/>
    <n v="2.62"/>
    <n v="798"/>
    <x v="299"/>
  </r>
  <r>
    <s v="ORD107517"/>
    <x v="2"/>
    <x v="2"/>
    <x v="2"/>
    <s v="Jumia"/>
    <x v="2"/>
    <n v="11582.42"/>
    <n v="1"/>
    <n v="11582.42"/>
    <n v="3.86"/>
    <n v="510"/>
    <x v="214"/>
  </r>
  <r>
    <s v="ORD107518"/>
    <x v="9"/>
    <x v="1"/>
    <x v="9"/>
    <s v="Souq"/>
    <x v="5"/>
    <n v="14504.48"/>
    <n v="5"/>
    <n v="72522.399999999994"/>
    <n v="3.41"/>
    <n v="405"/>
    <x v="23"/>
  </r>
  <r>
    <s v="ORD107519"/>
    <x v="5"/>
    <x v="1"/>
    <x v="5"/>
    <s v="Souq"/>
    <x v="4"/>
    <n v="13982.06"/>
    <n v="2"/>
    <n v="27964.12"/>
    <n v="3.16"/>
    <n v="1008"/>
    <x v="119"/>
  </r>
  <r>
    <s v="ORD107520"/>
    <x v="5"/>
    <x v="1"/>
    <x v="5"/>
    <s v="Amazon"/>
    <x v="2"/>
    <n v="9884.26"/>
    <n v="4"/>
    <n v="39537.040000000001"/>
    <n v="1.46"/>
    <n v="706"/>
    <x v="323"/>
  </r>
  <r>
    <s v="ORD107521"/>
    <x v="7"/>
    <x v="0"/>
    <x v="7"/>
    <s v="Souq"/>
    <x v="2"/>
    <n v="7322.56"/>
    <n v="1"/>
    <n v="7322.56"/>
    <n v="1.59"/>
    <n v="1344"/>
    <x v="193"/>
  </r>
  <r>
    <s v="ORD107522"/>
    <x v="1"/>
    <x v="1"/>
    <x v="1"/>
    <s v="Amazon"/>
    <x v="2"/>
    <n v="1939.29"/>
    <n v="3"/>
    <n v="5817.87"/>
    <n v="4.1100000000000003"/>
    <n v="4894"/>
    <x v="177"/>
  </r>
  <r>
    <s v="ORD107523"/>
    <x v="1"/>
    <x v="1"/>
    <x v="1"/>
    <s v="Amazon"/>
    <x v="4"/>
    <n v="17114.47"/>
    <n v="2"/>
    <n v="34228.94"/>
    <n v="1.33"/>
    <n v="4960"/>
    <x v="327"/>
  </r>
  <r>
    <s v="ORD107524"/>
    <x v="8"/>
    <x v="3"/>
    <x v="8"/>
    <s v="Jumia"/>
    <x v="2"/>
    <n v="19530.71"/>
    <n v="5"/>
    <n v="97653.55"/>
    <n v="1.95"/>
    <n v="4015"/>
    <x v="52"/>
  </r>
  <r>
    <s v="ORD107525"/>
    <x v="6"/>
    <x v="4"/>
    <x v="6"/>
    <s v="Souq"/>
    <x v="3"/>
    <n v="16288.08"/>
    <n v="4"/>
    <n v="65152.32"/>
    <n v="1.91"/>
    <n v="2065"/>
    <x v="25"/>
  </r>
  <r>
    <s v="ORD107526"/>
    <x v="2"/>
    <x v="2"/>
    <x v="2"/>
    <s v="Amazon"/>
    <x v="5"/>
    <n v="2346"/>
    <n v="4"/>
    <n v="9384"/>
    <n v="3.6"/>
    <n v="1643"/>
    <x v="243"/>
  </r>
  <r>
    <s v="ORD107527"/>
    <x v="4"/>
    <x v="0"/>
    <x v="4"/>
    <s v="Souq"/>
    <x v="0"/>
    <n v="4047.58"/>
    <n v="1"/>
    <n v="4047.58"/>
    <n v="1.55"/>
    <n v="3356"/>
    <x v="212"/>
  </r>
  <r>
    <s v="ORD107528"/>
    <x v="9"/>
    <x v="1"/>
    <x v="9"/>
    <s v="Souq"/>
    <x v="0"/>
    <n v="19939.93"/>
    <n v="1"/>
    <n v="19939.93"/>
    <n v="1.58"/>
    <n v="4640"/>
    <x v="27"/>
  </r>
  <r>
    <s v="ORD107529"/>
    <x v="4"/>
    <x v="0"/>
    <x v="4"/>
    <s v="Jumia"/>
    <x v="5"/>
    <n v="19971.560000000001"/>
    <n v="4"/>
    <n v="79886.240000000005"/>
    <n v="2.5099999999999998"/>
    <n v="3544"/>
    <x v="286"/>
  </r>
  <r>
    <s v="ORD107530"/>
    <x v="0"/>
    <x v="0"/>
    <x v="0"/>
    <s v="Amazon"/>
    <x v="1"/>
    <n v="9339"/>
    <n v="3"/>
    <n v="28017"/>
    <n v="3.75"/>
    <n v="4535"/>
    <x v="102"/>
  </r>
  <r>
    <s v="ORD107531"/>
    <x v="1"/>
    <x v="1"/>
    <x v="1"/>
    <s v="Souq"/>
    <x v="4"/>
    <n v="15784.11"/>
    <n v="3"/>
    <n v="47352.33"/>
    <n v="4.38"/>
    <n v="3232"/>
    <x v="48"/>
  </r>
  <r>
    <s v="ORD107532"/>
    <x v="8"/>
    <x v="3"/>
    <x v="8"/>
    <s v="Souq"/>
    <x v="0"/>
    <n v="1746.86"/>
    <n v="3"/>
    <n v="5240.58"/>
    <n v="4.93"/>
    <n v="2528"/>
    <x v="97"/>
  </r>
  <r>
    <s v="ORD107533"/>
    <x v="0"/>
    <x v="0"/>
    <x v="0"/>
    <s v="Souq"/>
    <x v="5"/>
    <n v="2068.2600000000002"/>
    <n v="1"/>
    <n v="2068.2600000000002"/>
    <n v="3.18"/>
    <n v="1536"/>
    <x v="289"/>
  </r>
  <r>
    <s v="ORD107534"/>
    <x v="7"/>
    <x v="0"/>
    <x v="7"/>
    <s v="Jumia"/>
    <x v="3"/>
    <n v="8806.65"/>
    <n v="3"/>
    <n v="26419.95"/>
    <n v="3.9"/>
    <n v="1576"/>
    <x v="262"/>
  </r>
  <r>
    <s v="ORD107535"/>
    <x v="3"/>
    <x v="3"/>
    <x v="3"/>
    <s v="Amazon"/>
    <x v="1"/>
    <n v="3975.76"/>
    <n v="3"/>
    <n v="11927.28"/>
    <n v="4.3099999999999996"/>
    <n v="2662"/>
    <x v="329"/>
  </r>
  <r>
    <s v="ORD107536"/>
    <x v="4"/>
    <x v="0"/>
    <x v="4"/>
    <s v="Amazon"/>
    <x v="1"/>
    <n v="11350"/>
    <n v="4"/>
    <n v="45400"/>
    <n v="3.85"/>
    <n v="2856"/>
    <x v="103"/>
  </r>
  <r>
    <s v="ORD107537"/>
    <x v="8"/>
    <x v="3"/>
    <x v="8"/>
    <s v="Souq"/>
    <x v="4"/>
    <n v="16107.93"/>
    <n v="2"/>
    <n v="32215.86"/>
    <n v="3.79"/>
    <n v="2619"/>
    <x v="216"/>
  </r>
  <r>
    <s v="ORD107538"/>
    <x v="8"/>
    <x v="3"/>
    <x v="8"/>
    <s v="Jumia"/>
    <x v="5"/>
    <n v="17249.78"/>
    <n v="5"/>
    <n v="86248.9"/>
    <n v="4.68"/>
    <n v="2217"/>
    <x v="29"/>
  </r>
  <r>
    <s v="ORD107539"/>
    <x v="2"/>
    <x v="2"/>
    <x v="2"/>
    <s v="Souq"/>
    <x v="1"/>
    <n v="7099.2"/>
    <n v="5"/>
    <n v="35496"/>
    <n v="1.81"/>
    <n v="4614"/>
    <x v="212"/>
  </r>
  <r>
    <s v="ORD107540"/>
    <x v="0"/>
    <x v="0"/>
    <x v="0"/>
    <s v="Jumia"/>
    <x v="3"/>
    <n v="10687.83"/>
    <n v="5"/>
    <n v="53439.15"/>
    <n v="3.56"/>
    <n v="52"/>
    <x v="121"/>
  </r>
  <r>
    <s v="ORD107541"/>
    <x v="9"/>
    <x v="1"/>
    <x v="9"/>
    <s v="Souq"/>
    <x v="2"/>
    <n v="3486.71"/>
    <n v="3"/>
    <n v="10460.129999999999"/>
    <n v="4.41"/>
    <n v="2342"/>
    <x v="91"/>
  </r>
  <r>
    <s v="ORD107542"/>
    <x v="3"/>
    <x v="3"/>
    <x v="3"/>
    <s v="Jumia"/>
    <x v="5"/>
    <n v="19928.759999999998"/>
    <n v="1"/>
    <n v="19928.759999999998"/>
    <n v="1.52"/>
    <n v="2590"/>
    <x v="216"/>
  </r>
  <r>
    <s v="ORD107543"/>
    <x v="1"/>
    <x v="1"/>
    <x v="1"/>
    <s v="Souq"/>
    <x v="5"/>
    <n v="10310.75"/>
    <n v="4"/>
    <n v="41243"/>
    <n v="3.9"/>
    <n v="4171"/>
    <x v="279"/>
  </r>
  <r>
    <s v="ORD107544"/>
    <x v="4"/>
    <x v="0"/>
    <x v="4"/>
    <s v="Jumia"/>
    <x v="2"/>
    <n v="13321.08"/>
    <n v="1"/>
    <n v="13321.08"/>
    <n v="2.1800000000000002"/>
    <n v="2497"/>
    <x v="226"/>
  </r>
  <r>
    <s v="ORD107545"/>
    <x v="6"/>
    <x v="4"/>
    <x v="6"/>
    <s v="Souq"/>
    <x v="2"/>
    <n v="5878.84"/>
    <n v="1"/>
    <n v="5878.84"/>
    <n v="3.68"/>
    <n v="62"/>
    <x v="11"/>
  </r>
  <r>
    <s v="ORD107546"/>
    <x v="9"/>
    <x v="1"/>
    <x v="9"/>
    <s v="Amazon"/>
    <x v="5"/>
    <n v="17827.57"/>
    <n v="4"/>
    <n v="71310.28"/>
    <n v="2.97"/>
    <n v="981"/>
    <x v="151"/>
  </r>
  <r>
    <s v="ORD107547"/>
    <x v="7"/>
    <x v="0"/>
    <x v="7"/>
    <s v="Souq"/>
    <x v="4"/>
    <n v="19238.13"/>
    <n v="4"/>
    <n v="76952.52"/>
    <n v="3.32"/>
    <n v="2436"/>
    <x v="72"/>
  </r>
  <r>
    <s v="ORD107548"/>
    <x v="1"/>
    <x v="1"/>
    <x v="1"/>
    <s v="Amazon"/>
    <x v="4"/>
    <n v="7206.58"/>
    <n v="5"/>
    <n v="36032.9"/>
    <n v="4.7300000000000004"/>
    <n v="4949"/>
    <x v="23"/>
  </r>
  <r>
    <s v="ORD107549"/>
    <x v="7"/>
    <x v="0"/>
    <x v="7"/>
    <s v="Souq"/>
    <x v="4"/>
    <n v="7941.83"/>
    <n v="2"/>
    <n v="15883.66"/>
    <n v="3.98"/>
    <n v="1281"/>
    <x v="330"/>
  </r>
  <r>
    <s v="ORD107550"/>
    <x v="4"/>
    <x v="0"/>
    <x v="4"/>
    <s v="Souq"/>
    <x v="0"/>
    <n v="14048.31"/>
    <n v="5"/>
    <n v="70241.55"/>
    <n v="4.5199999999999996"/>
    <n v="4781"/>
    <x v="172"/>
  </r>
  <r>
    <s v="ORD107551"/>
    <x v="2"/>
    <x v="2"/>
    <x v="2"/>
    <s v="Souq"/>
    <x v="1"/>
    <n v="13495.41"/>
    <n v="3"/>
    <n v="40486.230000000003"/>
    <n v="3.83"/>
    <n v="4359"/>
    <x v="88"/>
  </r>
  <r>
    <s v="ORD107552"/>
    <x v="4"/>
    <x v="0"/>
    <x v="4"/>
    <s v="Jumia"/>
    <x v="3"/>
    <n v="9096.5"/>
    <n v="4"/>
    <n v="36386"/>
    <n v="1.41"/>
    <n v="2315"/>
    <x v="310"/>
  </r>
  <r>
    <s v="ORD107553"/>
    <x v="5"/>
    <x v="1"/>
    <x v="5"/>
    <s v="Amazon"/>
    <x v="3"/>
    <n v="2248.14"/>
    <n v="1"/>
    <n v="2248.14"/>
    <n v="4.5199999999999996"/>
    <n v="763"/>
    <x v="311"/>
  </r>
  <r>
    <s v="ORD107554"/>
    <x v="3"/>
    <x v="3"/>
    <x v="3"/>
    <s v="Souq"/>
    <x v="0"/>
    <n v="4280.38"/>
    <n v="3"/>
    <n v="12841.14"/>
    <n v="4.51"/>
    <n v="1046"/>
    <x v="232"/>
  </r>
  <r>
    <s v="ORD107555"/>
    <x v="4"/>
    <x v="0"/>
    <x v="4"/>
    <s v="Amazon"/>
    <x v="4"/>
    <n v="10069.299999999999"/>
    <n v="3"/>
    <n v="30207.9"/>
    <n v="2.83"/>
    <n v="145"/>
    <x v="281"/>
  </r>
  <r>
    <s v="ORD107556"/>
    <x v="2"/>
    <x v="2"/>
    <x v="2"/>
    <s v="Amazon"/>
    <x v="3"/>
    <n v="11837.72"/>
    <n v="5"/>
    <n v="59188.6"/>
    <n v="4.93"/>
    <n v="4694"/>
    <x v="72"/>
  </r>
  <r>
    <s v="ORD107557"/>
    <x v="1"/>
    <x v="1"/>
    <x v="1"/>
    <s v="Jumia"/>
    <x v="0"/>
    <n v="11636.2"/>
    <n v="2"/>
    <n v="23272.400000000001"/>
    <n v="1.29"/>
    <n v="1725"/>
    <x v="193"/>
  </r>
  <r>
    <s v="ORD107558"/>
    <x v="6"/>
    <x v="4"/>
    <x v="6"/>
    <s v="Jumia"/>
    <x v="5"/>
    <n v="16495.68"/>
    <n v="4"/>
    <n v="65982.720000000001"/>
    <n v="3.29"/>
    <n v="2439"/>
    <x v="227"/>
  </r>
  <r>
    <s v="ORD107559"/>
    <x v="2"/>
    <x v="2"/>
    <x v="2"/>
    <s v="Amazon"/>
    <x v="5"/>
    <n v="13284.75"/>
    <n v="5"/>
    <n v="66423.75"/>
    <n v="4.16"/>
    <n v="4525"/>
    <x v="72"/>
  </r>
  <r>
    <s v="ORD107560"/>
    <x v="3"/>
    <x v="3"/>
    <x v="3"/>
    <s v="Souq"/>
    <x v="5"/>
    <n v="1872.9"/>
    <n v="5"/>
    <n v="9364.5"/>
    <n v="1.1100000000000001"/>
    <n v="3019"/>
    <x v="236"/>
  </r>
  <r>
    <s v="ORD107561"/>
    <x v="9"/>
    <x v="1"/>
    <x v="9"/>
    <s v="Amazon"/>
    <x v="2"/>
    <n v="13897.55"/>
    <n v="5"/>
    <n v="69487.75"/>
    <n v="3.88"/>
    <n v="441"/>
    <x v="64"/>
  </r>
  <r>
    <s v="ORD107562"/>
    <x v="6"/>
    <x v="4"/>
    <x v="6"/>
    <s v="Jumia"/>
    <x v="0"/>
    <n v="7180.79"/>
    <n v="4"/>
    <n v="28723.16"/>
    <n v="4.04"/>
    <n v="2640"/>
    <x v="133"/>
  </r>
  <r>
    <s v="ORD107563"/>
    <x v="6"/>
    <x v="4"/>
    <x v="6"/>
    <s v="Amazon"/>
    <x v="2"/>
    <n v="19362.13"/>
    <n v="3"/>
    <n v="58086.39"/>
    <n v="2.46"/>
    <n v="4998"/>
    <x v="297"/>
  </r>
  <r>
    <s v="ORD107564"/>
    <x v="7"/>
    <x v="0"/>
    <x v="7"/>
    <s v="Amazon"/>
    <x v="4"/>
    <n v="15811.88"/>
    <n v="3"/>
    <n v="47435.64"/>
    <n v="3.64"/>
    <n v="4230"/>
    <x v="69"/>
  </r>
  <r>
    <s v="ORD107565"/>
    <x v="6"/>
    <x v="4"/>
    <x v="6"/>
    <s v="Jumia"/>
    <x v="4"/>
    <n v="3045.9"/>
    <n v="2"/>
    <n v="6091.8"/>
    <n v="3.82"/>
    <n v="2932"/>
    <x v="27"/>
  </r>
  <r>
    <s v="ORD107566"/>
    <x v="3"/>
    <x v="3"/>
    <x v="3"/>
    <s v="Jumia"/>
    <x v="4"/>
    <n v="5612.32"/>
    <n v="3"/>
    <n v="16836.96"/>
    <n v="1.28"/>
    <n v="2144"/>
    <x v="244"/>
  </r>
  <r>
    <s v="ORD107567"/>
    <x v="1"/>
    <x v="1"/>
    <x v="1"/>
    <s v="Souq"/>
    <x v="3"/>
    <n v="579.66999999999996"/>
    <n v="3"/>
    <n v="1739.01"/>
    <n v="3.31"/>
    <n v="502"/>
    <x v="131"/>
  </r>
  <r>
    <s v="ORD107568"/>
    <x v="3"/>
    <x v="3"/>
    <x v="3"/>
    <s v="Amazon"/>
    <x v="2"/>
    <n v="5993.3"/>
    <n v="2"/>
    <n v="11986.6"/>
    <n v="2.67"/>
    <n v="4170"/>
    <x v="96"/>
  </r>
  <r>
    <s v="ORD107569"/>
    <x v="5"/>
    <x v="1"/>
    <x v="5"/>
    <s v="Souq"/>
    <x v="4"/>
    <n v="111.4"/>
    <n v="2"/>
    <n v="222.8"/>
    <n v="3.4"/>
    <n v="637"/>
    <x v="137"/>
  </r>
  <r>
    <s v="ORD107570"/>
    <x v="6"/>
    <x v="4"/>
    <x v="6"/>
    <s v="Jumia"/>
    <x v="2"/>
    <n v="12050.84"/>
    <n v="2"/>
    <n v="24101.68"/>
    <n v="3.56"/>
    <n v="1813"/>
    <x v="292"/>
  </r>
  <r>
    <s v="ORD107571"/>
    <x v="2"/>
    <x v="2"/>
    <x v="2"/>
    <s v="Amazon"/>
    <x v="1"/>
    <n v="6789.66"/>
    <n v="3"/>
    <n v="20368.98"/>
    <n v="3.76"/>
    <n v="3275"/>
    <x v="247"/>
  </r>
  <r>
    <s v="ORD107572"/>
    <x v="7"/>
    <x v="0"/>
    <x v="7"/>
    <s v="Jumia"/>
    <x v="2"/>
    <n v="5193.26"/>
    <n v="3"/>
    <n v="15579.78"/>
    <n v="2.09"/>
    <n v="4827"/>
    <x v="336"/>
  </r>
  <r>
    <s v="ORD107573"/>
    <x v="2"/>
    <x v="2"/>
    <x v="2"/>
    <s v="Souq"/>
    <x v="1"/>
    <n v="11936.08"/>
    <n v="1"/>
    <n v="11936.08"/>
    <n v="1.88"/>
    <n v="3591"/>
    <x v="110"/>
  </r>
  <r>
    <s v="ORD107574"/>
    <x v="4"/>
    <x v="0"/>
    <x v="4"/>
    <s v="Souq"/>
    <x v="5"/>
    <n v="6107.54"/>
    <n v="4"/>
    <n v="24430.16"/>
    <n v="4.53"/>
    <n v="2090"/>
    <x v="291"/>
  </r>
  <r>
    <s v="ORD107575"/>
    <x v="7"/>
    <x v="0"/>
    <x v="7"/>
    <s v="Souq"/>
    <x v="3"/>
    <n v="19321.82"/>
    <n v="3"/>
    <n v="57965.46"/>
    <n v="2.54"/>
    <n v="1227"/>
    <x v="176"/>
  </r>
  <r>
    <s v="ORD107576"/>
    <x v="4"/>
    <x v="0"/>
    <x v="4"/>
    <s v="Amazon"/>
    <x v="3"/>
    <n v="14235.99"/>
    <n v="5"/>
    <n v="71179.95"/>
    <n v="4.32"/>
    <n v="2870"/>
    <x v="205"/>
  </r>
  <r>
    <s v="ORD107577"/>
    <x v="2"/>
    <x v="2"/>
    <x v="2"/>
    <s v="Amazon"/>
    <x v="3"/>
    <n v="19609.39"/>
    <n v="1"/>
    <n v="19609.39"/>
    <n v="1.23"/>
    <n v="4682"/>
    <x v="313"/>
  </r>
  <r>
    <s v="ORD107578"/>
    <x v="9"/>
    <x v="1"/>
    <x v="9"/>
    <s v="Souq"/>
    <x v="1"/>
    <n v="18211.62"/>
    <n v="3"/>
    <n v="54634.86"/>
    <n v="1.03"/>
    <n v="1856"/>
    <x v="5"/>
  </r>
  <r>
    <s v="ORD107579"/>
    <x v="3"/>
    <x v="3"/>
    <x v="3"/>
    <s v="Jumia"/>
    <x v="3"/>
    <n v="13718.43"/>
    <n v="1"/>
    <n v="13718.43"/>
    <n v="4.72"/>
    <n v="1117"/>
    <x v="80"/>
  </r>
  <r>
    <s v="ORD107580"/>
    <x v="1"/>
    <x v="1"/>
    <x v="1"/>
    <s v="Jumia"/>
    <x v="3"/>
    <n v="6432.16"/>
    <n v="3"/>
    <n v="19296.48"/>
    <n v="2.75"/>
    <n v="3066"/>
    <x v="66"/>
  </r>
  <r>
    <s v="ORD107581"/>
    <x v="7"/>
    <x v="0"/>
    <x v="7"/>
    <s v="Amazon"/>
    <x v="5"/>
    <n v="582.35"/>
    <n v="1"/>
    <n v="582.35"/>
    <n v="4.5599999999999996"/>
    <n v="1995"/>
    <x v="190"/>
  </r>
  <r>
    <s v="ORD107582"/>
    <x v="7"/>
    <x v="0"/>
    <x v="7"/>
    <s v="Jumia"/>
    <x v="4"/>
    <n v="8342.42"/>
    <n v="4"/>
    <n v="33369.68"/>
    <n v="2.92"/>
    <n v="2560"/>
    <x v="190"/>
  </r>
  <r>
    <s v="ORD107583"/>
    <x v="6"/>
    <x v="4"/>
    <x v="6"/>
    <s v="Amazon"/>
    <x v="5"/>
    <n v="6286.91"/>
    <n v="1"/>
    <n v="6286.91"/>
    <n v="1.75"/>
    <n v="4320"/>
    <x v="214"/>
  </r>
  <r>
    <s v="ORD107584"/>
    <x v="9"/>
    <x v="1"/>
    <x v="9"/>
    <s v="Souq"/>
    <x v="3"/>
    <n v="18473.13"/>
    <n v="3"/>
    <n v="55419.39"/>
    <n v="4.7"/>
    <n v="2148"/>
    <x v="180"/>
  </r>
  <r>
    <s v="ORD107585"/>
    <x v="3"/>
    <x v="3"/>
    <x v="3"/>
    <s v="Jumia"/>
    <x v="5"/>
    <n v="16483.330000000002"/>
    <n v="5"/>
    <n v="82416.649999999994"/>
    <n v="4.6399999999999997"/>
    <n v="4227"/>
    <x v="144"/>
  </r>
  <r>
    <s v="ORD107586"/>
    <x v="3"/>
    <x v="3"/>
    <x v="3"/>
    <s v="Jumia"/>
    <x v="5"/>
    <n v="19992.330000000002"/>
    <n v="5"/>
    <n v="99961.65"/>
    <n v="2.13"/>
    <n v="1996"/>
    <x v="312"/>
  </r>
  <r>
    <s v="ORD107587"/>
    <x v="5"/>
    <x v="1"/>
    <x v="5"/>
    <s v="Jumia"/>
    <x v="5"/>
    <n v="18837.66"/>
    <n v="2"/>
    <n v="37675.32"/>
    <n v="3.54"/>
    <n v="1026"/>
    <x v="120"/>
  </r>
  <r>
    <s v="ORD107588"/>
    <x v="8"/>
    <x v="3"/>
    <x v="8"/>
    <s v="Jumia"/>
    <x v="0"/>
    <n v="1132.18"/>
    <n v="1"/>
    <n v="1132.18"/>
    <n v="2.7"/>
    <n v="3292"/>
    <x v="277"/>
  </r>
  <r>
    <s v="ORD107589"/>
    <x v="9"/>
    <x v="1"/>
    <x v="9"/>
    <s v="Amazon"/>
    <x v="2"/>
    <n v="19473.14"/>
    <n v="5"/>
    <n v="97365.7"/>
    <n v="3.77"/>
    <n v="3054"/>
    <x v="325"/>
  </r>
  <r>
    <s v="ORD107590"/>
    <x v="8"/>
    <x v="3"/>
    <x v="8"/>
    <s v="Souq"/>
    <x v="4"/>
    <n v="7003.74"/>
    <n v="4"/>
    <n v="28014.959999999999"/>
    <n v="4.2300000000000004"/>
    <n v="4588"/>
    <x v="98"/>
  </r>
  <r>
    <s v="ORD107591"/>
    <x v="8"/>
    <x v="3"/>
    <x v="8"/>
    <s v="Souq"/>
    <x v="1"/>
    <n v="1011.93"/>
    <n v="5"/>
    <n v="5059.6499999999996"/>
    <n v="4.75"/>
    <n v="845"/>
    <x v="230"/>
  </r>
  <r>
    <s v="ORD107592"/>
    <x v="6"/>
    <x v="4"/>
    <x v="6"/>
    <s v="Souq"/>
    <x v="2"/>
    <n v="1111.55"/>
    <n v="1"/>
    <n v="1111.55"/>
    <n v="2.72"/>
    <n v="24"/>
    <x v="307"/>
  </r>
  <r>
    <s v="ORD107593"/>
    <x v="4"/>
    <x v="0"/>
    <x v="4"/>
    <s v="Jumia"/>
    <x v="2"/>
    <n v="18405.509999999998"/>
    <n v="2"/>
    <n v="36811.019999999997"/>
    <n v="3.59"/>
    <n v="2555"/>
    <x v="87"/>
  </r>
  <r>
    <s v="ORD107594"/>
    <x v="3"/>
    <x v="3"/>
    <x v="3"/>
    <s v="Souq"/>
    <x v="5"/>
    <n v="6334.69"/>
    <n v="5"/>
    <n v="31673.45"/>
    <n v="4.79"/>
    <n v="3747"/>
    <x v="240"/>
  </r>
  <r>
    <s v="ORD107595"/>
    <x v="7"/>
    <x v="0"/>
    <x v="7"/>
    <s v="Jumia"/>
    <x v="4"/>
    <n v="14058.88"/>
    <n v="4"/>
    <n v="56235.519999999997"/>
    <n v="2.94"/>
    <n v="2096"/>
    <x v="274"/>
  </r>
  <r>
    <s v="ORD107596"/>
    <x v="3"/>
    <x v="3"/>
    <x v="3"/>
    <s v="Amazon"/>
    <x v="4"/>
    <n v="3593.84"/>
    <n v="3"/>
    <n v="10781.52"/>
    <n v="4.93"/>
    <n v="3331"/>
    <x v="330"/>
  </r>
  <r>
    <s v="ORD107597"/>
    <x v="2"/>
    <x v="2"/>
    <x v="2"/>
    <s v="Souq"/>
    <x v="1"/>
    <n v="3946.58"/>
    <n v="3"/>
    <n v="11839.74"/>
    <n v="4.55"/>
    <n v="1522"/>
    <x v="332"/>
  </r>
  <r>
    <s v="ORD107598"/>
    <x v="4"/>
    <x v="0"/>
    <x v="4"/>
    <s v="Souq"/>
    <x v="2"/>
    <n v="11913.85"/>
    <n v="1"/>
    <n v="11913.85"/>
    <n v="4.9400000000000004"/>
    <n v="572"/>
    <x v="270"/>
  </r>
  <r>
    <s v="ORD107599"/>
    <x v="5"/>
    <x v="1"/>
    <x v="5"/>
    <s v="Souq"/>
    <x v="2"/>
    <n v="3483.84"/>
    <n v="4"/>
    <n v="13935.36"/>
    <n v="2.0499999999999998"/>
    <n v="415"/>
    <x v="187"/>
  </r>
  <r>
    <s v="ORD107600"/>
    <x v="9"/>
    <x v="1"/>
    <x v="9"/>
    <s v="Souq"/>
    <x v="2"/>
    <n v="4064.85"/>
    <n v="3"/>
    <n v="12194.55"/>
    <n v="2.2000000000000002"/>
    <n v="3274"/>
    <x v="13"/>
  </r>
  <r>
    <s v="ORD107601"/>
    <x v="7"/>
    <x v="0"/>
    <x v="7"/>
    <s v="Amazon"/>
    <x v="3"/>
    <n v="12026.64"/>
    <n v="3"/>
    <n v="36079.919999999998"/>
    <n v="2.68"/>
    <n v="1057"/>
    <x v="6"/>
  </r>
  <r>
    <s v="ORD107602"/>
    <x v="6"/>
    <x v="4"/>
    <x v="6"/>
    <s v="Amazon"/>
    <x v="1"/>
    <n v="6540.44"/>
    <n v="5"/>
    <n v="32702.2"/>
    <n v="2.37"/>
    <n v="2094"/>
    <x v="45"/>
  </r>
  <r>
    <s v="ORD107603"/>
    <x v="2"/>
    <x v="2"/>
    <x v="2"/>
    <s v="Souq"/>
    <x v="3"/>
    <n v="4507.16"/>
    <n v="5"/>
    <n v="22535.8"/>
    <n v="2.4300000000000002"/>
    <n v="4953"/>
    <x v="139"/>
  </r>
  <r>
    <s v="ORD107604"/>
    <x v="9"/>
    <x v="1"/>
    <x v="9"/>
    <s v="Amazon"/>
    <x v="2"/>
    <n v="10105.68"/>
    <n v="4"/>
    <n v="40422.720000000001"/>
    <n v="3.37"/>
    <n v="1999"/>
    <x v="262"/>
  </r>
  <r>
    <s v="ORD107605"/>
    <x v="5"/>
    <x v="1"/>
    <x v="5"/>
    <s v="Amazon"/>
    <x v="5"/>
    <n v="10831.16"/>
    <n v="4"/>
    <n v="43324.639999999999"/>
    <n v="2.79"/>
    <n v="1293"/>
    <x v="227"/>
  </r>
  <r>
    <s v="ORD107606"/>
    <x v="8"/>
    <x v="3"/>
    <x v="8"/>
    <s v="Souq"/>
    <x v="5"/>
    <n v="17234.55"/>
    <n v="3"/>
    <n v="51703.65"/>
    <n v="1.41"/>
    <n v="4817"/>
    <x v="33"/>
  </r>
  <r>
    <s v="ORD107607"/>
    <x v="9"/>
    <x v="1"/>
    <x v="9"/>
    <s v="Jumia"/>
    <x v="4"/>
    <n v="11278.05"/>
    <n v="2"/>
    <n v="22556.1"/>
    <n v="2.8"/>
    <n v="2696"/>
    <x v="282"/>
  </r>
  <r>
    <s v="ORD107608"/>
    <x v="4"/>
    <x v="0"/>
    <x v="4"/>
    <s v="Jumia"/>
    <x v="4"/>
    <n v="8789.9500000000007"/>
    <n v="2"/>
    <n v="17579.900000000001"/>
    <n v="1.36"/>
    <n v="3167"/>
    <x v="117"/>
  </r>
  <r>
    <s v="ORD107609"/>
    <x v="3"/>
    <x v="3"/>
    <x v="3"/>
    <s v="Souq"/>
    <x v="4"/>
    <n v="9519.2900000000009"/>
    <n v="2"/>
    <n v="19038.580000000002"/>
    <n v="4.9800000000000004"/>
    <n v="2555"/>
    <x v="55"/>
  </r>
  <r>
    <s v="ORD107610"/>
    <x v="4"/>
    <x v="0"/>
    <x v="4"/>
    <s v="Souq"/>
    <x v="4"/>
    <n v="14798.88"/>
    <n v="2"/>
    <n v="29597.759999999998"/>
    <n v="1.31"/>
    <n v="4782"/>
    <x v="230"/>
  </r>
  <r>
    <s v="ORD107611"/>
    <x v="8"/>
    <x v="3"/>
    <x v="8"/>
    <s v="Amazon"/>
    <x v="2"/>
    <n v="14872.64"/>
    <n v="2"/>
    <n v="29745.279999999999"/>
    <n v="1.35"/>
    <n v="1685"/>
    <x v="311"/>
  </r>
  <r>
    <s v="ORD107612"/>
    <x v="0"/>
    <x v="0"/>
    <x v="0"/>
    <s v="Souq"/>
    <x v="5"/>
    <n v="17249.810000000001"/>
    <n v="4"/>
    <n v="68999.240000000005"/>
    <n v="1.87"/>
    <n v="4336"/>
    <x v="294"/>
  </r>
  <r>
    <s v="ORD107613"/>
    <x v="9"/>
    <x v="1"/>
    <x v="9"/>
    <s v="Amazon"/>
    <x v="1"/>
    <n v="10558.56"/>
    <n v="2"/>
    <n v="21117.119999999999"/>
    <n v="1.48"/>
    <n v="4862"/>
    <x v="279"/>
  </r>
  <r>
    <s v="ORD107614"/>
    <x v="6"/>
    <x v="4"/>
    <x v="6"/>
    <s v="Jumia"/>
    <x v="3"/>
    <n v="9016.34"/>
    <n v="4"/>
    <n v="36065.360000000001"/>
    <n v="2.2999999999999998"/>
    <n v="1919"/>
    <x v="58"/>
  </r>
  <r>
    <s v="ORD107615"/>
    <x v="8"/>
    <x v="3"/>
    <x v="8"/>
    <s v="Amazon"/>
    <x v="4"/>
    <n v="6081.19"/>
    <n v="3"/>
    <n v="18243.57"/>
    <n v="4.54"/>
    <n v="3894"/>
    <x v="98"/>
  </r>
  <r>
    <s v="ORD107616"/>
    <x v="6"/>
    <x v="4"/>
    <x v="6"/>
    <s v="Jumia"/>
    <x v="5"/>
    <n v="1418.76"/>
    <n v="5"/>
    <n v="7093.8"/>
    <n v="1.21"/>
    <n v="1619"/>
    <x v="308"/>
  </r>
  <r>
    <s v="ORD107617"/>
    <x v="8"/>
    <x v="3"/>
    <x v="8"/>
    <s v="Amazon"/>
    <x v="1"/>
    <n v="19765.73"/>
    <n v="5"/>
    <n v="98828.65"/>
    <n v="1.64"/>
    <n v="3170"/>
    <x v="273"/>
  </r>
  <r>
    <s v="ORD107618"/>
    <x v="4"/>
    <x v="0"/>
    <x v="4"/>
    <s v="Amazon"/>
    <x v="3"/>
    <n v="2852.1"/>
    <n v="2"/>
    <n v="5704.2"/>
    <n v="3.29"/>
    <n v="2786"/>
    <x v="119"/>
  </r>
  <r>
    <s v="ORD107619"/>
    <x v="7"/>
    <x v="0"/>
    <x v="7"/>
    <s v="Jumia"/>
    <x v="0"/>
    <n v="16370.17"/>
    <n v="4"/>
    <n v="65480.68"/>
    <n v="3.7"/>
    <n v="1653"/>
    <x v="341"/>
  </r>
  <r>
    <s v="ORD107620"/>
    <x v="1"/>
    <x v="1"/>
    <x v="1"/>
    <s v="Jumia"/>
    <x v="4"/>
    <n v="3000.6"/>
    <n v="1"/>
    <n v="3000.6"/>
    <n v="1.57"/>
    <n v="1550"/>
    <x v="220"/>
  </r>
  <r>
    <s v="ORD107621"/>
    <x v="7"/>
    <x v="0"/>
    <x v="7"/>
    <s v="Amazon"/>
    <x v="3"/>
    <n v="18156.419999999998"/>
    <n v="4"/>
    <n v="72625.679999999993"/>
    <n v="2.84"/>
    <n v="2025"/>
    <x v="314"/>
  </r>
  <r>
    <s v="ORD107622"/>
    <x v="9"/>
    <x v="1"/>
    <x v="9"/>
    <s v="Jumia"/>
    <x v="2"/>
    <n v="3272.73"/>
    <n v="3"/>
    <n v="9818.19"/>
    <n v="4.53"/>
    <n v="25"/>
    <x v="352"/>
  </r>
  <r>
    <s v="ORD107623"/>
    <x v="1"/>
    <x v="1"/>
    <x v="1"/>
    <s v="Souq"/>
    <x v="1"/>
    <n v="16581.54"/>
    <n v="3"/>
    <n v="49744.62"/>
    <n v="3.58"/>
    <n v="502"/>
    <x v="155"/>
  </r>
  <r>
    <s v="ORD107624"/>
    <x v="8"/>
    <x v="3"/>
    <x v="8"/>
    <s v="Souq"/>
    <x v="2"/>
    <n v="16271.25"/>
    <n v="1"/>
    <n v="16271.25"/>
    <n v="4.3899999999999997"/>
    <n v="3012"/>
    <x v="30"/>
  </r>
  <r>
    <s v="ORD107625"/>
    <x v="5"/>
    <x v="1"/>
    <x v="5"/>
    <s v="Jumia"/>
    <x v="4"/>
    <n v="1748.96"/>
    <n v="2"/>
    <n v="3497.92"/>
    <n v="1.34"/>
    <n v="4513"/>
    <x v="91"/>
  </r>
  <r>
    <s v="ORD107626"/>
    <x v="1"/>
    <x v="1"/>
    <x v="1"/>
    <s v="Jumia"/>
    <x v="2"/>
    <n v="11283.52"/>
    <n v="3"/>
    <n v="33850.559999999998"/>
    <n v="2.3199999999999998"/>
    <n v="4569"/>
    <x v="77"/>
  </r>
  <r>
    <s v="ORD107627"/>
    <x v="2"/>
    <x v="2"/>
    <x v="2"/>
    <s v="Amazon"/>
    <x v="4"/>
    <n v="16790.53"/>
    <n v="3"/>
    <n v="50371.59"/>
    <n v="3.43"/>
    <n v="801"/>
    <x v="285"/>
  </r>
  <r>
    <s v="ORD107628"/>
    <x v="3"/>
    <x v="3"/>
    <x v="3"/>
    <s v="Jumia"/>
    <x v="4"/>
    <n v="2367.48"/>
    <n v="5"/>
    <n v="11837.4"/>
    <n v="2.61"/>
    <n v="2048"/>
    <x v="60"/>
  </r>
  <r>
    <s v="ORD107629"/>
    <x v="4"/>
    <x v="0"/>
    <x v="4"/>
    <s v="Jumia"/>
    <x v="0"/>
    <n v="3172.71"/>
    <n v="4"/>
    <n v="12690.84"/>
    <n v="2.36"/>
    <n v="3794"/>
    <x v="91"/>
  </r>
  <r>
    <s v="ORD107630"/>
    <x v="2"/>
    <x v="2"/>
    <x v="2"/>
    <s v="Amazon"/>
    <x v="2"/>
    <n v="17021.759999999998"/>
    <n v="4"/>
    <n v="68087.039999999994"/>
    <n v="2.91"/>
    <n v="1918"/>
    <x v="322"/>
  </r>
  <r>
    <s v="ORD107631"/>
    <x v="8"/>
    <x v="3"/>
    <x v="8"/>
    <s v="Jumia"/>
    <x v="1"/>
    <n v="13486.59"/>
    <n v="2"/>
    <n v="26973.18"/>
    <n v="2.21"/>
    <n v="3201"/>
    <x v="143"/>
  </r>
  <r>
    <s v="ORD107632"/>
    <x v="0"/>
    <x v="0"/>
    <x v="0"/>
    <s v="Souq"/>
    <x v="5"/>
    <n v="1383.88"/>
    <n v="2"/>
    <n v="2767.76"/>
    <n v="3.69"/>
    <n v="2381"/>
    <x v="170"/>
  </r>
  <r>
    <s v="ORD107633"/>
    <x v="5"/>
    <x v="1"/>
    <x v="5"/>
    <s v="Amazon"/>
    <x v="3"/>
    <n v="1438.82"/>
    <n v="3"/>
    <n v="4316.46"/>
    <n v="2.31"/>
    <n v="1011"/>
    <x v="83"/>
  </r>
  <r>
    <s v="ORD107634"/>
    <x v="6"/>
    <x v="4"/>
    <x v="6"/>
    <s v="Jumia"/>
    <x v="4"/>
    <n v="4070.65"/>
    <n v="1"/>
    <n v="4070.65"/>
    <n v="3.01"/>
    <n v="3514"/>
    <x v="260"/>
  </r>
  <r>
    <s v="ORD107635"/>
    <x v="4"/>
    <x v="0"/>
    <x v="4"/>
    <s v="Souq"/>
    <x v="2"/>
    <n v="16170.07"/>
    <n v="3"/>
    <n v="48510.21"/>
    <n v="4.62"/>
    <n v="1916"/>
    <x v="276"/>
  </r>
  <r>
    <s v="ORD107636"/>
    <x v="2"/>
    <x v="2"/>
    <x v="2"/>
    <s v="Souq"/>
    <x v="4"/>
    <n v="13870.44"/>
    <n v="3"/>
    <n v="41611.32"/>
    <n v="4.88"/>
    <n v="2032"/>
    <x v="352"/>
  </r>
  <r>
    <s v="ORD107637"/>
    <x v="9"/>
    <x v="1"/>
    <x v="9"/>
    <s v="Souq"/>
    <x v="3"/>
    <n v="14188.77"/>
    <n v="4"/>
    <n v="56755.08"/>
    <n v="2.33"/>
    <n v="663"/>
    <x v="145"/>
  </r>
  <r>
    <s v="ORD107638"/>
    <x v="9"/>
    <x v="1"/>
    <x v="9"/>
    <s v="Souq"/>
    <x v="3"/>
    <n v="14174.35"/>
    <n v="1"/>
    <n v="14174.35"/>
    <n v="3.96"/>
    <n v="2736"/>
    <x v="226"/>
  </r>
  <r>
    <s v="ORD107639"/>
    <x v="7"/>
    <x v="0"/>
    <x v="7"/>
    <s v="Jumia"/>
    <x v="0"/>
    <n v="11934.36"/>
    <n v="3"/>
    <n v="35803.08"/>
    <n v="1.1599999999999999"/>
    <n v="4375"/>
    <x v="122"/>
  </r>
  <r>
    <s v="ORD107640"/>
    <x v="2"/>
    <x v="2"/>
    <x v="2"/>
    <s v="Jumia"/>
    <x v="4"/>
    <n v="4890.3999999999996"/>
    <n v="1"/>
    <n v="4890.3999999999996"/>
    <n v="2.5"/>
    <n v="1595"/>
    <x v="297"/>
  </r>
  <r>
    <s v="ORD107641"/>
    <x v="4"/>
    <x v="0"/>
    <x v="4"/>
    <s v="Souq"/>
    <x v="0"/>
    <n v="2091.4699999999998"/>
    <n v="3"/>
    <n v="6274.41"/>
    <n v="2.87"/>
    <n v="1867"/>
    <x v="280"/>
  </r>
  <r>
    <s v="ORD107642"/>
    <x v="4"/>
    <x v="0"/>
    <x v="4"/>
    <s v="Amazon"/>
    <x v="0"/>
    <n v="6276.46"/>
    <n v="5"/>
    <n v="31382.3"/>
    <n v="3.01"/>
    <n v="1335"/>
    <x v="145"/>
  </r>
  <r>
    <s v="ORD107643"/>
    <x v="7"/>
    <x v="0"/>
    <x v="7"/>
    <s v="Jumia"/>
    <x v="0"/>
    <n v="19895.98"/>
    <n v="4"/>
    <n v="79583.92"/>
    <n v="2.4900000000000002"/>
    <n v="3525"/>
    <x v="177"/>
  </r>
  <r>
    <s v="ORD107644"/>
    <x v="5"/>
    <x v="1"/>
    <x v="5"/>
    <s v="Jumia"/>
    <x v="2"/>
    <n v="5308.99"/>
    <n v="5"/>
    <n v="26544.95"/>
    <n v="2.85"/>
    <n v="819"/>
    <x v="234"/>
  </r>
  <r>
    <s v="ORD107645"/>
    <x v="2"/>
    <x v="2"/>
    <x v="2"/>
    <s v="Souq"/>
    <x v="3"/>
    <n v="2813.89"/>
    <n v="3"/>
    <n v="8441.67"/>
    <n v="4.67"/>
    <n v="764"/>
    <x v="199"/>
  </r>
  <r>
    <s v="ORD107646"/>
    <x v="7"/>
    <x v="0"/>
    <x v="7"/>
    <s v="Souq"/>
    <x v="0"/>
    <n v="12466.35"/>
    <n v="4"/>
    <n v="49865.4"/>
    <n v="1.22"/>
    <n v="1552"/>
    <x v="207"/>
  </r>
  <r>
    <s v="ORD107647"/>
    <x v="9"/>
    <x v="1"/>
    <x v="9"/>
    <s v="Jumia"/>
    <x v="1"/>
    <n v="13539.91"/>
    <n v="1"/>
    <n v="13539.91"/>
    <n v="4.67"/>
    <n v="1598"/>
    <x v="23"/>
  </r>
  <r>
    <s v="ORD107648"/>
    <x v="2"/>
    <x v="2"/>
    <x v="2"/>
    <s v="Jumia"/>
    <x v="5"/>
    <n v="11970.04"/>
    <n v="5"/>
    <n v="59850.2"/>
    <n v="4.76"/>
    <n v="2194"/>
    <x v="221"/>
  </r>
  <r>
    <s v="ORD107649"/>
    <x v="3"/>
    <x v="3"/>
    <x v="3"/>
    <s v="Jumia"/>
    <x v="4"/>
    <n v="7097"/>
    <n v="4"/>
    <n v="28388"/>
    <n v="1.55"/>
    <n v="1266"/>
    <x v="329"/>
  </r>
  <r>
    <s v="ORD107650"/>
    <x v="5"/>
    <x v="1"/>
    <x v="5"/>
    <s v="Amazon"/>
    <x v="5"/>
    <n v="8769.56"/>
    <n v="4"/>
    <n v="35078.239999999998"/>
    <n v="3.31"/>
    <n v="2304"/>
    <x v="328"/>
  </r>
  <r>
    <s v="ORD107651"/>
    <x v="6"/>
    <x v="4"/>
    <x v="6"/>
    <s v="Amazon"/>
    <x v="5"/>
    <n v="1124.69"/>
    <n v="1"/>
    <n v="1124.69"/>
    <n v="4.84"/>
    <n v="2924"/>
    <x v="144"/>
  </r>
  <r>
    <s v="ORD107652"/>
    <x v="1"/>
    <x v="1"/>
    <x v="1"/>
    <s v="Souq"/>
    <x v="3"/>
    <n v="9818.35"/>
    <n v="3"/>
    <n v="29455.05"/>
    <n v="1.87"/>
    <n v="4518"/>
    <x v="167"/>
  </r>
  <r>
    <s v="ORD107653"/>
    <x v="1"/>
    <x v="1"/>
    <x v="1"/>
    <s v="Jumia"/>
    <x v="1"/>
    <n v="9826.94"/>
    <n v="3"/>
    <n v="29480.82"/>
    <n v="2.0699999999999998"/>
    <n v="1039"/>
    <x v="315"/>
  </r>
  <r>
    <s v="ORD107654"/>
    <x v="3"/>
    <x v="3"/>
    <x v="3"/>
    <s v="Amazon"/>
    <x v="4"/>
    <n v="13070.87"/>
    <n v="2"/>
    <n v="26141.74"/>
    <n v="2.91"/>
    <n v="173"/>
    <x v="304"/>
  </r>
  <r>
    <s v="ORD107655"/>
    <x v="4"/>
    <x v="0"/>
    <x v="4"/>
    <s v="Jumia"/>
    <x v="1"/>
    <n v="18297.61"/>
    <n v="4"/>
    <n v="73190.44"/>
    <n v="3.8"/>
    <n v="4665"/>
    <x v="159"/>
  </r>
  <r>
    <s v="ORD107656"/>
    <x v="5"/>
    <x v="1"/>
    <x v="5"/>
    <s v="Amazon"/>
    <x v="3"/>
    <n v="3751.91"/>
    <n v="3"/>
    <n v="11255.73"/>
    <n v="2.15"/>
    <n v="1739"/>
    <x v="57"/>
  </r>
  <r>
    <s v="ORD107657"/>
    <x v="4"/>
    <x v="0"/>
    <x v="4"/>
    <s v="Amazon"/>
    <x v="4"/>
    <n v="13038.82"/>
    <n v="3"/>
    <n v="39116.46"/>
    <n v="4.34"/>
    <n v="3297"/>
    <x v="204"/>
  </r>
  <r>
    <s v="ORD107658"/>
    <x v="5"/>
    <x v="1"/>
    <x v="5"/>
    <s v="Souq"/>
    <x v="3"/>
    <n v="4772.4799999999996"/>
    <n v="5"/>
    <n v="23862.400000000001"/>
    <n v="3.78"/>
    <n v="4769"/>
    <x v="0"/>
  </r>
  <r>
    <s v="ORD107659"/>
    <x v="4"/>
    <x v="0"/>
    <x v="4"/>
    <s v="Amazon"/>
    <x v="2"/>
    <n v="10123.049999999999"/>
    <n v="2"/>
    <n v="20246.099999999999"/>
    <n v="2.2599999999999998"/>
    <n v="4235"/>
    <x v="146"/>
  </r>
  <r>
    <s v="ORD107660"/>
    <x v="8"/>
    <x v="3"/>
    <x v="8"/>
    <s v="Amazon"/>
    <x v="4"/>
    <n v="18332.419999999998"/>
    <n v="1"/>
    <n v="18332.419999999998"/>
    <n v="4.16"/>
    <n v="1135"/>
    <x v="280"/>
  </r>
  <r>
    <s v="ORD107661"/>
    <x v="9"/>
    <x v="1"/>
    <x v="9"/>
    <s v="Souq"/>
    <x v="2"/>
    <n v="6895.69"/>
    <n v="3"/>
    <n v="20687.07"/>
    <n v="3.2"/>
    <n v="3180"/>
    <x v="302"/>
  </r>
  <r>
    <s v="ORD107662"/>
    <x v="0"/>
    <x v="0"/>
    <x v="0"/>
    <s v="Souq"/>
    <x v="0"/>
    <n v="8464.67"/>
    <n v="3"/>
    <n v="25394.01"/>
    <n v="4.7"/>
    <n v="1968"/>
    <x v="209"/>
  </r>
  <r>
    <s v="ORD107663"/>
    <x v="9"/>
    <x v="1"/>
    <x v="9"/>
    <s v="Jumia"/>
    <x v="1"/>
    <n v="12393.85"/>
    <n v="3"/>
    <n v="37181.550000000003"/>
    <n v="4.2"/>
    <n v="1609"/>
    <x v="185"/>
  </r>
  <r>
    <s v="ORD107664"/>
    <x v="4"/>
    <x v="0"/>
    <x v="4"/>
    <s v="Jumia"/>
    <x v="5"/>
    <n v="9742.99"/>
    <n v="1"/>
    <n v="9742.99"/>
    <n v="3.28"/>
    <n v="3693"/>
    <x v="52"/>
  </r>
  <r>
    <s v="ORD107665"/>
    <x v="4"/>
    <x v="0"/>
    <x v="4"/>
    <s v="Jumia"/>
    <x v="4"/>
    <n v="17666.080000000002"/>
    <n v="2"/>
    <n v="35332.160000000003"/>
    <n v="2.62"/>
    <n v="2496"/>
    <x v="293"/>
  </r>
  <r>
    <s v="ORD107666"/>
    <x v="0"/>
    <x v="0"/>
    <x v="0"/>
    <s v="Souq"/>
    <x v="5"/>
    <n v="4382.3999999999996"/>
    <n v="3"/>
    <n v="13147.2"/>
    <n v="2.2599999999999998"/>
    <n v="2675"/>
    <x v="106"/>
  </r>
  <r>
    <s v="ORD107667"/>
    <x v="9"/>
    <x v="1"/>
    <x v="9"/>
    <s v="Souq"/>
    <x v="2"/>
    <n v="9619.9699999999993"/>
    <n v="2"/>
    <n v="19239.939999999999"/>
    <n v="3.02"/>
    <n v="1428"/>
    <x v="3"/>
  </r>
  <r>
    <s v="ORD107668"/>
    <x v="7"/>
    <x v="0"/>
    <x v="7"/>
    <s v="Jumia"/>
    <x v="1"/>
    <n v="10959.2"/>
    <n v="1"/>
    <n v="10959.2"/>
    <n v="1.39"/>
    <n v="3602"/>
    <x v="161"/>
  </r>
  <r>
    <s v="ORD107669"/>
    <x v="4"/>
    <x v="0"/>
    <x v="4"/>
    <s v="Souq"/>
    <x v="1"/>
    <n v="3312.91"/>
    <n v="1"/>
    <n v="3312.91"/>
    <n v="3.97"/>
    <n v="2770"/>
    <x v="145"/>
  </r>
  <r>
    <s v="ORD107670"/>
    <x v="9"/>
    <x v="1"/>
    <x v="9"/>
    <s v="Amazon"/>
    <x v="0"/>
    <n v="8943.67"/>
    <n v="3"/>
    <n v="26831.01"/>
    <n v="2.04"/>
    <n v="3857"/>
    <x v="274"/>
  </r>
  <r>
    <s v="ORD107671"/>
    <x v="3"/>
    <x v="3"/>
    <x v="3"/>
    <s v="Jumia"/>
    <x v="5"/>
    <n v="1683.17"/>
    <n v="1"/>
    <n v="1683.17"/>
    <n v="4.47"/>
    <n v="335"/>
    <x v="117"/>
  </r>
  <r>
    <s v="ORD107672"/>
    <x v="8"/>
    <x v="3"/>
    <x v="8"/>
    <s v="Souq"/>
    <x v="0"/>
    <n v="19981.7"/>
    <n v="1"/>
    <n v="19981.7"/>
    <n v="2.3199999999999998"/>
    <n v="1053"/>
    <x v="187"/>
  </r>
  <r>
    <s v="ORD107673"/>
    <x v="9"/>
    <x v="1"/>
    <x v="9"/>
    <s v="Souq"/>
    <x v="3"/>
    <n v="17304.87"/>
    <n v="2"/>
    <n v="34609.74"/>
    <n v="3.37"/>
    <n v="3851"/>
    <x v="259"/>
  </r>
  <r>
    <s v="ORD107674"/>
    <x v="9"/>
    <x v="1"/>
    <x v="9"/>
    <s v="Souq"/>
    <x v="2"/>
    <n v="17180.439999999999"/>
    <n v="4"/>
    <n v="68721.759999999995"/>
    <n v="1.39"/>
    <n v="2284"/>
    <x v="315"/>
  </r>
  <r>
    <s v="ORD107675"/>
    <x v="5"/>
    <x v="1"/>
    <x v="5"/>
    <s v="Jumia"/>
    <x v="4"/>
    <n v="13035.56"/>
    <n v="3"/>
    <n v="39106.68"/>
    <n v="3.13"/>
    <n v="3242"/>
    <x v="264"/>
  </r>
  <r>
    <s v="ORD107676"/>
    <x v="2"/>
    <x v="2"/>
    <x v="2"/>
    <s v="Amazon"/>
    <x v="4"/>
    <n v="8255.0300000000007"/>
    <n v="4"/>
    <n v="33020.120000000003"/>
    <n v="4.1500000000000004"/>
    <n v="409"/>
    <x v="0"/>
  </r>
  <r>
    <s v="ORD107677"/>
    <x v="0"/>
    <x v="0"/>
    <x v="0"/>
    <s v="Jumia"/>
    <x v="5"/>
    <n v="686.94"/>
    <n v="2"/>
    <n v="1373.88"/>
    <n v="3.02"/>
    <n v="4433"/>
    <x v="67"/>
  </r>
  <r>
    <s v="ORD107678"/>
    <x v="4"/>
    <x v="0"/>
    <x v="4"/>
    <s v="Jumia"/>
    <x v="5"/>
    <n v="17944.45"/>
    <n v="4"/>
    <n v="71777.8"/>
    <n v="2.13"/>
    <n v="4094"/>
    <x v="98"/>
  </r>
  <r>
    <s v="ORD107679"/>
    <x v="1"/>
    <x v="1"/>
    <x v="1"/>
    <s v="Amazon"/>
    <x v="2"/>
    <n v="3060.29"/>
    <n v="4"/>
    <n v="12241.16"/>
    <n v="1.69"/>
    <n v="448"/>
    <x v="172"/>
  </r>
  <r>
    <s v="ORD107680"/>
    <x v="1"/>
    <x v="1"/>
    <x v="1"/>
    <s v="Jumia"/>
    <x v="4"/>
    <n v="5204.6099999999997"/>
    <n v="3"/>
    <n v="15613.83"/>
    <n v="2.63"/>
    <n v="1594"/>
    <x v="196"/>
  </r>
  <r>
    <s v="ORD107681"/>
    <x v="0"/>
    <x v="0"/>
    <x v="0"/>
    <s v="Jumia"/>
    <x v="4"/>
    <n v="1570.7"/>
    <n v="2"/>
    <n v="3141.4"/>
    <n v="3.6"/>
    <n v="902"/>
    <x v="176"/>
  </r>
  <r>
    <s v="ORD107682"/>
    <x v="4"/>
    <x v="0"/>
    <x v="4"/>
    <s v="Souq"/>
    <x v="3"/>
    <n v="14415.65"/>
    <n v="2"/>
    <n v="28831.3"/>
    <n v="2.96"/>
    <n v="2729"/>
    <x v="112"/>
  </r>
  <r>
    <s v="ORD107683"/>
    <x v="6"/>
    <x v="4"/>
    <x v="6"/>
    <s v="Souq"/>
    <x v="0"/>
    <n v="1315.12"/>
    <n v="1"/>
    <n v="1315.12"/>
    <n v="3.37"/>
    <n v="4496"/>
    <x v="14"/>
  </r>
  <r>
    <s v="ORD107684"/>
    <x v="8"/>
    <x v="3"/>
    <x v="8"/>
    <s v="Souq"/>
    <x v="4"/>
    <n v="1778.1"/>
    <n v="2"/>
    <n v="3556.2"/>
    <n v="2.69"/>
    <n v="2446"/>
    <x v="42"/>
  </r>
  <r>
    <s v="ORD107685"/>
    <x v="2"/>
    <x v="2"/>
    <x v="2"/>
    <s v="Amazon"/>
    <x v="5"/>
    <n v="18891.89"/>
    <n v="1"/>
    <n v="18891.89"/>
    <n v="3.66"/>
    <n v="3534"/>
    <x v="97"/>
  </r>
  <r>
    <s v="ORD107686"/>
    <x v="5"/>
    <x v="1"/>
    <x v="5"/>
    <s v="Amazon"/>
    <x v="3"/>
    <n v="17319.89"/>
    <n v="4"/>
    <n v="69279.56"/>
    <n v="3.53"/>
    <n v="2515"/>
    <x v="210"/>
  </r>
  <r>
    <s v="ORD107687"/>
    <x v="3"/>
    <x v="3"/>
    <x v="3"/>
    <s v="Amazon"/>
    <x v="0"/>
    <n v="17299.34"/>
    <n v="5"/>
    <n v="86496.7"/>
    <n v="1.28"/>
    <n v="2984"/>
    <x v="47"/>
  </r>
  <r>
    <s v="ORD107688"/>
    <x v="1"/>
    <x v="1"/>
    <x v="1"/>
    <s v="Jumia"/>
    <x v="5"/>
    <n v="2288.4899999999998"/>
    <n v="1"/>
    <n v="2288.4899999999998"/>
    <n v="2.92"/>
    <n v="2899"/>
    <x v="165"/>
  </r>
  <r>
    <s v="ORD107689"/>
    <x v="9"/>
    <x v="1"/>
    <x v="9"/>
    <s v="Jumia"/>
    <x v="3"/>
    <n v="9004.66"/>
    <n v="3"/>
    <n v="27013.98"/>
    <n v="4.45"/>
    <n v="3815"/>
    <x v="352"/>
  </r>
  <r>
    <s v="ORD107690"/>
    <x v="6"/>
    <x v="4"/>
    <x v="6"/>
    <s v="Jumia"/>
    <x v="0"/>
    <n v="18138.03"/>
    <n v="1"/>
    <n v="18138.03"/>
    <n v="1.06"/>
    <n v="2157"/>
    <x v="102"/>
  </r>
  <r>
    <s v="ORD107691"/>
    <x v="3"/>
    <x v="3"/>
    <x v="3"/>
    <s v="Jumia"/>
    <x v="5"/>
    <n v="13200.92"/>
    <n v="1"/>
    <n v="13200.92"/>
    <n v="3.63"/>
    <n v="3261"/>
    <x v="22"/>
  </r>
  <r>
    <s v="ORD107692"/>
    <x v="4"/>
    <x v="0"/>
    <x v="4"/>
    <s v="Souq"/>
    <x v="5"/>
    <n v="19838.689999999999"/>
    <n v="3"/>
    <n v="59516.07"/>
    <n v="2.72"/>
    <n v="1079"/>
    <x v="237"/>
  </r>
  <r>
    <s v="ORD107693"/>
    <x v="3"/>
    <x v="3"/>
    <x v="3"/>
    <s v="Amazon"/>
    <x v="1"/>
    <n v="12124.94"/>
    <n v="5"/>
    <n v="60624.7"/>
    <n v="2.09"/>
    <n v="2109"/>
    <x v="346"/>
  </r>
  <r>
    <s v="ORD107694"/>
    <x v="9"/>
    <x v="1"/>
    <x v="9"/>
    <s v="Amazon"/>
    <x v="3"/>
    <n v="10011.56"/>
    <n v="2"/>
    <n v="20023.12"/>
    <n v="1.07"/>
    <n v="1574"/>
    <x v="266"/>
  </r>
  <r>
    <s v="ORD107695"/>
    <x v="2"/>
    <x v="2"/>
    <x v="2"/>
    <s v="Amazon"/>
    <x v="2"/>
    <n v="14359.22"/>
    <n v="1"/>
    <n v="14359.22"/>
    <n v="1.68"/>
    <n v="3861"/>
    <x v="110"/>
  </r>
  <r>
    <s v="ORD107696"/>
    <x v="3"/>
    <x v="3"/>
    <x v="3"/>
    <s v="Jumia"/>
    <x v="2"/>
    <n v="1037.56"/>
    <n v="5"/>
    <n v="5187.8"/>
    <n v="3.97"/>
    <n v="1722"/>
    <x v="283"/>
  </r>
  <r>
    <s v="ORD107697"/>
    <x v="6"/>
    <x v="4"/>
    <x v="6"/>
    <s v="Jumia"/>
    <x v="2"/>
    <n v="7695.32"/>
    <n v="5"/>
    <n v="38476.6"/>
    <n v="1.64"/>
    <n v="1222"/>
    <x v="49"/>
  </r>
  <r>
    <s v="ORD107698"/>
    <x v="9"/>
    <x v="1"/>
    <x v="9"/>
    <s v="Jumia"/>
    <x v="5"/>
    <n v="14812.67"/>
    <n v="4"/>
    <n v="59250.68"/>
    <n v="2.4300000000000002"/>
    <n v="4410"/>
    <x v="351"/>
  </r>
  <r>
    <s v="ORD107699"/>
    <x v="0"/>
    <x v="0"/>
    <x v="0"/>
    <s v="Jumia"/>
    <x v="4"/>
    <n v="2399.23"/>
    <n v="1"/>
    <n v="2399.23"/>
    <n v="3.74"/>
    <n v="3859"/>
    <x v="78"/>
  </r>
  <r>
    <s v="ORD107700"/>
    <x v="2"/>
    <x v="2"/>
    <x v="2"/>
    <s v="Souq"/>
    <x v="3"/>
    <n v="2275.89"/>
    <n v="4"/>
    <n v="9103.56"/>
    <n v="4.82"/>
    <n v="3834"/>
    <x v="25"/>
  </r>
  <r>
    <s v="ORD107701"/>
    <x v="9"/>
    <x v="1"/>
    <x v="9"/>
    <s v="Jumia"/>
    <x v="3"/>
    <n v="777.46"/>
    <n v="1"/>
    <n v="777.46"/>
    <n v="3.05"/>
    <n v="510"/>
    <x v="332"/>
  </r>
  <r>
    <s v="ORD107702"/>
    <x v="4"/>
    <x v="0"/>
    <x v="4"/>
    <s v="Jumia"/>
    <x v="0"/>
    <n v="6528.44"/>
    <n v="3"/>
    <n v="19585.32"/>
    <n v="4.8099999999999996"/>
    <n v="318"/>
    <x v="67"/>
  </r>
  <r>
    <s v="ORD107703"/>
    <x v="8"/>
    <x v="3"/>
    <x v="8"/>
    <s v="Amazon"/>
    <x v="1"/>
    <n v="10658.36"/>
    <n v="1"/>
    <n v="10658.36"/>
    <n v="3.15"/>
    <n v="4372"/>
    <x v="199"/>
  </r>
  <r>
    <s v="ORD107704"/>
    <x v="4"/>
    <x v="0"/>
    <x v="4"/>
    <s v="Jumia"/>
    <x v="4"/>
    <n v="10351.290000000001"/>
    <n v="4"/>
    <n v="41405.160000000003"/>
    <n v="3.52"/>
    <n v="341"/>
    <x v="297"/>
  </r>
  <r>
    <s v="ORD107705"/>
    <x v="7"/>
    <x v="0"/>
    <x v="7"/>
    <s v="Amazon"/>
    <x v="0"/>
    <n v="7318.81"/>
    <n v="2"/>
    <n v="14637.62"/>
    <n v="2.57"/>
    <n v="2727"/>
    <x v="36"/>
  </r>
  <r>
    <s v="ORD107706"/>
    <x v="0"/>
    <x v="0"/>
    <x v="0"/>
    <s v="Amazon"/>
    <x v="2"/>
    <n v="13759.8"/>
    <n v="3"/>
    <n v="41279.4"/>
    <n v="2.56"/>
    <n v="4675"/>
    <x v="72"/>
  </r>
  <r>
    <s v="ORD107707"/>
    <x v="2"/>
    <x v="2"/>
    <x v="2"/>
    <s v="Amazon"/>
    <x v="1"/>
    <n v="635.11"/>
    <n v="5"/>
    <n v="3175.55"/>
    <n v="4.42"/>
    <n v="4240"/>
    <x v="77"/>
  </r>
  <r>
    <s v="ORD107708"/>
    <x v="4"/>
    <x v="0"/>
    <x v="4"/>
    <s v="Jumia"/>
    <x v="1"/>
    <n v="11504.13"/>
    <n v="5"/>
    <n v="57520.65"/>
    <n v="3.8"/>
    <n v="471"/>
    <x v="163"/>
  </r>
  <r>
    <s v="ORD107709"/>
    <x v="9"/>
    <x v="1"/>
    <x v="9"/>
    <s v="Jumia"/>
    <x v="3"/>
    <n v="16900.91"/>
    <n v="3"/>
    <n v="50702.73"/>
    <n v="2.95"/>
    <n v="944"/>
    <x v="154"/>
  </r>
  <r>
    <s v="ORD107710"/>
    <x v="4"/>
    <x v="0"/>
    <x v="4"/>
    <s v="Amazon"/>
    <x v="0"/>
    <n v="9029.24"/>
    <n v="1"/>
    <n v="9029.24"/>
    <n v="3.9"/>
    <n v="1589"/>
    <x v="127"/>
  </r>
  <r>
    <s v="ORD107711"/>
    <x v="0"/>
    <x v="0"/>
    <x v="0"/>
    <s v="Jumia"/>
    <x v="4"/>
    <n v="17509.88"/>
    <n v="4"/>
    <n v="70039.520000000004"/>
    <n v="1.84"/>
    <n v="4935"/>
    <x v="114"/>
  </r>
  <r>
    <s v="ORD107712"/>
    <x v="0"/>
    <x v="0"/>
    <x v="0"/>
    <s v="Souq"/>
    <x v="5"/>
    <n v="15128.53"/>
    <n v="1"/>
    <n v="15128.53"/>
    <n v="1.35"/>
    <n v="721"/>
    <x v="274"/>
  </r>
  <r>
    <s v="ORD107713"/>
    <x v="1"/>
    <x v="1"/>
    <x v="1"/>
    <s v="Jumia"/>
    <x v="5"/>
    <n v="2150.6799999999998"/>
    <n v="2"/>
    <n v="4301.3599999999997"/>
    <n v="1.29"/>
    <n v="3985"/>
    <x v="66"/>
  </r>
  <r>
    <s v="ORD107714"/>
    <x v="9"/>
    <x v="1"/>
    <x v="9"/>
    <s v="Souq"/>
    <x v="0"/>
    <n v="9757.7099999999991"/>
    <n v="5"/>
    <n v="48788.55"/>
    <n v="2.58"/>
    <n v="1232"/>
    <x v="290"/>
  </r>
  <r>
    <s v="ORD107715"/>
    <x v="2"/>
    <x v="2"/>
    <x v="2"/>
    <s v="Jumia"/>
    <x v="4"/>
    <n v="6631.28"/>
    <n v="1"/>
    <n v="6631.28"/>
    <n v="1.44"/>
    <n v="1830"/>
    <x v="298"/>
  </r>
  <r>
    <s v="ORD107716"/>
    <x v="2"/>
    <x v="2"/>
    <x v="2"/>
    <s v="Amazon"/>
    <x v="3"/>
    <n v="17282.330000000002"/>
    <n v="2"/>
    <n v="34564.660000000003"/>
    <n v="2.0699999999999998"/>
    <n v="943"/>
    <x v="231"/>
  </r>
  <r>
    <s v="ORD107717"/>
    <x v="1"/>
    <x v="1"/>
    <x v="1"/>
    <s v="Amazon"/>
    <x v="4"/>
    <n v="5978"/>
    <n v="1"/>
    <n v="5978"/>
    <n v="3.13"/>
    <n v="2348"/>
    <x v="18"/>
  </r>
  <r>
    <s v="ORD107718"/>
    <x v="3"/>
    <x v="3"/>
    <x v="3"/>
    <s v="Jumia"/>
    <x v="0"/>
    <n v="149.85"/>
    <n v="5"/>
    <n v="749.25"/>
    <n v="2.73"/>
    <n v="4992"/>
    <x v="87"/>
  </r>
  <r>
    <s v="ORD107719"/>
    <x v="8"/>
    <x v="3"/>
    <x v="8"/>
    <s v="Souq"/>
    <x v="4"/>
    <n v="8372.7800000000007"/>
    <n v="4"/>
    <n v="33491.120000000003"/>
    <n v="1.8"/>
    <n v="1147"/>
    <x v="161"/>
  </r>
  <r>
    <s v="ORD107720"/>
    <x v="1"/>
    <x v="1"/>
    <x v="1"/>
    <s v="Souq"/>
    <x v="1"/>
    <n v="8086.8"/>
    <n v="3"/>
    <n v="24260.400000000001"/>
    <n v="4.17"/>
    <n v="192"/>
    <x v="94"/>
  </r>
  <r>
    <s v="ORD107721"/>
    <x v="1"/>
    <x v="1"/>
    <x v="1"/>
    <s v="Souq"/>
    <x v="4"/>
    <n v="13945.75"/>
    <n v="5"/>
    <n v="69728.75"/>
    <n v="1.89"/>
    <n v="2006"/>
    <x v="110"/>
  </r>
  <r>
    <s v="ORD107722"/>
    <x v="0"/>
    <x v="0"/>
    <x v="0"/>
    <s v="Amazon"/>
    <x v="2"/>
    <n v="9816.56"/>
    <n v="4"/>
    <n v="39266.239999999998"/>
    <n v="2.48"/>
    <n v="1060"/>
    <x v="7"/>
  </r>
  <r>
    <s v="ORD107723"/>
    <x v="4"/>
    <x v="0"/>
    <x v="4"/>
    <s v="Amazon"/>
    <x v="1"/>
    <n v="1600.83"/>
    <n v="3"/>
    <n v="4802.49"/>
    <n v="3.74"/>
    <n v="306"/>
    <x v="175"/>
  </r>
  <r>
    <s v="ORD107724"/>
    <x v="8"/>
    <x v="3"/>
    <x v="8"/>
    <s v="Jumia"/>
    <x v="3"/>
    <n v="5344.03"/>
    <n v="1"/>
    <n v="5344.03"/>
    <n v="2.74"/>
    <n v="2264"/>
    <x v="356"/>
  </r>
  <r>
    <s v="ORD107725"/>
    <x v="2"/>
    <x v="2"/>
    <x v="2"/>
    <s v="Amazon"/>
    <x v="4"/>
    <n v="13991.58"/>
    <n v="1"/>
    <n v="13991.58"/>
    <n v="2.2200000000000002"/>
    <n v="2111"/>
    <x v="326"/>
  </r>
  <r>
    <s v="ORD107726"/>
    <x v="7"/>
    <x v="0"/>
    <x v="7"/>
    <s v="Jumia"/>
    <x v="3"/>
    <n v="3910.15"/>
    <n v="2"/>
    <n v="7820.3"/>
    <n v="3.23"/>
    <n v="4770"/>
    <x v="153"/>
  </r>
  <r>
    <s v="ORD107727"/>
    <x v="6"/>
    <x v="4"/>
    <x v="6"/>
    <s v="Jumia"/>
    <x v="5"/>
    <n v="4094.04"/>
    <n v="4"/>
    <n v="16376.16"/>
    <n v="4.07"/>
    <n v="1664"/>
    <x v="337"/>
  </r>
  <r>
    <s v="ORD107728"/>
    <x v="3"/>
    <x v="3"/>
    <x v="3"/>
    <s v="Jumia"/>
    <x v="5"/>
    <n v="6547.26"/>
    <n v="4"/>
    <n v="26189.040000000001"/>
    <n v="3.29"/>
    <n v="3884"/>
    <x v="213"/>
  </r>
  <r>
    <s v="ORD107729"/>
    <x v="7"/>
    <x v="0"/>
    <x v="7"/>
    <s v="Amazon"/>
    <x v="5"/>
    <n v="19788.169999999998"/>
    <n v="2"/>
    <n v="39576.339999999997"/>
    <n v="1.5"/>
    <n v="4377"/>
    <x v="86"/>
  </r>
  <r>
    <s v="ORD107730"/>
    <x v="1"/>
    <x v="1"/>
    <x v="1"/>
    <s v="Souq"/>
    <x v="3"/>
    <n v="19563.97"/>
    <n v="3"/>
    <n v="58691.91"/>
    <n v="3.17"/>
    <n v="1888"/>
    <x v="235"/>
  </r>
  <r>
    <s v="ORD107731"/>
    <x v="2"/>
    <x v="2"/>
    <x v="2"/>
    <s v="Jumia"/>
    <x v="1"/>
    <n v="15225.75"/>
    <n v="5"/>
    <n v="76128.75"/>
    <n v="4.8899999999999997"/>
    <n v="3084"/>
    <x v="313"/>
  </r>
  <r>
    <s v="ORD107732"/>
    <x v="2"/>
    <x v="2"/>
    <x v="2"/>
    <s v="Jumia"/>
    <x v="4"/>
    <n v="2848.12"/>
    <n v="4"/>
    <n v="11392.48"/>
    <n v="1.01"/>
    <n v="2441"/>
    <x v="74"/>
  </r>
  <r>
    <s v="ORD107733"/>
    <x v="0"/>
    <x v="0"/>
    <x v="0"/>
    <s v="Jumia"/>
    <x v="3"/>
    <n v="17728.34"/>
    <n v="5"/>
    <n v="88641.7"/>
    <n v="3.16"/>
    <n v="2062"/>
    <x v="101"/>
  </r>
  <r>
    <s v="ORD107734"/>
    <x v="5"/>
    <x v="1"/>
    <x v="5"/>
    <s v="Amazon"/>
    <x v="4"/>
    <n v="717.41"/>
    <n v="3"/>
    <n v="2152.23"/>
    <n v="1.48"/>
    <n v="1269"/>
    <x v="78"/>
  </r>
  <r>
    <s v="ORD107735"/>
    <x v="8"/>
    <x v="3"/>
    <x v="8"/>
    <s v="Amazon"/>
    <x v="4"/>
    <n v="12341.59"/>
    <n v="2"/>
    <n v="24683.18"/>
    <n v="4.47"/>
    <n v="3035"/>
    <x v="18"/>
  </r>
  <r>
    <s v="ORD107736"/>
    <x v="0"/>
    <x v="0"/>
    <x v="0"/>
    <s v="Souq"/>
    <x v="1"/>
    <n v="12083.65"/>
    <n v="5"/>
    <n v="60418.25"/>
    <n v="2.15"/>
    <n v="4909"/>
    <x v="313"/>
  </r>
  <r>
    <s v="ORD107737"/>
    <x v="8"/>
    <x v="3"/>
    <x v="8"/>
    <s v="Jumia"/>
    <x v="3"/>
    <n v="19819.939999999999"/>
    <n v="4"/>
    <n v="79279.759999999995"/>
    <n v="4.58"/>
    <n v="3981"/>
    <x v="155"/>
  </r>
  <r>
    <s v="ORD107738"/>
    <x v="5"/>
    <x v="1"/>
    <x v="5"/>
    <s v="Souq"/>
    <x v="5"/>
    <n v="19582.23"/>
    <n v="1"/>
    <n v="19582.23"/>
    <n v="2.39"/>
    <n v="1595"/>
    <x v="135"/>
  </r>
  <r>
    <s v="ORD107739"/>
    <x v="8"/>
    <x v="3"/>
    <x v="8"/>
    <s v="Jumia"/>
    <x v="5"/>
    <n v="4702.42"/>
    <n v="5"/>
    <n v="23512.1"/>
    <n v="3.94"/>
    <n v="2173"/>
    <x v="51"/>
  </r>
  <r>
    <s v="ORD107740"/>
    <x v="2"/>
    <x v="2"/>
    <x v="2"/>
    <s v="Jumia"/>
    <x v="5"/>
    <n v="19400.490000000002"/>
    <n v="4"/>
    <n v="77601.960000000006"/>
    <n v="1.61"/>
    <n v="4426"/>
    <x v="127"/>
  </r>
  <r>
    <s v="ORD107741"/>
    <x v="7"/>
    <x v="0"/>
    <x v="7"/>
    <s v="Jumia"/>
    <x v="0"/>
    <n v="7834.05"/>
    <n v="4"/>
    <n v="31336.2"/>
    <n v="3.12"/>
    <n v="2050"/>
    <x v="270"/>
  </r>
  <r>
    <s v="ORD107742"/>
    <x v="2"/>
    <x v="2"/>
    <x v="2"/>
    <s v="Souq"/>
    <x v="3"/>
    <n v="4412.97"/>
    <n v="2"/>
    <n v="8825.94"/>
    <n v="4.29"/>
    <n v="2042"/>
    <x v="85"/>
  </r>
  <r>
    <s v="ORD107743"/>
    <x v="4"/>
    <x v="0"/>
    <x v="4"/>
    <s v="Jumia"/>
    <x v="3"/>
    <n v="3706.57"/>
    <n v="4"/>
    <n v="14826.28"/>
    <n v="3.38"/>
    <n v="241"/>
    <x v="125"/>
  </r>
  <r>
    <s v="ORD107744"/>
    <x v="9"/>
    <x v="1"/>
    <x v="9"/>
    <s v="Amazon"/>
    <x v="1"/>
    <n v="5297.26"/>
    <n v="3"/>
    <n v="15891.78"/>
    <n v="1.81"/>
    <n v="4156"/>
    <x v="181"/>
  </r>
  <r>
    <s v="ORD107745"/>
    <x v="3"/>
    <x v="3"/>
    <x v="3"/>
    <s v="Jumia"/>
    <x v="2"/>
    <n v="19678.21"/>
    <n v="4"/>
    <n v="78712.84"/>
    <n v="4.7300000000000004"/>
    <n v="3805"/>
    <x v="175"/>
  </r>
  <r>
    <s v="ORD107746"/>
    <x v="4"/>
    <x v="0"/>
    <x v="4"/>
    <s v="Amazon"/>
    <x v="2"/>
    <n v="11830.96"/>
    <n v="2"/>
    <n v="23661.919999999998"/>
    <n v="2.2400000000000002"/>
    <n v="1482"/>
    <x v="285"/>
  </r>
  <r>
    <s v="ORD107747"/>
    <x v="7"/>
    <x v="0"/>
    <x v="7"/>
    <s v="Amazon"/>
    <x v="1"/>
    <n v="15159.41"/>
    <n v="5"/>
    <n v="75797.05"/>
    <n v="2.87"/>
    <n v="3897"/>
    <x v="164"/>
  </r>
  <r>
    <s v="ORD107748"/>
    <x v="3"/>
    <x v="3"/>
    <x v="3"/>
    <s v="Souq"/>
    <x v="0"/>
    <n v="12659.98"/>
    <n v="2"/>
    <n v="25319.96"/>
    <n v="4.46"/>
    <n v="4590"/>
    <x v="256"/>
  </r>
  <r>
    <s v="ORD107749"/>
    <x v="2"/>
    <x v="2"/>
    <x v="2"/>
    <s v="Souq"/>
    <x v="1"/>
    <n v="6087.79"/>
    <n v="1"/>
    <n v="6087.79"/>
    <n v="1.48"/>
    <n v="779"/>
    <x v="127"/>
  </r>
  <r>
    <s v="ORD107750"/>
    <x v="2"/>
    <x v="2"/>
    <x v="2"/>
    <s v="Souq"/>
    <x v="2"/>
    <n v="11523.59"/>
    <n v="2"/>
    <n v="23047.18"/>
    <n v="1.63"/>
    <n v="4921"/>
    <x v="358"/>
  </r>
  <r>
    <s v="ORD107751"/>
    <x v="1"/>
    <x v="1"/>
    <x v="1"/>
    <s v="Souq"/>
    <x v="3"/>
    <n v="17420.3"/>
    <n v="5"/>
    <n v="87101.5"/>
    <n v="4.82"/>
    <n v="1850"/>
    <x v="350"/>
  </r>
  <r>
    <s v="ORD107752"/>
    <x v="7"/>
    <x v="0"/>
    <x v="7"/>
    <s v="Souq"/>
    <x v="2"/>
    <n v="17607.16"/>
    <n v="4"/>
    <n v="70428.639999999999"/>
    <n v="2.1800000000000002"/>
    <n v="4542"/>
    <x v="78"/>
  </r>
  <r>
    <s v="ORD107753"/>
    <x v="0"/>
    <x v="0"/>
    <x v="0"/>
    <s v="Amazon"/>
    <x v="0"/>
    <n v="3234.28"/>
    <n v="2"/>
    <n v="6468.56"/>
    <n v="3.03"/>
    <n v="4663"/>
    <x v="184"/>
  </r>
  <r>
    <s v="ORD107754"/>
    <x v="2"/>
    <x v="2"/>
    <x v="2"/>
    <s v="Amazon"/>
    <x v="4"/>
    <n v="1564.35"/>
    <n v="3"/>
    <n v="4693.05"/>
    <n v="3.5"/>
    <n v="4013"/>
    <x v="284"/>
  </r>
  <r>
    <s v="ORD107755"/>
    <x v="5"/>
    <x v="1"/>
    <x v="5"/>
    <s v="Amazon"/>
    <x v="2"/>
    <n v="10750.17"/>
    <n v="4"/>
    <n v="43000.68"/>
    <n v="3.03"/>
    <n v="219"/>
    <x v="351"/>
  </r>
  <r>
    <s v="ORD107756"/>
    <x v="7"/>
    <x v="0"/>
    <x v="7"/>
    <s v="Jumia"/>
    <x v="0"/>
    <n v="6308.68"/>
    <n v="4"/>
    <n v="25234.720000000001"/>
    <n v="2.11"/>
    <n v="344"/>
    <x v="250"/>
  </r>
  <r>
    <s v="ORD107757"/>
    <x v="1"/>
    <x v="1"/>
    <x v="1"/>
    <s v="Souq"/>
    <x v="1"/>
    <n v="18250.96"/>
    <n v="5"/>
    <n v="91254.8"/>
    <n v="1.55"/>
    <n v="3940"/>
    <x v="205"/>
  </r>
  <r>
    <s v="ORD107758"/>
    <x v="1"/>
    <x v="1"/>
    <x v="1"/>
    <s v="Amazon"/>
    <x v="5"/>
    <n v="3008"/>
    <n v="3"/>
    <n v="9024"/>
    <n v="4.9400000000000004"/>
    <n v="1668"/>
    <x v="274"/>
  </r>
  <r>
    <s v="ORD107759"/>
    <x v="2"/>
    <x v="2"/>
    <x v="2"/>
    <s v="Jumia"/>
    <x v="0"/>
    <n v="2919.79"/>
    <n v="2"/>
    <n v="5839.58"/>
    <n v="3.9"/>
    <n v="3173"/>
    <x v="332"/>
  </r>
  <r>
    <s v="ORD107760"/>
    <x v="7"/>
    <x v="0"/>
    <x v="7"/>
    <s v="Souq"/>
    <x v="2"/>
    <n v="19905.060000000001"/>
    <n v="5"/>
    <n v="99525.3"/>
    <n v="2.99"/>
    <n v="3677"/>
    <x v="243"/>
  </r>
  <r>
    <s v="ORD107761"/>
    <x v="9"/>
    <x v="1"/>
    <x v="9"/>
    <s v="Amazon"/>
    <x v="0"/>
    <n v="15385.74"/>
    <n v="5"/>
    <n v="76928.7"/>
    <n v="2.67"/>
    <n v="4754"/>
    <x v="177"/>
  </r>
  <r>
    <s v="ORD107762"/>
    <x v="8"/>
    <x v="3"/>
    <x v="8"/>
    <s v="Jumia"/>
    <x v="4"/>
    <n v="1517.89"/>
    <n v="5"/>
    <n v="7589.45"/>
    <n v="1.84"/>
    <n v="1435"/>
    <x v="349"/>
  </r>
  <r>
    <s v="ORD107763"/>
    <x v="3"/>
    <x v="3"/>
    <x v="3"/>
    <s v="Jumia"/>
    <x v="1"/>
    <n v="9040.36"/>
    <n v="4"/>
    <n v="36161.440000000002"/>
    <n v="2.46"/>
    <n v="3547"/>
    <x v="86"/>
  </r>
  <r>
    <s v="ORD107764"/>
    <x v="2"/>
    <x v="2"/>
    <x v="2"/>
    <s v="Amazon"/>
    <x v="2"/>
    <n v="3960.35"/>
    <n v="3"/>
    <n v="11881.05"/>
    <n v="3.15"/>
    <n v="3034"/>
    <x v="208"/>
  </r>
  <r>
    <s v="ORD107765"/>
    <x v="3"/>
    <x v="3"/>
    <x v="3"/>
    <s v="Jumia"/>
    <x v="2"/>
    <n v="6869.77"/>
    <n v="5"/>
    <n v="34348.85"/>
    <n v="4.17"/>
    <n v="3195"/>
    <x v="21"/>
  </r>
  <r>
    <s v="ORD107766"/>
    <x v="0"/>
    <x v="0"/>
    <x v="0"/>
    <s v="Jumia"/>
    <x v="1"/>
    <n v="16848.45"/>
    <n v="4"/>
    <n v="67393.8"/>
    <n v="3.83"/>
    <n v="1307"/>
    <x v="11"/>
  </r>
  <r>
    <s v="ORD107767"/>
    <x v="3"/>
    <x v="3"/>
    <x v="3"/>
    <s v="Amazon"/>
    <x v="3"/>
    <n v="6696.91"/>
    <n v="1"/>
    <n v="6696.91"/>
    <n v="2.13"/>
    <n v="1225"/>
    <x v="281"/>
  </r>
  <r>
    <s v="ORD107768"/>
    <x v="1"/>
    <x v="1"/>
    <x v="1"/>
    <s v="Jumia"/>
    <x v="2"/>
    <n v="16072.15"/>
    <n v="3"/>
    <n v="48216.45"/>
    <n v="4.4400000000000004"/>
    <n v="3724"/>
    <x v="32"/>
  </r>
  <r>
    <s v="ORD107769"/>
    <x v="5"/>
    <x v="1"/>
    <x v="5"/>
    <s v="Amazon"/>
    <x v="2"/>
    <n v="12737.95"/>
    <n v="4"/>
    <n v="50951.8"/>
    <n v="2.89"/>
    <n v="38"/>
    <x v="270"/>
  </r>
  <r>
    <s v="ORD107770"/>
    <x v="8"/>
    <x v="3"/>
    <x v="8"/>
    <s v="Jumia"/>
    <x v="0"/>
    <n v="14308.85"/>
    <n v="1"/>
    <n v="14308.85"/>
    <n v="1.28"/>
    <n v="2180"/>
    <x v="113"/>
  </r>
  <r>
    <s v="ORD107771"/>
    <x v="8"/>
    <x v="3"/>
    <x v="8"/>
    <s v="Jumia"/>
    <x v="3"/>
    <n v="10378.75"/>
    <n v="4"/>
    <n v="41515"/>
    <n v="3.84"/>
    <n v="2893"/>
    <x v="334"/>
  </r>
  <r>
    <s v="ORD107772"/>
    <x v="9"/>
    <x v="1"/>
    <x v="9"/>
    <s v="Amazon"/>
    <x v="3"/>
    <n v="18801.11"/>
    <n v="3"/>
    <n v="56403.33"/>
    <n v="4.25"/>
    <n v="1501"/>
    <x v="58"/>
  </r>
  <r>
    <s v="ORD107773"/>
    <x v="2"/>
    <x v="2"/>
    <x v="2"/>
    <s v="Souq"/>
    <x v="1"/>
    <n v="16509.439999999999"/>
    <n v="3"/>
    <n v="49528.32"/>
    <n v="2.74"/>
    <n v="4192"/>
    <x v="258"/>
  </r>
  <r>
    <s v="ORD107774"/>
    <x v="6"/>
    <x v="4"/>
    <x v="6"/>
    <s v="Souq"/>
    <x v="2"/>
    <n v="13621.91"/>
    <n v="3"/>
    <n v="40865.730000000003"/>
    <n v="1.1499999999999999"/>
    <n v="342"/>
    <x v="17"/>
  </r>
  <r>
    <s v="ORD107775"/>
    <x v="5"/>
    <x v="1"/>
    <x v="5"/>
    <s v="Amazon"/>
    <x v="0"/>
    <n v="18019.150000000001"/>
    <n v="2"/>
    <n v="36038.300000000003"/>
    <n v="1.23"/>
    <n v="3156"/>
    <x v="130"/>
  </r>
  <r>
    <s v="ORD107776"/>
    <x v="7"/>
    <x v="0"/>
    <x v="7"/>
    <s v="Souq"/>
    <x v="3"/>
    <n v="9365.92"/>
    <n v="4"/>
    <n v="37463.68"/>
    <n v="1.87"/>
    <n v="1911"/>
    <x v="241"/>
  </r>
  <r>
    <s v="ORD107777"/>
    <x v="8"/>
    <x v="3"/>
    <x v="8"/>
    <s v="Amazon"/>
    <x v="5"/>
    <n v="1769.29"/>
    <n v="1"/>
    <n v="1769.29"/>
    <n v="2.09"/>
    <n v="3229"/>
    <x v="231"/>
  </r>
  <r>
    <s v="ORD107778"/>
    <x v="9"/>
    <x v="1"/>
    <x v="9"/>
    <s v="Amazon"/>
    <x v="5"/>
    <n v="2715.53"/>
    <n v="2"/>
    <n v="5431.06"/>
    <n v="1.4"/>
    <n v="571"/>
    <x v="276"/>
  </r>
  <r>
    <s v="ORD107779"/>
    <x v="7"/>
    <x v="0"/>
    <x v="7"/>
    <s v="Jumia"/>
    <x v="4"/>
    <n v="17890.64"/>
    <n v="5"/>
    <n v="89453.2"/>
    <n v="1.49"/>
    <n v="3583"/>
    <x v="249"/>
  </r>
  <r>
    <s v="ORD107780"/>
    <x v="2"/>
    <x v="2"/>
    <x v="2"/>
    <s v="Jumia"/>
    <x v="1"/>
    <n v="12220.31"/>
    <n v="5"/>
    <n v="61101.55"/>
    <n v="4.6900000000000004"/>
    <n v="897"/>
    <x v="233"/>
  </r>
  <r>
    <s v="ORD107781"/>
    <x v="8"/>
    <x v="3"/>
    <x v="8"/>
    <s v="Amazon"/>
    <x v="2"/>
    <n v="6812.39"/>
    <n v="3"/>
    <n v="20437.169999999998"/>
    <n v="2.11"/>
    <n v="3194"/>
    <x v="63"/>
  </r>
  <r>
    <s v="ORD107782"/>
    <x v="1"/>
    <x v="1"/>
    <x v="1"/>
    <s v="Souq"/>
    <x v="2"/>
    <n v="4941.6400000000003"/>
    <n v="4"/>
    <n v="19766.560000000001"/>
    <n v="1.35"/>
    <n v="168"/>
    <x v="351"/>
  </r>
  <r>
    <s v="ORD107783"/>
    <x v="1"/>
    <x v="1"/>
    <x v="1"/>
    <s v="Jumia"/>
    <x v="1"/>
    <n v="4603.17"/>
    <n v="5"/>
    <n v="23015.85"/>
    <n v="1.36"/>
    <n v="4452"/>
    <x v="2"/>
  </r>
  <r>
    <s v="ORD107784"/>
    <x v="5"/>
    <x v="1"/>
    <x v="5"/>
    <s v="Amazon"/>
    <x v="5"/>
    <n v="8458.9699999999993"/>
    <n v="3"/>
    <n v="25376.91"/>
    <n v="2.15"/>
    <n v="2985"/>
    <x v="8"/>
  </r>
  <r>
    <s v="ORD107785"/>
    <x v="6"/>
    <x v="4"/>
    <x v="6"/>
    <s v="Amazon"/>
    <x v="0"/>
    <n v="17276.11"/>
    <n v="3"/>
    <n v="51828.33"/>
    <n v="1.1499999999999999"/>
    <n v="3573"/>
    <x v="185"/>
  </r>
  <r>
    <s v="ORD107786"/>
    <x v="7"/>
    <x v="0"/>
    <x v="7"/>
    <s v="Amazon"/>
    <x v="5"/>
    <n v="12127.36"/>
    <n v="5"/>
    <n v="60636.800000000003"/>
    <n v="3.95"/>
    <n v="572"/>
    <x v="315"/>
  </r>
  <r>
    <s v="ORD107787"/>
    <x v="6"/>
    <x v="4"/>
    <x v="6"/>
    <s v="Souq"/>
    <x v="2"/>
    <n v="5702.54"/>
    <n v="4"/>
    <n v="22810.16"/>
    <n v="2.52"/>
    <n v="2294"/>
    <x v="193"/>
  </r>
  <r>
    <s v="ORD107788"/>
    <x v="4"/>
    <x v="0"/>
    <x v="4"/>
    <s v="Amazon"/>
    <x v="1"/>
    <n v="522.67999999999995"/>
    <n v="3"/>
    <n v="1568.04"/>
    <n v="2.02"/>
    <n v="238"/>
    <x v="66"/>
  </r>
  <r>
    <s v="ORD107789"/>
    <x v="7"/>
    <x v="0"/>
    <x v="7"/>
    <s v="Souq"/>
    <x v="1"/>
    <n v="17053.189999999999"/>
    <n v="3"/>
    <n v="51159.57"/>
    <n v="2.37"/>
    <n v="3483"/>
    <x v="205"/>
  </r>
  <r>
    <s v="ORD107790"/>
    <x v="5"/>
    <x v="1"/>
    <x v="5"/>
    <s v="Amazon"/>
    <x v="1"/>
    <n v="8067.57"/>
    <n v="1"/>
    <n v="8067.57"/>
    <n v="2.98"/>
    <n v="1596"/>
    <x v="221"/>
  </r>
  <r>
    <s v="ORD107791"/>
    <x v="8"/>
    <x v="3"/>
    <x v="8"/>
    <s v="Jumia"/>
    <x v="4"/>
    <n v="18286.990000000002"/>
    <n v="2"/>
    <n v="36573.980000000003"/>
    <n v="2.4300000000000002"/>
    <n v="4877"/>
    <x v="175"/>
  </r>
  <r>
    <s v="ORD107792"/>
    <x v="2"/>
    <x v="2"/>
    <x v="2"/>
    <s v="Jumia"/>
    <x v="4"/>
    <n v="17617.43"/>
    <n v="4"/>
    <n v="70469.72"/>
    <n v="1.86"/>
    <n v="1181"/>
    <x v="288"/>
  </r>
  <r>
    <s v="ORD107793"/>
    <x v="7"/>
    <x v="0"/>
    <x v="7"/>
    <s v="Amazon"/>
    <x v="1"/>
    <n v="13592.74"/>
    <n v="2"/>
    <n v="27185.48"/>
    <n v="1.51"/>
    <n v="4457"/>
    <x v="294"/>
  </r>
  <r>
    <s v="ORD107794"/>
    <x v="1"/>
    <x v="1"/>
    <x v="1"/>
    <s v="Amazon"/>
    <x v="2"/>
    <n v="11115.16"/>
    <n v="4"/>
    <n v="44460.639999999999"/>
    <n v="4.46"/>
    <n v="4943"/>
    <x v="153"/>
  </r>
  <r>
    <s v="ORD107795"/>
    <x v="4"/>
    <x v="0"/>
    <x v="4"/>
    <s v="Amazon"/>
    <x v="4"/>
    <n v="17110.21"/>
    <n v="2"/>
    <n v="34220.42"/>
    <n v="3.92"/>
    <n v="1123"/>
    <x v="158"/>
  </r>
  <r>
    <s v="ORD107796"/>
    <x v="3"/>
    <x v="3"/>
    <x v="3"/>
    <s v="Jumia"/>
    <x v="1"/>
    <n v="8733.98"/>
    <n v="2"/>
    <n v="17467.96"/>
    <n v="1"/>
    <n v="1567"/>
    <x v="224"/>
  </r>
  <r>
    <s v="ORD107797"/>
    <x v="3"/>
    <x v="3"/>
    <x v="3"/>
    <s v="Souq"/>
    <x v="4"/>
    <n v="4395.9799999999996"/>
    <n v="1"/>
    <n v="4395.9799999999996"/>
    <n v="3.77"/>
    <n v="3781"/>
    <x v="205"/>
  </r>
  <r>
    <s v="ORD107798"/>
    <x v="8"/>
    <x v="3"/>
    <x v="8"/>
    <s v="Amazon"/>
    <x v="4"/>
    <n v="10512.33"/>
    <n v="3"/>
    <n v="31536.99"/>
    <n v="2.4"/>
    <n v="4568"/>
    <x v="310"/>
  </r>
  <r>
    <s v="ORD107799"/>
    <x v="5"/>
    <x v="1"/>
    <x v="5"/>
    <s v="Jumia"/>
    <x v="5"/>
    <n v="2860.09"/>
    <n v="4"/>
    <n v="11440.36"/>
    <n v="1.1499999999999999"/>
    <n v="4037"/>
    <x v="164"/>
  </r>
  <r>
    <s v="ORD107800"/>
    <x v="6"/>
    <x v="4"/>
    <x v="6"/>
    <s v="Amazon"/>
    <x v="5"/>
    <n v="17446.91"/>
    <n v="1"/>
    <n v="17446.91"/>
    <n v="1.05"/>
    <n v="2333"/>
    <x v="168"/>
  </r>
  <r>
    <s v="ORD107801"/>
    <x v="7"/>
    <x v="0"/>
    <x v="7"/>
    <s v="Jumia"/>
    <x v="2"/>
    <n v="11310.09"/>
    <n v="1"/>
    <n v="11310.09"/>
    <n v="4.41"/>
    <n v="570"/>
    <x v="275"/>
  </r>
  <r>
    <s v="ORD107802"/>
    <x v="7"/>
    <x v="0"/>
    <x v="7"/>
    <s v="Jumia"/>
    <x v="4"/>
    <n v="935.71"/>
    <n v="5"/>
    <n v="4678.55"/>
    <n v="2.99"/>
    <n v="4893"/>
    <x v="349"/>
  </r>
  <r>
    <s v="ORD107803"/>
    <x v="8"/>
    <x v="3"/>
    <x v="8"/>
    <s v="Jumia"/>
    <x v="3"/>
    <n v="15006.59"/>
    <n v="3"/>
    <n v="45019.77"/>
    <n v="2.65"/>
    <n v="4293"/>
    <x v="239"/>
  </r>
  <r>
    <s v="ORD107804"/>
    <x v="8"/>
    <x v="3"/>
    <x v="8"/>
    <s v="Souq"/>
    <x v="5"/>
    <n v="5574.8"/>
    <n v="4"/>
    <n v="22299.200000000001"/>
    <n v="1.75"/>
    <n v="280"/>
    <x v="255"/>
  </r>
  <r>
    <s v="ORD107805"/>
    <x v="2"/>
    <x v="2"/>
    <x v="2"/>
    <s v="Jumia"/>
    <x v="0"/>
    <n v="19671.77"/>
    <n v="2"/>
    <n v="39343.54"/>
    <n v="1.08"/>
    <n v="269"/>
    <x v="79"/>
  </r>
  <r>
    <s v="ORD107806"/>
    <x v="8"/>
    <x v="3"/>
    <x v="8"/>
    <s v="Amazon"/>
    <x v="0"/>
    <n v="2423.9699999999998"/>
    <n v="1"/>
    <n v="2423.9699999999998"/>
    <n v="1.03"/>
    <n v="4029"/>
    <x v="106"/>
  </r>
  <r>
    <s v="ORD107807"/>
    <x v="3"/>
    <x v="3"/>
    <x v="3"/>
    <s v="Souq"/>
    <x v="1"/>
    <n v="4232.8999999999996"/>
    <n v="4"/>
    <n v="16931.599999999999"/>
    <n v="4.71"/>
    <n v="1089"/>
    <x v="202"/>
  </r>
  <r>
    <s v="ORD107808"/>
    <x v="8"/>
    <x v="3"/>
    <x v="8"/>
    <s v="Amazon"/>
    <x v="1"/>
    <n v="7601.23"/>
    <n v="5"/>
    <n v="38006.15"/>
    <n v="2.31"/>
    <n v="755"/>
    <x v="51"/>
  </r>
  <r>
    <s v="ORD107809"/>
    <x v="3"/>
    <x v="3"/>
    <x v="3"/>
    <s v="Jumia"/>
    <x v="2"/>
    <n v="287.05"/>
    <n v="1"/>
    <n v="287.05"/>
    <n v="2.4700000000000002"/>
    <n v="40"/>
    <x v="38"/>
  </r>
  <r>
    <s v="ORD107810"/>
    <x v="0"/>
    <x v="0"/>
    <x v="0"/>
    <s v="Souq"/>
    <x v="1"/>
    <n v="6847.41"/>
    <n v="5"/>
    <n v="34237.050000000003"/>
    <n v="2.66"/>
    <n v="4130"/>
    <x v="85"/>
  </r>
  <r>
    <s v="ORD107811"/>
    <x v="4"/>
    <x v="0"/>
    <x v="4"/>
    <s v="Souq"/>
    <x v="3"/>
    <n v="13008.07"/>
    <n v="3"/>
    <n v="39024.21"/>
    <n v="1.94"/>
    <n v="2096"/>
    <x v="175"/>
  </r>
  <r>
    <s v="ORD107812"/>
    <x v="9"/>
    <x v="1"/>
    <x v="9"/>
    <s v="Amazon"/>
    <x v="2"/>
    <n v="8990.16"/>
    <n v="4"/>
    <n v="35960.639999999999"/>
    <n v="2.8"/>
    <n v="2376"/>
    <x v="85"/>
  </r>
  <r>
    <s v="ORD107813"/>
    <x v="6"/>
    <x v="4"/>
    <x v="6"/>
    <s v="Souq"/>
    <x v="4"/>
    <n v="18780.8"/>
    <n v="5"/>
    <n v="93904"/>
    <n v="4.5999999999999996"/>
    <n v="2829"/>
    <x v="86"/>
  </r>
  <r>
    <s v="ORD107814"/>
    <x v="1"/>
    <x v="1"/>
    <x v="1"/>
    <s v="Amazon"/>
    <x v="0"/>
    <n v="4738.7700000000004"/>
    <n v="3"/>
    <n v="14216.31"/>
    <n v="4.67"/>
    <n v="1192"/>
    <x v="223"/>
  </r>
  <r>
    <s v="ORD107815"/>
    <x v="7"/>
    <x v="0"/>
    <x v="7"/>
    <s v="Jumia"/>
    <x v="2"/>
    <n v="12118.25"/>
    <n v="5"/>
    <n v="60591.25"/>
    <n v="2.5299999999999998"/>
    <n v="1314"/>
    <x v="243"/>
  </r>
  <r>
    <s v="ORD107816"/>
    <x v="0"/>
    <x v="0"/>
    <x v="0"/>
    <s v="Amazon"/>
    <x v="3"/>
    <n v="8301.56"/>
    <n v="1"/>
    <n v="8301.56"/>
    <n v="3.29"/>
    <n v="3847"/>
    <x v="177"/>
  </r>
  <r>
    <s v="ORD107817"/>
    <x v="3"/>
    <x v="3"/>
    <x v="3"/>
    <s v="Jumia"/>
    <x v="1"/>
    <n v="4687.79"/>
    <n v="2"/>
    <n v="9375.58"/>
    <n v="3.36"/>
    <n v="3840"/>
    <x v="167"/>
  </r>
  <r>
    <s v="ORD107818"/>
    <x v="7"/>
    <x v="0"/>
    <x v="7"/>
    <s v="Souq"/>
    <x v="1"/>
    <n v="17484.490000000002"/>
    <n v="1"/>
    <n v="17484.490000000002"/>
    <n v="4.67"/>
    <n v="3109"/>
    <x v="274"/>
  </r>
  <r>
    <s v="ORD107819"/>
    <x v="3"/>
    <x v="3"/>
    <x v="3"/>
    <s v="Amazon"/>
    <x v="0"/>
    <n v="18477.82"/>
    <n v="2"/>
    <n v="36955.64"/>
    <n v="4.97"/>
    <n v="3970"/>
    <x v="222"/>
  </r>
  <r>
    <s v="ORD107820"/>
    <x v="3"/>
    <x v="3"/>
    <x v="3"/>
    <s v="Souq"/>
    <x v="0"/>
    <n v="8005.34"/>
    <n v="3"/>
    <n v="24016.02"/>
    <n v="1.3"/>
    <n v="3148"/>
    <x v="277"/>
  </r>
  <r>
    <s v="ORD107821"/>
    <x v="3"/>
    <x v="3"/>
    <x v="3"/>
    <s v="Amazon"/>
    <x v="4"/>
    <n v="11212.61"/>
    <n v="3"/>
    <n v="33637.83"/>
    <n v="3.48"/>
    <n v="3094"/>
    <x v="328"/>
  </r>
  <r>
    <s v="ORD107822"/>
    <x v="7"/>
    <x v="0"/>
    <x v="7"/>
    <s v="Amazon"/>
    <x v="5"/>
    <n v="14085.75"/>
    <n v="3"/>
    <n v="42257.25"/>
    <n v="2"/>
    <n v="2772"/>
    <x v="242"/>
  </r>
  <r>
    <s v="ORD107823"/>
    <x v="8"/>
    <x v="3"/>
    <x v="8"/>
    <s v="Souq"/>
    <x v="0"/>
    <n v="4682.2"/>
    <n v="3"/>
    <n v="14046.6"/>
    <n v="3.62"/>
    <n v="3757"/>
    <x v="318"/>
  </r>
  <r>
    <s v="ORD107824"/>
    <x v="7"/>
    <x v="0"/>
    <x v="7"/>
    <s v="Amazon"/>
    <x v="1"/>
    <n v="1624.2"/>
    <n v="2"/>
    <n v="3248.4"/>
    <n v="3.2"/>
    <n v="3590"/>
    <x v="285"/>
  </r>
  <r>
    <s v="ORD107825"/>
    <x v="9"/>
    <x v="1"/>
    <x v="9"/>
    <s v="Souq"/>
    <x v="4"/>
    <n v="8143.73"/>
    <n v="4"/>
    <n v="32574.92"/>
    <n v="4.95"/>
    <n v="1312"/>
    <x v="66"/>
  </r>
  <r>
    <s v="ORD107826"/>
    <x v="8"/>
    <x v="3"/>
    <x v="8"/>
    <s v="Souq"/>
    <x v="3"/>
    <n v="12511.77"/>
    <n v="4"/>
    <n v="50047.08"/>
    <n v="1.54"/>
    <n v="2404"/>
    <x v="76"/>
  </r>
  <r>
    <s v="ORD107827"/>
    <x v="4"/>
    <x v="0"/>
    <x v="4"/>
    <s v="Jumia"/>
    <x v="5"/>
    <n v="13937.35"/>
    <n v="5"/>
    <n v="69686.75"/>
    <n v="1.71"/>
    <n v="1833"/>
    <x v="359"/>
  </r>
  <r>
    <s v="ORD107828"/>
    <x v="1"/>
    <x v="1"/>
    <x v="1"/>
    <s v="Souq"/>
    <x v="5"/>
    <n v="16767.96"/>
    <n v="2"/>
    <n v="33535.919999999998"/>
    <n v="4.68"/>
    <n v="1570"/>
    <x v="180"/>
  </r>
  <r>
    <s v="ORD107829"/>
    <x v="9"/>
    <x v="1"/>
    <x v="9"/>
    <s v="Amazon"/>
    <x v="0"/>
    <n v="15510"/>
    <n v="3"/>
    <n v="46530"/>
    <n v="4.18"/>
    <n v="1434"/>
    <x v="266"/>
  </r>
  <r>
    <s v="ORD107830"/>
    <x v="0"/>
    <x v="0"/>
    <x v="0"/>
    <s v="Jumia"/>
    <x v="2"/>
    <n v="19748.189999999999"/>
    <n v="4"/>
    <n v="78992.759999999995"/>
    <n v="3.17"/>
    <n v="536"/>
    <x v="12"/>
  </r>
  <r>
    <s v="ORD107831"/>
    <x v="2"/>
    <x v="2"/>
    <x v="2"/>
    <s v="Amazon"/>
    <x v="3"/>
    <n v="16412.689999999999"/>
    <n v="2"/>
    <n v="32825.379999999997"/>
    <n v="3.94"/>
    <n v="2533"/>
    <x v="184"/>
  </r>
  <r>
    <s v="ORD107832"/>
    <x v="3"/>
    <x v="3"/>
    <x v="3"/>
    <s v="Souq"/>
    <x v="4"/>
    <n v="11849.51"/>
    <n v="1"/>
    <n v="11849.51"/>
    <n v="3.46"/>
    <n v="280"/>
    <x v="356"/>
  </r>
  <r>
    <s v="ORD107833"/>
    <x v="0"/>
    <x v="0"/>
    <x v="0"/>
    <s v="Amazon"/>
    <x v="0"/>
    <n v="8616.34"/>
    <n v="1"/>
    <n v="8616.34"/>
    <n v="1.07"/>
    <n v="1884"/>
    <x v="269"/>
  </r>
  <r>
    <s v="ORD107834"/>
    <x v="2"/>
    <x v="2"/>
    <x v="2"/>
    <s v="Jumia"/>
    <x v="3"/>
    <n v="2836.93"/>
    <n v="3"/>
    <n v="8510.7900000000009"/>
    <n v="2.16"/>
    <n v="552"/>
    <x v="324"/>
  </r>
  <r>
    <s v="ORD107835"/>
    <x v="5"/>
    <x v="1"/>
    <x v="5"/>
    <s v="Amazon"/>
    <x v="0"/>
    <n v="8032.26"/>
    <n v="2"/>
    <n v="16064.52"/>
    <n v="3.13"/>
    <n v="4664"/>
    <x v="335"/>
  </r>
  <r>
    <s v="ORD107836"/>
    <x v="5"/>
    <x v="1"/>
    <x v="5"/>
    <s v="Souq"/>
    <x v="1"/>
    <n v="9982.2199999999993"/>
    <n v="5"/>
    <n v="49911.1"/>
    <n v="3.41"/>
    <n v="2289"/>
    <x v="34"/>
  </r>
  <r>
    <s v="ORD107837"/>
    <x v="6"/>
    <x v="4"/>
    <x v="6"/>
    <s v="Souq"/>
    <x v="3"/>
    <n v="8683.91"/>
    <n v="4"/>
    <n v="34735.64"/>
    <n v="1.74"/>
    <n v="3108"/>
    <x v="142"/>
  </r>
  <r>
    <s v="ORD107838"/>
    <x v="2"/>
    <x v="2"/>
    <x v="2"/>
    <s v="Jumia"/>
    <x v="0"/>
    <n v="7467.71"/>
    <n v="5"/>
    <n v="37338.550000000003"/>
    <n v="3.79"/>
    <n v="3767"/>
    <x v="138"/>
  </r>
  <r>
    <s v="ORD107839"/>
    <x v="0"/>
    <x v="0"/>
    <x v="0"/>
    <s v="Jumia"/>
    <x v="5"/>
    <n v="8855.48"/>
    <n v="3"/>
    <n v="26566.44"/>
    <n v="3.94"/>
    <n v="825"/>
    <x v="8"/>
  </r>
  <r>
    <s v="ORD107840"/>
    <x v="8"/>
    <x v="3"/>
    <x v="8"/>
    <s v="Jumia"/>
    <x v="5"/>
    <n v="6100.85"/>
    <n v="2"/>
    <n v="12201.7"/>
    <n v="3.52"/>
    <n v="3906"/>
    <x v="55"/>
  </r>
  <r>
    <s v="ORD107841"/>
    <x v="1"/>
    <x v="1"/>
    <x v="1"/>
    <s v="Souq"/>
    <x v="2"/>
    <n v="14245.02"/>
    <n v="3"/>
    <n v="42735.06"/>
    <n v="3.44"/>
    <n v="2"/>
    <x v="103"/>
  </r>
  <r>
    <s v="ORD107842"/>
    <x v="5"/>
    <x v="1"/>
    <x v="5"/>
    <s v="Souq"/>
    <x v="1"/>
    <n v="14504.61"/>
    <n v="5"/>
    <n v="72523.05"/>
    <n v="2.56"/>
    <n v="46"/>
    <x v="305"/>
  </r>
  <r>
    <s v="ORD107843"/>
    <x v="8"/>
    <x v="3"/>
    <x v="8"/>
    <s v="Souq"/>
    <x v="4"/>
    <n v="11955.89"/>
    <n v="3"/>
    <n v="35867.67"/>
    <n v="2.57"/>
    <n v="1888"/>
    <x v="273"/>
  </r>
  <r>
    <s v="ORD107844"/>
    <x v="3"/>
    <x v="3"/>
    <x v="3"/>
    <s v="Amazon"/>
    <x v="4"/>
    <n v="4005.08"/>
    <n v="1"/>
    <n v="4005.08"/>
    <n v="1.18"/>
    <n v="3269"/>
    <x v="187"/>
  </r>
  <r>
    <s v="ORD107845"/>
    <x v="5"/>
    <x v="1"/>
    <x v="5"/>
    <s v="Amazon"/>
    <x v="2"/>
    <n v="5289.18"/>
    <n v="4"/>
    <n v="21156.720000000001"/>
    <n v="1.02"/>
    <n v="2449"/>
    <x v="291"/>
  </r>
  <r>
    <s v="ORD107846"/>
    <x v="4"/>
    <x v="0"/>
    <x v="4"/>
    <s v="Jumia"/>
    <x v="3"/>
    <n v="15000.56"/>
    <n v="5"/>
    <n v="75002.8"/>
    <n v="4.92"/>
    <n v="4939"/>
    <x v="61"/>
  </r>
  <r>
    <s v="ORD107847"/>
    <x v="4"/>
    <x v="0"/>
    <x v="4"/>
    <s v="Amazon"/>
    <x v="4"/>
    <n v="5927.07"/>
    <n v="5"/>
    <n v="29635.35"/>
    <n v="2.12"/>
    <n v="3904"/>
    <x v="193"/>
  </r>
  <r>
    <s v="ORD107848"/>
    <x v="4"/>
    <x v="0"/>
    <x v="4"/>
    <s v="Jumia"/>
    <x v="3"/>
    <n v="14852.69"/>
    <n v="1"/>
    <n v="14852.69"/>
    <n v="1.19"/>
    <n v="512"/>
    <x v="345"/>
  </r>
  <r>
    <s v="ORD107849"/>
    <x v="4"/>
    <x v="0"/>
    <x v="4"/>
    <s v="Souq"/>
    <x v="0"/>
    <n v="17172.95"/>
    <n v="5"/>
    <n v="85864.75"/>
    <n v="1.94"/>
    <n v="1684"/>
    <x v="29"/>
  </r>
  <r>
    <s v="ORD107850"/>
    <x v="7"/>
    <x v="0"/>
    <x v="7"/>
    <s v="Amazon"/>
    <x v="4"/>
    <n v="279.10000000000002"/>
    <n v="1"/>
    <n v="279.10000000000002"/>
    <n v="4.47"/>
    <n v="1583"/>
    <x v="206"/>
  </r>
  <r>
    <s v="ORD107851"/>
    <x v="0"/>
    <x v="0"/>
    <x v="0"/>
    <s v="Souq"/>
    <x v="3"/>
    <n v="11049.17"/>
    <n v="2"/>
    <n v="22098.34"/>
    <n v="1.78"/>
    <n v="3575"/>
    <x v="35"/>
  </r>
  <r>
    <s v="ORD107852"/>
    <x v="5"/>
    <x v="1"/>
    <x v="5"/>
    <s v="Amazon"/>
    <x v="3"/>
    <n v="8594.26"/>
    <n v="5"/>
    <n v="42971.3"/>
    <n v="1.01"/>
    <n v="3818"/>
    <x v="332"/>
  </r>
  <r>
    <s v="ORD107853"/>
    <x v="9"/>
    <x v="1"/>
    <x v="9"/>
    <s v="Amazon"/>
    <x v="5"/>
    <n v="8847.51"/>
    <n v="5"/>
    <n v="44237.55"/>
    <n v="4.7699999999999996"/>
    <n v="1817"/>
    <x v="282"/>
  </r>
  <r>
    <s v="ORD107854"/>
    <x v="2"/>
    <x v="2"/>
    <x v="2"/>
    <s v="Jumia"/>
    <x v="2"/>
    <n v="19005.79"/>
    <n v="5"/>
    <n v="95028.95"/>
    <n v="3.41"/>
    <n v="4765"/>
    <x v="225"/>
  </r>
  <r>
    <s v="ORD107855"/>
    <x v="2"/>
    <x v="2"/>
    <x v="2"/>
    <s v="Jumia"/>
    <x v="1"/>
    <n v="1031.6300000000001"/>
    <n v="4"/>
    <n v="4126.5200000000004"/>
    <n v="4.62"/>
    <n v="3332"/>
    <x v="358"/>
  </r>
  <r>
    <s v="ORD107856"/>
    <x v="1"/>
    <x v="1"/>
    <x v="1"/>
    <s v="Jumia"/>
    <x v="4"/>
    <n v="4905.91"/>
    <n v="3"/>
    <n v="14717.73"/>
    <n v="4.54"/>
    <n v="775"/>
    <x v="310"/>
  </r>
  <r>
    <s v="ORD107857"/>
    <x v="0"/>
    <x v="0"/>
    <x v="0"/>
    <s v="Jumia"/>
    <x v="1"/>
    <n v="16957.45"/>
    <n v="5"/>
    <n v="84787.25"/>
    <n v="1.57"/>
    <n v="4513"/>
    <x v="81"/>
  </r>
  <r>
    <s v="ORD107858"/>
    <x v="5"/>
    <x v="1"/>
    <x v="5"/>
    <s v="Souq"/>
    <x v="2"/>
    <n v="17647.14"/>
    <n v="1"/>
    <n v="17647.14"/>
    <n v="2.25"/>
    <n v="4514"/>
    <x v="14"/>
  </r>
  <r>
    <s v="ORD107859"/>
    <x v="2"/>
    <x v="2"/>
    <x v="2"/>
    <s v="Amazon"/>
    <x v="0"/>
    <n v="6443.41"/>
    <n v="2"/>
    <n v="12886.82"/>
    <n v="3.31"/>
    <n v="3501"/>
    <x v="251"/>
  </r>
  <r>
    <s v="ORD107860"/>
    <x v="9"/>
    <x v="1"/>
    <x v="9"/>
    <s v="Jumia"/>
    <x v="1"/>
    <n v="16685.14"/>
    <n v="4"/>
    <n v="66740.56"/>
    <n v="2.35"/>
    <n v="3945"/>
    <x v="175"/>
  </r>
  <r>
    <s v="ORD107861"/>
    <x v="7"/>
    <x v="0"/>
    <x v="7"/>
    <s v="Souq"/>
    <x v="1"/>
    <n v="7176.75"/>
    <n v="2"/>
    <n v="14353.5"/>
    <n v="1.1200000000000001"/>
    <n v="2446"/>
    <x v="160"/>
  </r>
  <r>
    <s v="ORD107862"/>
    <x v="3"/>
    <x v="3"/>
    <x v="3"/>
    <s v="Amazon"/>
    <x v="1"/>
    <n v="15826.92"/>
    <n v="5"/>
    <n v="79134.600000000006"/>
    <n v="4.88"/>
    <n v="4384"/>
    <x v="222"/>
  </r>
  <r>
    <s v="ORD107863"/>
    <x v="9"/>
    <x v="1"/>
    <x v="9"/>
    <s v="Jumia"/>
    <x v="1"/>
    <n v="1240.4000000000001"/>
    <n v="2"/>
    <n v="2480.8000000000002"/>
    <n v="5"/>
    <n v="1495"/>
    <x v="356"/>
  </r>
  <r>
    <s v="ORD107864"/>
    <x v="7"/>
    <x v="0"/>
    <x v="7"/>
    <s v="Amazon"/>
    <x v="0"/>
    <n v="4481.34"/>
    <n v="5"/>
    <n v="22406.7"/>
    <n v="4.09"/>
    <n v="1504"/>
    <x v="339"/>
  </r>
  <r>
    <s v="ORD107865"/>
    <x v="6"/>
    <x v="4"/>
    <x v="6"/>
    <s v="Jumia"/>
    <x v="3"/>
    <n v="2593.84"/>
    <n v="2"/>
    <n v="5187.68"/>
    <n v="1.3"/>
    <n v="2310"/>
    <x v="163"/>
  </r>
  <r>
    <s v="ORD107866"/>
    <x v="1"/>
    <x v="1"/>
    <x v="1"/>
    <s v="Souq"/>
    <x v="1"/>
    <n v="13528.29"/>
    <n v="1"/>
    <n v="13528.29"/>
    <n v="3.05"/>
    <n v="898"/>
    <x v="16"/>
  </r>
  <r>
    <s v="ORD107867"/>
    <x v="7"/>
    <x v="0"/>
    <x v="7"/>
    <s v="Jumia"/>
    <x v="0"/>
    <n v="7945.63"/>
    <n v="5"/>
    <n v="39728.15"/>
    <n v="3.88"/>
    <n v="3875"/>
    <x v="5"/>
  </r>
  <r>
    <s v="ORD107868"/>
    <x v="1"/>
    <x v="1"/>
    <x v="1"/>
    <s v="Amazon"/>
    <x v="0"/>
    <n v="4210.7299999999996"/>
    <n v="3"/>
    <n v="12632.19"/>
    <n v="2.85"/>
    <n v="1244"/>
    <x v="257"/>
  </r>
  <r>
    <s v="ORD107869"/>
    <x v="6"/>
    <x v="4"/>
    <x v="6"/>
    <s v="Souq"/>
    <x v="4"/>
    <n v="19897.21"/>
    <n v="2"/>
    <n v="39794.42"/>
    <n v="1.7"/>
    <n v="4903"/>
    <x v="24"/>
  </r>
  <r>
    <s v="ORD107870"/>
    <x v="1"/>
    <x v="1"/>
    <x v="1"/>
    <s v="Jumia"/>
    <x v="4"/>
    <n v="4483.17"/>
    <n v="1"/>
    <n v="4483.17"/>
    <n v="1.28"/>
    <n v="1620"/>
    <x v="325"/>
  </r>
  <r>
    <s v="ORD107871"/>
    <x v="9"/>
    <x v="1"/>
    <x v="9"/>
    <s v="Souq"/>
    <x v="0"/>
    <n v="13716.12"/>
    <n v="5"/>
    <n v="68580.600000000006"/>
    <n v="1.96"/>
    <n v="4176"/>
    <x v="228"/>
  </r>
  <r>
    <s v="ORD107872"/>
    <x v="3"/>
    <x v="3"/>
    <x v="3"/>
    <s v="Amazon"/>
    <x v="2"/>
    <n v="5139.1899999999996"/>
    <n v="3"/>
    <n v="15417.57"/>
    <n v="1.43"/>
    <n v="1584"/>
    <x v="281"/>
  </r>
  <r>
    <s v="ORD107873"/>
    <x v="2"/>
    <x v="2"/>
    <x v="2"/>
    <s v="Jumia"/>
    <x v="0"/>
    <n v="1510.33"/>
    <n v="3"/>
    <n v="4530.99"/>
    <n v="3.62"/>
    <n v="2972"/>
    <x v="285"/>
  </r>
  <r>
    <s v="ORD107874"/>
    <x v="0"/>
    <x v="0"/>
    <x v="0"/>
    <s v="Amazon"/>
    <x v="4"/>
    <n v="3033.38"/>
    <n v="3"/>
    <n v="9100.14"/>
    <n v="1.05"/>
    <n v="1965"/>
    <x v="202"/>
  </r>
  <r>
    <s v="ORD107875"/>
    <x v="2"/>
    <x v="2"/>
    <x v="2"/>
    <s v="Jumia"/>
    <x v="2"/>
    <n v="428.33"/>
    <n v="5"/>
    <n v="2141.65"/>
    <n v="3.84"/>
    <n v="4735"/>
    <x v="268"/>
  </r>
  <r>
    <s v="ORD107876"/>
    <x v="9"/>
    <x v="1"/>
    <x v="9"/>
    <s v="Jumia"/>
    <x v="2"/>
    <n v="2017.46"/>
    <n v="4"/>
    <n v="8069.84"/>
    <n v="3.05"/>
    <n v="4191"/>
    <x v="333"/>
  </r>
  <r>
    <s v="ORD107877"/>
    <x v="1"/>
    <x v="1"/>
    <x v="1"/>
    <s v="Jumia"/>
    <x v="3"/>
    <n v="17153.22"/>
    <n v="5"/>
    <n v="85766.1"/>
    <n v="2.91"/>
    <n v="3784"/>
    <x v="33"/>
  </r>
  <r>
    <s v="ORD107878"/>
    <x v="5"/>
    <x v="1"/>
    <x v="5"/>
    <s v="Amazon"/>
    <x v="1"/>
    <n v="10286.39"/>
    <n v="4"/>
    <n v="41145.56"/>
    <n v="1.76"/>
    <n v="524"/>
    <x v="41"/>
  </r>
  <r>
    <s v="ORD107879"/>
    <x v="8"/>
    <x v="3"/>
    <x v="8"/>
    <s v="Amazon"/>
    <x v="3"/>
    <n v="18073.53"/>
    <n v="1"/>
    <n v="18073.53"/>
    <n v="4.58"/>
    <n v="3469"/>
    <x v="130"/>
  </r>
  <r>
    <s v="ORD107880"/>
    <x v="5"/>
    <x v="1"/>
    <x v="5"/>
    <s v="Jumia"/>
    <x v="0"/>
    <n v="11636.96"/>
    <n v="1"/>
    <n v="11636.96"/>
    <n v="3.38"/>
    <n v="4887"/>
    <x v="274"/>
  </r>
  <r>
    <s v="ORD107881"/>
    <x v="2"/>
    <x v="2"/>
    <x v="2"/>
    <s v="Amazon"/>
    <x v="0"/>
    <n v="1565.14"/>
    <n v="5"/>
    <n v="7825.7"/>
    <n v="1.21"/>
    <n v="4969"/>
    <x v="45"/>
  </r>
  <r>
    <s v="ORD107882"/>
    <x v="4"/>
    <x v="0"/>
    <x v="4"/>
    <s v="Amazon"/>
    <x v="0"/>
    <n v="3122.14"/>
    <n v="3"/>
    <n v="9366.42"/>
    <n v="3.94"/>
    <n v="1233"/>
    <x v="349"/>
  </r>
  <r>
    <s v="ORD107883"/>
    <x v="1"/>
    <x v="1"/>
    <x v="1"/>
    <s v="Jumia"/>
    <x v="4"/>
    <n v="623.07000000000005"/>
    <n v="3"/>
    <n v="1869.21"/>
    <n v="1.62"/>
    <n v="2434"/>
    <x v="188"/>
  </r>
  <r>
    <s v="ORD107884"/>
    <x v="5"/>
    <x v="1"/>
    <x v="5"/>
    <s v="Amazon"/>
    <x v="1"/>
    <n v="5045.72"/>
    <n v="5"/>
    <n v="25228.6"/>
    <n v="3.5"/>
    <n v="4205"/>
    <x v="175"/>
  </r>
  <r>
    <s v="ORD107885"/>
    <x v="2"/>
    <x v="2"/>
    <x v="2"/>
    <s v="Jumia"/>
    <x v="4"/>
    <n v="1935.1"/>
    <n v="5"/>
    <n v="9675.5"/>
    <n v="3.01"/>
    <n v="3034"/>
    <x v="34"/>
  </r>
  <r>
    <s v="ORD107886"/>
    <x v="9"/>
    <x v="1"/>
    <x v="9"/>
    <s v="Souq"/>
    <x v="1"/>
    <n v="15039.46"/>
    <n v="1"/>
    <n v="15039.46"/>
    <n v="1.57"/>
    <n v="2543"/>
    <x v="332"/>
  </r>
  <r>
    <s v="ORD107887"/>
    <x v="3"/>
    <x v="3"/>
    <x v="3"/>
    <s v="Jumia"/>
    <x v="5"/>
    <n v="1982.18"/>
    <n v="4"/>
    <n v="7928.72"/>
    <n v="4.67"/>
    <n v="3927"/>
    <x v="262"/>
  </r>
  <r>
    <s v="ORD107888"/>
    <x v="4"/>
    <x v="0"/>
    <x v="4"/>
    <s v="Amazon"/>
    <x v="1"/>
    <n v="8441.06"/>
    <n v="4"/>
    <n v="33764.239999999998"/>
    <n v="2.0499999999999998"/>
    <n v="2386"/>
    <x v="24"/>
  </r>
  <r>
    <s v="ORD107889"/>
    <x v="8"/>
    <x v="3"/>
    <x v="8"/>
    <s v="Souq"/>
    <x v="1"/>
    <n v="9515.66"/>
    <n v="4"/>
    <n v="38062.639999999999"/>
    <n v="2.35"/>
    <n v="4809"/>
    <x v="252"/>
  </r>
  <r>
    <s v="ORD107890"/>
    <x v="3"/>
    <x v="3"/>
    <x v="3"/>
    <s v="Amazon"/>
    <x v="5"/>
    <n v="17026.099999999999"/>
    <n v="3"/>
    <n v="51078.3"/>
    <n v="3.96"/>
    <n v="3813"/>
    <x v="307"/>
  </r>
  <r>
    <s v="ORD107891"/>
    <x v="1"/>
    <x v="1"/>
    <x v="1"/>
    <s v="Souq"/>
    <x v="0"/>
    <n v="2096.02"/>
    <n v="2"/>
    <n v="4192.04"/>
    <n v="3.02"/>
    <n v="696"/>
    <x v="193"/>
  </r>
  <r>
    <s v="ORD107892"/>
    <x v="3"/>
    <x v="3"/>
    <x v="3"/>
    <s v="Jumia"/>
    <x v="2"/>
    <n v="604.9"/>
    <n v="4"/>
    <n v="2419.6"/>
    <n v="3.38"/>
    <n v="2432"/>
    <x v="53"/>
  </r>
  <r>
    <s v="ORD107893"/>
    <x v="5"/>
    <x v="1"/>
    <x v="5"/>
    <s v="Souq"/>
    <x v="4"/>
    <n v="8483.67"/>
    <n v="1"/>
    <n v="8483.67"/>
    <n v="2.06"/>
    <n v="4899"/>
    <x v="182"/>
  </r>
  <r>
    <s v="ORD107894"/>
    <x v="1"/>
    <x v="1"/>
    <x v="1"/>
    <s v="Jumia"/>
    <x v="2"/>
    <n v="1480.87"/>
    <n v="3"/>
    <n v="4442.6099999999997"/>
    <n v="3.59"/>
    <n v="4722"/>
    <x v="159"/>
  </r>
  <r>
    <s v="ORD107895"/>
    <x v="8"/>
    <x v="3"/>
    <x v="8"/>
    <s v="Amazon"/>
    <x v="5"/>
    <n v="5640.71"/>
    <n v="2"/>
    <n v="11281.42"/>
    <n v="2.13"/>
    <n v="2540"/>
    <x v="340"/>
  </r>
  <r>
    <s v="ORD107896"/>
    <x v="0"/>
    <x v="0"/>
    <x v="0"/>
    <s v="Jumia"/>
    <x v="5"/>
    <n v="19001.5"/>
    <n v="2"/>
    <n v="38003"/>
    <n v="2.62"/>
    <n v="4535"/>
    <x v="337"/>
  </r>
  <r>
    <s v="ORD107897"/>
    <x v="7"/>
    <x v="0"/>
    <x v="7"/>
    <s v="Jumia"/>
    <x v="1"/>
    <n v="276.83999999999997"/>
    <n v="1"/>
    <n v="276.83999999999997"/>
    <n v="3.79"/>
    <n v="4446"/>
    <x v="208"/>
  </r>
  <r>
    <s v="ORD107898"/>
    <x v="2"/>
    <x v="2"/>
    <x v="2"/>
    <s v="Jumia"/>
    <x v="3"/>
    <n v="3006.54"/>
    <n v="3"/>
    <n v="9019.6200000000008"/>
    <n v="1.28"/>
    <n v="240"/>
    <x v="267"/>
  </r>
  <r>
    <s v="ORD107899"/>
    <x v="0"/>
    <x v="0"/>
    <x v="0"/>
    <s v="Amazon"/>
    <x v="3"/>
    <n v="737.46"/>
    <n v="5"/>
    <n v="3687.3"/>
    <n v="2.97"/>
    <n v="955"/>
    <x v="45"/>
  </r>
  <r>
    <s v="ORD107900"/>
    <x v="6"/>
    <x v="4"/>
    <x v="6"/>
    <s v="Amazon"/>
    <x v="4"/>
    <n v="11910.01"/>
    <n v="2"/>
    <n v="23820.02"/>
    <n v="2.29"/>
    <n v="1157"/>
    <x v="200"/>
  </r>
  <r>
    <s v="ORD107901"/>
    <x v="6"/>
    <x v="4"/>
    <x v="6"/>
    <s v="Souq"/>
    <x v="0"/>
    <n v="11755.45"/>
    <n v="3"/>
    <n v="35266.35"/>
    <n v="2.36"/>
    <n v="1718"/>
    <x v="308"/>
  </r>
  <r>
    <s v="ORD107902"/>
    <x v="4"/>
    <x v="0"/>
    <x v="4"/>
    <s v="Souq"/>
    <x v="3"/>
    <n v="7975.77"/>
    <n v="2"/>
    <n v="15951.54"/>
    <n v="4.95"/>
    <n v="117"/>
    <x v="0"/>
  </r>
  <r>
    <s v="ORD107903"/>
    <x v="2"/>
    <x v="2"/>
    <x v="2"/>
    <s v="Amazon"/>
    <x v="1"/>
    <n v="9835.25"/>
    <n v="5"/>
    <n v="49176.25"/>
    <n v="4.04"/>
    <n v="2607"/>
    <x v="126"/>
  </r>
  <r>
    <s v="ORD107904"/>
    <x v="8"/>
    <x v="3"/>
    <x v="8"/>
    <s v="Jumia"/>
    <x v="0"/>
    <n v="9227.56"/>
    <n v="4"/>
    <n v="36910.239999999998"/>
    <n v="2.39"/>
    <n v="2418"/>
    <x v="295"/>
  </r>
  <r>
    <s v="ORD107905"/>
    <x v="9"/>
    <x v="1"/>
    <x v="9"/>
    <s v="Souq"/>
    <x v="0"/>
    <n v="19448.77"/>
    <n v="3"/>
    <n v="58346.31"/>
    <n v="1.07"/>
    <n v="3717"/>
    <x v="24"/>
  </r>
  <r>
    <s v="ORD107906"/>
    <x v="2"/>
    <x v="2"/>
    <x v="2"/>
    <s v="Souq"/>
    <x v="4"/>
    <n v="3426.38"/>
    <n v="1"/>
    <n v="3426.38"/>
    <n v="3.49"/>
    <n v="3843"/>
    <x v="253"/>
  </r>
  <r>
    <s v="ORD107907"/>
    <x v="2"/>
    <x v="2"/>
    <x v="2"/>
    <s v="Jumia"/>
    <x v="4"/>
    <n v="10845.99"/>
    <n v="2"/>
    <n v="21691.98"/>
    <n v="1.62"/>
    <n v="1629"/>
    <x v="14"/>
  </r>
  <r>
    <s v="ORD107908"/>
    <x v="4"/>
    <x v="0"/>
    <x v="4"/>
    <s v="Souq"/>
    <x v="1"/>
    <n v="480.3"/>
    <n v="1"/>
    <n v="480.3"/>
    <n v="2.7"/>
    <n v="4317"/>
    <x v="292"/>
  </r>
  <r>
    <s v="ORD107909"/>
    <x v="3"/>
    <x v="3"/>
    <x v="3"/>
    <s v="Amazon"/>
    <x v="5"/>
    <n v="14207.72"/>
    <n v="3"/>
    <n v="42623.16"/>
    <n v="3.35"/>
    <n v="1971"/>
    <x v="143"/>
  </r>
  <r>
    <s v="ORD107910"/>
    <x v="0"/>
    <x v="0"/>
    <x v="0"/>
    <s v="Jumia"/>
    <x v="3"/>
    <n v="9743.1200000000008"/>
    <n v="4"/>
    <n v="38972.480000000003"/>
    <n v="3.66"/>
    <n v="4114"/>
    <x v="240"/>
  </r>
  <r>
    <s v="ORD107911"/>
    <x v="5"/>
    <x v="1"/>
    <x v="5"/>
    <s v="Jumia"/>
    <x v="3"/>
    <n v="6107.68"/>
    <n v="4"/>
    <n v="24430.720000000001"/>
    <n v="2.46"/>
    <n v="2660"/>
    <x v="193"/>
  </r>
  <r>
    <s v="ORD107912"/>
    <x v="2"/>
    <x v="2"/>
    <x v="2"/>
    <s v="Amazon"/>
    <x v="0"/>
    <n v="18479.71"/>
    <n v="3"/>
    <n v="55439.13"/>
    <n v="3.77"/>
    <n v="3543"/>
    <x v="131"/>
  </r>
  <r>
    <s v="ORD107913"/>
    <x v="5"/>
    <x v="1"/>
    <x v="5"/>
    <s v="Souq"/>
    <x v="5"/>
    <n v="262.57"/>
    <n v="5"/>
    <n v="1312.85"/>
    <n v="3.76"/>
    <n v="3427"/>
    <x v="351"/>
  </r>
  <r>
    <s v="ORD107914"/>
    <x v="9"/>
    <x v="1"/>
    <x v="9"/>
    <s v="Amazon"/>
    <x v="3"/>
    <n v="16875.73"/>
    <n v="2"/>
    <n v="33751.46"/>
    <n v="4.5199999999999996"/>
    <n v="1158"/>
    <x v="236"/>
  </r>
  <r>
    <s v="ORD107915"/>
    <x v="6"/>
    <x v="4"/>
    <x v="6"/>
    <s v="Amazon"/>
    <x v="3"/>
    <n v="16065.11"/>
    <n v="3"/>
    <n v="48195.33"/>
    <n v="3.33"/>
    <n v="2860"/>
    <x v="244"/>
  </r>
  <r>
    <s v="ORD107916"/>
    <x v="4"/>
    <x v="0"/>
    <x v="4"/>
    <s v="Souq"/>
    <x v="0"/>
    <n v="18600.78"/>
    <n v="5"/>
    <n v="93003.9"/>
    <n v="3.1"/>
    <n v="2308"/>
    <x v="53"/>
  </r>
  <r>
    <s v="ORD107917"/>
    <x v="5"/>
    <x v="1"/>
    <x v="5"/>
    <s v="Souq"/>
    <x v="0"/>
    <n v="6362.28"/>
    <n v="2"/>
    <n v="12724.56"/>
    <n v="2.04"/>
    <n v="3603"/>
    <x v="141"/>
  </r>
  <r>
    <s v="ORD107918"/>
    <x v="7"/>
    <x v="0"/>
    <x v="7"/>
    <s v="Souq"/>
    <x v="1"/>
    <n v="18011.45"/>
    <n v="3"/>
    <n v="54034.35"/>
    <n v="2.16"/>
    <n v="3073"/>
    <x v="347"/>
  </r>
  <r>
    <s v="ORD107919"/>
    <x v="6"/>
    <x v="4"/>
    <x v="6"/>
    <s v="Amazon"/>
    <x v="3"/>
    <n v="2422.23"/>
    <n v="1"/>
    <n v="2422.23"/>
    <n v="3.73"/>
    <n v="2503"/>
    <x v="210"/>
  </r>
  <r>
    <s v="ORD107920"/>
    <x v="8"/>
    <x v="3"/>
    <x v="8"/>
    <s v="Souq"/>
    <x v="1"/>
    <n v="6944.69"/>
    <n v="4"/>
    <n v="27778.76"/>
    <n v="4.53"/>
    <n v="2861"/>
    <x v="27"/>
  </r>
  <r>
    <s v="ORD107921"/>
    <x v="8"/>
    <x v="3"/>
    <x v="8"/>
    <s v="Souq"/>
    <x v="2"/>
    <n v="9108.92"/>
    <n v="4"/>
    <n v="36435.68"/>
    <n v="1.1000000000000001"/>
    <n v="1055"/>
    <x v="230"/>
  </r>
  <r>
    <s v="ORD107922"/>
    <x v="6"/>
    <x v="4"/>
    <x v="6"/>
    <s v="Souq"/>
    <x v="3"/>
    <n v="18950.82"/>
    <n v="3"/>
    <n v="56852.46"/>
    <n v="4.34"/>
    <n v="1760"/>
    <x v="355"/>
  </r>
  <r>
    <s v="ORD107923"/>
    <x v="3"/>
    <x v="3"/>
    <x v="3"/>
    <s v="Amazon"/>
    <x v="5"/>
    <n v="15642.99"/>
    <n v="4"/>
    <n v="62571.96"/>
    <n v="4.4800000000000004"/>
    <n v="4294"/>
    <x v="285"/>
  </r>
  <r>
    <s v="ORD107924"/>
    <x v="6"/>
    <x v="4"/>
    <x v="6"/>
    <s v="Amazon"/>
    <x v="1"/>
    <n v="19922.68"/>
    <n v="2"/>
    <n v="39845.360000000001"/>
    <n v="2.41"/>
    <n v="4294"/>
    <x v="101"/>
  </r>
  <r>
    <s v="ORD107925"/>
    <x v="0"/>
    <x v="0"/>
    <x v="0"/>
    <s v="Souq"/>
    <x v="3"/>
    <n v="18979.23"/>
    <n v="2"/>
    <n v="37958.46"/>
    <n v="3.03"/>
    <n v="4165"/>
    <x v="29"/>
  </r>
  <r>
    <s v="ORD107926"/>
    <x v="3"/>
    <x v="3"/>
    <x v="3"/>
    <s v="Jumia"/>
    <x v="4"/>
    <n v="4268.88"/>
    <n v="2"/>
    <n v="8537.76"/>
    <n v="2.93"/>
    <n v="4115"/>
    <x v="204"/>
  </r>
  <r>
    <s v="ORD107927"/>
    <x v="0"/>
    <x v="0"/>
    <x v="0"/>
    <s v="Souq"/>
    <x v="1"/>
    <n v="7905.16"/>
    <n v="2"/>
    <n v="15810.32"/>
    <n v="3.05"/>
    <n v="4861"/>
    <x v="340"/>
  </r>
  <r>
    <s v="ORD107928"/>
    <x v="6"/>
    <x v="4"/>
    <x v="6"/>
    <s v="Amazon"/>
    <x v="1"/>
    <n v="7998.34"/>
    <n v="1"/>
    <n v="7998.34"/>
    <n v="1.06"/>
    <n v="1011"/>
    <x v="231"/>
  </r>
  <r>
    <s v="ORD107929"/>
    <x v="5"/>
    <x v="1"/>
    <x v="5"/>
    <s v="Jumia"/>
    <x v="2"/>
    <n v="6367.87"/>
    <n v="4"/>
    <n v="25471.48"/>
    <n v="2.66"/>
    <n v="4049"/>
    <x v="41"/>
  </r>
  <r>
    <s v="ORD107930"/>
    <x v="5"/>
    <x v="1"/>
    <x v="5"/>
    <s v="Jumia"/>
    <x v="4"/>
    <n v="9463.9500000000007"/>
    <n v="5"/>
    <n v="47319.75"/>
    <n v="3.8"/>
    <n v="3526"/>
    <x v="51"/>
  </r>
  <r>
    <s v="ORD107931"/>
    <x v="7"/>
    <x v="0"/>
    <x v="7"/>
    <s v="Amazon"/>
    <x v="0"/>
    <n v="10396.200000000001"/>
    <n v="4"/>
    <n v="41584.800000000003"/>
    <n v="2.65"/>
    <n v="764"/>
    <x v="195"/>
  </r>
  <r>
    <s v="ORD107932"/>
    <x v="3"/>
    <x v="3"/>
    <x v="3"/>
    <s v="Amazon"/>
    <x v="1"/>
    <n v="1973.74"/>
    <n v="2"/>
    <n v="3947.48"/>
    <n v="1.06"/>
    <n v="364"/>
    <x v="57"/>
  </r>
  <r>
    <s v="ORD107933"/>
    <x v="4"/>
    <x v="0"/>
    <x v="4"/>
    <s v="Jumia"/>
    <x v="5"/>
    <n v="16849.93"/>
    <n v="5"/>
    <n v="84249.65"/>
    <n v="1.57"/>
    <n v="4970"/>
    <x v="349"/>
  </r>
  <r>
    <s v="ORD107934"/>
    <x v="5"/>
    <x v="1"/>
    <x v="5"/>
    <s v="Souq"/>
    <x v="0"/>
    <n v="2435.59"/>
    <n v="3"/>
    <n v="7306.77"/>
    <n v="3.7"/>
    <n v="3508"/>
    <x v="336"/>
  </r>
  <r>
    <s v="ORD107935"/>
    <x v="3"/>
    <x v="3"/>
    <x v="3"/>
    <s v="Jumia"/>
    <x v="3"/>
    <n v="13102.22"/>
    <n v="5"/>
    <n v="65511.1"/>
    <n v="3.94"/>
    <n v="1732"/>
    <x v="215"/>
  </r>
  <r>
    <s v="ORD107936"/>
    <x v="2"/>
    <x v="2"/>
    <x v="2"/>
    <s v="Jumia"/>
    <x v="0"/>
    <n v="9078.43"/>
    <n v="4"/>
    <n v="36313.72"/>
    <n v="3.78"/>
    <n v="288"/>
    <x v="205"/>
  </r>
  <r>
    <s v="ORD107937"/>
    <x v="9"/>
    <x v="1"/>
    <x v="9"/>
    <s v="Amazon"/>
    <x v="0"/>
    <n v="4730.9399999999996"/>
    <n v="1"/>
    <n v="4730.9399999999996"/>
    <n v="3.38"/>
    <n v="1723"/>
    <x v="109"/>
  </r>
  <r>
    <s v="ORD107938"/>
    <x v="6"/>
    <x v="4"/>
    <x v="6"/>
    <s v="Souq"/>
    <x v="4"/>
    <n v="14662.77"/>
    <n v="3"/>
    <n v="43988.31"/>
    <n v="4.6100000000000003"/>
    <n v="3246"/>
    <x v="177"/>
  </r>
  <r>
    <s v="ORD107939"/>
    <x v="9"/>
    <x v="1"/>
    <x v="9"/>
    <s v="Amazon"/>
    <x v="1"/>
    <n v="17658.28"/>
    <n v="3"/>
    <n v="52974.84"/>
    <n v="2.27"/>
    <n v="4073"/>
    <x v="9"/>
  </r>
  <r>
    <s v="ORD107940"/>
    <x v="7"/>
    <x v="0"/>
    <x v="7"/>
    <s v="Souq"/>
    <x v="4"/>
    <n v="673.81"/>
    <n v="1"/>
    <n v="673.81"/>
    <n v="3.02"/>
    <n v="1240"/>
    <x v="85"/>
  </r>
  <r>
    <s v="ORD107941"/>
    <x v="2"/>
    <x v="2"/>
    <x v="2"/>
    <s v="Jumia"/>
    <x v="4"/>
    <n v="5721.69"/>
    <n v="3"/>
    <n v="17165.07"/>
    <n v="3.97"/>
    <n v="2118"/>
    <x v="45"/>
  </r>
  <r>
    <s v="ORD107942"/>
    <x v="7"/>
    <x v="0"/>
    <x v="7"/>
    <s v="Souq"/>
    <x v="5"/>
    <n v="9765.7000000000007"/>
    <n v="1"/>
    <n v="9765.7000000000007"/>
    <n v="3.57"/>
    <n v="3708"/>
    <x v="248"/>
  </r>
  <r>
    <s v="ORD107943"/>
    <x v="8"/>
    <x v="3"/>
    <x v="8"/>
    <s v="Amazon"/>
    <x v="2"/>
    <n v="12222.97"/>
    <n v="3"/>
    <n v="36668.910000000003"/>
    <n v="4.3"/>
    <n v="4383"/>
    <x v="230"/>
  </r>
  <r>
    <s v="ORD107944"/>
    <x v="0"/>
    <x v="0"/>
    <x v="0"/>
    <s v="Souq"/>
    <x v="1"/>
    <n v="8961.4699999999993"/>
    <n v="1"/>
    <n v="8961.4699999999993"/>
    <n v="1.29"/>
    <n v="128"/>
    <x v="33"/>
  </r>
  <r>
    <s v="ORD107945"/>
    <x v="7"/>
    <x v="0"/>
    <x v="7"/>
    <s v="Souq"/>
    <x v="1"/>
    <n v="17103.330000000002"/>
    <n v="2"/>
    <n v="34206.660000000003"/>
    <n v="3.41"/>
    <n v="1567"/>
    <x v="181"/>
  </r>
  <r>
    <s v="ORD107946"/>
    <x v="3"/>
    <x v="3"/>
    <x v="3"/>
    <s v="Amazon"/>
    <x v="3"/>
    <n v="19758.37"/>
    <n v="1"/>
    <n v="19758.37"/>
    <n v="1.31"/>
    <n v="48"/>
    <x v="358"/>
  </r>
  <r>
    <s v="ORD107947"/>
    <x v="7"/>
    <x v="0"/>
    <x v="7"/>
    <s v="Souq"/>
    <x v="1"/>
    <n v="9962.91"/>
    <n v="4"/>
    <n v="39851.64"/>
    <n v="3.65"/>
    <n v="4554"/>
    <x v="175"/>
  </r>
  <r>
    <s v="ORD107948"/>
    <x v="9"/>
    <x v="1"/>
    <x v="9"/>
    <s v="Souq"/>
    <x v="3"/>
    <n v="17006.13"/>
    <n v="3"/>
    <n v="51018.39"/>
    <n v="3.76"/>
    <n v="902"/>
    <x v="78"/>
  </r>
  <r>
    <s v="ORD107949"/>
    <x v="0"/>
    <x v="0"/>
    <x v="0"/>
    <s v="Souq"/>
    <x v="3"/>
    <n v="14601.97"/>
    <n v="3"/>
    <n v="43805.91"/>
    <n v="2.98"/>
    <n v="4602"/>
    <x v="233"/>
  </r>
  <r>
    <s v="ORD107950"/>
    <x v="7"/>
    <x v="0"/>
    <x v="7"/>
    <s v="Amazon"/>
    <x v="3"/>
    <n v="3813.65"/>
    <n v="3"/>
    <n v="11440.95"/>
    <n v="4.18"/>
    <n v="4446"/>
    <x v="23"/>
  </r>
  <r>
    <s v="ORD107951"/>
    <x v="2"/>
    <x v="2"/>
    <x v="2"/>
    <s v="Jumia"/>
    <x v="3"/>
    <n v="8355.5300000000007"/>
    <n v="3"/>
    <n v="25066.59"/>
    <n v="1.03"/>
    <n v="1222"/>
    <x v="114"/>
  </r>
  <r>
    <s v="ORD107952"/>
    <x v="2"/>
    <x v="2"/>
    <x v="2"/>
    <s v="Souq"/>
    <x v="2"/>
    <n v="5162.6000000000004"/>
    <n v="3"/>
    <n v="15487.8"/>
    <n v="2.23"/>
    <n v="408"/>
    <x v="291"/>
  </r>
  <r>
    <s v="ORD107953"/>
    <x v="3"/>
    <x v="3"/>
    <x v="3"/>
    <s v="Amazon"/>
    <x v="5"/>
    <n v="5483.44"/>
    <n v="3"/>
    <n v="16450.32"/>
    <n v="1.3"/>
    <n v="2949"/>
    <x v="315"/>
  </r>
  <r>
    <s v="ORD107954"/>
    <x v="7"/>
    <x v="0"/>
    <x v="7"/>
    <s v="Jumia"/>
    <x v="2"/>
    <n v="14386.11"/>
    <n v="5"/>
    <n v="71930.55"/>
    <n v="2.66"/>
    <n v="1508"/>
    <x v="134"/>
  </r>
  <r>
    <s v="ORD107955"/>
    <x v="6"/>
    <x v="4"/>
    <x v="6"/>
    <s v="Jumia"/>
    <x v="2"/>
    <n v="10772.54"/>
    <n v="1"/>
    <n v="10772.54"/>
    <n v="2.2000000000000002"/>
    <n v="4292"/>
    <x v="12"/>
  </r>
  <r>
    <s v="ORD107956"/>
    <x v="9"/>
    <x v="1"/>
    <x v="9"/>
    <s v="Souq"/>
    <x v="0"/>
    <n v="14043.77"/>
    <n v="4"/>
    <n v="56175.08"/>
    <n v="3.19"/>
    <n v="3082"/>
    <x v="330"/>
  </r>
  <r>
    <s v="ORD107957"/>
    <x v="5"/>
    <x v="1"/>
    <x v="5"/>
    <s v="Souq"/>
    <x v="4"/>
    <n v="19190.150000000001"/>
    <n v="3"/>
    <n v="57570.45"/>
    <n v="2.16"/>
    <n v="1452"/>
    <x v="66"/>
  </r>
  <r>
    <s v="ORD107958"/>
    <x v="0"/>
    <x v="0"/>
    <x v="0"/>
    <s v="Amazon"/>
    <x v="4"/>
    <n v="4556.76"/>
    <n v="1"/>
    <n v="4556.76"/>
    <n v="4.43"/>
    <n v="4340"/>
    <x v="223"/>
  </r>
  <r>
    <s v="ORD107959"/>
    <x v="5"/>
    <x v="1"/>
    <x v="5"/>
    <s v="Jumia"/>
    <x v="0"/>
    <n v="5504.52"/>
    <n v="2"/>
    <n v="11009.04"/>
    <n v="2.35"/>
    <n v="3519"/>
    <x v="159"/>
  </r>
  <r>
    <s v="ORD107960"/>
    <x v="3"/>
    <x v="3"/>
    <x v="3"/>
    <s v="Souq"/>
    <x v="5"/>
    <n v="12403.87"/>
    <n v="3"/>
    <n v="37211.61"/>
    <n v="3.48"/>
    <n v="951"/>
    <x v="217"/>
  </r>
  <r>
    <s v="ORD107961"/>
    <x v="4"/>
    <x v="0"/>
    <x v="4"/>
    <s v="Amazon"/>
    <x v="0"/>
    <n v="15278.61"/>
    <n v="4"/>
    <n v="61114.44"/>
    <n v="2.0499999999999998"/>
    <n v="2127"/>
    <x v="166"/>
  </r>
  <r>
    <s v="ORD107962"/>
    <x v="2"/>
    <x v="2"/>
    <x v="2"/>
    <s v="Jumia"/>
    <x v="1"/>
    <n v="123.14"/>
    <n v="4"/>
    <n v="492.56"/>
    <n v="3.12"/>
    <n v="794"/>
    <x v="343"/>
  </r>
  <r>
    <s v="ORD107963"/>
    <x v="3"/>
    <x v="3"/>
    <x v="3"/>
    <s v="Amazon"/>
    <x v="0"/>
    <n v="11216.25"/>
    <n v="2"/>
    <n v="22432.5"/>
    <n v="2.02"/>
    <n v="3680"/>
    <x v="119"/>
  </r>
  <r>
    <s v="ORD107964"/>
    <x v="7"/>
    <x v="0"/>
    <x v="7"/>
    <s v="Amazon"/>
    <x v="5"/>
    <n v="16723.41"/>
    <n v="5"/>
    <n v="83617.05"/>
    <n v="4.25"/>
    <n v="764"/>
    <x v="253"/>
  </r>
  <r>
    <s v="ORD107965"/>
    <x v="1"/>
    <x v="1"/>
    <x v="1"/>
    <s v="Jumia"/>
    <x v="3"/>
    <n v="10076.469999999999"/>
    <n v="1"/>
    <n v="10076.469999999999"/>
    <n v="4.51"/>
    <n v="558"/>
    <x v="303"/>
  </r>
  <r>
    <s v="ORD107966"/>
    <x v="1"/>
    <x v="1"/>
    <x v="1"/>
    <s v="Amazon"/>
    <x v="1"/>
    <n v="1725.69"/>
    <n v="2"/>
    <n v="3451.38"/>
    <n v="3.19"/>
    <n v="1338"/>
    <x v="11"/>
  </r>
  <r>
    <s v="ORD107967"/>
    <x v="4"/>
    <x v="0"/>
    <x v="4"/>
    <s v="Amazon"/>
    <x v="0"/>
    <n v="3040.77"/>
    <n v="5"/>
    <n v="15203.85"/>
    <n v="4.4000000000000004"/>
    <n v="1636"/>
    <x v="292"/>
  </r>
  <r>
    <s v="ORD107968"/>
    <x v="2"/>
    <x v="2"/>
    <x v="2"/>
    <s v="Jumia"/>
    <x v="4"/>
    <n v="4895.07"/>
    <n v="1"/>
    <n v="4895.07"/>
    <n v="1.79"/>
    <n v="1922"/>
    <x v="296"/>
  </r>
  <r>
    <s v="ORD107969"/>
    <x v="7"/>
    <x v="0"/>
    <x v="7"/>
    <s v="Jumia"/>
    <x v="2"/>
    <n v="13309.84"/>
    <n v="3"/>
    <n v="39929.519999999997"/>
    <n v="4.0199999999999996"/>
    <n v="1433"/>
    <x v="187"/>
  </r>
  <r>
    <s v="ORD107970"/>
    <x v="0"/>
    <x v="0"/>
    <x v="0"/>
    <s v="Jumia"/>
    <x v="4"/>
    <n v="10595.78"/>
    <n v="3"/>
    <n v="31787.34"/>
    <n v="2.99"/>
    <n v="3248"/>
    <x v="279"/>
  </r>
  <r>
    <s v="ORD107971"/>
    <x v="8"/>
    <x v="3"/>
    <x v="8"/>
    <s v="Jumia"/>
    <x v="4"/>
    <n v="4309.3599999999997"/>
    <n v="3"/>
    <n v="12928.08"/>
    <n v="2.48"/>
    <n v="3589"/>
    <x v="306"/>
  </r>
  <r>
    <s v="ORD107972"/>
    <x v="0"/>
    <x v="0"/>
    <x v="0"/>
    <s v="Jumia"/>
    <x v="1"/>
    <n v="17665.919999999998"/>
    <n v="3"/>
    <n v="52997.760000000002"/>
    <n v="3.31"/>
    <n v="4362"/>
    <x v="13"/>
  </r>
  <r>
    <s v="ORD107973"/>
    <x v="6"/>
    <x v="4"/>
    <x v="6"/>
    <s v="Jumia"/>
    <x v="2"/>
    <n v="4474.66"/>
    <n v="2"/>
    <n v="8949.32"/>
    <n v="4.32"/>
    <n v="429"/>
    <x v="44"/>
  </r>
  <r>
    <s v="ORD107974"/>
    <x v="0"/>
    <x v="0"/>
    <x v="0"/>
    <s v="Amazon"/>
    <x v="5"/>
    <n v="1881.21"/>
    <n v="2"/>
    <n v="3762.42"/>
    <n v="1.85"/>
    <n v="4148"/>
    <x v="132"/>
  </r>
  <r>
    <s v="ORD107975"/>
    <x v="8"/>
    <x v="3"/>
    <x v="8"/>
    <s v="Jumia"/>
    <x v="1"/>
    <n v="12829.69"/>
    <n v="4"/>
    <n v="51318.76"/>
    <n v="3.71"/>
    <n v="2181"/>
    <x v="231"/>
  </r>
  <r>
    <s v="ORD107976"/>
    <x v="1"/>
    <x v="1"/>
    <x v="1"/>
    <s v="Jumia"/>
    <x v="2"/>
    <n v="13322.83"/>
    <n v="3"/>
    <n v="39968.49"/>
    <n v="1.1499999999999999"/>
    <n v="1674"/>
    <x v="262"/>
  </r>
  <r>
    <s v="ORD107977"/>
    <x v="4"/>
    <x v="0"/>
    <x v="4"/>
    <s v="Jumia"/>
    <x v="1"/>
    <n v="17276.060000000001"/>
    <n v="1"/>
    <n v="17276.060000000001"/>
    <n v="3.01"/>
    <n v="4324"/>
    <x v="14"/>
  </r>
  <r>
    <s v="ORD107978"/>
    <x v="3"/>
    <x v="3"/>
    <x v="3"/>
    <s v="Souq"/>
    <x v="0"/>
    <n v="17550.11"/>
    <n v="2"/>
    <n v="35100.22"/>
    <n v="1.87"/>
    <n v="1419"/>
    <x v="355"/>
  </r>
  <r>
    <s v="ORD107979"/>
    <x v="8"/>
    <x v="3"/>
    <x v="8"/>
    <s v="Amazon"/>
    <x v="2"/>
    <n v="1731.03"/>
    <n v="2"/>
    <n v="3462.06"/>
    <n v="2.56"/>
    <n v="3226"/>
    <x v="75"/>
  </r>
  <r>
    <s v="ORD107980"/>
    <x v="9"/>
    <x v="1"/>
    <x v="9"/>
    <s v="Jumia"/>
    <x v="1"/>
    <n v="16236.33"/>
    <n v="2"/>
    <n v="32472.66"/>
    <n v="3.46"/>
    <n v="1432"/>
    <x v="201"/>
  </r>
  <r>
    <s v="ORD107981"/>
    <x v="9"/>
    <x v="1"/>
    <x v="9"/>
    <s v="Amazon"/>
    <x v="1"/>
    <n v="14096.4"/>
    <n v="5"/>
    <n v="70482"/>
    <n v="3.79"/>
    <n v="3376"/>
    <x v="161"/>
  </r>
  <r>
    <s v="ORD107982"/>
    <x v="8"/>
    <x v="3"/>
    <x v="8"/>
    <s v="Amazon"/>
    <x v="0"/>
    <n v="19369.63"/>
    <n v="5"/>
    <n v="96848.15"/>
    <n v="1.78"/>
    <n v="4128"/>
    <x v="271"/>
  </r>
  <r>
    <s v="ORD107983"/>
    <x v="1"/>
    <x v="1"/>
    <x v="1"/>
    <s v="Jumia"/>
    <x v="3"/>
    <n v="14872.69"/>
    <n v="2"/>
    <n v="29745.38"/>
    <n v="4.5"/>
    <n v="1186"/>
    <x v="48"/>
  </r>
  <r>
    <s v="ORD107984"/>
    <x v="0"/>
    <x v="0"/>
    <x v="0"/>
    <s v="Souq"/>
    <x v="2"/>
    <n v="8983.36"/>
    <n v="4"/>
    <n v="35933.440000000002"/>
    <n v="4.04"/>
    <n v="4965"/>
    <x v="159"/>
  </r>
  <r>
    <s v="ORD107985"/>
    <x v="9"/>
    <x v="1"/>
    <x v="9"/>
    <s v="Jumia"/>
    <x v="4"/>
    <n v="19477.919999999998"/>
    <n v="3"/>
    <n v="58433.760000000002"/>
    <n v="3.62"/>
    <n v="3582"/>
    <x v="229"/>
  </r>
  <r>
    <s v="ORD107986"/>
    <x v="1"/>
    <x v="1"/>
    <x v="1"/>
    <s v="Amazon"/>
    <x v="0"/>
    <n v="12568.88"/>
    <n v="2"/>
    <n v="25137.759999999998"/>
    <n v="2.11"/>
    <n v="4965"/>
    <x v="4"/>
  </r>
  <r>
    <s v="ORD107987"/>
    <x v="7"/>
    <x v="0"/>
    <x v="7"/>
    <s v="Amazon"/>
    <x v="3"/>
    <n v="13885.93"/>
    <n v="2"/>
    <n v="27771.86"/>
    <n v="3.87"/>
    <n v="3917"/>
    <x v="91"/>
  </r>
  <r>
    <s v="ORD107988"/>
    <x v="1"/>
    <x v="1"/>
    <x v="1"/>
    <s v="Jumia"/>
    <x v="3"/>
    <n v="11705.99"/>
    <n v="1"/>
    <n v="11705.99"/>
    <n v="4.41"/>
    <n v="1185"/>
    <x v="3"/>
  </r>
  <r>
    <s v="ORD107989"/>
    <x v="0"/>
    <x v="0"/>
    <x v="0"/>
    <s v="Souq"/>
    <x v="5"/>
    <n v="6700.26"/>
    <n v="4"/>
    <n v="26801.040000000001"/>
    <n v="2.1"/>
    <n v="2285"/>
    <x v="258"/>
  </r>
  <r>
    <s v="ORD107990"/>
    <x v="7"/>
    <x v="0"/>
    <x v="7"/>
    <s v="Jumia"/>
    <x v="2"/>
    <n v="16930.11"/>
    <n v="3"/>
    <n v="50790.33"/>
    <n v="3.67"/>
    <n v="4353"/>
    <x v="185"/>
  </r>
  <r>
    <s v="ORD107991"/>
    <x v="5"/>
    <x v="1"/>
    <x v="5"/>
    <s v="Amazon"/>
    <x v="4"/>
    <n v="3958.79"/>
    <n v="4"/>
    <n v="15835.16"/>
    <n v="2.88"/>
    <n v="568"/>
    <x v="133"/>
  </r>
  <r>
    <s v="ORD107992"/>
    <x v="2"/>
    <x v="2"/>
    <x v="2"/>
    <s v="Amazon"/>
    <x v="4"/>
    <n v="7499.62"/>
    <n v="2"/>
    <n v="14999.24"/>
    <n v="3.06"/>
    <n v="2589"/>
    <x v="152"/>
  </r>
  <r>
    <s v="ORD107993"/>
    <x v="6"/>
    <x v="4"/>
    <x v="6"/>
    <s v="Souq"/>
    <x v="4"/>
    <n v="4827.91"/>
    <n v="2"/>
    <n v="9655.82"/>
    <n v="2.65"/>
    <n v="1012"/>
    <x v="124"/>
  </r>
  <r>
    <s v="ORD107994"/>
    <x v="8"/>
    <x v="3"/>
    <x v="8"/>
    <s v="Souq"/>
    <x v="5"/>
    <n v="5874.44"/>
    <n v="2"/>
    <n v="11748.88"/>
    <n v="2.38"/>
    <n v="3222"/>
    <x v="28"/>
  </r>
  <r>
    <s v="ORD107995"/>
    <x v="2"/>
    <x v="2"/>
    <x v="2"/>
    <s v="Amazon"/>
    <x v="5"/>
    <n v="13096.38"/>
    <n v="2"/>
    <n v="26192.76"/>
    <n v="4.3600000000000003"/>
    <n v="1332"/>
    <x v="312"/>
  </r>
  <r>
    <s v="ORD107996"/>
    <x v="0"/>
    <x v="0"/>
    <x v="0"/>
    <s v="Souq"/>
    <x v="0"/>
    <n v="12498.94"/>
    <n v="3"/>
    <n v="37496.82"/>
    <n v="4.38"/>
    <n v="2549"/>
    <x v="77"/>
  </r>
  <r>
    <s v="ORD107997"/>
    <x v="5"/>
    <x v="1"/>
    <x v="5"/>
    <s v="Souq"/>
    <x v="3"/>
    <n v="7281.07"/>
    <n v="1"/>
    <n v="7281.07"/>
    <n v="2.91"/>
    <n v="20"/>
    <x v="2"/>
  </r>
  <r>
    <s v="ORD107998"/>
    <x v="3"/>
    <x v="3"/>
    <x v="3"/>
    <s v="Souq"/>
    <x v="4"/>
    <n v="10547.14"/>
    <n v="4"/>
    <n v="42188.56"/>
    <n v="3.61"/>
    <n v="2751"/>
    <x v="7"/>
  </r>
  <r>
    <s v="ORD107999"/>
    <x v="3"/>
    <x v="3"/>
    <x v="3"/>
    <s v="Souq"/>
    <x v="0"/>
    <n v="13116.77"/>
    <n v="4"/>
    <n v="52467.08"/>
    <n v="1.1399999999999999"/>
    <n v="3319"/>
    <x v="260"/>
  </r>
  <r>
    <s v="ORD108000"/>
    <x v="6"/>
    <x v="4"/>
    <x v="6"/>
    <s v="Souq"/>
    <x v="3"/>
    <n v="5363.49"/>
    <n v="3"/>
    <n v="16090.47"/>
    <n v="4.09"/>
    <n v="236"/>
    <x v="224"/>
  </r>
  <r>
    <s v="ORD108001"/>
    <x v="8"/>
    <x v="3"/>
    <x v="8"/>
    <s v="Jumia"/>
    <x v="5"/>
    <n v="14312.01"/>
    <n v="1"/>
    <n v="14312.01"/>
    <n v="1.86"/>
    <n v="4208"/>
    <x v="324"/>
  </r>
  <r>
    <s v="ORD108002"/>
    <x v="5"/>
    <x v="1"/>
    <x v="5"/>
    <s v="Jumia"/>
    <x v="5"/>
    <n v="18102.759999999998"/>
    <n v="1"/>
    <n v="18102.759999999998"/>
    <n v="4.21"/>
    <n v="3873"/>
    <x v="106"/>
  </r>
  <r>
    <s v="ORD108003"/>
    <x v="9"/>
    <x v="1"/>
    <x v="9"/>
    <s v="Amazon"/>
    <x v="4"/>
    <n v="7233.54"/>
    <n v="1"/>
    <n v="7233.54"/>
    <n v="1.61"/>
    <n v="1530"/>
    <x v="229"/>
  </r>
  <r>
    <s v="ORD108004"/>
    <x v="0"/>
    <x v="0"/>
    <x v="0"/>
    <s v="Jumia"/>
    <x v="5"/>
    <n v="1878.76"/>
    <n v="3"/>
    <n v="5636.28"/>
    <n v="4.37"/>
    <n v="3705"/>
    <x v="261"/>
  </r>
  <r>
    <s v="ORD108005"/>
    <x v="2"/>
    <x v="2"/>
    <x v="2"/>
    <s v="Jumia"/>
    <x v="0"/>
    <n v="18661.330000000002"/>
    <n v="5"/>
    <n v="93306.65"/>
    <n v="3.71"/>
    <n v="1500"/>
    <x v="67"/>
  </r>
  <r>
    <s v="ORD108006"/>
    <x v="8"/>
    <x v="3"/>
    <x v="8"/>
    <s v="Souq"/>
    <x v="0"/>
    <n v="15614.28"/>
    <n v="3"/>
    <n v="46842.84"/>
    <n v="4.2699999999999996"/>
    <n v="231"/>
    <x v="14"/>
  </r>
  <r>
    <s v="ORD108007"/>
    <x v="4"/>
    <x v="0"/>
    <x v="4"/>
    <s v="Souq"/>
    <x v="1"/>
    <n v="11073.55"/>
    <n v="4"/>
    <n v="44294.2"/>
    <n v="2.31"/>
    <n v="175"/>
    <x v="247"/>
  </r>
  <r>
    <s v="ORD108008"/>
    <x v="4"/>
    <x v="0"/>
    <x v="4"/>
    <s v="Amazon"/>
    <x v="1"/>
    <n v="5691.22"/>
    <n v="1"/>
    <n v="5691.22"/>
    <n v="3.23"/>
    <n v="3515"/>
    <x v="239"/>
  </r>
  <r>
    <s v="ORD108009"/>
    <x v="7"/>
    <x v="0"/>
    <x v="7"/>
    <s v="Jumia"/>
    <x v="4"/>
    <n v="13353.17"/>
    <n v="1"/>
    <n v="13353.17"/>
    <n v="2.42"/>
    <n v="4949"/>
    <x v="304"/>
  </r>
  <r>
    <s v="ORD108010"/>
    <x v="6"/>
    <x v="4"/>
    <x v="6"/>
    <s v="Souq"/>
    <x v="5"/>
    <n v="961.42"/>
    <n v="4"/>
    <n v="3845.68"/>
    <n v="4.3099999999999996"/>
    <n v="2306"/>
    <x v="330"/>
  </r>
  <r>
    <s v="ORD108011"/>
    <x v="7"/>
    <x v="0"/>
    <x v="7"/>
    <s v="Souq"/>
    <x v="5"/>
    <n v="10571.49"/>
    <n v="1"/>
    <n v="10571.49"/>
    <n v="2.42"/>
    <n v="1582"/>
    <x v="59"/>
  </r>
  <r>
    <s v="ORD108012"/>
    <x v="0"/>
    <x v="0"/>
    <x v="0"/>
    <s v="Jumia"/>
    <x v="3"/>
    <n v="10147.08"/>
    <n v="4"/>
    <n v="40588.32"/>
    <n v="3.46"/>
    <n v="106"/>
    <x v="271"/>
  </r>
  <r>
    <s v="ORD108013"/>
    <x v="4"/>
    <x v="0"/>
    <x v="4"/>
    <s v="Souq"/>
    <x v="1"/>
    <n v="19131.939999999999"/>
    <n v="1"/>
    <n v="19131.939999999999"/>
    <n v="3.59"/>
    <n v="3638"/>
    <x v="329"/>
  </r>
  <r>
    <s v="ORD108014"/>
    <x v="2"/>
    <x v="2"/>
    <x v="2"/>
    <s v="Jumia"/>
    <x v="0"/>
    <n v="1613.36"/>
    <n v="2"/>
    <n v="3226.72"/>
    <n v="4.58"/>
    <n v="931"/>
    <x v="191"/>
  </r>
  <r>
    <s v="ORD108015"/>
    <x v="7"/>
    <x v="0"/>
    <x v="7"/>
    <s v="Souq"/>
    <x v="1"/>
    <n v="15833.18"/>
    <n v="5"/>
    <n v="79165.899999999994"/>
    <n v="2.27"/>
    <n v="2717"/>
    <x v="100"/>
  </r>
  <r>
    <s v="ORD108016"/>
    <x v="6"/>
    <x v="4"/>
    <x v="6"/>
    <s v="Amazon"/>
    <x v="2"/>
    <n v="177.03"/>
    <n v="5"/>
    <n v="885.15"/>
    <n v="4.95"/>
    <n v="2471"/>
    <x v="328"/>
  </r>
  <r>
    <s v="ORD108017"/>
    <x v="2"/>
    <x v="2"/>
    <x v="2"/>
    <s v="Souq"/>
    <x v="2"/>
    <n v="6940.12"/>
    <n v="1"/>
    <n v="6940.12"/>
    <n v="2.58"/>
    <n v="1848"/>
    <x v="188"/>
  </r>
  <r>
    <s v="ORD108018"/>
    <x v="5"/>
    <x v="1"/>
    <x v="5"/>
    <s v="Souq"/>
    <x v="3"/>
    <n v="7829.6"/>
    <n v="5"/>
    <n v="39148"/>
    <n v="2.46"/>
    <n v="70"/>
    <x v="62"/>
  </r>
  <r>
    <s v="ORD108019"/>
    <x v="4"/>
    <x v="0"/>
    <x v="4"/>
    <s v="Jumia"/>
    <x v="0"/>
    <n v="18314.36"/>
    <n v="2"/>
    <n v="36628.720000000001"/>
    <n v="3.77"/>
    <n v="42"/>
    <x v="284"/>
  </r>
  <r>
    <s v="ORD108020"/>
    <x v="3"/>
    <x v="3"/>
    <x v="3"/>
    <s v="Souq"/>
    <x v="5"/>
    <n v="4660.72"/>
    <n v="5"/>
    <n v="23303.599999999999"/>
    <n v="3.8"/>
    <n v="2952"/>
    <x v="67"/>
  </r>
  <r>
    <s v="ORD108021"/>
    <x v="4"/>
    <x v="0"/>
    <x v="4"/>
    <s v="Amazon"/>
    <x v="2"/>
    <n v="18361.21"/>
    <n v="4"/>
    <n v="73444.84"/>
    <n v="1.18"/>
    <n v="1355"/>
    <x v="169"/>
  </r>
  <r>
    <s v="ORD108022"/>
    <x v="4"/>
    <x v="0"/>
    <x v="4"/>
    <s v="Souq"/>
    <x v="4"/>
    <n v="1182.9100000000001"/>
    <n v="4"/>
    <n v="4731.6400000000003"/>
    <n v="4.57"/>
    <n v="2685"/>
    <x v="66"/>
  </r>
  <r>
    <s v="ORD108023"/>
    <x v="1"/>
    <x v="1"/>
    <x v="1"/>
    <s v="Souq"/>
    <x v="3"/>
    <n v="16553.39"/>
    <n v="4"/>
    <n v="66213.56"/>
    <n v="4.51"/>
    <n v="4270"/>
    <x v="190"/>
  </r>
  <r>
    <s v="ORD108024"/>
    <x v="0"/>
    <x v="0"/>
    <x v="0"/>
    <s v="Amazon"/>
    <x v="2"/>
    <n v="13718.08"/>
    <n v="3"/>
    <n v="41154.239999999998"/>
    <n v="2.2999999999999998"/>
    <n v="359"/>
    <x v="230"/>
  </r>
  <r>
    <s v="ORD108025"/>
    <x v="5"/>
    <x v="1"/>
    <x v="5"/>
    <s v="Jumia"/>
    <x v="0"/>
    <n v="19002.650000000001"/>
    <n v="5"/>
    <n v="95013.25"/>
    <n v="3.89"/>
    <n v="1036"/>
    <x v="340"/>
  </r>
  <r>
    <s v="ORD108026"/>
    <x v="5"/>
    <x v="1"/>
    <x v="5"/>
    <s v="Jumia"/>
    <x v="5"/>
    <n v="8705.39"/>
    <n v="4"/>
    <n v="34821.56"/>
    <n v="1.74"/>
    <n v="2108"/>
    <x v="60"/>
  </r>
  <r>
    <s v="ORD108027"/>
    <x v="8"/>
    <x v="3"/>
    <x v="8"/>
    <s v="Jumia"/>
    <x v="4"/>
    <n v="4700.45"/>
    <n v="3"/>
    <n v="14101.35"/>
    <n v="3.64"/>
    <n v="4276"/>
    <x v="8"/>
  </r>
  <r>
    <s v="ORD108028"/>
    <x v="7"/>
    <x v="0"/>
    <x v="7"/>
    <s v="Amazon"/>
    <x v="4"/>
    <n v="19685.29"/>
    <n v="2"/>
    <n v="39370.58"/>
    <n v="1.1399999999999999"/>
    <n v="129"/>
    <x v="39"/>
  </r>
  <r>
    <s v="ORD108029"/>
    <x v="4"/>
    <x v="0"/>
    <x v="4"/>
    <s v="Souq"/>
    <x v="3"/>
    <n v="14043.17"/>
    <n v="5"/>
    <n v="70215.850000000006"/>
    <n v="2.2799999999999998"/>
    <n v="3986"/>
    <x v="67"/>
  </r>
  <r>
    <s v="ORD108030"/>
    <x v="7"/>
    <x v="0"/>
    <x v="7"/>
    <s v="Jumia"/>
    <x v="5"/>
    <n v="13538.62"/>
    <n v="2"/>
    <n v="27077.24"/>
    <n v="3.98"/>
    <n v="635"/>
    <x v="301"/>
  </r>
  <r>
    <s v="ORD108031"/>
    <x v="9"/>
    <x v="1"/>
    <x v="9"/>
    <s v="Amazon"/>
    <x v="0"/>
    <n v="10780.74"/>
    <n v="2"/>
    <n v="21561.48"/>
    <n v="4.66"/>
    <n v="4449"/>
    <x v="31"/>
  </r>
  <r>
    <s v="ORD108032"/>
    <x v="6"/>
    <x v="4"/>
    <x v="6"/>
    <s v="Amazon"/>
    <x v="5"/>
    <n v="3951.53"/>
    <n v="3"/>
    <n v="11854.59"/>
    <n v="2.37"/>
    <n v="3327"/>
    <x v="276"/>
  </r>
  <r>
    <s v="ORD108033"/>
    <x v="7"/>
    <x v="0"/>
    <x v="7"/>
    <s v="Souq"/>
    <x v="4"/>
    <n v="1492.99"/>
    <n v="5"/>
    <n v="7464.95"/>
    <n v="3.72"/>
    <n v="2744"/>
    <x v="281"/>
  </r>
  <r>
    <s v="ORD108034"/>
    <x v="9"/>
    <x v="1"/>
    <x v="9"/>
    <s v="Amazon"/>
    <x v="4"/>
    <n v="7633.3"/>
    <n v="2"/>
    <n v="15266.6"/>
    <n v="2.19"/>
    <n v="1889"/>
    <x v="134"/>
  </r>
  <r>
    <s v="ORD108035"/>
    <x v="3"/>
    <x v="3"/>
    <x v="3"/>
    <s v="Jumia"/>
    <x v="4"/>
    <n v="1479.83"/>
    <n v="4"/>
    <n v="5919.32"/>
    <n v="1.87"/>
    <n v="670"/>
    <x v="103"/>
  </r>
  <r>
    <s v="ORD108036"/>
    <x v="5"/>
    <x v="1"/>
    <x v="5"/>
    <s v="Souq"/>
    <x v="5"/>
    <n v="1157.2"/>
    <n v="2"/>
    <n v="2314.4"/>
    <n v="3.34"/>
    <n v="1873"/>
    <x v="61"/>
  </r>
  <r>
    <s v="ORD108037"/>
    <x v="2"/>
    <x v="2"/>
    <x v="2"/>
    <s v="Souq"/>
    <x v="2"/>
    <n v="4976.93"/>
    <n v="4"/>
    <n v="19907.72"/>
    <n v="1.02"/>
    <n v="2275"/>
    <x v="175"/>
  </r>
  <r>
    <s v="ORD108038"/>
    <x v="7"/>
    <x v="0"/>
    <x v="7"/>
    <s v="Souq"/>
    <x v="5"/>
    <n v="5753.04"/>
    <n v="3"/>
    <n v="17259.12"/>
    <n v="1.8"/>
    <n v="3873"/>
    <x v="329"/>
  </r>
  <r>
    <s v="ORD108039"/>
    <x v="0"/>
    <x v="0"/>
    <x v="0"/>
    <s v="Jumia"/>
    <x v="5"/>
    <n v="18521.810000000001"/>
    <n v="2"/>
    <n v="37043.620000000003"/>
    <n v="1.24"/>
    <n v="4689"/>
    <x v="296"/>
  </r>
  <r>
    <s v="ORD108040"/>
    <x v="7"/>
    <x v="0"/>
    <x v="7"/>
    <s v="Souq"/>
    <x v="3"/>
    <n v="17551.57"/>
    <n v="3"/>
    <n v="52654.71"/>
    <n v="4.6900000000000004"/>
    <n v="2346"/>
    <x v="332"/>
  </r>
  <r>
    <s v="ORD108041"/>
    <x v="7"/>
    <x v="0"/>
    <x v="7"/>
    <s v="Jumia"/>
    <x v="1"/>
    <n v="6646.28"/>
    <n v="5"/>
    <n v="33231.4"/>
    <n v="3.28"/>
    <n v="4888"/>
    <x v="220"/>
  </r>
  <r>
    <s v="ORD108042"/>
    <x v="6"/>
    <x v="4"/>
    <x v="6"/>
    <s v="Amazon"/>
    <x v="2"/>
    <n v="1415.35"/>
    <n v="3"/>
    <n v="4246.05"/>
    <n v="2.97"/>
    <n v="3709"/>
    <x v="332"/>
  </r>
  <r>
    <s v="ORD108043"/>
    <x v="1"/>
    <x v="1"/>
    <x v="1"/>
    <s v="Jumia"/>
    <x v="4"/>
    <n v="4522.46"/>
    <n v="2"/>
    <n v="9044.92"/>
    <n v="1.54"/>
    <n v="640"/>
    <x v="330"/>
  </r>
  <r>
    <s v="ORD108044"/>
    <x v="9"/>
    <x v="1"/>
    <x v="9"/>
    <s v="Souq"/>
    <x v="4"/>
    <n v="14429.28"/>
    <n v="1"/>
    <n v="14429.28"/>
    <n v="3.58"/>
    <n v="1564"/>
    <x v="122"/>
  </r>
  <r>
    <s v="ORD108045"/>
    <x v="1"/>
    <x v="1"/>
    <x v="1"/>
    <s v="Souq"/>
    <x v="5"/>
    <n v="11278.25"/>
    <n v="2"/>
    <n v="22556.5"/>
    <n v="1.87"/>
    <n v="2090"/>
    <x v="85"/>
  </r>
  <r>
    <s v="ORD108046"/>
    <x v="4"/>
    <x v="0"/>
    <x v="4"/>
    <s v="Amazon"/>
    <x v="2"/>
    <n v="15892.5"/>
    <n v="3"/>
    <n v="47677.5"/>
    <n v="2.37"/>
    <n v="2736"/>
    <x v="250"/>
  </r>
  <r>
    <s v="ORD108047"/>
    <x v="3"/>
    <x v="3"/>
    <x v="3"/>
    <s v="Amazon"/>
    <x v="2"/>
    <n v="4528.32"/>
    <n v="2"/>
    <n v="9056.64"/>
    <n v="3.2"/>
    <n v="3111"/>
    <x v="63"/>
  </r>
  <r>
    <s v="ORD108048"/>
    <x v="5"/>
    <x v="1"/>
    <x v="5"/>
    <s v="Souq"/>
    <x v="1"/>
    <n v="13886.54"/>
    <n v="1"/>
    <n v="13886.54"/>
    <n v="2.2200000000000002"/>
    <n v="3489"/>
    <x v="99"/>
  </r>
  <r>
    <s v="ORD108049"/>
    <x v="6"/>
    <x v="4"/>
    <x v="6"/>
    <s v="Souq"/>
    <x v="5"/>
    <n v="3757.13"/>
    <n v="3"/>
    <n v="11271.39"/>
    <n v="4.45"/>
    <n v="2487"/>
    <x v="338"/>
  </r>
  <r>
    <s v="ORD108050"/>
    <x v="2"/>
    <x v="2"/>
    <x v="2"/>
    <s v="Souq"/>
    <x v="4"/>
    <n v="15332.75"/>
    <n v="5"/>
    <n v="76663.75"/>
    <n v="3.54"/>
    <n v="4423"/>
    <x v="7"/>
  </r>
  <r>
    <s v="ORD108051"/>
    <x v="0"/>
    <x v="0"/>
    <x v="0"/>
    <s v="Amazon"/>
    <x v="0"/>
    <n v="9405.48"/>
    <n v="2"/>
    <n v="18810.96"/>
    <n v="3.51"/>
    <n v="2110"/>
    <x v="31"/>
  </r>
  <r>
    <s v="ORD108052"/>
    <x v="9"/>
    <x v="1"/>
    <x v="9"/>
    <s v="Amazon"/>
    <x v="5"/>
    <n v="14020.81"/>
    <n v="5"/>
    <n v="70104.05"/>
    <n v="4.03"/>
    <n v="2715"/>
    <x v="253"/>
  </r>
  <r>
    <s v="ORD108053"/>
    <x v="2"/>
    <x v="2"/>
    <x v="2"/>
    <s v="Amazon"/>
    <x v="0"/>
    <n v="18832.5"/>
    <n v="2"/>
    <n v="37665"/>
    <n v="4.58"/>
    <n v="1134"/>
    <x v="176"/>
  </r>
  <r>
    <s v="ORD108054"/>
    <x v="9"/>
    <x v="1"/>
    <x v="9"/>
    <s v="Jumia"/>
    <x v="3"/>
    <n v="8641.2000000000007"/>
    <n v="2"/>
    <n v="17282.400000000001"/>
    <n v="4.09"/>
    <n v="456"/>
    <x v="5"/>
  </r>
  <r>
    <s v="ORD108055"/>
    <x v="3"/>
    <x v="3"/>
    <x v="3"/>
    <s v="Jumia"/>
    <x v="3"/>
    <n v="9694.7000000000007"/>
    <n v="4"/>
    <n v="38778.800000000003"/>
    <n v="4.46"/>
    <n v="4916"/>
    <x v="102"/>
  </r>
  <r>
    <s v="ORD108056"/>
    <x v="9"/>
    <x v="1"/>
    <x v="9"/>
    <s v="Amazon"/>
    <x v="5"/>
    <n v="6346.08"/>
    <n v="4"/>
    <n v="25384.32"/>
    <n v="4.43"/>
    <n v="2175"/>
    <x v="235"/>
  </r>
  <r>
    <s v="ORD108057"/>
    <x v="3"/>
    <x v="3"/>
    <x v="3"/>
    <s v="Jumia"/>
    <x v="4"/>
    <n v="8230.11"/>
    <n v="4"/>
    <n v="32920.44"/>
    <n v="4.2"/>
    <n v="75"/>
    <x v="33"/>
  </r>
  <r>
    <s v="ORD108058"/>
    <x v="5"/>
    <x v="1"/>
    <x v="5"/>
    <s v="Amazon"/>
    <x v="0"/>
    <n v="13914.52"/>
    <n v="1"/>
    <n v="13914.52"/>
    <n v="1.45"/>
    <n v="848"/>
    <x v="339"/>
  </r>
  <r>
    <s v="ORD108059"/>
    <x v="6"/>
    <x v="4"/>
    <x v="6"/>
    <s v="Souq"/>
    <x v="1"/>
    <n v="12774.68"/>
    <n v="2"/>
    <n v="25549.360000000001"/>
    <n v="2.72"/>
    <n v="3981"/>
    <x v="335"/>
  </r>
  <r>
    <s v="ORD108060"/>
    <x v="7"/>
    <x v="0"/>
    <x v="7"/>
    <s v="Souq"/>
    <x v="5"/>
    <n v="8463.75"/>
    <n v="5"/>
    <n v="42318.75"/>
    <n v="3.67"/>
    <n v="1669"/>
    <x v="287"/>
  </r>
  <r>
    <s v="ORD108061"/>
    <x v="5"/>
    <x v="1"/>
    <x v="5"/>
    <s v="Jumia"/>
    <x v="3"/>
    <n v="3579.79"/>
    <n v="1"/>
    <n v="3579.79"/>
    <n v="1.91"/>
    <n v="657"/>
    <x v="50"/>
  </r>
  <r>
    <s v="ORD108062"/>
    <x v="2"/>
    <x v="2"/>
    <x v="2"/>
    <s v="Jumia"/>
    <x v="0"/>
    <n v="8605.4500000000007"/>
    <n v="3"/>
    <n v="25816.35"/>
    <n v="2.0699999999999998"/>
    <n v="3045"/>
    <x v="246"/>
  </r>
  <r>
    <s v="ORD108063"/>
    <x v="6"/>
    <x v="4"/>
    <x v="6"/>
    <s v="Amazon"/>
    <x v="3"/>
    <n v="3216.83"/>
    <n v="4"/>
    <n v="12867.32"/>
    <n v="2.38"/>
    <n v="1775"/>
    <x v="200"/>
  </r>
  <r>
    <s v="ORD108064"/>
    <x v="7"/>
    <x v="0"/>
    <x v="7"/>
    <s v="Amazon"/>
    <x v="5"/>
    <n v="16351.84"/>
    <n v="5"/>
    <n v="81759.199999999997"/>
    <n v="3.68"/>
    <n v="1025"/>
    <x v="45"/>
  </r>
  <r>
    <s v="ORD108065"/>
    <x v="9"/>
    <x v="1"/>
    <x v="9"/>
    <s v="Souq"/>
    <x v="3"/>
    <n v="19648.93"/>
    <n v="3"/>
    <n v="58946.79"/>
    <n v="2.84"/>
    <n v="4424"/>
    <x v="233"/>
  </r>
  <r>
    <s v="ORD108066"/>
    <x v="1"/>
    <x v="1"/>
    <x v="1"/>
    <s v="Amazon"/>
    <x v="3"/>
    <n v="6709.03"/>
    <n v="3"/>
    <n v="20127.09"/>
    <n v="4.63"/>
    <n v="2499"/>
    <x v="209"/>
  </r>
  <r>
    <s v="ORD108067"/>
    <x v="5"/>
    <x v="1"/>
    <x v="5"/>
    <s v="Jumia"/>
    <x v="4"/>
    <n v="7489.17"/>
    <n v="5"/>
    <n v="37445.85"/>
    <n v="1.62"/>
    <n v="556"/>
    <x v="328"/>
  </r>
  <r>
    <s v="ORD108068"/>
    <x v="1"/>
    <x v="1"/>
    <x v="1"/>
    <s v="Souq"/>
    <x v="5"/>
    <n v="16725.490000000002"/>
    <n v="1"/>
    <n v="16725.490000000002"/>
    <n v="4.5"/>
    <n v="3829"/>
    <x v="36"/>
  </r>
  <r>
    <s v="ORD108069"/>
    <x v="0"/>
    <x v="0"/>
    <x v="0"/>
    <s v="Souq"/>
    <x v="3"/>
    <n v="7180.34"/>
    <n v="4"/>
    <n v="28721.360000000001"/>
    <n v="3.04"/>
    <n v="4158"/>
    <x v="87"/>
  </r>
  <r>
    <s v="ORD108070"/>
    <x v="6"/>
    <x v="4"/>
    <x v="6"/>
    <s v="Amazon"/>
    <x v="5"/>
    <n v="6275.48"/>
    <n v="5"/>
    <n v="31377.4"/>
    <n v="4.43"/>
    <n v="2376"/>
    <x v="223"/>
  </r>
  <r>
    <s v="ORD108071"/>
    <x v="6"/>
    <x v="4"/>
    <x v="6"/>
    <s v="Amazon"/>
    <x v="2"/>
    <n v="15947.55"/>
    <n v="4"/>
    <n v="63790.2"/>
    <n v="4.0599999999999996"/>
    <n v="2660"/>
    <x v="347"/>
  </r>
  <r>
    <s v="ORD108072"/>
    <x v="6"/>
    <x v="4"/>
    <x v="6"/>
    <s v="Jumia"/>
    <x v="5"/>
    <n v="10416.98"/>
    <n v="5"/>
    <n v="52084.9"/>
    <n v="1.57"/>
    <n v="2448"/>
    <x v="184"/>
  </r>
  <r>
    <s v="ORD108073"/>
    <x v="1"/>
    <x v="1"/>
    <x v="1"/>
    <s v="Amazon"/>
    <x v="5"/>
    <n v="6147.47"/>
    <n v="2"/>
    <n v="12294.94"/>
    <n v="4.0599999999999996"/>
    <n v="1963"/>
    <x v="259"/>
  </r>
  <r>
    <s v="ORD108074"/>
    <x v="8"/>
    <x v="3"/>
    <x v="8"/>
    <s v="Amazon"/>
    <x v="0"/>
    <n v="724.64"/>
    <n v="2"/>
    <n v="1449.28"/>
    <n v="3.5"/>
    <n v="738"/>
    <x v="70"/>
  </r>
  <r>
    <s v="ORD108075"/>
    <x v="3"/>
    <x v="3"/>
    <x v="3"/>
    <s v="Souq"/>
    <x v="3"/>
    <n v="3292.17"/>
    <n v="1"/>
    <n v="3292.17"/>
    <n v="1.28"/>
    <n v="3924"/>
    <x v="271"/>
  </r>
  <r>
    <s v="ORD108076"/>
    <x v="9"/>
    <x v="1"/>
    <x v="9"/>
    <s v="Jumia"/>
    <x v="3"/>
    <n v="14582.77"/>
    <n v="2"/>
    <n v="29165.54"/>
    <n v="4.49"/>
    <n v="3650"/>
    <x v="347"/>
  </r>
  <r>
    <s v="ORD108077"/>
    <x v="2"/>
    <x v="2"/>
    <x v="2"/>
    <s v="Jumia"/>
    <x v="4"/>
    <n v="17522.64"/>
    <n v="4"/>
    <n v="70090.559999999998"/>
    <n v="3.98"/>
    <n v="3752"/>
    <x v="274"/>
  </r>
  <r>
    <s v="ORD108078"/>
    <x v="1"/>
    <x v="1"/>
    <x v="1"/>
    <s v="Amazon"/>
    <x v="3"/>
    <n v="9113.07"/>
    <n v="1"/>
    <n v="9113.07"/>
    <n v="2"/>
    <n v="1161"/>
    <x v="35"/>
  </r>
  <r>
    <s v="ORD108079"/>
    <x v="8"/>
    <x v="3"/>
    <x v="8"/>
    <s v="Amazon"/>
    <x v="1"/>
    <n v="13018.99"/>
    <n v="3"/>
    <n v="39056.97"/>
    <n v="2.3199999999999998"/>
    <n v="1827"/>
    <x v="247"/>
  </r>
  <r>
    <s v="ORD108080"/>
    <x v="6"/>
    <x v="4"/>
    <x v="6"/>
    <s v="Jumia"/>
    <x v="0"/>
    <n v="8903.6200000000008"/>
    <n v="2"/>
    <n v="17807.240000000002"/>
    <n v="3.84"/>
    <n v="4043"/>
    <x v="82"/>
  </r>
  <r>
    <s v="ORD108081"/>
    <x v="8"/>
    <x v="3"/>
    <x v="8"/>
    <s v="Jumia"/>
    <x v="0"/>
    <n v="17880.73"/>
    <n v="1"/>
    <n v="17880.73"/>
    <n v="1.65"/>
    <n v="3442"/>
    <x v="117"/>
  </r>
  <r>
    <s v="ORD108082"/>
    <x v="2"/>
    <x v="2"/>
    <x v="2"/>
    <s v="Souq"/>
    <x v="3"/>
    <n v="9460.67"/>
    <n v="3"/>
    <n v="28382.01"/>
    <n v="2.91"/>
    <n v="3547"/>
    <x v="357"/>
  </r>
  <r>
    <s v="ORD108083"/>
    <x v="2"/>
    <x v="2"/>
    <x v="2"/>
    <s v="Jumia"/>
    <x v="1"/>
    <n v="19370.91"/>
    <n v="4"/>
    <n v="77483.64"/>
    <n v="3.02"/>
    <n v="1608"/>
    <x v="348"/>
  </r>
  <r>
    <s v="ORD108084"/>
    <x v="3"/>
    <x v="3"/>
    <x v="3"/>
    <s v="Souq"/>
    <x v="5"/>
    <n v="3304.72"/>
    <n v="2"/>
    <n v="6609.44"/>
    <n v="3.27"/>
    <n v="588"/>
    <x v="40"/>
  </r>
  <r>
    <s v="ORD108085"/>
    <x v="9"/>
    <x v="1"/>
    <x v="9"/>
    <s v="Jumia"/>
    <x v="5"/>
    <n v="19321.04"/>
    <n v="3"/>
    <n v="57963.12"/>
    <n v="1.71"/>
    <n v="1554"/>
    <x v="61"/>
  </r>
  <r>
    <s v="ORD108086"/>
    <x v="7"/>
    <x v="0"/>
    <x v="7"/>
    <s v="Amazon"/>
    <x v="4"/>
    <n v="1876.4"/>
    <n v="2"/>
    <n v="3752.8"/>
    <n v="2.06"/>
    <n v="3516"/>
    <x v="85"/>
  </r>
  <r>
    <s v="ORD108087"/>
    <x v="1"/>
    <x v="1"/>
    <x v="1"/>
    <s v="Souq"/>
    <x v="0"/>
    <n v="13010.3"/>
    <n v="4"/>
    <n v="52041.2"/>
    <n v="4.68"/>
    <n v="4118"/>
    <x v="121"/>
  </r>
  <r>
    <s v="ORD108088"/>
    <x v="4"/>
    <x v="0"/>
    <x v="4"/>
    <s v="Jumia"/>
    <x v="2"/>
    <n v="3017.4"/>
    <n v="4"/>
    <n v="12069.6"/>
    <n v="2.58"/>
    <n v="2223"/>
    <x v="297"/>
  </r>
  <r>
    <s v="ORD108089"/>
    <x v="2"/>
    <x v="2"/>
    <x v="2"/>
    <s v="Souq"/>
    <x v="0"/>
    <n v="5168.3100000000004"/>
    <n v="1"/>
    <n v="5168.3100000000004"/>
    <n v="2.29"/>
    <n v="1243"/>
    <x v="82"/>
  </r>
  <r>
    <s v="ORD108090"/>
    <x v="5"/>
    <x v="1"/>
    <x v="5"/>
    <s v="Amazon"/>
    <x v="5"/>
    <n v="12460.67"/>
    <n v="5"/>
    <n v="62303.35"/>
    <n v="4.25"/>
    <n v="4308"/>
    <x v="128"/>
  </r>
  <r>
    <s v="ORD108091"/>
    <x v="2"/>
    <x v="2"/>
    <x v="2"/>
    <s v="Amazon"/>
    <x v="2"/>
    <n v="12666.16"/>
    <n v="4"/>
    <n v="50664.639999999999"/>
    <n v="1.29"/>
    <n v="3858"/>
    <x v="254"/>
  </r>
  <r>
    <s v="ORD108092"/>
    <x v="1"/>
    <x v="1"/>
    <x v="1"/>
    <s v="Amazon"/>
    <x v="2"/>
    <n v="11312.21"/>
    <n v="4"/>
    <n v="45248.84"/>
    <n v="3.25"/>
    <n v="614"/>
    <x v="178"/>
  </r>
  <r>
    <s v="ORD108093"/>
    <x v="8"/>
    <x v="3"/>
    <x v="8"/>
    <s v="Jumia"/>
    <x v="1"/>
    <n v="9958.67"/>
    <n v="1"/>
    <n v="9958.67"/>
    <n v="1.26"/>
    <n v="1341"/>
    <x v="294"/>
  </r>
  <r>
    <s v="ORD108094"/>
    <x v="2"/>
    <x v="2"/>
    <x v="2"/>
    <s v="Jumia"/>
    <x v="2"/>
    <n v="1591.92"/>
    <n v="1"/>
    <n v="1591.92"/>
    <n v="2.6"/>
    <n v="3832"/>
    <x v="158"/>
  </r>
  <r>
    <s v="ORD108095"/>
    <x v="2"/>
    <x v="2"/>
    <x v="2"/>
    <s v="Souq"/>
    <x v="5"/>
    <n v="3532.59"/>
    <n v="3"/>
    <n v="10597.77"/>
    <n v="3.96"/>
    <n v="1553"/>
    <x v="248"/>
  </r>
  <r>
    <s v="ORD108096"/>
    <x v="8"/>
    <x v="3"/>
    <x v="8"/>
    <s v="Jumia"/>
    <x v="3"/>
    <n v="2157.9"/>
    <n v="3"/>
    <n v="6473.7"/>
    <n v="2.13"/>
    <n v="584"/>
    <x v="151"/>
  </r>
  <r>
    <s v="ORD108097"/>
    <x v="9"/>
    <x v="1"/>
    <x v="9"/>
    <s v="Amazon"/>
    <x v="5"/>
    <n v="13918.28"/>
    <n v="2"/>
    <n v="27836.560000000001"/>
    <n v="3.26"/>
    <n v="1900"/>
    <x v="231"/>
  </r>
  <r>
    <s v="ORD108098"/>
    <x v="4"/>
    <x v="0"/>
    <x v="4"/>
    <s v="Souq"/>
    <x v="0"/>
    <n v="14454.76"/>
    <n v="2"/>
    <n v="28909.52"/>
    <n v="3.25"/>
    <n v="569"/>
    <x v="208"/>
  </r>
  <r>
    <s v="ORD108099"/>
    <x v="2"/>
    <x v="2"/>
    <x v="2"/>
    <s v="Jumia"/>
    <x v="4"/>
    <n v="15256.2"/>
    <n v="4"/>
    <n v="61024.800000000003"/>
    <n v="4.66"/>
    <n v="1154"/>
    <x v="21"/>
  </r>
  <r>
    <s v="ORD108100"/>
    <x v="0"/>
    <x v="0"/>
    <x v="0"/>
    <s v="Souq"/>
    <x v="5"/>
    <n v="3710.31"/>
    <n v="2"/>
    <n v="7420.62"/>
    <n v="1.78"/>
    <n v="1261"/>
    <x v="209"/>
  </r>
  <r>
    <s v="ORD108101"/>
    <x v="3"/>
    <x v="3"/>
    <x v="3"/>
    <s v="Jumia"/>
    <x v="3"/>
    <n v="12938.24"/>
    <n v="2"/>
    <n v="25876.48"/>
    <n v="3.98"/>
    <n v="3238"/>
    <x v="0"/>
  </r>
  <r>
    <s v="ORD108102"/>
    <x v="6"/>
    <x v="4"/>
    <x v="6"/>
    <s v="Souq"/>
    <x v="0"/>
    <n v="14512.12"/>
    <n v="3"/>
    <n v="43536.36"/>
    <n v="4.4400000000000004"/>
    <n v="2410"/>
    <x v="184"/>
  </r>
  <r>
    <s v="ORD108103"/>
    <x v="3"/>
    <x v="3"/>
    <x v="3"/>
    <s v="Souq"/>
    <x v="0"/>
    <n v="18319.03"/>
    <n v="4"/>
    <n v="73276.12"/>
    <n v="1.52"/>
    <n v="2165"/>
    <x v="56"/>
  </r>
  <r>
    <s v="ORD108104"/>
    <x v="2"/>
    <x v="2"/>
    <x v="2"/>
    <s v="Amazon"/>
    <x v="5"/>
    <n v="13117.65"/>
    <n v="3"/>
    <n v="39352.949999999997"/>
    <n v="1.72"/>
    <n v="4256"/>
    <x v="208"/>
  </r>
  <r>
    <s v="ORD108105"/>
    <x v="3"/>
    <x v="3"/>
    <x v="3"/>
    <s v="Jumia"/>
    <x v="1"/>
    <n v="16788.05"/>
    <n v="5"/>
    <n v="83940.25"/>
    <n v="4.1399999999999997"/>
    <n v="3733"/>
    <x v="263"/>
  </r>
  <r>
    <s v="ORD108106"/>
    <x v="6"/>
    <x v="4"/>
    <x v="6"/>
    <s v="Jumia"/>
    <x v="0"/>
    <n v="16783.14"/>
    <n v="2"/>
    <n v="33566.28"/>
    <n v="1.64"/>
    <n v="1847"/>
    <x v="276"/>
  </r>
  <r>
    <s v="ORD108107"/>
    <x v="0"/>
    <x v="0"/>
    <x v="0"/>
    <s v="Jumia"/>
    <x v="3"/>
    <n v="16668.599999999999"/>
    <n v="2"/>
    <n v="33337.199999999997"/>
    <n v="1.68"/>
    <n v="3240"/>
    <x v="276"/>
  </r>
  <r>
    <s v="ORD108108"/>
    <x v="5"/>
    <x v="1"/>
    <x v="5"/>
    <s v="Jumia"/>
    <x v="5"/>
    <n v="443.58"/>
    <n v="1"/>
    <n v="443.58"/>
    <n v="4.08"/>
    <n v="2514"/>
    <x v="287"/>
  </r>
  <r>
    <s v="ORD108109"/>
    <x v="3"/>
    <x v="3"/>
    <x v="3"/>
    <s v="Jumia"/>
    <x v="3"/>
    <n v="5594.67"/>
    <n v="4"/>
    <n v="22378.68"/>
    <n v="2.27"/>
    <n v="350"/>
    <x v="103"/>
  </r>
  <r>
    <s v="ORD108110"/>
    <x v="0"/>
    <x v="0"/>
    <x v="0"/>
    <s v="Souq"/>
    <x v="5"/>
    <n v="17923.32"/>
    <n v="5"/>
    <n v="89616.6"/>
    <n v="3.74"/>
    <n v="694"/>
    <x v="282"/>
  </r>
  <r>
    <s v="ORD108111"/>
    <x v="8"/>
    <x v="3"/>
    <x v="8"/>
    <s v="Amazon"/>
    <x v="0"/>
    <n v="7937.5"/>
    <n v="3"/>
    <n v="23812.5"/>
    <n v="3.15"/>
    <n v="610"/>
    <x v="125"/>
  </r>
  <r>
    <s v="ORD108112"/>
    <x v="9"/>
    <x v="1"/>
    <x v="9"/>
    <s v="Amazon"/>
    <x v="5"/>
    <n v="14539.61"/>
    <n v="2"/>
    <n v="29079.22"/>
    <n v="4.74"/>
    <n v="299"/>
    <x v="187"/>
  </r>
  <r>
    <s v="ORD108113"/>
    <x v="5"/>
    <x v="1"/>
    <x v="5"/>
    <s v="Jumia"/>
    <x v="4"/>
    <n v="6885.46"/>
    <n v="4"/>
    <n v="27541.84"/>
    <n v="2.66"/>
    <n v="1285"/>
    <x v="307"/>
  </r>
  <r>
    <s v="ORD108114"/>
    <x v="2"/>
    <x v="2"/>
    <x v="2"/>
    <s v="Amazon"/>
    <x v="0"/>
    <n v="15909.08"/>
    <n v="2"/>
    <n v="31818.16"/>
    <n v="4.2699999999999996"/>
    <n v="4199"/>
    <x v="210"/>
  </r>
  <r>
    <s v="ORD108115"/>
    <x v="2"/>
    <x v="2"/>
    <x v="2"/>
    <s v="Souq"/>
    <x v="0"/>
    <n v="3625.35"/>
    <n v="3"/>
    <n v="10876.05"/>
    <n v="2.27"/>
    <n v="2541"/>
    <x v="65"/>
  </r>
  <r>
    <s v="ORD108116"/>
    <x v="0"/>
    <x v="0"/>
    <x v="0"/>
    <s v="Amazon"/>
    <x v="5"/>
    <n v="12634.15"/>
    <n v="2"/>
    <n v="25268.3"/>
    <n v="4.83"/>
    <n v="1037"/>
    <x v="272"/>
  </r>
  <r>
    <s v="ORD108117"/>
    <x v="2"/>
    <x v="2"/>
    <x v="2"/>
    <s v="Souq"/>
    <x v="5"/>
    <n v="19936.22"/>
    <n v="4"/>
    <n v="79744.88"/>
    <n v="3.55"/>
    <n v="425"/>
    <x v="304"/>
  </r>
  <r>
    <s v="ORD108118"/>
    <x v="4"/>
    <x v="0"/>
    <x v="4"/>
    <s v="Souq"/>
    <x v="5"/>
    <n v="7806.55"/>
    <n v="1"/>
    <n v="7806.55"/>
    <n v="4.75"/>
    <n v="4751"/>
    <x v="213"/>
  </r>
  <r>
    <s v="ORD108119"/>
    <x v="4"/>
    <x v="0"/>
    <x v="4"/>
    <s v="Souq"/>
    <x v="2"/>
    <n v="5258.33"/>
    <n v="4"/>
    <n v="21033.32"/>
    <n v="1.95"/>
    <n v="1535"/>
    <x v="334"/>
  </r>
  <r>
    <s v="ORD108120"/>
    <x v="7"/>
    <x v="0"/>
    <x v="7"/>
    <s v="Souq"/>
    <x v="5"/>
    <n v="16095.86"/>
    <n v="5"/>
    <n v="80479.3"/>
    <n v="3.08"/>
    <n v="109"/>
    <x v="330"/>
  </r>
  <r>
    <s v="ORD108121"/>
    <x v="1"/>
    <x v="1"/>
    <x v="1"/>
    <s v="Souq"/>
    <x v="2"/>
    <n v="11623.33"/>
    <n v="1"/>
    <n v="11623.33"/>
    <n v="4.45"/>
    <n v="2638"/>
    <x v="10"/>
  </r>
  <r>
    <s v="ORD108122"/>
    <x v="2"/>
    <x v="2"/>
    <x v="2"/>
    <s v="Souq"/>
    <x v="4"/>
    <n v="10166.26"/>
    <n v="5"/>
    <n v="50831.3"/>
    <n v="1.58"/>
    <n v="809"/>
    <x v="165"/>
  </r>
  <r>
    <s v="ORD108123"/>
    <x v="4"/>
    <x v="0"/>
    <x v="4"/>
    <s v="Jumia"/>
    <x v="3"/>
    <n v="3287.76"/>
    <n v="4"/>
    <n v="13151.04"/>
    <n v="2.2999999999999998"/>
    <n v="1333"/>
    <x v="331"/>
  </r>
  <r>
    <s v="ORD108124"/>
    <x v="3"/>
    <x v="3"/>
    <x v="3"/>
    <s v="Amazon"/>
    <x v="3"/>
    <n v="297.73"/>
    <n v="5"/>
    <n v="1488.65"/>
    <n v="2.69"/>
    <n v="2385"/>
    <x v="81"/>
  </r>
  <r>
    <s v="ORD108125"/>
    <x v="6"/>
    <x v="4"/>
    <x v="6"/>
    <s v="Souq"/>
    <x v="3"/>
    <n v="2038.45"/>
    <n v="1"/>
    <n v="2038.45"/>
    <n v="4.4800000000000004"/>
    <n v="3696"/>
    <x v="156"/>
  </r>
  <r>
    <s v="ORD108126"/>
    <x v="0"/>
    <x v="0"/>
    <x v="0"/>
    <s v="Souq"/>
    <x v="3"/>
    <n v="6314.37"/>
    <n v="4"/>
    <n v="25257.48"/>
    <n v="2.2599999999999998"/>
    <n v="134"/>
    <x v="85"/>
  </r>
  <r>
    <s v="ORD108127"/>
    <x v="7"/>
    <x v="0"/>
    <x v="7"/>
    <s v="Amazon"/>
    <x v="3"/>
    <n v="15958.11"/>
    <n v="2"/>
    <n v="31916.22"/>
    <n v="3.05"/>
    <n v="3738"/>
    <x v="82"/>
  </r>
  <r>
    <s v="ORD108128"/>
    <x v="9"/>
    <x v="1"/>
    <x v="9"/>
    <s v="Souq"/>
    <x v="2"/>
    <n v="13680.75"/>
    <n v="3"/>
    <n v="41042.25"/>
    <n v="4.97"/>
    <n v="661"/>
    <x v="37"/>
  </r>
  <r>
    <s v="ORD108129"/>
    <x v="0"/>
    <x v="0"/>
    <x v="0"/>
    <s v="Amazon"/>
    <x v="0"/>
    <n v="1919.92"/>
    <n v="1"/>
    <n v="1919.92"/>
    <n v="4.3"/>
    <n v="3504"/>
    <x v="135"/>
  </r>
  <r>
    <s v="ORD108130"/>
    <x v="9"/>
    <x v="1"/>
    <x v="9"/>
    <s v="Souq"/>
    <x v="3"/>
    <n v="11103.93"/>
    <n v="3"/>
    <n v="33311.79"/>
    <n v="3.65"/>
    <n v="2892"/>
    <x v="275"/>
  </r>
  <r>
    <s v="ORD108131"/>
    <x v="2"/>
    <x v="2"/>
    <x v="2"/>
    <s v="Jumia"/>
    <x v="1"/>
    <n v="18502.55"/>
    <n v="4"/>
    <n v="74010.2"/>
    <n v="4.74"/>
    <n v="601"/>
    <x v="152"/>
  </r>
  <r>
    <s v="ORD108132"/>
    <x v="0"/>
    <x v="0"/>
    <x v="0"/>
    <s v="Jumia"/>
    <x v="4"/>
    <n v="18406.66"/>
    <n v="5"/>
    <n v="92033.3"/>
    <n v="2.79"/>
    <n v="2152"/>
    <x v="176"/>
  </r>
  <r>
    <s v="ORD108133"/>
    <x v="7"/>
    <x v="0"/>
    <x v="7"/>
    <s v="Amazon"/>
    <x v="2"/>
    <n v="15008.96"/>
    <n v="4"/>
    <n v="60035.839999999997"/>
    <n v="1.1599999999999999"/>
    <n v="2792"/>
    <x v="301"/>
  </r>
  <r>
    <s v="ORD108134"/>
    <x v="6"/>
    <x v="4"/>
    <x v="6"/>
    <s v="Amazon"/>
    <x v="2"/>
    <n v="9132.0400000000009"/>
    <n v="1"/>
    <n v="9132.0400000000009"/>
    <n v="1.58"/>
    <n v="3800"/>
    <x v="246"/>
  </r>
  <r>
    <s v="ORD108135"/>
    <x v="2"/>
    <x v="2"/>
    <x v="2"/>
    <s v="Amazon"/>
    <x v="3"/>
    <n v="5358.57"/>
    <n v="2"/>
    <n v="10717.14"/>
    <n v="3.82"/>
    <n v="3268"/>
    <x v="293"/>
  </r>
  <r>
    <s v="ORD108136"/>
    <x v="4"/>
    <x v="0"/>
    <x v="4"/>
    <s v="Amazon"/>
    <x v="3"/>
    <n v="10152.77"/>
    <n v="3"/>
    <n v="30458.31"/>
    <n v="2.98"/>
    <n v="1178"/>
    <x v="232"/>
  </r>
  <r>
    <s v="ORD108137"/>
    <x v="1"/>
    <x v="1"/>
    <x v="1"/>
    <s v="Jumia"/>
    <x v="3"/>
    <n v="2066.7199999999998"/>
    <n v="1"/>
    <n v="2066.7199999999998"/>
    <n v="2.72"/>
    <n v="1092"/>
    <x v="328"/>
  </r>
  <r>
    <s v="ORD108138"/>
    <x v="9"/>
    <x v="1"/>
    <x v="9"/>
    <s v="Souq"/>
    <x v="2"/>
    <n v="15768.86"/>
    <n v="1"/>
    <n v="15768.86"/>
    <n v="1.05"/>
    <n v="880"/>
    <x v="360"/>
  </r>
  <r>
    <s v="ORD108139"/>
    <x v="0"/>
    <x v="0"/>
    <x v="0"/>
    <s v="Souq"/>
    <x v="0"/>
    <n v="15174.75"/>
    <n v="1"/>
    <n v="15174.75"/>
    <n v="4.3"/>
    <n v="2809"/>
    <x v="316"/>
  </r>
  <r>
    <s v="ORD108140"/>
    <x v="9"/>
    <x v="1"/>
    <x v="9"/>
    <s v="Souq"/>
    <x v="5"/>
    <n v="17455.23"/>
    <n v="1"/>
    <n v="17455.23"/>
    <n v="1.24"/>
    <n v="2125"/>
    <x v="227"/>
  </r>
  <r>
    <s v="ORD108141"/>
    <x v="0"/>
    <x v="0"/>
    <x v="0"/>
    <s v="Amazon"/>
    <x v="0"/>
    <n v="16693"/>
    <n v="2"/>
    <n v="33386"/>
    <n v="3.8"/>
    <n v="3124"/>
    <x v="113"/>
  </r>
  <r>
    <s v="ORD108142"/>
    <x v="8"/>
    <x v="3"/>
    <x v="8"/>
    <s v="Amazon"/>
    <x v="3"/>
    <n v="19839.09"/>
    <n v="1"/>
    <n v="19839.09"/>
    <n v="4.1100000000000003"/>
    <n v="409"/>
    <x v="220"/>
  </r>
  <r>
    <s v="ORD108143"/>
    <x v="1"/>
    <x v="1"/>
    <x v="1"/>
    <s v="Jumia"/>
    <x v="0"/>
    <n v="1057.74"/>
    <n v="1"/>
    <n v="1057.74"/>
    <n v="3.14"/>
    <n v="2472"/>
    <x v="10"/>
  </r>
  <r>
    <s v="ORD108144"/>
    <x v="4"/>
    <x v="0"/>
    <x v="4"/>
    <s v="Amazon"/>
    <x v="1"/>
    <n v="11261.23"/>
    <n v="1"/>
    <n v="11261.23"/>
    <n v="2.39"/>
    <n v="833"/>
    <x v="17"/>
  </r>
  <r>
    <s v="ORD108145"/>
    <x v="9"/>
    <x v="1"/>
    <x v="9"/>
    <s v="Jumia"/>
    <x v="0"/>
    <n v="9247.84"/>
    <n v="3"/>
    <n v="27743.52"/>
    <n v="1.95"/>
    <n v="1916"/>
    <x v="241"/>
  </r>
  <r>
    <s v="ORD108146"/>
    <x v="9"/>
    <x v="1"/>
    <x v="9"/>
    <s v="Jumia"/>
    <x v="0"/>
    <n v="11853.59"/>
    <n v="1"/>
    <n v="11853.59"/>
    <n v="2.19"/>
    <n v="1556"/>
    <x v="145"/>
  </r>
  <r>
    <s v="ORD108147"/>
    <x v="9"/>
    <x v="1"/>
    <x v="9"/>
    <s v="Jumia"/>
    <x v="0"/>
    <n v="3439.29"/>
    <n v="1"/>
    <n v="3439.29"/>
    <n v="1.84"/>
    <n v="975"/>
    <x v="24"/>
  </r>
  <r>
    <s v="ORD108148"/>
    <x v="8"/>
    <x v="3"/>
    <x v="8"/>
    <s v="Souq"/>
    <x v="1"/>
    <n v="2622.47"/>
    <n v="2"/>
    <n v="5244.94"/>
    <n v="2.95"/>
    <n v="2746"/>
    <x v="109"/>
  </r>
  <r>
    <s v="ORD108149"/>
    <x v="9"/>
    <x v="1"/>
    <x v="9"/>
    <s v="Jumia"/>
    <x v="2"/>
    <n v="17770.7"/>
    <n v="3"/>
    <n v="53312.1"/>
    <n v="3.88"/>
    <n v="3538"/>
    <x v="206"/>
  </r>
  <r>
    <s v="ORD108150"/>
    <x v="9"/>
    <x v="1"/>
    <x v="9"/>
    <s v="Amazon"/>
    <x v="5"/>
    <n v="18312.419999999998"/>
    <n v="1"/>
    <n v="18312.419999999998"/>
    <n v="2.95"/>
    <n v="271"/>
    <x v="159"/>
  </r>
  <r>
    <s v="ORD108151"/>
    <x v="2"/>
    <x v="2"/>
    <x v="2"/>
    <s v="Amazon"/>
    <x v="3"/>
    <n v="14449.66"/>
    <n v="2"/>
    <n v="28899.32"/>
    <n v="2.76"/>
    <n v="3637"/>
    <x v="160"/>
  </r>
  <r>
    <s v="ORD108152"/>
    <x v="7"/>
    <x v="0"/>
    <x v="7"/>
    <s v="Souq"/>
    <x v="1"/>
    <n v="19301.650000000001"/>
    <n v="1"/>
    <n v="19301.650000000001"/>
    <n v="3.85"/>
    <n v="4545"/>
    <x v="160"/>
  </r>
  <r>
    <s v="ORD108153"/>
    <x v="1"/>
    <x v="1"/>
    <x v="1"/>
    <s v="Amazon"/>
    <x v="1"/>
    <n v="15666.29"/>
    <n v="4"/>
    <n v="62665.16"/>
    <n v="2.88"/>
    <n v="2168"/>
    <x v="310"/>
  </r>
  <r>
    <s v="ORD108154"/>
    <x v="2"/>
    <x v="2"/>
    <x v="2"/>
    <s v="Souq"/>
    <x v="3"/>
    <n v="1423.23"/>
    <n v="2"/>
    <n v="2846.46"/>
    <n v="3.18"/>
    <n v="4918"/>
    <x v="245"/>
  </r>
  <r>
    <s v="ORD108155"/>
    <x v="4"/>
    <x v="0"/>
    <x v="4"/>
    <s v="Souq"/>
    <x v="3"/>
    <n v="16471.060000000001"/>
    <n v="2"/>
    <n v="32942.120000000003"/>
    <n v="3.17"/>
    <n v="1746"/>
    <x v="175"/>
  </r>
  <r>
    <s v="ORD108156"/>
    <x v="0"/>
    <x v="0"/>
    <x v="0"/>
    <s v="Jumia"/>
    <x v="4"/>
    <n v="13256"/>
    <n v="2"/>
    <n v="26512"/>
    <n v="2.5499999999999998"/>
    <n v="4317"/>
    <x v="108"/>
  </r>
  <r>
    <s v="ORD108157"/>
    <x v="2"/>
    <x v="2"/>
    <x v="2"/>
    <s v="Jumia"/>
    <x v="4"/>
    <n v="12302.81"/>
    <n v="5"/>
    <n v="61514.05"/>
    <n v="3.87"/>
    <n v="454"/>
    <x v="236"/>
  </r>
  <r>
    <s v="ORD108158"/>
    <x v="7"/>
    <x v="0"/>
    <x v="7"/>
    <s v="Jumia"/>
    <x v="5"/>
    <n v="11360.12"/>
    <n v="1"/>
    <n v="11360.12"/>
    <n v="4.4000000000000004"/>
    <n v="2409"/>
    <x v="316"/>
  </r>
  <r>
    <s v="ORD108159"/>
    <x v="7"/>
    <x v="0"/>
    <x v="7"/>
    <s v="Souq"/>
    <x v="3"/>
    <n v="8999.23"/>
    <n v="1"/>
    <n v="8999.23"/>
    <n v="2.2400000000000002"/>
    <n v="958"/>
    <x v="11"/>
  </r>
  <r>
    <s v="ORD108160"/>
    <x v="3"/>
    <x v="3"/>
    <x v="3"/>
    <s v="Souq"/>
    <x v="5"/>
    <n v="13187.43"/>
    <n v="3"/>
    <n v="39562.29"/>
    <n v="2.4500000000000002"/>
    <n v="176"/>
    <x v="143"/>
  </r>
  <r>
    <s v="ORD108161"/>
    <x v="5"/>
    <x v="1"/>
    <x v="5"/>
    <s v="Jumia"/>
    <x v="0"/>
    <n v="14719.93"/>
    <n v="3"/>
    <n v="44159.79"/>
    <n v="4.21"/>
    <n v="646"/>
    <x v="78"/>
  </r>
  <r>
    <s v="ORD108162"/>
    <x v="5"/>
    <x v="1"/>
    <x v="5"/>
    <s v="Amazon"/>
    <x v="3"/>
    <n v="18968.21"/>
    <n v="3"/>
    <n v="56904.63"/>
    <n v="3.2"/>
    <n v="420"/>
    <x v="284"/>
  </r>
  <r>
    <s v="ORD108163"/>
    <x v="9"/>
    <x v="1"/>
    <x v="9"/>
    <s v="Amazon"/>
    <x v="5"/>
    <n v="6262.98"/>
    <n v="3"/>
    <n v="18788.939999999999"/>
    <n v="1.91"/>
    <n v="4616"/>
    <x v="138"/>
  </r>
  <r>
    <s v="ORD108164"/>
    <x v="0"/>
    <x v="0"/>
    <x v="0"/>
    <s v="Jumia"/>
    <x v="1"/>
    <n v="1931.71"/>
    <n v="4"/>
    <n v="7726.84"/>
    <n v="3.37"/>
    <n v="2122"/>
    <x v="266"/>
  </r>
  <r>
    <s v="ORD108165"/>
    <x v="3"/>
    <x v="3"/>
    <x v="3"/>
    <s v="Amazon"/>
    <x v="5"/>
    <n v="10707.93"/>
    <n v="1"/>
    <n v="10707.93"/>
    <n v="3.8"/>
    <n v="251"/>
    <x v="313"/>
  </r>
  <r>
    <s v="ORD108166"/>
    <x v="6"/>
    <x v="4"/>
    <x v="6"/>
    <s v="Amazon"/>
    <x v="4"/>
    <n v="16715.88"/>
    <n v="5"/>
    <n v="83579.399999999994"/>
    <n v="4.3899999999999997"/>
    <n v="4958"/>
    <x v="336"/>
  </r>
  <r>
    <s v="ORD108167"/>
    <x v="5"/>
    <x v="1"/>
    <x v="5"/>
    <s v="Jumia"/>
    <x v="0"/>
    <n v="1097.69"/>
    <n v="1"/>
    <n v="1097.69"/>
    <n v="3.21"/>
    <n v="483"/>
    <x v="1"/>
  </r>
  <r>
    <s v="ORD108168"/>
    <x v="9"/>
    <x v="1"/>
    <x v="9"/>
    <s v="Amazon"/>
    <x v="2"/>
    <n v="3634.3"/>
    <n v="4"/>
    <n v="14537.2"/>
    <n v="1.94"/>
    <n v="2938"/>
    <x v="263"/>
  </r>
  <r>
    <s v="ORD108169"/>
    <x v="1"/>
    <x v="1"/>
    <x v="1"/>
    <s v="Jumia"/>
    <x v="2"/>
    <n v="14260.88"/>
    <n v="4"/>
    <n v="57043.519999999997"/>
    <n v="1.96"/>
    <n v="1279"/>
    <x v="309"/>
  </r>
  <r>
    <s v="ORD108170"/>
    <x v="5"/>
    <x v="1"/>
    <x v="5"/>
    <s v="Jumia"/>
    <x v="2"/>
    <n v="16061.66"/>
    <n v="1"/>
    <n v="16061.66"/>
    <n v="1.99"/>
    <n v="4083"/>
    <x v="359"/>
  </r>
  <r>
    <s v="ORD108171"/>
    <x v="8"/>
    <x v="3"/>
    <x v="8"/>
    <s v="Souq"/>
    <x v="2"/>
    <n v="2771.86"/>
    <n v="5"/>
    <n v="13859.3"/>
    <n v="1.51"/>
    <n v="1672"/>
    <x v="55"/>
  </r>
  <r>
    <s v="ORD108172"/>
    <x v="4"/>
    <x v="0"/>
    <x v="4"/>
    <s v="Jumia"/>
    <x v="5"/>
    <n v="14759.91"/>
    <n v="4"/>
    <n v="59039.64"/>
    <n v="4.21"/>
    <n v="796"/>
    <x v="253"/>
  </r>
  <r>
    <s v="ORD108173"/>
    <x v="1"/>
    <x v="1"/>
    <x v="1"/>
    <s v="Souq"/>
    <x v="1"/>
    <n v="16890.77"/>
    <n v="4"/>
    <n v="67563.08"/>
    <n v="3"/>
    <n v="2740"/>
    <x v="301"/>
  </r>
  <r>
    <s v="ORD108174"/>
    <x v="3"/>
    <x v="3"/>
    <x v="3"/>
    <s v="Jumia"/>
    <x v="5"/>
    <n v="2065.38"/>
    <n v="4"/>
    <n v="8261.52"/>
    <n v="3.69"/>
    <n v="1769"/>
    <x v="296"/>
  </r>
  <r>
    <s v="ORD108175"/>
    <x v="7"/>
    <x v="0"/>
    <x v="7"/>
    <s v="Jumia"/>
    <x v="0"/>
    <n v="611.11"/>
    <n v="3"/>
    <n v="1833.33"/>
    <n v="1.27"/>
    <n v="3501"/>
    <x v="187"/>
  </r>
  <r>
    <s v="ORD108176"/>
    <x v="0"/>
    <x v="0"/>
    <x v="0"/>
    <s v="Jumia"/>
    <x v="3"/>
    <n v="18485.82"/>
    <n v="2"/>
    <n v="36971.64"/>
    <n v="2.4500000000000002"/>
    <n v="2608"/>
    <x v="159"/>
  </r>
  <r>
    <s v="ORD108177"/>
    <x v="5"/>
    <x v="1"/>
    <x v="5"/>
    <s v="Jumia"/>
    <x v="4"/>
    <n v="15897.35"/>
    <n v="2"/>
    <n v="31794.7"/>
    <n v="4.24"/>
    <n v="3003"/>
    <x v="34"/>
  </r>
  <r>
    <s v="ORD108178"/>
    <x v="0"/>
    <x v="0"/>
    <x v="0"/>
    <s v="Jumia"/>
    <x v="2"/>
    <n v="9503.6299999999992"/>
    <n v="5"/>
    <n v="47518.15"/>
    <n v="2.5499999999999998"/>
    <n v="4314"/>
    <x v="41"/>
  </r>
  <r>
    <s v="ORD108179"/>
    <x v="7"/>
    <x v="0"/>
    <x v="7"/>
    <s v="Amazon"/>
    <x v="5"/>
    <n v="1418.44"/>
    <n v="5"/>
    <n v="7092.2"/>
    <n v="1.33"/>
    <n v="1581"/>
    <x v="269"/>
  </r>
  <r>
    <s v="ORD108180"/>
    <x v="7"/>
    <x v="0"/>
    <x v="7"/>
    <s v="Amazon"/>
    <x v="5"/>
    <n v="17561.71"/>
    <n v="2"/>
    <n v="35123.42"/>
    <n v="3.44"/>
    <n v="2718"/>
    <x v="33"/>
  </r>
  <r>
    <s v="ORD108181"/>
    <x v="8"/>
    <x v="3"/>
    <x v="8"/>
    <s v="Jumia"/>
    <x v="0"/>
    <n v="3585.82"/>
    <n v="5"/>
    <n v="17929.099999999999"/>
    <n v="2.74"/>
    <n v="444"/>
    <x v="154"/>
  </r>
  <r>
    <s v="ORD108182"/>
    <x v="2"/>
    <x v="2"/>
    <x v="2"/>
    <s v="Jumia"/>
    <x v="4"/>
    <n v="3024.05"/>
    <n v="3"/>
    <n v="9072.15"/>
    <n v="4.96"/>
    <n v="3513"/>
    <x v="305"/>
  </r>
  <r>
    <s v="ORD108183"/>
    <x v="2"/>
    <x v="2"/>
    <x v="2"/>
    <s v="Amazon"/>
    <x v="1"/>
    <n v="13466.91"/>
    <n v="2"/>
    <n v="26933.82"/>
    <n v="1.72"/>
    <n v="4850"/>
    <x v="313"/>
  </r>
  <r>
    <s v="ORD108184"/>
    <x v="7"/>
    <x v="0"/>
    <x v="7"/>
    <s v="Amazon"/>
    <x v="3"/>
    <n v="5485.42"/>
    <n v="2"/>
    <n v="10970.84"/>
    <n v="4.26"/>
    <n v="956"/>
    <x v="179"/>
  </r>
  <r>
    <s v="ORD108185"/>
    <x v="0"/>
    <x v="0"/>
    <x v="0"/>
    <s v="Amazon"/>
    <x v="0"/>
    <n v="1099.99"/>
    <n v="4"/>
    <n v="4399.96"/>
    <n v="4.57"/>
    <n v="1946"/>
    <x v="224"/>
  </r>
  <r>
    <s v="ORD108186"/>
    <x v="2"/>
    <x v="2"/>
    <x v="2"/>
    <s v="Amazon"/>
    <x v="1"/>
    <n v="2817.68"/>
    <n v="1"/>
    <n v="2817.68"/>
    <n v="2.0699999999999998"/>
    <n v="4453"/>
    <x v="174"/>
  </r>
  <r>
    <s v="ORD108187"/>
    <x v="6"/>
    <x v="4"/>
    <x v="6"/>
    <s v="Souq"/>
    <x v="3"/>
    <n v="15852.66"/>
    <n v="2"/>
    <n v="31705.32"/>
    <n v="4.6399999999999997"/>
    <n v="1715"/>
    <x v="331"/>
  </r>
  <r>
    <s v="ORD108188"/>
    <x v="6"/>
    <x v="4"/>
    <x v="6"/>
    <s v="Souq"/>
    <x v="5"/>
    <n v="7650.21"/>
    <n v="1"/>
    <n v="7650.21"/>
    <n v="4.3600000000000003"/>
    <n v="625"/>
    <x v="53"/>
  </r>
  <r>
    <s v="ORD108189"/>
    <x v="2"/>
    <x v="2"/>
    <x v="2"/>
    <s v="Jumia"/>
    <x v="3"/>
    <n v="11113.36"/>
    <n v="1"/>
    <n v="11113.36"/>
    <n v="2.14"/>
    <n v="1020"/>
    <x v="149"/>
  </r>
  <r>
    <s v="ORD108190"/>
    <x v="7"/>
    <x v="0"/>
    <x v="7"/>
    <s v="Amazon"/>
    <x v="4"/>
    <n v="18610.009999999998"/>
    <n v="4"/>
    <n v="74440.039999999994"/>
    <n v="3.31"/>
    <n v="536"/>
    <x v="336"/>
  </r>
  <r>
    <s v="ORD108191"/>
    <x v="6"/>
    <x v="4"/>
    <x v="6"/>
    <s v="Jumia"/>
    <x v="0"/>
    <n v="12681.68"/>
    <n v="1"/>
    <n v="12681.68"/>
    <n v="4.5599999999999996"/>
    <n v="1789"/>
    <x v="22"/>
  </r>
  <r>
    <s v="ORD108192"/>
    <x v="8"/>
    <x v="3"/>
    <x v="8"/>
    <s v="Jumia"/>
    <x v="0"/>
    <n v="951.29"/>
    <n v="5"/>
    <n v="4756.45"/>
    <n v="2.81"/>
    <n v="2272"/>
    <x v="69"/>
  </r>
  <r>
    <s v="ORD108193"/>
    <x v="6"/>
    <x v="4"/>
    <x v="6"/>
    <s v="Souq"/>
    <x v="4"/>
    <n v="10127.77"/>
    <n v="4"/>
    <n v="40511.08"/>
    <n v="4"/>
    <n v="3747"/>
    <x v="256"/>
  </r>
  <r>
    <s v="ORD108194"/>
    <x v="4"/>
    <x v="0"/>
    <x v="4"/>
    <s v="Souq"/>
    <x v="5"/>
    <n v="18456.3"/>
    <n v="1"/>
    <n v="18456.3"/>
    <n v="3.35"/>
    <n v="3180"/>
    <x v="345"/>
  </r>
  <r>
    <s v="ORD108195"/>
    <x v="8"/>
    <x v="3"/>
    <x v="8"/>
    <s v="Jumia"/>
    <x v="1"/>
    <n v="9495.2999999999993"/>
    <n v="5"/>
    <n v="47476.5"/>
    <n v="1.74"/>
    <n v="3156"/>
    <x v="46"/>
  </r>
  <r>
    <s v="ORD108196"/>
    <x v="5"/>
    <x v="1"/>
    <x v="5"/>
    <s v="Souq"/>
    <x v="5"/>
    <n v="3554.21"/>
    <n v="3"/>
    <n v="10662.63"/>
    <n v="4.4000000000000004"/>
    <n v="546"/>
    <x v="134"/>
  </r>
  <r>
    <s v="ORD108197"/>
    <x v="5"/>
    <x v="1"/>
    <x v="5"/>
    <s v="Souq"/>
    <x v="0"/>
    <n v="3078.15"/>
    <n v="2"/>
    <n v="6156.3"/>
    <n v="2.48"/>
    <n v="4240"/>
    <x v="223"/>
  </r>
  <r>
    <s v="ORD108198"/>
    <x v="0"/>
    <x v="0"/>
    <x v="0"/>
    <s v="Souq"/>
    <x v="4"/>
    <n v="16141.29"/>
    <n v="2"/>
    <n v="32282.58"/>
    <n v="4.5599999999999996"/>
    <n v="4093"/>
    <x v="314"/>
  </r>
  <r>
    <s v="ORD108199"/>
    <x v="1"/>
    <x v="1"/>
    <x v="1"/>
    <s v="Souq"/>
    <x v="3"/>
    <n v="17700.96"/>
    <n v="4"/>
    <n v="70803.839999999997"/>
    <n v="3.13"/>
    <n v="617"/>
    <x v="199"/>
  </r>
  <r>
    <s v="ORD108200"/>
    <x v="0"/>
    <x v="0"/>
    <x v="0"/>
    <s v="Jumia"/>
    <x v="1"/>
    <n v="9736.9699999999993"/>
    <n v="2"/>
    <n v="19473.939999999999"/>
    <n v="1.75"/>
    <n v="2886"/>
    <x v="347"/>
  </r>
  <r>
    <s v="ORD108201"/>
    <x v="4"/>
    <x v="0"/>
    <x v="4"/>
    <s v="Souq"/>
    <x v="2"/>
    <n v="8503.39"/>
    <n v="2"/>
    <n v="17006.78"/>
    <n v="4.43"/>
    <n v="4830"/>
    <x v="331"/>
  </r>
  <r>
    <s v="ORD108202"/>
    <x v="6"/>
    <x v="4"/>
    <x v="6"/>
    <s v="Amazon"/>
    <x v="3"/>
    <n v="2303.0100000000002"/>
    <n v="5"/>
    <n v="11515.05"/>
    <n v="4.2699999999999996"/>
    <n v="4271"/>
    <x v="123"/>
  </r>
  <r>
    <s v="ORD108203"/>
    <x v="1"/>
    <x v="1"/>
    <x v="1"/>
    <s v="Souq"/>
    <x v="1"/>
    <n v="9279.7900000000009"/>
    <n v="1"/>
    <n v="9279.7900000000009"/>
    <n v="4.54"/>
    <n v="3061"/>
    <x v="226"/>
  </r>
  <r>
    <s v="ORD108204"/>
    <x v="8"/>
    <x v="3"/>
    <x v="8"/>
    <s v="Souq"/>
    <x v="4"/>
    <n v="16589.2"/>
    <n v="5"/>
    <n v="82946"/>
    <n v="4.07"/>
    <n v="380"/>
    <x v="26"/>
  </r>
  <r>
    <s v="ORD108205"/>
    <x v="4"/>
    <x v="0"/>
    <x v="4"/>
    <s v="Jumia"/>
    <x v="3"/>
    <n v="5971.66"/>
    <n v="2"/>
    <n v="11943.32"/>
    <n v="1.3"/>
    <n v="1340"/>
    <x v="149"/>
  </r>
  <r>
    <s v="ORD108206"/>
    <x v="4"/>
    <x v="0"/>
    <x v="4"/>
    <s v="Amazon"/>
    <x v="1"/>
    <n v="18032.86"/>
    <n v="4"/>
    <n v="72131.44"/>
    <n v="4.91"/>
    <n v="68"/>
    <x v="130"/>
  </r>
  <r>
    <s v="ORD108207"/>
    <x v="8"/>
    <x v="3"/>
    <x v="8"/>
    <s v="Souq"/>
    <x v="1"/>
    <n v="698.44"/>
    <n v="4"/>
    <n v="2793.76"/>
    <n v="2.4500000000000002"/>
    <n v="4161"/>
    <x v="112"/>
  </r>
  <r>
    <s v="ORD108208"/>
    <x v="9"/>
    <x v="1"/>
    <x v="9"/>
    <s v="Amazon"/>
    <x v="0"/>
    <n v="17567.18"/>
    <n v="3"/>
    <n v="52701.54"/>
    <n v="4.8"/>
    <n v="634"/>
    <x v="120"/>
  </r>
  <r>
    <s v="ORD108209"/>
    <x v="8"/>
    <x v="3"/>
    <x v="8"/>
    <s v="Jumia"/>
    <x v="2"/>
    <n v="11546.97"/>
    <n v="5"/>
    <n v="57734.85"/>
    <n v="3.2"/>
    <n v="2360"/>
    <x v="56"/>
  </r>
  <r>
    <s v="ORD108210"/>
    <x v="9"/>
    <x v="1"/>
    <x v="9"/>
    <s v="Jumia"/>
    <x v="3"/>
    <n v="212.43"/>
    <n v="5"/>
    <n v="1062.1500000000001"/>
    <n v="4.0599999999999996"/>
    <n v="1656"/>
    <x v="68"/>
  </r>
  <r>
    <s v="ORD108211"/>
    <x v="4"/>
    <x v="0"/>
    <x v="4"/>
    <s v="Jumia"/>
    <x v="1"/>
    <n v="1497.43"/>
    <n v="4"/>
    <n v="5989.72"/>
    <n v="4.45"/>
    <n v="3783"/>
    <x v="9"/>
  </r>
  <r>
    <s v="ORD108212"/>
    <x v="4"/>
    <x v="0"/>
    <x v="4"/>
    <s v="Amazon"/>
    <x v="3"/>
    <n v="7242.86"/>
    <n v="2"/>
    <n v="14485.72"/>
    <n v="3.85"/>
    <n v="327"/>
    <x v="150"/>
  </r>
  <r>
    <s v="ORD108213"/>
    <x v="2"/>
    <x v="2"/>
    <x v="2"/>
    <s v="Amazon"/>
    <x v="4"/>
    <n v="16086.57"/>
    <n v="2"/>
    <n v="32173.14"/>
    <n v="3.85"/>
    <n v="2985"/>
    <x v="214"/>
  </r>
  <r>
    <s v="ORD108214"/>
    <x v="0"/>
    <x v="0"/>
    <x v="0"/>
    <s v="Jumia"/>
    <x v="2"/>
    <n v="706.76"/>
    <n v="4"/>
    <n v="2827.04"/>
    <n v="1.04"/>
    <n v="2715"/>
    <x v="313"/>
  </r>
  <r>
    <s v="ORD108215"/>
    <x v="5"/>
    <x v="1"/>
    <x v="5"/>
    <s v="Souq"/>
    <x v="3"/>
    <n v="1816.15"/>
    <n v="5"/>
    <n v="9080.75"/>
    <n v="3.32"/>
    <n v="3828"/>
    <x v="63"/>
  </r>
  <r>
    <s v="ORD108216"/>
    <x v="1"/>
    <x v="1"/>
    <x v="1"/>
    <s v="Jumia"/>
    <x v="0"/>
    <n v="16781.16"/>
    <n v="3"/>
    <n v="50343.48"/>
    <n v="1.41"/>
    <n v="2936"/>
    <x v="110"/>
  </r>
  <r>
    <s v="ORD108217"/>
    <x v="0"/>
    <x v="0"/>
    <x v="0"/>
    <s v="Souq"/>
    <x v="4"/>
    <n v="13053.37"/>
    <n v="1"/>
    <n v="13053.37"/>
    <n v="3.97"/>
    <n v="3405"/>
    <x v="177"/>
  </r>
  <r>
    <s v="ORD108218"/>
    <x v="7"/>
    <x v="0"/>
    <x v="7"/>
    <s v="Amazon"/>
    <x v="5"/>
    <n v="18005.54"/>
    <n v="3"/>
    <n v="54016.62"/>
    <n v="2.64"/>
    <n v="1872"/>
    <x v="198"/>
  </r>
  <r>
    <s v="ORD108219"/>
    <x v="7"/>
    <x v="0"/>
    <x v="7"/>
    <s v="Amazon"/>
    <x v="1"/>
    <n v="2094.17"/>
    <n v="1"/>
    <n v="2094.17"/>
    <n v="3.64"/>
    <n v="4156"/>
    <x v="74"/>
  </r>
  <r>
    <s v="ORD108220"/>
    <x v="3"/>
    <x v="3"/>
    <x v="3"/>
    <s v="Jumia"/>
    <x v="0"/>
    <n v="12710.2"/>
    <n v="3"/>
    <n v="38130.6"/>
    <n v="4.9800000000000004"/>
    <n v="4684"/>
    <x v="127"/>
  </r>
  <r>
    <s v="ORD108221"/>
    <x v="7"/>
    <x v="0"/>
    <x v="7"/>
    <s v="Souq"/>
    <x v="5"/>
    <n v="10661.64"/>
    <n v="3"/>
    <n v="31984.92"/>
    <n v="2.1800000000000002"/>
    <n v="1814"/>
    <x v="175"/>
  </r>
  <r>
    <s v="ORD108222"/>
    <x v="9"/>
    <x v="1"/>
    <x v="9"/>
    <s v="Amazon"/>
    <x v="3"/>
    <n v="18248.91"/>
    <n v="4"/>
    <n v="72995.64"/>
    <n v="1.29"/>
    <n v="4068"/>
    <x v="94"/>
  </r>
  <r>
    <s v="ORD108223"/>
    <x v="8"/>
    <x v="3"/>
    <x v="8"/>
    <s v="Amazon"/>
    <x v="2"/>
    <n v="4126.32"/>
    <n v="4"/>
    <n v="16505.28"/>
    <n v="2.5099999999999998"/>
    <n v="2419"/>
    <x v="8"/>
  </r>
  <r>
    <s v="ORD108224"/>
    <x v="0"/>
    <x v="0"/>
    <x v="0"/>
    <s v="Souq"/>
    <x v="2"/>
    <n v="8751.6200000000008"/>
    <n v="1"/>
    <n v="8751.6200000000008"/>
    <n v="4.3600000000000003"/>
    <n v="371"/>
    <x v="80"/>
  </r>
  <r>
    <s v="ORD108225"/>
    <x v="5"/>
    <x v="1"/>
    <x v="5"/>
    <s v="Amazon"/>
    <x v="3"/>
    <n v="15970.98"/>
    <n v="5"/>
    <n v="79854.899999999994"/>
    <n v="3.4"/>
    <n v="4691"/>
    <x v="109"/>
  </r>
  <r>
    <s v="ORD108226"/>
    <x v="2"/>
    <x v="2"/>
    <x v="2"/>
    <s v="Souq"/>
    <x v="0"/>
    <n v="533.30999999999995"/>
    <n v="4"/>
    <n v="2133.2399999999998"/>
    <n v="4.2699999999999996"/>
    <n v="1619"/>
    <x v="184"/>
  </r>
  <r>
    <s v="ORD108227"/>
    <x v="1"/>
    <x v="1"/>
    <x v="1"/>
    <s v="Souq"/>
    <x v="0"/>
    <n v="10353.219999999999"/>
    <n v="4"/>
    <n v="41412.879999999997"/>
    <n v="3.91"/>
    <n v="4463"/>
    <x v="144"/>
  </r>
  <r>
    <s v="ORD108228"/>
    <x v="6"/>
    <x v="4"/>
    <x v="6"/>
    <s v="Jumia"/>
    <x v="1"/>
    <n v="6888.33"/>
    <n v="2"/>
    <n v="13776.66"/>
    <n v="1.46"/>
    <n v="3623"/>
    <x v="271"/>
  </r>
  <r>
    <s v="ORD108229"/>
    <x v="3"/>
    <x v="3"/>
    <x v="3"/>
    <s v="Jumia"/>
    <x v="3"/>
    <n v="16064.12"/>
    <n v="5"/>
    <n v="80320.600000000006"/>
    <n v="4.75"/>
    <n v="2627"/>
    <x v="126"/>
  </r>
  <r>
    <s v="ORD108230"/>
    <x v="5"/>
    <x v="1"/>
    <x v="5"/>
    <s v="Jumia"/>
    <x v="2"/>
    <n v="8744.5400000000009"/>
    <n v="1"/>
    <n v="8744.5400000000009"/>
    <n v="2.72"/>
    <n v="4426"/>
    <x v="185"/>
  </r>
  <r>
    <s v="ORD108231"/>
    <x v="6"/>
    <x v="4"/>
    <x v="6"/>
    <s v="Jumia"/>
    <x v="0"/>
    <n v="10238.25"/>
    <n v="3"/>
    <n v="30714.75"/>
    <n v="3.85"/>
    <n v="2862"/>
    <x v="8"/>
  </r>
  <r>
    <s v="ORD108232"/>
    <x v="3"/>
    <x v="3"/>
    <x v="3"/>
    <s v="Jumia"/>
    <x v="0"/>
    <n v="4933.74"/>
    <n v="1"/>
    <n v="4933.74"/>
    <n v="4.37"/>
    <n v="2330"/>
    <x v="282"/>
  </r>
  <r>
    <s v="ORD108233"/>
    <x v="6"/>
    <x v="4"/>
    <x v="6"/>
    <s v="Amazon"/>
    <x v="5"/>
    <n v="12836.24"/>
    <n v="4"/>
    <n v="51344.959999999999"/>
    <n v="3.41"/>
    <n v="1400"/>
    <x v="253"/>
  </r>
  <r>
    <s v="ORD108234"/>
    <x v="9"/>
    <x v="1"/>
    <x v="9"/>
    <s v="Jumia"/>
    <x v="4"/>
    <n v="17521.95"/>
    <n v="4"/>
    <n v="70087.8"/>
    <n v="1.1299999999999999"/>
    <n v="3846"/>
    <x v="214"/>
  </r>
  <r>
    <s v="ORD108235"/>
    <x v="2"/>
    <x v="2"/>
    <x v="2"/>
    <s v="Amazon"/>
    <x v="2"/>
    <n v="10039.530000000001"/>
    <n v="2"/>
    <n v="20079.060000000001"/>
    <n v="3.34"/>
    <n v="3325"/>
    <x v="140"/>
  </r>
  <r>
    <s v="ORD108236"/>
    <x v="5"/>
    <x v="1"/>
    <x v="5"/>
    <s v="Amazon"/>
    <x v="0"/>
    <n v="3935.24"/>
    <n v="3"/>
    <n v="11805.72"/>
    <n v="1.31"/>
    <n v="4066"/>
    <x v="345"/>
  </r>
  <r>
    <s v="ORD108237"/>
    <x v="2"/>
    <x v="2"/>
    <x v="2"/>
    <s v="Jumia"/>
    <x v="3"/>
    <n v="5262.81"/>
    <n v="3"/>
    <n v="15788.43"/>
    <n v="4.3899999999999997"/>
    <n v="4369"/>
    <x v="124"/>
  </r>
  <r>
    <s v="ORD108238"/>
    <x v="4"/>
    <x v="0"/>
    <x v="4"/>
    <s v="Jumia"/>
    <x v="3"/>
    <n v="18350.68"/>
    <n v="2"/>
    <n v="36701.360000000001"/>
    <n v="3.92"/>
    <n v="1881"/>
    <x v="69"/>
  </r>
  <r>
    <s v="ORD108239"/>
    <x v="4"/>
    <x v="0"/>
    <x v="4"/>
    <s v="Jumia"/>
    <x v="0"/>
    <n v="5346.87"/>
    <n v="4"/>
    <n v="21387.48"/>
    <n v="4.5199999999999996"/>
    <n v="1778"/>
    <x v="283"/>
  </r>
  <r>
    <s v="ORD108240"/>
    <x v="8"/>
    <x v="3"/>
    <x v="8"/>
    <s v="Amazon"/>
    <x v="3"/>
    <n v="14082.73"/>
    <n v="2"/>
    <n v="28165.46"/>
    <n v="2.71"/>
    <n v="4109"/>
    <x v="182"/>
  </r>
  <r>
    <s v="ORD108241"/>
    <x v="0"/>
    <x v="0"/>
    <x v="0"/>
    <s v="Amazon"/>
    <x v="5"/>
    <n v="15036.89"/>
    <n v="5"/>
    <n v="75184.45"/>
    <n v="4.24"/>
    <n v="3571"/>
    <x v="111"/>
  </r>
  <r>
    <s v="ORD108242"/>
    <x v="5"/>
    <x v="1"/>
    <x v="5"/>
    <s v="Jumia"/>
    <x v="4"/>
    <n v="19197.490000000002"/>
    <n v="2"/>
    <n v="38394.980000000003"/>
    <n v="4.6500000000000004"/>
    <n v="3714"/>
    <x v="226"/>
  </r>
  <r>
    <s v="ORD108243"/>
    <x v="7"/>
    <x v="0"/>
    <x v="7"/>
    <s v="Amazon"/>
    <x v="4"/>
    <n v="7117.06"/>
    <n v="4"/>
    <n v="28468.240000000002"/>
    <n v="2.86"/>
    <n v="363"/>
    <x v="249"/>
  </r>
  <r>
    <s v="ORD108244"/>
    <x v="5"/>
    <x v="1"/>
    <x v="5"/>
    <s v="Jumia"/>
    <x v="3"/>
    <n v="5781.01"/>
    <n v="1"/>
    <n v="5781.01"/>
    <n v="4.17"/>
    <n v="3418"/>
    <x v="205"/>
  </r>
  <r>
    <s v="ORD108245"/>
    <x v="8"/>
    <x v="3"/>
    <x v="8"/>
    <s v="Amazon"/>
    <x v="3"/>
    <n v="8904.44"/>
    <n v="2"/>
    <n v="17808.88"/>
    <n v="3.07"/>
    <n v="94"/>
    <x v="17"/>
  </r>
  <r>
    <s v="ORD108246"/>
    <x v="1"/>
    <x v="1"/>
    <x v="1"/>
    <s v="Souq"/>
    <x v="3"/>
    <n v="7980.94"/>
    <n v="5"/>
    <n v="39904.699999999997"/>
    <n v="2.77"/>
    <n v="4077"/>
    <x v="92"/>
  </r>
  <r>
    <s v="ORD108247"/>
    <x v="5"/>
    <x v="1"/>
    <x v="5"/>
    <s v="Amazon"/>
    <x v="5"/>
    <n v="13862.14"/>
    <n v="3"/>
    <n v="41586.42"/>
    <n v="1.1499999999999999"/>
    <n v="4947"/>
    <x v="244"/>
  </r>
  <r>
    <s v="ORD108248"/>
    <x v="0"/>
    <x v="0"/>
    <x v="0"/>
    <s v="Souq"/>
    <x v="4"/>
    <n v="6060.97"/>
    <n v="2"/>
    <n v="12121.94"/>
    <n v="1.51"/>
    <n v="4561"/>
    <x v="264"/>
  </r>
  <r>
    <s v="ORD108249"/>
    <x v="1"/>
    <x v="1"/>
    <x v="1"/>
    <s v="Amazon"/>
    <x v="1"/>
    <n v="8682.2800000000007"/>
    <n v="5"/>
    <n v="43411.4"/>
    <n v="1.46"/>
    <n v="2297"/>
    <x v="142"/>
  </r>
  <r>
    <s v="ORD108250"/>
    <x v="5"/>
    <x v="1"/>
    <x v="5"/>
    <s v="Souq"/>
    <x v="2"/>
    <n v="9974.2999999999993"/>
    <n v="3"/>
    <n v="29922.9"/>
    <n v="3.57"/>
    <n v="4032"/>
    <x v="136"/>
  </r>
  <r>
    <s v="ORD108251"/>
    <x v="2"/>
    <x v="2"/>
    <x v="2"/>
    <s v="Souq"/>
    <x v="3"/>
    <n v="5446.73"/>
    <n v="2"/>
    <n v="10893.46"/>
    <n v="3.4"/>
    <n v="2479"/>
    <x v="142"/>
  </r>
  <r>
    <s v="ORD108252"/>
    <x v="5"/>
    <x v="1"/>
    <x v="5"/>
    <s v="Jumia"/>
    <x v="4"/>
    <n v="15178.14"/>
    <n v="1"/>
    <n v="15178.14"/>
    <n v="1.49"/>
    <n v="1832"/>
    <x v="117"/>
  </r>
  <r>
    <s v="ORD108253"/>
    <x v="8"/>
    <x v="3"/>
    <x v="8"/>
    <s v="Amazon"/>
    <x v="0"/>
    <n v="19228.25"/>
    <n v="1"/>
    <n v="19228.25"/>
    <n v="4.3600000000000003"/>
    <n v="688"/>
    <x v="176"/>
  </r>
  <r>
    <s v="ORD108254"/>
    <x v="2"/>
    <x v="2"/>
    <x v="2"/>
    <s v="Jumia"/>
    <x v="1"/>
    <n v="7875.41"/>
    <n v="5"/>
    <n v="39377.050000000003"/>
    <n v="3.88"/>
    <n v="915"/>
    <x v="7"/>
  </r>
  <r>
    <s v="ORD108255"/>
    <x v="0"/>
    <x v="0"/>
    <x v="0"/>
    <s v="Jumia"/>
    <x v="4"/>
    <n v="13950.78"/>
    <n v="2"/>
    <n v="27901.56"/>
    <n v="3.55"/>
    <n v="4833"/>
    <x v="176"/>
  </r>
  <r>
    <s v="ORD108256"/>
    <x v="4"/>
    <x v="0"/>
    <x v="4"/>
    <s v="Jumia"/>
    <x v="2"/>
    <n v="769.71"/>
    <n v="4"/>
    <n v="3078.84"/>
    <n v="2.44"/>
    <n v="2010"/>
    <x v="260"/>
  </r>
  <r>
    <s v="ORD108257"/>
    <x v="0"/>
    <x v="0"/>
    <x v="0"/>
    <s v="Jumia"/>
    <x v="5"/>
    <n v="8349.2000000000007"/>
    <n v="4"/>
    <n v="33396.800000000003"/>
    <n v="2.97"/>
    <n v="375"/>
    <x v="39"/>
  </r>
  <r>
    <s v="ORD108258"/>
    <x v="5"/>
    <x v="1"/>
    <x v="5"/>
    <s v="Jumia"/>
    <x v="3"/>
    <n v="5791.09"/>
    <n v="4"/>
    <n v="23164.36"/>
    <n v="4.78"/>
    <n v="1516"/>
    <x v="172"/>
  </r>
  <r>
    <s v="ORD108259"/>
    <x v="8"/>
    <x v="3"/>
    <x v="8"/>
    <s v="Amazon"/>
    <x v="3"/>
    <n v="17934.57"/>
    <n v="3"/>
    <n v="53803.71"/>
    <n v="1.08"/>
    <n v="2422"/>
    <x v="229"/>
  </r>
  <r>
    <s v="ORD108260"/>
    <x v="5"/>
    <x v="1"/>
    <x v="5"/>
    <s v="Souq"/>
    <x v="0"/>
    <n v="15247.85"/>
    <n v="2"/>
    <n v="30495.7"/>
    <n v="1.5"/>
    <n v="3734"/>
    <x v="228"/>
  </r>
  <r>
    <s v="ORD108261"/>
    <x v="7"/>
    <x v="0"/>
    <x v="7"/>
    <s v="Amazon"/>
    <x v="4"/>
    <n v="14297.18"/>
    <n v="3"/>
    <n v="42891.54"/>
    <n v="2.95"/>
    <n v="1767"/>
    <x v="91"/>
  </r>
  <r>
    <s v="ORD108262"/>
    <x v="0"/>
    <x v="0"/>
    <x v="0"/>
    <s v="Jumia"/>
    <x v="3"/>
    <n v="7794.13"/>
    <n v="2"/>
    <n v="15588.26"/>
    <n v="1.84"/>
    <n v="1950"/>
    <x v="60"/>
  </r>
  <r>
    <s v="ORD108263"/>
    <x v="6"/>
    <x v="4"/>
    <x v="6"/>
    <s v="Jumia"/>
    <x v="0"/>
    <n v="17152.78"/>
    <n v="4"/>
    <n v="68611.12"/>
    <n v="4.09"/>
    <n v="2007"/>
    <x v="358"/>
  </r>
  <r>
    <s v="ORD108264"/>
    <x v="4"/>
    <x v="0"/>
    <x v="4"/>
    <s v="Jumia"/>
    <x v="5"/>
    <n v="19064.169999999998"/>
    <n v="1"/>
    <n v="19064.169999999998"/>
    <n v="3.51"/>
    <n v="2219"/>
    <x v="254"/>
  </r>
  <r>
    <s v="ORD108265"/>
    <x v="1"/>
    <x v="1"/>
    <x v="1"/>
    <s v="Souq"/>
    <x v="2"/>
    <n v="1930.24"/>
    <n v="2"/>
    <n v="3860.48"/>
    <n v="1.37"/>
    <n v="1600"/>
    <x v="358"/>
  </r>
  <r>
    <s v="ORD108266"/>
    <x v="0"/>
    <x v="0"/>
    <x v="0"/>
    <s v="Jumia"/>
    <x v="0"/>
    <n v="9691.2900000000009"/>
    <n v="2"/>
    <n v="19382.580000000002"/>
    <n v="2.15"/>
    <n v="4797"/>
    <x v="198"/>
  </r>
  <r>
    <s v="ORD108267"/>
    <x v="8"/>
    <x v="3"/>
    <x v="8"/>
    <s v="Amazon"/>
    <x v="1"/>
    <n v="9280.6"/>
    <n v="4"/>
    <n v="37122.400000000001"/>
    <n v="1.22"/>
    <n v="968"/>
    <x v="116"/>
  </r>
  <r>
    <s v="ORD108268"/>
    <x v="5"/>
    <x v="1"/>
    <x v="5"/>
    <s v="Jumia"/>
    <x v="2"/>
    <n v="19589.04"/>
    <n v="1"/>
    <n v="19589.04"/>
    <n v="2.46"/>
    <n v="562"/>
    <x v="79"/>
  </r>
  <r>
    <s v="ORD108269"/>
    <x v="3"/>
    <x v="3"/>
    <x v="3"/>
    <s v="Jumia"/>
    <x v="5"/>
    <n v="297.64999999999998"/>
    <n v="2"/>
    <n v="595.29999999999995"/>
    <n v="2.23"/>
    <n v="1123"/>
    <x v="328"/>
  </r>
  <r>
    <s v="ORD108270"/>
    <x v="1"/>
    <x v="1"/>
    <x v="1"/>
    <s v="Souq"/>
    <x v="5"/>
    <n v="11471.12"/>
    <n v="1"/>
    <n v="11471.12"/>
    <n v="3.4"/>
    <n v="3854"/>
    <x v="203"/>
  </r>
  <r>
    <s v="ORD108271"/>
    <x v="4"/>
    <x v="0"/>
    <x v="4"/>
    <s v="Amazon"/>
    <x v="1"/>
    <n v="16927.41"/>
    <n v="4"/>
    <n v="67709.64"/>
    <n v="4.9800000000000004"/>
    <n v="2592"/>
    <x v="309"/>
  </r>
  <r>
    <s v="ORD108272"/>
    <x v="9"/>
    <x v="1"/>
    <x v="9"/>
    <s v="Jumia"/>
    <x v="0"/>
    <n v="4099.17"/>
    <n v="2"/>
    <n v="8198.34"/>
    <n v="4.5"/>
    <n v="3141"/>
    <x v="192"/>
  </r>
  <r>
    <s v="ORD108273"/>
    <x v="5"/>
    <x v="1"/>
    <x v="5"/>
    <s v="Amazon"/>
    <x v="1"/>
    <n v="497.28"/>
    <n v="2"/>
    <n v="994.56"/>
    <n v="2.65"/>
    <n v="2076"/>
    <x v="351"/>
  </r>
  <r>
    <s v="ORD108274"/>
    <x v="0"/>
    <x v="0"/>
    <x v="0"/>
    <s v="Amazon"/>
    <x v="0"/>
    <n v="7583.29"/>
    <n v="5"/>
    <n v="37916.449999999997"/>
    <n v="2.12"/>
    <n v="1164"/>
    <x v="309"/>
  </r>
  <r>
    <s v="ORD108275"/>
    <x v="3"/>
    <x v="3"/>
    <x v="3"/>
    <s v="Amazon"/>
    <x v="1"/>
    <n v="5210.26"/>
    <n v="4"/>
    <n v="20841.04"/>
    <n v="3.77"/>
    <n v="854"/>
    <x v="24"/>
  </r>
  <r>
    <s v="ORD108276"/>
    <x v="5"/>
    <x v="1"/>
    <x v="5"/>
    <s v="Jumia"/>
    <x v="0"/>
    <n v="11192.51"/>
    <n v="2"/>
    <n v="22385.02"/>
    <n v="4.9800000000000004"/>
    <n v="3664"/>
    <x v="33"/>
  </r>
  <r>
    <s v="ORD108277"/>
    <x v="4"/>
    <x v="0"/>
    <x v="4"/>
    <s v="Souq"/>
    <x v="0"/>
    <n v="3113.73"/>
    <n v="3"/>
    <n v="9341.19"/>
    <n v="4.83"/>
    <n v="2809"/>
    <x v="193"/>
  </r>
  <r>
    <s v="ORD108278"/>
    <x v="9"/>
    <x v="1"/>
    <x v="9"/>
    <s v="Jumia"/>
    <x v="3"/>
    <n v="676.79"/>
    <n v="4"/>
    <n v="2707.16"/>
    <n v="4.38"/>
    <n v="706"/>
    <x v="360"/>
  </r>
  <r>
    <s v="ORD108279"/>
    <x v="3"/>
    <x v="3"/>
    <x v="3"/>
    <s v="Jumia"/>
    <x v="5"/>
    <n v="19732.36"/>
    <n v="3"/>
    <n v="59197.08"/>
    <n v="3.49"/>
    <n v="265"/>
    <x v="215"/>
  </r>
  <r>
    <s v="ORD108280"/>
    <x v="7"/>
    <x v="0"/>
    <x v="7"/>
    <s v="Jumia"/>
    <x v="1"/>
    <n v="15504.34"/>
    <n v="1"/>
    <n v="15504.34"/>
    <n v="3.21"/>
    <n v="4914"/>
    <x v="91"/>
  </r>
  <r>
    <s v="ORD108281"/>
    <x v="2"/>
    <x v="2"/>
    <x v="2"/>
    <s v="Amazon"/>
    <x v="1"/>
    <n v="13946.59"/>
    <n v="3"/>
    <n v="41839.769999999997"/>
    <n v="3.64"/>
    <n v="4854"/>
    <x v="85"/>
  </r>
  <r>
    <s v="ORD108282"/>
    <x v="0"/>
    <x v="0"/>
    <x v="0"/>
    <s v="Jumia"/>
    <x v="3"/>
    <n v="16475.509999999998"/>
    <n v="2"/>
    <n v="32951.019999999997"/>
    <n v="3.6"/>
    <n v="2954"/>
    <x v="359"/>
  </r>
  <r>
    <s v="ORD108283"/>
    <x v="1"/>
    <x v="1"/>
    <x v="1"/>
    <s v="Amazon"/>
    <x v="5"/>
    <n v="15998.15"/>
    <n v="5"/>
    <n v="79990.75"/>
    <n v="2.74"/>
    <n v="1158"/>
    <x v="274"/>
  </r>
  <r>
    <s v="ORD108284"/>
    <x v="4"/>
    <x v="0"/>
    <x v="4"/>
    <s v="Amazon"/>
    <x v="3"/>
    <n v="17702.75"/>
    <n v="1"/>
    <n v="17702.75"/>
    <n v="4.78"/>
    <n v="4820"/>
    <x v="80"/>
  </r>
  <r>
    <s v="ORD108285"/>
    <x v="7"/>
    <x v="0"/>
    <x v="7"/>
    <s v="Amazon"/>
    <x v="4"/>
    <n v="19334.349999999999"/>
    <n v="1"/>
    <n v="19334.349999999999"/>
    <n v="2.78"/>
    <n v="1024"/>
    <x v="288"/>
  </r>
  <r>
    <s v="ORD108286"/>
    <x v="4"/>
    <x v="0"/>
    <x v="4"/>
    <s v="Souq"/>
    <x v="4"/>
    <n v="8544.93"/>
    <n v="2"/>
    <n v="17089.86"/>
    <n v="2.63"/>
    <n v="1586"/>
    <x v="359"/>
  </r>
  <r>
    <s v="ORD108287"/>
    <x v="0"/>
    <x v="0"/>
    <x v="0"/>
    <s v="Amazon"/>
    <x v="0"/>
    <n v="15696.79"/>
    <n v="2"/>
    <n v="31393.58"/>
    <n v="2.31"/>
    <n v="3430"/>
    <x v="349"/>
  </r>
  <r>
    <s v="ORD108288"/>
    <x v="2"/>
    <x v="2"/>
    <x v="2"/>
    <s v="Souq"/>
    <x v="3"/>
    <n v="3538.52"/>
    <n v="5"/>
    <n v="17692.599999999999"/>
    <n v="4.05"/>
    <n v="2187"/>
    <x v="141"/>
  </r>
  <r>
    <s v="ORD108289"/>
    <x v="8"/>
    <x v="3"/>
    <x v="8"/>
    <s v="Jumia"/>
    <x v="2"/>
    <n v="10616.69"/>
    <n v="2"/>
    <n v="21233.38"/>
    <n v="4.79"/>
    <n v="3945"/>
    <x v="40"/>
  </r>
  <r>
    <s v="ORD108290"/>
    <x v="7"/>
    <x v="0"/>
    <x v="7"/>
    <s v="Souq"/>
    <x v="1"/>
    <n v="8714.11"/>
    <n v="2"/>
    <n v="17428.22"/>
    <n v="3.34"/>
    <n v="3552"/>
    <x v="99"/>
  </r>
  <r>
    <s v="ORD108291"/>
    <x v="0"/>
    <x v="0"/>
    <x v="0"/>
    <s v="Jumia"/>
    <x v="2"/>
    <n v="18837.259999999998"/>
    <n v="1"/>
    <n v="18837.259999999998"/>
    <n v="4.49"/>
    <n v="2195"/>
    <x v="191"/>
  </r>
  <r>
    <s v="ORD108292"/>
    <x v="0"/>
    <x v="0"/>
    <x v="0"/>
    <s v="Amazon"/>
    <x v="0"/>
    <n v="2666.01"/>
    <n v="3"/>
    <n v="7998.03"/>
    <n v="3.59"/>
    <n v="1723"/>
    <x v="186"/>
  </r>
  <r>
    <s v="ORD108293"/>
    <x v="1"/>
    <x v="1"/>
    <x v="1"/>
    <s v="Amazon"/>
    <x v="1"/>
    <n v="5984.78"/>
    <n v="1"/>
    <n v="5984.78"/>
    <n v="1.76"/>
    <n v="740"/>
    <x v="270"/>
  </r>
  <r>
    <s v="ORD108294"/>
    <x v="7"/>
    <x v="0"/>
    <x v="7"/>
    <s v="Jumia"/>
    <x v="3"/>
    <n v="6118.03"/>
    <n v="4"/>
    <n v="24472.12"/>
    <n v="2.4500000000000002"/>
    <n v="4270"/>
    <x v="321"/>
  </r>
  <r>
    <s v="ORD108295"/>
    <x v="7"/>
    <x v="0"/>
    <x v="7"/>
    <s v="Souq"/>
    <x v="1"/>
    <n v="18280.259999999998"/>
    <n v="2"/>
    <n v="36560.519999999997"/>
    <n v="1.2"/>
    <n v="2871"/>
    <x v="109"/>
  </r>
  <r>
    <s v="ORD108296"/>
    <x v="5"/>
    <x v="1"/>
    <x v="5"/>
    <s v="Jumia"/>
    <x v="3"/>
    <n v="14779.85"/>
    <n v="3"/>
    <n v="44339.55"/>
    <n v="1.3"/>
    <n v="1443"/>
    <x v="220"/>
  </r>
  <r>
    <s v="ORD108297"/>
    <x v="0"/>
    <x v="0"/>
    <x v="0"/>
    <s v="Jumia"/>
    <x v="3"/>
    <n v="6148.16"/>
    <n v="1"/>
    <n v="6148.16"/>
    <n v="2.59"/>
    <n v="1417"/>
    <x v="115"/>
  </r>
  <r>
    <s v="ORD108298"/>
    <x v="9"/>
    <x v="1"/>
    <x v="9"/>
    <s v="Jumia"/>
    <x v="5"/>
    <n v="10637.67"/>
    <n v="1"/>
    <n v="10637.67"/>
    <n v="1.81"/>
    <n v="4793"/>
    <x v="254"/>
  </r>
  <r>
    <s v="ORD108299"/>
    <x v="7"/>
    <x v="0"/>
    <x v="7"/>
    <s v="Amazon"/>
    <x v="3"/>
    <n v="5898.89"/>
    <n v="2"/>
    <n v="11797.78"/>
    <n v="3.17"/>
    <n v="1302"/>
    <x v="171"/>
  </r>
  <r>
    <s v="ORD108300"/>
    <x v="5"/>
    <x v="1"/>
    <x v="5"/>
    <s v="Amazon"/>
    <x v="2"/>
    <n v="17613.34"/>
    <n v="1"/>
    <n v="17613.34"/>
    <n v="2.5299999999999998"/>
    <n v="1416"/>
    <x v="320"/>
  </r>
  <r>
    <s v="ORD108301"/>
    <x v="5"/>
    <x v="1"/>
    <x v="5"/>
    <s v="Jumia"/>
    <x v="5"/>
    <n v="12485.01"/>
    <n v="2"/>
    <n v="24970.02"/>
    <n v="1.49"/>
    <n v="4152"/>
    <x v="355"/>
  </r>
  <r>
    <s v="ORD108302"/>
    <x v="9"/>
    <x v="1"/>
    <x v="9"/>
    <s v="Jumia"/>
    <x v="1"/>
    <n v="7818.06"/>
    <n v="3"/>
    <n v="23454.18"/>
    <n v="2.41"/>
    <n v="3656"/>
    <x v="85"/>
  </r>
  <r>
    <s v="ORD108303"/>
    <x v="6"/>
    <x v="4"/>
    <x v="6"/>
    <s v="Jumia"/>
    <x v="3"/>
    <n v="6518.02"/>
    <n v="1"/>
    <n v="6518.02"/>
    <n v="3.32"/>
    <n v="2526"/>
    <x v="20"/>
  </r>
  <r>
    <s v="ORD108304"/>
    <x v="1"/>
    <x v="1"/>
    <x v="1"/>
    <s v="Souq"/>
    <x v="0"/>
    <n v="1301.79"/>
    <n v="3"/>
    <n v="3905.37"/>
    <n v="1.97"/>
    <n v="2552"/>
    <x v="271"/>
  </r>
  <r>
    <s v="ORD108305"/>
    <x v="3"/>
    <x v="3"/>
    <x v="3"/>
    <s v="Jumia"/>
    <x v="4"/>
    <n v="831.84"/>
    <n v="3"/>
    <n v="2495.52"/>
    <n v="2.79"/>
    <n v="3167"/>
    <x v="212"/>
  </r>
  <r>
    <s v="ORD108306"/>
    <x v="4"/>
    <x v="0"/>
    <x v="4"/>
    <s v="Souq"/>
    <x v="0"/>
    <n v="16423.84"/>
    <n v="3"/>
    <n v="49271.519999999997"/>
    <n v="4.17"/>
    <n v="2280"/>
    <x v="144"/>
  </r>
  <r>
    <s v="ORD108307"/>
    <x v="9"/>
    <x v="1"/>
    <x v="9"/>
    <s v="Souq"/>
    <x v="0"/>
    <n v="5938.36"/>
    <n v="5"/>
    <n v="29691.8"/>
    <n v="2.77"/>
    <n v="2308"/>
    <x v="123"/>
  </r>
  <r>
    <s v="ORD108308"/>
    <x v="0"/>
    <x v="0"/>
    <x v="0"/>
    <s v="Amazon"/>
    <x v="1"/>
    <n v="4943.29"/>
    <n v="5"/>
    <n v="24716.45"/>
    <n v="1.26"/>
    <n v="3382"/>
    <x v="273"/>
  </r>
  <r>
    <s v="ORD108309"/>
    <x v="4"/>
    <x v="0"/>
    <x v="4"/>
    <s v="Souq"/>
    <x v="0"/>
    <n v="19994.52"/>
    <n v="2"/>
    <n v="39989.040000000001"/>
    <n v="4.3499999999999996"/>
    <n v="3568"/>
    <x v="255"/>
  </r>
  <r>
    <s v="ORD108310"/>
    <x v="5"/>
    <x v="1"/>
    <x v="5"/>
    <s v="Amazon"/>
    <x v="5"/>
    <n v="16968.830000000002"/>
    <n v="2"/>
    <n v="33937.660000000003"/>
    <n v="4.82"/>
    <n v="3784"/>
    <x v="52"/>
  </r>
  <r>
    <s v="ORD108311"/>
    <x v="1"/>
    <x v="1"/>
    <x v="1"/>
    <s v="Jumia"/>
    <x v="0"/>
    <n v="7040.37"/>
    <n v="3"/>
    <n v="21121.11"/>
    <n v="4.21"/>
    <n v="3465"/>
    <x v="74"/>
  </r>
  <r>
    <s v="ORD108312"/>
    <x v="7"/>
    <x v="0"/>
    <x v="7"/>
    <s v="Souq"/>
    <x v="3"/>
    <n v="990.8"/>
    <n v="4"/>
    <n v="3963.2"/>
    <n v="4.46"/>
    <n v="4117"/>
    <x v="284"/>
  </r>
  <r>
    <s v="ORD108313"/>
    <x v="3"/>
    <x v="3"/>
    <x v="3"/>
    <s v="Amazon"/>
    <x v="5"/>
    <n v="4877.1899999999996"/>
    <n v="3"/>
    <n v="14631.57"/>
    <n v="3.37"/>
    <n v="63"/>
    <x v="62"/>
  </r>
  <r>
    <s v="ORD108314"/>
    <x v="7"/>
    <x v="0"/>
    <x v="7"/>
    <s v="Souq"/>
    <x v="1"/>
    <n v="3907.41"/>
    <n v="2"/>
    <n v="7814.82"/>
    <n v="2.36"/>
    <n v="1633"/>
    <x v="177"/>
  </r>
  <r>
    <s v="ORD108315"/>
    <x v="1"/>
    <x v="1"/>
    <x v="1"/>
    <s v="Jumia"/>
    <x v="1"/>
    <n v="7247.23"/>
    <n v="3"/>
    <n v="21741.69"/>
    <n v="3.1"/>
    <n v="765"/>
    <x v="184"/>
  </r>
  <r>
    <s v="ORD108316"/>
    <x v="1"/>
    <x v="1"/>
    <x v="1"/>
    <s v="Amazon"/>
    <x v="5"/>
    <n v="13236.34"/>
    <n v="1"/>
    <n v="13236.34"/>
    <n v="1.95"/>
    <n v="279"/>
    <x v="351"/>
  </r>
  <r>
    <s v="ORD108317"/>
    <x v="8"/>
    <x v="3"/>
    <x v="8"/>
    <s v="Souq"/>
    <x v="5"/>
    <n v="13802.38"/>
    <n v="2"/>
    <n v="27604.76"/>
    <n v="3.65"/>
    <n v="4568"/>
    <x v="28"/>
  </r>
  <r>
    <s v="ORD108318"/>
    <x v="5"/>
    <x v="1"/>
    <x v="5"/>
    <s v="Jumia"/>
    <x v="3"/>
    <n v="7242.17"/>
    <n v="3"/>
    <n v="21726.51"/>
    <n v="4.66"/>
    <n v="3680"/>
    <x v="128"/>
  </r>
  <r>
    <s v="ORD108319"/>
    <x v="7"/>
    <x v="0"/>
    <x v="7"/>
    <s v="Amazon"/>
    <x v="5"/>
    <n v="13996.54"/>
    <n v="2"/>
    <n v="27993.08"/>
    <n v="3.51"/>
    <n v="952"/>
    <x v="154"/>
  </r>
  <r>
    <s v="ORD108320"/>
    <x v="7"/>
    <x v="0"/>
    <x v="7"/>
    <s v="Jumia"/>
    <x v="2"/>
    <n v="18638.38"/>
    <n v="5"/>
    <n v="93191.9"/>
    <n v="1.1299999999999999"/>
    <n v="2243"/>
    <x v="70"/>
  </r>
  <r>
    <s v="ORD108321"/>
    <x v="7"/>
    <x v="0"/>
    <x v="7"/>
    <s v="Jumia"/>
    <x v="4"/>
    <n v="13845.71"/>
    <n v="2"/>
    <n v="27691.42"/>
    <n v="4.97"/>
    <n v="2959"/>
    <x v="58"/>
  </r>
  <r>
    <s v="ORD108322"/>
    <x v="0"/>
    <x v="0"/>
    <x v="0"/>
    <s v="Souq"/>
    <x v="2"/>
    <n v="3972.63"/>
    <n v="3"/>
    <n v="11917.89"/>
    <n v="2.2999999999999998"/>
    <n v="3322"/>
    <x v="179"/>
  </r>
  <r>
    <s v="ORD108323"/>
    <x v="3"/>
    <x v="3"/>
    <x v="3"/>
    <s v="Jumia"/>
    <x v="5"/>
    <n v="16050.45"/>
    <n v="5"/>
    <n v="80252.25"/>
    <n v="3.15"/>
    <n v="3392"/>
    <x v="70"/>
  </r>
  <r>
    <s v="ORD108324"/>
    <x v="5"/>
    <x v="1"/>
    <x v="5"/>
    <s v="Souq"/>
    <x v="2"/>
    <n v="12277.68"/>
    <n v="3"/>
    <n v="36833.040000000001"/>
    <n v="3.48"/>
    <n v="4989"/>
    <x v="167"/>
  </r>
  <r>
    <s v="ORD108325"/>
    <x v="3"/>
    <x v="3"/>
    <x v="3"/>
    <s v="Souq"/>
    <x v="1"/>
    <n v="6668.18"/>
    <n v="1"/>
    <n v="6668.18"/>
    <n v="4.58"/>
    <n v="1491"/>
    <x v="157"/>
  </r>
  <r>
    <s v="ORD108326"/>
    <x v="8"/>
    <x v="3"/>
    <x v="8"/>
    <s v="Jumia"/>
    <x v="0"/>
    <n v="15564.53"/>
    <n v="1"/>
    <n v="15564.53"/>
    <n v="3.58"/>
    <n v="4602"/>
    <x v="118"/>
  </r>
  <r>
    <s v="ORD108327"/>
    <x v="8"/>
    <x v="3"/>
    <x v="8"/>
    <s v="Amazon"/>
    <x v="5"/>
    <n v="5279.87"/>
    <n v="4"/>
    <n v="21119.48"/>
    <n v="1.33"/>
    <n v="4622"/>
    <x v="293"/>
  </r>
  <r>
    <s v="ORD108328"/>
    <x v="0"/>
    <x v="0"/>
    <x v="0"/>
    <s v="Souq"/>
    <x v="3"/>
    <n v="13130.96"/>
    <n v="3"/>
    <n v="39392.879999999997"/>
    <n v="2.5"/>
    <n v="3253"/>
    <x v="223"/>
  </r>
  <r>
    <s v="ORD108329"/>
    <x v="7"/>
    <x v="0"/>
    <x v="7"/>
    <s v="Amazon"/>
    <x v="5"/>
    <n v="10453.870000000001"/>
    <n v="1"/>
    <n v="10453.870000000001"/>
    <n v="2.08"/>
    <n v="3682"/>
    <x v="328"/>
  </r>
  <r>
    <s v="ORD108330"/>
    <x v="6"/>
    <x v="4"/>
    <x v="6"/>
    <s v="Amazon"/>
    <x v="2"/>
    <n v="9137"/>
    <n v="3"/>
    <n v="27411"/>
    <n v="2.0099999999999998"/>
    <n v="2280"/>
    <x v="103"/>
  </r>
  <r>
    <s v="ORD108331"/>
    <x v="9"/>
    <x v="1"/>
    <x v="9"/>
    <s v="Jumia"/>
    <x v="2"/>
    <n v="11348.47"/>
    <n v="3"/>
    <n v="34045.410000000003"/>
    <n v="1.95"/>
    <n v="339"/>
    <x v="253"/>
  </r>
  <r>
    <s v="ORD108332"/>
    <x v="0"/>
    <x v="0"/>
    <x v="0"/>
    <s v="Amazon"/>
    <x v="2"/>
    <n v="4807.16"/>
    <n v="1"/>
    <n v="4807.16"/>
    <n v="1.98"/>
    <n v="4960"/>
    <x v="18"/>
  </r>
  <r>
    <s v="ORD108333"/>
    <x v="3"/>
    <x v="3"/>
    <x v="3"/>
    <s v="Souq"/>
    <x v="0"/>
    <n v="5498.81"/>
    <n v="1"/>
    <n v="5498.81"/>
    <n v="2.42"/>
    <n v="3622"/>
    <x v="331"/>
  </r>
  <r>
    <s v="ORD108334"/>
    <x v="7"/>
    <x v="0"/>
    <x v="7"/>
    <s v="Jumia"/>
    <x v="2"/>
    <n v="8586.7199999999993"/>
    <n v="5"/>
    <n v="42933.599999999999"/>
    <n v="3.75"/>
    <n v="1346"/>
    <x v="192"/>
  </r>
  <r>
    <s v="ORD108335"/>
    <x v="5"/>
    <x v="1"/>
    <x v="5"/>
    <s v="Amazon"/>
    <x v="4"/>
    <n v="16213.92"/>
    <n v="3"/>
    <n v="48641.760000000002"/>
    <n v="2.2999999999999998"/>
    <n v="2302"/>
    <x v="342"/>
  </r>
  <r>
    <s v="ORD108336"/>
    <x v="8"/>
    <x v="3"/>
    <x v="8"/>
    <s v="Souq"/>
    <x v="4"/>
    <n v="14860.6"/>
    <n v="2"/>
    <n v="29721.200000000001"/>
    <n v="1.18"/>
    <n v="3547"/>
    <x v="204"/>
  </r>
  <r>
    <s v="ORD108337"/>
    <x v="9"/>
    <x v="1"/>
    <x v="9"/>
    <s v="Souq"/>
    <x v="4"/>
    <n v="16402.11"/>
    <n v="4"/>
    <n v="65608.44"/>
    <n v="1.41"/>
    <n v="4077"/>
    <x v="138"/>
  </r>
  <r>
    <s v="ORD108338"/>
    <x v="0"/>
    <x v="0"/>
    <x v="0"/>
    <s v="Amazon"/>
    <x v="5"/>
    <n v="12765.09"/>
    <n v="5"/>
    <n v="63825.45"/>
    <n v="1.82"/>
    <n v="3059"/>
    <x v="100"/>
  </r>
  <r>
    <s v="ORD108339"/>
    <x v="3"/>
    <x v="3"/>
    <x v="3"/>
    <s v="Souq"/>
    <x v="0"/>
    <n v="10245.66"/>
    <n v="5"/>
    <n v="51228.3"/>
    <n v="2.1"/>
    <n v="737"/>
    <x v="216"/>
  </r>
  <r>
    <s v="ORD108340"/>
    <x v="1"/>
    <x v="1"/>
    <x v="1"/>
    <s v="Jumia"/>
    <x v="2"/>
    <n v="18757.28"/>
    <n v="2"/>
    <n v="37514.559999999998"/>
    <n v="4.91"/>
    <n v="3507"/>
    <x v="14"/>
  </r>
  <r>
    <s v="ORD108341"/>
    <x v="0"/>
    <x v="0"/>
    <x v="0"/>
    <s v="Souq"/>
    <x v="5"/>
    <n v="11155.66"/>
    <n v="4"/>
    <n v="44622.64"/>
    <n v="4.16"/>
    <n v="655"/>
    <x v="26"/>
  </r>
  <r>
    <s v="ORD108342"/>
    <x v="8"/>
    <x v="3"/>
    <x v="8"/>
    <s v="Souq"/>
    <x v="5"/>
    <n v="14664.94"/>
    <n v="3"/>
    <n v="43994.82"/>
    <n v="3.1"/>
    <n v="2039"/>
    <x v="226"/>
  </r>
  <r>
    <s v="ORD108343"/>
    <x v="9"/>
    <x v="1"/>
    <x v="9"/>
    <s v="Jumia"/>
    <x v="0"/>
    <n v="9380.2800000000007"/>
    <n v="5"/>
    <n v="46901.4"/>
    <n v="4.57"/>
    <n v="2514"/>
    <x v="81"/>
  </r>
  <r>
    <s v="ORD108344"/>
    <x v="3"/>
    <x v="3"/>
    <x v="3"/>
    <s v="Jumia"/>
    <x v="4"/>
    <n v="16850.89"/>
    <n v="3"/>
    <n v="50552.67"/>
    <n v="4.6900000000000004"/>
    <n v="1954"/>
    <x v="175"/>
  </r>
  <r>
    <s v="ORD108345"/>
    <x v="6"/>
    <x v="4"/>
    <x v="6"/>
    <s v="Amazon"/>
    <x v="0"/>
    <n v="787.92"/>
    <n v="5"/>
    <n v="3939.6"/>
    <n v="1.67"/>
    <n v="1313"/>
    <x v="261"/>
  </r>
  <r>
    <s v="ORD108346"/>
    <x v="7"/>
    <x v="0"/>
    <x v="7"/>
    <s v="Souq"/>
    <x v="5"/>
    <n v="5744.92"/>
    <n v="1"/>
    <n v="5744.92"/>
    <n v="2.52"/>
    <n v="1367"/>
    <x v="45"/>
  </r>
  <r>
    <s v="ORD108347"/>
    <x v="7"/>
    <x v="0"/>
    <x v="7"/>
    <s v="Jumia"/>
    <x v="5"/>
    <n v="19998.759999999998"/>
    <n v="5"/>
    <n v="99993.8"/>
    <n v="1.55"/>
    <n v="4347"/>
    <x v="225"/>
  </r>
  <r>
    <s v="ORD108348"/>
    <x v="3"/>
    <x v="3"/>
    <x v="3"/>
    <s v="Souq"/>
    <x v="5"/>
    <n v="12092.88"/>
    <n v="3"/>
    <n v="36278.639999999999"/>
    <n v="3.5"/>
    <n v="2201"/>
    <x v="243"/>
  </r>
  <r>
    <s v="ORD108349"/>
    <x v="6"/>
    <x v="4"/>
    <x v="6"/>
    <s v="Amazon"/>
    <x v="3"/>
    <n v="14376.02"/>
    <n v="1"/>
    <n v="14376.02"/>
    <n v="2.83"/>
    <n v="1568"/>
    <x v="0"/>
  </r>
  <r>
    <s v="ORD108350"/>
    <x v="7"/>
    <x v="0"/>
    <x v="7"/>
    <s v="Amazon"/>
    <x v="3"/>
    <n v="15842.03"/>
    <n v="1"/>
    <n v="15842.03"/>
    <n v="3.35"/>
    <n v="492"/>
    <x v="139"/>
  </r>
  <r>
    <s v="ORD108351"/>
    <x v="8"/>
    <x v="3"/>
    <x v="8"/>
    <s v="Amazon"/>
    <x v="5"/>
    <n v="11216.08"/>
    <n v="2"/>
    <n v="22432.16"/>
    <n v="3.09"/>
    <n v="3529"/>
    <x v="84"/>
  </r>
  <r>
    <s v="ORD108352"/>
    <x v="9"/>
    <x v="1"/>
    <x v="9"/>
    <s v="Jumia"/>
    <x v="2"/>
    <n v="11417.71"/>
    <n v="4"/>
    <n v="45670.84"/>
    <n v="4.74"/>
    <n v="908"/>
    <x v="205"/>
  </r>
  <r>
    <s v="ORD108353"/>
    <x v="2"/>
    <x v="2"/>
    <x v="2"/>
    <s v="Souq"/>
    <x v="0"/>
    <n v="19787.150000000001"/>
    <n v="3"/>
    <n v="59361.45"/>
    <n v="1.54"/>
    <n v="3636"/>
    <x v="159"/>
  </r>
  <r>
    <s v="ORD108354"/>
    <x v="2"/>
    <x v="2"/>
    <x v="2"/>
    <s v="Amazon"/>
    <x v="0"/>
    <n v="15021.88"/>
    <n v="1"/>
    <n v="15021.88"/>
    <n v="1.1299999999999999"/>
    <n v="729"/>
    <x v="192"/>
  </r>
  <r>
    <s v="ORD108355"/>
    <x v="0"/>
    <x v="0"/>
    <x v="0"/>
    <s v="Souq"/>
    <x v="5"/>
    <n v="2457.27"/>
    <n v="3"/>
    <n v="7371.81"/>
    <n v="2.7"/>
    <n v="2308"/>
    <x v="152"/>
  </r>
  <r>
    <s v="ORD108356"/>
    <x v="9"/>
    <x v="1"/>
    <x v="9"/>
    <s v="Souq"/>
    <x v="4"/>
    <n v="5577.98"/>
    <n v="1"/>
    <n v="5577.98"/>
    <n v="3.57"/>
    <n v="358"/>
    <x v="194"/>
  </r>
  <r>
    <s v="ORD108357"/>
    <x v="6"/>
    <x v="4"/>
    <x v="6"/>
    <s v="Amazon"/>
    <x v="2"/>
    <n v="3084.05"/>
    <n v="5"/>
    <n v="15420.25"/>
    <n v="3.9"/>
    <n v="3525"/>
    <x v="16"/>
  </r>
  <r>
    <s v="ORD108358"/>
    <x v="8"/>
    <x v="3"/>
    <x v="8"/>
    <s v="Jumia"/>
    <x v="4"/>
    <n v="13534.52"/>
    <n v="4"/>
    <n v="54138.080000000002"/>
    <n v="3.19"/>
    <n v="3651"/>
    <x v="246"/>
  </r>
  <r>
    <s v="ORD108359"/>
    <x v="9"/>
    <x v="1"/>
    <x v="9"/>
    <s v="Souq"/>
    <x v="3"/>
    <n v="4435.78"/>
    <n v="5"/>
    <n v="22178.9"/>
    <n v="1.04"/>
    <n v="3093"/>
    <x v="224"/>
  </r>
  <r>
    <s v="ORD108360"/>
    <x v="1"/>
    <x v="1"/>
    <x v="1"/>
    <s v="Jumia"/>
    <x v="4"/>
    <n v="9843.41"/>
    <n v="5"/>
    <n v="49217.05"/>
    <n v="4.07"/>
    <n v="1281"/>
    <x v="174"/>
  </r>
  <r>
    <s v="ORD108361"/>
    <x v="4"/>
    <x v="0"/>
    <x v="4"/>
    <s v="Souq"/>
    <x v="5"/>
    <n v="18644.939999999999"/>
    <n v="2"/>
    <n v="37289.879999999997"/>
    <n v="2.2400000000000002"/>
    <n v="4264"/>
    <x v="280"/>
  </r>
  <r>
    <s v="ORD108362"/>
    <x v="8"/>
    <x v="3"/>
    <x v="8"/>
    <s v="Souq"/>
    <x v="0"/>
    <n v="7139.54"/>
    <n v="1"/>
    <n v="7139.54"/>
    <n v="3.53"/>
    <n v="2516"/>
    <x v="90"/>
  </r>
  <r>
    <s v="ORD108363"/>
    <x v="2"/>
    <x v="2"/>
    <x v="2"/>
    <s v="Souq"/>
    <x v="1"/>
    <n v="17345.47"/>
    <n v="3"/>
    <n v="52036.41"/>
    <n v="2.96"/>
    <n v="339"/>
    <x v="114"/>
  </r>
  <r>
    <s v="ORD108364"/>
    <x v="1"/>
    <x v="1"/>
    <x v="1"/>
    <s v="Jumia"/>
    <x v="1"/>
    <n v="1176.1400000000001"/>
    <n v="4"/>
    <n v="4704.5600000000004"/>
    <n v="4.04"/>
    <n v="1505"/>
    <x v="294"/>
  </r>
  <r>
    <s v="ORD108365"/>
    <x v="4"/>
    <x v="0"/>
    <x v="4"/>
    <s v="Jumia"/>
    <x v="5"/>
    <n v="10498"/>
    <n v="2"/>
    <n v="20996"/>
    <n v="4.63"/>
    <n v="1456"/>
    <x v="253"/>
  </r>
  <r>
    <s v="ORD108366"/>
    <x v="9"/>
    <x v="1"/>
    <x v="9"/>
    <s v="Amazon"/>
    <x v="0"/>
    <n v="1584.96"/>
    <n v="4"/>
    <n v="6339.84"/>
    <n v="3.17"/>
    <n v="4555"/>
    <x v="170"/>
  </r>
  <r>
    <s v="ORD108367"/>
    <x v="2"/>
    <x v="2"/>
    <x v="2"/>
    <s v="Souq"/>
    <x v="5"/>
    <n v="5277.61"/>
    <n v="5"/>
    <n v="26388.05"/>
    <n v="2.61"/>
    <n v="3099"/>
    <x v="15"/>
  </r>
  <r>
    <s v="ORD108368"/>
    <x v="9"/>
    <x v="1"/>
    <x v="9"/>
    <s v="Amazon"/>
    <x v="1"/>
    <n v="5161.29"/>
    <n v="4"/>
    <n v="20645.16"/>
    <n v="2.35"/>
    <n v="1859"/>
    <x v="233"/>
  </r>
  <r>
    <s v="ORD108369"/>
    <x v="6"/>
    <x v="4"/>
    <x v="6"/>
    <s v="Souq"/>
    <x v="2"/>
    <n v="11598.62"/>
    <n v="5"/>
    <n v="57993.1"/>
    <n v="2.95"/>
    <n v="4167"/>
    <x v="7"/>
  </r>
  <r>
    <s v="ORD108370"/>
    <x v="8"/>
    <x v="3"/>
    <x v="8"/>
    <s v="Amazon"/>
    <x v="3"/>
    <n v="3843.4"/>
    <n v="1"/>
    <n v="3843.4"/>
    <n v="1.37"/>
    <n v="356"/>
    <x v="56"/>
  </r>
  <r>
    <s v="ORD108371"/>
    <x v="4"/>
    <x v="0"/>
    <x v="4"/>
    <s v="Jumia"/>
    <x v="5"/>
    <n v="18729.12"/>
    <n v="2"/>
    <n v="37458.239999999998"/>
    <n v="1.18"/>
    <n v="4762"/>
    <x v="235"/>
  </r>
  <r>
    <s v="ORD108372"/>
    <x v="3"/>
    <x v="3"/>
    <x v="3"/>
    <s v="Souq"/>
    <x v="3"/>
    <n v="16598.150000000001"/>
    <n v="3"/>
    <n v="49794.45"/>
    <n v="1.66"/>
    <n v="3091"/>
    <x v="119"/>
  </r>
  <r>
    <s v="ORD108373"/>
    <x v="0"/>
    <x v="0"/>
    <x v="0"/>
    <s v="Amazon"/>
    <x v="0"/>
    <n v="11932.04"/>
    <n v="3"/>
    <n v="35796.120000000003"/>
    <n v="4.37"/>
    <n v="4203"/>
    <x v="147"/>
  </r>
  <r>
    <s v="ORD108374"/>
    <x v="0"/>
    <x v="0"/>
    <x v="0"/>
    <s v="Amazon"/>
    <x v="3"/>
    <n v="11594.45"/>
    <n v="2"/>
    <n v="23188.9"/>
    <n v="3.75"/>
    <n v="687"/>
    <x v="28"/>
  </r>
  <r>
    <s v="ORD108375"/>
    <x v="9"/>
    <x v="1"/>
    <x v="9"/>
    <s v="Amazon"/>
    <x v="0"/>
    <n v="1356.11"/>
    <n v="2"/>
    <n v="2712.22"/>
    <n v="2.2200000000000002"/>
    <n v="4075"/>
    <x v="253"/>
  </r>
  <r>
    <s v="ORD108376"/>
    <x v="6"/>
    <x v="4"/>
    <x v="6"/>
    <s v="Souq"/>
    <x v="1"/>
    <n v="490.87"/>
    <n v="5"/>
    <n v="2454.35"/>
    <n v="4.57"/>
    <n v="3597"/>
    <x v="152"/>
  </r>
  <r>
    <s v="ORD108377"/>
    <x v="3"/>
    <x v="3"/>
    <x v="3"/>
    <s v="Amazon"/>
    <x v="3"/>
    <n v="1727.34"/>
    <n v="5"/>
    <n v="8636.7000000000007"/>
    <n v="1.85"/>
    <n v="1375"/>
    <x v="110"/>
  </r>
  <r>
    <s v="ORD108378"/>
    <x v="9"/>
    <x v="1"/>
    <x v="9"/>
    <s v="Souq"/>
    <x v="0"/>
    <n v="19685.07"/>
    <n v="4"/>
    <n v="78740.28"/>
    <n v="2.44"/>
    <n v="725"/>
    <x v="165"/>
  </r>
  <r>
    <s v="ORD108379"/>
    <x v="2"/>
    <x v="2"/>
    <x v="2"/>
    <s v="Amazon"/>
    <x v="1"/>
    <n v="12562.92"/>
    <n v="4"/>
    <n v="50251.68"/>
    <n v="3.49"/>
    <n v="3723"/>
    <x v="316"/>
  </r>
  <r>
    <s v="ORD108380"/>
    <x v="6"/>
    <x v="4"/>
    <x v="6"/>
    <s v="Jumia"/>
    <x v="3"/>
    <n v="10702.64"/>
    <n v="4"/>
    <n v="42810.559999999998"/>
    <n v="3.31"/>
    <n v="4547"/>
    <x v="56"/>
  </r>
  <r>
    <s v="ORD108381"/>
    <x v="6"/>
    <x v="4"/>
    <x v="6"/>
    <s v="Jumia"/>
    <x v="5"/>
    <n v="12032.97"/>
    <n v="2"/>
    <n v="24065.94"/>
    <n v="3.19"/>
    <n v="3041"/>
    <x v="68"/>
  </r>
  <r>
    <s v="ORD108382"/>
    <x v="6"/>
    <x v="4"/>
    <x v="6"/>
    <s v="Souq"/>
    <x v="5"/>
    <n v="15904.31"/>
    <n v="4"/>
    <n v="63617.24"/>
    <n v="4.68"/>
    <n v="4071"/>
    <x v="50"/>
  </r>
  <r>
    <s v="ORD108383"/>
    <x v="0"/>
    <x v="0"/>
    <x v="0"/>
    <s v="Souq"/>
    <x v="5"/>
    <n v="14234.54"/>
    <n v="3"/>
    <n v="42703.62"/>
    <n v="1.19"/>
    <n v="4164"/>
    <x v="132"/>
  </r>
  <r>
    <s v="ORD108384"/>
    <x v="8"/>
    <x v="3"/>
    <x v="8"/>
    <s v="Jumia"/>
    <x v="2"/>
    <n v="3929.01"/>
    <n v="5"/>
    <n v="19645.05"/>
    <n v="1.1000000000000001"/>
    <n v="457"/>
    <x v="166"/>
  </r>
  <r>
    <s v="ORD108385"/>
    <x v="1"/>
    <x v="1"/>
    <x v="1"/>
    <s v="Amazon"/>
    <x v="1"/>
    <n v="14281.88"/>
    <n v="2"/>
    <n v="28563.759999999998"/>
    <n v="4.72"/>
    <n v="2176"/>
    <x v="335"/>
  </r>
  <r>
    <s v="ORD108386"/>
    <x v="0"/>
    <x v="0"/>
    <x v="0"/>
    <s v="Amazon"/>
    <x v="2"/>
    <n v="17789.62"/>
    <n v="4"/>
    <n v="71158.48"/>
    <n v="1.33"/>
    <n v="2400"/>
    <x v="31"/>
  </r>
  <r>
    <s v="ORD108387"/>
    <x v="7"/>
    <x v="0"/>
    <x v="7"/>
    <s v="Amazon"/>
    <x v="0"/>
    <n v="2440.87"/>
    <n v="3"/>
    <n v="7322.61"/>
    <n v="3.79"/>
    <n v="2469"/>
    <x v="118"/>
  </r>
  <r>
    <s v="ORD108388"/>
    <x v="0"/>
    <x v="0"/>
    <x v="0"/>
    <s v="Jumia"/>
    <x v="5"/>
    <n v="14606.96"/>
    <n v="3"/>
    <n v="43820.88"/>
    <n v="1.38"/>
    <n v="3515"/>
    <x v="237"/>
  </r>
  <r>
    <s v="ORD108389"/>
    <x v="7"/>
    <x v="0"/>
    <x v="7"/>
    <s v="Souq"/>
    <x v="0"/>
    <n v="14099.92"/>
    <n v="5"/>
    <n v="70499.600000000006"/>
    <n v="4.42"/>
    <n v="3003"/>
    <x v="236"/>
  </r>
  <r>
    <s v="ORD108390"/>
    <x v="3"/>
    <x v="3"/>
    <x v="3"/>
    <s v="Souq"/>
    <x v="0"/>
    <n v="7024.58"/>
    <n v="5"/>
    <n v="35122.9"/>
    <n v="3.72"/>
    <n v="206"/>
    <x v="99"/>
  </r>
  <r>
    <s v="ORD108391"/>
    <x v="1"/>
    <x v="1"/>
    <x v="1"/>
    <s v="Jumia"/>
    <x v="5"/>
    <n v="9609.73"/>
    <n v="4"/>
    <n v="38438.92"/>
    <n v="2.3199999999999998"/>
    <n v="2910"/>
    <x v="347"/>
  </r>
  <r>
    <s v="ORD108392"/>
    <x v="6"/>
    <x v="4"/>
    <x v="6"/>
    <s v="Souq"/>
    <x v="0"/>
    <n v="3506.26"/>
    <n v="5"/>
    <n v="17531.3"/>
    <n v="4.38"/>
    <n v="379"/>
    <x v="208"/>
  </r>
  <r>
    <s v="ORD108393"/>
    <x v="4"/>
    <x v="0"/>
    <x v="4"/>
    <s v="Jumia"/>
    <x v="1"/>
    <n v="12879.38"/>
    <n v="1"/>
    <n v="12879.38"/>
    <n v="1.47"/>
    <n v="3182"/>
    <x v="206"/>
  </r>
  <r>
    <s v="ORD108394"/>
    <x v="9"/>
    <x v="1"/>
    <x v="9"/>
    <s v="Souq"/>
    <x v="3"/>
    <n v="18562.93"/>
    <n v="4"/>
    <n v="74251.72"/>
    <n v="2.75"/>
    <n v="588"/>
    <x v="242"/>
  </r>
  <r>
    <s v="ORD108395"/>
    <x v="6"/>
    <x v="4"/>
    <x v="6"/>
    <s v="Jumia"/>
    <x v="3"/>
    <n v="1167.76"/>
    <n v="5"/>
    <n v="5838.8"/>
    <n v="1.53"/>
    <n v="673"/>
    <x v="294"/>
  </r>
  <r>
    <s v="ORD108396"/>
    <x v="7"/>
    <x v="0"/>
    <x v="7"/>
    <s v="Souq"/>
    <x v="1"/>
    <n v="4824.82"/>
    <n v="3"/>
    <n v="14474.46"/>
    <n v="1.81"/>
    <n v="3683"/>
    <x v="73"/>
  </r>
  <r>
    <s v="ORD108397"/>
    <x v="9"/>
    <x v="1"/>
    <x v="9"/>
    <s v="Amazon"/>
    <x v="4"/>
    <n v="15988.59"/>
    <n v="1"/>
    <n v="15988.59"/>
    <n v="2.54"/>
    <n v="3988"/>
    <x v="68"/>
  </r>
  <r>
    <s v="ORD108398"/>
    <x v="8"/>
    <x v="3"/>
    <x v="8"/>
    <s v="Souq"/>
    <x v="3"/>
    <n v="18223.5"/>
    <n v="1"/>
    <n v="18223.5"/>
    <n v="3.76"/>
    <n v="4807"/>
    <x v="145"/>
  </r>
  <r>
    <s v="ORD108399"/>
    <x v="5"/>
    <x v="1"/>
    <x v="5"/>
    <s v="Souq"/>
    <x v="5"/>
    <n v="3408.19"/>
    <n v="4"/>
    <n v="13632.76"/>
    <n v="2.4700000000000002"/>
    <n v="4499"/>
    <x v="18"/>
  </r>
  <r>
    <s v="ORD108400"/>
    <x v="8"/>
    <x v="3"/>
    <x v="8"/>
    <s v="Jumia"/>
    <x v="1"/>
    <n v="12183.8"/>
    <n v="3"/>
    <n v="36551.4"/>
    <n v="1.02"/>
    <n v="4870"/>
    <x v="36"/>
  </r>
  <r>
    <s v="ORD108401"/>
    <x v="7"/>
    <x v="0"/>
    <x v="7"/>
    <s v="Jumia"/>
    <x v="1"/>
    <n v="4495.26"/>
    <n v="5"/>
    <n v="22476.3"/>
    <n v="4.34"/>
    <n v="3918"/>
    <x v="17"/>
  </r>
  <r>
    <s v="ORD108402"/>
    <x v="6"/>
    <x v="4"/>
    <x v="6"/>
    <s v="Souq"/>
    <x v="2"/>
    <n v="681.78"/>
    <n v="1"/>
    <n v="681.78"/>
    <n v="3.23"/>
    <n v="4789"/>
    <x v="219"/>
  </r>
  <r>
    <s v="ORD108403"/>
    <x v="2"/>
    <x v="2"/>
    <x v="2"/>
    <s v="Souq"/>
    <x v="3"/>
    <n v="8040.93"/>
    <n v="4"/>
    <n v="32163.72"/>
    <n v="1.88"/>
    <n v="4870"/>
    <x v="330"/>
  </r>
  <r>
    <s v="ORD108404"/>
    <x v="1"/>
    <x v="1"/>
    <x v="1"/>
    <s v="Jumia"/>
    <x v="1"/>
    <n v="16545.46"/>
    <n v="5"/>
    <n v="82727.3"/>
    <n v="2.3199999999999998"/>
    <n v="1821"/>
    <x v="1"/>
  </r>
  <r>
    <s v="ORD108405"/>
    <x v="2"/>
    <x v="2"/>
    <x v="2"/>
    <s v="Jumia"/>
    <x v="0"/>
    <n v="4613.49"/>
    <n v="3"/>
    <n v="13840.47"/>
    <n v="1.26"/>
    <n v="3498"/>
    <x v="55"/>
  </r>
  <r>
    <s v="ORD108406"/>
    <x v="6"/>
    <x v="4"/>
    <x v="6"/>
    <s v="Jumia"/>
    <x v="0"/>
    <n v="1712.49"/>
    <n v="2"/>
    <n v="3424.98"/>
    <n v="2.48"/>
    <n v="3716"/>
    <x v="245"/>
  </r>
  <r>
    <s v="ORD108407"/>
    <x v="1"/>
    <x v="1"/>
    <x v="1"/>
    <s v="Jumia"/>
    <x v="0"/>
    <n v="642.49"/>
    <n v="4"/>
    <n v="2569.96"/>
    <n v="4.93"/>
    <n v="3854"/>
    <x v="136"/>
  </r>
  <r>
    <s v="ORD108408"/>
    <x v="0"/>
    <x v="0"/>
    <x v="0"/>
    <s v="Amazon"/>
    <x v="0"/>
    <n v="15030.58"/>
    <n v="1"/>
    <n v="15030.58"/>
    <n v="2.2200000000000002"/>
    <n v="4679"/>
    <x v="107"/>
  </r>
  <r>
    <s v="ORD108409"/>
    <x v="7"/>
    <x v="0"/>
    <x v="7"/>
    <s v="Jumia"/>
    <x v="5"/>
    <n v="18575.939999999999"/>
    <n v="1"/>
    <n v="18575.939999999999"/>
    <n v="2.15"/>
    <n v="2647"/>
    <x v="24"/>
  </r>
  <r>
    <s v="ORD108410"/>
    <x v="5"/>
    <x v="1"/>
    <x v="5"/>
    <s v="Souq"/>
    <x v="4"/>
    <n v="13324.59"/>
    <n v="3"/>
    <n v="39973.769999999997"/>
    <n v="2.65"/>
    <n v="3973"/>
    <x v="262"/>
  </r>
  <r>
    <s v="ORD108411"/>
    <x v="2"/>
    <x v="2"/>
    <x v="2"/>
    <s v="Souq"/>
    <x v="2"/>
    <n v="9310.08"/>
    <n v="2"/>
    <n v="18620.16"/>
    <n v="4.8499999999999996"/>
    <n v="4511"/>
    <x v="332"/>
  </r>
  <r>
    <s v="ORD108412"/>
    <x v="8"/>
    <x v="3"/>
    <x v="8"/>
    <s v="Jumia"/>
    <x v="1"/>
    <n v="9970.76"/>
    <n v="4"/>
    <n v="39883.040000000001"/>
    <n v="4.6100000000000003"/>
    <n v="3266"/>
    <x v="10"/>
  </r>
  <r>
    <s v="ORD108413"/>
    <x v="0"/>
    <x v="0"/>
    <x v="0"/>
    <s v="Jumia"/>
    <x v="4"/>
    <n v="16370.89"/>
    <n v="1"/>
    <n v="16370.89"/>
    <n v="2.66"/>
    <n v="3154"/>
    <x v="241"/>
  </r>
  <r>
    <s v="ORD108414"/>
    <x v="2"/>
    <x v="2"/>
    <x v="2"/>
    <s v="Souq"/>
    <x v="2"/>
    <n v="1992.01"/>
    <n v="2"/>
    <n v="3984.02"/>
    <n v="1.29"/>
    <n v="2884"/>
    <x v="128"/>
  </r>
  <r>
    <s v="ORD108415"/>
    <x v="0"/>
    <x v="0"/>
    <x v="0"/>
    <s v="Amazon"/>
    <x v="5"/>
    <n v="9081.4"/>
    <n v="5"/>
    <n v="45407"/>
    <n v="2.79"/>
    <n v="4751"/>
    <x v="294"/>
  </r>
  <r>
    <s v="ORD108416"/>
    <x v="1"/>
    <x v="1"/>
    <x v="1"/>
    <s v="Amazon"/>
    <x v="3"/>
    <n v="16806.310000000001"/>
    <n v="5"/>
    <n v="84031.55"/>
    <n v="2.08"/>
    <n v="4021"/>
    <x v="205"/>
  </r>
  <r>
    <s v="ORD108417"/>
    <x v="8"/>
    <x v="3"/>
    <x v="8"/>
    <s v="Jumia"/>
    <x v="4"/>
    <n v="11061.35"/>
    <n v="1"/>
    <n v="11061.35"/>
    <n v="4.9000000000000004"/>
    <n v="1020"/>
    <x v="159"/>
  </r>
  <r>
    <s v="ORD108418"/>
    <x v="6"/>
    <x v="4"/>
    <x v="6"/>
    <s v="Amazon"/>
    <x v="0"/>
    <n v="18974.509999999998"/>
    <n v="1"/>
    <n v="18974.509999999998"/>
    <n v="4.68"/>
    <n v="4460"/>
    <x v="73"/>
  </r>
  <r>
    <s v="ORD108419"/>
    <x v="5"/>
    <x v="1"/>
    <x v="5"/>
    <s v="Souq"/>
    <x v="1"/>
    <n v="8491.44"/>
    <n v="5"/>
    <n v="42457.2"/>
    <n v="3.3"/>
    <n v="655"/>
    <x v="113"/>
  </r>
  <r>
    <s v="ORD108420"/>
    <x v="0"/>
    <x v="0"/>
    <x v="0"/>
    <s v="Jumia"/>
    <x v="4"/>
    <n v="6441.37"/>
    <n v="1"/>
    <n v="6441.37"/>
    <n v="1.1000000000000001"/>
    <n v="1578"/>
    <x v="48"/>
  </r>
  <r>
    <s v="ORD108421"/>
    <x v="7"/>
    <x v="0"/>
    <x v="7"/>
    <s v="Amazon"/>
    <x v="3"/>
    <n v="1955.96"/>
    <n v="4"/>
    <n v="7823.84"/>
    <n v="2.93"/>
    <n v="1626"/>
    <x v="325"/>
  </r>
  <r>
    <s v="ORD108422"/>
    <x v="7"/>
    <x v="0"/>
    <x v="7"/>
    <s v="Amazon"/>
    <x v="3"/>
    <n v="9227"/>
    <n v="5"/>
    <n v="46135"/>
    <n v="4.22"/>
    <n v="3765"/>
    <x v="341"/>
  </r>
  <r>
    <s v="ORD108423"/>
    <x v="4"/>
    <x v="0"/>
    <x v="4"/>
    <s v="Amazon"/>
    <x v="0"/>
    <n v="3971.72"/>
    <n v="4"/>
    <n v="15886.88"/>
    <n v="4.62"/>
    <n v="1799"/>
    <x v="245"/>
  </r>
  <r>
    <s v="ORD108424"/>
    <x v="3"/>
    <x v="3"/>
    <x v="3"/>
    <s v="Amazon"/>
    <x v="0"/>
    <n v="11660.24"/>
    <n v="3"/>
    <n v="34980.720000000001"/>
    <n v="3.14"/>
    <n v="905"/>
    <x v="104"/>
  </r>
  <r>
    <s v="ORD108425"/>
    <x v="4"/>
    <x v="0"/>
    <x v="4"/>
    <s v="Souq"/>
    <x v="2"/>
    <n v="14573.03"/>
    <n v="5"/>
    <n v="72865.149999999994"/>
    <n v="4.1399999999999997"/>
    <n v="1086"/>
    <x v="138"/>
  </r>
  <r>
    <s v="ORD108426"/>
    <x v="9"/>
    <x v="1"/>
    <x v="9"/>
    <s v="Jumia"/>
    <x v="1"/>
    <n v="3011.54"/>
    <n v="2"/>
    <n v="6023.08"/>
    <n v="3.98"/>
    <n v="703"/>
    <x v="55"/>
  </r>
  <r>
    <s v="ORD108427"/>
    <x v="5"/>
    <x v="1"/>
    <x v="5"/>
    <s v="Souq"/>
    <x v="2"/>
    <n v="14794.45"/>
    <n v="4"/>
    <n v="59177.8"/>
    <n v="4.43"/>
    <n v="148"/>
    <x v="71"/>
  </r>
  <r>
    <s v="ORD108428"/>
    <x v="7"/>
    <x v="0"/>
    <x v="7"/>
    <s v="Jumia"/>
    <x v="5"/>
    <n v="17278.740000000002"/>
    <n v="5"/>
    <n v="86393.7"/>
    <n v="1.57"/>
    <n v="2048"/>
    <x v="357"/>
  </r>
  <r>
    <s v="ORD108429"/>
    <x v="5"/>
    <x v="1"/>
    <x v="5"/>
    <s v="Jumia"/>
    <x v="3"/>
    <n v="19624.71"/>
    <n v="1"/>
    <n v="19624.71"/>
    <n v="1.87"/>
    <n v="4627"/>
    <x v="129"/>
  </r>
  <r>
    <s v="ORD108430"/>
    <x v="7"/>
    <x v="0"/>
    <x v="7"/>
    <s v="Amazon"/>
    <x v="2"/>
    <n v="10870.6"/>
    <n v="4"/>
    <n v="43482.400000000001"/>
    <n v="2.54"/>
    <n v="4445"/>
    <x v="95"/>
  </r>
  <r>
    <s v="ORD108431"/>
    <x v="0"/>
    <x v="0"/>
    <x v="0"/>
    <s v="Souq"/>
    <x v="2"/>
    <n v="12706.58"/>
    <n v="1"/>
    <n v="12706.58"/>
    <n v="3.05"/>
    <n v="835"/>
    <x v="292"/>
  </r>
  <r>
    <s v="ORD108432"/>
    <x v="4"/>
    <x v="0"/>
    <x v="4"/>
    <s v="Amazon"/>
    <x v="3"/>
    <n v="8076.12"/>
    <n v="4"/>
    <n v="32304.48"/>
    <n v="1.75"/>
    <n v="506"/>
    <x v="158"/>
  </r>
  <r>
    <s v="ORD108433"/>
    <x v="8"/>
    <x v="3"/>
    <x v="8"/>
    <s v="Amazon"/>
    <x v="0"/>
    <n v="11515.99"/>
    <n v="4"/>
    <n v="46063.96"/>
    <n v="1.22"/>
    <n v="1743"/>
    <x v="160"/>
  </r>
  <r>
    <s v="ORD108434"/>
    <x v="7"/>
    <x v="0"/>
    <x v="7"/>
    <s v="Jumia"/>
    <x v="3"/>
    <n v="15321.9"/>
    <n v="5"/>
    <n v="76609.5"/>
    <n v="3.97"/>
    <n v="4236"/>
    <x v="314"/>
  </r>
  <r>
    <s v="ORD108435"/>
    <x v="9"/>
    <x v="1"/>
    <x v="9"/>
    <s v="Jumia"/>
    <x v="1"/>
    <n v="4227.01"/>
    <n v="5"/>
    <n v="21135.05"/>
    <n v="3.33"/>
    <n v="2875"/>
    <x v="237"/>
  </r>
  <r>
    <s v="ORD108436"/>
    <x v="0"/>
    <x v="0"/>
    <x v="0"/>
    <s v="Amazon"/>
    <x v="4"/>
    <n v="19374.43"/>
    <n v="1"/>
    <n v="19374.43"/>
    <n v="4.6500000000000004"/>
    <n v="3149"/>
    <x v="254"/>
  </r>
  <r>
    <s v="ORD108437"/>
    <x v="0"/>
    <x v="0"/>
    <x v="0"/>
    <s v="Jumia"/>
    <x v="5"/>
    <n v="7480.95"/>
    <n v="2"/>
    <n v="14961.9"/>
    <n v="2.37"/>
    <n v="4929"/>
    <x v="310"/>
  </r>
  <r>
    <s v="ORD108438"/>
    <x v="4"/>
    <x v="0"/>
    <x v="4"/>
    <s v="Jumia"/>
    <x v="1"/>
    <n v="11818.78"/>
    <n v="5"/>
    <n v="59093.9"/>
    <n v="2.93"/>
    <n v="2012"/>
    <x v="314"/>
  </r>
  <r>
    <s v="ORD108439"/>
    <x v="6"/>
    <x v="4"/>
    <x v="6"/>
    <s v="Souq"/>
    <x v="4"/>
    <n v="6664.73"/>
    <n v="1"/>
    <n v="6664.73"/>
    <n v="3.46"/>
    <n v="761"/>
    <x v="48"/>
  </r>
  <r>
    <s v="ORD108440"/>
    <x v="4"/>
    <x v="0"/>
    <x v="4"/>
    <s v="Jumia"/>
    <x v="1"/>
    <n v="6735.57"/>
    <n v="5"/>
    <n v="33677.85"/>
    <n v="2.23"/>
    <n v="2394"/>
    <x v="345"/>
  </r>
  <r>
    <s v="ORD108441"/>
    <x v="3"/>
    <x v="3"/>
    <x v="3"/>
    <s v="Souq"/>
    <x v="5"/>
    <n v="9719.08"/>
    <n v="5"/>
    <n v="48595.4"/>
    <n v="2.06"/>
    <n v="3763"/>
    <x v="176"/>
  </r>
  <r>
    <s v="ORD108442"/>
    <x v="1"/>
    <x v="1"/>
    <x v="1"/>
    <s v="Amazon"/>
    <x v="0"/>
    <n v="14509.69"/>
    <n v="2"/>
    <n v="29019.38"/>
    <n v="4.7"/>
    <n v="2173"/>
    <x v="258"/>
  </r>
  <r>
    <s v="ORD108443"/>
    <x v="4"/>
    <x v="0"/>
    <x v="4"/>
    <s v="Amazon"/>
    <x v="1"/>
    <n v="568.55999999999995"/>
    <n v="2"/>
    <n v="1137.1199999999999"/>
    <n v="3.07"/>
    <n v="2602"/>
    <x v="268"/>
  </r>
  <r>
    <s v="ORD108444"/>
    <x v="3"/>
    <x v="3"/>
    <x v="3"/>
    <s v="Souq"/>
    <x v="4"/>
    <n v="5540.06"/>
    <n v="2"/>
    <n v="11080.12"/>
    <n v="3.14"/>
    <n v="2412"/>
    <x v="266"/>
  </r>
  <r>
    <s v="ORD108445"/>
    <x v="0"/>
    <x v="0"/>
    <x v="0"/>
    <s v="Amazon"/>
    <x v="5"/>
    <n v="14939.92"/>
    <n v="5"/>
    <n v="74699.600000000006"/>
    <n v="4.49"/>
    <n v="99"/>
    <x v="169"/>
  </r>
  <r>
    <s v="ORD108446"/>
    <x v="5"/>
    <x v="1"/>
    <x v="5"/>
    <s v="Jumia"/>
    <x v="2"/>
    <n v="2174.46"/>
    <n v="2"/>
    <n v="4348.92"/>
    <n v="3.95"/>
    <n v="3870"/>
    <x v="1"/>
  </r>
  <r>
    <s v="ORD108447"/>
    <x v="4"/>
    <x v="0"/>
    <x v="4"/>
    <s v="Jumia"/>
    <x v="4"/>
    <n v="13838.39"/>
    <n v="1"/>
    <n v="13838.39"/>
    <n v="4.6500000000000004"/>
    <n v="1777"/>
    <x v="282"/>
  </r>
  <r>
    <s v="ORD108448"/>
    <x v="5"/>
    <x v="1"/>
    <x v="5"/>
    <s v="Jumia"/>
    <x v="3"/>
    <n v="5276.49"/>
    <n v="2"/>
    <n v="10552.98"/>
    <n v="4.16"/>
    <n v="2464"/>
    <x v="74"/>
  </r>
  <r>
    <s v="ORD108449"/>
    <x v="8"/>
    <x v="3"/>
    <x v="8"/>
    <s v="Souq"/>
    <x v="0"/>
    <n v="14021.77"/>
    <n v="1"/>
    <n v="14021.77"/>
    <n v="4.5199999999999996"/>
    <n v="4161"/>
    <x v="242"/>
  </r>
  <r>
    <s v="ORD108450"/>
    <x v="4"/>
    <x v="0"/>
    <x v="4"/>
    <s v="Amazon"/>
    <x v="5"/>
    <n v="1314.19"/>
    <n v="1"/>
    <n v="1314.19"/>
    <n v="3.42"/>
    <n v="714"/>
    <x v="49"/>
  </r>
  <r>
    <s v="ORD108451"/>
    <x v="6"/>
    <x v="4"/>
    <x v="6"/>
    <s v="Amazon"/>
    <x v="1"/>
    <n v="12750.78"/>
    <n v="1"/>
    <n v="12750.78"/>
    <n v="1.18"/>
    <n v="4238"/>
    <x v="3"/>
  </r>
  <r>
    <s v="ORD108452"/>
    <x v="3"/>
    <x v="3"/>
    <x v="3"/>
    <s v="Amazon"/>
    <x v="3"/>
    <n v="3859.95"/>
    <n v="4"/>
    <n v="15439.8"/>
    <n v="4.4400000000000004"/>
    <n v="1203"/>
    <x v="231"/>
  </r>
  <r>
    <s v="ORD108453"/>
    <x v="5"/>
    <x v="1"/>
    <x v="5"/>
    <s v="Jumia"/>
    <x v="2"/>
    <n v="18425.080000000002"/>
    <n v="5"/>
    <n v="92125.4"/>
    <n v="1.32"/>
    <n v="3771"/>
    <x v="82"/>
  </r>
  <r>
    <s v="ORD108454"/>
    <x v="6"/>
    <x v="4"/>
    <x v="6"/>
    <s v="Souq"/>
    <x v="0"/>
    <n v="18453.5"/>
    <n v="3"/>
    <n v="55360.5"/>
    <n v="3.27"/>
    <n v="2007"/>
    <x v="87"/>
  </r>
  <r>
    <s v="ORD108455"/>
    <x v="5"/>
    <x v="1"/>
    <x v="5"/>
    <s v="Jumia"/>
    <x v="4"/>
    <n v="3154.61"/>
    <n v="4"/>
    <n v="12618.44"/>
    <n v="2.62"/>
    <n v="2452"/>
    <x v="341"/>
  </r>
  <r>
    <s v="ORD108456"/>
    <x v="5"/>
    <x v="1"/>
    <x v="5"/>
    <s v="Souq"/>
    <x v="1"/>
    <n v="988.38"/>
    <n v="1"/>
    <n v="988.38"/>
    <n v="4.25"/>
    <n v="1638"/>
    <x v="112"/>
  </r>
  <r>
    <s v="ORD108457"/>
    <x v="3"/>
    <x v="3"/>
    <x v="3"/>
    <s v="Jumia"/>
    <x v="2"/>
    <n v="10171.9"/>
    <n v="4"/>
    <n v="40687.599999999999"/>
    <n v="3.06"/>
    <n v="3555"/>
    <x v="26"/>
  </r>
  <r>
    <s v="ORD108458"/>
    <x v="0"/>
    <x v="0"/>
    <x v="0"/>
    <s v="Jumia"/>
    <x v="4"/>
    <n v="12223.43"/>
    <n v="2"/>
    <n v="24446.86"/>
    <n v="1.93"/>
    <n v="3663"/>
    <x v="278"/>
  </r>
  <r>
    <s v="ORD108459"/>
    <x v="9"/>
    <x v="1"/>
    <x v="9"/>
    <s v="Jumia"/>
    <x v="3"/>
    <n v="3641.91"/>
    <n v="2"/>
    <n v="7283.82"/>
    <n v="3.34"/>
    <n v="823"/>
    <x v="82"/>
  </r>
  <r>
    <s v="ORD108460"/>
    <x v="3"/>
    <x v="3"/>
    <x v="3"/>
    <s v="Jumia"/>
    <x v="2"/>
    <n v="10222.790000000001"/>
    <n v="1"/>
    <n v="10222.790000000001"/>
    <n v="2.66"/>
    <n v="1347"/>
    <x v="71"/>
  </r>
  <r>
    <s v="ORD108461"/>
    <x v="8"/>
    <x v="3"/>
    <x v="8"/>
    <s v="Jumia"/>
    <x v="2"/>
    <n v="14454.16"/>
    <n v="1"/>
    <n v="14454.16"/>
    <n v="3.44"/>
    <n v="2924"/>
    <x v="322"/>
  </r>
  <r>
    <s v="ORD108462"/>
    <x v="0"/>
    <x v="0"/>
    <x v="0"/>
    <s v="Jumia"/>
    <x v="1"/>
    <n v="1931.2"/>
    <n v="4"/>
    <n v="7724.8"/>
    <n v="4.0999999999999996"/>
    <n v="382"/>
    <x v="316"/>
  </r>
  <r>
    <s v="ORD108463"/>
    <x v="0"/>
    <x v="0"/>
    <x v="0"/>
    <s v="Jumia"/>
    <x v="4"/>
    <n v="4615.6000000000004"/>
    <n v="5"/>
    <n v="23078"/>
    <n v="1.23"/>
    <n v="1316"/>
    <x v="63"/>
  </r>
  <r>
    <s v="ORD108464"/>
    <x v="7"/>
    <x v="0"/>
    <x v="7"/>
    <s v="Amazon"/>
    <x v="4"/>
    <n v="14569.98"/>
    <n v="1"/>
    <n v="14569.98"/>
    <n v="2.1800000000000002"/>
    <n v="3697"/>
    <x v="211"/>
  </r>
  <r>
    <s v="ORD108465"/>
    <x v="6"/>
    <x v="4"/>
    <x v="6"/>
    <s v="Jumia"/>
    <x v="5"/>
    <n v="16527.650000000001"/>
    <n v="4"/>
    <n v="66110.600000000006"/>
    <n v="3.97"/>
    <n v="1855"/>
    <x v="54"/>
  </r>
  <r>
    <s v="ORD108466"/>
    <x v="8"/>
    <x v="3"/>
    <x v="8"/>
    <s v="Amazon"/>
    <x v="3"/>
    <n v="3626.86"/>
    <n v="1"/>
    <n v="3626.86"/>
    <n v="1.43"/>
    <n v="285"/>
    <x v="331"/>
  </r>
  <r>
    <s v="ORD108467"/>
    <x v="0"/>
    <x v="0"/>
    <x v="0"/>
    <s v="Souq"/>
    <x v="3"/>
    <n v="14784.64"/>
    <n v="2"/>
    <n v="29569.279999999999"/>
    <n v="3.04"/>
    <n v="4288"/>
    <x v="219"/>
  </r>
  <r>
    <s v="ORD108468"/>
    <x v="4"/>
    <x v="0"/>
    <x v="4"/>
    <s v="Jumia"/>
    <x v="5"/>
    <n v="2597.5"/>
    <n v="2"/>
    <n v="5195"/>
    <n v="3.76"/>
    <n v="4699"/>
    <x v="70"/>
  </r>
  <r>
    <s v="ORD108469"/>
    <x v="8"/>
    <x v="3"/>
    <x v="8"/>
    <s v="Souq"/>
    <x v="2"/>
    <n v="13821.73"/>
    <n v="2"/>
    <n v="27643.46"/>
    <n v="4.9400000000000004"/>
    <n v="403"/>
    <x v="168"/>
  </r>
  <r>
    <s v="ORD108470"/>
    <x v="1"/>
    <x v="1"/>
    <x v="1"/>
    <s v="Jumia"/>
    <x v="3"/>
    <n v="9269.7999999999993"/>
    <n v="4"/>
    <n v="37079.199999999997"/>
    <n v="3.39"/>
    <n v="3959"/>
    <x v="141"/>
  </r>
  <r>
    <s v="ORD108471"/>
    <x v="8"/>
    <x v="3"/>
    <x v="8"/>
    <s v="Amazon"/>
    <x v="4"/>
    <n v="1045.03"/>
    <n v="5"/>
    <n v="5225.1499999999996"/>
    <n v="1.94"/>
    <n v="2428"/>
    <x v="246"/>
  </r>
  <r>
    <s v="ORD108472"/>
    <x v="7"/>
    <x v="0"/>
    <x v="7"/>
    <s v="Souq"/>
    <x v="1"/>
    <n v="399.48"/>
    <n v="3"/>
    <n v="1198.44"/>
    <n v="3.85"/>
    <n v="1011"/>
    <x v="35"/>
  </r>
  <r>
    <s v="ORD108473"/>
    <x v="5"/>
    <x v="1"/>
    <x v="5"/>
    <s v="Amazon"/>
    <x v="5"/>
    <n v="1659.34"/>
    <n v="2"/>
    <n v="3318.68"/>
    <n v="1.67"/>
    <n v="2018"/>
    <x v="63"/>
  </r>
  <r>
    <s v="ORD108474"/>
    <x v="5"/>
    <x v="1"/>
    <x v="5"/>
    <s v="Jumia"/>
    <x v="0"/>
    <n v="5696.49"/>
    <n v="3"/>
    <n v="17089.47"/>
    <n v="3.32"/>
    <n v="2811"/>
    <x v="138"/>
  </r>
  <r>
    <s v="ORD108475"/>
    <x v="7"/>
    <x v="0"/>
    <x v="7"/>
    <s v="Jumia"/>
    <x v="2"/>
    <n v="1634.86"/>
    <n v="3"/>
    <n v="4904.58"/>
    <n v="4.5199999999999996"/>
    <n v="3499"/>
    <x v="136"/>
  </r>
  <r>
    <s v="ORD108476"/>
    <x v="0"/>
    <x v="0"/>
    <x v="0"/>
    <s v="Jumia"/>
    <x v="1"/>
    <n v="1472.2"/>
    <n v="4"/>
    <n v="5888.8"/>
    <n v="2.5299999999999998"/>
    <n v="1795"/>
    <x v="347"/>
  </r>
  <r>
    <s v="ORD108477"/>
    <x v="5"/>
    <x v="1"/>
    <x v="5"/>
    <s v="Souq"/>
    <x v="4"/>
    <n v="15737.22"/>
    <n v="4"/>
    <n v="62948.88"/>
    <n v="2.4700000000000002"/>
    <n v="4213"/>
    <x v="307"/>
  </r>
  <r>
    <s v="ORD108478"/>
    <x v="1"/>
    <x v="1"/>
    <x v="1"/>
    <s v="Amazon"/>
    <x v="1"/>
    <n v="16866.05"/>
    <n v="1"/>
    <n v="16866.05"/>
    <n v="3.27"/>
    <n v="4708"/>
    <x v="342"/>
  </r>
  <r>
    <s v="ORD108479"/>
    <x v="8"/>
    <x v="3"/>
    <x v="8"/>
    <s v="Souq"/>
    <x v="0"/>
    <n v="19473.09"/>
    <n v="4"/>
    <n v="77892.36"/>
    <n v="2.89"/>
    <n v="2163"/>
    <x v="11"/>
  </r>
  <r>
    <s v="ORD108480"/>
    <x v="9"/>
    <x v="1"/>
    <x v="9"/>
    <s v="Souq"/>
    <x v="1"/>
    <n v="10021.17"/>
    <n v="1"/>
    <n v="10021.17"/>
    <n v="3.93"/>
    <n v="3717"/>
    <x v="15"/>
  </r>
  <r>
    <s v="ORD108481"/>
    <x v="4"/>
    <x v="0"/>
    <x v="4"/>
    <s v="Amazon"/>
    <x v="0"/>
    <n v="8955"/>
    <n v="5"/>
    <n v="44775"/>
    <n v="4.7300000000000004"/>
    <n v="4660"/>
    <x v="218"/>
  </r>
  <r>
    <s v="ORD108482"/>
    <x v="0"/>
    <x v="0"/>
    <x v="0"/>
    <s v="Souq"/>
    <x v="0"/>
    <n v="2725.29"/>
    <n v="5"/>
    <n v="13626.45"/>
    <n v="2.64"/>
    <n v="102"/>
    <x v="263"/>
  </r>
  <r>
    <s v="ORD108483"/>
    <x v="2"/>
    <x v="2"/>
    <x v="2"/>
    <s v="Souq"/>
    <x v="1"/>
    <n v="16784.59"/>
    <n v="5"/>
    <n v="83922.95"/>
    <n v="1.48"/>
    <n v="1615"/>
    <x v="64"/>
  </r>
  <r>
    <s v="ORD108484"/>
    <x v="0"/>
    <x v="0"/>
    <x v="0"/>
    <s v="Jumia"/>
    <x v="4"/>
    <n v="11930.25"/>
    <n v="2"/>
    <n v="23860.5"/>
    <n v="3.43"/>
    <n v="816"/>
    <x v="299"/>
  </r>
  <r>
    <s v="ORD108485"/>
    <x v="3"/>
    <x v="3"/>
    <x v="3"/>
    <s v="Souq"/>
    <x v="3"/>
    <n v="3414.85"/>
    <n v="2"/>
    <n v="6829.7"/>
    <n v="3.83"/>
    <n v="3428"/>
    <x v="43"/>
  </r>
  <r>
    <s v="ORD108486"/>
    <x v="2"/>
    <x v="2"/>
    <x v="2"/>
    <s v="Souq"/>
    <x v="1"/>
    <n v="14819.55"/>
    <n v="3"/>
    <n v="44458.65"/>
    <n v="2.62"/>
    <n v="1844"/>
    <x v="255"/>
  </r>
  <r>
    <s v="ORD108487"/>
    <x v="5"/>
    <x v="1"/>
    <x v="5"/>
    <s v="Jumia"/>
    <x v="0"/>
    <n v="4766.42"/>
    <n v="5"/>
    <n v="23832.1"/>
    <n v="1.1000000000000001"/>
    <n v="3305"/>
    <x v="94"/>
  </r>
  <r>
    <s v="ORD108488"/>
    <x v="4"/>
    <x v="0"/>
    <x v="4"/>
    <s v="Amazon"/>
    <x v="0"/>
    <n v="19184.09"/>
    <n v="3"/>
    <n v="57552.27"/>
    <n v="2.23"/>
    <n v="3538"/>
    <x v="132"/>
  </r>
  <r>
    <s v="ORD108489"/>
    <x v="1"/>
    <x v="1"/>
    <x v="1"/>
    <s v="Jumia"/>
    <x v="0"/>
    <n v="14337.01"/>
    <n v="1"/>
    <n v="14337.01"/>
    <n v="4.57"/>
    <n v="1241"/>
    <x v="228"/>
  </r>
  <r>
    <s v="ORD108490"/>
    <x v="6"/>
    <x v="4"/>
    <x v="6"/>
    <s v="Souq"/>
    <x v="0"/>
    <n v="19467.72"/>
    <n v="2"/>
    <n v="38935.440000000002"/>
    <n v="4.53"/>
    <n v="4592"/>
    <x v="7"/>
  </r>
  <r>
    <s v="ORD108491"/>
    <x v="3"/>
    <x v="3"/>
    <x v="3"/>
    <s v="Jumia"/>
    <x v="3"/>
    <n v="15136.52"/>
    <n v="1"/>
    <n v="15136.52"/>
    <n v="1.47"/>
    <n v="4168"/>
    <x v="351"/>
  </r>
  <r>
    <s v="ORD108492"/>
    <x v="8"/>
    <x v="3"/>
    <x v="8"/>
    <s v="Jumia"/>
    <x v="4"/>
    <n v="7021.94"/>
    <n v="4"/>
    <n v="28087.759999999998"/>
    <n v="2.21"/>
    <n v="866"/>
    <x v="155"/>
  </r>
  <r>
    <s v="ORD108493"/>
    <x v="7"/>
    <x v="0"/>
    <x v="7"/>
    <s v="Amazon"/>
    <x v="3"/>
    <n v="12328"/>
    <n v="5"/>
    <n v="61640"/>
    <n v="3.34"/>
    <n v="4634"/>
    <x v="67"/>
  </r>
  <r>
    <s v="ORD108494"/>
    <x v="6"/>
    <x v="4"/>
    <x v="6"/>
    <s v="Jumia"/>
    <x v="1"/>
    <n v="14835.51"/>
    <n v="2"/>
    <n v="29671.02"/>
    <n v="4.58"/>
    <n v="4971"/>
    <x v="276"/>
  </r>
  <r>
    <s v="ORD108495"/>
    <x v="3"/>
    <x v="3"/>
    <x v="3"/>
    <s v="Amazon"/>
    <x v="3"/>
    <n v="6705.02"/>
    <n v="4"/>
    <n v="26820.080000000002"/>
    <n v="4.2699999999999996"/>
    <n v="818"/>
    <x v="349"/>
  </r>
  <r>
    <s v="ORD108496"/>
    <x v="5"/>
    <x v="1"/>
    <x v="5"/>
    <s v="Amazon"/>
    <x v="0"/>
    <n v="16650.63"/>
    <n v="3"/>
    <n v="49951.89"/>
    <n v="1.21"/>
    <n v="2597"/>
    <x v="107"/>
  </r>
  <r>
    <s v="ORD108497"/>
    <x v="8"/>
    <x v="3"/>
    <x v="8"/>
    <s v="Souq"/>
    <x v="3"/>
    <n v="2443.23"/>
    <n v="4"/>
    <n v="9772.92"/>
    <n v="1.61"/>
    <n v="2371"/>
    <x v="70"/>
  </r>
  <r>
    <s v="ORD108498"/>
    <x v="9"/>
    <x v="1"/>
    <x v="9"/>
    <s v="Jumia"/>
    <x v="4"/>
    <n v="2628.9"/>
    <n v="4"/>
    <n v="10515.6"/>
    <n v="1.89"/>
    <n v="2655"/>
    <x v="254"/>
  </r>
  <r>
    <s v="ORD108499"/>
    <x v="5"/>
    <x v="1"/>
    <x v="5"/>
    <s v="Souq"/>
    <x v="3"/>
    <n v="18315.990000000002"/>
    <n v="4"/>
    <n v="73263.960000000006"/>
    <n v="1.1499999999999999"/>
    <n v="3042"/>
    <x v="180"/>
  </r>
  <r>
    <s v="ORD108500"/>
    <x v="7"/>
    <x v="0"/>
    <x v="7"/>
    <s v="Amazon"/>
    <x v="2"/>
    <n v="19039.57"/>
    <n v="4"/>
    <n v="76158.28"/>
    <n v="1"/>
    <n v="3090"/>
    <x v="297"/>
  </r>
  <r>
    <s v="ORD108501"/>
    <x v="8"/>
    <x v="3"/>
    <x v="8"/>
    <s v="Jumia"/>
    <x v="2"/>
    <n v="18152.939999999999"/>
    <n v="3"/>
    <n v="54458.82"/>
    <n v="2.13"/>
    <n v="1564"/>
    <x v="51"/>
  </r>
  <r>
    <s v="ORD108502"/>
    <x v="8"/>
    <x v="3"/>
    <x v="8"/>
    <s v="Jumia"/>
    <x v="3"/>
    <n v="12602.56"/>
    <n v="5"/>
    <n v="63012.800000000003"/>
    <n v="2.89"/>
    <n v="1892"/>
    <x v="136"/>
  </r>
  <r>
    <s v="ORD108503"/>
    <x v="7"/>
    <x v="0"/>
    <x v="7"/>
    <s v="Souq"/>
    <x v="3"/>
    <n v="9912.69"/>
    <n v="4"/>
    <n v="39650.76"/>
    <n v="3.4"/>
    <n v="409"/>
    <x v="130"/>
  </r>
  <r>
    <s v="ORD108504"/>
    <x v="4"/>
    <x v="0"/>
    <x v="4"/>
    <s v="Amazon"/>
    <x v="2"/>
    <n v="2833.69"/>
    <n v="4"/>
    <n v="11334.76"/>
    <n v="4.7699999999999996"/>
    <n v="3002"/>
    <x v="36"/>
  </r>
  <r>
    <s v="ORD108505"/>
    <x v="4"/>
    <x v="0"/>
    <x v="4"/>
    <s v="Souq"/>
    <x v="2"/>
    <n v="12440.23"/>
    <n v="3"/>
    <n v="37320.69"/>
    <n v="2.78"/>
    <n v="3884"/>
    <x v="216"/>
  </r>
  <r>
    <s v="ORD108506"/>
    <x v="7"/>
    <x v="0"/>
    <x v="7"/>
    <s v="Amazon"/>
    <x v="1"/>
    <n v="10624.76"/>
    <n v="5"/>
    <n v="53123.8"/>
    <n v="3.54"/>
    <n v="3740"/>
    <x v="280"/>
  </r>
  <r>
    <s v="ORD108507"/>
    <x v="0"/>
    <x v="0"/>
    <x v="0"/>
    <s v="Amazon"/>
    <x v="3"/>
    <n v="5453.6"/>
    <n v="3"/>
    <n v="16360.8"/>
    <n v="3.14"/>
    <n v="2036"/>
    <x v="260"/>
  </r>
  <r>
    <s v="ORD108508"/>
    <x v="5"/>
    <x v="1"/>
    <x v="5"/>
    <s v="Souq"/>
    <x v="5"/>
    <n v="11019.52"/>
    <n v="2"/>
    <n v="22039.040000000001"/>
    <n v="1.5"/>
    <n v="4654"/>
    <x v="19"/>
  </r>
  <r>
    <s v="ORD108509"/>
    <x v="3"/>
    <x v="3"/>
    <x v="3"/>
    <s v="Souq"/>
    <x v="5"/>
    <n v="16983.669999999998"/>
    <n v="1"/>
    <n v="16983.669999999998"/>
    <n v="3.11"/>
    <n v="2422"/>
    <x v="214"/>
  </r>
  <r>
    <s v="ORD108510"/>
    <x v="3"/>
    <x v="3"/>
    <x v="3"/>
    <s v="Amazon"/>
    <x v="0"/>
    <n v="1395.62"/>
    <n v="1"/>
    <n v="1395.62"/>
    <n v="3.29"/>
    <n v="3961"/>
    <x v="136"/>
  </r>
  <r>
    <s v="ORD108511"/>
    <x v="3"/>
    <x v="3"/>
    <x v="3"/>
    <s v="Amazon"/>
    <x v="5"/>
    <n v="8939.02"/>
    <n v="4"/>
    <n v="35756.080000000002"/>
    <n v="2.83"/>
    <n v="1732"/>
    <x v="142"/>
  </r>
  <r>
    <s v="ORD108512"/>
    <x v="9"/>
    <x v="1"/>
    <x v="9"/>
    <s v="Amazon"/>
    <x v="3"/>
    <n v="6475.39"/>
    <n v="1"/>
    <n v="6475.39"/>
    <n v="2.1"/>
    <n v="3926"/>
    <x v="132"/>
  </r>
  <r>
    <s v="ORD108513"/>
    <x v="5"/>
    <x v="1"/>
    <x v="5"/>
    <s v="Amazon"/>
    <x v="2"/>
    <n v="19670.150000000001"/>
    <n v="4"/>
    <n v="78680.600000000006"/>
    <n v="4.93"/>
    <n v="1071"/>
    <x v="155"/>
  </r>
  <r>
    <s v="ORD108514"/>
    <x v="6"/>
    <x v="4"/>
    <x v="6"/>
    <s v="Jumia"/>
    <x v="0"/>
    <n v="17100.349999999999"/>
    <n v="3"/>
    <n v="51301.05"/>
    <n v="4.74"/>
    <n v="196"/>
    <x v="165"/>
  </r>
  <r>
    <s v="ORD108515"/>
    <x v="0"/>
    <x v="0"/>
    <x v="0"/>
    <s v="Jumia"/>
    <x v="1"/>
    <n v="19993.740000000002"/>
    <n v="2"/>
    <n v="39987.480000000003"/>
    <n v="4.1100000000000003"/>
    <n v="2193"/>
    <x v="13"/>
  </r>
  <r>
    <s v="ORD108516"/>
    <x v="6"/>
    <x v="4"/>
    <x v="6"/>
    <s v="Amazon"/>
    <x v="3"/>
    <n v="11599.84"/>
    <n v="1"/>
    <n v="11599.84"/>
    <n v="2.11"/>
    <n v="2718"/>
    <x v="144"/>
  </r>
  <r>
    <s v="ORD108517"/>
    <x v="9"/>
    <x v="1"/>
    <x v="9"/>
    <s v="Amazon"/>
    <x v="2"/>
    <n v="643.21"/>
    <n v="5"/>
    <n v="3216.05"/>
    <n v="1.07"/>
    <n v="2673"/>
    <x v="246"/>
  </r>
  <r>
    <s v="ORD108518"/>
    <x v="8"/>
    <x v="3"/>
    <x v="8"/>
    <s v="Jumia"/>
    <x v="2"/>
    <n v="16933.150000000001"/>
    <n v="1"/>
    <n v="16933.150000000001"/>
    <n v="2.5299999999999998"/>
    <n v="4951"/>
    <x v="153"/>
  </r>
  <r>
    <s v="ORD108519"/>
    <x v="5"/>
    <x v="1"/>
    <x v="5"/>
    <s v="Souq"/>
    <x v="4"/>
    <n v="3256.65"/>
    <n v="3"/>
    <n v="9769.9500000000007"/>
    <n v="3.89"/>
    <n v="693"/>
    <x v="355"/>
  </r>
  <r>
    <s v="ORD108520"/>
    <x v="0"/>
    <x v="0"/>
    <x v="0"/>
    <s v="Amazon"/>
    <x v="5"/>
    <n v="12089.58"/>
    <n v="1"/>
    <n v="12089.58"/>
    <n v="2.4"/>
    <n v="512"/>
    <x v="107"/>
  </r>
  <r>
    <s v="ORD108521"/>
    <x v="9"/>
    <x v="1"/>
    <x v="9"/>
    <s v="Souq"/>
    <x v="0"/>
    <n v="14897.01"/>
    <n v="4"/>
    <n v="59588.04"/>
    <n v="4.3600000000000003"/>
    <n v="2382"/>
    <x v="312"/>
  </r>
  <r>
    <s v="ORD108522"/>
    <x v="3"/>
    <x v="3"/>
    <x v="3"/>
    <s v="Amazon"/>
    <x v="2"/>
    <n v="3900.21"/>
    <n v="5"/>
    <n v="19501.05"/>
    <n v="1.42"/>
    <n v="4628"/>
    <x v="328"/>
  </r>
  <r>
    <s v="ORD108523"/>
    <x v="4"/>
    <x v="0"/>
    <x v="4"/>
    <s v="Amazon"/>
    <x v="3"/>
    <n v="15046.19"/>
    <n v="3"/>
    <n v="45138.57"/>
    <n v="1.3"/>
    <n v="4044"/>
    <x v="269"/>
  </r>
  <r>
    <s v="ORD108524"/>
    <x v="6"/>
    <x v="4"/>
    <x v="6"/>
    <s v="Jumia"/>
    <x v="5"/>
    <n v="9561.7099999999991"/>
    <n v="1"/>
    <n v="9561.7099999999991"/>
    <n v="3.51"/>
    <n v="2402"/>
    <x v="86"/>
  </r>
  <r>
    <s v="ORD108525"/>
    <x v="3"/>
    <x v="3"/>
    <x v="3"/>
    <s v="Souq"/>
    <x v="3"/>
    <n v="15307.25"/>
    <n v="1"/>
    <n v="15307.25"/>
    <n v="3.03"/>
    <n v="1577"/>
    <x v="327"/>
  </r>
  <r>
    <s v="ORD108526"/>
    <x v="9"/>
    <x v="1"/>
    <x v="9"/>
    <s v="Amazon"/>
    <x v="2"/>
    <n v="11716.08"/>
    <n v="1"/>
    <n v="11716.08"/>
    <n v="4.28"/>
    <n v="1529"/>
    <x v="188"/>
  </r>
  <r>
    <s v="ORD108527"/>
    <x v="3"/>
    <x v="3"/>
    <x v="3"/>
    <s v="Amazon"/>
    <x v="3"/>
    <n v="8311.61"/>
    <n v="2"/>
    <n v="16623.22"/>
    <n v="3.8"/>
    <n v="2087"/>
    <x v="135"/>
  </r>
  <r>
    <s v="ORD108528"/>
    <x v="4"/>
    <x v="0"/>
    <x v="4"/>
    <s v="Jumia"/>
    <x v="1"/>
    <n v="19257.939999999999"/>
    <n v="3"/>
    <n v="57773.82"/>
    <n v="2.78"/>
    <n v="1350"/>
    <x v="9"/>
  </r>
  <r>
    <s v="ORD108529"/>
    <x v="1"/>
    <x v="1"/>
    <x v="1"/>
    <s v="Amazon"/>
    <x v="0"/>
    <n v="14168.09"/>
    <n v="1"/>
    <n v="14168.09"/>
    <n v="1.1299999999999999"/>
    <n v="1713"/>
    <x v="60"/>
  </r>
  <r>
    <s v="ORD108530"/>
    <x v="8"/>
    <x v="3"/>
    <x v="8"/>
    <s v="Jumia"/>
    <x v="1"/>
    <n v="13987.16"/>
    <n v="3"/>
    <n v="41961.48"/>
    <n v="3.53"/>
    <n v="206"/>
    <x v="287"/>
  </r>
  <r>
    <s v="ORD108531"/>
    <x v="6"/>
    <x v="4"/>
    <x v="6"/>
    <s v="Souq"/>
    <x v="3"/>
    <n v="13630.65"/>
    <n v="3"/>
    <n v="40891.949999999997"/>
    <n v="4.7300000000000004"/>
    <n v="3153"/>
    <x v="120"/>
  </r>
  <r>
    <s v="ORD108532"/>
    <x v="7"/>
    <x v="0"/>
    <x v="7"/>
    <s v="Souq"/>
    <x v="4"/>
    <n v="10547.13"/>
    <n v="3"/>
    <n v="31641.39"/>
    <n v="2.64"/>
    <n v="2025"/>
    <x v="128"/>
  </r>
  <r>
    <s v="ORD108533"/>
    <x v="3"/>
    <x v="3"/>
    <x v="3"/>
    <s v="Souq"/>
    <x v="2"/>
    <n v="8193.7999999999993"/>
    <n v="5"/>
    <n v="40969"/>
    <n v="3.24"/>
    <n v="597"/>
    <x v="165"/>
  </r>
  <r>
    <s v="ORD108534"/>
    <x v="9"/>
    <x v="1"/>
    <x v="9"/>
    <s v="Amazon"/>
    <x v="2"/>
    <n v="1568.48"/>
    <n v="3"/>
    <n v="4705.4399999999996"/>
    <n v="3.16"/>
    <n v="1022"/>
    <x v="51"/>
  </r>
  <r>
    <s v="ORD108535"/>
    <x v="0"/>
    <x v="0"/>
    <x v="0"/>
    <s v="Amazon"/>
    <x v="0"/>
    <n v="7411.03"/>
    <n v="4"/>
    <n v="29644.12"/>
    <n v="4.91"/>
    <n v="4929"/>
    <x v="19"/>
  </r>
  <r>
    <s v="ORD108536"/>
    <x v="8"/>
    <x v="3"/>
    <x v="8"/>
    <s v="Amazon"/>
    <x v="3"/>
    <n v="2521.3000000000002"/>
    <n v="3"/>
    <n v="7563.9"/>
    <n v="4.0599999999999996"/>
    <n v="1918"/>
    <x v="207"/>
  </r>
  <r>
    <s v="ORD108537"/>
    <x v="1"/>
    <x v="1"/>
    <x v="1"/>
    <s v="Amazon"/>
    <x v="0"/>
    <n v="9959.39"/>
    <n v="5"/>
    <n v="49796.95"/>
    <n v="1.87"/>
    <n v="2055"/>
    <x v="247"/>
  </r>
  <r>
    <s v="ORD108538"/>
    <x v="2"/>
    <x v="2"/>
    <x v="2"/>
    <s v="Souq"/>
    <x v="2"/>
    <n v="14580.35"/>
    <n v="2"/>
    <n v="29160.7"/>
    <n v="3.68"/>
    <n v="4609"/>
    <x v="36"/>
  </r>
  <r>
    <s v="ORD108539"/>
    <x v="6"/>
    <x v="4"/>
    <x v="6"/>
    <s v="Souq"/>
    <x v="1"/>
    <n v="312.52999999999997"/>
    <n v="1"/>
    <n v="312.52999999999997"/>
    <n v="4.7300000000000004"/>
    <n v="2738"/>
    <x v="355"/>
  </r>
  <r>
    <s v="ORD108540"/>
    <x v="2"/>
    <x v="2"/>
    <x v="2"/>
    <s v="Souq"/>
    <x v="0"/>
    <n v="119.62"/>
    <n v="1"/>
    <n v="119.62"/>
    <n v="1.24"/>
    <n v="3204"/>
    <x v="20"/>
  </r>
  <r>
    <s v="ORD108541"/>
    <x v="8"/>
    <x v="3"/>
    <x v="8"/>
    <s v="Souq"/>
    <x v="1"/>
    <n v="9791.2199999999993"/>
    <n v="3"/>
    <n v="29373.66"/>
    <n v="4.66"/>
    <n v="1684"/>
    <x v="267"/>
  </r>
  <r>
    <s v="ORD108542"/>
    <x v="5"/>
    <x v="1"/>
    <x v="5"/>
    <s v="Amazon"/>
    <x v="4"/>
    <n v="9507.74"/>
    <n v="1"/>
    <n v="9507.74"/>
    <n v="2.2000000000000002"/>
    <n v="3175"/>
    <x v="274"/>
  </r>
  <r>
    <s v="ORD108543"/>
    <x v="0"/>
    <x v="0"/>
    <x v="0"/>
    <s v="Amazon"/>
    <x v="2"/>
    <n v="18003.41"/>
    <n v="1"/>
    <n v="18003.41"/>
    <n v="1.18"/>
    <n v="4566"/>
    <x v="117"/>
  </r>
  <r>
    <s v="ORD108544"/>
    <x v="9"/>
    <x v="1"/>
    <x v="9"/>
    <s v="Jumia"/>
    <x v="2"/>
    <n v="19327.599999999999"/>
    <n v="4"/>
    <n v="77310.399999999994"/>
    <n v="3.63"/>
    <n v="2797"/>
    <x v="196"/>
  </r>
  <r>
    <s v="ORD108545"/>
    <x v="2"/>
    <x v="2"/>
    <x v="2"/>
    <s v="Souq"/>
    <x v="4"/>
    <n v="6303.23"/>
    <n v="1"/>
    <n v="6303.23"/>
    <n v="2.14"/>
    <n v="2953"/>
    <x v="3"/>
  </r>
  <r>
    <s v="ORD108546"/>
    <x v="8"/>
    <x v="3"/>
    <x v="8"/>
    <s v="Amazon"/>
    <x v="4"/>
    <n v="8713.34"/>
    <n v="5"/>
    <n v="43566.7"/>
    <n v="3.69"/>
    <n v="1911"/>
    <x v="164"/>
  </r>
  <r>
    <s v="ORD108547"/>
    <x v="0"/>
    <x v="0"/>
    <x v="0"/>
    <s v="Jumia"/>
    <x v="5"/>
    <n v="8701.33"/>
    <n v="3"/>
    <n v="26103.99"/>
    <n v="3.3"/>
    <n v="2497"/>
    <x v="121"/>
  </r>
  <r>
    <s v="ORD108548"/>
    <x v="0"/>
    <x v="0"/>
    <x v="0"/>
    <s v="Jumia"/>
    <x v="3"/>
    <n v="3669.79"/>
    <n v="4"/>
    <n v="14679.16"/>
    <n v="4.25"/>
    <n v="2061"/>
    <x v="5"/>
  </r>
  <r>
    <s v="ORD108549"/>
    <x v="8"/>
    <x v="3"/>
    <x v="8"/>
    <s v="Jumia"/>
    <x v="0"/>
    <n v="11328.67"/>
    <n v="2"/>
    <n v="22657.34"/>
    <n v="4.6100000000000003"/>
    <n v="3495"/>
    <x v="64"/>
  </r>
  <r>
    <s v="ORD108550"/>
    <x v="3"/>
    <x v="3"/>
    <x v="3"/>
    <s v="Amazon"/>
    <x v="4"/>
    <n v="12800.34"/>
    <n v="1"/>
    <n v="12800.34"/>
    <n v="1.42"/>
    <n v="804"/>
    <x v="54"/>
  </r>
  <r>
    <s v="ORD108551"/>
    <x v="2"/>
    <x v="2"/>
    <x v="2"/>
    <s v="Amazon"/>
    <x v="4"/>
    <n v="13493.16"/>
    <n v="3"/>
    <n v="40479.480000000003"/>
    <n v="3.29"/>
    <n v="4942"/>
    <x v="65"/>
  </r>
  <r>
    <s v="ORD108552"/>
    <x v="9"/>
    <x v="1"/>
    <x v="9"/>
    <s v="Amazon"/>
    <x v="1"/>
    <n v="7261.92"/>
    <n v="1"/>
    <n v="7261.92"/>
    <n v="2.4300000000000002"/>
    <n v="620"/>
    <x v="33"/>
  </r>
  <r>
    <s v="ORD108553"/>
    <x v="4"/>
    <x v="0"/>
    <x v="4"/>
    <s v="Souq"/>
    <x v="4"/>
    <n v="1755.6"/>
    <n v="2"/>
    <n v="3511.2"/>
    <n v="4.99"/>
    <n v="1551"/>
    <x v="338"/>
  </r>
  <r>
    <s v="ORD108554"/>
    <x v="0"/>
    <x v="0"/>
    <x v="0"/>
    <s v="Souq"/>
    <x v="2"/>
    <n v="9851.4"/>
    <n v="3"/>
    <n v="29554.2"/>
    <n v="4.6900000000000004"/>
    <n v="3619"/>
    <x v="245"/>
  </r>
  <r>
    <s v="ORD108555"/>
    <x v="4"/>
    <x v="0"/>
    <x v="4"/>
    <s v="Jumia"/>
    <x v="0"/>
    <n v="2214.67"/>
    <n v="2"/>
    <n v="4429.34"/>
    <n v="4.37"/>
    <n v="4888"/>
    <x v="240"/>
  </r>
  <r>
    <s v="ORD108556"/>
    <x v="3"/>
    <x v="3"/>
    <x v="3"/>
    <s v="Amazon"/>
    <x v="1"/>
    <n v="5369.69"/>
    <n v="5"/>
    <n v="26848.45"/>
    <n v="2.83"/>
    <n v="3138"/>
    <x v="70"/>
  </r>
  <r>
    <s v="ORD108557"/>
    <x v="4"/>
    <x v="0"/>
    <x v="4"/>
    <s v="Souq"/>
    <x v="1"/>
    <n v="5912.15"/>
    <n v="5"/>
    <n v="29560.75"/>
    <n v="3.77"/>
    <n v="3025"/>
    <x v="127"/>
  </r>
  <r>
    <s v="ORD108558"/>
    <x v="6"/>
    <x v="4"/>
    <x v="6"/>
    <s v="Amazon"/>
    <x v="4"/>
    <n v="1585.49"/>
    <n v="5"/>
    <n v="7927.45"/>
    <n v="3.17"/>
    <n v="3711"/>
    <x v="45"/>
  </r>
  <r>
    <s v="ORD108559"/>
    <x v="4"/>
    <x v="0"/>
    <x v="4"/>
    <s v="Amazon"/>
    <x v="3"/>
    <n v="12713.74"/>
    <n v="4"/>
    <n v="50854.96"/>
    <n v="2.3199999999999998"/>
    <n v="3949"/>
    <x v="38"/>
  </r>
  <r>
    <s v="ORD108560"/>
    <x v="1"/>
    <x v="1"/>
    <x v="1"/>
    <s v="Jumia"/>
    <x v="0"/>
    <n v="666.13"/>
    <n v="3"/>
    <n v="1998.39"/>
    <n v="4.51"/>
    <n v="1092"/>
    <x v="58"/>
  </r>
  <r>
    <s v="ORD108561"/>
    <x v="0"/>
    <x v="0"/>
    <x v="0"/>
    <s v="Amazon"/>
    <x v="3"/>
    <n v="5042.49"/>
    <n v="4"/>
    <n v="20169.96"/>
    <n v="4.41"/>
    <n v="4405"/>
    <x v="159"/>
  </r>
  <r>
    <s v="ORD108562"/>
    <x v="6"/>
    <x v="4"/>
    <x v="6"/>
    <s v="Souq"/>
    <x v="5"/>
    <n v="2538.25"/>
    <n v="4"/>
    <n v="10153"/>
    <n v="2.2799999999999998"/>
    <n v="2319"/>
    <x v="316"/>
  </r>
  <r>
    <s v="ORD108563"/>
    <x v="3"/>
    <x v="3"/>
    <x v="3"/>
    <s v="Amazon"/>
    <x v="2"/>
    <n v="3925.26"/>
    <n v="4"/>
    <n v="15701.04"/>
    <n v="1.1499999999999999"/>
    <n v="2276"/>
    <x v="215"/>
  </r>
  <r>
    <s v="ORD108564"/>
    <x v="6"/>
    <x v="4"/>
    <x v="6"/>
    <s v="Souq"/>
    <x v="0"/>
    <n v="19399.28"/>
    <n v="1"/>
    <n v="19399.28"/>
    <n v="4.07"/>
    <n v="717"/>
    <x v="266"/>
  </r>
  <r>
    <s v="ORD108565"/>
    <x v="2"/>
    <x v="2"/>
    <x v="2"/>
    <s v="Amazon"/>
    <x v="0"/>
    <n v="5336.98"/>
    <n v="4"/>
    <n v="21347.919999999998"/>
    <n v="2.88"/>
    <n v="267"/>
    <x v="321"/>
  </r>
  <r>
    <s v="ORD108566"/>
    <x v="5"/>
    <x v="1"/>
    <x v="5"/>
    <s v="Souq"/>
    <x v="4"/>
    <n v="12943.68"/>
    <n v="4"/>
    <n v="51774.720000000001"/>
    <n v="2.12"/>
    <n v="131"/>
    <x v="70"/>
  </r>
  <r>
    <s v="ORD108567"/>
    <x v="2"/>
    <x v="2"/>
    <x v="2"/>
    <s v="Souq"/>
    <x v="0"/>
    <n v="11550.39"/>
    <n v="5"/>
    <n v="57751.95"/>
    <n v="1.23"/>
    <n v="3539"/>
    <x v="293"/>
  </r>
  <r>
    <s v="ORD108568"/>
    <x v="2"/>
    <x v="2"/>
    <x v="2"/>
    <s v="Jumia"/>
    <x v="4"/>
    <n v="17896.54"/>
    <n v="5"/>
    <n v="89482.7"/>
    <n v="4.0599999999999996"/>
    <n v="2124"/>
    <x v="215"/>
  </r>
  <r>
    <s v="ORD108569"/>
    <x v="3"/>
    <x v="3"/>
    <x v="3"/>
    <s v="Souq"/>
    <x v="5"/>
    <n v="19048.73"/>
    <n v="2"/>
    <n v="38097.46"/>
    <n v="3.73"/>
    <n v="1738"/>
    <x v="6"/>
  </r>
  <r>
    <s v="ORD108570"/>
    <x v="0"/>
    <x v="0"/>
    <x v="0"/>
    <s v="Souq"/>
    <x v="5"/>
    <n v="8716.2099999999991"/>
    <n v="3"/>
    <n v="26148.63"/>
    <n v="3.22"/>
    <n v="1778"/>
    <x v="57"/>
  </r>
  <r>
    <s v="ORD108571"/>
    <x v="2"/>
    <x v="2"/>
    <x v="2"/>
    <s v="Jumia"/>
    <x v="4"/>
    <n v="8315.61"/>
    <n v="3"/>
    <n v="24946.83"/>
    <n v="1.72"/>
    <n v="3255"/>
    <x v="142"/>
  </r>
  <r>
    <s v="ORD108572"/>
    <x v="8"/>
    <x v="3"/>
    <x v="8"/>
    <s v="Amazon"/>
    <x v="3"/>
    <n v="1789.05"/>
    <n v="5"/>
    <n v="8945.25"/>
    <n v="2.25"/>
    <n v="3608"/>
    <x v="326"/>
  </r>
  <r>
    <s v="ORD108573"/>
    <x v="6"/>
    <x v="4"/>
    <x v="6"/>
    <s v="Amazon"/>
    <x v="5"/>
    <n v="4194.88"/>
    <n v="5"/>
    <n v="20974.400000000001"/>
    <n v="2.65"/>
    <n v="4381"/>
    <x v="345"/>
  </r>
  <r>
    <s v="ORD108574"/>
    <x v="7"/>
    <x v="0"/>
    <x v="7"/>
    <s v="Jumia"/>
    <x v="3"/>
    <n v="16076.34"/>
    <n v="4"/>
    <n v="64305.36"/>
    <n v="1.92"/>
    <n v="1546"/>
    <x v="321"/>
  </r>
  <r>
    <s v="ORD108575"/>
    <x v="0"/>
    <x v="0"/>
    <x v="0"/>
    <s v="Amazon"/>
    <x v="0"/>
    <n v="6563.34"/>
    <n v="3"/>
    <n v="19690.02"/>
    <n v="4.0199999999999996"/>
    <n v="3835"/>
    <x v="297"/>
  </r>
  <r>
    <s v="ORD108576"/>
    <x v="5"/>
    <x v="1"/>
    <x v="5"/>
    <s v="Amazon"/>
    <x v="5"/>
    <n v="11345.63"/>
    <n v="2"/>
    <n v="22691.26"/>
    <n v="1.1599999999999999"/>
    <n v="2145"/>
    <x v="313"/>
  </r>
  <r>
    <s v="ORD108577"/>
    <x v="3"/>
    <x v="3"/>
    <x v="3"/>
    <s v="Souq"/>
    <x v="4"/>
    <n v="16013.68"/>
    <n v="5"/>
    <n v="80068.399999999994"/>
    <n v="2.2799999999999998"/>
    <n v="4241"/>
    <x v="277"/>
  </r>
  <r>
    <s v="ORD108578"/>
    <x v="3"/>
    <x v="3"/>
    <x v="3"/>
    <s v="Jumia"/>
    <x v="4"/>
    <n v="4313.21"/>
    <n v="4"/>
    <n v="17252.84"/>
    <n v="2.83"/>
    <n v="4729"/>
    <x v="192"/>
  </r>
  <r>
    <s v="ORD108579"/>
    <x v="4"/>
    <x v="0"/>
    <x v="4"/>
    <s v="Jumia"/>
    <x v="4"/>
    <n v="9315.41"/>
    <n v="3"/>
    <n v="27946.23"/>
    <n v="3.12"/>
    <n v="4295"/>
    <x v="121"/>
  </r>
  <r>
    <s v="ORD108580"/>
    <x v="4"/>
    <x v="0"/>
    <x v="4"/>
    <s v="Amazon"/>
    <x v="3"/>
    <n v="10673.37"/>
    <n v="3"/>
    <n v="32020.11"/>
    <n v="4.1399999999999997"/>
    <n v="4007"/>
    <x v="117"/>
  </r>
  <r>
    <s v="ORD108581"/>
    <x v="9"/>
    <x v="1"/>
    <x v="9"/>
    <s v="Souq"/>
    <x v="5"/>
    <n v="5863.62"/>
    <n v="1"/>
    <n v="5863.62"/>
    <n v="4.01"/>
    <n v="4886"/>
    <x v="214"/>
  </r>
  <r>
    <s v="ORD108582"/>
    <x v="2"/>
    <x v="2"/>
    <x v="2"/>
    <s v="Souq"/>
    <x v="3"/>
    <n v="4542.2700000000004"/>
    <n v="5"/>
    <n v="22711.35"/>
    <n v="1.56"/>
    <n v="483"/>
    <x v="155"/>
  </r>
  <r>
    <s v="ORD108583"/>
    <x v="2"/>
    <x v="2"/>
    <x v="2"/>
    <s v="Jumia"/>
    <x v="2"/>
    <n v="18488.150000000001"/>
    <n v="4"/>
    <n v="73952.600000000006"/>
    <n v="2.0699999999999998"/>
    <n v="1808"/>
    <x v="77"/>
  </r>
  <r>
    <s v="ORD108584"/>
    <x v="2"/>
    <x v="2"/>
    <x v="2"/>
    <s v="Souq"/>
    <x v="2"/>
    <n v="14957.4"/>
    <n v="1"/>
    <n v="14957.4"/>
    <n v="2.0299999999999998"/>
    <n v="3479"/>
    <x v="239"/>
  </r>
  <r>
    <s v="ORD108585"/>
    <x v="4"/>
    <x v="0"/>
    <x v="4"/>
    <s v="Jumia"/>
    <x v="3"/>
    <n v="7408.91"/>
    <n v="3"/>
    <n v="22226.73"/>
    <n v="4.45"/>
    <n v="3756"/>
    <x v="280"/>
  </r>
  <r>
    <s v="ORD108586"/>
    <x v="4"/>
    <x v="0"/>
    <x v="4"/>
    <s v="Souq"/>
    <x v="5"/>
    <n v="3624.87"/>
    <n v="1"/>
    <n v="3624.87"/>
    <n v="4.71"/>
    <n v="3878"/>
    <x v="256"/>
  </r>
  <r>
    <s v="ORD108587"/>
    <x v="3"/>
    <x v="3"/>
    <x v="3"/>
    <s v="Amazon"/>
    <x v="2"/>
    <n v="16915.849999999999"/>
    <n v="3"/>
    <n v="50747.55"/>
    <n v="2.5"/>
    <n v="623"/>
    <x v="15"/>
  </r>
  <r>
    <s v="ORD108588"/>
    <x v="6"/>
    <x v="4"/>
    <x v="6"/>
    <s v="Amazon"/>
    <x v="2"/>
    <n v="19652.27"/>
    <n v="2"/>
    <n v="39304.54"/>
    <n v="4.74"/>
    <n v="1957"/>
    <x v="32"/>
  </r>
  <r>
    <s v="ORD108589"/>
    <x v="8"/>
    <x v="3"/>
    <x v="8"/>
    <s v="Souq"/>
    <x v="4"/>
    <n v="14117.78"/>
    <n v="1"/>
    <n v="14117.78"/>
    <n v="1.66"/>
    <n v="2789"/>
    <x v="311"/>
  </r>
  <r>
    <s v="ORD108590"/>
    <x v="8"/>
    <x v="3"/>
    <x v="8"/>
    <s v="Souq"/>
    <x v="5"/>
    <n v="10167.959999999999"/>
    <n v="5"/>
    <n v="50839.8"/>
    <n v="4.0599999999999996"/>
    <n v="3703"/>
    <x v="173"/>
  </r>
  <r>
    <s v="ORD108591"/>
    <x v="0"/>
    <x v="0"/>
    <x v="0"/>
    <s v="Souq"/>
    <x v="2"/>
    <n v="14731.63"/>
    <n v="5"/>
    <n v="73658.149999999994"/>
    <n v="1.64"/>
    <n v="4437"/>
    <x v="271"/>
  </r>
  <r>
    <s v="ORD108592"/>
    <x v="5"/>
    <x v="1"/>
    <x v="5"/>
    <s v="Jumia"/>
    <x v="2"/>
    <n v="2444.25"/>
    <n v="5"/>
    <n v="12221.25"/>
    <n v="4.2300000000000004"/>
    <n v="156"/>
    <x v="126"/>
  </r>
  <r>
    <s v="ORD108593"/>
    <x v="2"/>
    <x v="2"/>
    <x v="2"/>
    <s v="Souq"/>
    <x v="2"/>
    <n v="19590.47"/>
    <n v="1"/>
    <n v="19590.47"/>
    <n v="3.38"/>
    <n v="4240"/>
    <x v="72"/>
  </r>
  <r>
    <s v="ORD108594"/>
    <x v="5"/>
    <x v="1"/>
    <x v="5"/>
    <s v="Amazon"/>
    <x v="4"/>
    <n v="13570.87"/>
    <n v="5"/>
    <n v="67854.350000000006"/>
    <n v="1.1499999999999999"/>
    <n v="4477"/>
    <x v="249"/>
  </r>
  <r>
    <s v="ORD108595"/>
    <x v="7"/>
    <x v="0"/>
    <x v="7"/>
    <s v="Souq"/>
    <x v="4"/>
    <n v="18901.71"/>
    <n v="1"/>
    <n v="18901.71"/>
    <n v="4.45"/>
    <n v="520"/>
    <x v="264"/>
  </r>
  <r>
    <s v="ORD108596"/>
    <x v="0"/>
    <x v="0"/>
    <x v="0"/>
    <s v="Jumia"/>
    <x v="1"/>
    <n v="4595.53"/>
    <n v="3"/>
    <n v="13786.59"/>
    <n v="2.92"/>
    <n v="4482"/>
    <x v="302"/>
  </r>
  <r>
    <s v="ORD108597"/>
    <x v="8"/>
    <x v="3"/>
    <x v="8"/>
    <s v="Souq"/>
    <x v="5"/>
    <n v="14727.99"/>
    <n v="2"/>
    <n v="29455.98"/>
    <n v="1.85"/>
    <n v="4758"/>
    <x v="285"/>
  </r>
  <r>
    <s v="ORD108598"/>
    <x v="0"/>
    <x v="0"/>
    <x v="0"/>
    <s v="Amazon"/>
    <x v="1"/>
    <n v="5530.23"/>
    <n v="5"/>
    <n v="27651.15"/>
    <n v="2.23"/>
    <n v="1788"/>
    <x v="44"/>
  </r>
  <r>
    <s v="ORD108599"/>
    <x v="6"/>
    <x v="4"/>
    <x v="6"/>
    <s v="Amazon"/>
    <x v="2"/>
    <n v="9526.69"/>
    <n v="5"/>
    <n v="47633.45"/>
    <n v="3.8"/>
    <n v="2743"/>
    <x v="28"/>
  </r>
  <r>
    <s v="ORD108600"/>
    <x v="6"/>
    <x v="4"/>
    <x v="6"/>
    <s v="Souq"/>
    <x v="1"/>
    <n v="16867.48"/>
    <n v="5"/>
    <n v="84337.4"/>
    <n v="1.5"/>
    <n v="680"/>
    <x v="283"/>
  </r>
  <r>
    <s v="ORD108601"/>
    <x v="1"/>
    <x v="1"/>
    <x v="1"/>
    <s v="Amazon"/>
    <x v="0"/>
    <n v="7183.78"/>
    <n v="3"/>
    <n v="21551.34"/>
    <n v="4.8600000000000003"/>
    <n v="2085"/>
    <x v="111"/>
  </r>
  <r>
    <s v="ORD108602"/>
    <x v="4"/>
    <x v="0"/>
    <x v="4"/>
    <s v="Amazon"/>
    <x v="2"/>
    <n v="19655.68"/>
    <n v="3"/>
    <n v="58967.040000000001"/>
    <n v="4.83"/>
    <n v="676"/>
    <x v="298"/>
  </r>
  <r>
    <s v="ORD108603"/>
    <x v="8"/>
    <x v="3"/>
    <x v="8"/>
    <s v="Jumia"/>
    <x v="0"/>
    <n v="3386.63"/>
    <n v="1"/>
    <n v="3386.63"/>
    <n v="3.12"/>
    <n v="133"/>
    <x v="246"/>
  </r>
  <r>
    <s v="ORD108604"/>
    <x v="5"/>
    <x v="1"/>
    <x v="5"/>
    <s v="Jumia"/>
    <x v="3"/>
    <n v="16742.849999999999"/>
    <n v="5"/>
    <n v="83714.25"/>
    <n v="2.12"/>
    <n v="2710"/>
    <x v="1"/>
  </r>
  <r>
    <s v="ORD108605"/>
    <x v="6"/>
    <x v="4"/>
    <x v="6"/>
    <s v="Jumia"/>
    <x v="0"/>
    <n v="11730.12"/>
    <n v="3"/>
    <n v="35190.36"/>
    <n v="4.18"/>
    <n v="4180"/>
    <x v="290"/>
  </r>
  <r>
    <s v="ORD108606"/>
    <x v="8"/>
    <x v="3"/>
    <x v="8"/>
    <s v="Amazon"/>
    <x v="0"/>
    <n v="7942.03"/>
    <n v="4"/>
    <n v="31768.12"/>
    <n v="3.09"/>
    <n v="3660"/>
    <x v="98"/>
  </r>
  <r>
    <s v="ORD108607"/>
    <x v="1"/>
    <x v="1"/>
    <x v="1"/>
    <s v="Souq"/>
    <x v="3"/>
    <n v="18511.3"/>
    <n v="5"/>
    <n v="92556.5"/>
    <n v="4.24"/>
    <n v="719"/>
    <x v="283"/>
  </r>
  <r>
    <s v="ORD108608"/>
    <x v="2"/>
    <x v="2"/>
    <x v="2"/>
    <s v="Amazon"/>
    <x v="2"/>
    <n v="9619.84"/>
    <n v="2"/>
    <n v="19239.68"/>
    <n v="3.4"/>
    <n v="265"/>
    <x v="272"/>
  </r>
  <r>
    <s v="ORD108609"/>
    <x v="4"/>
    <x v="0"/>
    <x v="4"/>
    <s v="Amazon"/>
    <x v="2"/>
    <n v="16091"/>
    <n v="2"/>
    <n v="32182"/>
    <n v="1.3"/>
    <n v="3181"/>
    <x v="14"/>
  </r>
  <r>
    <s v="ORD108610"/>
    <x v="7"/>
    <x v="0"/>
    <x v="7"/>
    <s v="Jumia"/>
    <x v="0"/>
    <n v="8883.8700000000008"/>
    <n v="4"/>
    <n v="35535.480000000003"/>
    <n v="1.0900000000000001"/>
    <n v="668"/>
    <x v="250"/>
  </r>
  <r>
    <s v="ORD108611"/>
    <x v="4"/>
    <x v="0"/>
    <x v="4"/>
    <s v="Jumia"/>
    <x v="4"/>
    <n v="9367.1299999999992"/>
    <n v="3"/>
    <n v="28101.39"/>
    <n v="1.32"/>
    <n v="872"/>
    <x v="260"/>
  </r>
  <r>
    <s v="ORD108612"/>
    <x v="3"/>
    <x v="3"/>
    <x v="3"/>
    <s v="Souq"/>
    <x v="0"/>
    <n v="16847.740000000002"/>
    <n v="2"/>
    <n v="33695.480000000003"/>
    <n v="2.5499999999999998"/>
    <n v="572"/>
    <x v="232"/>
  </r>
  <r>
    <s v="ORD108613"/>
    <x v="0"/>
    <x v="0"/>
    <x v="0"/>
    <s v="Amazon"/>
    <x v="3"/>
    <n v="8062.94"/>
    <n v="4"/>
    <n v="32251.759999999998"/>
    <n v="1.19"/>
    <n v="4788"/>
    <x v="177"/>
  </r>
  <r>
    <s v="ORD108614"/>
    <x v="3"/>
    <x v="3"/>
    <x v="3"/>
    <s v="Amazon"/>
    <x v="2"/>
    <n v="15456.38"/>
    <n v="2"/>
    <n v="30912.76"/>
    <n v="4.63"/>
    <n v="2317"/>
    <x v="8"/>
  </r>
  <r>
    <s v="ORD108615"/>
    <x v="1"/>
    <x v="1"/>
    <x v="1"/>
    <s v="Amazon"/>
    <x v="4"/>
    <n v="9646.5300000000007"/>
    <n v="3"/>
    <n v="28939.59"/>
    <n v="2.34"/>
    <n v="3415"/>
    <x v="2"/>
  </r>
  <r>
    <s v="ORD108616"/>
    <x v="2"/>
    <x v="2"/>
    <x v="2"/>
    <s v="Souq"/>
    <x v="4"/>
    <n v="161.41999999999999"/>
    <n v="1"/>
    <n v="161.41999999999999"/>
    <n v="3.94"/>
    <n v="1800"/>
    <x v="37"/>
  </r>
  <r>
    <s v="ORD108617"/>
    <x v="6"/>
    <x v="4"/>
    <x v="6"/>
    <s v="Souq"/>
    <x v="5"/>
    <n v="4096.17"/>
    <n v="3"/>
    <n v="12288.51"/>
    <n v="1.2"/>
    <n v="297"/>
    <x v="360"/>
  </r>
  <r>
    <s v="ORD108618"/>
    <x v="5"/>
    <x v="1"/>
    <x v="5"/>
    <s v="Jumia"/>
    <x v="2"/>
    <n v="11913"/>
    <n v="5"/>
    <n v="59565"/>
    <n v="4.12"/>
    <n v="1883"/>
    <x v="59"/>
  </r>
  <r>
    <s v="ORD108619"/>
    <x v="0"/>
    <x v="0"/>
    <x v="0"/>
    <s v="Souq"/>
    <x v="4"/>
    <n v="991.91"/>
    <n v="2"/>
    <n v="1983.82"/>
    <n v="2.4500000000000002"/>
    <n v="2934"/>
    <x v="145"/>
  </r>
  <r>
    <s v="ORD108620"/>
    <x v="0"/>
    <x v="0"/>
    <x v="0"/>
    <s v="Amazon"/>
    <x v="1"/>
    <n v="9475.02"/>
    <n v="1"/>
    <n v="9475.02"/>
    <n v="3.72"/>
    <n v="3692"/>
    <x v="276"/>
  </r>
  <r>
    <s v="ORD108621"/>
    <x v="8"/>
    <x v="3"/>
    <x v="8"/>
    <s v="Souq"/>
    <x v="4"/>
    <n v="12654.68"/>
    <n v="4"/>
    <n v="50618.720000000001"/>
    <n v="2.83"/>
    <n v="773"/>
    <x v="202"/>
  </r>
  <r>
    <s v="ORD108622"/>
    <x v="4"/>
    <x v="0"/>
    <x v="4"/>
    <s v="Souq"/>
    <x v="2"/>
    <n v="14802.98"/>
    <n v="2"/>
    <n v="29605.96"/>
    <n v="1.1100000000000001"/>
    <n v="3075"/>
    <x v="334"/>
  </r>
  <r>
    <s v="ORD108623"/>
    <x v="2"/>
    <x v="2"/>
    <x v="2"/>
    <s v="Jumia"/>
    <x v="2"/>
    <n v="3314.64"/>
    <n v="1"/>
    <n v="3314.64"/>
    <n v="1.92"/>
    <n v="3734"/>
    <x v="186"/>
  </r>
  <r>
    <s v="ORD108624"/>
    <x v="7"/>
    <x v="0"/>
    <x v="7"/>
    <s v="Jumia"/>
    <x v="5"/>
    <n v="13775.15"/>
    <n v="3"/>
    <n v="41325.449999999997"/>
    <n v="3.98"/>
    <n v="4048"/>
    <x v="35"/>
  </r>
  <r>
    <s v="ORD108625"/>
    <x v="3"/>
    <x v="3"/>
    <x v="3"/>
    <s v="Amazon"/>
    <x v="2"/>
    <n v="3936.22"/>
    <n v="1"/>
    <n v="3936.22"/>
    <n v="1.33"/>
    <n v="1485"/>
    <x v="105"/>
  </r>
  <r>
    <s v="ORD108626"/>
    <x v="4"/>
    <x v="0"/>
    <x v="4"/>
    <s v="Souq"/>
    <x v="0"/>
    <n v="11546.59"/>
    <n v="2"/>
    <n v="23093.18"/>
    <n v="2.96"/>
    <n v="4958"/>
    <x v="252"/>
  </r>
  <r>
    <s v="ORD108627"/>
    <x v="8"/>
    <x v="3"/>
    <x v="8"/>
    <s v="Amazon"/>
    <x v="3"/>
    <n v="5629.6"/>
    <n v="1"/>
    <n v="5629.6"/>
    <n v="3.25"/>
    <n v="890"/>
    <x v="12"/>
  </r>
  <r>
    <s v="ORD108628"/>
    <x v="2"/>
    <x v="2"/>
    <x v="2"/>
    <s v="Amazon"/>
    <x v="1"/>
    <n v="14660.72"/>
    <n v="3"/>
    <n v="43982.16"/>
    <n v="1.61"/>
    <n v="1861"/>
    <x v="25"/>
  </r>
  <r>
    <s v="ORD108629"/>
    <x v="9"/>
    <x v="1"/>
    <x v="9"/>
    <s v="Jumia"/>
    <x v="5"/>
    <n v="2187.9899999999998"/>
    <n v="4"/>
    <n v="8751.9599999999991"/>
    <n v="4.49"/>
    <n v="3459"/>
    <x v="353"/>
  </r>
  <r>
    <s v="ORD108630"/>
    <x v="5"/>
    <x v="1"/>
    <x v="5"/>
    <s v="Souq"/>
    <x v="4"/>
    <n v="4658.8999999999996"/>
    <n v="2"/>
    <n v="9317.7999999999993"/>
    <n v="3.79"/>
    <n v="1181"/>
    <x v="88"/>
  </r>
  <r>
    <s v="ORD108631"/>
    <x v="7"/>
    <x v="0"/>
    <x v="7"/>
    <s v="Amazon"/>
    <x v="3"/>
    <n v="12254.12"/>
    <n v="4"/>
    <n v="49016.480000000003"/>
    <n v="2.67"/>
    <n v="4170"/>
    <x v="73"/>
  </r>
  <r>
    <s v="ORD108632"/>
    <x v="2"/>
    <x v="2"/>
    <x v="2"/>
    <s v="Souq"/>
    <x v="1"/>
    <n v="6393.09"/>
    <n v="3"/>
    <n v="19179.27"/>
    <n v="3.59"/>
    <n v="3623"/>
    <x v="168"/>
  </r>
  <r>
    <s v="ORD108633"/>
    <x v="9"/>
    <x v="1"/>
    <x v="9"/>
    <s v="Souq"/>
    <x v="4"/>
    <n v="19897.38"/>
    <n v="4"/>
    <n v="79589.52"/>
    <n v="3.25"/>
    <n v="416"/>
    <x v="353"/>
  </r>
  <r>
    <s v="ORD108634"/>
    <x v="9"/>
    <x v="1"/>
    <x v="9"/>
    <s v="Souq"/>
    <x v="1"/>
    <n v="5315"/>
    <n v="3"/>
    <n v="15945"/>
    <n v="4.93"/>
    <n v="1760"/>
    <x v="245"/>
  </r>
  <r>
    <s v="ORD108635"/>
    <x v="4"/>
    <x v="0"/>
    <x v="4"/>
    <s v="Souq"/>
    <x v="2"/>
    <n v="7510.64"/>
    <n v="3"/>
    <n v="22531.919999999998"/>
    <n v="1.63"/>
    <n v="3296"/>
    <x v="152"/>
  </r>
  <r>
    <s v="ORD108636"/>
    <x v="0"/>
    <x v="0"/>
    <x v="0"/>
    <s v="Souq"/>
    <x v="5"/>
    <n v="14841.11"/>
    <n v="2"/>
    <n v="29682.22"/>
    <n v="2.93"/>
    <n v="2693"/>
    <x v="237"/>
  </r>
  <r>
    <s v="ORD108637"/>
    <x v="4"/>
    <x v="0"/>
    <x v="4"/>
    <s v="Jumia"/>
    <x v="4"/>
    <n v="5836.7"/>
    <n v="2"/>
    <n v="11673.4"/>
    <n v="3.43"/>
    <n v="2183"/>
    <x v="12"/>
  </r>
  <r>
    <s v="ORD108638"/>
    <x v="5"/>
    <x v="1"/>
    <x v="5"/>
    <s v="Amazon"/>
    <x v="0"/>
    <n v="16794.560000000001"/>
    <n v="4"/>
    <n v="67178.240000000005"/>
    <n v="3.83"/>
    <n v="2121"/>
    <x v="336"/>
  </r>
  <r>
    <s v="ORD108639"/>
    <x v="9"/>
    <x v="1"/>
    <x v="9"/>
    <s v="Jumia"/>
    <x v="3"/>
    <n v="11015.83"/>
    <n v="1"/>
    <n v="11015.83"/>
    <n v="2.78"/>
    <n v="4585"/>
    <x v="170"/>
  </r>
  <r>
    <s v="ORD108640"/>
    <x v="7"/>
    <x v="0"/>
    <x v="7"/>
    <s v="Jumia"/>
    <x v="1"/>
    <n v="9199.3799999999992"/>
    <n v="2"/>
    <n v="18398.759999999998"/>
    <n v="1.33"/>
    <n v="901"/>
    <x v="180"/>
  </r>
  <r>
    <s v="ORD108641"/>
    <x v="7"/>
    <x v="0"/>
    <x v="7"/>
    <s v="Souq"/>
    <x v="3"/>
    <n v="614.19000000000005"/>
    <n v="1"/>
    <n v="614.19000000000005"/>
    <n v="1.1100000000000001"/>
    <n v="2400"/>
    <x v="26"/>
  </r>
  <r>
    <s v="ORD108642"/>
    <x v="6"/>
    <x v="4"/>
    <x v="6"/>
    <s v="Jumia"/>
    <x v="1"/>
    <n v="12549.4"/>
    <n v="1"/>
    <n v="12549.4"/>
    <n v="1.57"/>
    <n v="4050"/>
    <x v="270"/>
  </r>
  <r>
    <s v="ORD108643"/>
    <x v="7"/>
    <x v="0"/>
    <x v="7"/>
    <s v="Jumia"/>
    <x v="0"/>
    <n v="16487.439999999999"/>
    <n v="5"/>
    <n v="82437.2"/>
    <n v="1.81"/>
    <n v="3499"/>
    <x v="205"/>
  </r>
  <r>
    <s v="ORD108644"/>
    <x v="0"/>
    <x v="0"/>
    <x v="0"/>
    <s v="Souq"/>
    <x v="3"/>
    <n v="8497.7800000000007"/>
    <n v="3"/>
    <n v="25493.34"/>
    <n v="1.37"/>
    <n v="3815"/>
    <x v="14"/>
  </r>
  <r>
    <s v="ORD108645"/>
    <x v="4"/>
    <x v="0"/>
    <x v="4"/>
    <s v="Souq"/>
    <x v="2"/>
    <n v="614.24"/>
    <n v="4"/>
    <n v="2456.96"/>
    <n v="1.63"/>
    <n v="1769"/>
    <x v="304"/>
  </r>
  <r>
    <s v="ORD108646"/>
    <x v="7"/>
    <x v="0"/>
    <x v="7"/>
    <s v="Souq"/>
    <x v="4"/>
    <n v="3983.06"/>
    <n v="3"/>
    <n v="11949.18"/>
    <n v="1.77"/>
    <n v="4482"/>
    <x v="319"/>
  </r>
  <r>
    <s v="ORD108647"/>
    <x v="0"/>
    <x v="0"/>
    <x v="0"/>
    <s v="Amazon"/>
    <x v="2"/>
    <n v="15809.46"/>
    <n v="2"/>
    <n v="31618.92"/>
    <n v="4.83"/>
    <n v="4439"/>
    <x v="288"/>
  </r>
  <r>
    <s v="ORD108648"/>
    <x v="3"/>
    <x v="3"/>
    <x v="3"/>
    <s v="Amazon"/>
    <x v="4"/>
    <n v="15966.4"/>
    <n v="3"/>
    <n v="47899.199999999997"/>
    <n v="1.46"/>
    <n v="2971"/>
    <x v="223"/>
  </r>
  <r>
    <s v="ORD108649"/>
    <x v="0"/>
    <x v="0"/>
    <x v="0"/>
    <s v="Jumia"/>
    <x v="3"/>
    <n v="11151.94"/>
    <n v="5"/>
    <n v="55759.7"/>
    <n v="3.04"/>
    <n v="448"/>
    <x v="242"/>
  </r>
  <r>
    <s v="ORD108650"/>
    <x v="8"/>
    <x v="3"/>
    <x v="8"/>
    <s v="Amazon"/>
    <x v="5"/>
    <n v="4539.96"/>
    <n v="1"/>
    <n v="4539.96"/>
    <n v="3.41"/>
    <n v="3272"/>
    <x v="69"/>
  </r>
  <r>
    <s v="ORD108651"/>
    <x v="8"/>
    <x v="3"/>
    <x v="8"/>
    <s v="Souq"/>
    <x v="3"/>
    <n v="1086.5"/>
    <n v="4"/>
    <n v="4346"/>
    <n v="4.3600000000000003"/>
    <n v="1136"/>
    <x v="216"/>
  </r>
  <r>
    <s v="ORD108652"/>
    <x v="8"/>
    <x v="3"/>
    <x v="8"/>
    <s v="Amazon"/>
    <x v="4"/>
    <n v="2223.2600000000002"/>
    <n v="5"/>
    <n v="11116.3"/>
    <n v="2.36"/>
    <n v="1578"/>
    <x v="37"/>
  </r>
  <r>
    <s v="ORD108653"/>
    <x v="3"/>
    <x v="3"/>
    <x v="3"/>
    <s v="Souq"/>
    <x v="2"/>
    <n v="11639.43"/>
    <n v="2"/>
    <n v="23278.86"/>
    <n v="1.89"/>
    <n v="4648"/>
    <x v="111"/>
  </r>
  <r>
    <s v="ORD108654"/>
    <x v="3"/>
    <x v="3"/>
    <x v="3"/>
    <s v="Jumia"/>
    <x v="3"/>
    <n v="2605.58"/>
    <n v="4"/>
    <n v="10422.32"/>
    <n v="4.58"/>
    <n v="1527"/>
    <x v="259"/>
  </r>
  <r>
    <s v="ORD108655"/>
    <x v="8"/>
    <x v="3"/>
    <x v="8"/>
    <s v="Jumia"/>
    <x v="5"/>
    <n v="6197.65"/>
    <n v="1"/>
    <n v="6197.65"/>
    <n v="1.54"/>
    <n v="4865"/>
    <x v="332"/>
  </r>
  <r>
    <s v="ORD108656"/>
    <x v="6"/>
    <x v="4"/>
    <x v="6"/>
    <s v="Jumia"/>
    <x v="4"/>
    <n v="15962.06"/>
    <n v="5"/>
    <n v="79810.3"/>
    <n v="4.34"/>
    <n v="4550"/>
    <x v="212"/>
  </r>
  <r>
    <s v="ORD108657"/>
    <x v="1"/>
    <x v="1"/>
    <x v="1"/>
    <s v="Souq"/>
    <x v="2"/>
    <n v="15953.03"/>
    <n v="3"/>
    <n v="47859.09"/>
    <n v="4.83"/>
    <n v="225"/>
    <x v="68"/>
  </r>
  <r>
    <s v="ORD108658"/>
    <x v="5"/>
    <x v="1"/>
    <x v="5"/>
    <s v="Jumia"/>
    <x v="0"/>
    <n v="6166.77"/>
    <n v="2"/>
    <n v="12333.54"/>
    <n v="2.62"/>
    <n v="715"/>
    <x v="297"/>
  </r>
  <r>
    <s v="ORD108659"/>
    <x v="5"/>
    <x v="1"/>
    <x v="5"/>
    <s v="Jumia"/>
    <x v="3"/>
    <n v="6716.88"/>
    <n v="5"/>
    <n v="33584.400000000001"/>
    <n v="3.51"/>
    <n v="3886"/>
    <x v="148"/>
  </r>
  <r>
    <s v="ORD108660"/>
    <x v="9"/>
    <x v="1"/>
    <x v="9"/>
    <s v="Jumia"/>
    <x v="1"/>
    <n v="15177.54"/>
    <n v="3"/>
    <n v="45532.62"/>
    <n v="4.1900000000000004"/>
    <n v="316"/>
    <x v="149"/>
  </r>
  <r>
    <s v="ORD108661"/>
    <x v="8"/>
    <x v="3"/>
    <x v="8"/>
    <s v="Amazon"/>
    <x v="1"/>
    <n v="19558.82"/>
    <n v="3"/>
    <n v="58676.46"/>
    <n v="3.27"/>
    <n v="3847"/>
    <x v="228"/>
  </r>
  <r>
    <s v="ORD108662"/>
    <x v="9"/>
    <x v="1"/>
    <x v="9"/>
    <s v="Jumia"/>
    <x v="2"/>
    <n v="4825.63"/>
    <n v="5"/>
    <n v="24128.15"/>
    <n v="3.14"/>
    <n v="2768"/>
    <x v="162"/>
  </r>
  <r>
    <s v="ORD108663"/>
    <x v="4"/>
    <x v="0"/>
    <x v="4"/>
    <s v="Souq"/>
    <x v="2"/>
    <n v="510.32"/>
    <n v="4"/>
    <n v="2041.28"/>
    <n v="4.74"/>
    <n v="4810"/>
    <x v="74"/>
  </r>
  <r>
    <s v="ORD108664"/>
    <x v="4"/>
    <x v="0"/>
    <x v="4"/>
    <s v="Souq"/>
    <x v="2"/>
    <n v="2354.7199999999998"/>
    <n v="5"/>
    <n v="11773.6"/>
    <n v="4.3499999999999996"/>
    <n v="4497"/>
    <x v="126"/>
  </r>
  <r>
    <s v="ORD108665"/>
    <x v="2"/>
    <x v="2"/>
    <x v="2"/>
    <s v="Souq"/>
    <x v="1"/>
    <n v="12824.67"/>
    <n v="3"/>
    <n v="38474.01"/>
    <n v="2.65"/>
    <n v="4482"/>
    <x v="252"/>
  </r>
  <r>
    <s v="ORD108666"/>
    <x v="0"/>
    <x v="0"/>
    <x v="0"/>
    <s v="Souq"/>
    <x v="0"/>
    <n v="14061.93"/>
    <n v="4"/>
    <n v="56247.72"/>
    <n v="2.16"/>
    <n v="2113"/>
    <x v="229"/>
  </r>
  <r>
    <s v="ORD108667"/>
    <x v="0"/>
    <x v="0"/>
    <x v="0"/>
    <s v="Souq"/>
    <x v="3"/>
    <n v="6798.96"/>
    <n v="4"/>
    <n v="27195.84"/>
    <n v="2.0299999999999998"/>
    <n v="413"/>
    <x v="132"/>
  </r>
  <r>
    <s v="ORD108668"/>
    <x v="6"/>
    <x v="4"/>
    <x v="6"/>
    <s v="Souq"/>
    <x v="1"/>
    <n v="13487.31"/>
    <n v="2"/>
    <n v="26974.62"/>
    <n v="4.0599999999999996"/>
    <n v="2400"/>
    <x v="238"/>
  </r>
  <r>
    <s v="ORD108669"/>
    <x v="0"/>
    <x v="0"/>
    <x v="0"/>
    <s v="Amazon"/>
    <x v="2"/>
    <n v="5340.44"/>
    <n v="4"/>
    <n v="21361.759999999998"/>
    <n v="1.94"/>
    <n v="432"/>
    <x v="205"/>
  </r>
  <r>
    <s v="ORD108670"/>
    <x v="4"/>
    <x v="0"/>
    <x v="4"/>
    <s v="Amazon"/>
    <x v="4"/>
    <n v="17977.78"/>
    <n v="2"/>
    <n v="35955.56"/>
    <n v="4.3899999999999997"/>
    <n v="521"/>
    <x v="81"/>
  </r>
  <r>
    <s v="ORD108671"/>
    <x v="4"/>
    <x v="0"/>
    <x v="4"/>
    <s v="Souq"/>
    <x v="0"/>
    <n v="955.33"/>
    <n v="4"/>
    <n v="3821.32"/>
    <n v="1.34"/>
    <n v="1807"/>
    <x v="327"/>
  </r>
  <r>
    <s v="ORD108672"/>
    <x v="6"/>
    <x v="4"/>
    <x v="6"/>
    <s v="Souq"/>
    <x v="0"/>
    <n v="15199.22"/>
    <n v="1"/>
    <n v="15199.22"/>
    <n v="2.86"/>
    <n v="619"/>
    <x v="233"/>
  </r>
  <r>
    <s v="ORD108673"/>
    <x v="2"/>
    <x v="2"/>
    <x v="2"/>
    <s v="Amazon"/>
    <x v="3"/>
    <n v="19854.75"/>
    <n v="3"/>
    <n v="59564.25"/>
    <n v="2.08"/>
    <n v="1219"/>
    <x v="84"/>
  </r>
  <r>
    <s v="ORD108674"/>
    <x v="0"/>
    <x v="0"/>
    <x v="0"/>
    <s v="Amazon"/>
    <x v="5"/>
    <n v="11101.32"/>
    <n v="2"/>
    <n v="22202.639999999999"/>
    <n v="1.47"/>
    <n v="3611"/>
    <x v="5"/>
  </r>
  <r>
    <s v="ORD108675"/>
    <x v="7"/>
    <x v="0"/>
    <x v="7"/>
    <s v="Souq"/>
    <x v="0"/>
    <n v="8454"/>
    <n v="5"/>
    <n v="42270"/>
    <n v="2.19"/>
    <n v="3429"/>
    <x v="310"/>
  </r>
  <r>
    <s v="ORD108676"/>
    <x v="4"/>
    <x v="0"/>
    <x v="4"/>
    <s v="Souq"/>
    <x v="4"/>
    <n v="16763.82"/>
    <n v="4"/>
    <n v="67055.28"/>
    <n v="4.7699999999999996"/>
    <n v="2218"/>
    <x v="280"/>
  </r>
  <r>
    <s v="ORD108677"/>
    <x v="1"/>
    <x v="1"/>
    <x v="1"/>
    <s v="Souq"/>
    <x v="3"/>
    <n v="6169.1"/>
    <n v="1"/>
    <n v="6169.1"/>
    <n v="1.76"/>
    <n v="2025"/>
    <x v="198"/>
  </r>
  <r>
    <s v="ORD108678"/>
    <x v="1"/>
    <x v="1"/>
    <x v="1"/>
    <s v="Amazon"/>
    <x v="1"/>
    <n v="2823.7"/>
    <n v="5"/>
    <n v="14118.5"/>
    <n v="2.6"/>
    <n v="49"/>
    <x v="65"/>
  </r>
  <r>
    <s v="ORD108679"/>
    <x v="2"/>
    <x v="2"/>
    <x v="2"/>
    <s v="Amazon"/>
    <x v="0"/>
    <n v="8864.31"/>
    <n v="3"/>
    <n v="26592.93"/>
    <n v="1.84"/>
    <n v="2189"/>
    <x v="194"/>
  </r>
  <r>
    <s v="ORD108680"/>
    <x v="7"/>
    <x v="0"/>
    <x v="7"/>
    <s v="Jumia"/>
    <x v="2"/>
    <n v="8023.91"/>
    <n v="5"/>
    <n v="40119.550000000003"/>
    <n v="4.3499999999999996"/>
    <n v="1984"/>
    <x v="331"/>
  </r>
  <r>
    <s v="ORD108681"/>
    <x v="9"/>
    <x v="1"/>
    <x v="9"/>
    <s v="Souq"/>
    <x v="4"/>
    <n v="3439.09"/>
    <n v="1"/>
    <n v="3439.09"/>
    <n v="4.78"/>
    <n v="1346"/>
    <x v="221"/>
  </r>
  <r>
    <s v="ORD108682"/>
    <x v="7"/>
    <x v="0"/>
    <x v="7"/>
    <s v="Jumia"/>
    <x v="3"/>
    <n v="16001.51"/>
    <n v="5"/>
    <n v="80007.55"/>
    <n v="4.83"/>
    <n v="3825"/>
    <x v="82"/>
  </r>
  <r>
    <s v="ORD108683"/>
    <x v="0"/>
    <x v="0"/>
    <x v="0"/>
    <s v="Jumia"/>
    <x v="3"/>
    <n v="10894.39"/>
    <n v="4"/>
    <n v="43577.56"/>
    <n v="2"/>
    <n v="1712"/>
    <x v="278"/>
  </r>
  <r>
    <s v="ORD108684"/>
    <x v="0"/>
    <x v="0"/>
    <x v="0"/>
    <s v="Jumia"/>
    <x v="0"/>
    <n v="4023.33"/>
    <n v="5"/>
    <n v="20116.650000000001"/>
    <n v="3.34"/>
    <n v="3423"/>
    <x v="255"/>
  </r>
  <r>
    <s v="ORD108685"/>
    <x v="4"/>
    <x v="0"/>
    <x v="4"/>
    <s v="Jumia"/>
    <x v="0"/>
    <n v="18878.14"/>
    <n v="1"/>
    <n v="18878.14"/>
    <n v="4.8899999999999997"/>
    <n v="2202"/>
    <x v="146"/>
  </r>
  <r>
    <s v="ORD108686"/>
    <x v="5"/>
    <x v="1"/>
    <x v="5"/>
    <s v="Jumia"/>
    <x v="3"/>
    <n v="126.28"/>
    <n v="5"/>
    <n v="631.4"/>
    <n v="1.55"/>
    <n v="2562"/>
    <x v="312"/>
  </r>
  <r>
    <s v="ORD108687"/>
    <x v="0"/>
    <x v="0"/>
    <x v="0"/>
    <s v="Jumia"/>
    <x v="0"/>
    <n v="14782.76"/>
    <n v="1"/>
    <n v="14782.76"/>
    <n v="1.95"/>
    <n v="2423"/>
    <x v="96"/>
  </r>
  <r>
    <s v="ORD108688"/>
    <x v="5"/>
    <x v="1"/>
    <x v="5"/>
    <s v="Souq"/>
    <x v="0"/>
    <n v="4537.6099999999997"/>
    <n v="5"/>
    <n v="22688.05"/>
    <n v="1.24"/>
    <n v="416"/>
    <x v="151"/>
  </r>
  <r>
    <s v="ORD108689"/>
    <x v="0"/>
    <x v="0"/>
    <x v="0"/>
    <s v="Jumia"/>
    <x v="4"/>
    <n v="19095.75"/>
    <n v="1"/>
    <n v="19095.75"/>
    <n v="2.5099999999999998"/>
    <n v="3737"/>
    <x v="199"/>
  </r>
  <r>
    <s v="ORD108690"/>
    <x v="1"/>
    <x v="1"/>
    <x v="1"/>
    <s v="Souq"/>
    <x v="1"/>
    <n v="16843.150000000001"/>
    <n v="2"/>
    <n v="33686.300000000003"/>
    <n v="1.68"/>
    <n v="4959"/>
    <x v="53"/>
  </r>
  <r>
    <s v="ORD108691"/>
    <x v="6"/>
    <x v="4"/>
    <x v="6"/>
    <s v="Souq"/>
    <x v="2"/>
    <n v="5741.9"/>
    <n v="5"/>
    <n v="28709.5"/>
    <n v="1.62"/>
    <n v="1630"/>
    <x v="72"/>
  </r>
  <r>
    <s v="ORD108692"/>
    <x v="4"/>
    <x v="0"/>
    <x v="4"/>
    <s v="Souq"/>
    <x v="0"/>
    <n v="13496.53"/>
    <n v="5"/>
    <n v="67482.649999999994"/>
    <n v="1.38"/>
    <n v="4795"/>
    <x v="230"/>
  </r>
  <r>
    <s v="ORD108693"/>
    <x v="8"/>
    <x v="3"/>
    <x v="8"/>
    <s v="Jumia"/>
    <x v="2"/>
    <n v="6748.09"/>
    <n v="1"/>
    <n v="6748.09"/>
    <n v="3.62"/>
    <n v="1403"/>
    <x v="174"/>
  </r>
  <r>
    <s v="ORD108694"/>
    <x v="1"/>
    <x v="1"/>
    <x v="1"/>
    <s v="Jumia"/>
    <x v="1"/>
    <n v="12970.06"/>
    <n v="3"/>
    <n v="38910.18"/>
    <n v="4.3"/>
    <n v="2131"/>
    <x v="219"/>
  </r>
  <r>
    <s v="ORD108695"/>
    <x v="3"/>
    <x v="3"/>
    <x v="3"/>
    <s v="Jumia"/>
    <x v="1"/>
    <n v="716.39"/>
    <n v="5"/>
    <n v="3581.95"/>
    <n v="2.14"/>
    <n v="3124"/>
    <x v="285"/>
  </r>
  <r>
    <s v="ORD108696"/>
    <x v="6"/>
    <x v="4"/>
    <x v="6"/>
    <s v="Amazon"/>
    <x v="3"/>
    <n v="18984.89"/>
    <n v="1"/>
    <n v="18984.89"/>
    <n v="4.3600000000000003"/>
    <n v="2245"/>
    <x v="283"/>
  </r>
  <r>
    <s v="ORD108697"/>
    <x v="6"/>
    <x v="4"/>
    <x v="6"/>
    <s v="Souq"/>
    <x v="4"/>
    <n v="10701.4"/>
    <n v="4"/>
    <n v="42805.599999999999"/>
    <n v="2.81"/>
    <n v="2595"/>
    <x v="210"/>
  </r>
  <r>
    <s v="ORD108698"/>
    <x v="0"/>
    <x v="0"/>
    <x v="0"/>
    <s v="Amazon"/>
    <x v="1"/>
    <n v="12963.06"/>
    <n v="3"/>
    <n v="38889.18"/>
    <n v="2.41"/>
    <n v="1001"/>
    <x v="225"/>
  </r>
  <r>
    <s v="ORD108699"/>
    <x v="9"/>
    <x v="1"/>
    <x v="9"/>
    <s v="Amazon"/>
    <x v="1"/>
    <n v="16285.55"/>
    <n v="1"/>
    <n v="16285.55"/>
    <n v="4.8899999999999997"/>
    <n v="1512"/>
    <x v="108"/>
  </r>
  <r>
    <s v="ORD108700"/>
    <x v="9"/>
    <x v="1"/>
    <x v="9"/>
    <s v="Amazon"/>
    <x v="2"/>
    <n v="13091.16"/>
    <n v="1"/>
    <n v="13091.16"/>
    <n v="1.42"/>
    <n v="2633"/>
    <x v="44"/>
  </r>
  <r>
    <s v="ORD108701"/>
    <x v="8"/>
    <x v="3"/>
    <x v="8"/>
    <s v="Amazon"/>
    <x v="3"/>
    <n v="11814.49"/>
    <n v="2"/>
    <n v="23628.98"/>
    <n v="3.11"/>
    <n v="4075"/>
    <x v="72"/>
  </r>
  <r>
    <s v="ORD108702"/>
    <x v="2"/>
    <x v="2"/>
    <x v="2"/>
    <s v="Souq"/>
    <x v="1"/>
    <n v="8733.43"/>
    <n v="4"/>
    <n v="34933.72"/>
    <n v="1.31"/>
    <n v="4019"/>
    <x v="280"/>
  </r>
  <r>
    <s v="ORD108703"/>
    <x v="7"/>
    <x v="0"/>
    <x v="7"/>
    <s v="Amazon"/>
    <x v="5"/>
    <n v="12486.55"/>
    <n v="3"/>
    <n v="37459.65"/>
    <n v="2"/>
    <n v="2409"/>
    <x v="299"/>
  </r>
  <r>
    <s v="ORD108704"/>
    <x v="9"/>
    <x v="1"/>
    <x v="9"/>
    <s v="Amazon"/>
    <x v="0"/>
    <n v="6489.26"/>
    <n v="1"/>
    <n v="6489.26"/>
    <n v="4.54"/>
    <n v="2780"/>
    <x v="42"/>
  </r>
  <r>
    <s v="ORD108705"/>
    <x v="5"/>
    <x v="1"/>
    <x v="5"/>
    <s v="Amazon"/>
    <x v="4"/>
    <n v="3851.88"/>
    <n v="1"/>
    <n v="3851.88"/>
    <n v="1.58"/>
    <n v="3868"/>
    <x v="164"/>
  </r>
  <r>
    <s v="ORD108706"/>
    <x v="0"/>
    <x v="0"/>
    <x v="0"/>
    <s v="Souq"/>
    <x v="3"/>
    <n v="11675.03"/>
    <n v="1"/>
    <n v="11675.03"/>
    <n v="3.85"/>
    <n v="1806"/>
    <x v="48"/>
  </r>
  <r>
    <s v="ORD108707"/>
    <x v="5"/>
    <x v="1"/>
    <x v="5"/>
    <s v="Souq"/>
    <x v="3"/>
    <n v="13778.51"/>
    <n v="2"/>
    <n v="27557.02"/>
    <n v="1.8"/>
    <n v="1320"/>
    <x v="319"/>
  </r>
  <r>
    <s v="ORD108708"/>
    <x v="9"/>
    <x v="1"/>
    <x v="9"/>
    <s v="Amazon"/>
    <x v="1"/>
    <n v="5526.71"/>
    <n v="3"/>
    <n v="16580.13"/>
    <n v="2.56"/>
    <n v="3970"/>
    <x v="109"/>
  </r>
  <r>
    <s v="ORD108709"/>
    <x v="0"/>
    <x v="0"/>
    <x v="0"/>
    <s v="Souq"/>
    <x v="2"/>
    <n v="14199.89"/>
    <n v="3"/>
    <n v="42599.67"/>
    <n v="4.01"/>
    <n v="1594"/>
    <x v="266"/>
  </r>
  <r>
    <s v="ORD108710"/>
    <x v="5"/>
    <x v="1"/>
    <x v="5"/>
    <s v="Souq"/>
    <x v="2"/>
    <n v="14041.71"/>
    <n v="4"/>
    <n v="56166.84"/>
    <n v="1.81"/>
    <n v="3136"/>
    <x v="122"/>
  </r>
  <r>
    <s v="ORD108711"/>
    <x v="4"/>
    <x v="0"/>
    <x v="4"/>
    <s v="Souq"/>
    <x v="1"/>
    <n v="6001.97"/>
    <n v="5"/>
    <n v="30009.85"/>
    <n v="3.79"/>
    <n v="2697"/>
    <x v="276"/>
  </r>
  <r>
    <s v="ORD108712"/>
    <x v="2"/>
    <x v="2"/>
    <x v="2"/>
    <s v="Amazon"/>
    <x v="0"/>
    <n v="8494.39"/>
    <n v="3"/>
    <n v="25483.17"/>
    <n v="1.65"/>
    <n v="305"/>
    <x v="33"/>
  </r>
  <r>
    <s v="ORD108713"/>
    <x v="3"/>
    <x v="3"/>
    <x v="3"/>
    <s v="Jumia"/>
    <x v="5"/>
    <n v="461.52"/>
    <n v="1"/>
    <n v="461.52"/>
    <n v="2.2599999999999998"/>
    <n v="1408"/>
    <x v="88"/>
  </r>
  <r>
    <s v="ORD108714"/>
    <x v="3"/>
    <x v="3"/>
    <x v="3"/>
    <s v="Jumia"/>
    <x v="2"/>
    <n v="2451.83"/>
    <n v="5"/>
    <n v="12259.15"/>
    <n v="3.86"/>
    <n v="4153"/>
    <x v="262"/>
  </r>
  <r>
    <s v="ORD108715"/>
    <x v="3"/>
    <x v="3"/>
    <x v="3"/>
    <s v="Jumia"/>
    <x v="4"/>
    <n v="3244.55"/>
    <n v="4"/>
    <n v="12978.2"/>
    <n v="1.1399999999999999"/>
    <n v="4912"/>
    <x v="288"/>
  </r>
  <r>
    <s v="ORD108716"/>
    <x v="8"/>
    <x v="3"/>
    <x v="8"/>
    <s v="Amazon"/>
    <x v="0"/>
    <n v="18939.27"/>
    <n v="1"/>
    <n v="18939.27"/>
    <n v="1.1399999999999999"/>
    <n v="2482"/>
    <x v="58"/>
  </r>
  <r>
    <s v="ORD108717"/>
    <x v="4"/>
    <x v="0"/>
    <x v="4"/>
    <s v="Souq"/>
    <x v="0"/>
    <n v="7554.47"/>
    <n v="1"/>
    <n v="7554.47"/>
    <n v="4.74"/>
    <n v="4939"/>
    <x v="227"/>
  </r>
  <r>
    <s v="ORD108718"/>
    <x v="9"/>
    <x v="1"/>
    <x v="9"/>
    <s v="Souq"/>
    <x v="3"/>
    <n v="14913.32"/>
    <n v="4"/>
    <n v="59653.279999999999"/>
    <n v="2.39"/>
    <n v="3369"/>
    <x v="110"/>
  </r>
  <r>
    <s v="ORD108719"/>
    <x v="5"/>
    <x v="1"/>
    <x v="5"/>
    <s v="Amazon"/>
    <x v="1"/>
    <n v="10482.9"/>
    <n v="1"/>
    <n v="10482.9"/>
    <n v="4.12"/>
    <n v="2357"/>
    <x v="28"/>
  </r>
  <r>
    <s v="ORD108720"/>
    <x v="3"/>
    <x v="3"/>
    <x v="3"/>
    <s v="Souq"/>
    <x v="2"/>
    <n v="17122.7"/>
    <n v="2"/>
    <n v="34245.4"/>
    <n v="1.93"/>
    <n v="1029"/>
    <x v="357"/>
  </r>
  <r>
    <s v="ORD108721"/>
    <x v="4"/>
    <x v="0"/>
    <x v="4"/>
    <s v="Amazon"/>
    <x v="3"/>
    <n v="7310.2"/>
    <n v="5"/>
    <n v="36551"/>
    <n v="4.96"/>
    <n v="4156"/>
    <x v="218"/>
  </r>
  <r>
    <s v="ORD108722"/>
    <x v="7"/>
    <x v="0"/>
    <x v="7"/>
    <s v="Souq"/>
    <x v="4"/>
    <n v="16306.9"/>
    <n v="3"/>
    <n v="48920.7"/>
    <n v="2.0499999999999998"/>
    <n v="2716"/>
    <x v="251"/>
  </r>
  <r>
    <s v="ORD108723"/>
    <x v="4"/>
    <x v="0"/>
    <x v="4"/>
    <s v="Amazon"/>
    <x v="4"/>
    <n v="17301.810000000001"/>
    <n v="2"/>
    <n v="34603.620000000003"/>
    <n v="4.12"/>
    <n v="1530"/>
    <x v="110"/>
  </r>
  <r>
    <s v="ORD108724"/>
    <x v="9"/>
    <x v="1"/>
    <x v="9"/>
    <s v="Souq"/>
    <x v="5"/>
    <n v="10844.73"/>
    <n v="3"/>
    <n v="32534.19"/>
    <n v="2.86"/>
    <n v="4434"/>
    <x v="196"/>
  </r>
  <r>
    <s v="ORD108725"/>
    <x v="1"/>
    <x v="1"/>
    <x v="1"/>
    <s v="Souq"/>
    <x v="0"/>
    <n v="10040.290000000001"/>
    <n v="5"/>
    <n v="50201.45"/>
    <n v="4.7"/>
    <n v="3488"/>
    <x v="52"/>
  </r>
  <r>
    <s v="ORD108726"/>
    <x v="7"/>
    <x v="0"/>
    <x v="7"/>
    <s v="Souq"/>
    <x v="4"/>
    <n v="16687.21"/>
    <n v="5"/>
    <n v="83436.05"/>
    <n v="2.5499999999999998"/>
    <n v="948"/>
    <x v="171"/>
  </r>
  <r>
    <s v="ORD108727"/>
    <x v="2"/>
    <x v="2"/>
    <x v="2"/>
    <s v="Amazon"/>
    <x v="4"/>
    <n v="1061.32"/>
    <n v="5"/>
    <n v="5306.6"/>
    <n v="1.47"/>
    <n v="3912"/>
    <x v="98"/>
  </r>
  <r>
    <s v="ORD108728"/>
    <x v="9"/>
    <x v="1"/>
    <x v="9"/>
    <s v="Jumia"/>
    <x v="2"/>
    <n v="19390.79"/>
    <n v="5"/>
    <n v="96953.95"/>
    <n v="3.99"/>
    <n v="3824"/>
    <x v="314"/>
  </r>
  <r>
    <s v="ORD108729"/>
    <x v="0"/>
    <x v="0"/>
    <x v="0"/>
    <s v="Amazon"/>
    <x v="3"/>
    <n v="6934.41"/>
    <n v="4"/>
    <n v="27737.64"/>
    <n v="3.29"/>
    <n v="1927"/>
    <x v="146"/>
  </r>
  <r>
    <s v="ORD108730"/>
    <x v="8"/>
    <x v="3"/>
    <x v="8"/>
    <s v="Amazon"/>
    <x v="0"/>
    <n v="11793.95"/>
    <n v="2"/>
    <n v="23587.9"/>
    <n v="3.83"/>
    <n v="4814"/>
    <x v="286"/>
  </r>
  <r>
    <s v="ORD108731"/>
    <x v="3"/>
    <x v="3"/>
    <x v="3"/>
    <s v="Jumia"/>
    <x v="1"/>
    <n v="12163.44"/>
    <n v="3"/>
    <n v="36490.32"/>
    <n v="2.5299999999999998"/>
    <n v="1952"/>
    <x v="39"/>
  </r>
  <r>
    <s v="ORD108732"/>
    <x v="6"/>
    <x v="4"/>
    <x v="6"/>
    <s v="Amazon"/>
    <x v="5"/>
    <n v="6343.47"/>
    <n v="5"/>
    <n v="31717.35"/>
    <n v="3.8"/>
    <n v="569"/>
    <x v="14"/>
  </r>
  <r>
    <s v="ORD108733"/>
    <x v="0"/>
    <x v="0"/>
    <x v="0"/>
    <s v="Jumia"/>
    <x v="2"/>
    <n v="16685.62"/>
    <n v="1"/>
    <n v="16685.62"/>
    <n v="3.1"/>
    <n v="2317"/>
    <x v="342"/>
  </r>
  <r>
    <s v="ORD108734"/>
    <x v="7"/>
    <x v="0"/>
    <x v="7"/>
    <s v="Souq"/>
    <x v="1"/>
    <n v="3586.27"/>
    <n v="1"/>
    <n v="3586.27"/>
    <n v="2.0299999999999998"/>
    <n v="4085"/>
    <x v="130"/>
  </r>
  <r>
    <s v="ORD108735"/>
    <x v="9"/>
    <x v="1"/>
    <x v="9"/>
    <s v="Souq"/>
    <x v="5"/>
    <n v="18837.009999999998"/>
    <n v="1"/>
    <n v="18837.009999999998"/>
    <n v="1.71"/>
    <n v="1010"/>
    <x v="185"/>
  </r>
  <r>
    <s v="ORD108736"/>
    <x v="4"/>
    <x v="0"/>
    <x v="4"/>
    <s v="Jumia"/>
    <x v="2"/>
    <n v="2442.59"/>
    <n v="1"/>
    <n v="2442.59"/>
    <n v="1.79"/>
    <n v="1429"/>
    <x v="213"/>
  </r>
  <r>
    <s v="ORD108737"/>
    <x v="0"/>
    <x v="0"/>
    <x v="0"/>
    <s v="Souq"/>
    <x v="4"/>
    <n v="4839.8999999999996"/>
    <n v="5"/>
    <n v="24199.5"/>
    <n v="2.13"/>
    <n v="3081"/>
    <x v="126"/>
  </r>
  <r>
    <s v="ORD108738"/>
    <x v="2"/>
    <x v="2"/>
    <x v="2"/>
    <s v="Souq"/>
    <x v="3"/>
    <n v="5024.8100000000004"/>
    <n v="3"/>
    <n v="15074.43"/>
    <n v="4.16"/>
    <n v="1713"/>
    <x v="259"/>
  </r>
  <r>
    <s v="ORD108739"/>
    <x v="0"/>
    <x v="0"/>
    <x v="0"/>
    <s v="Souq"/>
    <x v="5"/>
    <n v="14063.2"/>
    <n v="5"/>
    <n v="70316"/>
    <n v="1.59"/>
    <n v="2349"/>
    <x v="245"/>
  </r>
  <r>
    <s v="ORD108740"/>
    <x v="2"/>
    <x v="2"/>
    <x v="2"/>
    <s v="Souq"/>
    <x v="4"/>
    <n v="1178.82"/>
    <n v="3"/>
    <n v="3536.46"/>
    <n v="4.45"/>
    <n v="2708"/>
    <x v="228"/>
  </r>
  <r>
    <s v="ORD108741"/>
    <x v="0"/>
    <x v="0"/>
    <x v="0"/>
    <s v="Jumia"/>
    <x v="1"/>
    <n v="17927.13"/>
    <n v="2"/>
    <n v="35854.26"/>
    <n v="4.68"/>
    <n v="3286"/>
    <x v="217"/>
  </r>
  <r>
    <s v="ORD108742"/>
    <x v="1"/>
    <x v="1"/>
    <x v="1"/>
    <s v="Amazon"/>
    <x v="3"/>
    <n v="14135.26"/>
    <n v="4"/>
    <n v="56541.04"/>
    <n v="3.56"/>
    <n v="341"/>
    <x v="63"/>
  </r>
  <r>
    <s v="ORD108743"/>
    <x v="5"/>
    <x v="1"/>
    <x v="5"/>
    <s v="Souq"/>
    <x v="4"/>
    <n v="10820.62"/>
    <n v="3"/>
    <n v="32461.86"/>
    <n v="1.52"/>
    <n v="3061"/>
    <x v="339"/>
  </r>
  <r>
    <s v="ORD108744"/>
    <x v="2"/>
    <x v="2"/>
    <x v="2"/>
    <s v="Jumia"/>
    <x v="4"/>
    <n v="12640.26"/>
    <n v="3"/>
    <n v="37920.78"/>
    <n v="3.26"/>
    <n v="1441"/>
    <x v="48"/>
  </r>
  <r>
    <s v="ORD108745"/>
    <x v="7"/>
    <x v="0"/>
    <x v="7"/>
    <s v="Jumia"/>
    <x v="3"/>
    <n v="5016.79"/>
    <n v="5"/>
    <n v="25083.95"/>
    <n v="3.64"/>
    <n v="2548"/>
    <x v="228"/>
  </r>
  <r>
    <s v="ORD108746"/>
    <x v="7"/>
    <x v="0"/>
    <x v="7"/>
    <s v="Souq"/>
    <x v="3"/>
    <n v="12711.7"/>
    <n v="3"/>
    <n v="38135.1"/>
    <n v="1.38"/>
    <n v="1471"/>
    <x v="339"/>
  </r>
  <r>
    <s v="ORD108747"/>
    <x v="9"/>
    <x v="1"/>
    <x v="9"/>
    <s v="Jumia"/>
    <x v="5"/>
    <n v="18961.38"/>
    <n v="2"/>
    <n v="37922.76"/>
    <n v="1.23"/>
    <n v="166"/>
    <x v="262"/>
  </r>
  <r>
    <s v="ORD108748"/>
    <x v="1"/>
    <x v="1"/>
    <x v="1"/>
    <s v="Amazon"/>
    <x v="1"/>
    <n v="848.03"/>
    <n v="5"/>
    <n v="4240.1499999999996"/>
    <n v="1.61"/>
    <n v="924"/>
    <x v="352"/>
  </r>
  <r>
    <s v="ORD108749"/>
    <x v="7"/>
    <x v="0"/>
    <x v="7"/>
    <s v="Souq"/>
    <x v="1"/>
    <n v="15485.34"/>
    <n v="3"/>
    <n v="46456.02"/>
    <n v="1.6"/>
    <n v="2177"/>
    <x v="141"/>
  </r>
  <r>
    <s v="ORD108750"/>
    <x v="6"/>
    <x v="4"/>
    <x v="6"/>
    <s v="Jumia"/>
    <x v="2"/>
    <n v="9377.66"/>
    <n v="4"/>
    <n v="37510.639999999999"/>
    <n v="1.92"/>
    <n v="656"/>
    <x v="152"/>
  </r>
  <r>
    <s v="ORD108751"/>
    <x v="2"/>
    <x v="2"/>
    <x v="2"/>
    <s v="Souq"/>
    <x v="0"/>
    <n v="12066.83"/>
    <n v="1"/>
    <n v="12066.83"/>
    <n v="1.02"/>
    <n v="4254"/>
    <x v="58"/>
  </r>
  <r>
    <s v="ORD108752"/>
    <x v="2"/>
    <x v="2"/>
    <x v="2"/>
    <s v="Amazon"/>
    <x v="0"/>
    <n v="12811.76"/>
    <n v="1"/>
    <n v="12811.76"/>
    <n v="4.45"/>
    <n v="898"/>
    <x v="276"/>
  </r>
  <r>
    <s v="ORD108753"/>
    <x v="0"/>
    <x v="0"/>
    <x v="0"/>
    <s v="Souq"/>
    <x v="0"/>
    <n v="13153.97"/>
    <n v="5"/>
    <n v="65769.850000000006"/>
    <n v="1.1000000000000001"/>
    <n v="4928"/>
    <x v="106"/>
  </r>
  <r>
    <s v="ORD108754"/>
    <x v="0"/>
    <x v="0"/>
    <x v="0"/>
    <s v="Souq"/>
    <x v="2"/>
    <n v="2269.69"/>
    <n v="5"/>
    <n v="11348.45"/>
    <n v="1.75"/>
    <n v="2654"/>
    <x v="147"/>
  </r>
  <r>
    <s v="ORD108755"/>
    <x v="7"/>
    <x v="0"/>
    <x v="7"/>
    <s v="Amazon"/>
    <x v="5"/>
    <n v="6398.15"/>
    <n v="2"/>
    <n v="12796.3"/>
    <n v="3.28"/>
    <n v="147"/>
    <x v="2"/>
  </r>
  <r>
    <s v="ORD108756"/>
    <x v="7"/>
    <x v="0"/>
    <x v="7"/>
    <s v="Jumia"/>
    <x v="2"/>
    <n v="18463.830000000002"/>
    <n v="3"/>
    <n v="55391.49"/>
    <n v="2.92"/>
    <n v="2457"/>
    <x v="16"/>
  </r>
  <r>
    <s v="ORD108757"/>
    <x v="4"/>
    <x v="0"/>
    <x v="4"/>
    <s v="Jumia"/>
    <x v="0"/>
    <n v="14147.88"/>
    <n v="1"/>
    <n v="14147.88"/>
    <n v="1.19"/>
    <n v="1448"/>
    <x v="344"/>
  </r>
  <r>
    <s v="ORD108758"/>
    <x v="5"/>
    <x v="1"/>
    <x v="5"/>
    <s v="Souq"/>
    <x v="3"/>
    <n v="6130.46"/>
    <n v="5"/>
    <n v="30652.3"/>
    <n v="2.86"/>
    <n v="4119"/>
    <x v="97"/>
  </r>
  <r>
    <s v="ORD108759"/>
    <x v="3"/>
    <x v="3"/>
    <x v="3"/>
    <s v="Jumia"/>
    <x v="3"/>
    <n v="1272.43"/>
    <n v="2"/>
    <n v="2544.86"/>
    <n v="2.7"/>
    <n v="14"/>
    <x v="42"/>
  </r>
  <r>
    <s v="ORD108760"/>
    <x v="8"/>
    <x v="3"/>
    <x v="8"/>
    <s v="Amazon"/>
    <x v="2"/>
    <n v="1120.6300000000001"/>
    <n v="2"/>
    <n v="2241.2600000000002"/>
    <n v="4.8899999999999997"/>
    <n v="3256"/>
    <x v="4"/>
  </r>
  <r>
    <s v="ORD108761"/>
    <x v="4"/>
    <x v="0"/>
    <x v="4"/>
    <s v="Souq"/>
    <x v="5"/>
    <n v="7391.86"/>
    <n v="2"/>
    <n v="14783.72"/>
    <n v="2.3199999999999998"/>
    <n v="1341"/>
    <x v="287"/>
  </r>
  <r>
    <s v="ORD108762"/>
    <x v="8"/>
    <x v="3"/>
    <x v="8"/>
    <s v="Souq"/>
    <x v="0"/>
    <n v="17908.88"/>
    <n v="2"/>
    <n v="35817.760000000002"/>
    <n v="4.26"/>
    <n v="4145"/>
    <x v="225"/>
  </r>
  <r>
    <s v="ORD108763"/>
    <x v="2"/>
    <x v="2"/>
    <x v="2"/>
    <s v="Jumia"/>
    <x v="1"/>
    <n v="11675.49"/>
    <n v="3"/>
    <n v="35026.47"/>
    <n v="3.47"/>
    <n v="3257"/>
    <x v="45"/>
  </r>
  <r>
    <s v="ORD108764"/>
    <x v="0"/>
    <x v="0"/>
    <x v="0"/>
    <s v="Jumia"/>
    <x v="3"/>
    <n v="15848.86"/>
    <n v="2"/>
    <n v="31697.72"/>
    <n v="4.1500000000000004"/>
    <n v="3186"/>
    <x v="205"/>
  </r>
  <r>
    <s v="ORD108765"/>
    <x v="1"/>
    <x v="1"/>
    <x v="1"/>
    <s v="Souq"/>
    <x v="2"/>
    <n v="13191.46"/>
    <n v="5"/>
    <n v="65957.3"/>
    <n v="3.92"/>
    <n v="4499"/>
    <x v="43"/>
  </r>
  <r>
    <s v="ORD108766"/>
    <x v="2"/>
    <x v="2"/>
    <x v="2"/>
    <s v="Jumia"/>
    <x v="5"/>
    <n v="7017.09"/>
    <n v="2"/>
    <n v="14034.18"/>
    <n v="4.13"/>
    <n v="1487"/>
    <x v="134"/>
  </r>
  <r>
    <s v="ORD108767"/>
    <x v="6"/>
    <x v="4"/>
    <x v="6"/>
    <s v="Amazon"/>
    <x v="0"/>
    <n v="1768.11"/>
    <n v="2"/>
    <n v="3536.22"/>
    <n v="2.1800000000000002"/>
    <n v="2854"/>
    <x v="148"/>
  </r>
  <r>
    <s v="ORD108768"/>
    <x v="6"/>
    <x v="4"/>
    <x v="6"/>
    <s v="Souq"/>
    <x v="3"/>
    <n v="5611.96"/>
    <n v="1"/>
    <n v="5611.96"/>
    <n v="2.08"/>
    <n v="3474"/>
    <x v="65"/>
  </r>
  <r>
    <s v="ORD108769"/>
    <x v="6"/>
    <x v="4"/>
    <x v="6"/>
    <s v="Souq"/>
    <x v="3"/>
    <n v="583.33000000000004"/>
    <n v="3"/>
    <n v="1749.99"/>
    <n v="1.61"/>
    <n v="1972"/>
    <x v="229"/>
  </r>
  <r>
    <s v="ORD108770"/>
    <x v="8"/>
    <x v="3"/>
    <x v="8"/>
    <s v="Souq"/>
    <x v="2"/>
    <n v="201.01"/>
    <n v="3"/>
    <n v="603.03"/>
    <n v="1.74"/>
    <n v="3021"/>
    <x v="99"/>
  </r>
  <r>
    <s v="ORD108771"/>
    <x v="8"/>
    <x v="3"/>
    <x v="8"/>
    <s v="Souq"/>
    <x v="3"/>
    <n v="3102.42"/>
    <n v="1"/>
    <n v="3102.42"/>
    <n v="2.4"/>
    <n v="4778"/>
    <x v="60"/>
  </r>
  <r>
    <s v="ORD108772"/>
    <x v="4"/>
    <x v="0"/>
    <x v="4"/>
    <s v="Souq"/>
    <x v="5"/>
    <n v="9121.9599999999991"/>
    <n v="2"/>
    <n v="18243.919999999998"/>
    <n v="4.1100000000000003"/>
    <n v="1522"/>
    <x v="332"/>
  </r>
  <r>
    <s v="ORD108773"/>
    <x v="5"/>
    <x v="1"/>
    <x v="5"/>
    <s v="Amazon"/>
    <x v="5"/>
    <n v="10983.63"/>
    <n v="3"/>
    <n v="32950.89"/>
    <n v="2.41"/>
    <n v="1678"/>
    <x v="32"/>
  </r>
  <r>
    <s v="ORD108774"/>
    <x v="6"/>
    <x v="4"/>
    <x v="6"/>
    <s v="Amazon"/>
    <x v="2"/>
    <n v="2818.66"/>
    <n v="4"/>
    <n v="11274.64"/>
    <n v="3.2"/>
    <n v="3465"/>
    <x v="79"/>
  </r>
  <r>
    <s v="ORD108775"/>
    <x v="3"/>
    <x v="3"/>
    <x v="3"/>
    <s v="Souq"/>
    <x v="4"/>
    <n v="2514.4299999999998"/>
    <n v="4"/>
    <n v="10057.719999999999"/>
    <n v="1.81"/>
    <n v="1090"/>
    <x v="189"/>
  </r>
  <r>
    <s v="ORD108776"/>
    <x v="7"/>
    <x v="0"/>
    <x v="7"/>
    <s v="Amazon"/>
    <x v="1"/>
    <n v="3076.79"/>
    <n v="2"/>
    <n v="6153.58"/>
    <n v="1.92"/>
    <n v="1428"/>
    <x v="201"/>
  </r>
  <r>
    <s v="ORD108777"/>
    <x v="4"/>
    <x v="0"/>
    <x v="4"/>
    <s v="Jumia"/>
    <x v="3"/>
    <n v="12588.94"/>
    <n v="2"/>
    <n v="25177.88"/>
    <n v="2.13"/>
    <n v="1939"/>
    <x v="187"/>
  </r>
  <r>
    <s v="ORD108778"/>
    <x v="1"/>
    <x v="1"/>
    <x v="1"/>
    <s v="Souq"/>
    <x v="4"/>
    <n v="12471.57"/>
    <n v="1"/>
    <n v="12471.57"/>
    <n v="2.98"/>
    <n v="3429"/>
    <x v="297"/>
  </r>
  <r>
    <s v="ORD108779"/>
    <x v="9"/>
    <x v="1"/>
    <x v="9"/>
    <s v="Souq"/>
    <x v="1"/>
    <n v="2281.87"/>
    <n v="5"/>
    <n v="11409.35"/>
    <n v="3.18"/>
    <n v="1484"/>
    <x v="33"/>
  </r>
  <r>
    <s v="ORD108780"/>
    <x v="9"/>
    <x v="1"/>
    <x v="9"/>
    <s v="Jumia"/>
    <x v="5"/>
    <n v="11734.82"/>
    <n v="5"/>
    <n v="58674.1"/>
    <n v="3"/>
    <n v="4621"/>
    <x v="246"/>
  </r>
  <r>
    <s v="ORD108781"/>
    <x v="4"/>
    <x v="0"/>
    <x v="4"/>
    <s v="Souq"/>
    <x v="3"/>
    <n v="7401.78"/>
    <n v="2"/>
    <n v="14803.56"/>
    <n v="4.74"/>
    <n v="3044"/>
    <x v="97"/>
  </r>
  <r>
    <s v="ORD108782"/>
    <x v="3"/>
    <x v="3"/>
    <x v="3"/>
    <s v="Amazon"/>
    <x v="1"/>
    <n v="18318.98"/>
    <n v="1"/>
    <n v="18318.98"/>
    <n v="2.17"/>
    <n v="464"/>
    <x v="111"/>
  </r>
  <r>
    <s v="ORD108783"/>
    <x v="3"/>
    <x v="3"/>
    <x v="3"/>
    <s v="Jumia"/>
    <x v="3"/>
    <n v="19081.25"/>
    <n v="1"/>
    <n v="19081.25"/>
    <n v="1.58"/>
    <n v="740"/>
    <x v="258"/>
  </r>
  <r>
    <s v="ORD108784"/>
    <x v="1"/>
    <x v="1"/>
    <x v="1"/>
    <s v="Souq"/>
    <x v="1"/>
    <n v="16351.28"/>
    <n v="4"/>
    <n v="65405.120000000003"/>
    <n v="3.43"/>
    <n v="443"/>
    <x v="256"/>
  </r>
  <r>
    <s v="ORD108785"/>
    <x v="6"/>
    <x v="4"/>
    <x v="6"/>
    <s v="Souq"/>
    <x v="1"/>
    <n v="2109.91"/>
    <n v="5"/>
    <n v="10549.55"/>
    <n v="3.66"/>
    <n v="3208"/>
    <x v="248"/>
  </r>
  <r>
    <s v="ORD108786"/>
    <x v="8"/>
    <x v="3"/>
    <x v="8"/>
    <s v="Jumia"/>
    <x v="0"/>
    <n v="17879.7"/>
    <n v="1"/>
    <n v="17879.7"/>
    <n v="2.46"/>
    <n v="4717"/>
    <x v="122"/>
  </r>
  <r>
    <s v="ORD108787"/>
    <x v="7"/>
    <x v="0"/>
    <x v="7"/>
    <s v="Souq"/>
    <x v="3"/>
    <n v="7361.88"/>
    <n v="3"/>
    <n v="22085.64"/>
    <n v="3.73"/>
    <n v="952"/>
    <x v="330"/>
  </r>
  <r>
    <s v="ORD108788"/>
    <x v="7"/>
    <x v="0"/>
    <x v="7"/>
    <s v="Souq"/>
    <x v="4"/>
    <n v="4827.21"/>
    <n v="5"/>
    <n v="24136.05"/>
    <n v="4.45"/>
    <n v="3568"/>
    <x v="255"/>
  </r>
  <r>
    <s v="ORD108789"/>
    <x v="8"/>
    <x v="3"/>
    <x v="8"/>
    <s v="Jumia"/>
    <x v="5"/>
    <n v="10509.74"/>
    <n v="2"/>
    <n v="21019.48"/>
    <n v="4.55"/>
    <n v="2812"/>
    <x v="185"/>
  </r>
  <r>
    <s v="ORD108790"/>
    <x v="1"/>
    <x v="1"/>
    <x v="1"/>
    <s v="Amazon"/>
    <x v="2"/>
    <n v="17339.53"/>
    <n v="2"/>
    <n v="34679.06"/>
    <n v="4.54"/>
    <n v="4205"/>
    <x v="20"/>
  </r>
  <r>
    <s v="ORD108791"/>
    <x v="5"/>
    <x v="1"/>
    <x v="5"/>
    <s v="Amazon"/>
    <x v="0"/>
    <n v="13739.8"/>
    <n v="4"/>
    <n v="54959.199999999997"/>
    <n v="4.07"/>
    <n v="444"/>
    <x v="360"/>
  </r>
  <r>
    <s v="ORD108792"/>
    <x v="3"/>
    <x v="3"/>
    <x v="3"/>
    <s v="Souq"/>
    <x v="1"/>
    <n v="18424.59"/>
    <n v="1"/>
    <n v="18424.59"/>
    <n v="1.89"/>
    <n v="1937"/>
    <x v="179"/>
  </r>
  <r>
    <s v="ORD108793"/>
    <x v="6"/>
    <x v="4"/>
    <x v="6"/>
    <s v="Souq"/>
    <x v="3"/>
    <n v="4958"/>
    <n v="3"/>
    <n v="14874"/>
    <n v="4.95"/>
    <n v="4737"/>
    <x v="24"/>
  </r>
  <r>
    <s v="ORD108794"/>
    <x v="0"/>
    <x v="0"/>
    <x v="0"/>
    <s v="Jumia"/>
    <x v="2"/>
    <n v="5984.36"/>
    <n v="5"/>
    <n v="29921.8"/>
    <n v="3.4"/>
    <n v="4151"/>
    <x v="184"/>
  </r>
  <r>
    <s v="ORD108795"/>
    <x v="3"/>
    <x v="3"/>
    <x v="3"/>
    <s v="Souq"/>
    <x v="0"/>
    <n v="19431.919999999998"/>
    <n v="5"/>
    <n v="97159.6"/>
    <n v="4.53"/>
    <n v="2868"/>
    <x v="323"/>
  </r>
  <r>
    <s v="ORD108796"/>
    <x v="0"/>
    <x v="0"/>
    <x v="0"/>
    <s v="Amazon"/>
    <x v="4"/>
    <n v="13794.33"/>
    <n v="5"/>
    <n v="68971.649999999994"/>
    <n v="4.79"/>
    <n v="628"/>
    <x v="168"/>
  </r>
  <r>
    <s v="ORD108797"/>
    <x v="6"/>
    <x v="4"/>
    <x v="6"/>
    <s v="Souq"/>
    <x v="4"/>
    <n v="10114.700000000001"/>
    <n v="4"/>
    <n v="40458.800000000003"/>
    <n v="3.64"/>
    <n v="1025"/>
    <x v="225"/>
  </r>
  <r>
    <s v="ORD108798"/>
    <x v="2"/>
    <x v="2"/>
    <x v="2"/>
    <s v="Amazon"/>
    <x v="4"/>
    <n v="158.68"/>
    <n v="3"/>
    <n v="476.04"/>
    <n v="2.63"/>
    <n v="4051"/>
    <x v="185"/>
  </r>
  <r>
    <s v="ORD108799"/>
    <x v="3"/>
    <x v="3"/>
    <x v="3"/>
    <s v="Jumia"/>
    <x v="3"/>
    <n v="13066.72"/>
    <n v="5"/>
    <n v="65333.599999999999"/>
    <n v="1.56"/>
    <n v="3071"/>
    <x v="45"/>
  </r>
  <r>
    <s v="ORD108800"/>
    <x v="0"/>
    <x v="0"/>
    <x v="0"/>
    <s v="Souq"/>
    <x v="3"/>
    <n v="8219.83"/>
    <n v="2"/>
    <n v="16439.66"/>
    <n v="1.65"/>
    <n v="4501"/>
    <x v="246"/>
  </r>
  <r>
    <s v="ORD108801"/>
    <x v="8"/>
    <x v="3"/>
    <x v="8"/>
    <s v="Souq"/>
    <x v="0"/>
    <n v="16151.07"/>
    <n v="1"/>
    <n v="16151.07"/>
    <n v="2.13"/>
    <n v="4883"/>
    <x v="308"/>
  </r>
  <r>
    <s v="ORD108802"/>
    <x v="1"/>
    <x v="1"/>
    <x v="1"/>
    <s v="Amazon"/>
    <x v="5"/>
    <n v="9804.2000000000007"/>
    <n v="3"/>
    <n v="29412.6"/>
    <n v="1.08"/>
    <n v="17"/>
    <x v="219"/>
  </r>
  <r>
    <s v="ORD108803"/>
    <x v="1"/>
    <x v="1"/>
    <x v="1"/>
    <s v="Souq"/>
    <x v="5"/>
    <n v="518.83000000000004"/>
    <n v="1"/>
    <n v="518.83000000000004"/>
    <n v="4.38"/>
    <n v="4143"/>
    <x v="10"/>
  </r>
  <r>
    <s v="ORD108804"/>
    <x v="8"/>
    <x v="3"/>
    <x v="8"/>
    <s v="Amazon"/>
    <x v="2"/>
    <n v="14421.97"/>
    <n v="1"/>
    <n v="14421.97"/>
    <n v="1.43"/>
    <n v="882"/>
    <x v="47"/>
  </r>
  <r>
    <s v="ORD108805"/>
    <x v="4"/>
    <x v="0"/>
    <x v="4"/>
    <s v="Amazon"/>
    <x v="2"/>
    <n v="6696.19"/>
    <n v="4"/>
    <n v="26784.76"/>
    <n v="1.93"/>
    <n v="2158"/>
    <x v="77"/>
  </r>
  <r>
    <s v="ORD108806"/>
    <x v="1"/>
    <x v="1"/>
    <x v="1"/>
    <s v="Souq"/>
    <x v="5"/>
    <n v="9717.42"/>
    <n v="3"/>
    <n v="29152.26"/>
    <n v="3.07"/>
    <n v="4591"/>
    <x v="336"/>
  </r>
  <r>
    <s v="ORD108807"/>
    <x v="2"/>
    <x v="2"/>
    <x v="2"/>
    <s v="Jumia"/>
    <x v="5"/>
    <n v="8321.6200000000008"/>
    <n v="4"/>
    <n v="33286.480000000003"/>
    <n v="3.36"/>
    <n v="607"/>
    <x v="201"/>
  </r>
  <r>
    <s v="ORD108808"/>
    <x v="2"/>
    <x v="2"/>
    <x v="2"/>
    <s v="Jumia"/>
    <x v="1"/>
    <n v="17174.52"/>
    <n v="3"/>
    <n v="51523.56"/>
    <n v="2.98"/>
    <n v="847"/>
    <x v="2"/>
  </r>
  <r>
    <s v="ORD108809"/>
    <x v="0"/>
    <x v="0"/>
    <x v="0"/>
    <s v="Jumia"/>
    <x v="1"/>
    <n v="6793.62"/>
    <n v="5"/>
    <n v="33968.1"/>
    <n v="4.0999999999999996"/>
    <n v="3508"/>
    <x v="341"/>
  </r>
  <r>
    <s v="ORD108810"/>
    <x v="8"/>
    <x v="3"/>
    <x v="8"/>
    <s v="Souq"/>
    <x v="4"/>
    <n v="3934.58"/>
    <n v="5"/>
    <n v="19672.900000000001"/>
    <n v="1.66"/>
    <n v="2527"/>
    <x v="39"/>
  </r>
  <r>
    <s v="ORD108811"/>
    <x v="3"/>
    <x v="3"/>
    <x v="3"/>
    <s v="Souq"/>
    <x v="3"/>
    <n v="6757.36"/>
    <n v="1"/>
    <n v="6757.36"/>
    <n v="4.9800000000000004"/>
    <n v="2903"/>
    <x v="63"/>
  </r>
  <r>
    <s v="ORD108812"/>
    <x v="9"/>
    <x v="1"/>
    <x v="9"/>
    <s v="Amazon"/>
    <x v="4"/>
    <n v="14066.26"/>
    <n v="1"/>
    <n v="14066.26"/>
    <n v="2.38"/>
    <n v="4289"/>
    <x v="179"/>
  </r>
  <r>
    <s v="ORD108813"/>
    <x v="5"/>
    <x v="1"/>
    <x v="5"/>
    <s v="Amazon"/>
    <x v="0"/>
    <n v="12275.02"/>
    <n v="5"/>
    <n v="61375.1"/>
    <n v="1.45"/>
    <n v="3032"/>
    <x v="247"/>
  </r>
  <r>
    <s v="ORD108814"/>
    <x v="8"/>
    <x v="3"/>
    <x v="8"/>
    <s v="Jumia"/>
    <x v="1"/>
    <n v="16230.14"/>
    <n v="5"/>
    <n v="81150.7"/>
    <n v="3.05"/>
    <n v="2130"/>
    <x v="284"/>
  </r>
  <r>
    <s v="ORD108815"/>
    <x v="3"/>
    <x v="3"/>
    <x v="3"/>
    <s v="Amazon"/>
    <x v="1"/>
    <n v="14294.41"/>
    <n v="2"/>
    <n v="28588.82"/>
    <n v="3.84"/>
    <n v="1885"/>
    <x v="173"/>
  </r>
  <r>
    <s v="ORD108816"/>
    <x v="2"/>
    <x v="2"/>
    <x v="2"/>
    <s v="Jumia"/>
    <x v="2"/>
    <n v="15154.87"/>
    <n v="4"/>
    <n v="60619.48"/>
    <n v="3.63"/>
    <n v="4022"/>
    <x v="268"/>
  </r>
  <r>
    <s v="ORD108817"/>
    <x v="1"/>
    <x v="1"/>
    <x v="1"/>
    <s v="Amazon"/>
    <x v="1"/>
    <n v="7864.85"/>
    <n v="1"/>
    <n v="7864.85"/>
    <n v="1.04"/>
    <n v="3550"/>
    <x v="315"/>
  </r>
  <r>
    <s v="ORD108818"/>
    <x v="3"/>
    <x v="3"/>
    <x v="3"/>
    <s v="Souq"/>
    <x v="0"/>
    <n v="18992.759999999998"/>
    <n v="2"/>
    <n v="37985.519999999997"/>
    <n v="1.5"/>
    <n v="757"/>
    <x v="265"/>
  </r>
  <r>
    <s v="ORD108819"/>
    <x v="7"/>
    <x v="0"/>
    <x v="7"/>
    <s v="Jumia"/>
    <x v="0"/>
    <n v="4252.13"/>
    <n v="3"/>
    <n v="12756.39"/>
    <n v="4.3899999999999997"/>
    <n v="1262"/>
    <x v="246"/>
  </r>
  <r>
    <s v="ORD108820"/>
    <x v="5"/>
    <x v="1"/>
    <x v="5"/>
    <s v="Souq"/>
    <x v="2"/>
    <n v="5842.72"/>
    <n v="2"/>
    <n v="11685.44"/>
    <n v="3.98"/>
    <n v="4826"/>
    <x v="171"/>
  </r>
  <r>
    <s v="ORD108821"/>
    <x v="5"/>
    <x v="1"/>
    <x v="5"/>
    <s v="Souq"/>
    <x v="2"/>
    <n v="12773.91"/>
    <n v="5"/>
    <n v="63869.55"/>
    <n v="2.65"/>
    <n v="3991"/>
    <x v="13"/>
  </r>
  <r>
    <s v="ORD108822"/>
    <x v="6"/>
    <x v="4"/>
    <x v="6"/>
    <s v="Jumia"/>
    <x v="5"/>
    <n v="19968.939999999999"/>
    <n v="5"/>
    <n v="99844.7"/>
    <n v="2.21"/>
    <n v="3107"/>
    <x v="333"/>
  </r>
  <r>
    <s v="ORD108823"/>
    <x v="1"/>
    <x v="1"/>
    <x v="1"/>
    <s v="Souq"/>
    <x v="5"/>
    <n v="4614.63"/>
    <n v="2"/>
    <n v="9229.26"/>
    <n v="1.1100000000000001"/>
    <n v="3416"/>
    <x v="213"/>
  </r>
  <r>
    <s v="ORD108824"/>
    <x v="4"/>
    <x v="0"/>
    <x v="4"/>
    <s v="Amazon"/>
    <x v="0"/>
    <n v="16635.46"/>
    <n v="3"/>
    <n v="49906.38"/>
    <n v="4.59"/>
    <n v="2180"/>
    <x v="89"/>
  </r>
  <r>
    <s v="ORD108825"/>
    <x v="0"/>
    <x v="0"/>
    <x v="0"/>
    <s v="Jumia"/>
    <x v="3"/>
    <n v="3959.57"/>
    <n v="2"/>
    <n v="7919.14"/>
    <n v="2.95"/>
    <n v="1349"/>
    <x v="124"/>
  </r>
  <r>
    <s v="ORD108826"/>
    <x v="2"/>
    <x v="2"/>
    <x v="2"/>
    <s v="Souq"/>
    <x v="3"/>
    <n v="13957.82"/>
    <n v="4"/>
    <n v="55831.28"/>
    <n v="4.26"/>
    <n v="1682"/>
    <x v="133"/>
  </r>
  <r>
    <s v="ORD108827"/>
    <x v="2"/>
    <x v="2"/>
    <x v="2"/>
    <s v="Amazon"/>
    <x v="5"/>
    <n v="18540.009999999998"/>
    <n v="5"/>
    <n v="92700.05"/>
    <n v="1.88"/>
    <n v="1021"/>
    <x v="67"/>
  </r>
  <r>
    <s v="ORD108828"/>
    <x v="0"/>
    <x v="0"/>
    <x v="0"/>
    <s v="Amazon"/>
    <x v="0"/>
    <n v="13659.52"/>
    <n v="1"/>
    <n v="13659.52"/>
    <n v="2.0699999999999998"/>
    <n v="1602"/>
    <x v="183"/>
  </r>
  <r>
    <s v="ORD108829"/>
    <x v="6"/>
    <x v="4"/>
    <x v="6"/>
    <s v="Souq"/>
    <x v="5"/>
    <n v="1136.3599999999999"/>
    <n v="4"/>
    <n v="4545.4399999999996"/>
    <n v="2.1800000000000002"/>
    <n v="4797"/>
    <x v="183"/>
  </r>
  <r>
    <s v="ORD108830"/>
    <x v="0"/>
    <x v="0"/>
    <x v="0"/>
    <s v="Amazon"/>
    <x v="1"/>
    <n v="16583.55"/>
    <n v="1"/>
    <n v="16583.55"/>
    <n v="1.52"/>
    <n v="1397"/>
    <x v="154"/>
  </r>
  <r>
    <s v="ORD108831"/>
    <x v="0"/>
    <x v="0"/>
    <x v="0"/>
    <s v="Amazon"/>
    <x v="1"/>
    <n v="18844.21"/>
    <n v="5"/>
    <n v="94221.05"/>
    <n v="4.57"/>
    <n v="794"/>
    <x v="356"/>
  </r>
  <r>
    <s v="ORD108832"/>
    <x v="7"/>
    <x v="0"/>
    <x v="7"/>
    <s v="Jumia"/>
    <x v="5"/>
    <n v="17855.57"/>
    <n v="5"/>
    <n v="89277.85"/>
    <n v="4.88"/>
    <n v="4936"/>
    <x v="13"/>
  </r>
  <r>
    <s v="ORD108833"/>
    <x v="9"/>
    <x v="1"/>
    <x v="9"/>
    <s v="Jumia"/>
    <x v="0"/>
    <n v="2845.31"/>
    <n v="4"/>
    <n v="11381.24"/>
    <n v="3.28"/>
    <n v="1682"/>
    <x v="238"/>
  </r>
  <r>
    <s v="ORD108834"/>
    <x v="2"/>
    <x v="2"/>
    <x v="2"/>
    <s v="Souq"/>
    <x v="1"/>
    <n v="3021.39"/>
    <n v="3"/>
    <n v="9064.17"/>
    <n v="2.87"/>
    <n v="1682"/>
    <x v="331"/>
  </r>
  <r>
    <s v="ORD108835"/>
    <x v="3"/>
    <x v="3"/>
    <x v="3"/>
    <s v="Souq"/>
    <x v="2"/>
    <n v="14952.36"/>
    <n v="4"/>
    <n v="59809.440000000002"/>
    <n v="4.68"/>
    <n v="4211"/>
    <x v="167"/>
  </r>
  <r>
    <s v="ORD108836"/>
    <x v="4"/>
    <x v="0"/>
    <x v="4"/>
    <s v="Jumia"/>
    <x v="5"/>
    <n v="6367.46"/>
    <n v="3"/>
    <n v="19102.38"/>
    <n v="3.7"/>
    <n v="383"/>
    <x v="149"/>
  </r>
  <r>
    <s v="ORD108837"/>
    <x v="5"/>
    <x v="1"/>
    <x v="5"/>
    <s v="Jumia"/>
    <x v="5"/>
    <n v="12995.69"/>
    <n v="2"/>
    <n v="25991.38"/>
    <n v="3.56"/>
    <n v="3359"/>
    <x v="110"/>
  </r>
  <r>
    <s v="ORD108838"/>
    <x v="9"/>
    <x v="1"/>
    <x v="9"/>
    <s v="Amazon"/>
    <x v="4"/>
    <n v="3997.03"/>
    <n v="3"/>
    <n v="11991.09"/>
    <n v="1.83"/>
    <n v="265"/>
    <x v="177"/>
  </r>
  <r>
    <s v="ORD108839"/>
    <x v="4"/>
    <x v="0"/>
    <x v="4"/>
    <s v="Amazon"/>
    <x v="5"/>
    <n v="6126.88"/>
    <n v="1"/>
    <n v="6126.88"/>
    <n v="2.64"/>
    <n v="793"/>
    <x v="78"/>
  </r>
  <r>
    <s v="ORD108840"/>
    <x v="2"/>
    <x v="2"/>
    <x v="2"/>
    <s v="Amazon"/>
    <x v="1"/>
    <n v="399.47"/>
    <n v="3"/>
    <n v="1198.4100000000001"/>
    <n v="3.98"/>
    <n v="1920"/>
    <x v="154"/>
  </r>
  <r>
    <s v="ORD108841"/>
    <x v="5"/>
    <x v="1"/>
    <x v="5"/>
    <s v="Souq"/>
    <x v="1"/>
    <n v="18490.009999999998"/>
    <n v="3"/>
    <n v="55470.03"/>
    <n v="3.13"/>
    <n v="2638"/>
    <x v="284"/>
  </r>
  <r>
    <s v="ORD108842"/>
    <x v="0"/>
    <x v="0"/>
    <x v="0"/>
    <s v="Amazon"/>
    <x v="5"/>
    <n v="8793.2900000000009"/>
    <n v="2"/>
    <n v="17586.580000000002"/>
    <n v="1.06"/>
    <n v="2486"/>
    <x v="339"/>
  </r>
  <r>
    <s v="ORD108843"/>
    <x v="8"/>
    <x v="3"/>
    <x v="8"/>
    <s v="Souq"/>
    <x v="1"/>
    <n v="5502.39"/>
    <n v="5"/>
    <n v="27511.95"/>
    <n v="3.47"/>
    <n v="1100"/>
    <x v="249"/>
  </r>
  <r>
    <s v="ORD108844"/>
    <x v="4"/>
    <x v="0"/>
    <x v="4"/>
    <s v="Amazon"/>
    <x v="3"/>
    <n v="2454.54"/>
    <n v="3"/>
    <n v="7363.62"/>
    <n v="1.85"/>
    <n v="634"/>
    <x v="252"/>
  </r>
  <r>
    <s v="ORD108845"/>
    <x v="1"/>
    <x v="1"/>
    <x v="1"/>
    <s v="Jumia"/>
    <x v="4"/>
    <n v="9783.09"/>
    <n v="2"/>
    <n v="19566.18"/>
    <n v="3.84"/>
    <n v="2110"/>
    <x v="31"/>
  </r>
  <r>
    <s v="ORD108846"/>
    <x v="7"/>
    <x v="0"/>
    <x v="7"/>
    <s v="Souq"/>
    <x v="4"/>
    <n v="5195.1499999999996"/>
    <n v="2"/>
    <n v="10390.299999999999"/>
    <n v="2.21"/>
    <n v="337"/>
    <x v="281"/>
  </r>
  <r>
    <s v="ORD108847"/>
    <x v="1"/>
    <x v="1"/>
    <x v="1"/>
    <s v="Jumia"/>
    <x v="3"/>
    <n v="10473.379999999999"/>
    <n v="1"/>
    <n v="10473.379999999999"/>
    <n v="2.87"/>
    <n v="4562"/>
    <x v="116"/>
  </r>
  <r>
    <s v="ORD108848"/>
    <x v="4"/>
    <x v="0"/>
    <x v="4"/>
    <s v="Amazon"/>
    <x v="1"/>
    <n v="5186.2299999999996"/>
    <n v="5"/>
    <n v="25931.15"/>
    <n v="4.05"/>
    <n v="524"/>
    <x v="69"/>
  </r>
  <r>
    <s v="ORD108849"/>
    <x v="3"/>
    <x v="3"/>
    <x v="3"/>
    <s v="Souq"/>
    <x v="5"/>
    <n v="11838.69"/>
    <n v="4"/>
    <n v="47354.76"/>
    <n v="1.17"/>
    <n v="3891"/>
    <x v="11"/>
  </r>
  <r>
    <s v="ORD108850"/>
    <x v="2"/>
    <x v="2"/>
    <x v="2"/>
    <s v="Jumia"/>
    <x v="4"/>
    <n v="7914.58"/>
    <n v="1"/>
    <n v="7914.58"/>
    <n v="1.87"/>
    <n v="1758"/>
    <x v="156"/>
  </r>
  <r>
    <s v="ORD108851"/>
    <x v="0"/>
    <x v="0"/>
    <x v="0"/>
    <s v="Amazon"/>
    <x v="3"/>
    <n v="18157.78"/>
    <n v="4"/>
    <n v="72631.12"/>
    <n v="4.93"/>
    <n v="2954"/>
    <x v="16"/>
  </r>
  <r>
    <s v="ORD108852"/>
    <x v="6"/>
    <x v="4"/>
    <x v="6"/>
    <s v="Jumia"/>
    <x v="3"/>
    <n v="16873.86"/>
    <n v="1"/>
    <n v="16873.86"/>
    <n v="3.15"/>
    <n v="321"/>
    <x v="153"/>
  </r>
  <r>
    <s v="ORD108853"/>
    <x v="3"/>
    <x v="3"/>
    <x v="3"/>
    <s v="Amazon"/>
    <x v="2"/>
    <n v="7026.3"/>
    <n v="5"/>
    <n v="35131.5"/>
    <n v="5"/>
    <n v="396"/>
    <x v="281"/>
  </r>
  <r>
    <s v="ORD108854"/>
    <x v="5"/>
    <x v="1"/>
    <x v="5"/>
    <s v="Amazon"/>
    <x v="3"/>
    <n v="15877.34"/>
    <n v="4"/>
    <n v="63509.36"/>
    <n v="2.71"/>
    <n v="2678"/>
    <x v="152"/>
  </r>
  <r>
    <s v="ORD108855"/>
    <x v="9"/>
    <x v="1"/>
    <x v="9"/>
    <s v="Jumia"/>
    <x v="1"/>
    <n v="12765.42"/>
    <n v="1"/>
    <n v="12765.42"/>
    <n v="1.83"/>
    <n v="3760"/>
    <x v="227"/>
  </r>
  <r>
    <s v="ORD108856"/>
    <x v="8"/>
    <x v="3"/>
    <x v="8"/>
    <s v="Jumia"/>
    <x v="1"/>
    <n v="8872.11"/>
    <n v="5"/>
    <n v="44360.55"/>
    <n v="4.63"/>
    <n v="3248"/>
    <x v="63"/>
  </r>
  <r>
    <s v="ORD108857"/>
    <x v="2"/>
    <x v="2"/>
    <x v="2"/>
    <s v="Souq"/>
    <x v="1"/>
    <n v="9152.1"/>
    <n v="1"/>
    <n v="9152.1"/>
    <n v="4.01"/>
    <n v="3793"/>
    <x v="63"/>
  </r>
  <r>
    <s v="ORD108858"/>
    <x v="4"/>
    <x v="0"/>
    <x v="4"/>
    <s v="Souq"/>
    <x v="5"/>
    <n v="13413.7"/>
    <n v="1"/>
    <n v="13413.7"/>
    <n v="1.97"/>
    <n v="521"/>
    <x v="175"/>
  </r>
  <r>
    <s v="ORD108859"/>
    <x v="4"/>
    <x v="0"/>
    <x v="4"/>
    <s v="Amazon"/>
    <x v="5"/>
    <n v="19623.400000000001"/>
    <n v="1"/>
    <n v="19623.400000000001"/>
    <n v="1.47"/>
    <n v="1618"/>
    <x v="207"/>
  </r>
  <r>
    <s v="ORD108860"/>
    <x v="7"/>
    <x v="0"/>
    <x v="7"/>
    <s v="Jumia"/>
    <x v="0"/>
    <n v="8702.77"/>
    <n v="1"/>
    <n v="8702.77"/>
    <n v="1.1499999999999999"/>
    <n v="2285"/>
    <x v="250"/>
  </r>
  <r>
    <s v="ORD108861"/>
    <x v="0"/>
    <x v="0"/>
    <x v="0"/>
    <s v="Souq"/>
    <x v="1"/>
    <n v="17820.52"/>
    <n v="2"/>
    <n v="35641.040000000001"/>
    <n v="3.39"/>
    <n v="4509"/>
    <x v="286"/>
  </r>
  <r>
    <s v="ORD108862"/>
    <x v="7"/>
    <x v="0"/>
    <x v="7"/>
    <s v="Amazon"/>
    <x v="1"/>
    <n v="1392.59"/>
    <n v="4"/>
    <n v="5570.36"/>
    <n v="3.93"/>
    <n v="3688"/>
    <x v="279"/>
  </r>
  <r>
    <s v="ORD108863"/>
    <x v="1"/>
    <x v="1"/>
    <x v="1"/>
    <s v="Souq"/>
    <x v="2"/>
    <n v="5104.03"/>
    <n v="2"/>
    <n v="10208.06"/>
    <n v="2.5299999999999998"/>
    <n v="4103"/>
    <x v="58"/>
  </r>
  <r>
    <s v="ORD108864"/>
    <x v="8"/>
    <x v="3"/>
    <x v="8"/>
    <s v="Amazon"/>
    <x v="0"/>
    <n v="11973.71"/>
    <n v="1"/>
    <n v="11973.71"/>
    <n v="2.5099999999999998"/>
    <n v="961"/>
    <x v="41"/>
  </r>
  <r>
    <s v="ORD108865"/>
    <x v="8"/>
    <x v="3"/>
    <x v="8"/>
    <s v="Amazon"/>
    <x v="1"/>
    <n v="13172.74"/>
    <n v="1"/>
    <n v="13172.74"/>
    <n v="4.41"/>
    <n v="1227"/>
    <x v="7"/>
  </r>
  <r>
    <s v="ORD108866"/>
    <x v="1"/>
    <x v="1"/>
    <x v="1"/>
    <s v="Jumia"/>
    <x v="5"/>
    <n v="1778.51"/>
    <n v="5"/>
    <n v="8892.5499999999993"/>
    <n v="2.46"/>
    <n v="1614"/>
    <x v="262"/>
  </r>
  <r>
    <s v="ORD108867"/>
    <x v="2"/>
    <x v="2"/>
    <x v="2"/>
    <s v="Jumia"/>
    <x v="2"/>
    <n v="13934.19"/>
    <n v="2"/>
    <n v="27868.38"/>
    <n v="2.02"/>
    <n v="4240"/>
    <x v="210"/>
  </r>
  <r>
    <s v="ORD108868"/>
    <x v="4"/>
    <x v="0"/>
    <x v="4"/>
    <s v="Souq"/>
    <x v="4"/>
    <n v="17507.560000000001"/>
    <n v="1"/>
    <n v="17507.560000000001"/>
    <n v="2.0499999999999998"/>
    <n v="3062"/>
    <x v="118"/>
  </r>
  <r>
    <s v="ORD108869"/>
    <x v="5"/>
    <x v="1"/>
    <x v="5"/>
    <s v="Amazon"/>
    <x v="3"/>
    <n v="16209.3"/>
    <n v="4"/>
    <n v="64837.2"/>
    <n v="1.65"/>
    <n v="4498"/>
    <x v="231"/>
  </r>
  <r>
    <s v="ORD108870"/>
    <x v="8"/>
    <x v="3"/>
    <x v="8"/>
    <s v="Jumia"/>
    <x v="4"/>
    <n v="15383.14"/>
    <n v="3"/>
    <n v="46149.42"/>
    <n v="4.4800000000000004"/>
    <n v="1048"/>
    <x v="255"/>
  </r>
  <r>
    <s v="ORD108871"/>
    <x v="4"/>
    <x v="0"/>
    <x v="4"/>
    <s v="Jumia"/>
    <x v="5"/>
    <n v="12010.7"/>
    <n v="1"/>
    <n v="12010.7"/>
    <n v="2.2799999999999998"/>
    <n v="4023"/>
    <x v="278"/>
  </r>
  <r>
    <s v="ORD108872"/>
    <x v="2"/>
    <x v="2"/>
    <x v="2"/>
    <s v="Amazon"/>
    <x v="0"/>
    <n v="15105.76"/>
    <n v="2"/>
    <n v="30211.52"/>
    <n v="4"/>
    <n v="2203"/>
    <x v="309"/>
  </r>
  <r>
    <s v="ORD108873"/>
    <x v="2"/>
    <x v="2"/>
    <x v="2"/>
    <s v="Amazon"/>
    <x v="4"/>
    <n v="4654.62"/>
    <n v="4"/>
    <n v="18618.48"/>
    <n v="2.92"/>
    <n v="4958"/>
    <x v="4"/>
  </r>
  <r>
    <s v="ORD108874"/>
    <x v="5"/>
    <x v="1"/>
    <x v="5"/>
    <s v="Souq"/>
    <x v="5"/>
    <n v="14098.3"/>
    <n v="2"/>
    <n v="28196.6"/>
    <n v="2"/>
    <n v="710"/>
    <x v="124"/>
  </r>
  <r>
    <s v="ORD108875"/>
    <x v="5"/>
    <x v="1"/>
    <x v="5"/>
    <s v="Amazon"/>
    <x v="5"/>
    <n v="16170.48"/>
    <n v="4"/>
    <n v="64681.919999999998"/>
    <n v="1.03"/>
    <n v="1469"/>
    <x v="220"/>
  </r>
  <r>
    <s v="ORD108876"/>
    <x v="0"/>
    <x v="0"/>
    <x v="0"/>
    <s v="Jumia"/>
    <x v="1"/>
    <n v="7105.54"/>
    <n v="5"/>
    <n v="35527.699999999997"/>
    <n v="4.8"/>
    <n v="2865"/>
    <x v="282"/>
  </r>
  <r>
    <s v="ORD108877"/>
    <x v="8"/>
    <x v="3"/>
    <x v="8"/>
    <s v="Souq"/>
    <x v="3"/>
    <n v="13818.83"/>
    <n v="2"/>
    <n v="27637.66"/>
    <n v="4.57"/>
    <n v="2239"/>
    <x v="57"/>
  </r>
  <r>
    <s v="ORD108878"/>
    <x v="5"/>
    <x v="1"/>
    <x v="5"/>
    <s v="Souq"/>
    <x v="1"/>
    <n v="12986.84"/>
    <n v="2"/>
    <n v="25973.68"/>
    <n v="4.5"/>
    <n v="2012"/>
    <x v="282"/>
  </r>
  <r>
    <s v="ORD108879"/>
    <x v="6"/>
    <x v="4"/>
    <x v="6"/>
    <s v="Souq"/>
    <x v="3"/>
    <n v="4485.03"/>
    <n v="2"/>
    <n v="8970.06"/>
    <n v="3.24"/>
    <n v="2058"/>
    <x v="161"/>
  </r>
  <r>
    <s v="ORD108880"/>
    <x v="8"/>
    <x v="3"/>
    <x v="8"/>
    <s v="Souq"/>
    <x v="4"/>
    <n v="12562.55"/>
    <n v="2"/>
    <n v="25125.1"/>
    <n v="2.99"/>
    <n v="2442"/>
    <x v="208"/>
  </r>
  <r>
    <s v="ORD108881"/>
    <x v="1"/>
    <x v="1"/>
    <x v="1"/>
    <s v="Amazon"/>
    <x v="0"/>
    <n v="8208.24"/>
    <n v="5"/>
    <n v="41041.199999999997"/>
    <n v="3.85"/>
    <n v="4523"/>
    <x v="37"/>
  </r>
  <r>
    <s v="ORD108882"/>
    <x v="5"/>
    <x v="1"/>
    <x v="5"/>
    <s v="Jumia"/>
    <x v="0"/>
    <n v="12118.53"/>
    <n v="5"/>
    <n v="60592.65"/>
    <n v="1.36"/>
    <n v="2794"/>
    <x v="41"/>
  </r>
  <r>
    <s v="ORD108883"/>
    <x v="5"/>
    <x v="1"/>
    <x v="5"/>
    <s v="Amazon"/>
    <x v="0"/>
    <n v="17683.8"/>
    <n v="3"/>
    <n v="53051.4"/>
    <n v="1.03"/>
    <n v="4625"/>
    <x v="264"/>
  </r>
  <r>
    <s v="ORD108884"/>
    <x v="5"/>
    <x v="1"/>
    <x v="5"/>
    <s v="Souq"/>
    <x v="1"/>
    <n v="16070.18"/>
    <n v="1"/>
    <n v="16070.18"/>
    <n v="3.89"/>
    <n v="4227"/>
    <x v="58"/>
  </r>
  <r>
    <s v="ORD108885"/>
    <x v="1"/>
    <x v="1"/>
    <x v="1"/>
    <s v="Souq"/>
    <x v="3"/>
    <n v="19397.93"/>
    <n v="5"/>
    <n v="96989.65"/>
    <n v="3.69"/>
    <n v="3901"/>
    <x v="54"/>
  </r>
  <r>
    <s v="ORD108886"/>
    <x v="9"/>
    <x v="1"/>
    <x v="9"/>
    <s v="Souq"/>
    <x v="1"/>
    <n v="5372.15"/>
    <n v="3"/>
    <n v="16116.45"/>
    <n v="1.95"/>
    <n v="1881"/>
    <x v="275"/>
  </r>
  <r>
    <s v="ORD108887"/>
    <x v="7"/>
    <x v="0"/>
    <x v="7"/>
    <s v="Jumia"/>
    <x v="0"/>
    <n v="5263.14"/>
    <n v="4"/>
    <n v="21052.560000000001"/>
    <n v="2.16"/>
    <n v="3467"/>
    <x v="94"/>
  </r>
  <r>
    <s v="ORD108888"/>
    <x v="0"/>
    <x v="0"/>
    <x v="0"/>
    <s v="Jumia"/>
    <x v="4"/>
    <n v="17333.759999999998"/>
    <n v="1"/>
    <n v="17333.759999999998"/>
    <n v="1.1399999999999999"/>
    <n v="4222"/>
    <x v="273"/>
  </r>
  <r>
    <s v="ORD108889"/>
    <x v="5"/>
    <x v="1"/>
    <x v="5"/>
    <s v="Jumia"/>
    <x v="1"/>
    <n v="15196.76"/>
    <n v="1"/>
    <n v="15196.76"/>
    <n v="1.1100000000000001"/>
    <n v="3879"/>
    <x v="313"/>
  </r>
  <r>
    <s v="ORD108890"/>
    <x v="1"/>
    <x v="1"/>
    <x v="1"/>
    <s v="Jumia"/>
    <x v="1"/>
    <n v="1210.6199999999999"/>
    <n v="2"/>
    <n v="2421.2399999999998"/>
    <n v="2.5499999999999998"/>
    <n v="2790"/>
    <x v="245"/>
  </r>
  <r>
    <s v="ORD108891"/>
    <x v="7"/>
    <x v="0"/>
    <x v="7"/>
    <s v="Souq"/>
    <x v="4"/>
    <n v="15785.95"/>
    <n v="3"/>
    <n v="47357.85"/>
    <n v="4.28"/>
    <n v="728"/>
    <x v="285"/>
  </r>
  <r>
    <s v="ORD108892"/>
    <x v="8"/>
    <x v="3"/>
    <x v="8"/>
    <s v="Jumia"/>
    <x v="2"/>
    <n v="2091.83"/>
    <n v="4"/>
    <n v="8367.32"/>
    <n v="3.12"/>
    <n v="546"/>
    <x v="258"/>
  </r>
  <r>
    <s v="ORD108893"/>
    <x v="4"/>
    <x v="0"/>
    <x v="4"/>
    <s v="Jumia"/>
    <x v="1"/>
    <n v="4216.55"/>
    <n v="5"/>
    <n v="21082.75"/>
    <n v="2.63"/>
    <n v="431"/>
    <x v="96"/>
  </r>
  <r>
    <s v="ORD108894"/>
    <x v="9"/>
    <x v="1"/>
    <x v="9"/>
    <s v="Amazon"/>
    <x v="4"/>
    <n v="7660.72"/>
    <n v="5"/>
    <n v="38303.599999999999"/>
    <n v="4.92"/>
    <n v="466"/>
    <x v="61"/>
  </r>
  <r>
    <s v="ORD108895"/>
    <x v="8"/>
    <x v="3"/>
    <x v="8"/>
    <s v="Jumia"/>
    <x v="3"/>
    <n v="10741.22"/>
    <n v="3"/>
    <n v="32223.66"/>
    <n v="1.47"/>
    <n v="475"/>
    <x v="263"/>
  </r>
  <r>
    <s v="ORD108896"/>
    <x v="3"/>
    <x v="3"/>
    <x v="3"/>
    <s v="Jumia"/>
    <x v="3"/>
    <n v="580.33000000000004"/>
    <n v="5"/>
    <n v="2901.65"/>
    <n v="2.84"/>
    <n v="2012"/>
    <x v="151"/>
  </r>
  <r>
    <s v="ORD108897"/>
    <x v="7"/>
    <x v="0"/>
    <x v="7"/>
    <s v="Jumia"/>
    <x v="0"/>
    <n v="13941.3"/>
    <n v="5"/>
    <n v="69706.5"/>
    <n v="4.6100000000000003"/>
    <n v="187"/>
    <x v="36"/>
  </r>
  <r>
    <s v="ORD108898"/>
    <x v="7"/>
    <x v="0"/>
    <x v="7"/>
    <s v="Souq"/>
    <x v="1"/>
    <n v="5122.68"/>
    <n v="2"/>
    <n v="10245.36"/>
    <n v="4.17"/>
    <n v="4763"/>
    <x v="13"/>
  </r>
  <r>
    <s v="ORD108899"/>
    <x v="9"/>
    <x v="1"/>
    <x v="9"/>
    <s v="Souq"/>
    <x v="2"/>
    <n v="6473.3"/>
    <n v="4"/>
    <n v="25893.200000000001"/>
    <n v="2.5299999999999998"/>
    <n v="1990"/>
    <x v="44"/>
  </r>
  <r>
    <s v="ORD108900"/>
    <x v="2"/>
    <x v="2"/>
    <x v="2"/>
    <s v="Souq"/>
    <x v="5"/>
    <n v="17260.810000000001"/>
    <n v="4"/>
    <n v="69043.240000000005"/>
    <n v="3.34"/>
    <n v="900"/>
    <x v="47"/>
  </r>
  <r>
    <s v="ORD108901"/>
    <x v="4"/>
    <x v="0"/>
    <x v="4"/>
    <s v="Jumia"/>
    <x v="0"/>
    <n v="12521.82"/>
    <n v="2"/>
    <n v="25043.64"/>
    <n v="1.84"/>
    <n v="1989"/>
    <x v="65"/>
  </r>
  <r>
    <s v="ORD108902"/>
    <x v="9"/>
    <x v="1"/>
    <x v="9"/>
    <s v="Souq"/>
    <x v="3"/>
    <n v="10347.36"/>
    <n v="1"/>
    <n v="10347.36"/>
    <n v="4.72"/>
    <n v="3392"/>
    <x v="324"/>
  </r>
  <r>
    <s v="ORD108903"/>
    <x v="8"/>
    <x v="3"/>
    <x v="8"/>
    <s v="Souq"/>
    <x v="5"/>
    <n v="3062.59"/>
    <n v="2"/>
    <n v="6125.18"/>
    <n v="4.6399999999999997"/>
    <n v="1343"/>
    <x v="247"/>
  </r>
  <r>
    <s v="ORD108904"/>
    <x v="4"/>
    <x v="0"/>
    <x v="4"/>
    <s v="Amazon"/>
    <x v="4"/>
    <n v="3586.05"/>
    <n v="5"/>
    <n v="17930.25"/>
    <n v="1.25"/>
    <n v="663"/>
    <x v="342"/>
  </r>
  <r>
    <s v="ORD108905"/>
    <x v="7"/>
    <x v="0"/>
    <x v="7"/>
    <s v="Jumia"/>
    <x v="2"/>
    <n v="3835.46"/>
    <n v="1"/>
    <n v="3835.46"/>
    <n v="3.61"/>
    <n v="4305"/>
    <x v="284"/>
  </r>
  <r>
    <s v="ORD108906"/>
    <x v="2"/>
    <x v="2"/>
    <x v="2"/>
    <s v="Souq"/>
    <x v="2"/>
    <n v="8181.16"/>
    <n v="2"/>
    <n v="16362.32"/>
    <n v="4.07"/>
    <n v="4738"/>
    <x v="125"/>
  </r>
  <r>
    <s v="ORD108907"/>
    <x v="3"/>
    <x v="3"/>
    <x v="3"/>
    <s v="Jumia"/>
    <x v="1"/>
    <n v="17212.080000000002"/>
    <n v="1"/>
    <n v="17212.080000000002"/>
    <n v="3.23"/>
    <n v="6"/>
    <x v="19"/>
  </r>
  <r>
    <s v="ORD108908"/>
    <x v="1"/>
    <x v="1"/>
    <x v="1"/>
    <s v="Souq"/>
    <x v="1"/>
    <n v="5672.99"/>
    <n v="1"/>
    <n v="5672.99"/>
    <n v="4.6399999999999997"/>
    <n v="3738"/>
    <x v="234"/>
  </r>
  <r>
    <s v="ORD108909"/>
    <x v="6"/>
    <x v="4"/>
    <x v="6"/>
    <s v="Amazon"/>
    <x v="3"/>
    <n v="15975.01"/>
    <n v="5"/>
    <n v="79875.05"/>
    <n v="2.86"/>
    <n v="3110"/>
    <x v="177"/>
  </r>
  <r>
    <s v="ORD108910"/>
    <x v="4"/>
    <x v="0"/>
    <x v="4"/>
    <s v="Souq"/>
    <x v="1"/>
    <n v="8214.0499999999993"/>
    <n v="2"/>
    <n v="16428.099999999999"/>
    <n v="1.25"/>
    <n v="265"/>
    <x v="152"/>
  </r>
  <r>
    <s v="ORD108911"/>
    <x v="8"/>
    <x v="3"/>
    <x v="8"/>
    <s v="Jumia"/>
    <x v="4"/>
    <n v="5940.65"/>
    <n v="5"/>
    <n v="29703.25"/>
    <n v="3.54"/>
    <n v="2070"/>
    <x v="226"/>
  </r>
  <r>
    <s v="ORD108912"/>
    <x v="5"/>
    <x v="1"/>
    <x v="5"/>
    <s v="Jumia"/>
    <x v="4"/>
    <n v="833.84"/>
    <n v="4"/>
    <n v="3335.36"/>
    <n v="1.97"/>
    <n v="1510"/>
    <x v="4"/>
  </r>
  <r>
    <s v="ORD108913"/>
    <x v="3"/>
    <x v="3"/>
    <x v="3"/>
    <s v="Amazon"/>
    <x v="3"/>
    <n v="17056.45"/>
    <n v="5"/>
    <n v="85282.25"/>
    <n v="1.43"/>
    <n v="2404"/>
    <x v="248"/>
  </r>
  <r>
    <s v="ORD108914"/>
    <x v="5"/>
    <x v="1"/>
    <x v="5"/>
    <s v="Souq"/>
    <x v="0"/>
    <n v="11655.04"/>
    <n v="5"/>
    <n v="58275.199999999997"/>
    <n v="4.72"/>
    <n v="467"/>
    <x v="55"/>
  </r>
  <r>
    <s v="ORD108915"/>
    <x v="9"/>
    <x v="1"/>
    <x v="9"/>
    <s v="Jumia"/>
    <x v="1"/>
    <n v="17050.990000000002"/>
    <n v="4"/>
    <n v="68203.960000000006"/>
    <n v="1.06"/>
    <n v="4253"/>
    <x v="36"/>
  </r>
  <r>
    <s v="ORD108916"/>
    <x v="8"/>
    <x v="3"/>
    <x v="8"/>
    <s v="Amazon"/>
    <x v="2"/>
    <n v="13907.1"/>
    <n v="1"/>
    <n v="13907.1"/>
    <n v="3.24"/>
    <n v="4622"/>
    <x v="60"/>
  </r>
  <r>
    <s v="ORD108917"/>
    <x v="8"/>
    <x v="3"/>
    <x v="8"/>
    <s v="Jumia"/>
    <x v="1"/>
    <n v="15798.64"/>
    <n v="2"/>
    <n v="31597.279999999999"/>
    <n v="1.0900000000000001"/>
    <n v="192"/>
    <x v="294"/>
  </r>
  <r>
    <s v="ORD108918"/>
    <x v="8"/>
    <x v="3"/>
    <x v="8"/>
    <s v="Souq"/>
    <x v="1"/>
    <n v="6367.31"/>
    <n v="4"/>
    <n v="25469.24"/>
    <n v="2.41"/>
    <n v="3189"/>
    <x v="233"/>
  </r>
  <r>
    <s v="ORD108919"/>
    <x v="5"/>
    <x v="1"/>
    <x v="5"/>
    <s v="Jumia"/>
    <x v="5"/>
    <n v="4176.8599999999997"/>
    <n v="3"/>
    <n v="12530.58"/>
    <n v="1.54"/>
    <n v="4199"/>
    <x v="221"/>
  </r>
  <r>
    <s v="ORD108920"/>
    <x v="4"/>
    <x v="0"/>
    <x v="4"/>
    <s v="Souq"/>
    <x v="0"/>
    <n v="267.01"/>
    <n v="2"/>
    <n v="534.02"/>
    <n v="1.94"/>
    <n v="3989"/>
    <x v="109"/>
  </r>
  <r>
    <s v="ORD108921"/>
    <x v="3"/>
    <x v="3"/>
    <x v="3"/>
    <s v="Jumia"/>
    <x v="3"/>
    <n v="8719.4"/>
    <n v="4"/>
    <n v="34877.599999999999"/>
    <n v="1.3"/>
    <n v="2471"/>
    <x v="182"/>
  </r>
  <r>
    <s v="ORD108922"/>
    <x v="5"/>
    <x v="1"/>
    <x v="5"/>
    <s v="Amazon"/>
    <x v="4"/>
    <n v="8418.65"/>
    <n v="3"/>
    <n v="25255.95"/>
    <n v="4.59"/>
    <n v="754"/>
    <x v="276"/>
  </r>
  <r>
    <s v="ORD108923"/>
    <x v="1"/>
    <x v="1"/>
    <x v="1"/>
    <s v="Jumia"/>
    <x v="3"/>
    <n v="9713.65"/>
    <n v="1"/>
    <n v="9713.65"/>
    <n v="2.42"/>
    <n v="100"/>
    <x v="67"/>
  </r>
  <r>
    <s v="ORD108924"/>
    <x v="4"/>
    <x v="0"/>
    <x v="4"/>
    <s v="Amazon"/>
    <x v="4"/>
    <n v="18937.88"/>
    <n v="4"/>
    <n v="75751.520000000004"/>
    <n v="2.27"/>
    <n v="2237"/>
    <x v="111"/>
  </r>
  <r>
    <s v="ORD108925"/>
    <x v="0"/>
    <x v="0"/>
    <x v="0"/>
    <s v="Souq"/>
    <x v="3"/>
    <n v="8170.54"/>
    <n v="1"/>
    <n v="8170.54"/>
    <n v="3.3"/>
    <n v="4545"/>
    <x v="273"/>
  </r>
  <r>
    <s v="ORD108926"/>
    <x v="3"/>
    <x v="3"/>
    <x v="3"/>
    <s v="Jumia"/>
    <x v="3"/>
    <n v="12683.09"/>
    <n v="2"/>
    <n v="25366.18"/>
    <n v="4.83"/>
    <n v="2583"/>
    <x v="320"/>
  </r>
  <r>
    <s v="ORD108927"/>
    <x v="3"/>
    <x v="3"/>
    <x v="3"/>
    <s v="Amazon"/>
    <x v="2"/>
    <n v="12813.88"/>
    <n v="3"/>
    <n v="38441.64"/>
    <n v="1.27"/>
    <n v="4727"/>
    <x v="264"/>
  </r>
  <r>
    <s v="ORD108928"/>
    <x v="3"/>
    <x v="3"/>
    <x v="3"/>
    <s v="Souq"/>
    <x v="3"/>
    <n v="15131.79"/>
    <n v="5"/>
    <n v="75658.95"/>
    <n v="1.98"/>
    <n v="2897"/>
    <x v="47"/>
  </r>
  <r>
    <s v="ORD108929"/>
    <x v="0"/>
    <x v="0"/>
    <x v="0"/>
    <s v="Amazon"/>
    <x v="0"/>
    <n v="8188.97"/>
    <n v="5"/>
    <n v="40944.85"/>
    <n v="4.55"/>
    <n v="3736"/>
    <x v="120"/>
  </r>
  <r>
    <s v="ORD108930"/>
    <x v="5"/>
    <x v="1"/>
    <x v="5"/>
    <s v="Souq"/>
    <x v="0"/>
    <n v="7795.64"/>
    <n v="4"/>
    <n v="31182.560000000001"/>
    <n v="1.36"/>
    <n v="2293"/>
    <x v="254"/>
  </r>
  <r>
    <s v="ORD108931"/>
    <x v="9"/>
    <x v="1"/>
    <x v="9"/>
    <s v="Jumia"/>
    <x v="5"/>
    <n v="186.43"/>
    <n v="2"/>
    <n v="372.86"/>
    <n v="2.81"/>
    <n v="1195"/>
    <x v="341"/>
  </r>
  <r>
    <s v="ORD108932"/>
    <x v="3"/>
    <x v="3"/>
    <x v="3"/>
    <s v="Souq"/>
    <x v="0"/>
    <n v="208.84"/>
    <n v="1"/>
    <n v="208.84"/>
    <n v="2.4700000000000002"/>
    <n v="3407"/>
    <x v="89"/>
  </r>
  <r>
    <s v="ORD108933"/>
    <x v="0"/>
    <x v="0"/>
    <x v="0"/>
    <s v="Amazon"/>
    <x v="1"/>
    <n v="15472.86"/>
    <n v="5"/>
    <n v="77364.3"/>
    <n v="2.57"/>
    <n v="4786"/>
    <x v="143"/>
  </r>
  <r>
    <s v="ORD108934"/>
    <x v="1"/>
    <x v="1"/>
    <x v="1"/>
    <s v="Jumia"/>
    <x v="3"/>
    <n v="2141.4899999999998"/>
    <n v="1"/>
    <n v="2141.4899999999998"/>
    <n v="3.12"/>
    <n v="3694"/>
    <x v="310"/>
  </r>
  <r>
    <s v="ORD108935"/>
    <x v="2"/>
    <x v="2"/>
    <x v="2"/>
    <s v="Jumia"/>
    <x v="4"/>
    <n v="3683.64"/>
    <n v="3"/>
    <n v="11050.92"/>
    <n v="1.97"/>
    <n v="4429"/>
    <x v="164"/>
  </r>
  <r>
    <s v="ORD108936"/>
    <x v="1"/>
    <x v="1"/>
    <x v="1"/>
    <s v="Jumia"/>
    <x v="5"/>
    <n v="15275.84"/>
    <n v="1"/>
    <n v="15275.84"/>
    <n v="4.7699999999999996"/>
    <n v="3791"/>
    <x v="294"/>
  </r>
  <r>
    <s v="ORD108937"/>
    <x v="7"/>
    <x v="0"/>
    <x v="7"/>
    <s v="Jumia"/>
    <x v="3"/>
    <n v="2876.17"/>
    <n v="2"/>
    <n v="5752.34"/>
    <n v="2.39"/>
    <n v="917"/>
    <x v="151"/>
  </r>
  <r>
    <s v="ORD108938"/>
    <x v="9"/>
    <x v="1"/>
    <x v="9"/>
    <s v="Amazon"/>
    <x v="3"/>
    <n v="3059.94"/>
    <n v="4"/>
    <n v="12239.76"/>
    <n v="4.33"/>
    <n v="4665"/>
    <x v="258"/>
  </r>
  <r>
    <s v="ORD108939"/>
    <x v="0"/>
    <x v="0"/>
    <x v="0"/>
    <s v="Souq"/>
    <x v="4"/>
    <n v="11113.07"/>
    <n v="4"/>
    <n v="44452.28"/>
    <n v="1.55"/>
    <n v="2284"/>
    <x v="27"/>
  </r>
  <r>
    <s v="ORD108940"/>
    <x v="7"/>
    <x v="0"/>
    <x v="7"/>
    <s v="Amazon"/>
    <x v="3"/>
    <n v="11427.5"/>
    <n v="4"/>
    <n v="45710"/>
    <n v="3.11"/>
    <n v="507"/>
    <x v="3"/>
  </r>
  <r>
    <s v="ORD108941"/>
    <x v="3"/>
    <x v="3"/>
    <x v="3"/>
    <s v="Souq"/>
    <x v="4"/>
    <n v="285.97000000000003"/>
    <n v="4"/>
    <n v="1143.8800000000001"/>
    <n v="1.85"/>
    <n v="1111"/>
    <x v="105"/>
  </r>
  <r>
    <s v="ORD108942"/>
    <x v="6"/>
    <x v="4"/>
    <x v="6"/>
    <s v="Jumia"/>
    <x v="0"/>
    <n v="19099.650000000001"/>
    <n v="4"/>
    <n v="76398.600000000006"/>
    <n v="4.91"/>
    <n v="486"/>
    <x v="48"/>
  </r>
  <r>
    <s v="ORD108943"/>
    <x v="6"/>
    <x v="4"/>
    <x v="6"/>
    <s v="Souq"/>
    <x v="5"/>
    <n v="11661.7"/>
    <n v="4"/>
    <n v="46646.8"/>
    <n v="2.56"/>
    <n v="51"/>
    <x v="9"/>
  </r>
  <r>
    <s v="ORD108944"/>
    <x v="8"/>
    <x v="3"/>
    <x v="8"/>
    <s v="Amazon"/>
    <x v="0"/>
    <n v="5336.53"/>
    <n v="3"/>
    <n v="16009.59"/>
    <n v="2.99"/>
    <n v="3002"/>
    <x v="133"/>
  </r>
  <r>
    <s v="ORD108945"/>
    <x v="5"/>
    <x v="1"/>
    <x v="5"/>
    <s v="Souq"/>
    <x v="3"/>
    <n v="2417.39"/>
    <n v="4"/>
    <n v="9669.56"/>
    <n v="4.32"/>
    <n v="3175"/>
    <x v="111"/>
  </r>
  <r>
    <s v="ORD108946"/>
    <x v="7"/>
    <x v="0"/>
    <x v="7"/>
    <s v="Jumia"/>
    <x v="5"/>
    <n v="12649.53"/>
    <n v="4"/>
    <n v="50598.12"/>
    <n v="2.67"/>
    <n v="17"/>
    <x v="270"/>
  </r>
  <r>
    <s v="ORD108947"/>
    <x v="1"/>
    <x v="1"/>
    <x v="1"/>
    <s v="Souq"/>
    <x v="4"/>
    <n v="4756.8"/>
    <n v="4"/>
    <n v="19027.2"/>
    <n v="3.65"/>
    <n v="1314"/>
    <x v="254"/>
  </r>
  <r>
    <s v="ORD108948"/>
    <x v="1"/>
    <x v="1"/>
    <x v="1"/>
    <s v="Jumia"/>
    <x v="2"/>
    <n v="17491.57"/>
    <n v="5"/>
    <n v="87457.85"/>
    <n v="1.67"/>
    <n v="2757"/>
    <x v="131"/>
  </r>
  <r>
    <s v="ORD108949"/>
    <x v="0"/>
    <x v="0"/>
    <x v="0"/>
    <s v="Jumia"/>
    <x v="5"/>
    <n v="9515.66"/>
    <n v="1"/>
    <n v="9515.66"/>
    <n v="3.08"/>
    <n v="1129"/>
    <x v="204"/>
  </r>
  <r>
    <s v="ORD108950"/>
    <x v="7"/>
    <x v="0"/>
    <x v="7"/>
    <s v="Amazon"/>
    <x v="1"/>
    <n v="6548.91"/>
    <n v="5"/>
    <n v="32744.55"/>
    <n v="4.3"/>
    <n v="3928"/>
    <x v="263"/>
  </r>
  <r>
    <s v="ORD108951"/>
    <x v="7"/>
    <x v="0"/>
    <x v="7"/>
    <s v="Jumia"/>
    <x v="4"/>
    <n v="13663.76"/>
    <n v="3"/>
    <n v="40991.279999999999"/>
    <n v="3.63"/>
    <n v="1425"/>
    <x v="114"/>
  </r>
  <r>
    <s v="ORD108952"/>
    <x v="9"/>
    <x v="1"/>
    <x v="9"/>
    <s v="Souq"/>
    <x v="4"/>
    <n v="11881.62"/>
    <n v="5"/>
    <n v="59408.1"/>
    <n v="2.94"/>
    <n v="3506"/>
    <x v="283"/>
  </r>
  <r>
    <s v="ORD108953"/>
    <x v="6"/>
    <x v="4"/>
    <x v="6"/>
    <s v="Amazon"/>
    <x v="5"/>
    <n v="3687.95"/>
    <n v="3"/>
    <n v="11063.85"/>
    <n v="3.61"/>
    <n v="2514"/>
    <x v="26"/>
  </r>
  <r>
    <s v="ORD108954"/>
    <x v="2"/>
    <x v="2"/>
    <x v="2"/>
    <s v="Jumia"/>
    <x v="2"/>
    <n v="2278.06"/>
    <n v="3"/>
    <n v="6834.18"/>
    <n v="3.06"/>
    <n v="1720"/>
    <x v="241"/>
  </r>
  <r>
    <s v="ORD108955"/>
    <x v="5"/>
    <x v="1"/>
    <x v="5"/>
    <s v="Souq"/>
    <x v="2"/>
    <n v="5065.17"/>
    <n v="2"/>
    <n v="10130.34"/>
    <n v="2.11"/>
    <n v="1933"/>
    <x v="164"/>
  </r>
  <r>
    <s v="ORD108956"/>
    <x v="7"/>
    <x v="0"/>
    <x v="7"/>
    <s v="Jumia"/>
    <x v="3"/>
    <n v="15681.96"/>
    <n v="3"/>
    <n v="47045.88"/>
    <n v="3.96"/>
    <n v="3297"/>
    <x v="297"/>
  </r>
  <r>
    <s v="ORD108957"/>
    <x v="9"/>
    <x v="1"/>
    <x v="9"/>
    <s v="Souq"/>
    <x v="4"/>
    <n v="19612.27"/>
    <n v="2"/>
    <n v="39224.54"/>
    <n v="2.98"/>
    <n v="1867"/>
    <x v="179"/>
  </r>
  <r>
    <s v="ORD108958"/>
    <x v="3"/>
    <x v="3"/>
    <x v="3"/>
    <s v="Amazon"/>
    <x v="0"/>
    <n v="19775.96"/>
    <n v="4"/>
    <n v="79103.839999999997"/>
    <n v="3.02"/>
    <n v="3401"/>
    <x v="176"/>
  </r>
  <r>
    <s v="ORD108959"/>
    <x v="0"/>
    <x v="0"/>
    <x v="0"/>
    <s v="Souq"/>
    <x v="1"/>
    <n v="13737.66"/>
    <n v="2"/>
    <n v="27475.32"/>
    <n v="4.01"/>
    <n v="1428"/>
    <x v="256"/>
  </r>
  <r>
    <s v="ORD108960"/>
    <x v="5"/>
    <x v="1"/>
    <x v="5"/>
    <s v="Souq"/>
    <x v="4"/>
    <n v="9212.2900000000009"/>
    <n v="2"/>
    <n v="18424.580000000002"/>
    <n v="3.16"/>
    <n v="2567"/>
    <x v="300"/>
  </r>
  <r>
    <s v="ORD108961"/>
    <x v="4"/>
    <x v="0"/>
    <x v="4"/>
    <s v="Jumia"/>
    <x v="1"/>
    <n v="14762.01"/>
    <n v="3"/>
    <n v="44286.03"/>
    <n v="2.62"/>
    <n v="1484"/>
    <x v="205"/>
  </r>
  <r>
    <s v="ORD108962"/>
    <x v="8"/>
    <x v="3"/>
    <x v="8"/>
    <s v="Souq"/>
    <x v="0"/>
    <n v="2286.13"/>
    <n v="3"/>
    <n v="6858.39"/>
    <n v="3.19"/>
    <n v="3223"/>
    <x v="131"/>
  </r>
  <r>
    <s v="ORD108963"/>
    <x v="9"/>
    <x v="1"/>
    <x v="9"/>
    <s v="Souq"/>
    <x v="1"/>
    <n v="8519.61"/>
    <n v="2"/>
    <n v="17039.22"/>
    <n v="4.3899999999999997"/>
    <n v="4016"/>
    <x v="126"/>
  </r>
  <r>
    <s v="ORD108964"/>
    <x v="7"/>
    <x v="0"/>
    <x v="7"/>
    <s v="Amazon"/>
    <x v="1"/>
    <n v="10062.32"/>
    <n v="3"/>
    <n v="30186.959999999999"/>
    <n v="3.52"/>
    <n v="3256"/>
    <x v="145"/>
  </r>
  <r>
    <s v="ORD108965"/>
    <x v="9"/>
    <x v="1"/>
    <x v="9"/>
    <s v="Amazon"/>
    <x v="3"/>
    <n v="397.13"/>
    <n v="3"/>
    <n v="1191.3900000000001"/>
    <n v="2.99"/>
    <n v="2567"/>
    <x v="121"/>
  </r>
  <r>
    <s v="ORD108966"/>
    <x v="2"/>
    <x v="2"/>
    <x v="2"/>
    <s v="Souq"/>
    <x v="5"/>
    <n v="2022.72"/>
    <n v="2"/>
    <n v="4045.44"/>
    <n v="2.77"/>
    <n v="3529"/>
    <x v="35"/>
  </r>
  <r>
    <s v="ORD108967"/>
    <x v="4"/>
    <x v="0"/>
    <x v="4"/>
    <s v="Amazon"/>
    <x v="1"/>
    <n v="10571.38"/>
    <n v="5"/>
    <n v="52856.9"/>
    <n v="4.43"/>
    <n v="1245"/>
    <x v="30"/>
  </r>
  <r>
    <s v="ORD108968"/>
    <x v="2"/>
    <x v="2"/>
    <x v="2"/>
    <s v="Souq"/>
    <x v="3"/>
    <n v="17295.75"/>
    <n v="1"/>
    <n v="17295.75"/>
    <n v="1.97"/>
    <n v="1246"/>
    <x v="188"/>
  </r>
  <r>
    <s v="ORD108969"/>
    <x v="7"/>
    <x v="0"/>
    <x v="7"/>
    <s v="Amazon"/>
    <x v="0"/>
    <n v="6200.62"/>
    <n v="5"/>
    <n v="31003.1"/>
    <n v="1.26"/>
    <n v="3963"/>
    <x v="356"/>
  </r>
  <r>
    <s v="ORD108970"/>
    <x v="6"/>
    <x v="4"/>
    <x v="6"/>
    <s v="Amazon"/>
    <x v="4"/>
    <n v="6899.32"/>
    <n v="2"/>
    <n v="13798.64"/>
    <n v="2.13"/>
    <n v="3352"/>
    <x v="274"/>
  </r>
  <r>
    <s v="ORD108971"/>
    <x v="1"/>
    <x v="1"/>
    <x v="1"/>
    <s v="Souq"/>
    <x v="2"/>
    <n v="6297.51"/>
    <n v="3"/>
    <n v="18892.53"/>
    <n v="2.77"/>
    <n v="2101"/>
    <x v="197"/>
  </r>
  <r>
    <s v="ORD108972"/>
    <x v="9"/>
    <x v="1"/>
    <x v="9"/>
    <s v="Amazon"/>
    <x v="4"/>
    <n v="13140.16"/>
    <n v="1"/>
    <n v="13140.16"/>
    <n v="4.2699999999999996"/>
    <n v="2587"/>
    <x v="296"/>
  </r>
  <r>
    <s v="ORD108973"/>
    <x v="0"/>
    <x v="0"/>
    <x v="0"/>
    <s v="Jumia"/>
    <x v="3"/>
    <n v="16571.349999999999"/>
    <n v="3"/>
    <n v="49714.05"/>
    <n v="4.16"/>
    <n v="3219"/>
    <x v="268"/>
  </r>
  <r>
    <s v="ORD108974"/>
    <x v="5"/>
    <x v="1"/>
    <x v="5"/>
    <s v="Jumia"/>
    <x v="3"/>
    <n v="11293.78"/>
    <n v="1"/>
    <n v="11293.78"/>
    <n v="3.29"/>
    <n v="1121"/>
    <x v="217"/>
  </r>
  <r>
    <s v="ORD108975"/>
    <x v="8"/>
    <x v="3"/>
    <x v="8"/>
    <s v="Amazon"/>
    <x v="3"/>
    <n v="16289.18"/>
    <n v="5"/>
    <n v="81445.899999999994"/>
    <n v="2"/>
    <n v="1800"/>
    <x v="287"/>
  </r>
  <r>
    <s v="ORD108976"/>
    <x v="6"/>
    <x v="4"/>
    <x v="6"/>
    <s v="Souq"/>
    <x v="3"/>
    <n v="10421.85"/>
    <n v="4"/>
    <n v="41687.4"/>
    <n v="2.52"/>
    <n v="3237"/>
    <x v="47"/>
  </r>
  <r>
    <s v="ORD108977"/>
    <x v="7"/>
    <x v="0"/>
    <x v="7"/>
    <s v="Souq"/>
    <x v="1"/>
    <n v="10660.82"/>
    <n v="3"/>
    <n v="31982.46"/>
    <n v="4.99"/>
    <n v="1396"/>
    <x v="280"/>
  </r>
  <r>
    <s v="ORD108978"/>
    <x v="1"/>
    <x v="1"/>
    <x v="1"/>
    <s v="Amazon"/>
    <x v="5"/>
    <n v="18360.900000000001"/>
    <n v="3"/>
    <n v="55082.7"/>
    <n v="3.34"/>
    <n v="15"/>
    <x v="30"/>
  </r>
  <r>
    <s v="ORD108979"/>
    <x v="7"/>
    <x v="0"/>
    <x v="7"/>
    <s v="Amazon"/>
    <x v="2"/>
    <n v="14991.55"/>
    <n v="5"/>
    <n v="74957.75"/>
    <n v="3.26"/>
    <n v="784"/>
    <x v="129"/>
  </r>
  <r>
    <s v="ORD108980"/>
    <x v="2"/>
    <x v="2"/>
    <x v="2"/>
    <s v="Amazon"/>
    <x v="0"/>
    <n v="13060.72"/>
    <n v="3"/>
    <n v="39182.160000000003"/>
    <n v="2.38"/>
    <n v="664"/>
    <x v="107"/>
  </r>
  <r>
    <s v="ORD108981"/>
    <x v="8"/>
    <x v="3"/>
    <x v="8"/>
    <s v="Jumia"/>
    <x v="3"/>
    <n v="11970.62"/>
    <n v="4"/>
    <n v="47882.48"/>
    <n v="4"/>
    <n v="1610"/>
    <x v="175"/>
  </r>
  <r>
    <s v="ORD108982"/>
    <x v="2"/>
    <x v="2"/>
    <x v="2"/>
    <s v="Amazon"/>
    <x v="5"/>
    <n v="17824.25"/>
    <n v="3"/>
    <n v="53472.75"/>
    <n v="2.19"/>
    <n v="2527"/>
    <x v="146"/>
  </r>
  <r>
    <s v="ORD108983"/>
    <x v="6"/>
    <x v="4"/>
    <x v="6"/>
    <s v="Amazon"/>
    <x v="1"/>
    <n v="15990.67"/>
    <n v="3"/>
    <n v="47972.01"/>
    <n v="2.0499999999999998"/>
    <n v="663"/>
    <x v="190"/>
  </r>
  <r>
    <s v="ORD108984"/>
    <x v="3"/>
    <x v="3"/>
    <x v="3"/>
    <s v="Jumia"/>
    <x v="1"/>
    <n v="1765.77"/>
    <n v="4"/>
    <n v="7063.08"/>
    <n v="1.44"/>
    <n v="1601"/>
    <x v="163"/>
  </r>
  <r>
    <s v="ORD108985"/>
    <x v="0"/>
    <x v="0"/>
    <x v="0"/>
    <s v="Souq"/>
    <x v="2"/>
    <n v="11361.97"/>
    <n v="2"/>
    <n v="22723.94"/>
    <n v="2.25"/>
    <n v="4011"/>
    <x v="109"/>
  </r>
  <r>
    <s v="ORD108986"/>
    <x v="1"/>
    <x v="1"/>
    <x v="1"/>
    <s v="Jumia"/>
    <x v="2"/>
    <n v="18356.02"/>
    <n v="5"/>
    <n v="91780.1"/>
    <n v="3.21"/>
    <n v="782"/>
    <x v="312"/>
  </r>
  <r>
    <s v="ORD108987"/>
    <x v="0"/>
    <x v="0"/>
    <x v="0"/>
    <s v="Souq"/>
    <x v="5"/>
    <n v="13600.89"/>
    <n v="3"/>
    <n v="40802.67"/>
    <n v="1.96"/>
    <n v="1841"/>
    <x v="178"/>
  </r>
  <r>
    <s v="ORD108988"/>
    <x v="0"/>
    <x v="0"/>
    <x v="0"/>
    <s v="Amazon"/>
    <x v="1"/>
    <n v="13552.1"/>
    <n v="3"/>
    <n v="40656.300000000003"/>
    <n v="2.17"/>
    <n v="949"/>
    <x v="114"/>
  </r>
  <r>
    <s v="ORD108989"/>
    <x v="6"/>
    <x v="4"/>
    <x v="6"/>
    <s v="Jumia"/>
    <x v="1"/>
    <n v="16294.31"/>
    <n v="3"/>
    <n v="48882.93"/>
    <n v="3.85"/>
    <n v="1124"/>
    <x v="237"/>
  </r>
  <r>
    <s v="ORD108990"/>
    <x v="8"/>
    <x v="3"/>
    <x v="8"/>
    <s v="Amazon"/>
    <x v="5"/>
    <n v="9215.58"/>
    <n v="3"/>
    <n v="27646.74"/>
    <n v="4.6100000000000003"/>
    <n v="1593"/>
    <x v="89"/>
  </r>
  <r>
    <s v="ORD108991"/>
    <x v="0"/>
    <x v="0"/>
    <x v="0"/>
    <s v="Souq"/>
    <x v="3"/>
    <n v="9892.1"/>
    <n v="2"/>
    <n v="19784.2"/>
    <n v="2.83"/>
    <n v="2783"/>
    <x v="356"/>
  </r>
  <r>
    <s v="ORD108992"/>
    <x v="6"/>
    <x v="4"/>
    <x v="6"/>
    <s v="Souq"/>
    <x v="0"/>
    <n v="15529.27"/>
    <n v="3"/>
    <n v="46587.81"/>
    <n v="4.5999999999999996"/>
    <n v="2040"/>
    <x v="74"/>
  </r>
  <r>
    <s v="ORD108993"/>
    <x v="9"/>
    <x v="1"/>
    <x v="9"/>
    <s v="Jumia"/>
    <x v="0"/>
    <n v="3051.02"/>
    <n v="1"/>
    <n v="3051.02"/>
    <n v="2.89"/>
    <n v="740"/>
    <x v="263"/>
  </r>
  <r>
    <s v="ORD108994"/>
    <x v="4"/>
    <x v="0"/>
    <x v="4"/>
    <s v="Souq"/>
    <x v="4"/>
    <n v="14521.03"/>
    <n v="1"/>
    <n v="14521.03"/>
    <n v="1.36"/>
    <n v="2291"/>
    <x v="258"/>
  </r>
  <r>
    <s v="ORD108995"/>
    <x v="9"/>
    <x v="1"/>
    <x v="9"/>
    <s v="Jumia"/>
    <x v="3"/>
    <n v="4760.67"/>
    <n v="5"/>
    <n v="23803.35"/>
    <n v="2.5"/>
    <n v="187"/>
    <x v="304"/>
  </r>
  <r>
    <s v="ORD108996"/>
    <x v="5"/>
    <x v="1"/>
    <x v="5"/>
    <s v="Jumia"/>
    <x v="4"/>
    <n v="7680.51"/>
    <n v="3"/>
    <n v="23041.53"/>
    <n v="1.73"/>
    <n v="211"/>
    <x v="336"/>
  </r>
  <r>
    <s v="ORD108997"/>
    <x v="5"/>
    <x v="1"/>
    <x v="5"/>
    <s v="Jumia"/>
    <x v="4"/>
    <n v="6356.44"/>
    <n v="5"/>
    <n v="31782.2"/>
    <n v="2.09"/>
    <n v="795"/>
    <x v="32"/>
  </r>
  <r>
    <s v="ORD108998"/>
    <x v="3"/>
    <x v="3"/>
    <x v="3"/>
    <s v="Amazon"/>
    <x v="5"/>
    <n v="3036.29"/>
    <n v="3"/>
    <n v="9108.8700000000008"/>
    <n v="4.41"/>
    <n v="2639"/>
    <x v="241"/>
  </r>
  <r>
    <s v="ORD108999"/>
    <x v="8"/>
    <x v="3"/>
    <x v="8"/>
    <s v="Amazon"/>
    <x v="1"/>
    <n v="8503.58"/>
    <n v="3"/>
    <n v="25510.74"/>
    <n v="4.97"/>
    <n v="4299"/>
    <x v="286"/>
  </r>
  <r>
    <s v="ORD109000"/>
    <x v="4"/>
    <x v="0"/>
    <x v="4"/>
    <s v="Souq"/>
    <x v="1"/>
    <n v="16954.8"/>
    <n v="5"/>
    <n v="84774"/>
    <n v="2.78"/>
    <n v="1059"/>
    <x v="52"/>
  </r>
  <r>
    <s v="ORD109001"/>
    <x v="8"/>
    <x v="3"/>
    <x v="8"/>
    <s v="Amazon"/>
    <x v="3"/>
    <n v="14825.51"/>
    <n v="5"/>
    <n v="74127.55"/>
    <n v="3.48"/>
    <n v="1962"/>
    <x v="247"/>
  </r>
  <r>
    <s v="ORD109002"/>
    <x v="4"/>
    <x v="0"/>
    <x v="4"/>
    <s v="Amazon"/>
    <x v="5"/>
    <n v="13886.22"/>
    <n v="4"/>
    <n v="55544.88"/>
    <n v="2.39"/>
    <n v="4318"/>
    <x v="305"/>
  </r>
  <r>
    <s v="ORD109003"/>
    <x v="4"/>
    <x v="0"/>
    <x v="4"/>
    <s v="Jumia"/>
    <x v="4"/>
    <n v="5007.76"/>
    <n v="2"/>
    <n v="10015.52"/>
    <n v="4.84"/>
    <n v="2457"/>
    <x v="20"/>
  </r>
  <r>
    <s v="ORD109004"/>
    <x v="6"/>
    <x v="4"/>
    <x v="6"/>
    <s v="Souq"/>
    <x v="4"/>
    <n v="10188.91"/>
    <n v="1"/>
    <n v="10188.91"/>
    <n v="3.21"/>
    <n v="3009"/>
    <x v="119"/>
  </r>
  <r>
    <s v="ORD109005"/>
    <x v="1"/>
    <x v="1"/>
    <x v="1"/>
    <s v="Jumia"/>
    <x v="5"/>
    <n v="717.76"/>
    <n v="5"/>
    <n v="3588.8"/>
    <n v="2.4"/>
    <n v="4839"/>
    <x v="240"/>
  </r>
  <r>
    <s v="ORD109006"/>
    <x v="0"/>
    <x v="0"/>
    <x v="0"/>
    <s v="Amazon"/>
    <x v="3"/>
    <n v="16457.62"/>
    <n v="2"/>
    <n v="32915.24"/>
    <n v="4.28"/>
    <n v="695"/>
    <x v="18"/>
  </r>
  <r>
    <s v="ORD109007"/>
    <x v="4"/>
    <x v="0"/>
    <x v="4"/>
    <s v="Jumia"/>
    <x v="0"/>
    <n v="13302.38"/>
    <n v="5"/>
    <n v="66511.899999999994"/>
    <n v="1.47"/>
    <n v="363"/>
    <x v="273"/>
  </r>
  <r>
    <s v="ORD109008"/>
    <x v="4"/>
    <x v="0"/>
    <x v="4"/>
    <s v="Jumia"/>
    <x v="2"/>
    <n v="2977.24"/>
    <n v="2"/>
    <n v="5954.48"/>
    <n v="4.6500000000000004"/>
    <n v="43"/>
    <x v="252"/>
  </r>
  <r>
    <s v="ORD109009"/>
    <x v="3"/>
    <x v="3"/>
    <x v="3"/>
    <s v="Souq"/>
    <x v="2"/>
    <n v="16389.07"/>
    <n v="1"/>
    <n v="16389.07"/>
    <n v="1.47"/>
    <n v="3788"/>
    <x v="57"/>
  </r>
  <r>
    <s v="ORD109010"/>
    <x v="5"/>
    <x v="1"/>
    <x v="5"/>
    <s v="Jumia"/>
    <x v="5"/>
    <n v="6541.61"/>
    <n v="1"/>
    <n v="6541.61"/>
    <n v="2.41"/>
    <n v="4816"/>
    <x v="292"/>
  </r>
  <r>
    <s v="ORD109011"/>
    <x v="8"/>
    <x v="3"/>
    <x v="8"/>
    <s v="Souq"/>
    <x v="3"/>
    <n v="1576.9"/>
    <n v="1"/>
    <n v="1576.9"/>
    <n v="1.66"/>
    <n v="3711"/>
    <x v="51"/>
  </r>
  <r>
    <s v="ORD109012"/>
    <x v="7"/>
    <x v="0"/>
    <x v="7"/>
    <s v="Amazon"/>
    <x v="4"/>
    <n v="4024.51"/>
    <n v="5"/>
    <n v="20122.55"/>
    <n v="4.01"/>
    <n v="3577"/>
    <x v="122"/>
  </r>
  <r>
    <s v="ORD109013"/>
    <x v="1"/>
    <x v="1"/>
    <x v="1"/>
    <s v="Souq"/>
    <x v="2"/>
    <n v="10905.4"/>
    <n v="2"/>
    <n v="21810.799999999999"/>
    <n v="2.84"/>
    <n v="3294"/>
    <x v="269"/>
  </r>
  <r>
    <s v="ORD109014"/>
    <x v="5"/>
    <x v="1"/>
    <x v="5"/>
    <s v="Jumia"/>
    <x v="1"/>
    <n v="10350.99"/>
    <n v="4"/>
    <n v="41403.96"/>
    <n v="3.78"/>
    <n v="590"/>
    <x v="147"/>
  </r>
  <r>
    <s v="ORD109015"/>
    <x v="7"/>
    <x v="0"/>
    <x v="7"/>
    <s v="Souq"/>
    <x v="4"/>
    <n v="13576.36"/>
    <n v="1"/>
    <n v="13576.36"/>
    <n v="4.0999999999999996"/>
    <n v="4183"/>
    <x v="106"/>
  </r>
  <r>
    <s v="ORD109016"/>
    <x v="7"/>
    <x v="0"/>
    <x v="7"/>
    <s v="Jumia"/>
    <x v="0"/>
    <n v="16347.34"/>
    <n v="1"/>
    <n v="16347.34"/>
    <n v="2.37"/>
    <n v="2727"/>
    <x v="297"/>
  </r>
  <r>
    <s v="ORD109017"/>
    <x v="1"/>
    <x v="1"/>
    <x v="1"/>
    <s v="Amazon"/>
    <x v="1"/>
    <n v="17334.07"/>
    <n v="1"/>
    <n v="17334.07"/>
    <n v="1.64"/>
    <n v="211"/>
    <x v="90"/>
  </r>
  <r>
    <s v="ORD109018"/>
    <x v="7"/>
    <x v="0"/>
    <x v="7"/>
    <s v="Amazon"/>
    <x v="3"/>
    <n v="18917.310000000001"/>
    <n v="2"/>
    <n v="37834.620000000003"/>
    <n v="3.65"/>
    <n v="1033"/>
    <x v="203"/>
  </r>
  <r>
    <s v="ORD109019"/>
    <x v="2"/>
    <x v="2"/>
    <x v="2"/>
    <s v="Amazon"/>
    <x v="4"/>
    <n v="15798.44"/>
    <n v="5"/>
    <n v="78992.2"/>
    <n v="3.02"/>
    <n v="2150"/>
    <x v="68"/>
  </r>
  <r>
    <s v="ORD109020"/>
    <x v="6"/>
    <x v="4"/>
    <x v="6"/>
    <s v="Jumia"/>
    <x v="1"/>
    <n v="8489.4699999999993"/>
    <n v="4"/>
    <n v="33957.879999999997"/>
    <n v="4.21"/>
    <n v="3211"/>
    <x v="215"/>
  </r>
  <r>
    <s v="ORD109021"/>
    <x v="4"/>
    <x v="0"/>
    <x v="4"/>
    <s v="Amazon"/>
    <x v="0"/>
    <n v="3053.14"/>
    <n v="4"/>
    <n v="12212.56"/>
    <n v="2.19"/>
    <n v="4665"/>
    <x v="311"/>
  </r>
  <r>
    <s v="ORD109022"/>
    <x v="9"/>
    <x v="1"/>
    <x v="9"/>
    <s v="Souq"/>
    <x v="2"/>
    <n v="2972.01"/>
    <n v="1"/>
    <n v="2972.01"/>
    <n v="1.32"/>
    <n v="1810"/>
    <x v="222"/>
  </r>
  <r>
    <s v="ORD109023"/>
    <x v="5"/>
    <x v="1"/>
    <x v="5"/>
    <s v="Souq"/>
    <x v="5"/>
    <n v="762.93"/>
    <n v="3"/>
    <n v="2288.79"/>
    <n v="3.75"/>
    <n v="2780"/>
    <x v="181"/>
  </r>
  <r>
    <s v="ORD109024"/>
    <x v="3"/>
    <x v="3"/>
    <x v="3"/>
    <s v="Amazon"/>
    <x v="1"/>
    <n v="5108.3500000000004"/>
    <n v="1"/>
    <n v="5108.3500000000004"/>
    <n v="2.5"/>
    <n v="3624"/>
    <x v="68"/>
  </r>
  <r>
    <s v="ORD109025"/>
    <x v="7"/>
    <x v="0"/>
    <x v="7"/>
    <s v="Jumia"/>
    <x v="3"/>
    <n v="14831.93"/>
    <n v="5"/>
    <n v="74159.649999999994"/>
    <n v="3.78"/>
    <n v="930"/>
    <x v="260"/>
  </r>
  <r>
    <s v="ORD109026"/>
    <x v="3"/>
    <x v="3"/>
    <x v="3"/>
    <s v="Jumia"/>
    <x v="0"/>
    <n v="14262.27"/>
    <n v="2"/>
    <n v="28524.54"/>
    <n v="4.6500000000000004"/>
    <n v="3193"/>
    <x v="222"/>
  </r>
  <r>
    <s v="ORD109027"/>
    <x v="6"/>
    <x v="4"/>
    <x v="6"/>
    <s v="Amazon"/>
    <x v="2"/>
    <n v="6088.11"/>
    <n v="3"/>
    <n v="18264.330000000002"/>
    <n v="4.25"/>
    <n v="397"/>
    <x v="285"/>
  </r>
  <r>
    <s v="ORD109028"/>
    <x v="9"/>
    <x v="1"/>
    <x v="9"/>
    <s v="Amazon"/>
    <x v="5"/>
    <n v="17973"/>
    <n v="2"/>
    <n v="35946"/>
    <n v="3.57"/>
    <n v="3207"/>
    <x v="212"/>
  </r>
  <r>
    <s v="ORD109029"/>
    <x v="8"/>
    <x v="3"/>
    <x v="8"/>
    <s v="Amazon"/>
    <x v="1"/>
    <n v="16982.41"/>
    <n v="5"/>
    <n v="84912.05"/>
    <n v="3.19"/>
    <n v="87"/>
    <x v="336"/>
  </r>
  <r>
    <s v="ORD109030"/>
    <x v="0"/>
    <x v="0"/>
    <x v="0"/>
    <s v="Amazon"/>
    <x v="1"/>
    <n v="13089.86"/>
    <n v="2"/>
    <n v="26179.72"/>
    <n v="2.73"/>
    <n v="233"/>
    <x v="31"/>
  </r>
  <r>
    <s v="ORD109031"/>
    <x v="8"/>
    <x v="3"/>
    <x v="8"/>
    <s v="Amazon"/>
    <x v="4"/>
    <n v="7258.12"/>
    <n v="2"/>
    <n v="14516.24"/>
    <n v="1.38"/>
    <n v="2257"/>
    <x v="336"/>
  </r>
  <r>
    <s v="ORD109032"/>
    <x v="8"/>
    <x v="3"/>
    <x v="8"/>
    <s v="Souq"/>
    <x v="1"/>
    <n v="4953.5200000000004"/>
    <n v="2"/>
    <n v="9907.0400000000009"/>
    <n v="3.87"/>
    <n v="3789"/>
    <x v="231"/>
  </r>
  <r>
    <s v="ORD109033"/>
    <x v="5"/>
    <x v="1"/>
    <x v="5"/>
    <s v="Souq"/>
    <x v="3"/>
    <n v="8531.34"/>
    <n v="4"/>
    <n v="34125.360000000001"/>
    <n v="1.68"/>
    <n v="1603"/>
    <x v="219"/>
  </r>
  <r>
    <s v="ORD109034"/>
    <x v="0"/>
    <x v="0"/>
    <x v="0"/>
    <s v="Amazon"/>
    <x v="0"/>
    <n v="6329.56"/>
    <n v="1"/>
    <n v="6329.56"/>
    <n v="1.74"/>
    <n v="1002"/>
    <x v="106"/>
  </r>
  <r>
    <s v="ORD109035"/>
    <x v="7"/>
    <x v="0"/>
    <x v="7"/>
    <s v="Souq"/>
    <x v="3"/>
    <n v="12763.42"/>
    <n v="2"/>
    <n v="25526.84"/>
    <n v="1.21"/>
    <n v="2187"/>
    <x v="355"/>
  </r>
  <r>
    <s v="ORD109036"/>
    <x v="2"/>
    <x v="2"/>
    <x v="2"/>
    <s v="Souq"/>
    <x v="0"/>
    <n v="16304.72"/>
    <n v="3"/>
    <n v="48914.16"/>
    <n v="1.86"/>
    <n v="4888"/>
    <x v="171"/>
  </r>
  <r>
    <s v="ORD109037"/>
    <x v="4"/>
    <x v="0"/>
    <x v="4"/>
    <s v="Souq"/>
    <x v="2"/>
    <n v="19231.46"/>
    <n v="2"/>
    <n v="38462.92"/>
    <n v="1.95"/>
    <n v="2748"/>
    <x v="241"/>
  </r>
  <r>
    <s v="ORD109038"/>
    <x v="4"/>
    <x v="0"/>
    <x v="4"/>
    <s v="Souq"/>
    <x v="0"/>
    <n v="7256.26"/>
    <n v="2"/>
    <n v="14512.52"/>
    <n v="3.34"/>
    <n v="4220"/>
    <x v="199"/>
  </r>
  <r>
    <s v="ORD109039"/>
    <x v="6"/>
    <x v="4"/>
    <x v="6"/>
    <s v="Amazon"/>
    <x v="1"/>
    <n v="13793.31"/>
    <n v="2"/>
    <n v="27586.62"/>
    <n v="3.32"/>
    <n v="4137"/>
    <x v="229"/>
  </r>
  <r>
    <s v="ORD109040"/>
    <x v="0"/>
    <x v="0"/>
    <x v="0"/>
    <s v="Souq"/>
    <x v="0"/>
    <n v="16442.439999999999"/>
    <n v="3"/>
    <n v="49327.32"/>
    <n v="4.87"/>
    <n v="3413"/>
    <x v="291"/>
  </r>
  <r>
    <s v="ORD109041"/>
    <x v="6"/>
    <x v="4"/>
    <x v="6"/>
    <s v="Souq"/>
    <x v="2"/>
    <n v="14086.35"/>
    <n v="2"/>
    <n v="28172.7"/>
    <n v="4.8"/>
    <n v="1255"/>
    <x v="148"/>
  </r>
  <r>
    <s v="ORD109042"/>
    <x v="4"/>
    <x v="0"/>
    <x v="4"/>
    <s v="Souq"/>
    <x v="2"/>
    <n v="18551.310000000001"/>
    <n v="2"/>
    <n v="37102.620000000003"/>
    <n v="1.48"/>
    <n v="1089"/>
    <x v="40"/>
  </r>
  <r>
    <s v="ORD109043"/>
    <x v="2"/>
    <x v="2"/>
    <x v="2"/>
    <s v="Amazon"/>
    <x v="3"/>
    <n v="721.87"/>
    <n v="3"/>
    <n v="2165.61"/>
    <n v="4.93"/>
    <n v="3359"/>
    <x v="64"/>
  </r>
  <r>
    <s v="ORD109044"/>
    <x v="5"/>
    <x v="1"/>
    <x v="5"/>
    <s v="Souq"/>
    <x v="4"/>
    <n v="11843.77"/>
    <n v="2"/>
    <n v="23687.54"/>
    <n v="1.78"/>
    <n v="754"/>
    <x v="146"/>
  </r>
  <r>
    <s v="ORD109045"/>
    <x v="3"/>
    <x v="3"/>
    <x v="3"/>
    <s v="Amazon"/>
    <x v="4"/>
    <n v="17576.689999999999"/>
    <n v="5"/>
    <n v="87883.45"/>
    <n v="3.01"/>
    <n v="50"/>
    <x v="278"/>
  </r>
  <r>
    <s v="ORD109046"/>
    <x v="8"/>
    <x v="3"/>
    <x v="8"/>
    <s v="Souq"/>
    <x v="1"/>
    <n v="4594.46"/>
    <n v="5"/>
    <n v="22972.3"/>
    <n v="2.93"/>
    <n v="365"/>
    <x v="149"/>
  </r>
  <r>
    <s v="ORD109047"/>
    <x v="4"/>
    <x v="0"/>
    <x v="4"/>
    <s v="Souq"/>
    <x v="2"/>
    <n v="11092.91"/>
    <n v="4"/>
    <n v="44371.64"/>
    <n v="2.35"/>
    <n v="1827"/>
    <x v="107"/>
  </r>
  <r>
    <s v="ORD109048"/>
    <x v="6"/>
    <x v="4"/>
    <x v="6"/>
    <s v="Amazon"/>
    <x v="0"/>
    <n v="16305.91"/>
    <n v="4"/>
    <n v="65223.64"/>
    <n v="2.74"/>
    <n v="4187"/>
    <x v="116"/>
  </r>
  <r>
    <s v="ORD109049"/>
    <x v="7"/>
    <x v="0"/>
    <x v="7"/>
    <s v="Souq"/>
    <x v="2"/>
    <n v="6156.84"/>
    <n v="4"/>
    <n v="24627.360000000001"/>
    <n v="1.22"/>
    <n v="3336"/>
    <x v="212"/>
  </r>
  <r>
    <s v="ORD109050"/>
    <x v="9"/>
    <x v="1"/>
    <x v="9"/>
    <s v="Amazon"/>
    <x v="1"/>
    <n v="9702.25"/>
    <n v="1"/>
    <n v="9702.25"/>
    <n v="4.62"/>
    <n v="269"/>
    <x v="349"/>
  </r>
  <r>
    <s v="ORD109051"/>
    <x v="1"/>
    <x v="1"/>
    <x v="1"/>
    <s v="Souq"/>
    <x v="4"/>
    <n v="15065.32"/>
    <n v="2"/>
    <n v="30130.639999999999"/>
    <n v="3.43"/>
    <n v="3478"/>
    <x v="259"/>
  </r>
  <r>
    <s v="ORD109052"/>
    <x v="5"/>
    <x v="1"/>
    <x v="5"/>
    <s v="Jumia"/>
    <x v="1"/>
    <n v="16651.830000000002"/>
    <n v="3"/>
    <n v="49955.49"/>
    <n v="2.86"/>
    <n v="99"/>
    <x v="8"/>
  </r>
  <r>
    <s v="ORD109053"/>
    <x v="7"/>
    <x v="0"/>
    <x v="7"/>
    <s v="Souq"/>
    <x v="1"/>
    <n v="6230.81"/>
    <n v="3"/>
    <n v="18692.43"/>
    <n v="1.69"/>
    <n v="722"/>
    <x v="176"/>
  </r>
  <r>
    <s v="ORD109054"/>
    <x v="6"/>
    <x v="4"/>
    <x v="6"/>
    <s v="Amazon"/>
    <x v="2"/>
    <n v="1500.78"/>
    <n v="4"/>
    <n v="6003.12"/>
    <n v="1.1100000000000001"/>
    <n v="3135"/>
    <x v="281"/>
  </r>
  <r>
    <s v="ORD109055"/>
    <x v="0"/>
    <x v="0"/>
    <x v="0"/>
    <s v="Amazon"/>
    <x v="1"/>
    <n v="15767.3"/>
    <n v="2"/>
    <n v="31534.6"/>
    <n v="3.84"/>
    <n v="1803"/>
    <x v="24"/>
  </r>
  <r>
    <s v="ORD109056"/>
    <x v="0"/>
    <x v="0"/>
    <x v="0"/>
    <s v="Amazon"/>
    <x v="3"/>
    <n v="19149.939999999999"/>
    <n v="2"/>
    <n v="38299.879999999997"/>
    <n v="1.31"/>
    <n v="2481"/>
    <x v="327"/>
  </r>
  <r>
    <s v="ORD109057"/>
    <x v="2"/>
    <x v="2"/>
    <x v="2"/>
    <s v="Amazon"/>
    <x v="1"/>
    <n v="7240.36"/>
    <n v="4"/>
    <n v="28961.439999999999"/>
    <n v="1.81"/>
    <n v="3476"/>
    <x v="344"/>
  </r>
  <r>
    <s v="ORD109058"/>
    <x v="6"/>
    <x v="4"/>
    <x v="6"/>
    <s v="Souq"/>
    <x v="0"/>
    <n v="13150.11"/>
    <n v="5"/>
    <n v="65750.55"/>
    <n v="2.13"/>
    <n v="3380"/>
    <x v="111"/>
  </r>
  <r>
    <s v="ORD109059"/>
    <x v="1"/>
    <x v="1"/>
    <x v="1"/>
    <s v="Jumia"/>
    <x v="4"/>
    <n v="19225.599999999999"/>
    <n v="5"/>
    <n v="96128"/>
    <n v="3.75"/>
    <n v="4851"/>
    <x v="25"/>
  </r>
  <r>
    <s v="ORD109060"/>
    <x v="7"/>
    <x v="0"/>
    <x v="7"/>
    <s v="Souq"/>
    <x v="4"/>
    <n v="380.64"/>
    <n v="5"/>
    <n v="1903.2"/>
    <n v="1.46"/>
    <n v="1229"/>
    <x v="350"/>
  </r>
  <r>
    <s v="ORD109061"/>
    <x v="6"/>
    <x v="4"/>
    <x v="6"/>
    <s v="Jumia"/>
    <x v="5"/>
    <n v="19613.259999999998"/>
    <n v="5"/>
    <n v="98066.3"/>
    <n v="4.21"/>
    <n v="3416"/>
    <x v="164"/>
  </r>
  <r>
    <s v="ORD109062"/>
    <x v="4"/>
    <x v="0"/>
    <x v="4"/>
    <s v="Jumia"/>
    <x v="5"/>
    <n v="14336.13"/>
    <n v="5"/>
    <n v="71680.649999999994"/>
    <n v="3.91"/>
    <n v="3295"/>
    <x v="30"/>
  </r>
  <r>
    <s v="ORD109063"/>
    <x v="6"/>
    <x v="4"/>
    <x v="6"/>
    <s v="Jumia"/>
    <x v="5"/>
    <n v="18174.080000000002"/>
    <n v="5"/>
    <n v="90870.399999999994"/>
    <n v="2.78"/>
    <n v="3781"/>
    <x v="318"/>
  </r>
  <r>
    <s v="ORD109064"/>
    <x v="2"/>
    <x v="2"/>
    <x v="2"/>
    <s v="Amazon"/>
    <x v="1"/>
    <n v="18226.560000000001"/>
    <n v="2"/>
    <n v="36453.120000000003"/>
    <n v="1.65"/>
    <n v="214"/>
    <x v="119"/>
  </r>
  <r>
    <s v="ORD109065"/>
    <x v="5"/>
    <x v="1"/>
    <x v="5"/>
    <s v="Souq"/>
    <x v="2"/>
    <n v="7810.52"/>
    <n v="3"/>
    <n v="23431.56"/>
    <n v="1.64"/>
    <n v="2015"/>
    <x v="310"/>
  </r>
  <r>
    <s v="ORD109066"/>
    <x v="7"/>
    <x v="0"/>
    <x v="7"/>
    <s v="Souq"/>
    <x v="4"/>
    <n v="11430.52"/>
    <n v="5"/>
    <n v="57152.6"/>
    <n v="2.41"/>
    <n v="264"/>
    <x v="62"/>
  </r>
  <r>
    <s v="ORD109067"/>
    <x v="9"/>
    <x v="1"/>
    <x v="9"/>
    <s v="Amazon"/>
    <x v="5"/>
    <n v="16955.48"/>
    <n v="4"/>
    <n v="67821.919999999998"/>
    <n v="4.3600000000000003"/>
    <n v="1025"/>
    <x v="286"/>
  </r>
  <r>
    <s v="ORD109068"/>
    <x v="3"/>
    <x v="3"/>
    <x v="3"/>
    <s v="Amazon"/>
    <x v="1"/>
    <n v="11379.62"/>
    <n v="3"/>
    <n v="34138.86"/>
    <n v="3.62"/>
    <n v="3162"/>
    <x v="175"/>
  </r>
  <r>
    <s v="ORD109069"/>
    <x v="8"/>
    <x v="3"/>
    <x v="8"/>
    <s v="Souq"/>
    <x v="5"/>
    <n v="8362.6"/>
    <n v="4"/>
    <n v="33450.400000000001"/>
    <n v="4.4400000000000004"/>
    <n v="4479"/>
    <x v="109"/>
  </r>
  <r>
    <s v="ORD109070"/>
    <x v="8"/>
    <x v="3"/>
    <x v="8"/>
    <s v="Amazon"/>
    <x v="2"/>
    <n v="14266.97"/>
    <n v="3"/>
    <n v="42800.91"/>
    <n v="2.63"/>
    <n v="3254"/>
    <x v="84"/>
  </r>
  <r>
    <s v="ORD109071"/>
    <x v="5"/>
    <x v="1"/>
    <x v="5"/>
    <s v="Jumia"/>
    <x v="5"/>
    <n v="6834.77"/>
    <n v="3"/>
    <n v="20504.310000000001"/>
    <n v="2.85"/>
    <n v="2571"/>
    <x v="197"/>
  </r>
  <r>
    <s v="ORD109072"/>
    <x v="3"/>
    <x v="3"/>
    <x v="3"/>
    <s v="Souq"/>
    <x v="2"/>
    <n v="13060.05"/>
    <n v="1"/>
    <n v="13060.05"/>
    <n v="4.6500000000000004"/>
    <n v="1145"/>
    <x v="222"/>
  </r>
  <r>
    <s v="ORD109073"/>
    <x v="9"/>
    <x v="1"/>
    <x v="9"/>
    <s v="Souq"/>
    <x v="2"/>
    <n v="3355.07"/>
    <n v="3"/>
    <n v="10065.209999999999"/>
    <n v="2.54"/>
    <n v="3071"/>
    <x v="178"/>
  </r>
  <r>
    <s v="ORD109074"/>
    <x v="9"/>
    <x v="1"/>
    <x v="9"/>
    <s v="Amazon"/>
    <x v="5"/>
    <n v="712.12"/>
    <n v="1"/>
    <n v="712.12"/>
    <n v="2.89"/>
    <n v="4722"/>
    <x v="6"/>
  </r>
  <r>
    <s v="ORD109075"/>
    <x v="9"/>
    <x v="1"/>
    <x v="9"/>
    <s v="Souq"/>
    <x v="5"/>
    <n v="2334.06"/>
    <n v="5"/>
    <n v="11670.3"/>
    <n v="1.89"/>
    <n v="4812"/>
    <x v="143"/>
  </r>
  <r>
    <s v="ORD109076"/>
    <x v="1"/>
    <x v="1"/>
    <x v="1"/>
    <s v="Jumia"/>
    <x v="5"/>
    <n v="7670.1"/>
    <n v="3"/>
    <n v="23010.3"/>
    <n v="4.79"/>
    <n v="2156"/>
    <x v="208"/>
  </r>
  <r>
    <s v="ORD109077"/>
    <x v="6"/>
    <x v="4"/>
    <x v="6"/>
    <s v="Amazon"/>
    <x v="4"/>
    <n v="6373.4"/>
    <n v="4"/>
    <n v="25493.599999999999"/>
    <n v="2.2200000000000002"/>
    <n v="1845"/>
    <x v="215"/>
  </r>
  <r>
    <s v="ORD109078"/>
    <x v="3"/>
    <x v="3"/>
    <x v="3"/>
    <s v="Souq"/>
    <x v="1"/>
    <n v="16326.84"/>
    <n v="2"/>
    <n v="32653.68"/>
    <n v="1.58"/>
    <n v="2376"/>
    <x v="106"/>
  </r>
  <r>
    <s v="ORD109079"/>
    <x v="4"/>
    <x v="0"/>
    <x v="4"/>
    <s v="Amazon"/>
    <x v="4"/>
    <n v="13518.9"/>
    <n v="2"/>
    <n v="27037.8"/>
    <n v="2.62"/>
    <n v="97"/>
    <x v="69"/>
  </r>
  <r>
    <s v="ORD109080"/>
    <x v="0"/>
    <x v="0"/>
    <x v="0"/>
    <s v="Amazon"/>
    <x v="5"/>
    <n v="3160.36"/>
    <n v="1"/>
    <n v="3160.36"/>
    <n v="4.2699999999999996"/>
    <n v="3721"/>
    <x v="357"/>
  </r>
  <r>
    <s v="ORD109081"/>
    <x v="0"/>
    <x v="0"/>
    <x v="0"/>
    <s v="Souq"/>
    <x v="1"/>
    <n v="2855.67"/>
    <n v="3"/>
    <n v="8567.01"/>
    <n v="1.45"/>
    <n v="1799"/>
    <x v="291"/>
  </r>
  <r>
    <s v="ORD109082"/>
    <x v="0"/>
    <x v="0"/>
    <x v="0"/>
    <s v="Souq"/>
    <x v="1"/>
    <n v="13627.82"/>
    <n v="3"/>
    <n v="40883.46"/>
    <n v="4.6100000000000003"/>
    <n v="649"/>
    <x v="135"/>
  </r>
  <r>
    <s v="ORD109083"/>
    <x v="0"/>
    <x v="0"/>
    <x v="0"/>
    <s v="Souq"/>
    <x v="5"/>
    <n v="7734.14"/>
    <n v="5"/>
    <n v="38670.699999999997"/>
    <n v="4.32"/>
    <n v="876"/>
    <x v="119"/>
  </r>
  <r>
    <s v="ORD109084"/>
    <x v="3"/>
    <x v="3"/>
    <x v="3"/>
    <s v="Amazon"/>
    <x v="4"/>
    <n v="19679.46"/>
    <n v="1"/>
    <n v="19679.46"/>
    <n v="3.13"/>
    <n v="2136"/>
    <x v="301"/>
  </r>
  <r>
    <s v="ORD109085"/>
    <x v="1"/>
    <x v="1"/>
    <x v="1"/>
    <s v="Amazon"/>
    <x v="0"/>
    <n v="405.32"/>
    <n v="5"/>
    <n v="2026.6"/>
    <n v="4.1100000000000003"/>
    <n v="1337"/>
    <x v="339"/>
  </r>
  <r>
    <s v="ORD109086"/>
    <x v="5"/>
    <x v="1"/>
    <x v="5"/>
    <s v="Jumia"/>
    <x v="4"/>
    <n v="4549.76"/>
    <n v="4"/>
    <n v="18199.04"/>
    <n v="4.59"/>
    <n v="3609"/>
    <x v="65"/>
  </r>
  <r>
    <s v="ORD109087"/>
    <x v="4"/>
    <x v="0"/>
    <x v="4"/>
    <s v="Jumia"/>
    <x v="3"/>
    <n v="8387.99"/>
    <n v="1"/>
    <n v="8387.99"/>
    <n v="3.59"/>
    <n v="1478"/>
    <x v="115"/>
  </r>
  <r>
    <s v="ORD109088"/>
    <x v="5"/>
    <x v="1"/>
    <x v="5"/>
    <s v="Souq"/>
    <x v="3"/>
    <n v="484.25"/>
    <n v="4"/>
    <n v="1937"/>
    <n v="3.06"/>
    <n v="4338"/>
    <x v="246"/>
  </r>
  <r>
    <s v="ORD109089"/>
    <x v="5"/>
    <x v="1"/>
    <x v="5"/>
    <s v="Jumia"/>
    <x v="0"/>
    <n v="17468.86"/>
    <n v="2"/>
    <n v="34937.72"/>
    <n v="2.54"/>
    <n v="4469"/>
    <x v="26"/>
  </r>
  <r>
    <s v="ORD109090"/>
    <x v="7"/>
    <x v="0"/>
    <x v="7"/>
    <s v="Amazon"/>
    <x v="5"/>
    <n v="12567.63"/>
    <n v="3"/>
    <n v="37702.89"/>
    <n v="3.59"/>
    <n v="4634"/>
    <x v="2"/>
  </r>
  <r>
    <s v="ORD109091"/>
    <x v="3"/>
    <x v="3"/>
    <x v="3"/>
    <s v="Jumia"/>
    <x v="0"/>
    <n v="13836.58"/>
    <n v="2"/>
    <n v="27673.16"/>
    <n v="4.57"/>
    <n v="1290"/>
    <x v="9"/>
  </r>
  <r>
    <s v="ORD109092"/>
    <x v="9"/>
    <x v="1"/>
    <x v="9"/>
    <s v="Amazon"/>
    <x v="0"/>
    <n v="8527.2999999999993"/>
    <n v="3"/>
    <n v="25581.9"/>
    <n v="4.8499999999999996"/>
    <n v="3403"/>
    <x v="110"/>
  </r>
  <r>
    <s v="ORD109093"/>
    <x v="1"/>
    <x v="1"/>
    <x v="1"/>
    <s v="Amazon"/>
    <x v="1"/>
    <n v="8465.81"/>
    <n v="4"/>
    <n v="33863.24"/>
    <n v="2.66"/>
    <n v="575"/>
    <x v="227"/>
  </r>
  <r>
    <s v="ORD109094"/>
    <x v="8"/>
    <x v="3"/>
    <x v="8"/>
    <s v="Amazon"/>
    <x v="5"/>
    <n v="1526.66"/>
    <n v="5"/>
    <n v="7633.3"/>
    <n v="2.1800000000000002"/>
    <n v="4777"/>
    <x v="208"/>
  </r>
  <r>
    <s v="ORD109095"/>
    <x v="7"/>
    <x v="0"/>
    <x v="7"/>
    <s v="Jumia"/>
    <x v="0"/>
    <n v="1714"/>
    <n v="1"/>
    <n v="1714"/>
    <n v="4.8499999999999996"/>
    <n v="4624"/>
    <x v="13"/>
  </r>
  <r>
    <s v="ORD109096"/>
    <x v="2"/>
    <x v="2"/>
    <x v="2"/>
    <s v="Souq"/>
    <x v="1"/>
    <n v="17393.62"/>
    <n v="1"/>
    <n v="17393.62"/>
    <n v="1.07"/>
    <n v="4678"/>
    <x v="78"/>
  </r>
  <r>
    <s v="ORD109097"/>
    <x v="4"/>
    <x v="0"/>
    <x v="4"/>
    <s v="Souq"/>
    <x v="4"/>
    <n v="12061.76"/>
    <n v="1"/>
    <n v="12061.76"/>
    <n v="3.98"/>
    <n v="4677"/>
    <x v="342"/>
  </r>
  <r>
    <s v="ORD109098"/>
    <x v="6"/>
    <x v="4"/>
    <x v="6"/>
    <s v="Jumia"/>
    <x v="1"/>
    <n v="5714.47"/>
    <n v="1"/>
    <n v="5714.47"/>
    <n v="4.75"/>
    <n v="715"/>
    <x v="154"/>
  </r>
  <r>
    <s v="ORD109099"/>
    <x v="7"/>
    <x v="0"/>
    <x v="7"/>
    <s v="Jumia"/>
    <x v="1"/>
    <n v="19238.25"/>
    <n v="3"/>
    <n v="57714.75"/>
    <n v="1.9"/>
    <n v="3460"/>
    <x v="139"/>
  </r>
  <r>
    <s v="ORD109100"/>
    <x v="5"/>
    <x v="1"/>
    <x v="5"/>
    <s v="Amazon"/>
    <x v="5"/>
    <n v="1886.61"/>
    <n v="5"/>
    <n v="9433.0499999999993"/>
    <n v="2.72"/>
    <n v="1175"/>
    <x v="140"/>
  </r>
  <r>
    <s v="ORD109101"/>
    <x v="6"/>
    <x v="4"/>
    <x v="6"/>
    <s v="Amazon"/>
    <x v="4"/>
    <n v="2445.75"/>
    <n v="1"/>
    <n v="2445.75"/>
    <n v="2.09"/>
    <n v="4711"/>
    <x v="31"/>
  </r>
  <r>
    <s v="ORD109102"/>
    <x v="7"/>
    <x v="0"/>
    <x v="7"/>
    <s v="Jumia"/>
    <x v="2"/>
    <n v="2032.08"/>
    <n v="2"/>
    <n v="4064.16"/>
    <n v="2.2999999999999998"/>
    <n v="2790"/>
    <x v="295"/>
  </r>
  <r>
    <s v="ORD109103"/>
    <x v="2"/>
    <x v="2"/>
    <x v="2"/>
    <s v="Amazon"/>
    <x v="5"/>
    <n v="12752.17"/>
    <n v="5"/>
    <n v="63760.85"/>
    <n v="2.6"/>
    <n v="4622"/>
    <x v="338"/>
  </r>
  <r>
    <s v="ORD109104"/>
    <x v="7"/>
    <x v="0"/>
    <x v="7"/>
    <s v="Jumia"/>
    <x v="5"/>
    <n v="13148.01"/>
    <n v="3"/>
    <n v="39444.03"/>
    <n v="4.1500000000000004"/>
    <n v="714"/>
    <x v="195"/>
  </r>
  <r>
    <s v="ORD109105"/>
    <x v="4"/>
    <x v="0"/>
    <x v="4"/>
    <s v="Souq"/>
    <x v="4"/>
    <n v="15907.04"/>
    <n v="3"/>
    <n v="47721.120000000003"/>
    <n v="2.93"/>
    <n v="2189"/>
    <x v="11"/>
  </r>
  <r>
    <s v="ORD109106"/>
    <x v="2"/>
    <x v="2"/>
    <x v="2"/>
    <s v="Souq"/>
    <x v="4"/>
    <n v="12190.17"/>
    <n v="5"/>
    <n v="60950.85"/>
    <n v="1.1200000000000001"/>
    <n v="2728"/>
    <x v="202"/>
  </r>
  <r>
    <s v="ORD109107"/>
    <x v="1"/>
    <x v="1"/>
    <x v="1"/>
    <s v="Souq"/>
    <x v="4"/>
    <n v="1178.53"/>
    <n v="1"/>
    <n v="1178.53"/>
    <n v="4.38"/>
    <n v="4934"/>
    <x v="212"/>
  </r>
  <r>
    <s v="ORD109108"/>
    <x v="6"/>
    <x v="4"/>
    <x v="6"/>
    <s v="Souq"/>
    <x v="5"/>
    <n v="15526.35"/>
    <n v="1"/>
    <n v="15526.35"/>
    <n v="3.29"/>
    <n v="2656"/>
    <x v="291"/>
  </r>
  <r>
    <s v="ORD109109"/>
    <x v="7"/>
    <x v="0"/>
    <x v="7"/>
    <s v="Souq"/>
    <x v="5"/>
    <n v="6606.31"/>
    <n v="3"/>
    <n v="19818.93"/>
    <n v="2.73"/>
    <n v="2256"/>
    <x v="7"/>
  </r>
  <r>
    <s v="ORD109110"/>
    <x v="2"/>
    <x v="2"/>
    <x v="2"/>
    <s v="Amazon"/>
    <x v="4"/>
    <n v="3239.74"/>
    <n v="1"/>
    <n v="3239.74"/>
    <n v="3.39"/>
    <n v="283"/>
    <x v="253"/>
  </r>
  <r>
    <s v="ORD109111"/>
    <x v="6"/>
    <x v="4"/>
    <x v="6"/>
    <s v="Amazon"/>
    <x v="4"/>
    <n v="18323.88"/>
    <n v="3"/>
    <n v="54971.64"/>
    <n v="4.3600000000000003"/>
    <n v="94"/>
    <x v="295"/>
  </r>
  <r>
    <s v="ORD109112"/>
    <x v="6"/>
    <x v="4"/>
    <x v="6"/>
    <s v="Jumia"/>
    <x v="5"/>
    <n v="1490.49"/>
    <n v="4"/>
    <n v="5961.96"/>
    <n v="1.9"/>
    <n v="657"/>
    <x v="150"/>
  </r>
  <r>
    <s v="ORD109113"/>
    <x v="4"/>
    <x v="0"/>
    <x v="4"/>
    <s v="Souq"/>
    <x v="2"/>
    <n v="898.34"/>
    <n v="4"/>
    <n v="3593.36"/>
    <n v="1.31"/>
    <n v="768"/>
    <x v="196"/>
  </r>
  <r>
    <s v="ORD109114"/>
    <x v="5"/>
    <x v="1"/>
    <x v="5"/>
    <s v="Jumia"/>
    <x v="4"/>
    <n v="9824.9599999999991"/>
    <n v="5"/>
    <n v="49124.800000000003"/>
    <n v="2.78"/>
    <n v="4655"/>
    <x v="256"/>
  </r>
  <r>
    <s v="ORD109115"/>
    <x v="6"/>
    <x v="4"/>
    <x v="6"/>
    <s v="Jumia"/>
    <x v="2"/>
    <n v="2600.98"/>
    <n v="5"/>
    <n v="13004.9"/>
    <n v="2.44"/>
    <n v="4761"/>
    <x v="328"/>
  </r>
  <r>
    <s v="ORD109116"/>
    <x v="1"/>
    <x v="1"/>
    <x v="1"/>
    <s v="Jumia"/>
    <x v="3"/>
    <n v="13920.68"/>
    <n v="2"/>
    <n v="27841.360000000001"/>
    <n v="1.32"/>
    <n v="2365"/>
    <x v="35"/>
  </r>
  <r>
    <s v="ORD109117"/>
    <x v="6"/>
    <x v="4"/>
    <x v="6"/>
    <s v="Jumia"/>
    <x v="3"/>
    <n v="7317.76"/>
    <n v="5"/>
    <n v="36588.800000000003"/>
    <n v="4.87"/>
    <n v="949"/>
    <x v="205"/>
  </r>
  <r>
    <s v="ORD109118"/>
    <x v="0"/>
    <x v="0"/>
    <x v="0"/>
    <s v="Amazon"/>
    <x v="4"/>
    <n v="2350.38"/>
    <n v="3"/>
    <n v="7051.14"/>
    <n v="2"/>
    <n v="2337"/>
    <x v="225"/>
  </r>
  <r>
    <s v="ORD109119"/>
    <x v="9"/>
    <x v="1"/>
    <x v="9"/>
    <s v="Amazon"/>
    <x v="4"/>
    <n v="17446.5"/>
    <n v="1"/>
    <n v="17446.5"/>
    <n v="2.74"/>
    <n v="2734"/>
    <x v="46"/>
  </r>
  <r>
    <s v="ORD109120"/>
    <x v="6"/>
    <x v="4"/>
    <x v="6"/>
    <s v="Amazon"/>
    <x v="5"/>
    <n v="11487.64"/>
    <n v="2"/>
    <n v="22975.279999999999"/>
    <n v="3.83"/>
    <n v="1304"/>
    <x v="14"/>
  </r>
  <r>
    <s v="ORD109121"/>
    <x v="2"/>
    <x v="2"/>
    <x v="2"/>
    <s v="Amazon"/>
    <x v="5"/>
    <n v="8730.84"/>
    <n v="1"/>
    <n v="8730.84"/>
    <n v="4.5"/>
    <n v="4992"/>
    <x v="333"/>
  </r>
  <r>
    <s v="ORD109122"/>
    <x v="8"/>
    <x v="3"/>
    <x v="8"/>
    <s v="Jumia"/>
    <x v="3"/>
    <n v="9619.2099999999991"/>
    <n v="4"/>
    <n v="38476.839999999997"/>
    <n v="2.63"/>
    <n v="3701"/>
    <x v="307"/>
  </r>
  <r>
    <s v="ORD109123"/>
    <x v="3"/>
    <x v="3"/>
    <x v="3"/>
    <s v="Souq"/>
    <x v="5"/>
    <n v="15426.38"/>
    <n v="1"/>
    <n v="15426.38"/>
    <n v="2.27"/>
    <n v="1943"/>
    <x v="78"/>
  </r>
  <r>
    <s v="ORD109124"/>
    <x v="4"/>
    <x v="0"/>
    <x v="4"/>
    <s v="Amazon"/>
    <x v="1"/>
    <n v="4424.68"/>
    <n v="2"/>
    <n v="8849.36"/>
    <n v="3.08"/>
    <n v="3681"/>
    <x v="208"/>
  </r>
  <r>
    <s v="ORD109125"/>
    <x v="4"/>
    <x v="0"/>
    <x v="4"/>
    <s v="Souq"/>
    <x v="3"/>
    <n v="16729.37"/>
    <n v="1"/>
    <n v="16729.37"/>
    <n v="4.2300000000000004"/>
    <n v="502"/>
    <x v="303"/>
  </r>
  <r>
    <s v="ORD109126"/>
    <x v="7"/>
    <x v="0"/>
    <x v="7"/>
    <s v="Souq"/>
    <x v="2"/>
    <n v="11621.38"/>
    <n v="5"/>
    <n v="58106.9"/>
    <n v="3.16"/>
    <n v="3144"/>
    <x v="191"/>
  </r>
  <r>
    <s v="ORD109127"/>
    <x v="8"/>
    <x v="3"/>
    <x v="8"/>
    <s v="Amazon"/>
    <x v="0"/>
    <n v="11672.74"/>
    <n v="3"/>
    <n v="35018.22"/>
    <n v="2.91"/>
    <n v="2218"/>
    <x v="246"/>
  </r>
  <r>
    <s v="ORD109128"/>
    <x v="2"/>
    <x v="2"/>
    <x v="2"/>
    <s v="Amazon"/>
    <x v="0"/>
    <n v="1333.27"/>
    <n v="1"/>
    <n v="1333.27"/>
    <n v="3.01"/>
    <n v="3108"/>
    <x v="175"/>
  </r>
  <r>
    <s v="ORD109129"/>
    <x v="4"/>
    <x v="0"/>
    <x v="4"/>
    <s v="Jumia"/>
    <x v="0"/>
    <n v="8325.11"/>
    <n v="3"/>
    <n v="24975.33"/>
    <n v="1.42"/>
    <n v="4447"/>
    <x v="341"/>
  </r>
  <r>
    <s v="ORD109130"/>
    <x v="3"/>
    <x v="3"/>
    <x v="3"/>
    <s v="Souq"/>
    <x v="1"/>
    <n v="6376.66"/>
    <n v="2"/>
    <n v="12753.32"/>
    <n v="4.7"/>
    <n v="1795"/>
    <x v="100"/>
  </r>
  <r>
    <s v="ORD109131"/>
    <x v="8"/>
    <x v="3"/>
    <x v="8"/>
    <s v="Souq"/>
    <x v="1"/>
    <n v="8140.55"/>
    <n v="1"/>
    <n v="8140.55"/>
    <n v="1.84"/>
    <n v="3098"/>
    <x v="61"/>
  </r>
  <r>
    <s v="ORD109132"/>
    <x v="4"/>
    <x v="0"/>
    <x v="4"/>
    <s v="Souq"/>
    <x v="3"/>
    <n v="11260.21"/>
    <n v="1"/>
    <n v="11260.21"/>
    <n v="1.63"/>
    <n v="3523"/>
    <x v="131"/>
  </r>
  <r>
    <s v="ORD109133"/>
    <x v="5"/>
    <x v="1"/>
    <x v="5"/>
    <s v="Jumia"/>
    <x v="2"/>
    <n v="19844.11"/>
    <n v="5"/>
    <n v="99220.55"/>
    <n v="3.26"/>
    <n v="2926"/>
    <x v="272"/>
  </r>
  <r>
    <s v="ORD109134"/>
    <x v="3"/>
    <x v="3"/>
    <x v="3"/>
    <s v="Souq"/>
    <x v="3"/>
    <n v="13291.06"/>
    <n v="3"/>
    <n v="39873.18"/>
    <n v="4.45"/>
    <n v="1209"/>
    <x v="341"/>
  </r>
  <r>
    <s v="ORD109135"/>
    <x v="4"/>
    <x v="0"/>
    <x v="4"/>
    <s v="Jumia"/>
    <x v="1"/>
    <n v="18470.16"/>
    <n v="3"/>
    <n v="55410.48"/>
    <n v="1.59"/>
    <n v="4582"/>
    <x v="12"/>
  </r>
  <r>
    <s v="ORD109136"/>
    <x v="4"/>
    <x v="0"/>
    <x v="4"/>
    <s v="Amazon"/>
    <x v="1"/>
    <n v="17680.990000000002"/>
    <n v="1"/>
    <n v="17680.990000000002"/>
    <n v="4.9000000000000004"/>
    <n v="878"/>
    <x v="27"/>
  </r>
  <r>
    <s v="ORD109137"/>
    <x v="9"/>
    <x v="1"/>
    <x v="9"/>
    <s v="Amazon"/>
    <x v="0"/>
    <n v="12355.43"/>
    <n v="4"/>
    <n v="49421.72"/>
    <n v="4.83"/>
    <n v="1826"/>
    <x v="326"/>
  </r>
  <r>
    <s v="ORD109138"/>
    <x v="7"/>
    <x v="0"/>
    <x v="7"/>
    <s v="Souq"/>
    <x v="5"/>
    <n v="12285.8"/>
    <n v="5"/>
    <n v="61429"/>
    <n v="4.8099999999999996"/>
    <n v="4196"/>
    <x v="23"/>
  </r>
  <r>
    <s v="ORD109139"/>
    <x v="7"/>
    <x v="0"/>
    <x v="7"/>
    <s v="Amazon"/>
    <x v="1"/>
    <n v="13214.92"/>
    <n v="3"/>
    <n v="39644.76"/>
    <n v="2.39"/>
    <n v="3943"/>
    <x v="131"/>
  </r>
  <r>
    <s v="ORD109140"/>
    <x v="2"/>
    <x v="2"/>
    <x v="2"/>
    <s v="Souq"/>
    <x v="2"/>
    <n v="8186.31"/>
    <n v="3"/>
    <n v="24558.93"/>
    <n v="3.57"/>
    <n v="4728"/>
    <x v="111"/>
  </r>
  <r>
    <s v="ORD109141"/>
    <x v="2"/>
    <x v="2"/>
    <x v="2"/>
    <s v="Souq"/>
    <x v="3"/>
    <n v="6697.2"/>
    <n v="1"/>
    <n v="6697.2"/>
    <n v="3.13"/>
    <n v="1228"/>
    <x v="80"/>
  </r>
  <r>
    <s v="ORD109142"/>
    <x v="1"/>
    <x v="1"/>
    <x v="1"/>
    <s v="Souq"/>
    <x v="2"/>
    <n v="15308.02"/>
    <n v="1"/>
    <n v="15308.02"/>
    <n v="3.1"/>
    <n v="2560"/>
    <x v="76"/>
  </r>
  <r>
    <s v="ORD109143"/>
    <x v="9"/>
    <x v="1"/>
    <x v="9"/>
    <s v="Jumia"/>
    <x v="3"/>
    <n v="12883.55"/>
    <n v="5"/>
    <n v="64417.75"/>
    <n v="1.89"/>
    <n v="3523"/>
    <x v="14"/>
  </r>
  <r>
    <s v="ORD109144"/>
    <x v="6"/>
    <x v="4"/>
    <x v="6"/>
    <s v="Amazon"/>
    <x v="0"/>
    <n v="7894.38"/>
    <n v="3"/>
    <n v="23683.14"/>
    <n v="2.86"/>
    <n v="1258"/>
    <x v="167"/>
  </r>
  <r>
    <s v="ORD109145"/>
    <x v="3"/>
    <x v="3"/>
    <x v="3"/>
    <s v="Amazon"/>
    <x v="1"/>
    <n v="5833.18"/>
    <n v="5"/>
    <n v="29165.9"/>
    <n v="4.82"/>
    <n v="2636"/>
    <x v="8"/>
  </r>
  <r>
    <s v="ORD109146"/>
    <x v="5"/>
    <x v="1"/>
    <x v="5"/>
    <s v="Souq"/>
    <x v="2"/>
    <n v="4674.08"/>
    <n v="4"/>
    <n v="18696.32"/>
    <n v="1.23"/>
    <n v="356"/>
    <x v="129"/>
  </r>
  <r>
    <s v="ORD109147"/>
    <x v="9"/>
    <x v="1"/>
    <x v="9"/>
    <s v="Souq"/>
    <x v="0"/>
    <n v="10726.52"/>
    <n v="3"/>
    <n v="32179.56"/>
    <n v="1.38"/>
    <n v="465"/>
    <x v="293"/>
  </r>
  <r>
    <s v="ORD109148"/>
    <x v="6"/>
    <x v="4"/>
    <x v="6"/>
    <s v="Amazon"/>
    <x v="1"/>
    <n v="12656.45"/>
    <n v="1"/>
    <n v="12656.45"/>
    <n v="3.3"/>
    <n v="1475"/>
    <x v="224"/>
  </r>
  <r>
    <s v="ORD109149"/>
    <x v="9"/>
    <x v="1"/>
    <x v="9"/>
    <s v="Souq"/>
    <x v="4"/>
    <n v="6282.3"/>
    <n v="1"/>
    <n v="6282.3"/>
    <n v="1.03"/>
    <n v="150"/>
    <x v="2"/>
  </r>
  <r>
    <s v="ORD109150"/>
    <x v="3"/>
    <x v="3"/>
    <x v="3"/>
    <s v="Jumia"/>
    <x v="5"/>
    <n v="19824.23"/>
    <n v="1"/>
    <n v="19824.23"/>
    <n v="3.61"/>
    <n v="2003"/>
    <x v="155"/>
  </r>
  <r>
    <s v="ORD109151"/>
    <x v="4"/>
    <x v="0"/>
    <x v="4"/>
    <s v="Souq"/>
    <x v="5"/>
    <n v="9799.44"/>
    <n v="2"/>
    <n v="19598.88"/>
    <n v="2.57"/>
    <n v="1286"/>
    <x v="326"/>
  </r>
  <r>
    <s v="ORD109152"/>
    <x v="4"/>
    <x v="0"/>
    <x v="4"/>
    <s v="Amazon"/>
    <x v="0"/>
    <n v="6984.83"/>
    <n v="2"/>
    <n v="13969.66"/>
    <n v="2.88"/>
    <n v="746"/>
    <x v="275"/>
  </r>
  <r>
    <s v="ORD109153"/>
    <x v="5"/>
    <x v="1"/>
    <x v="5"/>
    <s v="Souq"/>
    <x v="3"/>
    <n v="11975.06"/>
    <n v="1"/>
    <n v="11975.06"/>
    <n v="3.88"/>
    <n v="3039"/>
    <x v="120"/>
  </r>
  <r>
    <s v="ORD109154"/>
    <x v="5"/>
    <x v="1"/>
    <x v="5"/>
    <s v="Souq"/>
    <x v="2"/>
    <n v="14735.95"/>
    <n v="5"/>
    <n v="73679.75"/>
    <n v="3.75"/>
    <n v="2955"/>
    <x v="238"/>
  </r>
  <r>
    <s v="ORD109155"/>
    <x v="6"/>
    <x v="4"/>
    <x v="6"/>
    <s v="Souq"/>
    <x v="3"/>
    <n v="1583.2"/>
    <n v="2"/>
    <n v="3166.4"/>
    <n v="4.8099999999999996"/>
    <n v="1436"/>
    <x v="252"/>
  </r>
  <r>
    <s v="ORD109156"/>
    <x v="0"/>
    <x v="0"/>
    <x v="0"/>
    <s v="Jumia"/>
    <x v="2"/>
    <n v="3559.25"/>
    <n v="1"/>
    <n v="3559.25"/>
    <n v="3.25"/>
    <n v="3275"/>
    <x v="209"/>
  </r>
  <r>
    <s v="ORD109157"/>
    <x v="2"/>
    <x v="2"/>
    <x v="2"/>
    <s v="Souq"/>
    <x v="2"/>
    <n v="14348.06"/>
    <n v="1"/>
    <n v="14348.06"/>
    <n v="1.76"/>
    <n v="3229"/>
    <x v="203"/>
  </r>
  <r>
    <s v="ORD109158"/>
    <x v="5"/>
    <x v="1"/>
    <x v="5"/>
    <s v="Amazon"/>
    <x v="0"/>
    <n v="6406.77"/>
    <n v="2"/>
    <n v="12813.54"/>
    <n v="1.79"/>
    <n v="4032"/>
    <x v="163"/>
  </r>
  <r>
    <s v="ORD109159"/>
    <x v="6"/>
    <x v="4"/>
    <x v="6"/>
    <s v="Jumia"/>
    <x v="0"/>
    <n v="10727.09"/>
    <n v="1"/>
    <n v="10727.09"/>
    <n v="4.75"/>
    <n v="435"/>
    <x v="260"/>
  </r>
  <r>
    <s v="ORD109160"/>
    <x v="0"/>
    <x v="0"/>
    <x v="0"/>
    <s v="Jumia"/>
    <x v="5"/>
    <n v="6399.19"/>
    <n v="3"/>
    <n v="19197.57"/>
    <n v="3.11"/>
    <n v="4478"/>
    <x v="254"/>
  </r>
  <r>
    <s v="ORD109161"/>
    <x v="2"/>
    <x v="2"/>
    <x v="2"/>
    <s v="Jumia"/>
    <x v="2"/>
    <n v="7505.33"/>
    <n v="5"/>
    <n v="37526.65"/>
    <n v="1.0900000000000001"/>
    <n v="3849"/>
    <x v="152"/>
  </r>
  <r>
    <s v="ORD109162"/>
    <x v="7"/>
    <x v="0"/>
    <x v="7"/>
    <s v="Amazon"/>
    <x v="5"/>
    <n v="5475.57"/>
    <n v="1"/>
    <n v="5475.57"/>
    <n v="2.06"/>
    <n v="2474"/>
    <x v="54"/>
  </r>
  <r>
    <s v="ORD109163"/>
    <x v="8"/>
    <x v="3"/>
    <x v="8"/>
    <s v="Amazon"/>
    <x v="3"/>
    <n v="11354.27"/>
    <n v="1"/>
    <n v="11354.27"/>
    <n v="3.08"/>
    <n v="4252"/>
    <x v="201"/>
  </r>
  <r>
    <s v="ORD109164"/>
    <x v="2"/>
    <x v="2"/>
    <x v="2"/>
    <s v="Jumia"/>
    <x v="2"/>
    <n v="2532.83"/>
    <n v="4"/>
    <n v="10131.32"/>
    <n v="2.5"/>
    <n v="1170"/>
    <x v="159"/>
  </r>
  <r>
    <s v="ORD109165"/>
    <x v="7"/>
    <x v="0"/>
    <x v="7"/>
    <s v="Souq"/>
    <x v="2"/>
    <n v="11937.13"/>
    <n v="5"/>
    <n v="59685.65"/>
    <n v="4.7"/>
    <n v="4214"/>
    <x v="71"/>
  </r>
  <r>
    <s v="ORD109166"/>
    <x v="8"/>
    <x v="3"/>
    <x v="8"/>
    <s v="Amazon"/>
    <x v="0"/>
    <n v="7892.7"/>
    <n v="5"/>
    <n v="39463.5"/>
    <n v="1.26"/>
    <n v="4998"/>
    <x v="30"/>
  </r>
  <r>
    <s v="ORD109167"/>
    <x v="6"/>
    <x v="4"/>
    <x v="6"/>
    <s v="Jumia"/>
    <x v="5"/>
    <n v="1257.81"/>
    <n v="1"/>
    <n v="1257.81"/>
    <n v="2.52"/>
    <n v="4071"/>
    <x v="159"/>
  </r>
  <r>
    <s v="ORD109168"/>
    <x v="4"/>
    <x v="0"/>
    <x v="4"/>
    <s v="Amazon"/>
    <x v="0"/>
    <n v="19582.439999999999"/>
    <n v="4"/>
    <n v="78329.759999999995"/>
    <n v="4.32"/>
    <n v="4357"/>
    <x v="331"/>
  </r>
  <r>
    <s v="ORD109169"/>
    <x v="1"/>
    <x v="1"/>
    <x v="1"/>
    <s v="Souq"/>
    <x v="2"/>
    <n v="2843.87"/>
    <n v="2"/>
    <n v="5687.74"/>
    <n v="2.1800000000000002"/>
    <n v="4941"/>
    <x v="330"/>
  </r>
  <r>
    <s v="ORD109170"/>
    <x v="0"/>
    <x v="0"/>
    <x v="0"/>
    <s v="Amazon"/>
    <x v="4"/>
    <n v="16099.58"/>
    <n v="1"/>
    <n v="16099.58"/>
    <n v="4"/>
    <n v="2769"/>
    <x v="216"/>
  </r>
  <r>
    <s v="ORD109171"/>
    <x v="4"/>
    <x v="0"/>
    <x v="4"/>
    <s v="Amazon"/>
    <x v="4"/>
    <n v="7474.1"/>
    <n v="4"/>
    <n v="29896.400000000001"/>
    <n v="4.33"/>
    <n v="653"/>
    <x v="135"/>
  </r>
  <r>
    <s v="ORD109172"/>
    <x v="0"/>
    <x v="0"/>
    <x v="0"/>
    <s v="Jumia"/>
    <x v="2"/>
    <n v="3394.46"/>
    <n v="2"/>
    <n v="6788.92"/>
    <n v="3.38"/>
    <n v="2826"/>
    <x v="323"/>
  </r>
  <r>
    <s v="ORD109173"/>
    <x v="9"/>
    <x v="1"/>
    <x v="9"/>
    <s v="Jumia"/>
    <x v="0"/>
    <n v="8344.1"/>
    <n v="3"/>
    <n v="25032.3"/>
    <n v="3.28"/>
    <n v="702"/>
    <x v="287"/>
  </r>
  <r>
    <s v="ORD109174"/>
    <x v="2"/>
    <x v="2"/>
    <x v="2"/>
    <s v="Amazon"/>
    <x v="1"/>
    <n v="10312.89"/>
    <n v="1"/>
    <n v="10312.89"/>
    <n v="1.3"/>
    <n v="1403"/>
    <x v="80"/>
  </r>
  <r>
    <s v="ORD109175"/>
    <x v="5"/>
    <x v="1"/>
    <x v="5"/>
    <s v="Jumia"/>
    <x v="1"/>
    <n v="17295.439999999999"/>
    <n v="2"/>
    <n v="34590.879999999997"/>
    <n v="3.66"/>
    <n v="4813"/>
    <x v="76"/>
  </r>
  <r>
    <s v="ORD109176"/>
    <x v="8"/>
    <x v="3"/>
    <x v="8"/>
    <s v="Souq"/>
    <x v="2"/>
    <n v="4641.34"/>
    <n v="5"/>
    <n v="23206.7"/>
    <n v="3.34"/>
    <n v="4682"/>
    <x v="27"/>
  </r>
  <r>
    <s v="ORD109177"/>
    <x v="9"/>
    <x v="1"/>
    <x v="9"/>
    <s v="Amazon"/>
    <x v="3"/>
    <n v="12163.99"/>
    <n v="5"/>
    <n v="60819.95"/>
    <n v="2.14"/>
    <n v="1920"/>
    <x v="217"/>
  </r>
  <r>
    <s v="ORD109178"/>
    <x v="7"/>
    <x v="0"/>
    <x v="7"/>
    <s v="Souq"/>
    <x v="1"/>
    <n v="13340.7"/>
    <n v="4"/>
    <n v="53362.8"/>
    <n v="3.26"/>
    <n v="2277"/>
    <x v="252"/>
  </r>
  <r>
    <s v="ORD109179"/>
    <x v="6"/>
    <x v="4"/>
    <x v="6"/>
    <s v="Souq"/>
    <x v="4"/>
    <n v="14179.08"/>
    <n v="4"/>
    <n v="56716.32"/>
    <n v="2.04"/>
    <n v="2962"/>
    <x v="85"/>
  </r>
  <r>
    <s v="ORD109180"/>
    <x v="6"/>
    <x v="4"/>
    <x v="6"/>
    <s v="Jumia"/>
    <x v="4"/>
    <n v="6004.75"/>
    <n v="1"/>
    <n v="6004.75"/>
    <n v="4.8600000000000003"/>
    <n v="4761"/>
    <x v="119"/>
  </r>
  <r>
    <s v="ORD109181"/>
    <x v="4"/>
    <x v="0"/>
    <x v="4"/>
    <s v="Amazon"/>
    <x v="2"/>
    <n v="15150.69"/>
    <n v="1"/>
    <n v="15150.69"/>
    <n v="3.31"/>
    <n v="3333"/>
    <x v="250"/>
  </r>
  <r>
    <s v="ORD109182"/>
    <x v="3"/>
    <x v="3"/>
    <x v="3"/>
    <s v="Jumia"/>
    <x v="5"/>
    <n v="19163.13"/>
    <n v="3"/>
    <n v="57489.39"/>
    <n v="3.76"/>
    <n v="4632"/>
    <x v="1"/>
  </r>
  <r>
    <s v="ORD109183"/>
    <x v="8"/>
    <x v="3"/>
    <x v="8"/>
    <s v="Jumia"/>
    <x v="5"/>
    <n v="852.7"/>
    <n v="1"/>
    <n v="852.7"/>
    <n v="2.19"/>
    <n v="2297"/>
    <x v="334"/>
  </r>
  <r>
    <s v="ORD109184"/>
    <x v="8"/>
    <x v="3"/>
    <x v="8"/>
    <s v="Souq"/>
    <x v="5"/>
    <n v="2680.51"/>
    <n v="5"/>
    <n v="13402.55"/>
    <n v="2.0099999999999998"/>
    <n v="3335"/>
    <x v="234"/>
  </r>
  <r>
    <s v="ORD109185"/>
    <x v="3"/>
    <x v="3"/>
    <x v="3"/>
    <s v="Souq"/>
    <x v="5"/>
    <n v="13164.87"/>
    <n v="2"/>
    <n v="26329.74"/>
    <n v="2.2999999999999998"/>
    <n v="1489"/>
    <x v="163"/>
  </r>
  <r>
    <s v="ORD109186"/>
    <x v="5"/>
    <x v="1"/>
    <x v="5"/>
    <s v="Souq"/>
    <x v="0"/>
    <n v="19109.34"/>
    <n v="5"/>
    <n v="95546.7"/>
    <n v="2.7"/>
    <n v="2939"/>
    <x v="313"/>
  </r>
  <r>
    <s v="ORD109187"/>
    <x v="5"/>
    <x v="1"/>
    <x v="5"/>
    <s v="Amazon"/>
    <x v="1"/>
    <n v="10887.09"/>
    <n v="5"/>
    <n v="54435.45"/>
    <n v="3.86"/>
    <n v="1062"/>
    <x v="143"/>
  </r>
  <r>
    <s v="ORD109188"/>
    <x v="2"/>
    <x v="2"/>
    <x v="2"/>
    <s v="Amazon"/>
    <x v="2"/>
    <n v="13214.28"/>
    <n v="2"/>
    <n v="26428.560000000001"/>
    <n v="1.53"/>
    <n v="1171"/>
    <x v="292"/>
  </r>
  <r>
    <s v="ORD109189"/>
    <x v="6"/>
    <x v="4"/>
    <x v="6"/>
    <s v="Souq"/>
    <x v="0"/>
    <n v="11624.21"/>
    <n v="1"/>
    <n v="11624.21"/>
    <n v="1.53"/>
    <n v="1186"/>
    <x v="151"/>
  </r>
  <r>
    <s v="ORD109190"/>
    <x v="9"/>
    <x v="1"/>
    <x v="9"/>
    <s v="Souq"/>
    <x v="0"/>
    <n v="13148.56"/>
    <n v="3"/>
    <n v="39445.68"/>
    <n v="3.84"/>
    <n v="1304"/>
    <x v="3"/>
  </r>
  <r>
    <s v="ORD109191"/>
    <x v="9"/>
    <x v="1"/>
    <x v="9"/>
    <s v="Jumia"/>
    <x v="0"/>
    <n v="14576.98"/>
    <n v="3"/>
    <n v="43730.94"/>
    <n v="4.41"/>
    <n v="222"/>
    <x v="180"/>
  </r>
  <r>
    <s v="ORD109192"/>
    <x v="6"/>
    <x v="4"/>
    <x v="6"/>
    <s v="Amazon"/>
    <x v="4"/>
    <n v="10283.44"/>
    <n v="5"/>
    <n v="51417.2"/>
    <n v="2.4700000000000002"/>
    <n v="3259"/>
    <x v="93"/>
  </r>
  <r>
    <s v="ORD109193"/>
    <x v="3"/>
    <x v="3"/>
    <x v="3"/>
    <s v="Amazon"/>
    <x v="3"/>
    <n v="4992.7700000000004"/>
    <n v="2"/>
    <n v="9985.5400000000009"/>
    <n v="1.1499999999999999"/>
    <n v="3159"/>
    <x v="28"/>
  </r>
  <r>
    <s v="ORD109194"/>
    <x v="0"/>
    <x v="0"/>
    <x v="0"/>
    <s v="Amazon"/>
    <x v="3"/>
    <n v="12145.42"/>
    <n v="1"/>
    <n v="12145.42"/>
    <n v="2.35"/>
    <n v="1226"/>
    <x v="299"/>
  </r>
  <r>
    <s v="ORD109195"/>
    <x v="9"/>
    <x v="1"/>
    <x v="9"/>
    <s v="Amazon"/>
    <x v="3"/>
    <n v="4486"/>
    <n v="5"/>
    <n v="22430"/>
    <n v="1.89"/>
    <n v="1162"/>
    <x v="33"/>
  </r>
  <r>
    <s v="ORD109196"/>
    <x v="8"/>
    <x v="3"/>
    <x v="8"/>
    <s v="Souq"/>
    <x v="4"/>
    <n v="3255.24"/>
    <n v="1"/>
    <n v="3255.24"/>
    <n v="1.71"/>
    <n v="2512"/>
    <x v="19"/>
  </r>
  <r>
    <s v="ORD109197"/>
    <x v="3"/>
    <x v="3"/>
    <x v="3"/>
    <s v="Amazon"/>
    <x v="5"/>
    <n v="8128.33"/>
    <n v="5"/>
    <n v="40641.65"/>
    <n v="2.06"/>
    <n v="2174"/>
    <x v="355"/>
  </r>
  <r>
    <s v="ORD109198"/>
    <x v="1"/>
    <x v="1"/>
    <x v="1"/>
    <s v="Amazon"/>
    <x v="3"/>
    <n v="12612.47"/>
    <n v="4"/>
    <n v="50449.88"/>
    <n v="3.3"/>
    <n v="799"/>
    <x v="260"/>
  </r>
  <r>
    <s v="ORD109199"/>
    <x v="0"/>
    <x v="0"/>
    <x v="0"/>
    <s v="Souq"/>
    <x v="5"/>
    <n v="3225.82"/>
    <n v="3"/>
    <n v="9677.4599999999991"/>
    <n v="3.07"/>
    <n v="3669"/>
    <x v="95"/>
  </r>
  <r>
    <s v="ORD109200"/>
    <x v="0"/>
    <x v="0"/>
    <x v="0"/>
    <s v="Amazon"/>
    <x v="2"/>
    <n v="2675.55"/>
    <n v="2"/>
    <n v="5351.1"/>
    <n v="4.16"/>
    <n v="2301"/>
    <x v="167"/>
  </r>
  <r>
    <s v="ORD109201"/>
    <x v="6"/>
    <x v="4"/>
    <x v="6"/>
    <s v="Souq"/>
    <x v="5"/>
    <n v="4989.33"/>
    <n v="1"/>
    <n v="4989.33"/>
    <n v="1.76"/>
    <n v="4540"/>
    <x v="326"/>
  </r>
  <r>
    <s v="ORD109202"/>
    <x v="8"/>
    <x v="3"/>
    <x v="8"/>
    <s v="Jumia"/>
    <x v="1"/>
    <n v="6369.15"/>
    <n v="5"/>
    <n v="31845.75"/>
    <n v="4.95"/>
    <n v="752"/>
    <x v="209"/>
  </r>
  <r>
    <s v="ORD109203"/>
    <x v="0"/>
    <x v="0"/>
    <x v="0"/>
    <s v="Jumia"/>
    <x v="5"/>
    <n v="13774.71"/>
    <n v="1"/>
    <n v="13774.71"/>
    <n v="3.3"/>
    <n v="1258"/>
    <x v="93"/>
  </r>
  <r>
    <s v="ORD109204"/>
    <x v="9"/>
    <x v="1"/>
    <x v="9"/>
    <s v="Souq"/>
    <x v="0"/>
    <n v="15614.79"/>
    <n v="5"/>
    <n v="78073.95"/>
    <n v="1.86"/>
    <n v="1459"/>
    <x v="119"/>
  </r>
  <r>
    <s v="ORD109205"/>
    <x v="5"/>
    <x v="1"/>
    <x v="5"/>
    <s v="Souq"/>
    <x v="1"/>
    <n v="14963.42"/>
    <n v="5"/>
    <n v="74817.100000000006"/>
    <n v="4.22"/>
    <n v="3103"/>
    <x v="155"/>
  </r>
  <r>
    <s v="ORD109206"/>
    <x v="5"/>
    <x v="1"/>
    <x v="5"/>
    <s v="Amazon"/>
    <x v="3"/>
    <n v="6063.43"/>
    <n v="4"/>
    <n v="24253.72"/>
    <n v="3.33"/>
    <n v="2321"/>
    <x v="82"/>
  </r>
  <r>
    <s v="ORD109207"/>
    <x v="3"/>
    <x v="3"/>
    <x v="3"/>
    <s v="Amazon"/>
    <x v="5"/>
    <n v="12781.06"/>
    <n v="5"/>
    <n v="63905.3"/>
    <n v="3.62"/>
    <n v="3471"/>
    <x v="256"/>
  </r>
  <r>
    <s v="ORD109208"/>
    <x v="3"/>
    <x v="3"/>
    <x v="3"/>
    <s v="Amazon"/>
    <x v="5"/>
    <n v="9028.2999999999993"/>
    <n v="5"/>
    <n v="45141.5"/>
    <n v="2.5299999999999998"/>
    <n v="3244"/>
    <x v="134"/>
  </r>
  <r>
    <s v="ORD109209"/>
    <x v="2"/>
    <x v="2"/>
    <x v="2"/>
    <s v="Jumia"/>
    <x v="0"/>
    <n v="15830.29"/>
    <n v="1"/>
    <n v="15830.29"/>
    <n v="3.62"/>
    <n v="3057"/>
    <x v="5"/>
  </r>
  <r>
    <s v="ORD109210"/>
    <x v="4"/>
    <x v="0"/>
    <x v="4"/>
    <s v="Souq"/>
    <x v="3"/>
    <n v="611.77"/>
    <n v="1"/>
    <n v="611.77"/>
    <n v="1.44"/>
    <n v="4763"/>
    <x v="320"/>
  </r>
  <r>
    <s v="ORD109211"/>
    <x v="2"/>
    <x v="2"/>
    <x v="2"/>
    <s v="Jumia"/>
    <x v="5"/>
    <n v="5032.83"/>
    <n v="5"/>
    <n v="25164.15"/>
    <n v="2.95"/>
    <n v="4148"/>
    <x v="167"/>
  </r>
  <r>
    <s v="ORD109212"/>
    <x v="9"/>
    <x v="1"/>
    <x v="9"/>
    <s v="Souq"/>
    <x v="3"/>
    <n v="6534.87"/>
    <n v="2"/>
    <n v="13069.74"/>
    <n v="1.93"/>
    <n v="471"/>
    <x v="7"/>
  </r>
  <r>
    <s v="ORD109213"/>
    <x v="7"/>
    <x v="0"/>
    <x v="7"/>
    <s v="Amazon"/>
    <x v="5"/>
    <n v="19537.86"/>
    <n v="4"/>
    <n v="78151.44"/>
    <n v="2.4"/>
    <n v="4837"/>
    <x v="124"/>
  </r>
  <r>
    <s v="ORD109214"/>
    <x v="2"/>
    <x v="2"/>
    <x v="2"/>
    <s v="Souq"/>
    <x v="1"/>
    <n v="5237.43"/>
    <n v="3"/>
    <n v="15712.29"/>
    <n v="2.29"/>
    <n v="2028"/>
    <x v="105"/>
  </r>
  <r>
    <s v="ORD109215"/>
    <x v="1"/>
    <x v="1"/>
    <x v="1"/>
    <s v="Amazon"/>
    <x v="0"/>
    <n v="2598.56"/>
    <n v="1"/>
    <n v="2598.56"/>
    <n v="2.67"/>
    <n v="1804"/>
    <x v="120"/>
  </r>
  <r>
    <s v="ORD109216"/>
    <x v="7"/>
    <x v="0"/>
    <x v="7"/>
    <s v="Jumia"/>
    <x v="1"/>
    <n v="13621.89"/>
    <n v="1"/>
    <n v="13621.89"/>
    <n v="1.51"/>
    <n v="411"/>
    <x v="36"/>
  </r>
  <r>
    <s v="ORD109217"/>
    <x v="7"/>
    <x v="0"/>
    <x v="7"/>
    <s v="Amazon"/>
    <x v="5"/>
    <n v="8492.7800000000007"/>
    <n v="3"/>
    <n v="25478.34"/>
    <n v="4.87"/>
    <n v="2397"/>
    <x v="141"/>
  </r>
  <r>
    <s v="ORD109218"/>
    <x v="2"/>
    <x v="2"/>
    <x v="2"/>
    <s v="Amazon"/>
    <x v="1"/>
    <n v="1700.58"/>
    <n v="2"/>
    <n v="3401.16"/>
    <n v="1.75"/>
    <n v="854"/>
    <x v="311"/>
  </r>
  <r>
    <s v="ORD109219"/>
    <x v="3"/>
    <x v="3"/>
    <x v="3"/>
    <s v="Souq"/>
    <x v="2"/>
    <n v="14631.14"/>
    <n v="3"/>
    <n v="43893.42"/>
    <n v="1.37"/>
    <n v="1455"/>
    <x v="106"/>
  </r>
  <r>
    <s v="ORD109220"/>
    <x v="5"/>
    <x v="1"/>
    <x v="5"/>
    <s v="Amazon"/>
    <x v="1"/>
    <n v="1818.23"/>
    <n v="4"/>
    <n v="7272.92"/>
    <n v="2.58"/>
    <n v="4192"/>
    <x v="148"/>
  </r>
  <r>
    <s v="ORD109221"/>
    <x v="8"/>
    <x v="3"/>
    <x v="8"/>
    <s v="Amazon"/>
    <x v="3"/>
    <n v="14797.67"/>
    <n v="5"/>
    <n v="73988.350000000006"/>
    <n v="3.37"/>
    <n v="1057"/>
    <x v="230"/>
  </r>
  <r>
    <s v="ORD109222"/>
    <x v="7"/>
    <x v="0"/>
    <x v="7"/>
    <s v="Souq"/>
    <x v="0"/>
    <n v="12384.14"/>
    <n v="4"/>
    <n v="49536.56"/>
    <n v="2.81"/>
    <n v="1870"/>
    <x v="339"/>
  </r>
  <r>
    <s v="ORD109223"/>
    <x v="0"/>
    <x v="0"/>
    <x v="0"/>
    <s v="Amazon"/>
    <x v="4"/>
    <n v="14821.9"/>
    <n v="3"/>
    <n v="44465.7"/>
    <n v="3.43"/>
    <n v="4727"/>
    <x v="3"/>
  </r>
  <r>
    <s v="ORD109224"/>
    <x v="2"/>
    <x v="2"/>
    <x v="2"/>
    <s v="Jumia"/>
    <x v="4"/>
    <n v="9234.43"/>
    <n v="2"/>
    <n v="18468.86"/>
    <n v="2.34"/>
    <n v="3395"/>
    <x v="37"/>
  </r>
  <r>
    <s v="ORD109225"/>
    <x v="0"/>
    <x v="0"/>
    <x v="0"/>
    <s v="Souq"/>
    <x v="1"/>
    <n v="13872.91"/>
    <n v="2"/>
    <n v="27745.82"/>
    <n v="1.02"/>
    <n v="1630"/>
    <x v="126"/>
  </r>
  <r>
    <s v="ORD109226"/>
    <x v="3"/>
    <x v="3"/>
    <x v="3"/>
    <s v="Jumia"/>
    <x v="2"/>
    <n v="2537.23"/>
    <n v="3"/>
    <n v="7611.69"/>
    <n v="4.7300000000000004"/>
    <n v="2237"/>
    <x v="329"/>
  </r>
  <r>
    <s v="ORD109227"/>
    <x v="5"/>
    <x v="1"/>
    <x v="5"/>
    <s v="Amazon"/>
    <x v="4"/>
    <n v="18543.669999999998"/>
    <n v="4"/>
    <n v="74174.679999999993"/>
    <n v="1.33"/>
    <n v="393"/>
    <x v="67"/>
  </r>
  <r>
    <s v="ORD109228"/>
    <x v="6"/>
    <x v="4"/>
    <x v="6"/>
    <s v="Jumia"/>
    <x v="1"/>
    <n v="15642.53"/>
    <n v="1"/>
    <n v="15642.53"/>
    <n v="4.1500000000000004"/>
    <n v="2501"/>
    <x v="328"/>
  </r>
  <r>
    <s v="ORD109229"/>
    <x v="6"/>
    <x v="4"/>
    <x v="6"/>
    <s v="Amazon"/>
    <x v="5"/>
    <n v="10289.450000000001"/>
    <n v="2"/>
    <n v="20578.900000000001"/>
    <n v="3.72"/>
    <n v="3441"/>
    <x v="352"/>
  </r>
  <r>
    <s v="ORD109230"/>
    <x v="5"/>
    <x v="1"/>
    <x v="5"/>
    <s v="Amazon"/>
    <x v="4"/>
    <n v="18564"/>
    <n v="1"/>
    <n v="18564"/>
    <n v="2"/>
    <n v="4622"/>
    <x v="102"/>
  </r>
  <r>
    <s v="ORD109231"/>
    <x v="4"/>
    <x v="0"/>
    <x v="4"/>
    <s v="Souq"/>
    <x v="3"/>
    <n v="8316.84"/>
    <n v="2"/>
    <n v="16633.68"/>
    <n v="4.3099999999999996"/>
    <n v="400"/>
    <x v="261"/>
  </r>
  <r>
    <s v="ORD109232"/>
    <x v="6"/>
    <x v="4"/>
    <x v="6"/>
    <s v="Jumia"/>
    <x v="3"/>
    <n v="12026.19"/>
    <n v="2"/>
    <n v="24052.38"/>
    <n v="3.06"/>
    <n v="4691"/>
    <x v="225"/>
  </r>
  <r>
    <s v="ORD109233"/>
    <x v="6"/>
    <x v="4"/>
    <x v="6"/>
    <s v="Jumia"/>
    <x v="4"/>
    <n v="19301.259999999998"/>
    <n v="4"/>
    <n v="77205.039999999994"/>
    <n v="4.0199999999999996"/>
    <n v="4155"/>
    <x v="357"/>
  </r>
  <r>
    <s v="ORD109234"/>
    <x v="9"/>
    <x v="1"/>
    <x v="9"/>
    <s v="Souq"/>
    <x v="3"/>
    <n v="15263.06"/>
    <n v="4"/>
    <n v="61052.24"/>
    <n v="1.03"/>
    <n v="2123"/>
    <x v="102"/>
  </r>
  <r>
    <s v="ORD109235"/>
    <x v="3"/>
    <x v="3"/>
    <x v="3"/>
    <s v="Amazon"/>
    <x v="0"/>
    <n v="3686.6"/>
    <n v="5"/>
    <n v="18433"/>
    <n v="4.1500000000000004"/>
    <n v="786"/>
    <x v="267"/>
  </r>
  <r>
    <s v="ORD109236"/>
    <x v="1"/>
    <x v="1"/>
    <x v="1"/>
    <s v="Jumia"/>
    <x v="5"/>
    <n v="13187.2"/>
    <n v="1"/>
    <n v="13187.2"/>
    <n v="1.2"/>
    <n v="362"/>
    <x v="235"/>
  </r>
  <r>
    <s v="ORD109237"/>
    <x v="9"/>
    <x v="1"/>
    <x v="9"/>
    <s v="Amazon"/>
    <x v="5"/>
    <n v="18084.939999999999"/>
    <n v="3"/>
    <n v="54254.82"/>
    <n v="1.52"/>
    <n v="2925"/>
    <x v="184"/>
  </r>
  <r>
    <s v="ORD109238"/>
    <x v="9"/>
    <x v="1"/>
    <x v="9"/>
    <s v="Jumia"/>
    <x v="0"/>
    <n v="6015.86"/>
    <n v="4"/>
    <n v="24063.439999999999"/>
    <n v="1.89"/>
    <n v="631"/>
    <x v="56"/>
  </r>
  <r>
    <s v="ORD109239"/>
    <x v="8"/>
    <x v="3"/>
    <x v="8"/>
    <s v="Souq"/>
    <x v="5"/>
    <n v="13050.69"/>
    <n v="1"/>
    <n v="13050.69"/>
    <n v="4.07"/>
    <n v="1547"/>
    <x v="206"/>
  </r>
  <r>
    <s v="ORD109240"/>
    <x v="1"/>
    <x v="1"/>
    <x v="1"/>
    <s v="Jumia"/>
    <x v="4"/>
    <n v="5940.73"/>
    <n v="4"/>
    <n v="23762.92"/>
    <n v="3.27"/>
    <n v="3643"/>
    <x v="101"/>
  </r>
  <r>
    <s v="ORD109241"/>
    <x v="2"/>
    <x v="2"/>
    <x v="2"/>
    <s v="Amazon"/>
    <x v="3"/>
    <n v="10368.08"/>
    <n v="2"/>
    <n v="20736.16"/>
    <n v="2.08"/>
    <n v="472"/>
    <x v="295"/>
  </r>
  <r>
    <s v="ORD109242"/>
    <x v="1"/>
    <x v="1"/>
    <x v="1"/>
    <s v="Jumia"/>
    <x v="0"/>
    <n v="14299.7"/>
    <n v="4"/>
    <n v="57198.8"/>
    <n v="2.2400000000000002"/>
    <n v="2609"/>
    <x v="137"/>
  </r>
  <r>
    <s v="ORD109243"/>
    <x v="7"/>
    <x v="0"/>
    <x v="7"/>
    <s v="Jumia"/>
    <x v="0"/>
    <n v="5530.68"/>
    <n v="4"/>
    <n v="22122.720000000001"/>
    <n v="1.1000000000000001"/>
    <n v="4881"/>
    <x v="38"/>
  </r>
  <r>
    <s v="ORD109244"/>
    <x v="4"/>
    <x v="0"/>
    <x v="4"/>
    <s v="Jumia"/>
    <x v="2"/>
    <n v="3933.64"/>
    <n v="3"/>
    <n v="11800.92"/>
    <n v="4.66"/>
    <n v="2437"/>
    <x v="254"/>
  </r>
  <r>
    <s v="ORD109245"/>
    <x v="2"/>
    <x v="2"/>
    <x v="2"/>
    <s v="Jumia"/>
    <x v="3"/>
    <n v="3794.53"/>
    <n v="3"/>
    <n v="11383.59"/>
    <n v="1.72"/>
    <n v="1042"/>
    <x v="35"/>
  </r>
  <r>
    <s v="ORD109246"/>
    <x v="1"/>
    <x v="1"/>
    <x v="1"/>
    <s v="Jumia"/>
    <x v="0"/>
    <n v="12817.22"/>
    <n v="2"/>
    <n v="25634.44"/>
    <n v="2.79"/>
    <n v="384"/>
    <x v="242"/>
  </r>
  <r>
    <s v="ORD109247"/>
    <x v="6"/>
    <x v="4"/>
    <x v="6"/>
    <s v="Jumia"/>
    <x v="2"/>
    <n v="1770.63"/>
    <n v="4"/>
    <n v="7082.52"/>
    <n v="1.96"/>
    <n v="3742"/>
    <x v="166"/>
  </r>
  <r>
    <s v="ORD109248"/>
    <x v="3"/>
    <x v="3"/>
    <x v="3"/>
    <s v="Souq"/>
    <x v="3"/>
    <n v="14121.93"/>
    <n v="4"/>
    <n v="56487.72"/>
    <n v="1.43"/>
    <n v="2728"/>
    <x v="279"/>
  </r>
  <r>
    <s v="ORD109249"/>
    <x v="6"/>
    <x v="4"/>
    <x v="6"/>
    <s v="Souq"/>
    <x v="0"/>
    <n v="14949.55"/>
    <n v="1"/>
    <n v="14949.55"/>
    <n v="1.1200000000000001"/>
    <n v="1682"/>
    <x v="46"/>
  </r>
  <r>
    <s v="ORD109250"/>
    <x v="3"/>
    <x v="3"/>
    <x v="3"/>
    <s v="Souq"/>
    <x v="4"/>
    <n v="6559.05"/>
    <n v="4"/>
    <n v="26236.2"/>
    <n v="2.56"/>
    <n v="2763"/>
    <x v="284"/>
  </r>
  <r>
    <s v="ORD109251"/>
    <x v="1"/>
    <x v="1"/>
    <x v="1"/>
    <s v="Souq"/>
    <x v="0"/>
    <n v="1643.32"/>
    <n v="2"/>
    <n v="3286.64"/>
    <n v="1.67"/>
    <n v="4859"/>
    <x v="3"/>
  </r>
  <r>
    <s v="ORD109252"/>
    <x v="2"/>
    <x v="2"/>
    <x v="2"/>
    <s v="Amazon"/>
    <x v="0"/>
    <n v="8783.4599999999991"/>
    <n v="4"/>
    <n v="35133.839999999997"/>
    <n v="2.58"/>
    <n v="1284"/>
    <x v="75"/>
  </r>
  <r>
    <s v="ORD109253"/>
    <x v="3"/>
    <x v="3"/>
    <x v="3"/>
    <s v="Souq"/>
    <x v="2"/>
    <n v="7298.15"/>
    <n v="2"/>
    <n v="14596.3"/>
    <n v="3.66"/>
    <n v="1602"/>
    <x v="189"/>
  </r>
  <r>
    <s v="ORD109254"/>
    <x v="0"/>
    <x v="0"/>
    <x v="0"/>
    <s v="Souq"/>
    <x v="0"/>
    <n v="6121.53"/>
    <n v="1"/>
    <n v="6121.53"/>
    <n v="1.65"/>
    <n v="3491"/>
    <x v="25"/>
  </r>
  <r>
    <s v="ORD109255"/>
    <x v="4"/>
    <x v="0"/>
    <x v="4"/>
    <s v="Amazon"/>
    <x v="3"/>
    <n v="11327.89"/>
    <n v="3"/>
    <n v="33983.67"/>
    <n v="4.12"/>
    <n v="4414"/>
    <x v="177"/>
  </r>
  <r>
    <s v="ORD109256"/>
    <x v="5"/>
    <x v="1"/>
    <x v="5"/>
    <s v="Jumia"/>
    <x v="5"/>
    <n v="8248.74"/>
    <n v="3"/>
    <n v="24746.22"/>
    <n v="4.76"/>
    <n v="835"/>
    <x v="75"/>
  </r>
  <r>
    <s v="ORD109257"/>
    <x v="4"/>
    <x v="0"/>
    <x v="4"/>
    <s v="Amazon"/>
    <x v="4"/>
    <n v="4635.22"/>
    <n v="1"/>
    <n v="4635.22"/>
    <n v="4.9800000000000004"/>
    <n v="247"/>
    <x v="254"/>
  </r>
  <r>
    <s v="ORD109258"/>
    <x v="0"/>
    <x v="0"/>
    <x v="0"/>
    <s v="Jumia"/>
    <x v="3"/>
    <n v="17880.77"/>
    <n v="5"/>
    <n v="89403.85"/>
    <n v="4.58"/>
    <n v="3511"/>
    <x v="133"/>
  </r>
  <r>
    <s v="ORD109259"/>
    <x v="4"/>
    <x v="0"/>
    <x v="4"/>
    <s v="Jumia"/>
    <x v="1"/>
    <n v="4533.2"/>
    <n v="2"/>
    <n v="9066.4"/>
    <n v="4.24"/>
    <n v="2423"/>
    <x v="338"/>
  </r>
  <r>
    <s v="ORD109260"/>
    <x v="1"/>
    <x v="1"/>
    <x v="1"/>
    <s v="Souq"/>
    <x v="5"/>
    <n v="10221.66"/>
    <n v="3"/>
    <n v="30664.98"/>
    <n v="2.1"/>
    <n v="1651"/>
    <x v="169"/>
  </r>
  <r>
    <s v="ORD109261"/>
    <x v="5"/>
    <x v="1"/>
    <x v="5"/>
    <s v="Amazon"/>
    <x v="2"/>
    <n v="17216.38"/>
    <n v="2"/>
    <n v="34432.76"/>
    <n v="3.55"/>
    <n v="4546"/>
    <x v="131"/>
  </r>
  <r>
    <s v="ORD109262"/>
    <x v="6"/>
    <x v="4"/>
    <x v="6"/>
    <s v="Jumia"/>
    <x v="2"/>
    <n v="14693.54"/>
    <n v="4"/>
    <n v="58774.16"/>
    <n v="2.58"/>
    <n v="3420"/>
    <x v="119"/>
  </r>
  <r>
    <s v="ORD109263"/>
    <x v="9"/>
    <x v="1"/>
    <x v="9"/>
    <s v="Jumia"/>
    <x v="2"/>
    <n v="8678.7900000000009"/>
    <n v="5"/>
    <n v="43393.95"/>
    <n v="2.96"/>
    <n v="3963"/>
    <x v="194"/>
  </r>
  <r>
    <s v="ORD109264"/>
    <x v="1"/>
    <x v="1"/>
    <x v="1"/>
    <s v="Amazon"/>
    <x v="3"/>
    <n v="14795.54"/>
    <n v="2"/>
    <n v="29591.08"/>
    <n v="2.4"/>
    <n v="3955"/>
    <x v="235"/>
  </r>
  <r>
    <s v="ORD109265"/>
    <x v="6"/>
    <x v="4"/>
    <x v="6"/>
    <s v="Jumia"/>
    <x v="3"/>
    <n v="11468.03"/>
    <n v="3"/>
    <n v="34404.089999999997"/>
    <n v="2.4500000000000002"/>
    <n v="2719"/>
    <x v="324"/>
  </r>
  <r>
    <s v="ORD109266"/>
    <x v="9"/>
    <x v="1"/>
    <x v="9"/>
    <s v="Souq"/>
    <x v="2"/>
    <n v="3535.17"/>
    <n v="3"/>
    <n v="10605.51"/>
    <n v="4.76"/>
    <n v="706"/>
    <x v="200"/>
  </r>
  <r>
    <s v="ORD109267"/>
    <x v="9"/>
    <x v="1"/>
    <x v="9"/>
    <s v="Amazon"/>
    <x v="0"/>
    <n v="7683.53"/>
    <n v="3"/>
    <n v="23050.59"/>
    <n v="2.59"/>
    <n v="3065"/>
    <x v="23"/>
  </r>
  <r>
    <s v="ORD109268"/>
    <x v="1"/>
    <x v="1"/>
    <x v="1"/>
    <s v="Jumia"/>
    <x v="0"/>
    <n v="4591.08"/>
    <n v="3"/>
    <n v="13773.24"/>
    <n v="2.8"/>
    <n v="322"/>
    <x v="303"/>
  </r>
  <r>
    <s v="ORD109269"/>
    <x v="0"/>
    <x v="0"/>
    <x v="0"/>
    <s v="Souq"/>
    <x v="5"/>
    <n v="3859.11"/>
    <n v="5"/>
    <n v="19295.55"/>
    <n v="2.76"/>
    <n v="2574"/>
    <x v="65"/>
  </r>
  <r>
    <s v="ORD109270"/>
    <x v="4"/>
    <x v="0"/>
    <x v="4"/>
    <s v="Jumia"/>
    <x v="0"/>
    <n v="7510.67"/>
    <n v="2"/>
    <n v="15021.34"/>
    <n v="1.1299999999999999"/>
    <n v="533"/>
    <x v="235"/>
  </r>
  <r>
    <s v="ORD109271"/>
    <x v="8"/>
    <x v="3"/>
    <x v="8"/>
    <s v="Jumia"/>
    <x v="2"/>
    <n v="9409.8799999999992"/>
    <n v="1"/>
    <n v="9409.8799999999992"/>
    <n v="3.87"/>
    <n v="3753"/>
    <x v="167"/>
  </r>
  <r>
    <s v="ORD109272"/>
    <x v="1"/>
    <x v="1"/>
    <x v="1"/>
    <s v="Amazon"/>
    <x v="1"/>
    <n v="14761.62"/>
    <n v="2"/>
    <n v="29523.24"/>
    <n v="3.49"/>
    <n v="1476"/>
    <x v="54"/>
  </r>
  <r>
    <s v="ORD109273"/>
    <x v="5"/>
    <x v="1"/>
    <x v="5"/>
    <s v="Souq"/>
    <x v="0"/>
    <n v="17216.169999999998"/>
    <n v="5"/>
    <n v="86080.85"/>
    <n v="4.33"/>
    <n v="3246"/>
    <x v="203"/>
  </r>
  <r>
    <s v="ORD109274"/>
    <x v="2"/>
    <x v="2"/>
    <x v="2"/>
    <s v="Amazon"/>
    <x v="0"/>
    <n v="6166.18"/>
    <n v="2"/>
    <n v="12332.36"/>
    <n v="5"/>
    <n v="4312"/>
    <x v="69"/>
  </r>
  <r>
    <s v="ORD109275"/>
    <x v="2"/>
    <x v="2"/>
    <x v="2"/>
    <s v="Amazon"/>
    <x v="5"/>
    <n v="9314.83"/>
    <n v="1"/>
    <n v="9314.83"/>
    <n v="1.03"/>
    <n v="285"/>
    <x v="142"/>
  </r>
  <r>
    <s v="ORD109276"/>
    <x v="6"/>
    <x v="4"/>
    <x v="6"/>
    <s v="Amazon"/>
    <x v="2"/>
    <n v="3638.21"/>
    <n v="5"/>
    <n v="18191.05"/>
    <n v="1.1399999999999999"/>
    <n v="719"/>
    <x v="88"/>
  </r>
  <r>
    <s v="ORD109277"/>
    <x v="1"/>
    <x v="1"/>
    <x v="1"/>
    <s v="Souq"/>
    <x v="5"/>
    <n v="10782.77"/>
    <n v="3"/>
    <n v="32348.31"/>
    <n v="3.15"/>
    <n v="4662"/>
    <x v="314"/>
  </r>
  <r>
    <s v="ORD109278"/>
    <x v="7"/>
    <x v="0"/>
    <x v="7"/>
    <s v="Amazon"/>
    <x v="0"/>
    <n v="11558.17"/>
    <n v="3"/>
    <n v="34674.51"/>
    <n v="2.92"/>
    <n v="2688"/>
    <x v="69"/>
  </r>
  <r>
    <s v="ORD109279"/>
    <x v="6"/>
    <x v="4"/>
    <x v="6"/>
    <s v="Souq"/>
    <x v="4"/>
    <n v="3251.16"/>
    <n v="3"/>
    <n v="9753.48"/>
    <n v="2.72"/>
    <n v="3171"/>
    <x v="211"/>
  </r>
  <r>
    <s v="ORD109280"/>
    <x v="3"/>
    <x v="3"/>
    <x v="3"/>
    <s v="Amazon"/>
    <x v="2"/>
    <n v="18994.97"/>
    <n v="4"/>
    <n v="75979.88"/>
    <n v="3.54"/>
    <n v="1095"/>
    <x v="162"/>
  </r>
  <r>
    <s v="ORD109281"/>
    <x v="5"/>
    <x v="1"/>
    <x v="5"/>
    <s v="Amazon"/>
    <x v="0"/>
    <n v="13524.1"/>
    <n v="4"/>
    <n v="54096.4"/>
    <n v="2.29"/>
    <n v="371"/>
    <x v="216"/>
  </r>
  <r>
    <s v="ORD109282"/>
    <x v="1"/>
    <x v="1"/>
    <x v="1"/>
    <s v="Amazon"/>
    <x v="1"/>
    <n v="12262.28"/>
    <n v="1"/>
    <n v="12262.28"/>
    <n v="1.2"/>
    <n v="254"/>
    <x v="263"/>
  </r>
  <r>
    <s v="ORD109283"/>
    <x v="5"/>
    <x v="1"/>
    <x v="5"/>
    <s v="Jumia"/>
    <x v="0"/>
    <n v="6721.76"/>
    <n v="5"/>
    <n v="33608.800000000003"/>
    <n v="1.1000000000000001"/>
    <n v="1827"/>
    <x v="72"/>
  </r>
  <r>
    <s v="ORD109284"/>
    <x v="4"/>
    <x v="0"/>
    <x v="4"/>
    <s v="Jumia"/>
    <x v="2"/>
    <n v="18873.05"/>
    <n v="4"/>
    <n v="75492.2"/>
    <n v="2.87"/>
    <n v="2342"/>
    <x v="350"/>
  </r>
  <r>
    <s v="ORD109285"/>
    <x v="8"/>
    <x v="3"/>
    <x v="8"/>
    <s v="Souq"/>
    <x v="5"/>
    <n v="2968.98"/>
    <n v="5"/>
    <n v="14844.9"/>
    <n v="3.3"/>
    <n v="4317"/>
    <x v="9"/>
  </r>
  <r>
    <s v="ORD109286"/>
    <x v="6"/>
    <x v="4"/>
    <x v="6"/>
    <s v="Souq"/>
    <x v="1"/>
    <n v="278.99"/>
    <n v="4"/>
    <n v="1115.96"/>
    <n v="1.85"/>
    <n v="1877"/>
    <x v="22"/>
  </r>
  <r>
    <s v="ORD109287"/>
    <x v="4"/>
    <x v="0"/>
    <x v="4"/>
    <s v="Souq"/>
    <x v="3"/>
    <n v="11636.48"/>
    <n v="2"/>
    <n v="23272.959999999999"/>
    <n v="1.1399999999999999"/>
    <n v="1172"/>
    <x v="165"/>
  </r>
  <r>
    <s v="ORD109288"/>
    <x v="2"/>
    <x v="2"/>
    <x v="2"/>
    <s v="Amazon"/>
    <x v="5"/>
    <n v="6534.57"/>
    <n v="3"/>
    <n v="19603.71"/>
    <n v="1.1200000000000001"/>
    <n v="3956"/>
    <x v="220"/>
  </r>
  <r>
    <s v="ORD109289"/>
    <x v="7"/>
    <x v="0"/>
    <x v="7"/>
    <s v="Souq"/>
    <x v="1"/>
    <n v="9436.8799999999992"/>
    <n v="5"/>
    <n v="47184.4"/>
    <n v="1.86"/>
    <n v="4656"/>
    <x v="218"/>
  </r>
  <r>
    <s v="ORD109290"/>
    <x v="8"/>
    <x v="3"/>
    <x v="8"/>
    <s v="Souq"/>
    <x v="1"/>
    <n v="10977.06"/>
    <n v="1"/>
    <n v="10977.06"/>
    <n v="1.24"/>
    <n v="2074"/>
    <x v="309"/>
  </r>
  <r>
    <s v="ORD109291"/>
    <x v="3"/>
    <x v="3"/>
    <x v="3"/>
    <s v="Jumia"/>
    <x v="3"/>
    <n v="15325.03"/>
    <n v="4"/>
    <n v="61300.12"/>
    <n v="2.5"/>
    <n v="3977"/>
    <x v="285"/>
  </r>
  <r>
    <s v="ORD109292"/>
    <x v="4"/>
    <x v="0"/>
    <x v="4"/>
    <s v="Jumia"/>
    <x v="2"/>
    <n v="1496.91"/>
    <n v="1"/>
    <n v="1496.91"/>
    <n v="3.82"/>
    <n v="4381"/>
    <x v="119"/>
  </r>
  <r>
    <s v="ORD109293"/>
    <x v="7"/>
    <x v="0"/>
    <x v="7"/>
    <s v="Amazon"/>
    <x v="5"/>
    <n v="17208.64"/>
    <n v="1"/>
    <n v="17208.64"/>
    <n v="3.39"/>
    <n v="289"/>
    <x v="224"/>
  </r>
  <r>
    <s v="ORD109294"/>
    <x v="1"/>
    <x v="1"/>
    <x v="1"/>
    <s v="Jumia"/>
    <x v="4"/>
    <n v="10138.040000000001"/>
    <n v="1"/>
    <n v="10138.040000000001"/>
    <n v="3.72"/>
    <n v="453"/>
    <x v="4"/>
  </r>
  <r>
    <s v="ORD109295"/>
    <x v="2"/>
    <x v="2"/>
    <x v="2"/>
    <s v="Amazon"/>
    <x v="0"/>
    <n v="16585.41"/>
    <n v="1"/>
    <n v="16585.41"/>
    <n v="2.3199999999999998"/>
    <n v="1488"/>
    <x v="45"/>
  </r>
  <r>
    <s v="ORD109296"/>
    <x v="4"/>
    <x v="0"/>
    <x v="4"/>
    <s v="Souq"/>
    <x v="2"/>
    <n v="6961.12"/>
    <n v="5"/>
    <n v="34805.599999999999"/>
    <n v="4.05"/>
    <n v="4183"/>
    <x v="170"/>
  </r>
  <r>
    <s v="ORD109297"/>
    <x v="4"/>
    <x v="0"/>
    <x v="4"/>
    <s v="Souq"/>
    <x v="4"/>
    <n v="17145.87"/>
    <n v="4"/>
    <n v="68583.48"/>
    <n v="4.5"/>
    <n v="3978"/>
    <x v="274"/>
  </r>
  <r>
    <s v="ORD109298"/>
    <x v="3"/>
    <x v="3"/>
    <x v="3"/>
    <s v="Amazon"/>
    <x v="2"/>
    <n v="358.51"/>
    <n v="5"/>
    <n v="1792.55"/>
    <n v="1.52"/>
    <n v="1550"/>
    <x v="265"/>
  </r>
  <r>
    <s v="ORD109299"/>
    <x v="8"/>
    <x v="3"/>
    <x v="8"/>
    <s v="Souq"/>
    <x v="3"/>
    <n v="637.32000000000005"/>
    <n v="1"/>
    <n v="637.32000000000005"/>
    <n v="4.12"/>
    <n v="4999"/>
    <x v="147"/>
  </r>
  <r>
    <s v="ORD109300"/>
    <x v="1"/>
    <x v="1"/>
    <x v="1"/>
    <s v="Souq"/>
    <x v="0"/>
    <n v="2389.8200000000002"/>
    <n v="1"/>
    <n v="2389.8200000000002"/>
    <n v="4.66"/>
    <n v="3492"/>
    <x v="55"/>
  </r>
  <r>
    <s v="ORD109301"/>
    <x v="8"/>
    <x v="3"/>
    <x v="8"/>
    <s v="Amazon"/>
    <x v="1"/>
    <n v="248.66"/>
    <n v="1"/>
    <n v="248.66"/>
    <n v="4.3499999999999996"/>
    <n v="755"/>
    <x v="139"/>
  </r>
  <r>
    <s v="ORD109302"/>
    <x v="1"/>
    <x v="1"/>
    <x v="1"/>
    <s v="Souq"/>
    <x v="2"/>
    <n v="19022.830000000002"/>
    <n v="1"/>
    <n v="19022.830000000002"/>
    <n v="3.74"/>
    <n v="4438"/>
    <x v="87"/>
  </r>
  <r>
    <s v="ORD109303"/>
    <x v="0"/>
    <x v="0"/>
    <x v="0"/>
    <s v="Jumia"/>
    <x v="5"/>
    <n v="11648.3"/>
    <n v="2"/>
    <n v="23296.6"/>
    <n v="2.83"/>
    <n v="3257"/>
    <x v="159"/>
  </r>
  <r>
    <s v="ORD109304"/>
    <x v="0"/>
    <x v="0"/>
    <x v="0"/>
    <s v="Amazon"/>
    <x v="2"/>
    <n v="10603.16"/>
    <n v="2"/>
    <n v="21206.32"/>
    <n v="2.77"/>
    <n v="4257"/>
    <x v="35"/>
  </r>
  <r>
    <s v="ORD109305"/>
    <x v="5"/>
    <x v="1"/>
    <x v="5"/>
    <s v="Souq"/>
    <x v="2"/>
    <n v="9465.1200000000008"/>
    <n v="5"/>
    <n v="47325.599999999999"/>
    <n v="4.99"/>
    <n v="3022"/>
    <x v="59"/>
  </r>
  <r>
    <s v="ORD109306"/>
    <x v="9"/>
    <x v="1"/>
    <x v="9"/>
    <s v="Souq"/>
    <x v="2"/>
    <n v="11850.98"/>
    <n v="2"/>
    <n v="23701.96"/>
    <n v="1.6"/>
    <n v="3163"/>
    <x v="217"/>
  </r>
  <r>
    <s v="ORD109307"/>
    <x v="9"/>
    <x v="1"/>
    <x v="9"/>
    <s v="Jumia"/>
    <x v="2"/>
    <n v="2290.9"/>
    <n v="4"/>
    <n v="9163.6"/>
    <n v="2.91"/>
    <n v="2739"/>
    <x v="223"/>
  </r>
  <r>
    <s v="ORD109308"/>
    <x v="3"/>
    <x v="3"/>
    <x v="3"/>
    <s v="Souq"/>
    <x v="0"/>
    <n v="12694.59"/>
    <n v="3"/>
    <n v="38083.769999999997"/>
    <n v="3.14"/>
    <n v="60"/>
    <x v="285"/>
  </r>
  <r>
    <s v="ORD109309"/>
    <x v="2"/>
    <x v="2"/>
    <x v="2"/>
    <s v="Jumia"/>
    <x v="4"/>
    <n v="14739.06"/>
    <n v="2"/>
    <n v="29478.12"/>
    <n v="4"/>
    <n v="209"/>
    <x v="135"/>
  </r>
  <r>
    <s v="ORD109310"/>
    <x v="8"/>
    <x v="3"/>
    <x v="8"/>
    <s v="Amazon"/>
    <x v="5"/>
    <n v="10078.51"/>
    <n v="5"/>
    <n v="50392.55"/>
    <n v="1.73"/>
    <n v="463"/>
    <x v="285"/>
  </r>
  <r>
    <s v="ORD109311"/>
    <x v="6"/>
    <x v="4"/>
    <x v="6"/>
    <s v="Souq"/>
    <x v="1"/>
    <n v="8109.28"/>
    <n v="3"/>
    <n v="24327.84"/>
    <n v="3.81"/>
    <n v="2029"/>
    <x v="357"/>
  </r>
  <r>
    <s v="ORD109312"/>
    <x v="9"/>
    <x v="1"/>
    <x v="9"/>
    <s v="Jumia"/>
    <x v="4"/>
    <n v="17947.400000000001"/>
    <n v="2"/>
    <n v="35894.800000000003"/>
    <n v="1.63"/>
    <n v="3624"/>
    <x v="334"/>
  </r>
  <r>
    <s v="ORD109313"/>
    <x v="7"/>
    <x v="0"/>
    <x v="7"/>
    <s v="Jumia"/>
    <x v="0"/>
    <n v="19228.25"/>
    <n v="4"/>
    <n v="76913"/>
    <n v="2.5099999999999998"/>
    <n v="3477"/>
    <x v="152"/>
  </r>
  <r>
    <s v="ORD109314"/>
    <x v="5"/>
    <x v="1"/>
    <x v="5"/>
    <s v="Souq"/>
    <x v="5"/>
    <n v="9030.92"/>
    <n v="3"/>
    <n v="27092.76"/>
    <n v="2.96"/>
    <n v="3677"/>
    <x v="216"/>
  </r>
  <r>
    <s v="ORD109315"/>
    <x v="1"/>
    <x v="1"/>
    <x v="1"/>
    <s v="Souq"/>
    <x v="0"/>
    <n v="6166.65"/>
    <n v="3"/>
    <n v="18499.95"/>
    <n v="3.62"/>
    <n v="4909"/>
    <x v="260"/>
  </r>
  <r>
    <s v="ORD109316"/>
    <x v="6"/>
    <x v="4"/>
    <x v="6"/>
    <s v="Jumia"/>
    <x v="0"/>
    <n v="10583.45"/>
    <n v="4"/>
    <n v="42333.8"/>
    <n v="1.29"/>
    <n v="2154"/>
    <x v="235"/>
  </r>
  <r>
    <s v="ORD109317"/>
    <x v="2"/>
    <x v="2"/>
    <x v="2"/>
    <s v="Souq"/>
    <x v="5"/>
    <n v="13155.72"/>
    <n v="5"/>
    <n v="65778.600000000006"/>
    <n v="2.79"/>
    <n v="3329"/>
    <x v="266"/>
  </r>
  <r>
    <s v="ORD109318"/>
    <x v="0"/>
    <x v="0"/>
    <x v="0"/>
    <s v="Souq"/>
    <x v="4"/>
    <n v="12974.19"/>
    <n v="2"/>
    <n v="25948.38"/>
    <n v="2.65"/>
    <n v="1174"/>
    <x v="261"/>
  </r>
  <r>
    <s v="ORD109319"/>
    <x v="5"/>
    <x v="1"/>
    <x v="5"/>
    <s v="Jumia"/>
    <x v="2"/>
    <n v="1445.66"/>
    <n v="1"/>
    <n v="1445.66"/>
    <n v="4.8099999999999996"/>
    <n v="3894"/>
    <x v="21"/>
  </r>
  <r>
    <s v="ORD109320"/>
    <x v="8"/>
    <x v="3"/>
    <x v="8"/>
    <s v="Souq"/>
    <x v="0"/>
    <n v="14571.07"/>
    <n v="1"/>
    <n v="14571.07"/>
    <n v="1.95"/>
    <n v="3517"/>
    <x v="313"/>
  </r>
  <r>
    <s v="ORD109321"/>
    <x v="1"/>
    <x v="1"/>
    <x v="1"/>
    <s v="Amazon"/>
    <x v="2"/>
    <n v="12144.52"/>
    <n v="1"/>
    <n v="12144.52"/>
    <n v="3.7"/>
    <n v="2654"/>
    <x v="333"/>
  </r>
  <r>
    <s v="ORD109322"/>
    <x v="2"/>
    <x v="2"/>
    <x v="2"/>
    <s v="Souq"/>
    <x v="0"/>
    <n v="8206.64"/>
    <n v="1"/>
    <n v="8206.64"/>
    <n v="2.84"/>
    <n v="3705"/>
    <x v="270"/>
  </r>
  <r>
    <s v="ORD109323"/>
    <x v="3"/>
    <x v="3"/>
    <x v="3"/>
    <s v="Jumia"/>
    <x v="4"/>
    <n v="17428.73"/>
    <n v="4"/>
    <n v="69714.92"/>
    <n v="1.41"/>
    <n v="2135"/>
    <x v="228"/>
  </r>
  <r>
    <s v="ORD109324"/>
    <x v="6"/>
    <x v="4"/>
    <x v="6"/>
    <s v="Jumia"/>
    <x v="4"/>
    <n v="2606.77"/>
    <n v="3"/>
    <n v="7820.31"/>
    <n v="4.18"/>
    <n v="4927"/>
    <x v="282"/>
  </r>
  <r>
    <s v="ORD109325"/>
    <x v="4"/>
    <x v="0"/>
    <x v="4"/>
    <s v="Souq"/>
    <x v="4"/>
    <n v="4472.29"/>
    <n v="4"/>
    <n v="17889.16"/>
    <n v="1.31"/>
    <n v="3969"/>
    <x v="327"/>
  </r>
  <r>
    <s v="ORD109326"/>
    <x v="2"/>
    <x v="2"/>
    <x v="2"/>
    <s v="Jumia"/>
    <x v="3"/>
    <n v="6699.86"/>
    <n v="5"/>
    <n v="33499.300000000003"/>
    <n v="3.71"/>
    <n v="707"/>
    <x v="303"/>
  </r>
  <r>
    <s v="ORD109327"/>
    <x v="2"/>
    <x v="2"/>
    <x v="2"/>
    <s v="Amazon"/>
    <x v="1"/>
    <n v="13363.09"/>
    <n v="3"/>
    <n v="40089.269999999997"/>
    <n v="1.85"/>
    <n v="4222"/>
    <x v="158"/>
  </r>
  <r>
    <s v="ORD109328"/>
    <x v="7"/>
    <x v="0"/>
    <x v="7"/>
    <s v="Souq"/>
    <x v="0"/>
    <n v="4534.2299999999996"/>
    <n v="4"/>
    <n v="18136.919999999998"/>
    <n v="1.96"/>
    <n v="1009"/>
    <x v="4"/>
  </r>
  <r>
    <s v="ORD109329"/>
    <x v="7"/>
    <x v="0"/>
    <x v="7"/>
    <s v="Jumia"/>
    <x v="4"/>
    <n v="15356.23"/>
    <n v="3"/>
    <n v="46068.69"/>
    <n v="2.9"/>
    <n v="3961"/>
    <x v="59"/>
  </r>
  <r>
    <s v="ORD109330"/>
    <x v="2"/>
    <x v="2"/>
    <x v="2"/>
    <s v="Jumia"/>
    <x v="4"/>
    <n v="15443.23"/>
    <n v="4"/>
    <n v="61772.92"/>
    <n v="1.91"/>
    <n v="784"/>
    <x v="351"/>
  </r>
  <r>
    <s v="ORD109331"/>
    <x v="4"/>
    <x v="0"/>
    <x v="4"/>
    <s v="Amazon"/>
    <x v="4"/>
    <n v="11367.1"/>
    <n v="3"/>
    <n v="34101.300000000003"/>
    <n v="3.44"/>
    <n v="422"/>
    <x v="214"/>
  </r>
  <r>
    <s v="ORD109332"/>
    <x v="6"/>
    <x v="4"/>
    <x v="6"/>
    <s v="Souq"/>
    <x v="3"/>
    <n v="18276.490000000002"/>
    <n v="2"/>
    <n v="36552.980000000003"/>
    <n v="4.63"/>
    <n v="3279"/>
    <x v="265"/>
  </r>
  <r>
    <s v="ORD109333"/>
    <x v="8"/>
    <x v="3"/>
    <x v="8"/>
    <s v="Souq"/>
    <x v="1"/>
    <n v="6870.56"/>
    <n v="3"/>
    <n v="20611.68"/>
    <n v="2.4700000000000002"/>
    <n v="1715"/>
    <x v="204"/>
  </r>
  <r>
    <s v="ORD109334"/>
    <x v="8"/>
    <x v="3"/>
    <x v="8"/>
    <s v="Souq"/>
    <x v="3"/>
    <n v="7554.08"/>
    <n v="2"/>
    <n v="15108.16"/>
    <n v="2.42"/>
    <n v="3028"/>
    <x v="205"/>
  </r>
  <r>
    <s v="ORD109335"/>
    <x v="8"/>
    <x v="3"/>
    <x v="8"/>
    <s v="Amazon"/>
    <x v="3"/>
    <n v="5911.2"/>
    <n v="4"/>
    <n v="23644.799999999999"/>
    <n v="1.79"/>
    <n v="868"/>
    <x v="294"/>
  </r>
  <r>
    <s v="ORD109336"/>
    <x v="6"/>
    <x v="4"/>
    <x v="6"/>
    <s v="Amazon"/>
    <x v="4"/>
    <n v="4815.7700000000004"/>
    <n v="5"/>
    <n v="24078.85"/>
    <n v="1.88"/>
    <n v="226"/>
    <x v="141"/>
  </r>
  <r>
    <s v="ORD109337"/>
    <x v="3"/>
    <x v="3"/>
    <x v="3"/>
    <s v="Jumia"/>
    <x v="0"/>
    <n v="4809.45"/>
    <n v="4"/>
    <n v="19237.8"/>
    <n v="4.72"/>
    <n v="3817"/>
    <x v="128"/>
  </r>
  <r>
    <s v="ORD109338"/>
    <x v="5"/>
    <x v="1"/>
    <x v="5"/>
    <s v="Jumia"/>
    <x v="4"/>
    <n v="17611.11"/>
    <n v="3"/>
    <n v="52833.33"/>
    <n v="2.81"/>
    <n v="2431"/>
    <x v="17"/>
  </r>
  <r>
    <s v="ORD109339"/>
    <x v="1"/>
    <x v="1"/>
    <x v="1"/>
    <s v="Amazon"/>
    <x v="1"/>
    <n v="1953.52"/>
    <n v="1"/>
    <n v="1953.52"/>
    <n v="2.5099999999999998"/>
    <n v="4216"/>
    <x v="337"/>
  </r>
  <r>
    <s v="ORD109340"/>
    <x v="7"/>
    <x v="0"/>
    <x v="7"/>
    <s v="Souq"/>
    <x v="3"/>
    <n v="1839.64"/>
    <n v="5"/>
    <n v="9198.2000000000007"/>
    <n v="3.49"/>
    <n v="2900"/>
    <x v="329"/>
  </r>
  <r>
    <s v="ORD109341"/>
    <x v="2"/>
    <x v="2"/>
    <x v="2"/>
    <s v="Souq"/>
    <x v="1"/>
    <n v="3076.31"/>
    <n v="3"/>
    <n v="9228.93"/>
    <n v="4.34"/>
    <n v="1930"/>
    <x v="200"/>
  </r>
  <r>
    <s v="ORD109342"/>
    <x v="0"/>
    <x v="0"/>
    <x v="0"/>
    <s v="Souq"/>
    <x v="3"/>
    <n v="5219.05"/>
    <n v="1"/>
    <n v="5219.05"/>
    <n v="1.44"/>
    <n v="1017"/>
    <x v="255"/>
  </r>
  <r>
    <s v="ORD109343"/>
    <x v="2"/>
    <x v="2"/>
    <x v="2"/>
    <s v="Amazon"/>
    <x v="3"/>
    <n v="11709.73"/>
    <n v="2"/>
    <n v="23419.46"/>
    <n v="3.29"/>
    <n v="64"/>
    <x v="236"/>
  </r>
  <r>
    <s v="ORD109344"/>
    <x v="3"/>
    <x v="3"/>
    <x v="3"/>
    <s v="Souq"/>
    <x v="4"/>
    <n v="16593.16"/>
    <n v="1"/>
    <n v="16593.16"/>
    <n v="2.9"/>
    <n v="1453"/>
    <x v="351"/>
  </r>
  <r>
    <s v="ORD109345"/>
    <x v="1"/>
    <x v="1"/>
    <x v="1"/>
    <s v="Amazon"/>
    <x v="5"/>
    <n v="684.37"/>
    <n v="2"/>
    <n v="1368.74"/>
    <n v="2.94"/>
    <n v="505"/>
    <x v="110"/>
  </r>
  <r>
    <s v="ORD109346"/>
    <x v="5"/>
    <x v="1"/>
    <x v="5"/>
    <s v="Amazon"/>
    <x v="4"/>
    <n v="15467.45"/>
    <n v="4"/>
    <n v="61869.8"/>
    <n v="4.6100000000000003"/>
    <n v="206"/>
    <x v="325"/>
  </r>
  <r>
    <s v="ORD109347"/>
    <x v="4"/>
    <x v="0"/>
    <x v="4"/>
    <s v="Jumia"/>
    <x v="4"/>
    <n v="2207.9899999999998"/>
    <n v="5"/>
    <n v="11039.95"/>
    <n v="4.1500000000000004"/>
    <n v="230"/>
    <x v="235"/>
  </r>
  <r>
    <s v="ORD109348"/>
    <x v="9"/>
    <x v="1"/>
    <x v="9"/>
    <s v="Souq"/>
    <x v="2"/>
    <n v="13482.89"/>
    <n v="4"/>
    <n v="53931.56"/>
    <n v="1.06"/>
    <n v="4912"/>
    <x v="25"/>
  </r>
  <r>
    <s v="ORD109349"/>
    <x v="5"/>
    <x v="1"/>
    <x v="5"/>
    <s v="Souq"/>
    <x v="2"/>
    <n v="8683.34"/>
    <n v="4"/>
    <n v="34733.360000000001"/>
    <n v="2.42"/>
    <n v="4431"/>
    <x v="78"/>
  </r>
  <r>
    <s v="ORD109350"/>
    <x v="0"/>
    <x v="0"/>
    <x v="0"/>
    <s v="Souq"/>
    <x v="1"/>
    <n v="11100.54"/>
    <n v="1"/>
    <n v="11100.54"/>
    <n v="2.37"/>
    <n v="3793"/>
    <x v="44"/>
  </r>
  <r>
    <s v="ORD109351"/>
    <x v="8"/>
    <x v="3"/>
    <x v="8"/>
    <s v="Jumia"/>
    <x v="3"/>
    <n v="12961.95"/>
    <n v="3"/>
    <n v="38885.85"/>
    <n v="2.08"/>
    <n v="3740"/>
    <x v="154"/>
  </r>
  <r>
    <s v="ORD109352"/>
    <x v="2"/>
    <x v="2"/>
    <x v="2"/>
    <s v="Jumia"/>
    <x v="3"/>
    <n v="1263.31"/>
    <n v="3"/>
    <n v="3789.93"/>
    <n v="1.1599999999999999"/>
    <n v="3660"/>
    <x v="16"/>
  </r>
  <r>
    <s v="ORD109353"/>
    <x v="7"/>
    <x v="0"/>
    <x v="7"/>
    <s v="Amazon"/>
    <x v="5"/>
    <n v="18490.95"/>
    <n v="2"/>
    <n v="36981.9"/>
    <n v="2.5099999999999998"/>
    <n v="4820"/>
    <x v="126"/>
  </r>
  <r>
    <s v="ORD109354"/>
    <x v="1"/>
    <x v="1"/>
    <x v="1"/>
    <s v="Amazon"/>
    <x v="5"/>
    <n v="16130"/>
    <n v="2"/>
    <n v="32260"/>
    <n v="3.49"/>
    <n v="366"/>
    <x v="204"/>
  </r>
  <r>
    <s v="ORD109355"/>
    <x v="4"/>
    <x v="0"/>
    <x v="4"/>
    <s v="Jumia"/>
    <x v="2"/>
    <n v="13104.85"/>
    <n v="2"/>
    <n v="26209.7"/>
    <n v="4.7"/>
    <n v="3993"/>
    <x v="105"/>
  </r>
  <r>
    <s v="ORD109356"/>
    <x v="7"/>
    <x v="0"/>
    <x v="7"/>
    <s v="Amazon"/>
    <x v="5"/>
    <n v="8924.83"/>
    <n v="4"/>
    <n v="35699.32"/>
    <n v="1.76"/>
    <n v="291"/>
    <x v="266"/>
  </r>
  <r>
    <s v="ORD109357"/>
    <x v="9"/>
    <x v="1"/>
    <x v="9"/>
    <s v="Souq"/>
    <x v="5"/>
    <n v="4042.74"/>
    <n v="5"/>
    <n v="20213.7"/>
    <n v="2.65"/>
    <n v="3376"/>
    <x v="195"/>
  </r>
  <r>
    <s v="ORD109358"/>
    <x v="0"/>
    <x v="0"/>
    <x v="0"/>
    <s v="Amazon"/>
    <x v="1"/>
    <n v="9726.07"/>
    <n v="1"/>
    <n v="9726.07"/>
    <n v="1.98"/>
    <n v="2716"/>
    <x v="236"/>
  </r>
  <r>
    <s v="ORD109359"/>
    <x v="1"/>
    <x v="1"/>
    <x v="1"/>
    <s v="Jumia"/>
    <x v="0"/>
    <n v="13714.29"/>
    <n v="3"/>
    <n v="41142.870000000003"/>
    <n v="3.81"/>
    <n v="1364"/>
    <x v="262"/>
  </r>
  <r>
    <s v="ORD109360"/>
    <x v="9"/>
    <x v="1"/>
    <x v="9"/>
    <s v="Jumia"/>
    <x v="5"/>
    <n v="12238.14"/>
    <n v="4"/>
    <n v="48952.56"/>
    <n v="4.93"/>
    <n v="3764"/>
    <x v="146"/>
  </r>
  <r>
    <s v="ORD109361"/>
    <x v="2"/>
    <x v="2"/>
    <x v="2"/>
    <s v="Amazon"/>
    <x v="3"/>
    <n v="6812.63"/>
    <n v="3"/>
    <n v="20437.89"/>
    <n v="1.66"/>
    <n v="1128"/>
    <x v="24"/>
  </r>
  <r>
    <s v="ORD109362"/>
    <x v="7"/>
    <x v="0"/>
    <x v="7"/>
    <s v="Jumia"/>
    <x v="4"/>
    <n v="9848.7900000000009"/>
    <n v="2"/>
    <n v="19697.580000000002"/>
    <n v="1.54"/>
    <n v="2164"/>
    <x v="88"/>
  </r>
  <r>
    <s v="ORD109363"/>
    <x v="9"/>
    <x v="1"/>
    <x v="9"/>
    <s v="Souq"/>
    <x v="3"/>
    <n v="15626.07"/>
    <n v="5"/>
    <n v="78130.350000000006"/>
    <n v="1.44"/>
    <n v="4863"/>
    <x v="262"/>
  </r>
  <r>
    <s v="ORD109364"/>
    <x v="0"/>
    <x v="0"/>
    <x v="0"/>
    <s v="Amazon"/>
    <x v="1"/>
    <n v="16993.95"/>
    <n v="2"/>
    <n v="33987.9"/>
    <n v="4.9400000000000004"/>
    <n v="4385"/>
    <x v="4"/>
  </r>
  <r>
    <s v="ORD109365"/>
    <x v="0"/>
    <x v="0"/>
    <x v="0"/>
    <s v="Jumia"/>
    <x v="5"/>
    <n v="1647.17"/>
    <n v="5"/>
    <n v="8235.85"/>
    <n v="4.29"/>
    <n v="378"/>
    <x v="152"/>
  </r>
  <r>
    <s v="ORD109366"/>
    <x v="6"/>
    <x v="4"/>
    <x v="6"/>
    <s v="Souq"/>
    <x v="5"/>
    <n v="13407.23"/>
    <n v="2"/>
    <n v="26814.46"/>
    <n v="2.72"/>
    <n v="563"/>
    <x v="199"/>
  </r>
  <r>
    <s v="ORD109367"/>
    <x v="9"/>
    <x v="1"/>
    <x v="9"/>
    <s v="Amazon"/>
    <x v="2"/>
    <n v="13706.02"/>
    <n v="1"/>
    <n v="13706.02"/>
    <n v="1.19"/>
    <n v="2480"/>
    <x v="231"/>
  </r>
  <r>
    <s v="ORD109368"/>
    <x v="2"/>
    <x v="2"/>
    <x v="2"/>
    <s v="Jumia"/>
    <x v="2"/>
    <n v="3393.12"/>
    <n v="5"/>
    <n v="16965.599999999999"/>
    <n v="1.27"/>
    <n v="1280"/>
    <x v="79"/>
  </r>
  <r>
    <s v="ORD109369"/>
    <x v="7"/>
    <x v="0"/>
    <x v="7"/>
    <s v="Jumia"/>
    <x v="1"/>
    <n v="16508.009999999998"/>
    <n v="5"/>
    <n v="82540.05"/>
    <n v="2.41"/>
    <n v="951"/>
    <x v="319"/>
  </r>
  <r>
    <s v="ORD109370"/>
    <x v="6"/>
    <x v="4"/>
    <x v="6"/>
    <s v="Souq"/>
    <x v="3"/>
    <n v="15278.81"/>
    <n v="5"/>
    <n v="76394.05"/>
    <n v="2.64"/>
    <n v="1889"/>
    <x v="168"/>
  </r>
  <r>
    <s v="ORD109371"/>
    <x v="4"/>
    <x v="0"/>
    <x v="4"/>
    <s v="Souq"/>
    <x v="3"/>
    <n v="8736.0300000000007"/>
    <n v="2"/>
    <n v="17472.060000000001"/>
    <n v="4.6900000000000004"/>
    <n v="472"/>
    <x v="66"/>
  </r>
  <r>
    <s v="ORD109372"/>
    <x v="7"/>
    <x v="0"/>
    <x v="7"/>
    <s v="Souq"/>
    <x v="5"/>
    <n v="17986.97"/>
    <n v="4"/>
    <n v="71947.88"/>
    <n v="3.43"/>
    <n v="2314"/>
    <x v="148"/>
  </r>
  <r>
    <s v="ORD109373"/>
    <x v="8"/>
    <x v="3"/>
    <x v="8"/>
    <s v="Souq"/>
    <x v="4"/>
    <n v="1951.71"/>
    <n v="2"/>
    <n v="3903.42"/>
    <n v="3.37"/>
    <n v="1067"/>
    <x v="21"/>
  </r>
  <r>
    <s v="ORD109374"/>
    <x v="7"/>
    <x v="0"/>
    <x v="7"/>
    <s v="Souq"/>
    <x v="0"/>
    <n v="5143.25"/>
    <n v="3"/>
    <n v="15429.75"/>
    <n v="1.54"/>
    <n v="3243"/>
    <x v="165"/>
  </r>
  <r>
    <s v="ORD109375"/>
    <x v="9"/>
    <x v="1"/>
    <x v="9"/>
    <s v="Souq"/>
    <x v="5"/>
    <n v="7985.88"/>
    <n v="1"/>
    <n v="7985.88"/>
    <n v="3.57"/>
    <n v="2372"/>
    <x v="312"/>
  </r>
  <r>
    <s v="ORD109376"/>
    <x v="6"/>
    <x v="4"/>
    <x v="6"/>
    <s v="Souq"/>
    <x v="4"/>
    <n v="2880.18"/>
    <n v="1"/>
    <n v="2880.18"/>
    <n v="3.54"/>
    <n v="4770"/>
    <x v="47"/>
  </r>
  <r>
    <s v="ORD109377"/>
    <x v="5"/>
    <x v="1"/>
    <x v="5"/>
    <s v="Amazon"/>
    <x v="2"/>
    <n v="5970.85"/>
    <n v="3"/>
    <n v="17912.55"/>
    <n v="1.05"/>
    <n v="4449"/>
    <x v="315"/>
  </r>
  <r>
    <s v="ORD109378"/>
    <x v="2"/>
    <x v="2"/>
    <x v="2"/>
    <s v="Souq"/>
    <x v="2"/>
    <n v="3468.03"/>
    <n v="3"/>
    <n v="10404.09"/>
    <n v="2.6"/>
    <n v="4083"/>
    <x v="142"/>
  </r>
  <r>
    <s v="ORD109379"/>
    <x v="5"/>
    <x v="1"/>
    <x v="5"/>
    <s v="Souq"/>
    <x v="0"/>
    <n v="9806.65"/>
    <n v="1"/>
    <n v="9806.65"/>
    <n v="2.78"/>
    <n v="4943"/>
    <x v="234"/>
  </r>
  <r>
    <s v="ORD109380"/>
    <x v="9"/>
    <x v="1"/>
    <x v="9"/>
    <s v="Souq"/>
    <x v="3"/>
    <n v="9699.44"/>
    <n v="4"/>
    <n v="38797.760000000002"/>
    <n v="2.2400000000000002"/>
    <n v="4514"/>
    <x v="154"/>
  </r>
  <r>
    <s v="ORD109381"/>
    <x v="7"/>
    <x v="0"/>
    <x v="7"/>
    <s v="Souq"/>
    <x v="5"/>
    <n v="17624.97"/>
    <n v="5"/>
    <n v="88124.85"/>
    <n v="4.34"/>
    <n v="1022"/>
    <x v="296"/>
  </r>
  <r>
    <s v="ORD109382"/>
    <x v="5"/>
    <x v="1"/>
    <x v="5"/>
    <s v="Amazon"/>
    <x v="0"/>
    <n v="7817.77"/>
    <n v="5"/>
    <n v="39088.85"/>
    <n v="1.56"/>
    <n v="1869"/>
    <x v="172"/>
  </r>
  <r>
    <s v="ORD109383"/>
    <x v="3"/>
    <x v="3"/>
    <x v="3"/>
    <s v="Souq"/>
    <x v="0"/>
    <n v="14111.72"/>
    <n v="1"/>
    <n v="14111.72"/>
    <n v="3.27"/>
    <n v="2155"/>
    <x v="186"/>
  </r>
  <r>
    <s v="ORD109384"/>
    <x v="5"/>
    <x v="1"/>
    <x v="5"/>
    <s v="Souq"/>
    <x v="1"/>
    <n v="18126.310000000001"/>
    <n v="5"/>
    <n v="90631.55"/>
    <n v="2.72"/>
    <n v="3360"/>
    <x v="204"/>
  </r>
  <r>
    <s v="ORD109385"/>
    <x v="3"/>
    <x v="3"/>
    <x v="3"/>
    <s v="Jumia"/>
    <x v="0"/>
    <n v="9893.19"/>
    <n v="3"/>
    <n v="29679.57"/>
    <n v="3.8"/>
    <n v="333"/>
    <x v="126"/>
  </r>
  <r>
    <s v="ORD109386"/>
    <x v="7"/>
    <x v="0"/>
    <x v="7"/>
    <s v="Jumia"/>
    <x v="4"/>
    <n v="6397.96"/>
    <n v="1"/>
    <n v="6397.96"/>
    <n v="1.97"/>
    <n v="3341"/>
    <x v="119"/>
  </r>
  <r>
    <s v="ORD109387"/>
    <x v="9"/>
    <x v="1"/>
    <x v="9"/>
    <s v="Amazon"/>
    <x v="3"/>
    <n v="14845.94"/>
    <n v="2"/>
    <n v="29691.88"/>
    <n v="4.8499999999999996"/>
    <n v="615"/>
    <x v="155"/>
  </r>
  <r>
    <s v="ORD109388"/>
    <x v="2"/>
    <x v="2"/>
    <x v="2"/>
    <s v="Souq"/>
    <x v="0"/>
    <n v="6029.42"/>
    <n v="3"/>
    <n v="18088.259999999998"/>
    <n v="1.99"/>
    <n v="439"/>
    <x v="346"/>
  </r>
  <r>
    <s v="ORD109389"/>
    <x v="2"/>
    <x v="2"/>
    <x v="2"/>
    <s v="Jumia"/>
    <x v="5"/>
    <n v="6507.42"/>
    <n v="2"/>
    <n v="13014.84"/>
    <n v="4.05"/>
    <n v="484"/>
    <x v="260"/>
  </r>
  <r>
    <s v="ORD109390"/>
    <x v="5"/>
    <x v="1"/>
    <x v="5"/>
    <s v="Jumia"/>
    <x v="3"/>
    <n v="11983.55"/>
    <n v="2"/>
    <n v="23967.1"/>
    <n v="4.78"/>
    <n v="4508"/>
    <x v="294"/>
  </r>
  <r>
    <s v="ORD109391"/>
    <x v="8"/>
    <x v="3"/>
    <x v="8"/>
    <s v="Souq"/>
    <x v="3"/>
    <n v="8336.36"/>
    <n v="4"/>
    <n v="33345.440000000002"/>
    <n v="1.56"/>
    <n v="4927"/>
    <x v="271"/>
  </r>
  <r>
    <s v="ORD109392"/>
    <x v="8"/>
    <x v="3"/>
    <x v="8"/>
    <s v="Amazon"/>
    <x v="5"/>
    <n v="8327.01"/>
    <n v="5"/>
    <n v="41635.050000000003"/>
    <n v="2.8"/>
    <n v="4004"/>
    <x v="251"/>
  </r>
  <r>
    <s v="ORD109393"/>
    <x v="0"/>
    <x v="0"/>
    <x v="0"/>
    <s v="Souq"/>
    <x v="1"/>
    <n v="3192.83"/>
    <n v="1"/>
    <n v="3192.83"/>
    <n v="3"/>
    <n v="2225"/>
    <x v="174"/>
  </r>
  <r>
    <s v="ORD109394"/>
    <x v="3"/>
    <x v="3"/>
    <x v="3"/>
    <s v="Jumia"/>
    <x v="3"/>
    <n v="8349.5400000000009"/>
    <n v="2"/>
    <n v="16699.080000000002"/>
    <n v="4.6399999999999997"/>
    <n v="1092"/>
    <x v="237"/>
  </r>
  <r>
    <s v="ORD109395"/>
    <x v="5"/>
    <x v="1"/>
    <x v="5"/>
    <s v="Souq"/>
    <x v="5"/>
    <n v="4093.47"/>
    <n v="1"/>
    <n v="4093.47"/>
    <n v="1.31"/>
    <n v="3116"/>
    <x v="127"/>
  </r>
  <r>
    <s v="ORD109396"/>
    <x v="6"/>
    <x v="4"/>
    <x v="6"/>
    <s v="Amazon"/>
    <x v="0"/>
    <n v="9690.92"/>
    <n v="5"/>
    <n v="48454.6"/>
    <n v="2.86"/>
    <n v="5000"/>
    <x v="116"/>
  </r>
  <r>
    <s v="ORD109397"/>
    <x v="7"/>
    <x v="0"/>
    <x v="7"/>
    <s v="Souq"/>
    <x v="0"/>
    <n v="16899.21"/>
    <n v="1"/>
    <n v="16899.21"/>
    <n v="2.92"/>
    <n v="4615"/>
    <x v="212"/>
  </r>
  <r>
    <s v="ORD109398"/>
    <x v="4"/>
    <x v="0"/>
    <x v="4"/>
    <s v="Amazon"/>
    <x v="3"/>
    <n v="5446.68"/>
    <n v="5"/>
    <n v="27233.4"/>
    <n v="3.18"/>
    <n v="860"/>
    <x v="233"/>
  </r>
  <r>
    <s v="ORD109399"/>
    <x v="8"/>
    <x v="3"/>
    <x v="8"/>
    <s v="Souq"/>
    <x v="0"/>
    <n v="1839.69"/>
    <n v="4"/>
    <n v="7358.76"/>
    <n v="4.62"/>
    <n v="757"/>
    <x v="329"/>
  </r>
  <r>
    <s v="ORD109400"/>
    <x v="6"/>
    <x v="4"/>
    <x v="6"/>
    <s v="Souq"/>
    <x v="0"/>
    <n v="8509.19"/>
    <n v="4"/>
    <n v="34036.76"/>
    <n v="1.93"/>
    <n v="863"/>
    <x v="166"/>
  </r>
  <r>
    <s v="ORD109401"/>
    <x v="3"/>
    <x v="3"/>
    <x v="3"/>
    <s v="Jumia"/>
    <x v="2"/>
    <n v="12000.27"/>
    <n v="1"/>
    <n v="12000.27"/>
    <n v="3.05"/>
    <n v="1813"/>
    <x v="96"/>
  </r>
  <r>
    <s v="ORD109402"/>
    <x v="8"/>
    <x v="3"/>
    <x v="8"/>
    <s v="Amazon"/>
    <x v="5"/>
    <n v="18544.14"/>
    <n v="2"/>
    <n v="37088.28"/>
    <n v="2.96"/>
    <n v="1721"/>
    <x v="124"/>
  </r>
  <r>
    <s v="ORD109403"/>
    <x v="6"/>
    <x v="4"/>
    <x v="6"/>
    <s v="Souq"/>
    <x v="3"/>
    <n v="8843.16"/>
    <n v="1"/>
    <n v="8843.16"/>
    <n v="4.6399999999999997"/>
    <n v="2692"/>
    <x v="9"/>
  </r>
  <r>
    <s v="ORD109404"/>
    <x v="9"/>
    <x v="1"/>
    <x v="9"/>
    <s v="Amazon"/>
    <x v="0"/>
    <n v="4554.03"/>
    <n v="3"/>
    <n v="13662.09"/>
    <n v="3.54"/>
    <n v="2488"/>
    <x v="129"/>
  </r>
  <r>
    <s v="ORD109405"/>
    <x v="3"/>
    <x v="3"/>
    <x v="3"/>
    <s v="Jumia"/>
    <x v="1"/>
    <n v="4847.26"/>
    <n v="1"/>
    <n v="4847.26"/>
    <n v="4.2300000000000004"/>
    <n v="4720"/>
    <x v="152"/>
  </r>
  <r>
    <s v="ORD109406"/>
    <x v="3"/>
    <x v="3"/>
    <x v="3"/>
    <s v="Souq"/>
    <x v="1"/>
    <n v="16984.47"/>
    <n v="5"/>
    <n v="84922.35"/>
    <n v="2.77"/>
    <n v="4845"/>
    <x v="51"/>
  </r>
  <r>
    <s v="ORD109407"/>
    <x v="7"/>
    <x v="0"/>
    <x v="7"/>
    <s v="Jumia"/>
    <x v="2"/>
    <n v="15721.63"/>
    <n v="5"/>
    <n v="78608.149999999994"/>
    <n v="2.87"/>
    <n v="844"/>
    <x v="276"/>
  </r>
  <r>
    <s v="ORD109408"/>
    <x v="2"/>
    <x v="2"/>
    <x v="2"/>
    <s v="Jumia"/>
    <x v="0"/>
    <n v="11656.79"/>
    <n v="5"/>
    <n v="58283.95"/>
    <n v="3.51"/>
    <n v="1117"/>
    <x v="109"/>
  </r>
  <r>
    <s v="ORD109409"/>
    <x v="5"/>
    <x v="1"/>
    <x v="5"/>
    <s v="Jumia"/>
    <x v="1"/>
    <n v="5367.42"/>
    <n v="2"/>
    <n v="10734.84"/>
    <n v="2.99"/>
    <n v="3902"/>
    <x v="282"/>
  </r>
  <r>
    <s v="ORD109410"/>
    <x v="2"/>
    <x v="2"/>
    <x v="2"/>
    <s v="Souq"/>
    <x v="3"/>
    <n v="9373.33"/>
    <n v="3"/>
    <n v="28119.99"/>
    <n v="2.04"/>
    <n v="4612"/>
    <x v="245"/>
  </r>
  <r>
    <s v="ORD109411"/>
    <x v="9"/>
    <x v="1"/>
    <x v="9"/>
    <s v="Amazon"/>
    <x v="0"/>
    <n v="8066.19"/>
    <n v="4"/>
    <n v="32264.76"/>
    <n v="1.63"/>
    <n v="3407"/>
    <x v="6"/>
  </r>
  <r>
    <s v="ORD109412"/>
    <x v="5"/>
    <x v="1"/>
    <x v="5"/>
    <s v="Amazon"/>
    <x v="0"/>
    <n v="5350.46"/>
    <n v="5"/>
    <n v="26752.3"/>
    <n v="4.9000000000000004"/>
    <n v="232"/>
    <x v="179"/>
  </r>
  <r>
    <s v="ORD109413"/>
    <x v="1"/>
    <x v="1"/>
    <x v="1"/>
    <s v="Amazon"/>
    <x v="4"/>
    <n v="6111.76"/>
    <n v="5"/>
    <n v="30558.799999999999"/>
    <n v="2.2200000000000002"/>
    <n v="209"/>
    <x v="142"/>
  </r>
  <r>
    <s v="ORD109414"/>
    <x v="4"/>
    <x v="0"/>
    <x v="4"/>
    <s v="Amazon"/>
    <x v="2"/>
    <n v="8710.67"/>
    <n v="5"/>
    <n v="43553.35"/>
    <n v="3.02"/>
    <n v="4939"/>
    <x v="33"/>
  </r>
  <r>
    <s v="ORD109415"/>
    <x v="0"/>
    <x v="0"/>
    <x v="0"/>
    <s v="Souq"/>
    <x v="4"/>
    <n v="19953.62"/>
    <n v="1"/>
    <n v="19953.62"/>
    <n v="2.64"/>
    <n v="3391"/>
    <x v="277"/>
  </r>
  <r>
    <s v="ORD109416"/>
    <x v="8"/>
    <x v="3"/>
    <x v="8"/>
    <s v="Amazon"/>
    <x v="3"/>
    <n v="14731.35"/>
    <n v="1"/>
    <n v="14731.35"/>
    <n v="4.29"/>
    <n v="2576"/>
    <x v="129"/>
  </r>
  <r>
    <s v="ORD109417"/>
    <x v="2"/>
    <x v="2"/>
    <x v="2"/>
    <s v="Souq"/>
    <x v="5"/>
    <n v="4112.4399999999996"/>
    <n v="5"/>
    <n v="20562.2"/>
    <n v="4.17"/>
    <n v="2190"/>
    <x v="186"/>
  </r>
  <r>
    <s v="ORD109418"/>
    <x v="3"/>
    <x v="3"/>
    <x v="3"/>
    <s v="Amazon"/>
    <x v="3"/>
    <n v="9743.85"/>
    <n v="3"/>
    <n v="29231.55"/>
    <n v="2.19"/>
    <n v="2021"/>
    <x v="103"/>
  </r>
  <r>
    <s v="ORD109419"/>
    <x v="2"/>
    <x v="2"/>
    <x v="2"/>
    <s v="Amazon"/>
    <x v="0"/>
    <n v="18434.75"/>
    <n v="4"/>
    <n v="73739"/>
    <n v="3.39"/>
    <n v="4536"/>
    <x v="23"/>
  </r>
  <r>
    <s v="ORD109420"/>
    <x v="6"/>
    <x v="4"/>
    <x v="6"/>
    <s v="Souq"/>
    <x v="1"/>
    <n v="3368.52"/>
    <n v="2"/>
    <n v="6737.04"/>
    <n v="1.26"/>
    <n v="153"/>
    <x v="28"/>
  </r>
  <r>
    <s v="ORD109421"/>
    <x v="6"/>
    <x v="4"/>
    <x v="6"/>
    <s v="Amazon"/>
    <x v="3"/>
    <n v="14945.22"/>
    <n v="5"/>
    <n v="74726.100000000006"/>
    <n v="4.6100000000000003"/>
    <n v="1341"/>
    <x v="325"/>
  </r>
  <r>
    <s v="ORD109422"/>
    <x v="9"/>
    <x v="1"/>
    <x v="9"/>
    <s v="Souq"/>
    <x v="4"/>
    <n v="12803.13"/>
    <n v="2"/>
    <n v="25606.26"/>
    <n v="4.4400000000000004"/>
    <n v="1806"/>
    <x v="178"/>
  </r>
  <r>
    <s v="ORD109423"/>
    <x v="7"/>
    <x v="0"/>
    <x v="7"/>
    <s v="Jumia"/>
    <x v="5"/>
    <n v="4885.92"/>
    <n v="3"/>
    <n v="14657.76"/>
    <n v="1.69"/>
    <n v="1269"/>
    <x v="195"/>
  </r>
  <r>
    <s v="ORD109424"/>
    <x v="9"/>
    <x v="1"/>
    <x v="9"/>
    <s v="Jumia"/>
    <x v="2"/>
    <n v="13766.23"/>
    <n v="1"/>
    <n v="13766.23"/>
    <n v="4.67"/>
    <n v="2657"/>
    <x v="7"/>
  </r>
  <r>
    <s v="ORD109425"/>
    <x v="7"/>
    <x v="0"/>
    <x v="7"/>
    <s v="Souq"/>
    <x v="3"/>
    <n v="16827.7"/>
    <n v="1"/>
    <n v="16827.7"/>
    <n v="3.31"/>
    <n v="4670"/>
    <x v="10"/>
  </r>
  <r>
    <s v="ORD109426"/>
    <x v="1"/>
    <x v="1"/>
    <x v="1"/>
    <s v="Amazon"/>
    <x v="2"/>
    <n v="15501.4"/>
    <n v="4"/>
    <n v="62005.599999999999"/>
    <n v="3.89"/>
    <n v="3265"/>
    <x v="280"/>
  </r>
  <r>
    <s v="ORD109427"/>
    <x v="7"/>
    <x v="0"/>
    <x v="7"/>
    <s v="Souq"/>
    <x v="4"/>
    <n v="19380.95"/>
    <n v="2"/>
    <n v="38761.9"/>
    <n v="4.6500000000000004"/>
    <n v="1216"/>
    <x v="317"/>
  </r>
  <r>
    <s v="ORD109428"/>
    <x v="4"/>
    <x v="0"/>
    <x v="4"/>
    <s v="Souq"/>
    <x v="4"/>
    <n v="18103.2"/>
    <n v="4"/>
    <n v="72412.800000000003"/>
    <n v="2.97"/>
    <n v="2152"/>
    <x v="229"/>
  </r>
  <r>
    <s v="ORD109429"/>
    <x v="7"/>
    <x v="0"/>
    <x v="7"/>
    <s v="Amazon"/>
    <x v="1"/>
    <n v="5900.28"/>
    <n v="2"/>
    <n v="11800.56"/>
    <n v="1.28"/>
    <n v="4449"/>
    <x v="154"/>
  </r>
  <r>
    <s v="ORD109430"/>
    <x v="6"/>
    <x v="4"/>
    <x v="6"/>
    <s v="Jumia"/>
    <x v="4"/>
    <n v="6501.82"/>
    <n v="5"/>
    <n v="32509.1"/>
    <n v="2.79"/>
    <n v="19"/>
    <x v="257"/>
  </r>
  <r>
    <s v="ORD109431"/>
    <x v="6"/>
    <x v="4"/>
    <x v="6"/>
    <s v="Jumia"/>
    <x v="3"/>
    <n v="1204.1500000000001"/>
    <n v="2"/>
    <n v="2408.3000000000002"/>
    <n v="1.89"/>
    <n v="3990"/>
    <x v="5"/>
  </r>
  <r>
    <s v="ORD109432"/>
    <x v="7"/>
    <x v="0"/>
    <x v="7"/>
    <s v="Amazon"/>
    <x v="0"/>
    <n v="1685.23"/>
    <n v="2"/>
    <n v="3370.46"/>
    <n v="3.54"/>
    <n v="2662"/>
    <x v="289"/>
  </r>
  <r>
    <s v="ORD109433"/>
    <x v="4"/>
    <x v="0"/>
    <x v="4"/>
    <s v="Souq"/>
    <x v="1"/>
    <n v="10937.01"/>
    <n v="3"/>
    <n v="32811.03"/>
    <n v="1.79"/>
    <n v="2107"/>
    <x v="114"/>
  </r>
  <r>
    <s v="ORD109434"/>
    <x v="5"/>
    <x v="1"/>
    <x v="5"/>
    <s v="Souq"/>
    <x v="1"/>
    <n v="12252.02"/>
    <n v="3"/>
    <n v="36756.06"/>
    <n v="3.19"/>
    <n v="471"/>
    <x v="67"/>
  </r>
  <r>
    <s v="ORD109435"/>
    <x v="3"/>
    <x v="3"/>
    <x v="3"/>
    <s v="Amazon"/>
    <x v="1"/>
    <n v="7867.33"/>
    <n v="2"/>
    <n v="15734.66"/>
    <n v="1.1399999999999999"/>
    <n v="4990"/>
    <x v="11"/>
  </r>
  <r>
    <s v="ORD109436"/>
    <x v="8"/>
    <x v="3"/>
    <x v="8"/>
    <s v="Jumia"/>
    <x v="5"/>
    <n v="7429.6"/>
    <n v="3"/>
    <n v="22288.799999999999"/>
    <n v="4.1100000000000003"/>
    <n v="2260"/>
    <x v="13"/>
  </r>
  <r>
    <s v="ORD109437"/>
    <x v="5"/>
    <x v="1"/>
    <x v="5"/>
    <s v="Souq"/>
    <x v="5"/>
    <n v="16741.099999999999"/>
    <n v="2"/>
    <n v="33482.199999999997"/>
    <n v="4.8099999999999996"/>
    <n v="3864"/>
    <x v="281"/>
  </r>
  <r>
    <s v="ORD109438"/>
    <x v="6"/>
    <x v="4"/>
    <x v="6"/>
    <s v="Amazon"/>
    <x v="1"/>
    <n v="2992.13"/>
    <n v="5"/>
    <n v="14960.65"/>
    <n v="3.93"/>
    <n v="4620"/>
    <x v="66"/>
  </r>
  <r>
    <s v="ORD109439"/>
    <x v="2"/>
    <x v="2"/>
    <x v="2"/>
    <s v="Amazon"/>
    <x v="4"/>
    <n v="8058.2"/>
    <n v="1"/>
    <n v="8058.2"/>
    <n v="3.73"/>
    <n v="2392"/>
    <x v="225"/>
  </r>
  <r>
    <s v="ORD109440"/>
    <x v="7"/>
    <x v="0"/>
    <x v="7"/>
    <s v="Amazon"/>
    <x v="3"/>
    <n v="6228.81"/>
    <n v="3"/>
    <n v="18686.43"/>
    <n v="1.64"/>
    <n v="161"/>
    <x v="209"/>
  </r>
  <r>
    <s v="ORD109441"/>
    <x v="0"/>
    <x v="0"/>
    <x v="0"/>
    <s v="Souq"/>
    <x v="1"/>
    <n v="3251.36"/>
    <n v="3"/>
    <n v="9754.08"/>
    <n v="2.2799999999999998"/>
    <n v="300"/>
    <x v="208"/>
  </r>
  <r>
    <s v="ORD109442"/>
    <x v="8"/>
    <x v="3"/>
    <x v="8"/>
    <s v="Souq"/>
    <x v="0"/>
    <n v="1207.68"/>
    <n v="1"/>
    <n v="1207.68"/>
    <n v="3.65"/>
    <n v="261"/>
    <x v="35"/>
  </r>
  <r>
    <s v="ORD109443"/>
    <x v="1"/>
    <x v="1"/>
    <x v="1"/>
    <s v="Souq"/>
    <x v="4"/>
    <n v="604.55999999999995"/>
    <n v="3"/>
    <n v="1813.68"/>
    <n v="3.7"/>
    <n v="1447"/>
    <x v="210"/>
  </r>
  <r>
    <s v="ORD109444"/>
    <x v="4"/>
    <x v="0"/>
    <x v="4"/>
    <s v="Jumia"/>
    <x v="1"/>
    <n v="15153.94"/>
    <n v="4"/>
    <n v="60615.76"/>
    <n v="4.0199999999999996"/>
    <n v="2782"/>
    <x v="317"/>
  </r>
  <r>
    <s v="ORD109445"/>
    <x v="2"/>
    <x v="2"/>
    <x v="2"/>
    <s v="Amazon"/>
    <x v="0"/>
    <n v="18342.29"/>
    <n v="2"/>
    <n v="36684.58"/>
    <n v="4.5999999999999996"/>
    <n v="4390"/>
    <x v="60"/>
  </r>
  <r>
    <s v="ORD109446"/>
    <x v="6"/>
    <x v="4"/>
    <x v="6"/>
    <s v="Jumia"/>
    <x v="0"/>
    <n v="16388.669999999998"/>
    <n v="2"/>
    <n v="32777.339999999997"/>
    <n v="2.4900000000000002"/>
    <n v="2816"/>
    <x v="129"/>
  </r>
  <r>
    <s v="ORD109447"/>
    <x v="6"/>
    <x v="4"/>
    <x v="6"/>
    <s v="Souq"/>
    <x v="5"/>
    <n v="9828.48"/>
    <n v="2"/>
    <n v="19656.96"/>
    <n v="2.78"/>
    <n v="2500"/>
    <x v="299"/>
  </r>
  <r>
    <s v="ORD109448"/>
    <x v="3"/>
    <x v="3"/>
    <x v="3"/>
    <s v="Amazon"/>
    <x v="4"/>
    <n v="9656.09"/>
    <n v="4"/>
    <n v="38624.36"/>
    <n v="4.7300000000000004"/>
    <n v="2266"/>
    <x v="287"/>
  </r>
  <r>
    <s v="ORD109449"/>
    <x v="2"/>
    <x v="2"/>
    <x v="2"/>
    <s v="Amazon"/>
    <x v="5"/>
    <n v="2058.33"/>
    <n v="5"/>
    <n v="10291.65"/>
    <n v="1.02"/>
    <n v="4756"/>
    <x v="176"/>
  </r>
  <r>
    <s v="ORD109450"/>
    <x v="5"/>
    <x v="1"/>
    <x v="5"/>
    <s v="Jumia"/>
    <x v="3"/>
    <n v="19104.87"/>
    <n v="5"/>
    <n v="95524.35"/>
    <n v="4.32"/>
    <n v="164"/>
    <x v="308"/>
  </r>
  <r>
    <s v="ORD109451"/>
    <x v="1"/>
    <x v="1"/>
    <x v="1"/>
    <s v="Jumia"/>
    <x v="2"/>
    <n v="4581.67"/>
    <n v="2"/>
    <n v="9163.34"/>
    <n v="2.2200000000000002"/>
    <n v="1399"/>
    <x v="205"/>
  </r>
  <r>
    <s v="ORD109452"/>
    <x v="7"/>
    <x v="0"/>
    <x v="7"/>
    <s v="Amazon"/>
    <x v="4"/>
    <n v="655.09"/>
    <n v="1"/>
    <n v="655.09"/>
    <n v="1.06"/>
    <n v="984"/>
    <x v="183"/>
  </r>
  <r>
    <s v="ORD109453"/>
    <x v="7"/>
    <x v="0"/>
    <x v="7"/>
    <s v="Amazon"/>
    <x v="2"/>
    <n v="5156.29"/>
    <n v="5"/>
    <n v="25781.45"/>
    <n v="3.89"/>
    <n v="634"/>
    <x v="166"/>
  </r>
  <r>
    <s v="ORD109454"/>
    <x v="0"/>
    <x v="0"/>
    <x v="0"/>
    <s v="Souq"/>
    <x v="4"/>
    <n v="10990.04"/>
    <n v="3"/>
    <n v="32970.120000000003"/>
    <n v="3.89"/>
    <n v="1924"/>
    <x v="102"/>
  </r>
  <r>
    <s v="ORD109455"/>
    <x v="2"/>
    <x v="2"/>
    <x v="2"/>
    <s v="Souq"/>
    <x v="0"/>
    <n v="560.45000000000005"/>
    <n v="3"/>
    <n v="1681.35"/>
    <n v="1.94"/>
    <n v="2436"/>
    <x v="45"/>
  </r>
  <r>
    <s v="ORD109456"/>
    <x v="7"/>
    <x v="0"/>
    <x v="7"/>
    <s v="Amazon"/>
    <x v="0"/>
    <n v="17630.28"/>
    <n v="3"/>
    <n v="52890.84"/>
    <n v="3.22"/>
    <n v="1418"/>
    <x v="249"/>
  </r>
  <r>
    <s v="ORD109457"/>
    <x v="0"/>
    <x v="0"/>
    <x v="0"/>
    <s v="Souq"/>
    <x v="1"/>
    <n v="5349.09"/>
    <n v="4"/>
    <n v="21396.36"/>
    <n v="4.34"/>
    <n v="1516"/>
    <x v="82"/>
  </r>
  <r>
    <s v="ORD109458"/>
    <x v="9"/>
    <x v="1"/>
    <x v="9"/>
    <s v="Souq"/>
    <x v="5"/>
    <n v="9740.3799999999992"/>
    <n v="5"/>
    <n v="48701.9"/>
    <n v="2"/>
    <n v="1089"/>
    <x v="9"/>
  </r>
  <r>
    <s v="ORD109459"/>
    <x v="8"/>
    <x v="3"/>
    <x v="8"/>
    <s v="Jumia"/>
    <x v="0"/>
    <n v="16952.54"/>
    <n v="2"/>
    <n v="33905.08"/>
    <n v="1.25"/>
    <n v="3718"/>
    <x v="298"/>
  </r>
  <r>
    <s v="ORD109460"/>
    <x v="9"/>
    <x v="1"/>
    <x v="9"/>
    <s v="Amazon"/>
    <x v="0"/>
    <n v="3467.31"/>
    <n v="5"/>
    <n v="17336.55"/>
    <n v="2.72"/>
    <n v="2390"/>
    <x v="171"/>
  </r>
  <r>
    <s v="ORD109461"/>
    <x v="3"/>
    <x v="3"/>
    <x v="3"/>
    <s v="Jumia"/>
    <x v="4"/>
    <n v="1165.72"/>
    <n v="3"/>
    <n v="3497.16"/>
    <n v="4.0199999999999996"/>
    <n v="2331"/>
    <x v="140"/>
  </r>
  <r>
    <s v="ORD109462"/>
    <x v="6"/>
    <x v="4"/>
    <x v="6"/>
    <s v="Souq"/>
    <x v="2"/>
    <n v="9610.56"/>
    <n v="1"/>
    <n v="9610.56"/>
    <n v="4.88"/>
    <n v="2821"/>
    <x v="241"/>
  </r>
  <r>
    <s v="ORD109463"/>
    <x v="8"/>
    <x v="3"/>
    <x v="8"/>
    <s v="Amazon"/>
    <x v="1"/>
    <n v="10499.56"/>
    <n v="5"/>
    <n v="52497.8"/>
    <n v="4.79"/>
    <n v="248"/>
    <x v="278"/>
  </r>
  <r>
    <s v="ORD109464"/>
    <x v="7"/>
    <x v="0"/>
    <x v="7"/>
    <s v="Souq"/>
    <x v="4"/>
    <n v="16956.900000000001"/>
    <n v="2"/>
    <n v="33913.800000000003"/>
    <n v="3.89"/>
    <n v="1634"/>
    <x v="348"/>
  </r>
  <r>
    <s v="ORD109465"/>
    <x v="3"/>
    <x v="3"/>
    <x v="3"/>
    <s v="Amazon"/>
    <x v="2"/>
    <n v="15381.87"/>
    <n v="2"/>
    <n v="30763.74"/>
    <n v="4.5199999999999996"/>
    <n v="1394"/>
    <x v="251"/>
  </r>
  <r>
    <s v="ORD109466"/>
    <x v="5"/>
    <x v="1"/>
    <x v="5"/>
    <s v="Amazon"/>
    <x v="3"/>
    <n v="7840.03"/>
    <n v="2"/>
    <n v="15680.06"/>
    <n v="2.17"/>
    <n v="2047"/>
    <x v="248"/>
  </r>
  <r>
    <s v="ORD109467"/>
    <x v="3"/>
    <x v="3"/>
    <x v="3"/>
    <s v="Jumia"/>
    <x v="0"/>
    <n v="18870.57"/>
    <n v="1"/>
    <n v="18870.57"/>
    <n v="2.0499999999999998"/>
    <n v="4651"/>
    <x v="322"/>
  </r>
  <r>
    <s v="ORD109468"/>
    <x v="5"/>
    <x v="1"/>
    <x v="5"/>
    <s v="Jumia"/>
    <x v="5"/>
    <n v="18078.5"/>
    <n v="4"/>
    <n v="72314"/>
    <n v="1.49"/>
    <n v="545"/>
    <x v="148"/>
  </r>
  <r>
    <s v="ORD109469"/>
    <x v="4"/>
    <x v="0"/>
    <x v="4"/>
    <s v="Jumia"/>
    <x v="1"/>
    <n v="16835.39"/>
    <n v="4"/>
    <n v="67341.56"/>
    <n v="4.17"/>
    <n v="3571"/>
    <x v="296"/>
  </r>
  <r>
    <s v="ORD109470"/>
    <x v="2"/>
    <x v="2"/>
    <x v="2"/>
    <s v="Amazon"/>
    <x v="3"/>
    <n v="6749.07"/>
    <n v="2"/>
    <n v="13498.14"/>
    <n v="2.75"/>
    <n v="1373"/>
    <x v="106"/>
  </r>
  <r>
    <s v="ORD109471"/>
    <x v="0"/>
    <x v="0"/>
    <x v="0"/>
    <s v="Souq"/>
    <x v="3"/>
    <n v="18659.89"/>
    <n v="1"/>
    <n v="18659.89"/>
    <n v="2.83"/>
    <n v="1867"/>
    <x v="73"/>
  </r>
  <r>
    <s v="ORD109472"/>
    <x v="6"/>
    <x v="4"/>
    <x v="6"/>
    <s v="Amazon"/>
    <x v="1"/>
    <n v="13028.97"/>
    <n v="1"/>
    <n v="13028.97"/>
    <n v="3.63"/>
    <n v="2793"/>
    <x v="163"/>
  </r>
  <r>
    <s v="ORD109473"/>
    <x v="9"/>
    <x v="1"/>
    <x v="9"/>
    <s v="Jumia"/>
    <x v="1"/>
    <n v="14968.14"/>
    <n v="2"/>
    <n v="29936.28"/>
    <n v="1.66"/>
    <n v="3828"/>
    <x v="48"/>
  </r>
  <r>
    <s v="ORD109474"/>
    <x v="2"/>
    <x v="2"/>
    <x v="2"/>
    <s v="Souq"/>
    <x v="3"/>
    <n v="4937.7299999999996"/>
    <n v="1"/>
    <n v="4937.7299999999996"/>
    <n v="3.72"/>
    <n v="4495"/>
    <x v="234"/>
  </r>
  <r>
    <s v="ORD109475"/>
    <x v="9"/>
    <x v="1"/>
    <x v="9"/>
    <s v="Jumia"/>
    <x v="5"/>
    <n v="14831.79"/>
    <n v="1"/>
    <n v="14831.79"/>
    <n v="2.08"/>
    <n v="2410"/>
    <x v="213"/>
  </r>
  <r>
    <s v="ORD109476"/>
    <x v="2"/>
    <x v="2"/>
    <x v="2"/>
    <s v="Souq"/>
    <x v="5"/>
    <n v="19071.11"/>
    <n v="2"/>
    <n v="38142.22"/>
    <n v="1.39"/>
    <n v="729"/>
    <x v="305"/>
  </r>
  <r>
    <s v="ORD109477"/>
    <x v="3"/>
    <x v="3"/>
    <x v="3"/>
    <s v="Souq"/>
    <x v="0"/>
    <n v="19550.3"/>
    <n v="1"/>
    <n v="19550.3"/>
    <n v="4.91"/>
    <n v="2976"/>
    <x v="168"/>
  </r>
  <r>
    <s v="ORD109478"/>
    <x v="3"/>
    <x v="3"/>
    <x v="3"/>
    <s v="Souq"/>
    <x v="0"/>
    <n v="2435.34"/>
    <n v="3"/>
    <n v="7306.02"/>
    <n v="4.5"/>
    <n v="3814"/>
    <x v="71"/>
  </r>
  <r>
    <s v="ORD109479"/>
    <x v="5"/>
    <x v="1"/>
    <x v="5"/>
    <s v="Amazon"/>
    <x v="4"/>
    <n v="5284.23"/>
    <n v="1"/>
    <n v="5284.23"/>
    <n v="2.59"/>
    <n v="2077"/>
    <x v="18"/>
  </r>
  <r>
    <s v="ORD109480"/>
    <x v="9"/>
    <x v="1"/>
    <x v="9"/>
    <s v="Amazon"/>
    <x v="3"/>
    <n v="14349.58"/>
    <n v="5"/>
    <n v="71747.899999999994"/>
    <n v="1.29"/>
    <n v="152"/>
    <x v="241"/>
  </r>
  <r>
    <s v="ORD109481"/>
    <x v="5"/>
    <x v="1"/>
    <x v="5"/>
    <s v="Souq"/>
    <x v="0"/>
    <n v="11046.42"/>
    <n v="2"/>
    <n v="22092.84"/>
    <n v="1.1100000000000001"/>
    <n v="4367"/>
    <x v="0"/>
  </r>
  <r>
    <s v="ORD109482"/>
    <x v="6"/>
    <x v="4"/>
    <x v="6"/>
    <s v="Souq"/>
    <x v="3"/>
    <n v="14551.33"/>
    <n v="5"/>
    <n v="72756.649999999994"/>
    <n v="3.94"/>
    <n v="4736"/>
    <x v="247"/>
  </r>
  <r>
    <s v="ORD109483"/>
    <x v="0"/>
    <x v="0"/>
    <x v="0"/>
    <s v="Souq"/>
    <x v="1"/>
    <n v="12552.98"/>
    <n v="5"/>
    <n v="62764.9"/>
    <n v="4.74"/>
    <n v="1141"/>
    <x v="67"/>
  </r>
  <r>
    <s v="ORD109484"/>
    <x v="7"/>
    <x v="0"/>
    <x v="7"/>
    <s v="Jumia"/>
    <x v="0"/>
    <n v="5100.1099999999997"/>
    <n v="5"/>
    <n v="25500.55"/>
    <n v="4.7300000000000004"/>
    <n v="4186"/>
    <x v="20"/>
  </r>
  <r>
    <s v="ORD109485"/>
    <x v="5"/>
    <x v="1"/>
    <x v="5"/>
    <s v="Amazon"/>
    <x v="0"/>
    <n v="9445.32"/>
    <n v="5"/>
    <n v="47226.6"/>
    <n v="1.1299999999999999"/>
    <n v="132"/>
    <x v="337"/>
  </r>
  <r>
    <s v="ORD109486"/>
    <x v="4"/>
    <x v="0"/>
    <x v="4"/>
    <s v="Amazon"/>
    <x v="5"/>
    <n v="2477.08"/>
    <n v="2"/>
    <n v="4954.16"/>
    <n v="4.7699999999999996"/>
    <n v="3913"/>
    <x v="56"/>
  </r>
  <r>
    <s v="ORD109487"/>
    <x v="6"/>
    <x v="4"/>
    <x v="6"/>
    <s v="Jumia"/>
    <x v="5"/>
    <n v="14381.06"/>
    <n v="2"/>
    <n v="28762.12"/>
    <n v="4.78"/>
    <n v="3356"/>
    <x v="115"/>
  </r>
  <r>
    <s v="ORD109488"/>
    <x v="1"/>
    <x v="1"/>
    <x v="1"/>
    <s v="Jumia"/>
    <x v="0"/>
    <n v="11327.19"/>
    <n v="1"/>
    <n v="11327.19"/>
    <n v="3.49"/>
    <n v="4606"/>
    <x v="63"/>
  </r>
  <r>
    <s v="ORD109489"/>
    <x v="2"/>
    <x v="2"/>
    <x v="2"/>
    <s v="Jumia"/>
    <x v="0"/>
    <n v="1564.85"/>
    <n v="3"/>
    <n v="4694.55"/>
    <n v="3.87"/>
    <n v="2455"/>
    <x v="30"/>
  </r>
  <r>
    <s v="ORD109490"/>
    <x v="2"/>
    <x v="2"/>
    <x v="2"/>
    <s v="Jumia"/>
    <x v="1"/>
    <n v="7837.05"/>
    <n v="5"/>
    <n v="39185.25"/>
    <n v="1.02"/>
    <n v="3915"/>
    <x v="136"/>
  </r>
  <r>
    <s v="ORD109491"/>
    <x v="2"/>
    <x v="2"/>
    <x v="2"/>
    <s v="Souq"/>
    <x v="0"/>
    <n v="7497.77"/>
    <n v="5"/>
    <n v="37488.85"/>
    <n v="4.0199999999999996"/>
    <n v="3966"/>
    <x v="21"/>
  </r>
  <r>
    <s v="ORD109492"/>
    <x v="9"/>
    <x v="1"/>
    <x v="9"/>
    <s v="Souq"/>
    <x v="0"/>
    <n v="17409.759999999998"/>
    <n v="4"/>
    <n v="69639.039999999994"/>
    <n v="2.19"/>
    <n v="2421"/>
    <x v="232"/>
  </r>
  <r>
    <s v="ORD109493"/>
    <x v="2"/>
    <x v="2"/>
    <x v="2"/>
    <s v="Jumia"/>
    <x v="4"/>
    <n v="11883.65"/>
    <n v="2"/>
    <n v="23767.3"/>
    <n v="2.17"/>
    <n v="4370"/>
    <x v="322"/>
  </r>
  <r>
    <s v="ORD109494"/>
    <x v="6"/>
    <x v="4"/>
    <x v="6"/>
    <s v="Amazon"/>
    <x v="0"/>
    <n v="10362.209999999999"/>
    <n v="4"/>
    <n v="41448.839999999997"/>
    <n v="1.83"/>
    <n v="856"/>
    <x v="114"/>
  </r>
  <r>
    <s v="ORD109495"/>
    <x v="3"/>
    <x v="3"/>
    <x v="3"/>
    <s v="Amazon"/>
    <x v="0"/>
    <n v="4810.3599999999997"/>
    <n v="1"/>
    <n v="4810.3599999999997"/>
    <n v="4.51"/>
    <n v="1059"/>
    <x v="320"/>
  </r>
  <r>
    <s v="ORD109496"/>
    <x v="1"/>
    <x v="1"/>
    <x v="1"/>
    <s v="Souq"/>
    <x v="0"/>
    <n v="14866.84"/>
    <n v="2"/>
    <n v="29733.68"/>
    <n v="3.64"/>
    <n v="4244"/>
    <x v="142"/>
  </r>
  <r>
    <s v="ORD109497"/>
    <x v="0"/>
    <x v="0"/>
    <x v="0"/>
    <s v="Amazon"/>
    <x v="3"/>
    <n v="9398.85"/>
    <n v="2"/>
    <n v="18797.7"/>
    <n v="2.48"/>
    <n v="2987"/>
    <x v="330"/>
  </r>
  <r>
    <s v="ORD109498"/>
    <x v="5"/>
    <x v="1"/>
    <x v="5"/>
    <s v="Jumia"/>
    <x v="1"/>
    <n v="14831.47"/>
    <n v="5"/>
    <n v="74157.350000000006"/>
    <n v="3.58"/>
    <n v="272"/>
    <x v="311"/>
  </r>
  <r>
    <s v="ORD109499"/>
    <x v="3"/>
    <x v="3"/>
    <x v="3"/>
    <s v="Jumia"/>
    <x v="4"/>
    <n v="6607.18"/>
    <n v="2"/>
    <n v="13214.36"/>
    <n v="2.2999999999999998"/>
    <n v="2036"/>
    <x v="20"/>
  </r>
  <r>
    <s v="ORD109500"/>
    <x v="2"/>
    <x v="2"/>
    <x v="2"/>
    <s v="Jumia"/>
    <x v="1"/>
    <n v="12153.04"/>
    <n v="3"/>
    <n v="36459.120000000003"/>
    <n v="3.62"/>
    <n v="2723"/>
    <x v="246"/>
  </r>
  <r>
    <s v="ORD109501"/>
    <x v="3"/>
    <x v="3"/>
    <x v="3"/>
    <s v="Jumia"/>
    <x v="5"/>
    <n v="12115.71"/>
    <n v="4"/>
    <n v="48462.84"/>
    <n v="3.64"/>
    <n v="1677"/>
    <x v="30"/>
  </r>
  <r>
    <s v="ORD109502"/>
    <x v="9"/>
    <x v="1"/>
    <x v="9"/>
    <s v="Souq"/>
    <x v="1"/>
    <n v="2178.19"/>
    <n v="1"/>
    <n v="2178.19"/>
    <n v="1.81"/>
    <n v="3016"/>
    <x v="204"/>
  </r>
  <r>
    <s v="ORD109503"/>
    <x v="0"/>
    <x v="0"/>
    <x v="0"/>
    <s v="Souq"/>
    <x v="2"/>
    <n v="17070.71"/>
    <n v="1"/>
    <n v="17070.71"/>
    <n v="1.53"/>
    <n v="1283"/>
    <x v="7"/>
  </r>
  <r>
    <s v="ORD109504"/>
    <x v="1"/>
    <x v="1"/>
    <x v="1"/>
    <s v="Amazon"/>
    <x v="1"/>
    <n v="19520.48"/>
    <n v="2"/>
    <n v="39040.959999999999"/>
    <n v="4.59"/>
    <n v="1513"/>
    <x v="208"/>
  </r>
  <r>
    <s v="ORD109505"/>
    <x v="6"/>
    <x v="4"/>
    <x v="6"/>
    <s v="Amazon"/>
    <x v="4"/>
    <n v="12498.86"/>
    <n v="3"/>
    <n v="37496.58"/>
    <n v="1.79"/>
    <n v="2024"/>
    <x v="157"/>
  </r>
  <r>
    <s v="ORD109506"/>
    <x v="3"/>
    <x v="3"/>
    <x v="3"/>
    <s v="Souq"/>
    <x v="0"/>
    <n v="2794.38"/>
    <n v="2"/>
    <n v="5588.76"/>
    <n v="4.21"/>
    <n v="1307"/>
    <x v="38"/>
  </r>
  <r>
    <s v="ORD109507"/>
    <x v="0"/>
    <x v="0"/>
    <x v="0"/>
    <s v="Amazon"/>
    <x v="2"/>
    <n v="4994.38"/>
    <n v="4"/>
    <n v="19977.52"/>
    <n v="4.25"/>
    <n v="1409"/>
    <x v="241"/>
  </r>
  <r>
    <s v="ORD109508"/>
    <x v="2"/>
    <x v="2"/>
    <x v="2"/>
    <s v="Souq"/>
    <x v="1"/>
    <n v="10019.17"/>
    <n v="4"/>
    <n v="40076.68"/>
    <n v="1.86"/>
    <n v="356"/>
    <x v="17"/>
  </r>
  <r>
    <s v="ORD109509"/>
    <x v="1"/>
    <x v="1"/>
    <x v="1"/>
    <s v="Amazon"/>
    <x v="4"/>
    <n v="5684.69"/>
    <n v="4"/>
    <n v="22738.76"/>
    <n v="4.07"/>
    <n v="930"/>
    <x v="75"/>
  </r>
  <r>
    <s v="ORD109510"/>
    <x v="9"/>
    <x v="1"/>
    <x v="9"/>
    <s v="Souq"/>
    <x v="5"/>
    <n v="218.74"/>
    <n v="2"/>
    <n v="437.48"/>
    <n v="2.46"/>
    <n v="1622"/>
    <x v="48"/>
  </r>
  <r>
    <s v="ORD109511"/>
    <x v="6"/>
    <x v="4"/>
    <x v="6"/>
    <s v="Jumia"/>
    <x v="4"/>
    <n v="5321.3"/>
    <n v="1"/>
    <n v="5321.3"/>
    <n v="3.45"/>
    <n v="4830"/>
    <x v="57"/>
  </r>
  <r>
    <s v="ORD109512"/>
    <x v="3"/>
    <x v="3"/>
    <x v="3"/>
    <s v="Souq"/>
    <x v="0"/>
    <n v="19215.93"/>
    <n v="4"/>
    <n v="76863.72"/>
    <n v="2.76"/>
    <n v="2744"/>
    <x v="173"/>
  </r>
  <r>
    <s v="ORD109513"/>
    <x v="2"/>
    <x v="2"/>
    <x v="2"/>
    <s v="Amazon"/>
    <x v="4"/>
    <n v="10797.8"/>
    <n v="2"/>
    <n v="21595.599999999999"/>
    <n v="3.37"/>
    <n v="567"/>
    <x v="198"/>
  </r>
  <r>
    <s v="ORD109514"/>
    <x v="9"/>
    <x v="1"/>
    <x v="9"/>
    <s v="Jumia"/>
    <x v="4"/>
    <n v="5406.58"/>
    <n v="1"/>
    <n v="5406.58"/>
    <n v="1.63"/>
    <n v="2174"/>
    <x v="184"/>
  </r>
  <r>
    <s v="ORD109515"/>
    <x v="0"/>
    <x v="0"/>
    <x v="0"/>
    <s v="Souq"/>
    <x v="5"/>
    <n v="1725.89"/>
    <n v="5"/>
    <n v="8629.4500000000007"/>
    <n v="4.8099999999999996"/>
    <n v="4522"/>
    <x v="153"/>
  </r>
  <r>
    <s v="ORD109516"/>
    <x v="6"/>
    <x v="4"/>
    <x v="6"/>
    <s v="Amazon"/>
    <x v="1"/>
    <n v="13599.76"/>
    <n v="5"/>
    <n v="67998.8"/>
    <n v="1.79"/>
    <n v="2713"/>
    <x v="206"/>
  </r>
  <r>
    <s v="ORD109517"/>
    <x v="6"/>
    <x v="4"/>
    <x v="6"/>
    <s v="Jumia"/>
    <x v="1"/>
    <n v="5688.29"/>
    <n v="2"/>
    <n v="11376.58"/>
    <n v="3.92"/>
    <n v="685"/>
    <x v="156"/>
  </r>
  <r>
    <s v="ORD109518"/>
    <x v="2"/>
    <x v="2"/>
    <x v="2"/>
    <s v="Souq"/>
    <x v="2"/>
    <n v="243.68"/>
    <n v="2"/>
    <n v="487.36"/>
    <n v="1.91"/>
    <n v="3042"/>
    <x v="296"/>
  </r>
  <r>
    <s v="ORD109519"/>
    <x v="6"/>
    <x v="4"/>
    <x v="6"/>
    <s v="Jumia"/>
    <x v="0"/>
    <n v="17692.8"/>
    <n v="5"/>
    <n v="88464"/>
    <n v="2.68"/>
    <n v="4688"/>
    <x v="49"/>
  </r>
  <r>
    <s v="ORD109520"/>
    <x v="5"/>
    <x v="1"/>
    <x v="5"/>
    <s v="Amazon"/>
    <x v="3"/>
    <n v="11894.85"/>
    <n v="2"/>
    <n v="23789.7"/>
    <n v="2.54"/>
    <n v="2190"/>
    <x v="211"/>
  </r>
  <r>
    <s v="ORD109521"/>
    <x v="2"/>
    <x v="2"/>
    <x v="2"/>
    <s v="Amazon"/>
    <x v="5"/>
    <n v="9327.14"/>
    <n v="2"/>
    <n v="18654.28"/>
    <n v="4.84"/>
    <n v="910"/>
    <x v="156"/>
  </r>
  <r>
    <s v="ORD109522"/>
    <x v="0"/>
    <x v="0"/>
    <x v="0"/>
    <s v="Souq"/>
    <x v="4"/>
    <n v="15666.73"/>
    <n v="5"/>
    <n v="78333.649999999994"/>
    <n v="1.28"/>
    <n v="371"/>
    <x v="133"/>
  </r>
  <r>
    <s v="ORD109523"/>
    <x v="7"/>
    <x v="0"/>
    <x v="7"/>
    <s v="Jumia"/>
    <x v="4"/>
    <n v="18130.099999999999"/>
    <n v="4"/>
    <n v="72520.399999999994"/>
    <n v="2.58"/>
    <n v="3708"/>
    <x v="223"/>
  </r>
  <r>
    <s v="ORD109524"/>
    <x v="6"/>
    <x v="4"/>
    <x v="6"/>
    <s v="Amazon"/>
    <x v="2"/>
    <n v="12634.11"/>
    <n v="1"/>
    <n v="12634.11"/>
    <n v="2.6"/>
    <n v="2613"/>
    <x v="53"/>
  </r>
  <r>
    <s v="ORD109525"/>
    <x v="4"/>
    <x v="0"/>
    <x v="4"/>
    <s v="Jumia"/>
    <x v="1"/>
    <n v="11076.46"/>
    <n v="2"/>
    <n v="22152.92"/>
    <n v="3.72"/>
    <n v="367"/>
    <x v="71"/>
  </r>
  <r>
    <s v="ORD109526"/>
    <x v="8"/>
    <x v="3"/>
    <x v="8"/>
    <s v="Amazon"/>
    <x v="5"/>
    <n v="14721.07"/>
    <n v="3"/>
    <n v="44163.21"/>
    <n v="3.67"/>
    <n v="3329"/>
    <x v="132"/>
  </r>
  <r>
    <s v="ORD109527"/>
    <x v="7"/>
    <x v="0"/>
    <x v="7"/>
    <s v="Amazon"/>
    <x v="5"/>
    <n v="3739.64"/>
    <n v="3"/>
    <n v="11218.92"/>
    <n v="1.21"/>
    <n v="1638"/>
    <x v="309"/>
  </r>
  <r>
    <s v="ORD109528"/>
    <x v="7"/>
    <x v="0"/>
    <x v="7"/>
    <s v="Souq"/>
    <x v="3"/>
    <n v="14297.57"/>
    <n v="3"/>
    <n v="42892.71"/>
    <n v="3.21"/>
    <n v="1600"/>
    <x v="93"/>
  </r>
  <r>
    <s v="ORD109529"/>
    <x v="9"/>
    <x v="1"/>
    <x v="9"/>
    <s v="Amazon"/>
    <x v="5"/>
    <n v="12114.14"/>
    <n v="1"/>
    <n v="12114.14"/>
    <n v="1.62"/>
    <n v="4662"/>
    <x v="5"/>
  </r>
  <r>
    <s v="ORD109530"/>
    <x v="6"/>
    <x v="4"/>
    <x v="6"/>
    <s v="Jumia"/>
    <x v="5"/>
    <n v="10482.27"/>
    <n v="3"/>
    <n v="31446.81"/>
    <n v="4.17"/>
    <n v="2022"/>
    <x v="76"/>
  </r>
  <r>
    <s v="ORD109531"/>
    <x v="3"/>
    <x v="3"/>
    <x v="3"/>
    <s v="Amazon"/>
    <x v="5"/>
    <n v="2505.06"/>
    <n v="3"/>
    <n v="7515.18"/>
    <n v="3.49"/>
    <n v="1586"/>
    <x v="215"/>
  </r>
  <r>
    <s v="ORD109532"/>
    <x v="2"/>
    <x v="2"/>
    <x v="2"/>
    <s v="Amazon"/>
    <x v="1"/>
    <n v="977.62"/>
    <n v="4"/>
    <n v="3910.48"/>
    <n v="1.46"/>
    <n v="4952"/>
    <x v="354"/>
  </r>
  <r>
    <s v="ORD109533"/>
    <x v="5"/>
    <x v="1"/>
    <x v="5"/>
    <s v="Amazon"/>
    <x v="1"/>
    <n v="14780.57"/>
    <n v="2"/>
    <n v="29561.14"/>
    <n v="1.56"/>
    <n v="3072"/>
    <x v="264"/>
  </r>
  <r>
    <s v="ORD109534"/>
    <x v="1"/>
    <x v="1"/>
    <x v="1"/>
    <s v="Souq"/>
    <x v="2"/>
    <n v="2441.36"/>
    <n v="4"/>
    <n v="9765.44"/>
    <n v="1.93"/>
    <n v="1010"/>
    <x v="114"/>
  </r>
  <r>
    <s v="ORD109535"/>
    <x v="9"/>
    <x v="1"/>
    <x v="9"/>
    <s v="Jumia"/>
    <x v="1"/>
    <n v="9271.3700000000008"/>
    <n v="3"/>
    <n v="27814.11"/>
    <n v="1.17"/>
    <n v="3852"/>
    <x v="167"/>
  </r>
  <r>
    <s v="ORD109536"/>
    <x v="4"/>
    <x v="0"/>
    <x v="4"/>
    <s v="Amazon"/>
    <x v="1"/>
    <n v="14899.34"/>
    <n v="1"/>
    <n v="14899.34"/>
    <n v="1.85"/>
    <n v="700"/>
    <x v="153"/>
  </r>
  <r>
    <s v="ORD109537"/>
    <x v="0"/>
    <x v="0"/>
    <x v="0"/>
    <s v="Souq"/>
    <x v="4"/>
    <n v="13269.41"/>
    <n v="5"/>
    <n v="66347.05"/>
    <n v="4.03"/>
    <n v="2033"/>
    <x v="26"/>
  </r>
  <r>
    <s v="ORD109538"/>
    <x v="9"/>
    <x v="1"/>
    <x v="9"/>
    <s v="Jumia"/>
    <x v="1"/>
    <n v="6171.91"/>
    <n v="2"/>
    <n v="12343.82"/>
    <n v="3.71"/>
    <n v="4037"/>
    <x v="289"/>
  </r>
  <r>
    <s v="ORD109539"/>
    <x v="3"/>
    <x v="3"/>
    <x v="3"/>
    <s v="Souq"/>
    <x v="4"/>
    <n v="9596.61"/>
    <n v="3"/>
    <n v="28789.83"/>
    <n v="4.17"/>
    <n v="681"/>
    <x v="98"/>
  </r>
  <r>
    <s v="ORD109540"/>
    <x v="1"/>
    <x v="1"/>
    <x v="1"/>
    <s v="Jumia"/>
    <x v="2"/>
    <n v="8387.7000000000007"/>
    <n v="3"/>
    <n v="25163.1"/>
    <n v="1.43"/>
    <n v="2937"/>
    <x v="290"/>
  </r>
  <r>
    <s v="ORD109541"/>
    <x v="3"/>
    <x v="3"/>
    <x v="3"/>
    <s v="Amazon"/>
    <x v="5"/>
    <n v="16429.89"/>
    <n v="5"/>
    <n v="82149.45"/>
    <n v="2"/>
    <n v="4204"/>
    <x v="44"/>
  </r>
  <r>
    <s v="ORD109542"/>
    <x v="1"/>
    <x v="1"/>
    <x v="1"/>
    <s v="Amazon"/>
    <x v="4"/>
    <n v="6275.42"/>
    <n v="1"/>
    <n v="6275.42"/>
    <n v="4"/>
    <n v="4320"/>
    <x v="307"/>
  </r>
  <r>
    <s v="ORD109543"/>
    <x v="0"/>
    <x v="0"/>
    <x v="0"/>
    <s v="Amazon"/>
    <x v="2"/>
    <n v="8667.9"/>
    <n v="1"/>
    <n v="8667.9"/>
    <n v="4.3600000000000003"/>
    <n v="2714"/>
    <x v="179"/>
  </r>
  <r>
    <s v="ORD109544"/>
    <x v="4"/>
    <x v="0"/>
    <x v="4"/>
    <s v="Souq"/>
    <x v="3"/>
    <n v="6712.17"/>
    <n v="2"/>
    <n v="13424.34"/>
    <n v="4.3899999999999997"/>
    <n v="329"/>
    <x v="338"/>
  </r>
  <r>
    <s v="ORD109545"/>
    <x v="5"/>
    <x v="1"/>
    <x v="5"/>
    <s v="Jumia"/>
    <x v="3"/>
    <n v="6799.69"/>
    <n v="4"/>
    <n v="27198.76"/>
    <n v="4.63"/>
    <n v="2808"/>
    <x v="22"/>
  </r>
  <r>
    <s v="ORD109546"/>
    <x v="0"/>
    <x v="0"/>
    <x v="0"/>
    <s v="Souq"/>
    <x v="5"/>
    <n v="16632.02"/>
    <n v="2"/>
    <n v="33264.04"/>
    <n v="2.3199999999999998"/>
    <n v="4692"/>
    <x v="208"/>
  </r>
  <r>
    <s v="ORD109547"/>
    <x v="1"/>
    <x v="1"/>
    <x v="1"/>
    <s v="Souq"/>
    <x v="0"/>
    <n v="11932.67"/>
    <n v="2"/>
    <n v="23865.34"/>
    <n v="3.81"/>
    <n v="4790"/>
    <x v="290"/>
  </r>
  <r>
    <s v="ORD109548"/>
    <x v="6"/>
    <x v="4"/>
    <x v="6"/>
    <s v="Jumia"/>
    <x v="5"/>
    <n v="2656.18"/>
    <n v="4"/>
    <n v="10624.72"/>
    <n v="3.73"/>
    <n v="2518"/>
    <x v="297"/>
  </r>
  <r>
    <s v="ORD109549"/>
    <x v="0"/>
    <x v="0"/>
    <x v="0"/>
    <s v="Amazon"/>
    <x v="4"/>
    <n v="2910.59"/>
    <n v="1"/>
    <n v="2910.59"/>
    <n v="1.99"/>
    <n v="3951"/>
    <x v="32"/>
  </r>
  <r>
    <s v="ORD109550"/>
    <x v="9"/>
    <x v="1"/>
    <x v="9"/>
    <s v="Souq"/>
    <x v="0"/>
    <n v="2519.89"/>
    <n v="1"/>
    <n v="2519.89"/>
    <n v="3.5"/>
    <n v="207"/>
    <x v="118"/>
  </r>
  <r>
    <s v="ORD109551"/>
    <x v="7"/>
    <x v="0"/>
    <x v="7"/>
    <s v="Souq"/>
    <x v="5"/>
    <n v="10267.41"/>
    <n v="1"/>
    <n v="10267.41"/>
    <n v="2.0099999999999998"/>
    <n v="3508"/>
    <x v="278"/>
  </r>
  <r>
    <s v="ORD109552"/>
    <x v="6"/>
    <x v="4"/>
    <x v="6"/>
    <s v="Souq"/>
    <x v="5"/>
    <n v="15439.86"/>
    <n v="5"/>
    <n v="77199.3"/>
    <n v="1.04"/>
    <n v="1279"/>
    <x v="162"/>
  </r>
  <r>
    <s v="ORD109553"/>
    <x v="9"/>
    <x v="1"/>
    <x v="9"/>
    <s v="Jumia"/>
    <x v="4"/>
    <n v="13740"/>
    <n v="5"/>
    <n v="68700"/>
    <n v="2.91"/>
    <n v="109"/>
    <x v="17"/>
  </r>
  <r>
    <s v="ORD109554"/>
    <x v="7"/>
    <x v="0"/>
    <x v="7"/>
    <s v="Jumia"/>
    <x v="1"/>
    <n v="6030.72"/>
    <n v="1"/>
    <n v="6030.72"/>
    <n v="3.38"/>
    <n v="4976"/>
    <x v="326"/>
  </r>
  <r>
    <s v="ORD109555"/>
    <x v="3"/>
    <x v="3"/>
    <x v="3"/>
    <s v="Jumia"/>
    <x v="4"/>
    <n v="11428.39"/>
    <n v="3"/>
    <n v="34285.17"/>
    <n v="4.3099999999999996"/>
    <n v="2778"/>
    <x v="83"/>
  </r>
  <r>
    <s v="ORD109556"/>
    <x v="6"/>
    <x v="4"/>
    <x v="6"/>
    <s v="Jumia"/>
    <x v="1"/>
    <n v="16228.57"/>
    <n v="4"/>
    <n v="64914.28"/>
    <n v="2.81"/>
    <n v="2726"/>
    <x v="300"/>
  </r>
  <r>
    <s v="ORD109557"/>
    <x v="7"/>
    <x v="0"/>
    <x v="7"/>
    <s v="Jumia"/>
    <x v="3"/>
    <n v="3165.12"/>
    <n v="1"/>
    <n v="3165.12"/>
    <n v="4.8499999999999996"/>
    <n v="727"/>
    <x v="272"/>
  </r>
  <r>
    <s v="ORD109558"/>
    <x v="4"/>
    <x v="0"/>
    <x v="4"/>
    <s v="Jumia"/>
    <x v="4"/>
    <n v="13305.52"/>
    <n v="1"/>
    <n v="13305.52"/>
    <n v="1.44"/>
    <n v="3977"/>
    <x v="146"/>
  </r>
  <r>
    <s v="ORD109559"/>
    <x v="7"/>
    <x v="0"/>
    <x v="7"/>
    <s v="Jumia"/>
    <x v="1"/>
    <n v="15170.14"/>
    <n v="3"/>
    <n v="45510.42"/>
    <n v="4.07"/>
    <n v="320"/>
    <x v="347"/>
  </r>
  <r>
    <s v="ORD109560"/>
    <x v="0"/>
    <x v="0"/>
    <x v="0"/>
    <s v="Souq"/>
    <x v="5"/>
    <n v="10533.6"/>
    <n v="5"/>
    <n v="52668"/>
    <n v="2.48"/>
    <n v="4325"/>
    <x v="244"/>
  </r>
  <r>
    <s v="ORD109561"/>
    <x v="1"/>
    <x v="1"/>
    <x v="1"/>
    <s v="Jumia"/>
    <x v="2"/>
    <n v="13188.32"/>
    <n v="2"/>
    <n v="26376.639999999999"/>
    <n v="4.22"/>
    <n v="2684"/>
    <x v="264"/>
  </r>
  <r>
    <s v="ORD109562"/>
    <x v="8"/>
    <x v="3"/>
    <x v="8"/>
    <s v="Jumia"/>
    <x v="2"/>
    <n v="1101.83"/>
    <n v="1"/>
    <n v="1101.83"/>
    <n v="5"/>
    <n v="4261"/>
    <x v="51"/>
  </r>
  <r>
    <s v="ORD109563"/>
    <x v="8"/>
    <x v="3"/>
    <x v="8"/>
    <s v="Jumia"/>
    <x v="4"/>
    <n v="3590.33"/>
    <n v="5"/>
    <n v="17951.650000000001"/>
    <n v="4.46"/>
    <n v="4177"/>
    <x v="124"/>
  </r>
  <r>
    <s v="ORD109564"/>
    <x v="4"/>
    <x v="0"/>
    <x v="4"/>
    <s v="Souq"/>
    <x v="1"/>
    <n v="18141.82"/>
    <n v="5"/>
    <n v="90709.1"/>
    <n v="1.66"/>
    <n v="4483"/>
    <x v="49"/>
  </r>
  <r>
    <s v="ORD109565"/>
    <x v="6"/>
    <x v="4"/>
    <x v="6"/>
    <s v="Amazon"/>
    <x v="4"/>
    <n v="19072.490000000002"/>
    <n v="5"/>
    <n v="95362.45"/>
    <n v="3.71"/>
    <n v="4643"/>
    <x v="88"/>
  </r>
  <r>
    <s v="ORD109566"/>
    <x v="1"/>
    <x v="1"/>
    <x v="1"/>
    <s v="Jumia"/>
    <x v="4"/>
    <n v="13080.53"/>
    <n v="4"/>
    <n v="52322.12"/>
    <n v="1.82"/>
    <n v="170"/>
    <x v="121"/>
  </r>
  <r>
    <s v="ORD109567"/>
    <x v="3"/>
    <x v="3"/>
    <x v="3"/>
    <s v="Souq"/>
    <x v="5"/>
    <n v="10687.26"/>
    <n v="2"/>
    <n v="21374.52"/>
    <n v="2.57"/>
    <n v="4316"/>
    <x v="65"/>
  </r>
  <r>
    <s v="ORD109568"/>
    <x v="9"/>
    <x v="1"/>
    <x v="9"/>
    <s v="Jumia"/>
    <x v="3"/>
    <n v="13315.15"/>
    <n v="1"/>
    <n v="13315.15"/>
    <n v="4.5"/>
    <n v="4215"/>
    <x v="285"/>
  </r>
  <r>
    <s v="ORD109569"/>
    <x v="7"/>
    <x v="0"/>
    <x v="7"/>
    <s v="Amazon"/>
    <x v="0"/>
    <n v="10014.700000000001"/>
    <n v="5"/>
    <n v="50073.5"/>
    <n v="4.5999999999999996"/>
    <n v="4568"/>
    <x v="21"/>
  </r>
  <r>
    <s v="ORD109570"/>
    <x v="0"/>
    <x v="0"/>
    <x v="0"/>
    <s v="Amazon"/>
    <x v="2"/>
    <n v="1389.99"/>
    <n v="1"/>
    <n v="1389.99"/>
    <n v="1.67"/>
    <n v="4871"/>
    <x v="135"/>
  </r>
  <r>
    <s v="ORD109571"/>
    <x v="3"/>
    <x v="3"/>
    <x v="3"/>
    <s v="Amazon"/>
    <x v="5"/>
    <n v="11270.31"/>
    <n v="3"/>
    <n v="33810.93"/>
    <n v="1.35"/>
    <n v="4897"/>
    <x v="234"/>
  </r>
  <r>
    <s v="ORD109572"/>
    <x v="1"/>
    <x v="1"/>
    <x v="1"/>
    <s v="Jumia"/>
    <x v="5"/>
    <n v="841.22"/>
    <n v="2"/>
    <n v="1682.44"/>
    <n v="1.1299999999999999"/>
    <n v="1443"/>
    <x v="48"/>
  </r>
  <r>
    <s v="ORD109573"/>
    <x v="7"/>
    <x v="0"/>
    <x v="7"/>
    <s v="Souq"/>
    <x v="3"/>
    <n v="2665.59"/>
    <n v="3"/>
    <n v="7996.77"/>
    <n v="2.48"/>
    <n v="2446"/>
    <x v="69"/>
  </r>
  <r>
    <s v="ORD109574"/>
    <x v="2"/>
    <x v="2"/>
    <x v="2"/>
    <s v="Souq"/>
    <x v="5"/>
    <n v="19009.3"/>
    <n v="3"/>
    <n v="57027.9"/>
    <n v="2.88"/>
    <n v="953"/>
    <x v="318"/>
  </r>
  <r>
    <s v="ORD109575"/>
    <x v="9"/>
    <x v="1"/>
    <x v="9"/>
    <s v="Jumia"/>
    <x v="4"/>
    <n v="18296.150000000001"/>
    <n v="1"/>
    <n v="18296.150000000001"/>
    <n v="1.9"/>
    <n v="1222"/>
    <x v="248"/>
  </r>
  <r>
    <s v="ORD109576"/>
    <x v="4"/>
    <x v="0"/>
    <x v="4"/>
    <s v="Jumia"/>
    <x v="4"/>
    <n v="13531.32"/>
    <n v="2"/>
    <n v="27062.639999999999"/>
    <n v="4.7699999999999996"/>
    <n v="3337"/>
    <x v="193"/>
  </r>
  <r>
    <s v="ORD109577"/>
    <x v="1"/>
    <x v="1"/>
    <x v="1"/>
    <s v="Amazon"/>
    <x v="1"/>
    <n v="18895.03"/>
    <n v="2"/>
    <n v="37790.06"/>
    <n v="4.7"/>
    <n v="558"/>
    <x v="41"/>
  </r>
  <r>
    <s v="ORD109578"/>
    <x v="4"/>
    <x v="0"/>
    <x v="4"/>
    <s v="Amazon"/>
    <x v="2"/>
    <n v="15039"/>
    <n v="4"/>
    <n v="60156"/>
    <n v="3.38"/>
    <n v="2845"/>
    <x v="62"/>
  </r>
  <r>
    <s v="ORD109579"/>
    <x v="3"/>
    <x v="3"/>
    <x v="3"/>
    <s v="Amazon"/>
    <x v="3"/>
    <n v="11891.61"/>
    <n v="5"/>
    <n v="59458.05"/>
    <n v="2.4300000000000002"/>
    <n v="1669"/>
    <x v="73"/>
  </r>
  <r>
    <s v="ORD109580"/>
    <x v="8"/>
    <x v="3"/>
    <x v="8"/>
    <s v="Jumia"/>
    <x v="3"/>
    <n v="4928.7700000000004"/>
    <n v="1"/>
    <n v="4928.7700000000004"/>
    <n v="2.73"/>
    <n v="639"/>
    <x v="265"/>
  </r>
  <r>
    <s v="ORD109581"/>
    <x v="9"/>
    <x v="1"/>
    <x v="9"/>
    <s v="Souq"/>
    <x v="2"/>
    <n v="16549.05"/>
    <n v="2"/>
    <n v="33098.1"/>
    <n v="1.89"/>
    <n v="2838"/>
    <x v="311"/>
  </r>
  <r>
    <s v="ORD109582"/>
    <x v="8"/>
    <x v="3"/>
    <x v="8"/>
    <s v="Amazon"/>
    <x v="3"/>
    <n v="6061.44"/>
    <n v="5"/>
    <n v="30307.200000000001"/>
    <n v="1.1000000000000001"/>
    <n v="264"/>
    <x v="133"/>
  </r>
  <r>
    <s v="ORD109583"/>
    <x v="4"/>
    <x v="0"/>
    <x v="4"/>
    <s v="Souq"/>
    <x v="1"/>
    <n v="228.76"/>
    <n v="1"/>
    <n v="228.76"/>
    <n v="4.0999999999999996"/>
    <n v="4803"/>
    <x v="328"/>
  </r>
  <r>
    <s v="ORD109584"/>
    <x v="9"/>
    <x v="1"/>
    <x v="9"/>
    <s v="Amazon"/>
    <x v="1"/>
    <n v="17693.87"/>
    <n v="5"/>
    <n v="88469.35"/>
    <n v="2.97"/>
    <n v="2093"/>
    <x v="166"/>
  </r>
  <r>
    <s v="ORD109585"/>
    <x v="4"/>
    <x v="0"/>
    <x v="4"/>
    <s v="Amazon"/>
    <x v="4"/>
    <n v="17968.099999999999"/>
    <n v="1"/>
    <n v="17968.099999999999"/>
    <n v="4.57"/>
    <n v="3735"/>
    <x v="281"/>
  </r>
  <r>
    <s v="ORD109586"/>
    <x v="0"/>
    <x v="0"/>
    <x v="0"/>
    <s v="Jumia"/>
    <x v="1"/>
    <n v="11853.92"/>
    <n v="5"/>
    <n v="59269.599999999999"/>
    <n v="3.26"/>
    <n v="4726"/>
    <x v="203"/>
  </r>
  <r>
    <s v="ORD109587"/>
    <x v="0"/>
    <x v="0"/>
    <x v="0"/>
    <s v="Jumia"/>
    <x v="0"/>
    <n v="17697.75"/>
    <n v="4"/>
    <n v="70791"/>
    <n v="4.16"/>
    <n v="4942"/>
    <x v="34"/>
  </r>
  <r>
    <s v="ORD109588"/>
    <x v="7"/>
    <x v="0"/>
    <x v="7"/>
    <s v="Amazon"/>
    <x v="3"/>
    <n v="1850.98"/>
    <n v="5"/>
    <n v="9254.9"/>
    <n v="1.23"/>
    <n v="2241"/>
    <x v="175"/>
  </r>
  <r>
    <s v="ORD109589"/>
    <x v="9"/>
    <x v="1"/>
    <x v="9"/>
    <s v="Jumia"/>
    <x v="0"/>
    <n v="14765.18"/>
    <n v="5"/>
    <n v="73825.899999999994"/>
    <n v="3.02"/>
    <n v="4135"/>
    <x v="326"/>
  </r>
  <r>
    <s v="ORD109590"/>
    <x v="7"/>
    <x v="0"/>
    <x v="7"/>
    <s v="Jumia"/>
    <x v="5"/>
    <n v="7047.71"/>
    <n v="3"/>
    <n v="21143.13"/>
    <n v="2.25"/>
    <n v="941"/>
    <x v="208"/>
  </r>
  <r>
    <s v="ORD109591"/>
    <x v="1"/>
    <x v="1"/>
    <x v="1"/>
    <s v="Jumia"/>
    <x v="0"/>
    <n v="9223.4699999999993"/>
    <n v="3"/>
    <n v="27670.41"/>
    <n v="4.53"/>
    <n v="2298"/>
    <x v="62"/>
  </r>
  <r>
    <s v="ORD109592"/>
    <x v="9"/>
    <x v="1"/>
    <x v="9"/>
    <s v="Amazon"/>
    <x v="1"/>
    <n v="5369.38"/>
    <n v="5"/>
    <n v="26846.9"/>
    <n v="4.7300000000000004"/>
    <n v="942"/>
    <x v="88"/>
  </r>
  <r>
    <s v="ORD109593"/>
    <x v="6"/>
    <x v="4"/>
    <x v="6"/>
    <s v="Amazon"/>
    <x v="5"/>
    <n v="10703.37"/>
    <n v="1"/>
    <n v="10703.37"/>
    <n v="2.2400000000000002"/>
    <n v="2275"/>
    <x v="76"/>
  </r>
  <r>
    <s v="ORD109594"/>
    <x v="4"/>
    <x v="0"/>
    <x v="4"/>
    <s v="Jumia"/>
    <x v="4"/>
    <n v="4913.18"/>
    <n v="5"/>
    <n v="24565.9"/>
    <n v="1.47"/>
    <n v="3279"/>
    <x v="4"/>
  </r>
  <r>
    <s v="ORD109595"/>
    <x v="9"/>
    <x v="1"/>
    <x v="9"/>
    <s v="Amazon"/>
    <x v="0"/>
    <n v="15437.78"/>
    <n v="4"/>
    <n v="61751.12"/>
    <n v="4.43"/>
    <n v="4737"/>
    <x v="110"/>
  </r>
  <r>
    <s v="ORD109596"/>
    <x v="1"/>
    <x v="1"/>
    <x v="1"/>
    <s v="Souq"/>
    <x v="2"/>
    <n v="3152.74"/>
    <n v="3"/>
    <n v="9458.2199999999993"/>
    <n v="2"/>
    <n v="2466"/>
    <x v="136"/>
  </r>
  <r>
    <s v="ORD109597"/>
    <x v="6"/>
    <x v="4"/>
    <x v="6"/>
    <s v="Jumia"/>
    <x v="1"/>
    <n v="8155.19"/>
    <n v="3"/>
    <n v="24465.57"/>
    <n v="2.58"/>
    <n v="3981"/>
    <x v="330"/>
  </r>
  <r>
    <s v="ORD109598"/>
    <x v="1"/>
    <x v="1"/>
    <x v="1"/>
    <s v="Amazon"/>
    <x v="5"/>
    <n v="12778.75"/>
    <n v="5"/>
    <n v="63893.75"/>
    <n v="1.34"/>
    <n v="1007"/>
    <x v="230"/>
  </r>
  <r>
    <s v="ORD109599"/>
    <x v="1"/>
    <x v="1"/>
    <x v="1"/>
    <s v="Jumia"/>
    <x v="2"/>
    <n v="13664.96"/>
    <n v="5"/>
    <n v="68324.800000000003"/>
    <n v="3.64"/>
    <n v="2261"/>
    <x v="349"/>
  </r>
  <r>
    <s v="ORD109600"/>
    <x v="1"/>
    <x v="1"/>
    <x v="1"/>
    <s v="Souq"/>
    <x v="3"/>
    <n v="3926.6"/>
    <n v="3"/>
    <n v="11779.8"/>
    <n v="1.65"/>
    <n v="1916"/>
    <x v="178"/>
  </r>
  <r>
    <s v="ORD109601"/>
    <x v="9"/>
    <x v="1"/>
    <x v="9"/>
    <s v="Amazon"/>
    <x v="0"/>
    <n v="6733.59"/>
    <n v="1"/>
    <n v="6733.59"/>
    <n v="4.07"/>
    <n v="1667"/>
    <x v="205"/>
  </r>
  <r>
    <s v="ORD109602"/>
    <x v="8"/>
    <x v="3"/>
    <x v="8"/>
    <s v="Jumia"/>
    <x v="4"/>
    <n v="3471.48"/>
    <n v="1"/>
    <n v="3471.48"/>
    <n v="2.89"/>
    <n v="2527"/>
    <x v="339"/>
  </r>
  <r>
    <s v="ORD109603"/>
    <x v="9"/>
    <x v="1"/>
    <x v="9"/>
    <s v="Jumia"/>
    <x v="0"/>
    <n v="14898.05"/>
    <n v="3"/>
    <n v="44694.15"/>
    <n v="4.79"/>
    <n v="316"/>
    <x v="222"/>
  </r>
  <r>
    <s v="ORD109604"/>
    <x v="0"/>
    <x v="0"/>
    <x v="0"/>
    <s v="Souq"/>
    <x v="4"/>
    <n v="13620.13"/>
    <n v="2"/>
    <n v="27240.26"/>
    <n v="1.29"/>
    <n v="1144"/>
    <x v="24"/>
  </r>
  <r>
    <s v="ORD109605"/>
    <x v="9"/>
    <x v="1"/>
    <x v="9"/>
    <s v="Amazon"/>
    <x v="2"/>
    <n v="7454.88"/>
    <n v="2"/>
    <n v="14909.76"/>
    <n v="3.42"/>
    <n v="2393"/>
    <x v="311"/>
  </r>
  <r>
    <s v="ORD109606"/>
    <x v="6"/>
    <x v="4"/>
    <x v="6"/>
    <s v="Souq"/>
    <x v="0"/>
    <n v="13157.32"/>
    <n v="5"/>
    <n v="65786.600000000006"/>
    <n v="1.65"/>
    <n v="3472"/>
    <x v="13"/>
  </r>
  <r>
    <s v="ORD109607"/>
    <x v="1"/>
    <x v="1"/>
    <x v="1"/>
    <s v="Jumia"/>
    <x v="4"/>
    <n v="10604.89"/>
    <n v="1"/>
    <n v="10604.89"/>
    <n v="2.95"/>
    <n v="4425"/>
    <x v="18"/>
  </r>
  <r>
    <s v="ORD109608"/>
    <x v="3"/>
    <x v="3"/>
    <x v="3"/>
    <s v="Jumia"/>
    <x v="2"/>
    <n v="3962.23"/>
    <n v="1"/>
    <n v="3962.23"/>
    <n v="1.99"/>
    <n v="1560"/>
    <x v="305"/>
  </r>
  <r>
    <s v="ORD109609"/>
    <x v="4"/>
    <x v="0"/>
    <x v="4"/>
    <s v="Amazon"/>
    <x v="0"/>
    <n v="15899.06"/>
    <n v="2"/>
    <n v="31798.12"/>
    <n v="2.54"/>
    <n v="641"/>
    <x v="218"/>
  </r>
  <r>
    <s v="ORD109610"/>
    <x v="4"/>
    <x v="0"/>
    <x v="4"/>
    <s v="Jumia"/>
    <x v="3"/>
    <n v="12304.82"/>
    <n v="2"/>
    <n v="24609.64"/>
    <n v="1.05"/>
    <n v="2027"/>
    <x v="199"/>
  </r>
  <r>
    <s v="ORD109611"/>
    <x v="0"/>
    <x v="0"/>
    <x v="0"/>
    <s v="Jumia"/>
    <x v="1"/>
    <n v="3800.13"/>
    <n v="5"/>
    <n v="19000.650000000001"/>
    <n v="3.5"/>
    <n v="3485"/>
    <x v="69"/>
  </r>
  <r>
    <s v="ORD109612"/>
    <x v="8"/>
    <x v="3"/>
    <x v="8"/>
    <s v="Jumia"/>
    <x v="4"/>
    <n v="6921.11"/>
    <n v="4"/>
    <n v="27684.44"/>
    <n v="3.81"/>
    <n v="1713"/>
    <x v="52"/>
  </r>
  <r>
    <s v="ORD109613"/>
    <x v="5"/>
    <x v="1"/>
    <x v="5"/>
    <s v="Amazon"/>
    <x v="1"/>
    <n v="15924.76"/>
    <n v="1"/>
    <n v="15924.76"/>
    <n v="1.18"/>
    <n v="3045"/>
    <x v="68"/>
  </r>
  <r>
    <s v="ORD109614"/>
    <x v="0"/>
    <x v="0"/>
    <x v="0"/>
    <s v="Amazon"/>
    <x v="4"/>
    <n v="15088.81"/>
    <n v="3"/>
    <n v="45266.43"/>
    <n v="3.01"/>
    <n v="1856"/>
    <x v="5"/>
  </r>
  <r>
    <s v="ORD109615"/>
    <x v="7"/>
    <x v="0"/>
    <x v="7"/>
    <s v="Amazon"/>
    <x v="1"/>
    <n v="15648.35"/>
    <n v="3"/>
    <n v="46945.05"/>
    <n v="2.73"/>
    <n v="4064"/>
    <x v="180"/>
  </r>
  <r>
    <s v="ORD109616"/>
    <x v="8"/>
    <x v="3"/>
    <x v="8"/>
    <s v="Souq"/>
    <x v="3"/>
    <n v="10402.790000000001"/>
    <n v="2"/>
    <n v="20805.580000000002"/>
    <n v="3.61"/>
    <n v="2114"/>
    <x v="325"/>
  </r>
  <r>
    <s v="ORD109617"/>
    <x v="0"/>
    <x v="0"/>
    <x v="0"/>
    <s v="Jumia"/>
    <x v="5"/>
    <n v="7368.61"/>
    <n v="2"/>
    <n v="14737.22"/>
    <n v="3.69"/>
    <n v="4809"/>
    <x v="348"/>
  </r>
  <r>
    <s v="ORD109618"/>
    <x v="6"/>
    <x v="4"/>
    <x v="6"/>
    <s v="Souq"/>
    <x v="5"/>
    <n v="14332.57"/>
    <n v="2"/>
    <n v="28665.14"/>
    <n v="2.78"/>
    <n v="4198"/>
    <x v="28"/>
  </r>
  <r>
    <s v="ORD109619"/>
    <x v="0"/>
    <x v="0"/>
    <x v="0"/>
    <s v="Amazon"/>
    <x v="0"/>
    <n v="14948.99"/>
    <n v="3"/>
    <n v="44846.97"/>
    <n v="3.7"/>
    <n v="3170"/>
    <x v="323"/>
  </r>
  <r>
    <s v="ORD109620"/>
    <x v="0"/>
    <x v="0"/>
    <x v="0"/>
    <s v="Amazon"/>
    <x v="1"/>
    <n v="15437.04"/>
    <n v="3"/>
    <n v="46311.12"/>
    <n v="1.38"/>
    <n v="2799"/>
    <x v="267"/>
  </r>
  <r>
    <s v="ORD109621"/>
    <x v="0"/>
    <x v="0"/>
    <x v="0"/>
    <s v="Souq"/>
    <x v="0"/>
    <n v="1771.25"/>
    <n v="2"/>
    <n v="3542.5"/>
    <n v="2.2999999999999998"/>
    <n v="1756"/>
    <x v="119"/>
  </r>
  <r>
    <s v="ORD109622"/>
    <x v="7"/>
    <x v="0"/>
    <x v="7"/>
    <s v="Souq"/>
    <x v="2"/>
    <n v="2945.29"/>
    <n v="3"/>
    <n v="8835.8700000000008"/>
    <n v="1.52"/>
    <n v="4932"/>
    <x v="60"/>
  </r>
  <r>
    <s v="ORD109623"/>
    <x v="9"/>
    <x v="1"/>
    <x v="9"/>
    <s v="Jumia"/>
    <x v="0"/>
    <n v="14235.98"/>
    <n v="1"/>
    <n v="14235.98"/>
    <n v="1.24"/>
    <n v="810"/>
    <x v="243"/>
  </r>
  <r>
    <s v="ORD109624"/>
    <x v="1"/>
    <x v="1"/>
    <x v="1"/>
    <s v="Souq"/>
    <x v="1"/>
    <n v="14337.03"/>
    <n v="1"/>
    <n v="14337.03"/>
    <n v="1.67"/>
    <n v="1396"/>
    <x v="55"/>
  </r>
  <r>
    <s v="ORD109625"/>
    <x v="2"/>
    <x v="2"/>
    <x v="2"/>
    <s v="Jumia"/>
    <x v="4"/>
    <n v="2235.8200000000002"/>
    <n v="1"/>
    <n v="2235.8200000000002"/>
    <n v="2.59"/>
    <n v="4800"/>
    <x v="115"/>
  </r>
  <r>
    <s v="ORD109626"/>
    <x v="2"/>
    <x v="2"/>
    <x v="2"/>
    <s v="Jumia"/>
    <x v="4"/>
    <n v="17952.900000000001"/>
    <n v="3"/>
    <n v="53858.7"/>
    <n v="1.2"/>
    <n v="858"/>
    <x v="298"/>
  </r>
  <r>
    <s v="ORD109627"/>
    <x v="2"/>
    <x v="2"/>
    <x v="2"/>
    <s v="Amazon"/>
    <x v="5"/>
    <n v="425.48"/>
    <n v="5"/>
    <n v="2127.4"/>
    <n v="2.4300000000000002"/>
    <n v="348"/>
    <x v="12"/>
  </r>
  <r>
    <s v="ORD109628"/>
    <x v="1"/>
    <x v="1"/>
    <x v="1"/>
    <s v="Souq"/>
    <x v="1"/>
    <n v="14764.39"/>
    <n v="2"/>
    <n v="29528.78"/>
    <n v="2.4700000000000002"/>
    <n v="2210"/>
    <x v="17"/>
  </r>
  <r>
    <s v="ORD109629"/>
    <x v="6"/>
    <x v="4"/>
    <x v="6"/>
    <s v="Souq"/>
    <x v="5"/>
    <n v="16903.55"/>
    <n v="3"/>
    <n v="50710.65"/>
    <n v="1.71"/>
    <n v="4482"/>
    <x v="63"/>
  </r>
  <r>
    <s v="ORD109630"/>
    <x v="9"/>
    <x v="1"/>
    <x v="9"/>
    <s v="Amazon"/>
    <x v="2"/>
    <n v="10181.67"/>
    <n v="5"/>
    <n v="50908.35"/>
    <n v="2.85"/>
    <n v="4597"/>
    <x v="344"/>
  </r>
  <r>
    <s v="ORD109631"/>
    <x v="7"/>
    <x v="0"/>
    <x v="7"/>
    <s v="Jumia"/>
    <x v="2"/>
    <n v="14445.46"/>
    <n v="2"/>
    <n v="28890.92"/>
    <n v="4.22"/>
    <n v="2488"/>
    <x v="336"/>
  </r>
  <r>
    <s v="ORD109632"/>
    <x v="9"/>
    <x v="1"/>
    <x v="9"/>
    <s v="Amazon"/>
    <x v="0"/>
    <n v="8087.12"/>
    <n v="1"/>
    <n v="8087.12"/>
    <n v="1.29"/>
    <n v="3452"/>
    <x v="349"/>
  </r>
  <r>
    <s v="ORD109633"/>
    <x v="5"/>
    <x v="1"/>
    <x v="5"/>
    <s v="Jumia"/>
    <x v="2"/>
    <n v="11547.41"/>
    <n v="1"/>
    <n v="11547.41"/>
    <n v="1.34"/>
    <n v="648"/>
    <x v="104"/>
  </r>
  <r>
    <s v="ORD109634"/>
    <x v="2"/>
    <x v="2"/>
    <x v="2"/>
    <s v="Souq"/>
    <x v="5"/>
    <n v="3101.49"/>
    <n v="2"/>
    <n v="6202.98"/>
    <n v="1.89"/>
    <n v="4598"/>
    <x v="68"/>
  </r>
  <r>
    <s v="ORD109635"/>
    <x v="2"/>
    <x v="2"/>
    <x v="2"/>
    <s v="Amazon"/>
    <x v="4"/>
    <n v="13997.46"/>
    <n v="5"/>
    <n v="69987.3"/>
    <n v="4.16"/>
    <n v="2920"/>
    <x v="337"/>
  </r>
  <r>
    <s v="ORD109636"/>
    <x v="3"/>
    <x v="3"/>
    <x v="3"/>
    <s v="Amazon"/>
    <x v="0"/>
    <n v="8559.74"/>
    <n v="3"/>
    <n v="25679.22"/>
    <n v="5"/>
    <n v="2251"/>
    <x v="7"/>
  </r>
  <r>
    <s v="ORD109637"/>
    <x v="6"/>
    <x v="4"/>
    <x v="6"/>
    <s v="Souq"/>
    <x v="5"/>
    <n v="19829.34"/>
    <n v="2"/>
    <n v="39658.68"/>
    <n v="1.1499999999999999"/>
    <n v="3052"/>
    <x v="354"/>
  </r>
  <r>
    <s v="ORD109638"/>
    <x v="4"/>
    <x v="0"/>
    <x v="4"/>
    <s v="Souq"/>
    <x v="3"/>
    <n v="9807.75"/>
    <n v="3"/>
    <n v="29423.25"/>
    <n v="1.72"/>
    <n v="956"/>
    <x v="44"/>
  </r>
  <r>
    <s v="ORD109639"/>
    <x v="0"/>
    <x v="0"/>
    <x v="0"/>
    <s v="Jumia"/>
    <x v="1"/>
    <n v="15646.63"/>
    <n v="1"/>
    <n v="15646.63"/>
    <n v="1.06"/>
    <n v="1560"/>
    <x v="258"/>
  </r>
  <r>
    <s v="ORD109640"/>
    <x v="0"/>
    <x v="0"/>
    <x v="0"/>
    <s v="Souq"/>
    <x v="3"/>
    <n v="13722.74"/>
    <n v="1"/>
    <n v="13722.74"/>
    <n v="1.1100000000000001"/>
    <n v="3155"/>
    <x v="337"/>
  </r>
  <r>
    <s v="ORD109641"/>
    <x v="2"/>
    <x v="2"/>
    <x v="2"/>
    <s v="Amazon"/>
    <x v="2"/>
    <n v="6818.06"/>
    <n v="1"/>
    <n v="6818.06"/>
    <n v="2.27"/>
    <n v="2401"/>
    <x v="250"/>
  </r>
  <r>
    <s v="ORD109642"/>
    <x v="0"/>
    <x v="0"/>
    <x v="0"/>
    <s v="Amazon"/>
    <x v="2"/>
    <n v="18786.28"/>
    <n v="2"/>
    <n v="37572.559999999998"/>
    <n v="1.05"/>
    <n v="554"/>
    <x v="284"/>
  </r>
  <r>
    <s v="ORD109643"/>
    <x v="2"/>
    <x v="2"/>
    <x v="2"/>
    <s v="Jumia"/>
    <x v="0"/>
    <n v="6468.39"/>
    <n v="2"/>
    <n v="12936.78"/>
    <n v="4.2699999999999996"/>
    <n v="2283"/>
    <x v="134"/>
  </r>
  <r>
    <s v="ORD109644"/>
    <x v="4"/>
    <x v="0"/>
    <x v="4"/>
    <s v="Souq"/>
    <x v="5"/>
    <n v="16483.93"/>
    <n v="5"/>
    <n v="82419.649999999994"/>
    <n v="4.16"/>
    <n v="4760"/>
    <x v="108"/>
  </r>
  <r>
    <s v="ORD109645"/>
    <x v="3"/>
    <x v="3"/>
    <x v="3"/>
    <s v="Amazon"/>
    <x v="1"/>
    <n v="15081.4"/>
    <n v="3"/>
    <n v="45244.2"/>
    <n v="4.47"/>
    <n v="267"/>
    <x v="266"/>
  </r>
  <r>
    <s v="ORD109646"/>
    <x v="4"/>
    <x v="0"/>
    <x v="4"/>
    <s v="Jumia"/>
    <x v="0"/>
    <n v="3767.63"/>
    <n v="2"/>
    <n v="7535.26"/>
    <n v="2.98"/>
    <n v="260"/>
    <x v="152"/>
  </r>
  <r>
    <s v="ORD109647"/>
    <x v="5"/>
    <x v="1"/>
    <x v="5"/>
    <s v="Amazon"/>
    <x v="1"/>
    <n v="15359.32"/>
    <n v="4"/>
    <n v="61437.279999999999"/>
    <n v="3.58"/>
    <n v="497"/>
    <x v="281"/>
  </r>
  <r>
    <s v="ORD109648"/>
    <x v="1"/>
    <x v="1"/>
    <x v="1"/>
    <s v="Souq"/>
    <x v="4"/>
    <n v="4884.2"/>
    <n v="1"/>
    <n v="4884.2"/>
    <n v="2.68"/>
    <n v="340"/>
    <x v="71"/>
  </r>
  <r>
    <s v="ORD109649"/>
    <x v="9"/>
    <x v="1"/>
    <x v="9"/>
    <s v="Amazon"/>
    <x v="1"/>
    <n v="5117.2"/>
    <n v="2"/>
    <n v="10234.4"/>
    <n v="2.54"/>
    <n v="731"/>
    <x v="15"/>
  </r>
  <r>
    <s v="ORD109650"/>
    <x v="5"/>
    <x v="1"/>
    <x v="5"/>
    <s v="Amazon"/>
    <x v="0"/>
    <n v="3658.32"/>
    <n v="4"/>
    <n v="14633.28"/>
    <n v="3.56"/>
    <n v="973"/>
    <x v="294"/>
  </r>
  <r>
    <s v="ORD109651"/>
    <x v="8"/>
    <x v="3"/>
    <x v="8"/>
    <s v="Jumia"/>
    <x v="5"/>
    <n v="652.73"/>
    <n v="1"/>
    <n v="652.73"/>
    <n v="4.13"/>
    <n v="2733"/>
    <x v="157"/>
  </r>
  <r>
    <s v="ORD109652"/>
    <x v="7"/>
    <x v="0"/>
    <x v="7"/>
    <s v="Souq"/>
    <x v="3"/>
    <n v="7095.87"/>
    <n v="4"/>
    <n v="28383.48"/>
    <n v="3.38"/>
    <n v="1080"/>
    <x v="86"/>
  </r>
  <r>
    <s v="ORD109653"/>
    <x v="4"/>
    <x v="0"/>
    <x v="4"/>
    <s v="Jumia"/>
    <x v="4"/>
    <n v="12296.84"/>
    <n v="4"/>
    <n v="49187.360000000001"/>
    <n v="1.27"/>
    <n v="1978"/>
    <x v="53"/>
  </r>
  <r>
    <s v="ORD109654"/>
    <x v="8"/>
    <x v="3"/>
    <x v="8"/>
    <s v="Amazon"/>
    <x v="5"/>
    <n v="7073.47"/>
    <n v="1"/>
    <n v="7073.47"/>
    <n v="4.08"/>
    <n v="3135"/>
    <x v="219"/>
  </r>
  <r>
    <s v="ORD109655"/>
    <x v="4"/>
    <x v="0"/>
    <x v="4"/>
    <s v="Jumia"/>
    <x v="3"/>
    <n v="11130.41"/>
    <n v="3"/>
    <n v="33391.230000000003"/>
    <n v="3.54"/>
    <n v="4336"/>
    <x v="241"/>
  </r>
  <r>
    <s v="ORD109656"/>
    <x v="1"/>
    <x v="1"/>
    <x v="1"/>
    <s v="Souq"/>
    <x v="4"/>
    <n v="18526.919999999998"/>
    <n v="2"/>
    <n v="37053.839999999997"/>
    <n v="4.7"/>
    <n v="3632"/>
    <x v="157"/>
  </r>
  <r>
    <s v="ORD109657"/>
    <x v="1"/>
    <x v="1"/>
    <x v="1"/>
    <s v="Amazon"/>
    <x v="5"/>
    <n v="17907.849999999999"/>
    <n v="2"/>
    <n v="35815.699999999997"/>
    <n v="2.56"/>
    <n v="1501"/>
    <x v="209"/>
  </r>
  <r>
    <s v="ORD109658"/>
    <x v="6"/>
    <x v="4"/>
    <x v="6"/>
    <s v="Amazon"/>
    <x v="2"/>
    <n v="13283.08"/>
    <n v="2"/>
    <n v="26566.16"/>
    <n v="3.12"/>
    <n v="3092"/>
    <x v="171"/>
  </r>
  <r>
    <s v="ORD109659"/>
    <x v="0"/>
    <x v="0"/>
    <x v="0"/>
    <s v="Souq"/>
    <x v="0"/>
    <n v="8565.59"/>
    <n v="2"/>
    <n v="17131.18"/>
    <n v="3.13"/>
    <n v="1992"/>
    <x v="54"/>
  </r>
  <r>
    <s v="ORD109660"/>
    <x v="6"/>
    <x v="4"/>
    <x v="6"/>
    <s v="Amazon"/>
    <x v="2"/>
    <n v="9382.2000000000007"/>
    <n v="5"/>
    <n v="46911"/>
    <n v="3.39"/>
    <n v="4228"/>
    <x v="277"/>
  </r>
  <r>
    <s v="ORD109661"/>
    <x v="6"/>
    <x v="4"/>
    <x v="6"/>
    <s v="Jumia"/>
    <x v="0"/>
    <n v="10017.91"/>
    <n v="5"/>
    <n v="50089.55"/>
    <n v="3.8"/>
    <n v="4773"/>
    <x v="111"/>
  </r>
  <r>
    <s v="ORD109662"/>
    <x v="0"/>
    <x v="0"/>
    <x v="0"/>
    <s v="Jumia"/>
    <x v="5"/>
    <n v="7619.65"/>
    <n v="3"/>
    <n v="22858.95"/>
    <n v="1.78"/>
    <n v="1619"/>
    <x v="55"/>
  </r>
  <r>
    <s v="ORD109663"/>
    <x v="8"/>
    <x v="3"/>
    <x v="8"/>
    <s v="Jumia"/>
    <x v="0"/>
    <n v="19180.54"/>
    <n v="4"/>
    <n v="76722.16"/>
    <n v="3.35"/>
    <n v="1438"/>
    <x v="73"/>
  </r>
  <r>
    <s v="ORD109664"/>
    <x v="1"/>
    <x v="1"/>
    <x v="1"/>
    <s v="Souq"/>
    <x v="4"/>
    <n v="18883.14"/>
    <n v="3"/>
    <n v="56649.42"/>
    <n v="4.55"/>
    <n v="4300"/>
    <x v="207"/>
  </r>
  <r>
    <s v="ORD109665"/>
    <x v="0"/>
    <x v="0"/>
    <x v="0"/>
    <s v="Jumia"/>
    <x v="4"/>
    <n v="13001.86"/>
    <n v="3"/>
    <n v="39005.58"/>
    <n v="2.59"/>
    <n v="297"/>
    <x v="101"/>
  </r>
  <r>
    <s v="ORD109666"/>
    <x v="2"/>
    <x v="2"/>
    <x v="2"/>
    <s v="Jumia"/>
    <x v="2"/>
    <n v="1834.72"/>
    <n v="2"/>
    <n v="3669.44"/>
    <n v="2.4300000000000002"/>
    <n v="4772"/>
    <x v="25"/>
  </r>
  <r>
    <s v="ORD109667"/>
    <x v="4"/>
    <x v="0"/>
    <x v="4"/>
    <s v="Jumia"/>
    <x v="1"/>
    <n v="13361.1"/>
    <n v="5"/>
    <n v="66805.5"/>
    <n v="1.47"/>
    <n v="516"/>
    <x v="286"/>
  </r>
  <r>
    <s v="ORD109668"/>
    <x v="9"/>
    <x v="1"/>
    <x v="9"/>
    <s v="Souq"/>
    <x v="4"/>
    <n v="6513.35"/>
    <n v="5"/>
    <n v="32566.75"/>
    <n v="1.1100000000000001"/>
    <n v="3885"/>
    <x v="254"/>
  </r>
  <r>
    <s v="ORD109669"/>
    <x v="8"/>
    <x v="3"/>
    <x v="8"/>
    <s v="Amazon"/>
    <x v="2"/>
    <n v="6787.07"/>
    <n v="5"/>
    <n v="33935.35"/>
    <n v="2.0099999999999998"/>
    <n v="1827"/>
    <x v="360"/>
  </r>
  <r>
    <s v="ORD109670"/>
    <x v="4"/>
    <x v="0"/>
    <x v="4"/>
    <s v="Jumia"/>
    <x v="0"/>
    <n v="14548.24"/>
    <n v="4"/>
    <n v="58192.959999999999"/>
    <n v="1.1299999999999999"/>
    <n v="4591"/>
    <x v="82"/>
  </r>
  <r>
    <s v="ORD109671"/>
    <x v="3"/>
    <x v="3"/>
    <x v="3"/>
    <s v="Souq"/>
    <x v="1"/>
    <n v="5493.31"/>
    <n v="5"/>
    <n v="27466.55"/>
    <n v="1.69"/>
    <n v="2197"/>
    <x v="105"/>
  </r>
  <r>
    <s v="ORD109672"/>
    <x v="5"/>
    <x v="1"/>
    <x v="5"/>
    <s v="Souq"/>
    <x v="3"/>
    <n v="8194.3700000000008"/>
    <n v="1"/>
    <n v="8194.3700000000008"/>
    <n v="4.99"/>
    <n v="2287"/>
    <x v="260"/>
  </r>
  <r>
    <s v="ORD109673"/>
    <x v="6"/>
    <x v="4"/>
    <x v="6"/>
    <s v="Souq"/>
    <x v="4"/>
    <n v="14397.08"/>
    <n v="5"/>
    <n v="71985.399999999994"/>
    <n v="1.28"/>
    <n v="4950"/>
    <x v="266"/>
  </r>
  <r>
    <s v="ORD109674"/>
    <x v="0"/>
    <x v="0"/>
    <x v="0"/>
    <s v="Amazon"/>
    <x v="5"/>
    <n v="9855.2999999999993"/>
    <n v="5"/>
    <n v="49276.5"/>
    <n v="2.89"/>
    <n v="2899"/>
    <x v="299"/>
  </r>
  <r>
    <s v="ORD109675"/>
    <x v="7"/>
    <x v="0"/>
    <x v="7"/>
    <s v="Souq"/>
    <x v="5"/>
    <n v="14718.78"/>
    <n v="2"/>
    <n v="29437.56"/>
    <n v="4.99"/>
    <n v="220"/>
    <x v="257"/>
  </r>
  <r>
    <s v="ORD109676"/>
    <x v="9"/>
    <x v="1"/>
    <x v="9"/>
    <s v="Jumia"/>
    <x v="4"/>
    <n v="9155.77"/>
    <n v="2"/>
    <n v="18311.54"/>
    <n v="3.06"/>
    <n v="3903"/>
    <x v="212"/>
  </r>
  <r>
    <s v="ORD109677"/>
    <x v="2"/>
    <x v="2"/>
    <x v="2"/>
    <s v="Amazon"/>
    <x v="1"/>
    <n v="6450.81"/>
    <n v="5"/>
    <n v="32254.05"/>
    <n v="3.81"/>
    <n v="1699"/>
    <x v="152"/>
  </r>
  <r>
    <s v="ORD109678"/>
    <x v="0"/>
    <x v="0"/>
    <x v="0"/>
    <s v="Amazon"/>
    <x v="4"/>
    <n v="17716.560000000001"/>
    <n v="1"/>
    <n v="17716.560000000001"/>
    <n v="3.9"/>
    <n v="4176"/>
    <x v="223"/>
  </r>
  <r>
    <s v="ORD109679"/>
    <x v="3"/>
    <x v="3"/>
    <x v="3"/>
    <s v="Amazon"/>
    <x v="2"/>
    <n v="12153.08"/>
    <n v="2"/>
    <n v="24306.16"/>
    <n v="3.35"/>
    <n v="4274"/>
    <x v="256"/>
  </r>
  <r>
    <s v="ORD109680"/>
    <x v="5"/>
    <x v="1"/>
    <x v="5"/>
    <s v="Jumia"/>
    <x v="0"/>
    <n v="1496.77"/>
    <n v="2"/>
    <n v="2993.54"/>
    <n v="1.54"/>
    <n v="3241"/>
    <x v="253"/>
  </r>
  <r>
    <s v="ORD109681"/>
    <x v="5"/>
    <x v="1"/>
    <x v="5"/>
    <s v="Souq"/>
    <x v="0"/>
    <n v="9024.67"/>
    <n v="1"/>
    <n v="9024.67"/>
    <n v="3.3"/>
    <n v="4999"/>
    <x v="4"/>
  </r>
  <r>
    <s v="ORD109682"/>
    <x v="3"/>
    <x v="3"/>
    <x v="3"/>
    <s v="Souq"/>
    <x v="5"/>
    <n v="12748.33"/>
    <n v="4"/>
    <n v="50993.32"/>
    <n v="4.21"/>
    <n v="1804"/>
    <x v="12"/>
  </r>
  <r>
    <s v="ORD109683"/>
    <x v="9"/>
    <x v="1"/>
    <x v="9"/>
    <s v="Souq"/>
    <x v="4"/>
    <n v="2113.88"/>
    <n v="3"/>
    <n v="6341.64"/>
    <n v="1.44"/>
    <n v="39"/>
    <x v="179"/>
  </r>
  <r>
    <s v="ORD109684"/>
    <x v="0"/>
    <x v="0"/>
    <x v="0"/>
    <s v="Amazon"/>
    <x v="0"/>
    <n v="3327.87"/>
    <n v="1"/>
    <n v="3327.87"/>
    <n v="2.14"/>
    <n v="4151"/>
    <x v="316"/>
  </r>
  <r>
    <s v="ORD109685"/>
    <x v="6"/>
    <x v="4"/>
    <x v="6"/>
    <s v="Jumia"/>
    <x v="4"/>
    <n v="19026.28"/>
    <n v="2"/>
    <n v="38052.559999999998"/>
    <n v="2.88"/>
    <n v="228"/>
    <x v="161"/>
  </r>
  <r>
    <s v="ORD109686"/>
    <x v="0"/>
    <x v="0"/>
    <x v="0"/>
    <s v="Amazon"/>
    <x v="3"/>
    <n v="13824.45"/>
    <n v="2"/>
    <n v="27648.9"/>
    <n v="1.06"/>
    <n v="1094"/>
    <x v="4"/>
  </r>
  <r>
    <s v="ORD109687"/>
    <x v="8"/>
    <x v="3"/>
    <x v="8"/>
    <s v="Souq"/>
    <x v="1"/>
    <n v="715.8"/>
    <n v="3"/>
    <n v="2147.4"/>
    <n v="3.44"/>
    <n v="2233"/>
    <x v="90"/>
  </r>
  <r>
    <s v="ORD109688"/>
    <x v="2"/>
    <x v="2"/>
    <x v="2"/>
    <s v="Jumia"/>
    <x v="4"/>
    <n v="19331.23"/>
    <n v="5"/>
    <n v="96656.15"/>
    <n v="1.29"/>
    <n v="2616"/>
    <x v="307"/>
  </r>
  <r>
    <s v="ORD109689"/>
    <x v="9"/>
    <x v="1"/>
    <x v="9"/>
    <s v="Jumia"/>
    <x v="0"/>
    <n v="14935.65"/>
    <n v="1"/>
    <n v="14935.65"/>
    <n v="3.45"/>
    <n v="4804"/>
    <x v="42"/>
  </r>
  <r>
    <s v="ORD109690"/>
    <x v="9"/>
    <x v="1"/>
    <x v="9"/>
    <s v="Amazon"/>
    <x v="3"/>
    <n v="4912.21"/>
    <n v="4"/>
    <n v="19648.84"/>
    <n v="3.86"/>
    <n v="2770"/>
    <x v="344"/>
  </r>
  <r>
    <s v="ORD109691"/>
    <x v="2"/>
    <x v="2"/>
    <x v="2"/>
    <s v="Souq"/>
    <x v="3"/>
    <n v="10278.35"/>
    <n v="3"/>
    <n v="30835.05"/>
    <n v="1.32"/>
    <n v="4712"/>
    <x v="217"/>
  </r>
  <r>
    <s v="ORD109692"/>
    <x v="9"/>
    <x v="1"/>
    <x v="9"/>
    <s v="Souq"/>
    <x v="2"/>
    <n v="14445.13"/>
    <n v="3"/>
    <n v="43335.39"/>
    <n v="2.4"/>
    <n v="3067"/>
    <x v="352"/>
  </r>
  <r>
    <s v="ORD109693"/>
    <x v="8"/>
    <x v="3"/>
    <x v="8"/>
    <s v="Amazon"/>
    <x v="4"/>
    <n v="8143.24"/>
    <n v="4"/>
    <n v="32572.959999999999"/>
    <n v="2.91"/>
    <n v="1947"/>
    <x v="349"/>
  </r>
  <r>
    <s v="ORD109694"/>
    <x v="0"/>
    <x v="0"/>
    <x v="0"/>
    <s v="Jumia"/>
    <x v="5"/>
    <n v="9019.59"/>
    <n v="2"/>
    <n v="18039.18"/>
    <n v="1.36"/>
    <n v="584"/>
    <x v="20"/>
  </r>
  <r>
    <s v="ORD109695"/>
    <x v="5"/>
    <x v="1"/>
    <x v="5"/>
    <s v="Amazon"/>
    <x v="5"/>
    <n v="6933.57"/>
    <n v="1"/>
    <n v="6933.57"/>
    <n v="2.54"/>
    <n v="4635"/>
    <x v="242"/>
  </r>
  <r>
    <s v="ORD109696"/>
    <x v="5"/>
    <x v="1"/>
    <x v="5"/>
    <s v="Jumia"/>
    <x v="3"/>
    <n v="5308.36"/>
    <n v="5"/>
    <n v="26541.8"/>
    <n v="2.71"/>
    <n v="3764"/>
    <x v="158"/>
  </r>
  <r>
    <s v="ORD109697"/>
    <x v="6"/>
    <x v="4"/>
    <x v="6"/>
    <s v="Souq"/>
    <x v="3"/>
    <n v="5882.86"/>
    <n v="2"/>
    <n v="11765.72"/>
    <n v="2.5299999999999998"/>
    <n v="1673"/>
    <x v="280"/>
  </r>
  <r>
    <s v="ORD109698"/>
    <x v="3"/>
    <x v="3"/>
    <x v="3"/>
    <s v="Amazon"/>
    <x v="1"/>
    <n v="13011.96"/>
    <n v="1"/>
    <n v="13011.96"/>
    <n v="2.97"/>
    <n v="2208"/>
    <x v="222"/>
  </r>
  <r>
    <s v="ORD109699"/>
    <x v="3"/>
    <x v="3"/>
    <x v="3"/>
    <s v="Jumia"/>
    <x v="3"/>
    <n v="10181.69"/>
    <n v="4"/>
    <n v="40726.76"/>
    <n v="3.56"/>
    <n v="614"/>
    <x v="273"/>
  </r>
  <r>
    <s v="ORD109700"/>
    <x v="1"/>
    <x v="1"/>
    <x v="1"/>
    <s v="Amazon"/>
    <x v="4"/>
    <n v="2135.75"/>
    <n v="5"/>
    <n v="10678.75"/>
    <n v="3.51"/>
    <n v="145"/>
    <x v="282"/>
  </r>
  <r>
    <s v="ORD109701"/>
    <x v="6"/>
    <x v="4"/>
    <x v="6"/>
    <s v="Amazon"/>
    <x v="5"/>
    <n v="9877.0400000000009"/>
    <n v="1"/>
    <n v="9877.0400000000009"/>
    <n v="2.71"/>
    <n v="3023"/>
    <x v="321"/>
  </r>
  <r>
    <s v="ORD109702"/>
    <x v="5"/>
    <x v="1"/>
    <x v="5"/>
    <s v="Amazon"/>
    <x v="5"/>
    <n v="15961.92"/>
    <n v="2"/>
    <n v="31923.84"/>
    <n v="2.38"/>
    <n v="1546"/>
    <x v="182"/>
  </r>
  <r>
    <s v="ORD109703"/>
    <x v="6"/>
    <x v="4"/>
    <x v="6"/>
    <s v="Amazon"/>
    <x v="5"/>
    <n v="7894.27"/>
    <n v="4"/>
    <n v="31577.08"/>
    <n v="2.86"/>
    <n v="823"/>
    <x v="327"/>
  </r>
  <r>
    <s v="ORD109704"/>
    <x v="1"/>
    <x v="1"/>
    <x v="1"/>
    <s v="Jumia"/>
    <x v="2"/>
    <n v="7946.87"/>
    <n v="3"/>
    <n v="23840.61"/>
    <n v="2.8"/>
    <n v="1656"/>
    <x v="44"/>
  </r>
  <r>
    <s v="ORD109705"/>
    <x v="5"/>
    <x v="1"/>
    <x v="5"/>
    <s v="Souq"/>
    <x v="5"/>
    <n v="14443.34"/>
    <n v="4"/>
    <n v="57773.36"/>
    <n v="1.75"/>
    <n v="4459"/>
    <x v="155"/>
  </r>
  <r>
    <s v="ORD109706"/>
    <x v="3"/>
    <x v="3"/>
    <x v="3"/>
    <s v="Amazon"/>
    <x v="1"/>
    <n v="9703.6299999999992"/>
    <n v="2"/>
    <n v="19407.259999999998"/>
    <n v="1.72"/>
    <n v="4912"/>
    <x v="309"/>
  </r>
  <r>
    <s v="ORD109707"/>
    <x v="2"/>
    <x v="2"/>
    <x v="2"/>
    <s v="Jumia"/>
    <x v="2"/>
    <n v="12532.71"/>
    <n v="5"/>
    <n v="62663.55"/>
    <n v="4.07"/>
    <n v="3204"/>
    <x v="76"/>
  </r>
  <r>
    <s v="ORD109708"/>
    <x v="1"/>
    <x v="1"/>
    <x v="1"/>
    <s v="Jumia"/>
    <x v="1"/>
    <n v="13665.75"/>
    <n v="3"/>
    <n v="40997.25"/>
    <n v="1.93"/>
    <n v="3380"/>
    <x v="268"/>
  </r>
  <r>
    <s v="ORD109709"/>
    <x v="6"/>
    <x v="4"/>
    <x v="6"/>
    <s v="Jumia"/>
    <x v="1"/>
    <n v="3525.83"/>
    <n v="1"/>
    <n v="3525.83"/>
    <n v="1.72"/>
    <n v="3329"/>
    <x v="85"/>
  </r>
  <r>
    <s v="ORD109710"/>
    <x v="9"/>
    <x v="1"/>
    <x v="9"/>
    <s v="Jumia"/>
    <x v="3"/>
    <n v="5656.57"/>
    <n v="3"/>
    <n v="16969.71"/>
    <n v="1.29"/>
    <n v="3098"/>
    <x v="180"/>
  </r>
  <r>
    <s v="ORD109711"/>
    <x v="2"/>
    <x v="2"/>
    <x v="2"/>
    <s v="Souq"/>
    <x v="1"/>
    <n v="3751.04"/>
    <n v="4"/>
    <n v="15004.16"/>
    <n v="2.23"/>
    <n v="3807"/>
    <x v="238"/>
  </r>
  <r>
    <s v="ORD109712"/>
    <x v="7"/>
    <x v="0"/>
    <x v="7"/>
    <s v="Souq"/>
    <x v="0"/>
    <n v="5141.3500000000004"/>
    <n v="1"/>
    <n v="5141.3500000000004"/>
    <n v="3.52"/>
    <n v="1767"/>
    <x v="234"/>
  </r>
  <r>
    <s v="ORD109713"/>
    <x v="0"/>
    <x v="0"/>
    <x v="0"/>
    <s v="Souq"/>
    <x v="0"/>
    <n v="5026.6499999999996"/>
    <n v="2"/>
    <n v="10053.299999999999"/>
    <n v="3.24"/>
    <n v="195"/>
    <x v="91"/>
  </r>
  <r>
    <s v="ORD109714"/>
    <x v="4"/>
    <x v="0"/>
    <x v="4"/>
    <s v="Souq"/>
    <x v="1"/>
    <n v="5409.99"/>
    <n v="5"/>
    <n v="27049.95"/>
    <n v="4.5999999999999996"/>
    <n v="1545"/>
    <x v="176"/>
  </r>
  <r>
    <s v="ORD109715"/>
    <x v="1"/>
    <x v="1"/>
    <x v="1"/>
    <s v="Souq"/>
    <x v="3"/>
    <n v="10756.5"/>
    <n v="5"/>
    <n v="53782.5"/>
    <n v="3.68"/>
    <n v="529"/>
    <x v="135"/>
  </r>
  <r>
    <s v="ORD109716"/>
    <x v="3"/>
    <x v="3"/>
    <x v="3"/>
    <s v="Jumia"/>
    <x v="0"/>
    <n v="13276.23"/>
    <n v="5"/>
    <n v="66381.149999999994"/>
    <n v="2.46"/>
    <n v="3344"/>
    <x v="162"/>
  </r>
  <r>
    <s v="ORD109717"/>
    <x v="6"/>
    <x v="4"/>
    <x v="6"/>
    <s v="Amazon"/>
    <x v="1"/>
    <n v="14953.09"/>
    <n v="4"/>
    <n v="59812.36"/>
    <n v="2.02"/>
    <n v="3198"/>
    <x v="55"/>
  </r>
  <r>
    <s v="ORD109718"/>
    <x v="7"/>
    <x v="0"/>
    <x v="7"/>
    <s v="Jumia"/>
    <x v="4"/>
    <n v="17100.830000000002"/>
    <n v="3"/>
    <n v="51302.49"/>
    <n v="1.33"/>
    <n v="2566"/>
    <x v="292"/>
  </r>
  <r>
    <s v="ORD109719"/>
    <x v="8"/>
    <x v="3"/>
    <x v="8"/>
    <s v="Jumia"/>
    <x v="1"/>
    <n v="14070.55"/>
    <n v="3"/>
    <n v="42211.65"/>
    <n v="1.21"/>
    <n v="1651"/>
    <x v="166"/>
  </r>
  <r>
    <s v="ORD109720"/>
    <x v="1"/>
    <x v="1"/>
    <x v="1"/>
    <s v="Amazon"/>
    <x v="1"/>
    <n v="8207.0499999999993"/>
    <n v="3"/>
    <n v="24621.15"/>
    <n v="3.55"/>
    <n v="613"/>
    <x v="263"/>
  </r>
  <r>
    <s v="ORD109721"/>
    <x v="6"/>
    <x v="4"/>
    <x v="6"/>
    <s v="Souq"/>
    <x v="1"/>
    <n v="3666.02"/>
    <n v="5"/>
    <n v="18330.099999999999"/>
    <n v="1.33"/>
    <n v="4411"/>
    <x v="142"/>
  </r>
  <r>
    <s v="ORD109722"/>
    <x v="4"/>
    <x v="0"/>
    <x v="4"/>
    <s v="Jumia"/>
    <x v="0"/>
    <n v="19487.8"/>
    <n v="5"/>
    <n v="97439"/>
    <n v="4.09"/>
    <n v="4015"/>
    <x v="184"/>
  </r>
  <r>
    <s v="ORD109723"/>
    <x v="4"/>
    <x v="0"/>
    <x v="4"/>
    <s v="Souq"/>
    <x v="2"/>
    <n v="11011.93"/>
    <n v="4"/>
    <n v="44047.72"/>
    <n v="4.71"/>
    <n v="3082"/>
    <x v="296"/>
  </r>
  <r>
    <s v="ORD109724"/>
    <x v="9"/>
    <x v="1"/>
    <x v="9"/>
    <s v="Jumia"/>
    <x v="3"/>
    <n v="10762.5"/>
    <n v="4"/>
    <n v="43050"/>
    <n v="2.19"/>
    <n v="1012"/>
    <x v="13"/>
  </r>
  <r>
    <s v="ORD109725"/>
    <x v="5"/>
    <x v="1"/>
    <x v="5"/>
    <s v="Souq"/>
    <x v="5"/>
    <n v="15843.5"/>
    <n v="2"/>
    <n v="31687"/>
    <n v="1.95"/>
    <n v="4434"/>
    <x v="267"/>
  </r>
  <r>
    <s v="ORD109726"/>
    <x v="1"/>
    <x v="1"/>
    <x v="1"/>
    <s v="Jumia"/>
    <x v="3"/>
    <n v="7685.89"/>
    <n v="2"/>
    <n v="15371.78"/>
    <n v="3.39"/>
    <n v="3466"/>
    <x v="291"/>
  </r>
  <r>
    <s v="ORD109727"/>
    <x v="4"/>
    <x v="0"/>
    <x v="4"/>
    <s v="Amazon"/>
    <x v="2"/>
    <n v="17574.150000000001"/>
    <n v="5"/>
    <n v="87870.75"/>
    <n v="4.24"/>
    <n v="2547"/>
    <x v="205"/>
  </r>
  <r>
    <s v="ORD109728"/>
    <x v="5"/>
    <x v="1"/>
    <x v="5"/>
    <s v="Amazon"/>
    <x v="1"/>
    <n v="3008.7"/>
    <n v="4"/>
    <n v="12034.8"/>
    <n v="2.5"/>
    <n v="4036"/>
    <x v="135"/>
  </r>
  <r>
    <s v="ORD109729"/>
    <x v="8"/>
    <x v="3"/>
    <x v="8"/>
    <s v="Amazon"/>
    <x v="0"/>
    <n v="15548.62"/>
    <n v="4"/>
    <n v="62194.48"/>
    <n v="4.8899999999999997"/>
    <n v="635"/>
    <x v="145"/>
  </r>
  <r>
    <s v="ORD109730"/>
    <x v="3"/>
    <x v="3"/>
    <x v="3"/>
    <s v="Souq"/>
    <x v="5"/>
    <n v="15211.02"/>
    <n v="1"/>
    <n v="15211.02"/>
    <n v="2.1800000000000002"/>
    <n v="3641"/>
    <x v="135"/>
  </r>
  <r>
    <s v="ORD109731"/>
    <x v="3"/>
    <x v="3"/>
    <x v="3"/>
    <s v="Souq"/>
    <x v="1"/>
    <n v="6371.91"/>
    <n v="5"/>
    <n v="31859.55"/>
    <n v="2.06"/>
    <n v="4556"/>
    <x v="295"/>
  </r>
  <r>
    <s v="ORD109732"/>
    <x v="2"/>
    <x v="2"/>
    <x v="2"/>
    <s v="Amazon"/>
    <x v="3"/>
    <n v="13458.23"/>
    <n v="2"/>
    <n v="26916.46"/>
    <n v="1.41"/>
    <n v="903"/>
    <x v="0"/>
  </r>
  <r>
    <s v="ORD109733"/>
    <x v="8"/>
    <x v="3"/>
    <x v="8"/>
    <s v="Souq"/>
    <x v="2"/>
    <n v="2089.9499999999998"/>
    <n v="5"/>
    <n v="10449.75"/>
    <n v="1.02"/>
    <n v="988"/>
    <x v="190"/>
  </r>
  <r>
    <s v="ORD109734"/>
    <x v="4"/>
    <x v="0"/>
    <x v="4"/>
    <s v="Jumia"/>
    <x v="0"/>
    <n v="5932.31"/>
    <n v="3"/>
    <n v="17796.93"/>
    <n v="1.07"/>
    <n v="4615"/>
    <x v="283"/>
  </r>
  <r>
    <s v="ORD109735"/>
    <x v="1"/>
    <x v="1"/>
    <x v="1"/>
    <s v="Souq"/>
    <x v="1"/>
    <n v="4126.7"/>
    <n v="4"/>
    <n v="16506.8"/>
    <n v="4.45"/>
    <n v="783"/>
    <x v="87"/>
  </r>
  <r>
    <s v="ORD109736"/>
    <x v="1"/>
    <x v="1"/>
    <x v="1"/>
    <s v="Souq"/>
    <x v="5"/>
    <n v="8516.6299999999992"/>
    <n v="3"/>
    <n v="25549.89"/>
    <n v="2.86"/>
    <n v="4054"/>
    <x v="280"/>
  </r>
  <r>
    <s v="ORD109737"/>
    <x v="4"/>
    <x v="0"/>
    <x v="4"/>
    <s v="Jumia"/>
    <x v="2"/>
    <n v="18589.89"/>
    <n v="5"/>
    <n v="92949.45"/>
    <n v="2.06"/>
    <n v="1110"/>
    <x v="163"/>
  </r>
  <r>
    <s v="ORD109738"/>
    <x v="1"/>
    <x v="1"/>
    <x v="1"/>
    <s v="Amazon"/>
    <x v="3"/>
    <n v="14546.63"/>
    <n v="2"/>
    <n v="29093.26"/>
    <n v="1.54"/>
    <n v="1699"/>
    <x v="236"/>
  </r>
  <r>
    <s v="ORD109739"/>
    <x v="1"/>
    <x v="1"/>
    <x v="1"/>
    <s v="Amazon"/>
    <x v="2"/>
    <n v="11393.72"/>
    <n v="1"/>
    <n v="11393.72"/>
    <n v="1.35"/>
    <n v="3080"/>
    <x v="306"/>
  </r>
  <r>
    <s v="ORD109740"/>
    <x v="4"/>
    <x v="0"/>
    <x v="4"/>
    <s v="Souq"/>
    <x v="4"/>
    <n v="13644.82"/>
    <n v="2"/>
    <n v="27289.64"/>
    <n v="3.39"/>
    <n v="2545"/>
    <x v="325"/>
  </r>
  <r>
    <s v="ORD109741"/>
    <x v="1"/>
    <x v="1"/>
    <x v="1"/>
    <s v="Jumia"/>
    <x v="1"/>
    <n v="973.38"/>
    <n v="3"/>
    <n v="2920.14"/>
    <n v="1.9"/>
    <n v="3193"/>
    <x v="206"/>
  </r>
  <r>
    <s v="ORD109742"/>
    <x v="9"/>
    <x v="1"/>
    <x v="9"/>
    <s v="Amazon"/>
    <x v="3"/>
    <n v="5006.29"/>
    <n v="5"/>
    <n v="25031.45"/>
    <n v="2.4900000000000002"/>
    <n v="4192"/>
    <x v="124"/>
  </r>
  <r>
    <s v="ORD109743"/>
    <x v="4"/>
    <x v="0"/>
    <x v="4"/>
    <s v="Jumia"/>
    <x v="4"/>
    <n v="9548.0400000000009"/>
    <n v="2"/>
    <n v="19096.080000000002"/>
    <n v="3.43"/>
    <n v="4382"/>
    <x v="75"/>
  </r>
  <r>
    <s v="ORD109744"/>
    <x v="7"/>
    <x v="0"/>
    <x v="7"/>
    <s v="Jumia"/>
    <x v="3"/>
    <n v="14969.99"/>
    <n v="5"/>
    <n v="74849.95"/>
    <n v="2.0099999999999998"/>
    <n v="615"/>
    <x v="9"/>
  </r>
  <r>
    <s v="ORD109745"/>
    <x v="2"/>
    <x v="2"/>
    <x v="2"/>
    <s v="Amazon"/>
    <x v="5"/>
    <n v="16998.95"/>
    <n v="3"/>
    <n v="50996.85"/>
    <n v="4.8600000000000003"/>
    <n v="907"/>
    <x v="215"/>
  </r>
  <r>
    <s v="ORD109746"/>
    <x v="9"/>
    <x v="1"/>
    <x v="9"/>
    <s v="Amazon"/>
    <x v="4"/>
    <n v="18173.759999999998"/>
    <n v="2"/>
    <n v="36347.519999999997"/>
    <n v="3.35"/>
    <n v="2569"/>
    <x v="349"/>
  </r>
  <r>
    <s v="ORD109747"/>
    <x v="6"/>
    <x v="4"/>
    <x v="6"/>
    <s v="Jumia"/>
    <x v="5"/>
    <n v="14254.27"/>
    <n v="2"/>
    <n v="28508.54"/>
    <n v="3.69"/>
    <n v="3810"/>
    <x v="88"/>
  </r>
  <r>
    <s v="ORD109748"/>
    <x v="9"/>
    <x v="1"/>
    <x v="9"/>
    <s v="Jumia"/>
    <x v="2"/>
    <n v="17609.189999999999"/>
    <n v="1"/>
    <n v="17609.189999999999"/>
    <n v="3.2"/>
    <n v="586"/>
    <x v="22"/>
  </r>
  <r>
    <s v="ORD109749"/>
    <x v="4"/>
    <x v="0"/>
    <x v="4"/>
    <s v="Souq"/>
    <x v="0"/>
    <n v="10607.98"/>
    <n v="2"/>
    <n v="21215.96"/>
    <n v="4.03"/>
    <n v="2369"/>
    <x v="248"/>
  </r>
  <r>
    <s v="ORD109750"/>
    <x v="1"/>
    <x v="1"/>
    <x v="1"/>
    <s v="Souq"/>
    <x v="2"/>
    <n v="16636.25"/>
    <n v="3"/>
    <n v="49908.75"/>
    <n v="2.77"/>
    <n v="1238"/>
    <x v="272"/>
  </r>
  <r>
    <s v="ORD109751"/>
    <x v="7"/>
    <x v="0"/>
    <x v="7"/>
    <s v="Souq"/>
    <x v="5"/>
    <n v="15407.4"/>
    <n v="3"/>
    <n v="46222.2"/>
    <n v="3.2"/>
    <n v="3673"/>
    <x v="132"/>
  </r>
  <r>
    <s v="ORD109752"/>
    <x v="2"/>
    <x v="2"/>
    <x v="2"/>
    <s v="Amazon"/>
    <x v="2"/>
    <n v="5034.53"/>
    <n v="3"/>
    <n v="15103.59"/>
    <n v="4.1500000000000004"/>
    <n v="1696"/>
    <x v="182"/>
  </r>
  <r>
    <s v="ORD109753"/>
    <x v="2"/>
    <x v="2"/>
    <x v="2"/>
    <s v="Jumia"/>
    <x v="0"/>
    <n v="13803"/>
    <n v="5"/>
    <n v="69015"/>
    <n v="2.17"/>
    <n v="375"/>
    <x v="312"/>
  </r>
  <r>
    <s v="ORD109754"/>
    <x v="2"/>
    <x v="2"/>
    <x v="2"/>
    <s v="Jumia"/>
    <x v="3"/>
    <n v="2840"/>
    <n v="4"/>
    <n v="11360"/>
    <n v="4.53"/>
    <n v="194"/>
    <x v="218"/>
  </r>
  <r>
    <s v="ORD109755"/>
    <x v="1"/>
    <x v="1"/>
    <x v="1"/>
    <s v="Jumia"/>
    <x v="4"/>
    <n v="7070.53"/>
    <n v="4"/>
    <n v="28282.12"/>
    <n v="4.6399999999999997"/>
    <n v="2589"/>
    <x v="266"/>
  </r>
  <r>
    <s v="ORD109756"/>
    <x v="6"/>
    <x v="4"/>
    <x v="6"/>
    <s v="Amazon"/>
    <x v="3"/>
    <n v="16401.5"/>
    <n v="1"/>
    <n v="16401.5"/>
    <n v="4.62"/>
    <n v="2859"/>
    <x v="251"/>
  </r>
  <r>
    <s v="ORD109757"/>
    <x v="8"/>
    <x v="3"/>
    <x v="8"/>
    <s v="Souq"/>
    <x v="3"/>
    <n v="17364.13"/>
    <n v="2"/>
    <n v="34728.26"/>
    <n v="4.34"/>
    <n v="4619"/>
    <x v="0"/>
  </r>
  <r>
    <s v="ORD109758"/>
    <x v="5"/>
    <x v="1"/>
    <x v="5"/>
    <s v="Jumia"/>
    <x v="4"/>
    <n v="2173.4499999999998"/>
    <n v="5"/>
    <n v="10867.25"/>
    <n v="3.52"/>
    <n v="4819"/>
    <x v="168"/>
  </r>
  <r>
    <s v="ORD109759"/>
    <x v="2"/>
    <x v="2"/>
    <x v="2"/>
    <s v="Souq"/>
    <x v="4"/>
    <n v="4721.74"/>
    <n v="2"/>
    <n v="9443.48"/>
    <n v="2"/>
    <n v="3506"/>
    <x v="101"/>
  </r>
  <r>
    <s v="ORD109760"/>
    <x v="0"/>
    <x v="0"/>
    <x v="0"/>
    <s v="Amazon"/>
    <x v="1"/>
    <n v="10578.73"/>
    <n v="2"/>
    <n v="21157.46"/>
    <n v="2.68"/>
    <n v="1690"/>
    <x v="255"/>
  </r>
  <r>
    <s v="ORD109761"/>
    <x v="6"/>
    <x v="4"/>
    <x v="6"/>
    <s v="Jumia"/>
    <x v="1"/>
    <n v="18515.3"/>
    <n v="5"/>
    <n v="92576.5"/>
    <n v="3.53"/>
    <n v="1586"/>
    <x v="337"/>
  </r>
  <r>
    <s v="ORD109762"/>
    <x v="6"/>
    <x v="4"/>
    <x v="6"/>
    <s v="Souq"/>
    <x v="2"/>
    <n v="7585.38"/>
    <n v="4"/>
    <n v="30341.52"/>
    <n v="2.46"/>
    <n v="3577"/>
    <x v="348"/>
  </r>
  <r>
    <s v="ORD109763"/>
    <x v="9"/>
    <x v="1"/>
    <x v="9"/>
    <s v="Amazon"/>
    <x v="1"/>
    <n v="4791.49"/>
    <n v="1"/>
    <n v="4791.49"/>
    <n v="1.84"/>
    <n v="1477"/>
    <x v="292"/>
  </r>
  <r>
    <s v="ORD109764"/>
    <x v="4"/>
    <x v="0"/>
    <x v="4"/>
    <s v="Amazon"/>
    <x v="0"/>
    <n v="10486.64"/>
    <n v="4"/>
    <n v="41946.559999999998"/>
    <n v="2.8"/>
    <n v="2797"/>
    <x v="318"/>
  </r>
  <r>
    <s v="ORD109765"/>
    <x v="9"/>
    <x v="1"/>
    <x v="9"/>
    <s v="Souq"/>
    <x v="3"/>
    <n v="12204.59"/>
    <n v="1"/>
    <n v="12204.59"/>
    <n v="2.04"/>
    <n v="690"/>
    <x v="6"/>
  </r>
  <r>
    <s v="ORD109766"/>
    <x v="2"/>
    <x v="2"/>
    <x v="2"/>
    <s v="Jumia"/>
    <x v="5"/>
    <n v="12219.14"/>
    <n v="4"/>
    <n v="48876.56"/>
    <n v="3.11"/>
    <n v="1329"/>
    <x v="184"/>
  </r>
  <r>
    <s v="ORD109767"/>
    <x v="5"/>
    <x v="1"/>
    <x v="5"/>
    <s v="Jumia"/>
    <x v="1"/>
    <n v="2575.61"/>
    <n v="4"/>
    <n v="10302.44"/>
    <n v="1.37"/>
    <n v="775"/>
    <x v="152"/>
  </r>
  <r>
    <s v="ORD109768"/>
    <x v="0"/>
    <x v="0"/>
    <x v="0"/>
    <s v="Souq"/>
    <x v="4"/>
    <n v="2942.35"/>
    <n v="2"/>
    <n v="5884.7"/>
    <n v="1.34"/>
    <n v="4314"/>
    <x v="167"/>
  </r>
  <r>
    <s v="ORD109769"/>
    <x v="1"/>
    <x v="1"/>
    <x v="1"/>
    <s v="Souq"/>
    <x v="3"/>
    <n v="12917.79"/>
    <n v="5"/>
    <n v="64588.95"/>
    <n v="3.81"/>
    <n v="495"/>
    <x v="191"/>
  </r>
  <r>
    <s v="ORD109770"/>
    <x v="8"/>
    <x v="3"/>
    <x v="8"/>
    <s v="Amazon"/>
    <x v="3"/>
    <n v="7422.8"/>
    <n v="4"/>
    <n v="29691.200000000001"/>
    <n v="3.51"/>
    <n v="101"/>
    <x v="350"/>
  </r>
  <r>
    <s v="ORD109771"/>
    <x v="7"/>
    <x v="0"/>
    <x v="7"/>
    <s v="Jumia"/>
    <x v="1"/>
    <n v="1788.47"/>
    <n v="2"/>
    <n v="3576.94"/>
    <n v="3.87"/>
    <n v="799"/>
    <x v="282"/>
  </r>
  <r>
    <s v="ORD109772"/>
    <x v="1"/>
    <x v="1"/>
    <x v="1"/>
    <s v="Souq"/>
    <x v="0"/>
    <n v="9894.7900000000009"/>
    <n v="4"/>
    <n v="39579.160000000003"/>
    <n v="3.31"/>
    <n v="636"/>
    <x v="218"/>
  </r>
  <r>
    <s v="ORD109773"/>
    <x v="1"/>
    <x v="1"/>
    <x v="1"/>
    <s v="Amazon"/>
    <x v="0"/>
    <n v="13207.49"/>
    <n v="5"/>
    <n v="66037.45"/>
    <n v="4.9000000000000004"/>
    <n v="803"/>
    <x v="118"/>
  </r>
  <r>
    <s v="ORD109774"/>
    <x v="0"/>
    <x v="0"/>
    <x v="0"/>
    <s v="Souq"/>
    <x v="1"/>
    <n v="14153.43"/>
    <n v="3"/>
    <n v="42460.29"/>
    <n v="1.08"/>
    <n v="3093"/>
    <x v="248"/>
  </r>
  <r>
    <s v="ORD109775"/>
    <x v="4"/>
    <x v="0"/>
    <x v="4"/>
    <s v="Souq"/>
    <x v="1"/>
    <n v="6689.41"/>
    <n v="1"/>
    <n v="6689.41"/>
    <n v="4.33"/>
    <n v="552"/>
    <x v="178"/>
  </r>
  <r>
    <s v="ORD109776"/>
    <x v="1"/>
    <x v="1"/>
    <x v="1"/>
    <s v="Amazon"/>
    <x v="0"/>
    <n v="10826.15"/>
    <n v="2"/>
    <n v="21652.3"/>
    <n v="2.0299999999999998"/>
    <n v="3235"/>
    <x v="84"/>
  </r>
  <r>
    <s v="ORD109777"/>
    <x v="6"/>
    <x v="4"/>
    <x v="6"/>
    <s v="Amazon"/>
    <x v="4"/>
    <n v="4803.1099999999997"/>
    <n v="5"/>
    <n v="24015.55"/>
    <n v="4.04"/>
    <n v="2635"/>
    <x v="346"/>
  </r>
  <r>
    <s v="ORD109778"/>
    <x v="2"/>
    <x v="2"/>
    <x v="2"/>
    <s v="Souq"/>
    <x v="0"/>
    <n v="10911.57"/>
    <n v="2"/>
    <n v="21823.14"/>
    <n v="3.28"/>
    <n v="2826"/>
    <x v="258"/>
  </r>
  <r>
    <s v="ORD109779"/>
    <x v="6"/>
    <x v="4"/>
    <x v="6"/>
    <s v="Souq"/>
    <x v="5"/>
    <n v="15546.44"/>
    <n v="1"/>
    <n v="15546.44"/>
    <n v="1.08"/>
    <n v="1835"/>
    <x v="10"/>
  </r>
  <r>
    <s v="ORD109780"/>
    <x v="8"/>
    <x v="3"/>
    <x v="8"/>
    <s v="Jumia"/>
    <x v="4"/>
    <n v="1390.92"/>
    <n v="5"/>
    <n v="6954.6"/>
    <n v="4.6900000000000004"/>
    <n v="4193"/>
    <x v="264"/>
  </r>
  <r>
    <s v="ORD109781"/>
    <x v="5"/>
    <x v="1"/>
    <x v="5"/>
    <s v="Jumia"/>
    <x v="1"/>
    <n v="2812.26"/>
    <n v="5"/>
    <n v="14061.3"/>
    <n v="3.2"/>
    <n v="1666"/>
    <x v="241"/>
  </r>
  <r>
    <s v="ORD109782"/>
    <x v="5"/>
    <x v="1"/>
    <x v="5"/>
    <s v="Jumia"/>
    <x v="5"/>
    <n v="9595.68"/>
    <n v="3"/>
    <n v="28787.040000000001"/>
    <n v="2.09"/>
    <n v="3904"/>
    <x v="63"/>
  </r>
  <r>
    <s v="ORD109783"/>
    <x v="8"/>
    <x v="3"/>
    <x v="8"/>
    <s v="Souq"/>
    <x v="2"/>
    <n v="18469.38"/>
    <n v="4"/>
    <n v="73877.52"/>
    <n v="1.38"/>
    <n v="4003"/>
    <x v="328"/>
  </r>
  <r>
    <s v="ORD109784"/>
    <x v="2"/>
    <x v="2"/>
    <x v="2"/>
    <s v="Souq"/>
    <x v="3"/>
    <n v="14599.31"/>
    <n v="5"/>
    <n v="72996.55"/>
    <n v="3.33"/>
    <n v="3431"/>
    <x v="235"/>
  </r>
  <r>
    <s v="ORD109785"/>
    <x v="8"/>
    <x v="3"/>
    <x v="8"/>
    <s v="Jumia"/>
    <x v="3"/>
    <n v="11651.41"/>
    <n v="5"/>
    <n v="58257.05"/>
    <n v="2.85"/>
    <n v="3998"/>
    <x v="96"/>
  </r>
  <r>
    <s v="ORD109786"/>
    <x v="0"/>
    <x v="0"/>
    <x v="0"/>
    <s v="Souq"/>
    <x v="0"/>
    <n v="5570.15"/>
    <n v="5"/>
    <n v="27850.75"/>
    <n v="2.68"/>
    <n v="4497"/>
    <x v="108"/>
  </r>
  <r>
    <s v="ORD109787"/>
    <x v="9"/>
    <x v="1"/>
    <x v="9"/>
    <s v="Amazon"/>
    <x v="1"/>
    <n v="13709.01"/>
    <n v="4"/>
    <n v="54836.04"/>
    <n v="4.91"/>
    <n v="338"/>
    <x v="46"/>
  </r>
  <r>
    <s v="ORD109788"/>
    <x v="9"/>
    <x v="1"/>
    <x v="9"/>
    <s v="Souq"/>
    <x v="2"/>
    <n v="6208.96"/>
    <n v="1"/>
    <n v="6208.96"/>
    <n v="4.34"/>
    <n v="2122"/>
    <x v="98"/>
  </r>
  <r>
    <s v="ORD109789"/>
    <x v="2"/>
    <x v="2"/>
    <x v="2"/>
    <s v="Amazon"/>
    <x v="2"/>
    <n v="3806.3"/>
    <n v="1"/>
    <n v="3806.3"/>
    <n v="4.1500000000000004"/>
    <n v="3639"/>
    <x v="166"/>
  </r>
  <r>
    <s v="ORD109790"/>
    <x v="0"/>
    <x v="0"/>
    <x v="0"/>
    <s v="Souq"/>
    <x v="3"/>
    <n v="1263.05"/>
    <n v="2"/>
    <n v="2526.1"/>
    <n v="4.5599999999999996"/>
    <n v="4260"/>
    <x v="48"/>
  </r>
  <r>
    <s v="ORD109791"/>
    <x v="9"/>
    <x v="1"/>
    <x v="9"/>
    <s v="Amazon"/>
    <x v="1"/>
    <n v="1108.01"/>
    <n v="1"/>
    <n v="1108.01"/>
    <n v="1.35"/>
    <n v="186"/>
    <x v="157"/>
  </r>
  <r>
    <s v="ORD109792"/>
    <x v="4"/>
    <x v="0"/>
    <x v="4"/>
    <s v="Souq"/>
    <x v="0"/>
    <n v="2092.34"/>
    <n v="3"/>
    <n v="6277.02"/>
    <n v="4"/>
    <n v="1127"/>
    <x v="207"/>
  </r>
  <r>
    <s v="ORD109793"/>
    <x v="9"/>
    <x v="1"/>
    <x v="9"/>
    <s v="Souq"/>
    <x v="2"/>
    <n v="19708.71"/>
    <n v="3"/>
    <n v="59126.13"/>
    <n v="3.68"/>
    <n v="1020"/>
    <x v="97"/>
  </r>
  <r>
    <s v="ORD109794"/>
    <x v="1"/>
    <x v="1"/>
    <x v="1"/>
    <s v="Jumia"/>
    <x v="1"/>
    <n v="865.94"/>
    <n v="3"/>
    <n v="2597.8200000000002"/>
    <n v="1.37"/>
    <n v="1077"/>
    <x v="265"/>
  </r>
  <r>
    <s v="ORD109795"/>
    <x v="4"/>
    <x v="0"/>
    <x v="4"/>
    <s v="Jumia"/>
    <x v="1"/>
    <n v="15845.84"/>
    <n v="2"/>
    <n v="31691.68"/>
    <n v="2.3199999999999998"/>
    <n v="4262"/>
    <x v="1"/>
  </r>
  <r>
    <s v="ORD109796"/>
    <x v="3"/>
    <x v="3"/>
    <x v="3"/>
    <s v="Souq"/>
    <x v="2"/>
    <n v="15997.99"/>
    <n v="4"/>
    <n v="63991.96"/>
    <n v="2.2999999999999998"/>
    <n v="3159"/>
    <x v="340"/>
  </r>
  <r>
    <s v="ORD109797"/>
    <x v="5"/>
    <x v="1"/>
    <x v="5"/>
    <s v="Amazon"/>
    <x v="2"/>
    <n v="15847.06"/>
    <n v="4"/>
    <n v="63388.24"/>
    <n v="4.5"/>
    <n v="4839"/>
    <x v="100"/>
  </r>
  <r>
    <s v="ORD109798"/>
    <x v="9"/>
    <x v="1"/>
    <x v="9"/>
    <s v="Jumia"/>
    <x v="4"/>
    <n v="9518.9"/>
    <n v="4"/>
    <n v="38075.599999999999"/>
    <n v="4.51"/>
    <n v="2661"/>
    <x v="14"/>
  </r>
  <r>
    <s v="ORD109799"/>
    <x v="8"/>
    <x v="3"/>
    <x v="8"/>
    <s v="Souq"/>
    <x v="3"/>
    <n v="12530.64"/>
    <n v="5"/>
    <n v="62653.2"/>
    <n v="1.74"/>
    <n v="656"/>
    <x v="143"/>
  </r>
  <r>
    <s v="ORD109800"/>
    <x v="5"/>
    <x v="1"/>
    <x v="5"/>
    <s v="Jumia"/>
    <x v="0"/>
    <n v="2094.81"/>
    <n v="2"/>
    <n v="4189.62"/>
    <n v="2.21"/>
    <n v="859"/>
    <x v="157"/>
  </r>
  <r>
    <s v="ORD109801"/>
    <x v="4"/>
    <x v="0"/>
    <x v="4"/>
    <s v="Amazon"/>
    <x v="4"/>
    <n v="7083.82"/>
    <n v="1"/>
    <n v="7083.82"/>
    <n v="4.66"/>
    <n v="1685"/>
    <x v="194"/>
  </r>
  <r>
    <s v="ORD109802"/>
    <x v="3"/>
    <x v="3"/>
    <x v="3"/>
    <s v="Souq"/>
    <x v="5"/>
    <n v="2844.99"/>
    <n v="2"/>
    <n v="5689.98"/>
    <n v="3.01"/>
    <n v="1665"/>
    <x v="150"/>
  </r>
  <r>
    <s v="ORD109803"/>
    <x v="3"/>
    <x v="3"/>
    <x v="3"/>
    <s v="Jumia"/>
    <x v="3"/>
    <n v="8197.2800000000007"/>
    <n v="3"/>
    <n v="24591.84"/>
    <n v="3.26"/>
    <n v="4846"/>
    <x v="123"/>
  </r>
  <r>
    <s v="ORD109804"/>
    <x v="5"/>
    <x v="1"/>
    <x v="5"/>
    <s v="Jumia"/>
    <x v="0"/>
    <n v="18957.740000000002"/>
    <n v="2"/>
    <n v="37915.480000000003"/>
    <n v="2.14"/>
    <n v="4262"/>
    <x v="85"/>
  </r>
  <r>
    <s v="ORD109805"/>
    <x v="5"/>
    <x v="1"/>
    <x v="5"/>
    <s v="Jumia"/>
    <x v="0"/>
    <n v="7935.18"/>
    <n v="4"/>
    <n v="31740.720000000001"/>
    <n v="3.23"/>
    <n v="4885"/>
    <x v="337"/>
  </r>
  <r>
    <s v="ORD109806"/>
    <x v="1"/>
    <x v="1"/>
    <x v="1"/>
    <s v="Amazon"/>
    <x v="4"/>
    <n v="9453.93"/>
    <n v="4"/>
    <n v="37815.72"/>
    <n v="4.8099999999999996"/>
    <n v="3063"/>
    <x v="38"/>
  </r>
  <r>
    <s v="ORD109807"/>
    <x v="0"/>
    <x v="0"/>
    <x v="0"/>
    <s v="Souq"/>
    <x v="4"/>
    <n v="8180.12"/>
    <n v="2"/>
    <n v="16360.24"/>
    <n v="1.34"/>
    <n v="1773"/>
    <x v="49"/>
  </r>
  <r>
    <s v="ORD109808"/>
    <x v="7"/>
    <x v="0"/>
    <x v="7"/>
    <s v="Souq"/>
    <x v="4"/>
    <n v="4060.96"/>
    <n v="4"/>
    <n v="16243.84"/>
    <n v="3.21"/>
    <n v="3652"/>
    <x v="297"/>
  </r>
  <r>
    <s v="ORD109809"/>
    <x v="5"/>
    <x v="1"/>
    <x v="5"/>
    <s v="Jumia"/>
    <x v="3"/>
    <n v="6228.39"/>
    <n v="1"/>
    <n v="6228.39"/>
    <n v="3.04"/>
    <n v="400"/>
    <x v="246"/>
  </r>
  <r>
    <s v="ORD109810"/>
    <x v="4"/>
    <x v="0"/>
    <x v="4"/>
    <s v="Jumia"/>
    <x v="4"/>
    <n v="529.42999999999995"/>
    <n v="1"/>
    <n v="529.42999999999995"/>
    <n v="1.5"/>
    <n v="2842"/>
    <x v="253"/>
  </r>
  <r>
    <s v="ORD109811"/>
    <x v="3"/>
    <x v="3"/>
    <x v="3"/>
    <s v="Souq"/>
    <x v="5"/>
    <n v="13692.61"/>
    <n v="2"/>
    <n v="27385.22"/>
    <n v="3.15"/>
    <n v="2081"/>
    <x v="215"/>
  </r>
  <r>
    <s v="ORD109812"/>
    <x v="0"/>
    <x v="0"/>
    <x v="0"/>
    <s v="Amazon"/>
    <x v="1"/>
    <n v="13493.33"/>
    <n v="5"/>
    <n v="67466.649999999994"/>
    <n v="4.16"/>
    <n v="1629"/>
    <x v="249"/>
  </r>
  <r>
    <s v="ORD109813"/>
    <x v="0"/>
    <x v="0"/>
    <x v="0"/>
    <s v="Jumia"/>
    <x v="1"/>
    <n v="1950.36"/>
    <n v="2"/>
    <n v="3900.72"/>
    <n v="2.57"/>
    <n v="311"/>
    <x v="135"/>
  </r>
  <r>
    <s v="ORD109814"/>
    <x v="8"/>
    <x v="3"/>
    <x v="8"/>
    <s v="Amazon"/>
    <x v="3"/>
    <n v="11166.77"/>
    <n v="2"/>
    <n v="22333.54"/>
    <n v="3.77"/>
    <n v="3286"/>
    <x v="192"/>
  </r>
  <r>
    <s v="ORD109815"/>
    <x v="1"/>
    <x v="1"/>
    <x v="1"/>
    <s v="Amazon"/>
    <x v="1"/>
    <n v="9799.51"/>
    <n v="4"/>
    <n v="39198.04"/>
    <n v="2.7"/>
    <n v="2052"/>
    <x v="301"/>
  </r>
  <r>
    <s v="ORD109816"/>
    <x v="7"/>
    <x v="0"/>
    <x v="7"/>
    <s v="Jumia"/>
    <x v="5"/>
    <n v="703.42"/>
    <n v="4"/>
    <n v="2813.68"/>
    <n v="3.01"/>
    <n v="3917"/>
    <x v="213"/>
  </r>
  <r>
    <s v="ORD109817"/>
    <x v="7"/>
    <x v="0"/>
    <x v="7"/>
    <s v="Amazon"/>
    <x v="2"/>
    <n v="19749.990000000002"/>
    <n v="2"/>
    <n v="39499.980000000003"/>
    <n v="4.0599999999999996"/>
    <n v="2129"/>
    <x v="271"/>
  </r>
  <r>
    <s v="ORD109818"/>
    <x v="3"/>
    <x v="3"/>
    <x v="3"/>
    <s v="Amazon"/>
    <x v="1"/>
    <n v="17822.34"/>
    <n v="3"/>
    <n v="53467.02"/>
    <n v="1.58"/>
    <n v="18"/>
    <x v="172"/>
  </r>
  <r>
    <s v="ORD109819"/>
    <x v="1"/>
    <x v="1"/>
    <x v="1"/>
    <s v="Jumia"/>
    <x v="5"/>
    <n v="6528.66"/>
    <n v="4"/>
    <n v="26114.639999999999"/>
    <n v="2.46"/>
    <n v="4806"/>
    <x v="62"/>
  </r>
  <r>
    <s v="ORD109820"/>
    <x v="9"/>
    <x v="1"/>
    <x v="9"/>
    <s v="Jumia"/>
    <x v="5"/>
    <n v="13467.71"/>
    <n v="2"/>
    <n v="26935.42"/>
    <n v="2.17"/>
    <n v="3967"/>
    <x v="165"/>
  </r>
  <r>
    <s v="ORD109821"/>
    <x v="5"/>
    <x v="1"/>
    <x v="5"/>
    <s v="Amazon"/>
    <x v="4"/>
    <n v="5174.57"/>
    <n v="5"/>
    <n v="25872.85"/>
    <n v="2.04"/>
    <n v="2640"/>
    <x v="194"/>
  </r>
  <r>
    <s v="ORD109822"/>
    <x v="0"/>
    <x v="0"/>
    <x v="0"/>
    <s v="Jumia"/>
    <x v="4"/>
    <n v="2486.2399999999998"/>
    <n v="4"/>
    <n v="9944.9599999999991"/>
    <n v="4.6399999999999997"/>
    <n v="3627"/>
    <x v="59"/>
  </r>
  <r>
    <s v="ORD109823"/>
    <x v="6"/>
    <x v="4"/>
    <x v="6"/>
    <s v="Souq"/>
    <x v="4"/>
    <n v="10809.75"/>
    <n v="4"/>
    <n v="43239"/>
    <n v="2.72"/>
    <n v="3580"/>
    <x v="359"/>
  </r>
  <r>
    <s v="ORD109824"/>
    <x v="7"/>
    <x v="0"/>
    <x v="7"/>
    <s v="Jumia"/>
    <x v="2"/>
    <n v="10383.219999999999"/>
    <n v="4"/>
    <n v="41532.879999999997"/>
    <n v="4.74"/>
    <n v="4319"/>
    <x v="16"/>
  </r>
  <r>
    <s v="ORD109825"/>
    <x v="7"/>
    <x v="0"/>
    <x v="7"/>
    <s v="Jumia"/>
    <x v="1"/>
    <n v="16268.93"/>
    <n v="5"/>
    <n v="81344.649999999994"/>
    <n v="4.55"/>
    <n v="2825"/>
    <x v="20"/>
  </r>
  <r>
    <s v="ORD109826"/>
    <x v="3"/>
    <x v="3"/>
    <x v="3"/>
    <s v="Amazon"/>
    <x v="5"/>
    <n v="16841.29"/>
    <n v="2"/>
    <n v="33682.58"/>
    <n v="1.38"/>
    <n v="1967"/>
    <x v="83"/>
  </r>
  <r>
    <s v="ORD109827"/>
    <x v="7"/>
    <x v="0"/>
    <x v="7"/>
    <s v="Souq"/>
    <x v="0"/>
    <n v="1564.52"/>
    <n v="4"/>
    <n v="6258.08"/>
    <n v="4.1399999999999997"/>
    <n v="2248"/>
    <x v="299"/>
  </r>
  <r>
    <s v="ORD109828"/>
    <x v="9"/>
    <x v="1"/>
    <x v="9"/>
    <s v="Souq"/>
    <x v="2"/>
    <n v="1451.18"/>
    <n v="5"/>
    <n v="7255.9"/>
    <n v="3.36"/>
    <n v="1217"/>
    <x v="321"/>
  </r>
  <r>
    <s v="ORD109829"/>
    <x v="9"/>
    <x v="1"/>
    <x v="9"/>
    <s v="Jumia"/>
    <x v="1"/>
    <n v="9702.49"/>
    <n v="3"/>
    <n v="29107.47"/>
    <n v="3.56"/>
    <n v="3374"/>
    <x v="84"/>
  </r>
  <r>
    <s v="ORD109830"/>
    <x v="2"/>
    <x v="2"/>
    <x v="2"/>
    <s v="Souq"/>
    <x v="1"/>
    <n v="12999.89"/>
    <n v="1"/>
    <n v="12999.89"/>
    <n v="1.0900000000000001"/>
    <n v="1142"/>
    <x v="92"/>
  </r>
  <r>
    <s v="ORD109831"/>
    <x v="3"/>
    <x v="3"/>
    <x v="3"/>
    <s v="Jumia"/>
    <x v="0"/>
    <n v="13521.29"/>
    <n v="5"/>
    <n v="67606.45"/>
    <n v="3.23"/>
    <n v="3954"/>
    <x v="42"/>
  </r>
  <r>
    <s v="ORD109832"/>
    <x v="3"/>
    <x v="3"/>
    <x v="3"/>
    <s v="Amazon"/>
    <x v="0"/>
    <n v="5980.26"/>
    <n v="1"/>
    <n v="5980.26"/>
    <n v="2.68"/>
    <n v="823"/>
    <x v="209"/>
  </r>
  <r>
    <s v="ORD109833"/>
    <x v="5"/>
    <x v="1"/>
    <x v="5"/>
    <s v="Amazon"/>
    <x v="2"/>
    <n v="1592.96"/>
    <n v="4"/>
    <n v="6371.84"/>
    <n v="2.0499999999999998"/>
    <n v="4545"/>
    <x v="16"/>
  </r>
  <r>
    <s v="ORD109834"/>
    <x v="8"/>
    <x v="3"/>
    <x v="8"/>
    <s v="Jumia"/>
    <x v="3"/>
    <n v="5383.93"/>
    <n v="4"/>
    <n v="21535.72"/>
    <n v="2.4500000000000002"/>
    <n v="1664"/>
    <x v="155"/>
  </r>
  <r>
    <s v="ORD109835"/>
    <x v="4"/>
    <x v="0"/>
    <x v="4"/>
    <s v="Amazon"/>
    <x v="2"/>
    <n v="17759.75"/>
    <n v="5"/>
    <n v="88798.75"/>
    <n v="3.89"/>
    <n v="1807"/>
    <x v="339"/>
  </r>
  <r>
    <s v="ORD109836"/>
    <x v="2"/>
    <x v="2"/>
    <x v="2"/>
    <s v="Jumia"/>
    <x v="3"/>
    <n v="17966.060000000001"/>
    <n v="3"/>
    <n v="53898.18"/>
    <n v="2.17"/>
    <n v="1627"/>
    <x v="314"/>
  </r>
  <r>
    <s v="ORD109837"/>
    <x v="7"/>
    <x v="0"/>
    <x v="7"/>
    <s v="Souq"/>
    <x v="1"/>
    <n v="2903.79"/>
    <n v="4"/>
    <n v="11615.16"/>
    <n v="2.39"/>
    <n v="386"/>
    <x v="79"/>
  </r>
  <r>
    <s v="ORD109838"/>
    <x v="5"/>
    <x v="1"/>
    <x v="5"/>
    <s v="Jumia"/>
    <x v="0"/>
    <n v="9938.73"/>
    <n v="4"/>
    <n v="39754.92"/>
    <n v="1.95"/>
    <n v="3928"/>
    <x v="68"/>
  </r>
  <r>
    <s v="ORD109839"/>
    <x v="2"/>
    <x v="2"/>
    <x v="2"/>
    <s v="Amazon"/>
    <x v="3"/>
    <n v="15445.33"/>
    <n v="5"/>
    <n v="77226.649999999994"/>
    <n v="2.09"/>
    <n v="1472"/>
    <x v="101"/>
  </r>
  <r>
    <s v="ORD109840"/>
    <x v="2"/>
    <x v="2"/>
    <x v="2"/>
    <s v="Jumia"/>
    <x v="4"/>
    <n v="7059.48"/>
    <n v="4"/>
    <n v="28237.919999999998"/>
    <n v="2.9"/>
    <n v="1984"/>
    <x v="296"/>
  </r>
  <r>
    <s v="ORD109841"/>
    <x v="6"/>
    <x v="4"/>
    <x v="6"/>
    <s v="Amazon"/>
    <x v="4"/>
    <n v="8368.5"/>
    <n v="3"/>
    <n v="25105.5"/>
    <n v="3.55"/>
    <n v="4611"/>
    <x v="270"/>
  </r>
  <r>
    <s v="ORD109842"/>
    <x v="5"/>
    <x v="1"/>
    <x v="5"/>
    <s v="Amazon"/>
    <x v="1"/>
    <n v="773.85"/>
    <n v="4"/>
    <n v="3095.4"/>
    <n v="4.5199999999999996"/>
    <n v="2525"/>
    <x v="277"/>
  </r>
  <r>
    <s v="ORD109843"/>
    <x v="0"/>
    <x v="0"/>
    <x v="0"/>
    <s v="Souq"/>
    <x v="2"/>
    <n v="11025.6"/>
    <n v="1"/>
    <n v="11025.6"/>
    <n v="1.58"/>
    <n v="1498"/>
    <x v="111"/>
  </r>
  <r>
    <s v="ORD109844"/>
    <x v="4"/>
    <x v="0"/>
    <x v="4"/>
    <s v="Jumia"/>
    <x v="5"/>
    <n v="5139.0200000000004"/>
    <n v="2"/>
    <n v="10278.040000000001"/>
    <n v="2.48"/>
    <n v="440"/>
    <x v="314"/>
  </r>
  <r>
    <s v="ORD109845"/>
    <x v="9"/>
    <x v="1"/>
    <x v="9"/>
    <s v="Amazon"/>
    <x v="5"/>
    <n v="9288.44"/>
    <n v="5"/>
    <n v="46442.2"/>
    <n v="3.96"/>
    <n v="2870"/>
    <x v="182"/>
  </r>
  <r>
    <s v="ORD109846"/>
    <x v="8"/>
    <x v="3"/>
    <x v="8"/>
    <s v="Souq"/>
    <x v="4"/>
    <n v="16616.63"/>
    <n v="3"/>
    <n v="49849.89"/>
    <n v="1.49"/>
    <n v="3837"/>
    <x v="58"/>
  </r>
  <r>
    <s v="ORD109847"/>
    <x v="0"/>
    <x v="0"/>
    <x v="0"/>
    <s v="Jumia"/>
    <x v="0"/>
    <n v="12965.49"/>
    <n v="1"/>
    <n v="12965.49"/>
    <n v="4.54"/>
    <n v="2181"/>
    <x v="300"/>
  </r>
  <r>
    <s v="ORD109848"/>
    <x v="6"/>
    <x v="4"/>
    <x v="6"/>
    <s v="Souq"/>
    <x v="2"/>
    <n v="13688.35"/>
    <n v="4"/>
    <n v="54753.4"/>
    <n v="2.92"/>
    <n v="427"/>
    <x v="259"/>
  </r>
  <r>
    <s v="ORD109849"/>
    <x v="6"/>
    <x v="4"/>
    <x v="6"/>
    <s v="Amazon"/>
    <x v="0"/>
    <n v="8374.25"/>
    <n v="4"/>
    <n v="33497"/>
    <n v="2.79"/>
    <n v="3515"/>
    <x v="247"/>
  </r>
  <r>
    <s v="ORD109850"/>
    <x v="9"/>
    <x v="1"/>
    <x v="9"/>
    <s v="Amazon"/>
    <x v="0"/>
    <n v="18561.11"/>
    <n v="5"/>
    <n v="92805.55"/>
    <n v="4.88"/>
    <n v="1531"/>
    <x v="254"/>
  </r>
  <r>
    <s v="ORD109851"/>
    <x v="0"/>
    <x v="0"/>
    <x v="0"/>
    <s v="Souq"/>
    <x v="3"/>
    <n v="13763.24"/>
    <n v="3"/>
    <n v="41289.72"/>
    <n v="1.5"/>
    <n v="4249"/>
    <x v="57"/>
  </r>
  <r>
    <s v="ORD109852"/>
    <x v="3"/>
    <x v="3"/>
    <x v="3"/>
    <s v="Souq"/>
    <x v="5"/>
    <n v="16316.57"/>
    <n v="4"/>
    <n v="65266.28"/>
    <n v="1.53"/>
    <n v="1746"/>
    <x v="251"/>
  </r>
  <r>
    <s v="ORD109853"/>
    <x v="0"/>
    <x v="0"/>
    <x v="0"/>
    <s v="Souq"/>
    <x v="5"/>
    <n v="2490.66"/>
    <n v="5"/>
    <n v="12453.3"/>
    <n v="3.16"/>
    <n v="64"/>
    <x v="4"/>
  </r>
  <r>
    <s v="ORD109854"/>
    <x v="5"/>
    <x v="1"/>
    <x v="5"/>
    <s v="Souq"/>
    <x v="1"/>
    <n v="9303.52"/>
    <n v="1"/>
    <n v="9303.52"/>
    <n v="3.55"/>
    <n v="1887"/>
    <x v="204"/>
  </r>
  <r>
    <s v="ORD109855"/>
    <x v="1"/>
    <x v="1"/>
    <x v="1"/>
    <s v="Jumia"/>
    <x v="0"/>
    <n v="5774.96"/>
    <n v="2"/>
    <n v="11549.92"/>
    <n v="4.47"/>
    <n v="1877"/>
    <x v="207"/>
  </r>
  <r>
    <s v="ORD109856"/>
    <x v="2"/>
    <x v="2"/>
    <x v="2"/>
    <s v="Amazon"/>
    <x v="3"/>
    <n v="4576.67"/>
    <n v="5"/>
    <n v="22883.35"/>
    <n v="1.54"/>
    <n v="4315"/>
    <x v="150"/>
  </r>
  <r>
    <s v="ORD109857"/>
    <x v="8"/>
    <x v="3"/>
    <x v="8"/>
    <s v="Amazon"/>
    <x v="5"/>
    <n v="6518"/>
    <n v="2"/>
    <n v="13036"/>
    <n v="3.82"/>
    <n v="4603"/>
    <x v="317"/>
  </r>
  <r>
    <s v="ORD109858"/>
    <x v="2"/>
    <x v="2"/>
    <x v="2"/>
    <s v="Souq"/>
    <x v="3"/>
    <n v="10202.219999999999"/>
    <n v="2"/>
    <n v="20404.439999999999"/>
    <n v="2.4"/>
    <n v="4896"/>
    <x v="178"/>
  </r>
  <r>
    <s v="ORD109859"/>
    <x v="4"/>
    <x v="0"/>
    <x v="4"/>
    <s v="Amazon"/>
    <x v="0"/>
    <n v="15532.32"/>
    <n v="4"/>
    <n v="62129.279999999999"/>
    <n v="4.05"/>
    <n v="2167"/>
    <x v="49"/>
  </r>
  <r>
    <s v="ORD109860"/>
    <x v="1"/>
    <x v="1"/>
    <x v="1"/>
    <s v="Amazon"/>
    <x v="3"/>
    <n v="2779.82"/>
    <n v="1"/>
    <n v="2779.82"/>
    <n v="2.68"/>
    <n v="8"/>
    <x v="78"/>
  </r>
  <r>
    <s v="ORD109861"/>
    <x v="7"/>
    <x v="0"/>
    <x v="7"/>
    <s v="Jumia"/>
    <x v="2"/>
    <n v="16143.5"/>
    <n v="2"/>
    <n v="32287"/>
    <n v="2.4500000000000002"/>
    <n v="3551"/>
    <x v="68"/>
  </r>
  <r>
    <s v="ORD109862"/>
    <x v="7"/>
    <x v="0"/>
    <x v="7"/>
    <s v="Jumia"/>
    <x v="0"/>
    <n v="13250.75"/>
    <n v="2"/>
    <n v="26501.5"/>
    <n v="1.73"/>
    <n v="872"/>
    <x v="7"/>
  </r>
  <r>
    <s v="ORD109863"/>
    <x v="9"/>
    <x v="1"/>
    <x v="9"/>
    <s v="Amazon"/>
    <x v="2"/>
    <n v="19334.95"/>
    <n v="4"/>
    <n v="77339.8"/>
    <n v="3.1"/>
    <n v="4554"/>
    <x v="34"/>
  </r>
  <r>
    <s v="ORD109864"/>
    <x v="5"/>
    <x v="1"/>
    <x v="5"/>
    <s v="Amazon"/>
    <x v="3"/>
    <n v="6728.72"/>
    <n v="5"/>
    <n v="33643.599999999999"/>
    <n v="1.31"/>
    <n v="4740"/>
    <x v="195"/>
  </r>
  <r>
    <s v="ORD109865"/>
    <x v="0"/>
    <x v="0"/>
    <x v="0"/>
    <s v="Jumia"/>
    <x v="1"/>
    <n v="15233.78"/>
    <n v="1"/>
    <n v="15233.78"/>
    <n v="4.0199999999999996"/>
    <n v="4962"/>
    <x v="235"/>
  </r>
  <r>
    <s v="ORD109866"/>
    <x v="9"/>
    <x v="1"/>
    <x v="9"/>
    <s v="Jumia"/>
    <x v="5"/>
    <n v="9838.57"/>
    <n v="5"/>
    <n v="49192.85"/>
    <n v="4.79"/>
    <n v="4732"/>
    <x v="88"/>
  </r>
  <r>
    <s v="ORD109867"/>
    <x v="6"/>
    <x v="4"/>
    <x v="6"/>
    <s v="Jumia"/>
    <x v="3"/>
    <n v="16693.05"/>
    <n v="5"/>
    <n v="83465.25"/>
    <n v="2.87"/>
    <n v="785"/>
    <x v="292"/>
  </r>
  <r>
    <s v="ORD109868"/>
    <x v="4"/>
    <x v="0"/>
    <x v="4"/>
    <s v="Jumia"/>
    <x v="3"/>
    <n v="18629.05"/>
    <n v="1"/>
    <n v="18629.05"/>
    <n v="2.02"/>
    <n v="3814"/>
    <x v="358"/>
  </r>
  <r>
    <s v="ORD109869"/>
    <x v="7"/>
    <x v="0"/>
    <x v="7"/>
    <s v="Jumia"/>
    <x v="5"/>
    <n v="15833.39"/>
    <n v="5"/>
    <n v="79166.95"/>
    <n v="1.42"/>
    <n v="3153"/>
    <x v="319"/>
  </r>
  <r>
    <s v="ORD109870"/>
    <x v="1"/>
    <x v="1"/>
    <x v="1"/>
    <s v="Souq"/>
    <x v="2"/>
    <n v="16867.97"/>
    <n v="2"/>
    <n v="33735.94"/>
    <n v="1.67"/>
    <n v="2016"/>
    <x v="136"/>
  </r>
  <r>
    <s v="ORD109871"/>
    <x v="3"/>
    <x v="3"/>
    <x v="3"/>
    <s v="Amazon"/>
    <x v="2"/>
    <n v="19456.560000000001"/>
    <n v="3"/>
    <n v="58369.68"/>
    <n v="4.8600000000000003"/>
    <n v="3453"/>
    <x v="257"/>
  </r>
  <r>
    <s v="ORD109872"/>
    <x v="1"/>
    <x v="1"/>
    <x v="1"/>
    <s v="Amazon"/>
    <x v="3"/>
    <n v="18086.09"/>
    <n v="4"/>
    <n v="72344.36"/>
    <n v="3.83"/>
    <n v="4291"/>
    <x v="121"/>
  </r>
  <r>
    <s v="ORD109873"/>
    <x v="3"/>
    <x v="3"/>
    <x v="3"/>
    <s v="Jumia"/>
    <x v="0"/>
    <n v="2297.1"/>
    <n v="4"/>
    <n v="9188.4"/>
    <n v="2.5499999999999998"/>
    <n v="4944"/>
    <x v="188"/>
  </r>
  <r>
    <s v="ORD109874"/>
    <x v="2"/>
    <x v="2"/>
    <x v="2"/>
    <s v="Souq"/>
    <x v="5"/>
    <n v="8500.77"/>
    <n v="4"/>
    <n v="34003.08"/>
    <n v="1.99"/>
    <n v="777"/>
    <x v="97"/>
  </r>
  <r>
    <s v="ORD109875"/>
    <x v="3"/>
    <x v="3"/>
    <x v="3"/>
    <s v="Jumia"/>
    <x v="5"/>
    <n v="3315.93"/>
    <n v="1"/>
    <n v="3315.93"/>
    <n v="4.8600000000000003"/>
    <n v="4198"/>
    <x v="25"/>
  </r>
  <r>
    <s v="ORD109876"/>
    <x v="8"/>
    <x v="3"/>
    <x v="8"/>
    <s v="Jumia"/>
    <x v="1"/>
    <n v="19486.349999999999"/>
    <n v="2"/>
    <n v="38972.699999999997"/>
    <n v="4.0599999999999996"/>
    <n v="4771"/>
    <x v="149"/>
  </r>
  <r>
    <s v="ORD109877"/>
    <x v="8"/>
    <x v="3"/>
    <x v="8"/>
    <s v="Amazon"/>
    <x v="3"/>
    <n v="16712.61"/>
    <n v="3"/>
    <n v="50137.83"/>
    <n v="4.24"/>
    <n v="673"/>
    <x v="344"/>
  </r>
  <r>
    <s v="ORD109878"/>
    <x v="8"/>
    <x v="3"/>
    <x v="8"/>
    <s v="Amazon"/>
    <x v="5"/>
    <n v="11164.14"/>
    <n v="3"/>
    <n v="33492.42"/>
    <n v="1.5"/>
    <n v="1395"/>
    <x v="347"/>
  </r>
  <r>
    <s v="ORD109879"/>
    <x v="1"/>
    <x v="1"/>
    <x v="1"/>
    <s v="Amazon"/>
    <x v="4"/>
    <n v="16090.58"/>
    <n v="2"/>
    <n v="32181.16"/>
    <n v="3.2"/>
    <n v="731"/>
    <x v="267"/>
  </r>
  <r>
    <s v="ORD109880"/>
    <x v="3"/>
    <x v="3"/>
    <x v="3"/>
    <s v="Amazon"/>
    <x v="2"/>
    <n v="16498.34"/>
    <n v="4"/>
    <n v="65993.36"/>
    <n v="1.1399999999999999"/>
    <n v="1325"/>
    <x v="50"/>
  </r>
  <r>
    <s v="ORD109881"/>
    <x v="6"/>
    <x v="4"/>
    <x v="6"/>
    <s v="Amazon"/>
    <x v="4"/>
    <n v="6496.7"/>
    <n v="5"/>
    <n v="32483.5"/>
    <n v="2.97"/>
    <n v="2969"/>
    <x v="140"/>
  </r>
  <r>
    <s v="ORD109882"/>
    <x v="0"/>
    <x v="0"/>
    <x v="0"/>
    <s v="Amazon"/>
    <x v="2"/>
    <n v="17823.93"/>
    <n v="4"/>
    <n v="71295.72"/>
    <n v="3.46"/>
    <n v="728"/>
    <x v="58"/>
  </r>
  <r>
    <s v="ORD109883"/>
    <x v="5"/>
    <x v="1"/>
    <x v="5"/>
    <s v="Souq"/>
    <x v="4"/>
    <n v="18999.66"/>
    <n v="2"/>
    <n v="37999.32"/>
    <n v="2.5099999999999998"/>
    <n v="227"/>
    <x v="126"/>
  </r>
  <r>
    <s v="ORD109884"/>
    <x v="9"/>
    <x v="1"/>
    <x v="9"/>
    <s v="Amazon"/>
    <x v="2"/>
    <n v="16206.25"/>
    <n v="2"/>
    <n v="32412.5"/>
    <n v="3.99"/>
    <n v="1024"/>
    <x v="239"/>
  </r>
  <r>
    <s v="ORD109885"/>
    <x v="9"/>
    <x v="1"/>
    <x v="9"/>
    <s v="Amazon"/>
    <x v="1"/>
    <n v="13210.46"/>
    <n v="1"/>
    <n v="13210.46"/>
    <n v="1.83"/>
    <n v="1155"/>
    <x v="253"/>
  </r>
  <r>
    <s v="ORD109886"/>
    <x v="1"/>
    <x v="1"/>
    <x v="1"/>
    <s v="Jumia"/>
    <x v="1"/>
    <n v="14234.4"/>
    <n v="5"/>
    <n v="71172"/>
    <n v="2.5"/>
    <n v="4133"/>
    <x v="166"/>
  </r>
  <r>
    <s v="ORD109887"/>
    <x v="2"/>
    <x v="2"/>
    <x v="2"/>
    <s v="Souq"/>
    <x v="4"/>
    <n v="13853.77"/>
    <n v="5"/>
    <n v="69268.850000000006"/>
    <n v="1"/>
    <n v="374"/>
    <x v="3"/>
  </r>
  <r>
    <s v="ORD109888"/>
    <x v="3"/>
    <x v="3"/>
    <x v="3"/>
    <s v="Jumia"/>
    <x v="4"/>
    <n v="10314.540000000001"/>
    <n v="4"/>
    <n v="41258.160000000003"/>
    <n v="3.93"/>
    <n v="4045"/>
    <x v="68"/>
  </r>
  <r>
    <s v="ORD109889"/>
    <x v="5"/>
    <x v="1"/>
    <x v="5"/>
    <s v="Souq"/>
    <x v="5"/>
    <n v="9153"/>
    <n v="2"/>
    <n v="18306"/>
    <n v="3.87"/>
    <n v="2912"/>
    <x v="51"/>
  </r>
  <r>
    <s v="ORD109890"/>
    <x v="4"/>
    <x v="0"/>
    <x v="4"/>
    <s v="Jumia"/>
    <x v="3"/>
    <n v="8764.33"/>
    <n v="2"/>
    <n v="17528.66"/>
    <n v="3.92"/>
    <n v="3240"/>
    <x v="90"/>
  </r>
  <r>
    <s v="ORD109891"/>
    <x v="5"/>
    <x v="1"/>
    <x v="5"/>
    <s v="Souq"/>
    <x v="3"/>
    <n v="2502.3000000000002"/>
    <n v="4"/>
    <n v="10009.200000000001"/>
    <n v="4.74"/>
    <n v="808"/>
    <x v="149"/>
  </r>
  <r>
    <s v="ORD109892"/>
    <x v="0"/>
    <x v="0"/>
    <x v="0"/>
    <s v="Jumia"/>
    <x v="1"/>
    <n v="1469.08"/>
    <n v="2"/>
    <n v="2938.16"/>
    <n v="4.84"/>
    <n v="1353"/>
    <x v="72"/>
  </r>
  <r>
    <s v="ORD109893"/>
    <x v="5"/>
    <x v="1"/>
    <x v="5"/>
    <s v="Jumia"/>
    <x v="4"/>
    <n v="12143.47"/>
    <n v="1"/>
    <n v="12143.47"/>
    <n v="4.28"/>
    <n v="1806"/>
    <x v="181"/>
  </r>
  <r>
    <s v="ORD109894"/>
    <x v="6"/>
    <x v="4"/>
    <x v="6"/>
    <s v="Amazon"/>
    <x v="3"/>
    <n v="1916.72"/>
    <n v="1"/>
    <n v="1916.72"/>
    <n v="1.58"/>
    <n v="2920"/>
    <x v="277"/>
  </r>
  <r>
    <s v="ORD109895"/>
    <x v="5"/>
    <x v="1"/>
    <x v="5"/>
    <s v="Jumia"/>
    <x v="1"/>
    <n v="12446.39"/>
    <n v="4"/>
    <n v="49785.56"/>
    <n v="4.26"/>
    <n v="583"/>
    <x v="230"/>
  </r>
  <r>
    <s v="ORD109896"/>
    <x v="2"/>
    <x v="2"/>
    <x v="2"/>
    <s v="Souq"/>
    <x v="5"/>
    <n v="3010.61"/>
    <n v="3"/>
    <n v="9031.83"/>
    <n v="1.44"/>
    <n v="475"/>
    <x v="17"/>
  </r>
  <r>
    <s v="ORD109897"/>
    <x v="4"/>
    <x v="0"/>
    <x v="4"/>
    <s v="Amazon"/>
    <x v="2"/>
    <n v="11842.32"/>
    <n v="5"/>
    <n v="59211.6"/>
    <n v="2.91"/>
    <n v="1055"/>
    <x v="105"/>
  </r>
  <r>
    <s v="ORD109898"/>
    <x v="0"/>
    <x v="0"/>
    <x v="0"/>
    <s v="Jumia"/>
    <x v="3"/>
    <n v="2873.19"/>
    <n v="3"/>
    <n v="8619.57"/>
    <n v="4.4400000000000004"/>
    <n v="2182"/>
    <x v="55"/>
  </r>
  <r>
    <s v="ORD109899"/>
    <x v="6"/>
    <x v="4"/>
    <x v="6"/>
    <s v="Amazon"/>
    <x v="4"/>
    <n v="19265.82"/>
    <n v="1"/>
    <n v="19265.82"/>
    <n v="2.8"/>
    <n v="1318"/>
    <x v="47"/>
  </r>
  <r>
    <s v="ORD109900"/>
    <x v="3"/>
    <x v="3"/>
    <x v="3"/>
    <s v="Souq"/>
    <x v="5"/>
    <n v="2207.0700000000002"/>
    <n v="3"/>
    <n v="6621.21"/>
    <n v="2.21"/>
    <n v="1313"/>
    <x v="278"/>
  </r>
  <r>
    <s v="ORD109901"/>
    <x v="6"/>
    <x v="4"/>
    <x v="6"/>
    <s v="Amazon"/>
    <x v="0"/>
    <n v="8937.8700000000008"/>
    <n v="3"/>
    <n v="26813.61"/>
    <n v="4.54"/>
    <n v="1443"/>
    <x v="324"/>
  </r>
  <r>
    <s v="ORD109902"/>
    <x v="1"/>
    <x v="1"/>
    <x v="1"/>
    <s v="Jumia"/>
    <x v="0"/>
    <n v="18458.62"/>
    <n v="5"/>
    <n v="92293.1"/>
    <n v="1.54"/>
    <n v="3763"/>
    <x v="23"/>
  </r>
  <r>
    <s v="ORD109903"/>
    <x v="1"/>
    <x v="1"/>
    <x v="1"/>
    <s v="Amazon"/>
    <x v="1"/>
    <n v="12764.65"/>
    <n v="4"/>
    <n v="51058.6"/>
    <n v="1.31"/>
    <n v="591"/>
    <x v="259"/>
  </r>
  <r>
    <s v="ORD109904"/>
    <x v="2"/>
    <x v="2"/>
    <x v="2"/>
    <s v="Amazon"/>
    <x v="5"/>
    <n v="19615.84"/>
    <n v="1"/>
    <n v="19615.84"/>
    <n v="2.59"/>
    <n v="3735"/>
    <x v="164"/>
  </r>
  <r>
    <s v="ORD109905"/>
    <x v="3"/>
    <x v="3"/>
    <x v="3"/>
    <s v="Jumia"/>
    <x v="0"/>
    <n v="8917.09"/>
    <n v="1"/>
    <n v="8917.09"/>
    <n v="1.82"/>
    <n v="1411"/>
    <x v="334"/>
  </r>
  <r>
    <s v="ORD109906"/>
    <x v="5"/>
    <x v="1"/>
    <x v="5"/>
    <s v="Jumia"/>
    <x v="3"/>
    <n v="13676.95"/>
    <n v="1"/>
    <n v="13676.95"/>
    <n v="2.0299999999999998"/>
    <n v="83"/>
    <x v="102"/>
  </r>
  <r>
    <s v="ORD109907"/>
    <x v="6"/>
    <x v="4"/>
    <x v="6"/>
    <s v="Amazon"/>
    <x v="2"/>
    <n v="11839.7"/>
    <n v="4"/>
    <n v="47358.8"/>
    <n v="3.56"/>
    <n v="2145"/>
    <x v="201"/>
  </r>
  <r>
    <s v="ORD109908"/>
    <x v="9"/>
    <x v="1"/>
    <x v="9"/>
    <s v="Souq"/>
    <x v="5"/>
    <n v="6270.02"/>
    <n v="2"/>
    <n v="12540.04"/>
    <n v="4.66"/>
    <n v="3426"/>
    <x v="69"/>
  </r>
  <r>
    <s v="ORD109909"/>
    <x v="4"/>
    <x v="0"/>
    <x v="4"/>
    <s v="Amazon"/>
    <x v="4"/>
    <n v="14600.75"/>
    <n v="1"/>
    <n v="14600.75"/>
    <n v="3.16"/>
    <n v="3156"/>
    <x v="164"/>
  </r>
  <r>
    <s v="ORD109910"/>
    <x v="1"/>
    <x v="1"/>
    <x v="1"/>
    <s v="Jumia"/>
    <x v="0"/>
    <n v="19243.07"/>
    <n v="1"/>
    <n v="19243.07"/>
    <n v="2.64"/>
    <n v="2367"/>
    <x v="323"/>
  </r>
  <r>
    <s v="ORD109911"/>
    <x v="8"/>
    <x v="3"/>
    <x v="8"/>
    <s v="Jumia"/>
    <x v="0"/>
    <n v="189.94"/>
    <n v="2"/>
    <n v="379.88"/>
    <n v="4.76"/>
    <n v="1259"/>
    <x v="113"/>
  </r>
  <r>
    <s v="ORD109912"/>
    <x v="0"/>
    <x v="0"/>
    <x v="0"/>
    <s v="Amazon"/>
    <x v="5"/>
    <n v="8290.82"/>
    <n v="1"/>
    <n v="8290.82"/>
    <n v="3.71"/>
    <n v="1614"/>
    <x v="188"/>
  </r>
  <r>
    <s v="ORD109913"/>
    <x v="9"/>
    <x v="1"/>
    <x v="9"/>
    <s v="Souq"/>
    <x v="1"/>
    <n v="8172.75"/>
    <n v="2"/>
    <n v="16345.5"/>
    <n v="1.26"/>
    <n v="553"/>
    <x v="127"/>
  </r>
  <r>
    <s v="ORD109914"/>
    <x v="5"/>
    <x v="1"/>
    <x v="5"/>
    <s v="Souq"/>
    <x v="0"/>
    <n v="6732.88"/>
    <n v="3"/>
    <n v="20198.64"/>
    <n v="4.13"/>
    <n v="2973"/>
    <x v="192"/>
  </r>
  <r>
    <s v="ORD109915"/>
    <x v="5"/>
    <x v="1"/>
    <x v="5"/>
    <s v="Souq"/>
    <x v="2"/>
    <n v="9625.17"/>
    <n v="1"/>
    <n v="9625.17"/>
    <n v="4.18"/>
    <n v="3334"/>
    <x v="88"/>
  </r>
  <r>
    <s v="ORD109916"/>
    <x v="6"/>
    <x v="4"/>
    <x v="6"/>
    <s v="Jumia"/>
    <x v="5"/>
    <n v="1688.09"/>
    <n v="5"/>
    <n v="8440.4500000000007"/>
    <n v="3.57"/>
    <n v="2032"/>
    <x v="96"/>
  </r>
  <r>
    <s v="ORD109917"/>
    <x v="8"/>
    <x v="3"/>
    <x v="8"/>
    <s v="Amazon"/>
    <x v="1"/>
    <n v="15140.13"/>
    <n v="5"/>
    <n v="75700.649999999994"/>
    <n v="1.77"/>
    <n v="4305"/>
    <x v="266"/>
  </r>
  <r>
    <s v="ORD109918"/>
    <x v="2"/>
    <x v="2"/>
    <x v="2"/>
    <s v="Souq"/>
    <x v="5"/>
    <n v="15596.57"/>
    <n v="1"/>
    <n v="15596.57"/>
    <n v="4.6900000000000004"/>
    <n v="4065"/>
    <x v="249"/>
  </r>
  <r>
    <s v="ORD109919"/>
    <x v="8"/>
    <x v="3"/>
    <x v="8"/>
    <s v="Jumia"/>
    <x v="5"/>
    <n v="15759.45"/>
    <n v="5"/>
    <n v="78797.25"/>
    <n v="2.0299999999999998"/>
    <n v="3049"/>
    <x v="46"/>
  </r>
  <r>
    <s v="ORD109920"/>
    <x v="2"/>
    <x v="2"/>
    <x v="2"/>
    <s v="Amazon"/>
    <x v="0"/>
    <n v="1520.65"/>
    <n v="5"/>
    <n v="7603.25"/>
    <n v="3.98"/>
    <n v="1646"/>
    <x v="138"/>
  </r>
  <r>
    <s v="ORD109921"/>
    <x v="2"/>
    <x v="2"/>
    <x v="2"/>
    <s v="Jumia"/>
    <x v="2"/>
    <n v="16466.75"/>
    <n v="2"/>
    <n v="32933.5"/>
    <n v="3.16"/>
    <n v="3021"/>
    <x v="264"/>
  </r>
  <r>
    <s v="ORD109922"/>
    <x v="0"/>
    <x v="0"/>
    <x v="0"/>
    <s v="Jumia"/>
    <x v="1"/>
    <n v="7067.25"/>
    <n v="3"/>
    <n v="21201.75"/>
    <n v="1.8"/>
    <n v="2142"/>
    <x v="68"/>
  </r>
  <r>
    <s v="ORD109923"/>
    <x v="2"/>
    <x v="2"/>
    <x v="2"/>
    <s v="Amazon"/>
    <x v="4"/>
    <n v="2522.7399999999998"/>
    <n v="5"/>
    <n v="12613.7"/>
    <n v="1.36"/>
    <n v="4441"/>
    <x v="321"/>
  </r>
  <r>
    <s v="ORD109924"/>
    <x v="3"/>
    <x v="3"/>
    <x v="3"/>
    <s v="Amazon"/>
    <x v="0"/>
    <n v="3999.39"/>
    <n v="1"/>
    <n v="3999.39"/>
    <n v="1.34"/>
    <n v="4367"/>
    <x v="132"/>
  </r>
  <r>
    <s v="ORD109925"/>
    <x v="5"/>
    <x v="1"/>
    <x v="5"/>
    <s v="Amazon"/>
    <x v="2"/>
    <n v="12686.18"/>
    <n v="1"/>
    <n v="12686.18"/>
    <n v="1.73"/>
    <n v="412"/>
    <x v="281"/>
  </r>
  <r>
    <s v="ORD109926"/>
    <x v="7"/>
    <x v="0"/>
    <x v="7"/>
    <s v="Amazon"/>
    <x v="0"/>
    <n v="14618"/>
    <n v="1"/>
    <n v="14618"/>
    <n v="4.75"/>
    <n v="942"/>
    <x v="132"/>
  </r>
  <r>
    <s v="ORD109927"/>
    <x v="6"/>
    <x v="4"/>
    <x v="6"/>
    <s v="Jumia"/>
    <x v="1"/>
    <n v="6338.95"/>
    <n v="1"/>
    <n v="6338.95"/>
    <n v="3.51"/>
    <n v="642"/>
    <x v="164"/>
  </r>
  <r>
    <s v="ORD109928"/>
    <x v="0"/>
    <x v="0"/>
    <x v="0"/>
    <s v="Jumia"/>
    <x v="0"/>
    <n v="10830.94"/>
    <n v="5"/>
    <n v="54154.7"/>
    <n v="3.7"/>
    <n v="1228"/>
    <x v="138"/>
  </r>
  <r>
    <s v="ORD109929"/>
    <x v="6"/>
    <x v="4"/>
    <x v="6"/>
    <s v="Jumia"/>
    <x v="5"/>
    <n v="11127.34"/>
    <n v="4"/>
    <n v="44509.36"/>
    <n v="4.57"/>
    <n v="4530"/>
    <x v="24"/>
  </r>
  <r>
    <s v="ORD109930"/>
    <x v="1"/>
    <x v="1"/>
    <x v="1"/>
    <s v="Amazon"/>
    <x v="5"/>
    <n v="4799.51"/>
    <n v="4"/>
    <n v="19198.04"/>
    <n v="1.8"/>
    <n v="4838"/>
    <x v="245"/>
  </r>
  <r>
    <s v="ORD109931"/>
    <x v="3"/>
    <x v="3"/>
    <x v="3"/>
    <s v="Souq"/>
    <x v="1"/>
    <n v="5425.98"/>
    <n v="1"/>
    <n v="5425.98"/>
    <n v="3.06"/>
    <n v="3098"/>
    <x v="255"/>
  </r>
  <r>
    <s v="ORD109932"/>
    <x v="8"/>
    <x v="3"/>
    <x v="8"/>
    <s v="Jumia"/>
    <x v="0"/>
    <n v="4141.3500000000004"/>
    <n v="3"/>
    <n v="12424.05"/>
    <n v="3.1"/>
    <n v="4346"/>
    <x v="127"/>
  </r>
  <r>
    <s v="ORD109933"/>
    <x v="5"/>
    <x v="1"/>
    <x v="5"/>
    <s v="Amazon"/>
    <x v="0"/>
    <n v="798.03"/>
    <n v="1"/>
    <n v="798.03"/>
    <n v="4.41"/>
    <n v="4429"/>
    <x v="240"/>
  </r>
  <r>
    <s v="ORD109934"/>
    <x v="0"/>
    <x v="0"/>
    <x v="0"/>
    <s v="Amazon"/>
    <x v="1"/>
    <n v="1763.31"/>
    <n v="2"/>
    <n v="3526.62"/>
    <n v="4.71"/>
    <n v="3492"/>
    <x v="297"/>
  </r>
  <r>
    <s v="ORD109935"/>
    <x v="4"/>
    <x v="0"/>
    <x v="4"/>
    <s v="Souq"/>
    <x v="2"/>
    <n v="2704.57"/>
    <n v="2"/>
    <n v="5409.14"/>
    <n v="2.93"/>
    <n v="3966"/>
    <x v="337"/>
  </r>
  <r>
    <s v="ORD109936"/>
    <x v="4"/>
    <x v="0"/>
    <x v="4"/>
    <s v="Souq"/>
    <x v="3"/>
    <n v="14798.24"/>
    <n v="2"/>
    <n v="29596.48"/>
    <n v="2.42"/>
    <n v="465"/>
    <x v="284"/>
  </r>
  <r>
    <s v="ORD109937"/>
    <x v="6"/>
    <x v="4"/>
    <x v="6"/>
    <s v="Jumia"/>
    <x v="1"/>
    <n v="8704.75"/>
    <n v="2"/>
    <n v="17409.5"/>
    <n v="4.96"/>
    <n v="4258"/>
    <x v="1"/>
  </r>
  <r>
    <s v="ORD109938"/>
    <x v="7"/>
    <x v="0"/>
    <x v="7"/>
    <s v="Jumia"/>
    <x v="2"/>
    <n v="2194.6"/>
    <n v="2"/>
    <n v="4389.2"/>
    <n v="3.21"/>
    <n v="3000"/>
    <x v="136"/>
  </r>
  <r>
    <s v="ORD109939"/>
    <x v="9"/>
    <x v="1"/>
    <x v="9"/>
    <s v="Amazon"/>
    <x v="4"/>
    <n v="5801.74"/>
    <n v="4"/>
    <n v="23206.959999999999"/>
    <n v="1.04"/>
    <n v="2530"/>
    <x v="237"/>
  </r>
  <r>
    <s v="ORD109940"/>
    <x v="1"/>
    <x v="1"/>
    <x v="1"/>
    <s v="Amazon"/>
    <x v="4"/>
    <n v="14666.76"/>
    <n v="5"/>
    <n v="73333.8"/>
    <n v="4.24"/>
    <n v="568"/>
    <x v="200"/>
  </r>
  <r>
    <s v="ORD109941"/>
    <x v="5"/>
    <x v="1"/>
    <x v="5"/>
    <s v="Amazon"/>
    <x v="2"/>
    <n v="16669.830000000002"/>
    <n v="1"/>
    <n v="16669.830000000002"/>
    <n v="1.86"/>
    <n v="877"/>
    <x v="100"/>
  </r>
  <r>
    <s v="ORD109942"/>
    <x v="0"/>
    <x v="0"/>
    <x v="0"/>
    <s v="Souq"/>
    <x v="5"/>
    <n v="1138.45"/>
    <n v="5"/>
    <n v="5692.25"/>
    <n v="3.87"/>
    <n v="3180"/>
    <x v="264"/>
  </r>
  <r>
    <s v="ORD109943"/>
    <x v="5"/>
    <x v="1"/>
    <x v="5"/>
    <s v="Amazon"/>
    <x v="1"/>
    <n v="13030.3"/>
    <n v="1"/>
    <n v="13030.3"/>
    <n v="4.8600000000000003"/>
    <n v="3066"/>
    <x v="18"/>
  </r>
  <r>
    <s v="ORD109944"/>
    <x v="8"/>
    <x v="3"/>
    <x v="8"/>
    <s v="Amazon"/>
    <x v="5"/>
    <n v="14527.25"/>
    <n v="5"/>
    <n v="72636.25"/>
    <n v="1.71"/>
    <n v="1831"/>
    <x v="103"/>
  </r>
  <r>
    <s v="ORD109945"/>
    <x v="6"/>
    <x v="4"/>
    <x v="6"/>
    <s v="Amazon"/>
    <x v="2"/>
    <n v="566.67999999999995"/>
    <n v="2"/>
    <n v="1133.3599999999999"/>
    <n v="3.08"/>
    <n v="1293"/>
    <x v="157"/>
  </r>
  <r>
    <s v="ORD109946"/>
    <x v="4"/>
    <x v="0"/>
    <x v="4"/>
    <s v="Jumia"/>
    <x v="5"/>
    <n v="12398.1"/>
    <n v="2"/>
    <n v="24796.2"/>
    <n v="4.42"/>
    <n v="1999"/>
    <x v="0"/>
  </r>
  <r>
    <s v="ORD109947"/>
    <x v="2"/>
    <x v="2"/>
    <x v="2"/>
    <s v="Amazon"/>
    <x v="5"/>
    <n v="12297.88"/>
    <n v="2"/>
    <n v="24595.759999999998"/>
    <n v="4.7"/>
    <n v="1008"/>
    <x v="244"/>
  </r>
  <r>
    <s v="ORD109948"/>
    <x v="7"/>
    <x v="0"/>
    <x v="7"/>
    <s v="Amazon"/>
    <x v="2"/>
    <n v="1762.73"/>
    <n v="2"/>
    <n v="3525.46"/>
    <n v="4.01"/>
    <n v="3076"/>
    <x v="304"/>
  </r>
  <r>
    <s v="ORD109949"/>
    <x v="5"/>
    <x v="1"/>
    <x v="5"/>
    <s v="Jumia"/>
    <x v="3"/>
    <n v="3559.77"/>
    <n v="1"/>
    <n v="3559.77"/>
    <n v="3.24"/>
    <n v="299"/>
    <x v="137"/>
  </r>
  <r>
    <s v="ORD109950"/>
    <x v="8"/>
    <x v="3"/>
    <x v="8"/>
    <s v="Souq"/>
    <x v="0"/>
    <n v="12511.19"/>
    <n v="5"/>
    <n v="62555.95"/>
    <n v="2.31"/>
    <n v="4214"/>
    <x v="231"/>
  </r>
  <r>
    <s v="ORD109951"/>
    <x v="8"/>
    <x v="3"/>
    <x v="8"/>
    <s v="Souq"/>
    <x v="4"/>
    <n v="10031.07"/>
    <n v="1"/>
    <n v="10031.07"/>
    <n v="2.85"/>
    <n v="228"/>
    <x v="258"/>
  </r>
  <r>
    <s v="ORD109952"/>
    <x v="3"/>
    <x v="3"/>
    <x v="3"/>
    <s v="Jumia"/>
    <x v="3"/>
    <n v="16274.49"/>
    <n v="5"/>
    <n v="81372.45"/>
    <n v="3.4"/>
    <n v="4934"/>
    <x v="109"/>
  </r>
  <r>
    <s v="ORD109953"/>
    <x v="4"/>
    <x v="0"/>
    <x v="4"/>
    <s v="Jumia"/>
    <x v="0"/>
    <n v="5275.5"/>
    <n v="5"/>
    <n v="26377.5"/>
    <n v="4.9400000000000004"/>
    <n v="4329"/>
    <x v="349"/>
  </r>
  <r>
    <s v="ORD109954"/>
    <x v="7"/>
    <x v="0"/>
    <x v="7"/>
    <s v="Amazon"/>
    <x v="3"/>
    <n v="9192.68"/>
    <n v="4"/>
    <n v="36770.720000000001"/>
    <n v="2.93"/>
    <n v="4002"/>
    <x v="134"/>
  </r>
  <r>
    <s v="ORD109955"/>
    <x v="8"/>
    <x v="3"/>
    <x v="8"/>
    <s v="Souq"/>
    <x v="1"/>
    <n v="17221.77"/>
    <n v="4"/>
    <n v="68887.08"/>
    <n v="1.69"/>
    <n v="2022"/>
    <x v="5"/>
  </r>
  <r>
    <s v="ORD109956"/>
    <x v="7"/>
    <x v="0"/>
    <x v="7"/>
    <s v="Souq"/>
    <x v="3"/>
    <n v="9182.09"/>
    <n v="4"/>
    <n v="36728.36"/>
    <n v="2.52"/>
    <n v="3144"/>
    <x v="360"/>
  </r>
  <r>
    <s v="ORD109957"/>
    <x v="0"/>
    <x v="0"/>
    <x v="0"/>
    <s v="Jumia"/>
    <x v="3"/>
    <n v="14539.16"/>
    <n v="1"/>
    <n v="14539.16"/>
    <n v="4.41"/>
    <n v="428"/>
    <x v="37"/>
  </r>
  <r>
    <s v="ORD109958"/>
    <x v="4"/>
    <x v="0"/>
    <x v="4"/>
    <s v="Amazon"/>
    <x v="0"/>
    <n v="12926.83"/>
    <n v="2"/>
    <n v="25853.66"/>
    <n v="4.2"/>
    <n v="1780"/>
    <x v="112"/>
  </r>
  <r>
    <s v="ORD109959"/>
    <x v="3"/>
    <x v="3"/>
    <x v="3"/>
    <s v="Souq"/>
    <x v="2"/>
    <n v="10516.66"/>
    <n v="4"/>
    <n v="42066.64"/>
    <n v="2.4300000000000002"/>
    <n v="2724"/>
    <x v="69"/>
  </r>
  <r>
    <s v="ORD109960"/>
    <x v="6"/>
    <x v="4"/>
    <x v="6"/>
    <s v="Amazon"/>
    <x v="1"/>
    <n v="176.52"/>
    <n v="2"/>
    <n v="353.04"/>
    <n v="4.59"/>
    <n v="1723"/>
    <x v="108"/>
  </r>
  <r>
    <s v="ORD109961"/>
    <x v="8"/>
    <x v="3"/>
    <x v="8"/>
    <s v="Amazon"/>
    <x v="0"/>
    <n v="8098.57"/>
    <n v="5"/>
    <n v="40492.85"/>
    <n v="1.39"/>
    <n v="3412"/>
    <x v="216"/>
  </r>
  <r>
    <s v="ORD109962"/>
    <x v="4"/>
    <x v="0"/>
    <x v="4"/>
    <s v="Jumia"/>
    <x v="1"/>
    <n v="8979.41"/>
    <n v="5"/>
    <n v="44897.05"/>
    <n v="1.18"/>
    <n v="494"/>
    <x v="353"/>
  </r>
  <r>
    <s v="ORD109963"/>
    <x v="8"/>
    <x v="3"/>
    <x v="8"/>
    <s v="Souq"/>
    <x v="5"/>
    <n v="12125.25"/>
    <n v="4"/>
    <n v="48501"/>
    <n v="3.88"/>
    <n v="250"/>
    <x v="332"/>
  </r>
  <r>
    <s v="ORD109964"/>
    <x v="2"/>
    <x v="2"/>
    <x v="2"/>
    <s v="Jumia"/>
    <x v="4"/>
    <n v="18513.150000000001"/>
    <n v="1"/>
    <n v="18513.150000000001"/>
    <n v="1.28"/>
    <n v="4718"/>
    <x v="122"/>
  </r>
  <r>
    <s v="ORD109965"/>
    <x v="7"/>
    <x v="0"/>
    <x v="7"/>
    <s v="Souq"/>
    <x v="0"/>
    <n v="6134.45"/>
    <n v="2"/>
    <n v="12268.9"/>
    <n v="4.62"/>
    <n v="4834"/>
    <x v="146"/>
  </r>
  <r>
    <s v="ORD109966"/>
    <x v="3"/>
    <x v="3"/>
    <x v="3"/>
    <s v="Amazon"/>
    <x v="2"/>
    <n v="3420.82"/>
    <n v="3"/>
    <n v="10262.459999999999"/>
    <n v="3.61"/>
    <n v="1563"/>
    <x v="275"/>
  </r>
  <r>
    <s v="ORD109967"/>
    <x v="7"/>
    <x v="0"/>
    <x v="7"/>
    <s v="Jumia"/>
    <x v="0"/>
    <n v="13164.66"/>
    <n v="2"/>
    <n v="26329.32"/>
    <n v="3.65"/>
    <n v="3378"/>
    <x v="288"/>
  </r>
  <r>
    <s v="ORD109968"/>
    <x v="8"/>
    <x v="3"/>
    <x v="8"/>
    <s v="Jumia"/>
    <x v="0"/>
    <n v="17620.82"/>
    <n v="4"/>
    <n v="70483.28"/>
    <n v="2.4900000000000002"/>
    <n v="3124"/>
    <x v="132"/>
  </r>
  <r>
    <s v="ORD109969"/>
    <x v="0"/>
    <x v="0"/>
    <x v="0"/>
    <s v="Amazon"/>
    <x v="0"/>
    <n v="5693.84"/>
    <n v="2"/>
    <n v="11387.68"/>
    <n v="4.2300000000000004"/>
    <n v="1106"/>
    <x v="290"/>
  </r>
  <r>
    <s v="ORD109970"/>
    <x v="4"/>
    <x v="0"/>
    <x v="4"/>
    <s v="Souq"/>
    <x v="1"/>
    <n v="18829.330000000002"/>
    <n v="2"/>
    <n v="37658.660000000003"/>
    <n v="4.1900000000000004"/>
    <n v="4472"/>
    <x v="76"/>
  </r>
  <r>
    <s v="ORD109971"/>
    <x v="3"/>
    <x v="3"/>
    <x v="3"/>
    <s v="Jumia"/>
    <x v="5"/>
    <n v="18338.2"/>
    <n v="3"/>
    <n v="55014.6"/>
    <n v="4.67"/>
    <n v="1445"/>
    <x v="74"/>
  </r>
  <r>
    <s v="ORD109972"/>
    <x v="6"/>
    <x v="4"/>
    <x v="6"/>
    <s v="Souq"/>
    <x v="3"/>
    <n v="982.26"/>
    <n v="1"/>
    <n v="982.26"/>
    <n v="1.75"/>
    <n v="4638"/>
    <x v="76"/>
  </r>
  <r>
    <s v="ORD109973"/>
    <x v="0"/>
    <x v="0"/>
    <x v="0"/>
    <s v="Souq"/>
    <x v="4"/>
    <n v="12778.33"/>
    <n v="3"/>
    <n v="38334.99"/>
    <n v="1.75"/>
    <n v="1252"/>
    <x v="187"/>
  </r>
  <r>
    <s v="ORD109974"/>
    <x v="2"/>
    <x v="2"/>
    <x v="2"/>
    <s v="Amazon"/>
    <x v="1"/>
    <n v="6865.56"/>
    <n v="1"/>
    <n v="6865.56"/>
    <n v="2.77"/>
    <n v="2092"/>
    <x v="276"/>
  </r>
  <r>
    <s v="ORD109975"/>
    <x v="2"/>
    <x v="2"/>
    <x v="2"/>
    <s v="Souq"/>
    <x v="3"/>
    <n v="4203.17"/>
    <n v="3"/>
    <n v="12609.51"/>
    <n v="3.46"/>
    <n v="3765"/>
    <x v="181"/>
  </r>
  <r>
    <s v="ORD109976"/>
    <x v="0"/>
    <x v="0"/>
    <x v="0"/>
    <s v="Souq"/>
    <x v="1"/>
    <n v="1136.8599999999999"/>
    <n v="3"/>
    <n v="3410.58"/>
    <n v="4.0999999999999996"/>
    <n v="839"/>
    <x v="220"/>
  </r>
  <r>
    <s v="ORD109977"/>
    <x v="4"/>
    <x v="0"/>
    <x v="4"/>
    <s v="Amazon"/>
    <x v="0"/>
    <n v="2675.05"/>
    <n v="1"/>
    <n v="2675.05"/>
    <n v="4.28"/>
    <n v="3215"/>
    <x v="74"/>
  </r>
  <r>
    <s v="ORD109978"/>
    <x v="7"/>
    <x v="0"/>
    <x v="7"/>
    <s v="Amazon"/>
    <x v="0"/>
    <n v="3850.47"/>
    <n v="1"/>
    <n v="3850.47"/>
    <n v="2.78"/>
    <n v="3581"/>
    <x v="260"/>
  </r>
  <r>
    <s v="ORD109979"/>
    <x v="6"/>
    <x v="4"/>
    <x v="6"/>
    <s v="Souq"/>
    <x v="5"/>
    <n v="10315.049999999999"/>
    <n v="1"/>
    <n v="10315.049999999999"/>
    <n v="1.89"/>
    <n v="479"/>
    <x v="34"/>
  </r>
  <r>
    <s v="ORD109980"/>
    <x v="1"/>
    <x v="1"/>
    <x v="1"/>
    <s v="Amazon"/>
    <x v="3"/>
    <n v="15257.93"/>
    <n v="5"/>
    <n v="76289.649999999994"/>
    <n v="3.67"/>
    <n v="2131"/>
    <x v="4"/>
  </r>
  <r>
    <s v="ORD109981"/>
    <x v="4"/>
    <x v="0"/>
    <x v="4"/>
    <s v="Jumia"/>
    <x v="3"/>
    <n v="12830.85"/>
    <n v="2"/>
    <n v="25661.7"/>
    <n v="4.8899999999999997"/>
    <n v="698"/>
    <x v="271"/>
  </r>
  <r>
    <s v="ORD109982"/>
    <x v="5"/>
    <x v="1"/>
    <x v="5"/>
    <s v="Amazon"/>
    <x v="3"/>
    <n v="6093.55"/>
    <n v="4"/>
    <n v="24374.2"/>
    <n v="1.54"/>
    <n v="3604"/>
    <x v="276"/>
  </r>
  <r>
    <s v="ORD109983"/>
    <x v="8"/>
    <x v="3"/>
    <x v="8"/>
    <s v="Amazon"/>
    <x v="1"/>
    <n v="7339.72"/>
    <n v="5"/>
    <n v="36698.6"/>
    <n v="1.82"/>
    <n v="3518"/>
    <x v="73"/>
  </r>
  <r>
    <s v="ORD109984"/>
    <x v="9"/>
    <x v="1"/>
    <x v="9"/>
    <s v="Souq"/>
    <x v="3"/>
    <n v="15847.46"/>
    <n v="5"/>
    <n v="79237.3"/>
    <n v="2.5099999999999998"/>
    <n v="4700"/>
    <x v="22"/>
  </r>
  <r>
    <s v="ORD109985"/>
    <x v="4"/>
    <x v="0"/>
    <x v="4"/>
    <s v="Souq"/>
    <x v="0"/>
    <n v="15329.04"/>
    <n v="5"/>
    <n v="76645.2"/>
    <n v="3.87"/>
    <n v="15"/>
    <x v="280"/>
  </r>
  <r>
    <s v="ORD109986"/>
    <x v="0"/>
    <x v="0"/>
    <x v="0"/>
    <s v="Souq"/>
    <x v="3"/>
    <n v="18415.53"/>
    <n v="1"/>
    <n v="18415.53"/>
    <n v="2.0099999999999998"/>
    <n v="2446"/>
    <x v="287"/>
  </r>
  <r>
    <s v="ORD109987"/>
    <x v="1"/>
    <x v="1"/>
    <x v="1"/>
    <s v="Amazon"/>
    <x v="2"/>
    <n v="17139.830000000002"/>
    <n v="2"/>
    <n v="34279.660000000003"/>
    <n v="2.37"/>
    <n v="920"/>
    <x v="205"/>
  </r>
  <r>
    <s v="ORD109988"/>
    <x v="8"/>
    <x v="3"/>
    <x v="8"/>
    <s v="Amazon"/>
    <x v="5"/>
    <n v="9093.51"/>
    <n v="5"/>
    <n v="45467.55"/>
    <n v="4.08"/>
    <n v="4273"/>
    <x v="208"/>
  </r>
  <r>
    <s v="ORD109989"/>
    <x v="2"/>
    <x v="2"/>
    <x v="2"/>
    <s v="Amazon"/>
    <x v="2"/>
    <n v="6882.22"/>
    <n v="5"/>
    <n v="34411.1"/>
    <n v="3.13"/>
    <n v="2771"/>
    <x v="328"/>
  </r>
  <r>
    <s v="ORD109990"/>
    <x v="0"/>
    <x v="0"/>
    <x v="0"/>
    <s v="Souq"/>
    <x v="2"/>
    <n v="3397.33"/>
    <n v="4"/>
    <n v="13589.32"/>
    <n v="1.37"/>
    <n v="370"/>
    <x v="313"/>
  </r>
  <r>
    <s v="ORD109991"/>
    <x v="4"/>
    <x v="0"/>
    <x v="4"/>
    <s v="Jumia"/>
    <x v="1"/>
    <n v="5108.58"/>
    <n v="5"/>
    <n v="25542.9"/>
    <n v="4.13"/>
    <n v="1586"/>
    <x v="126"/>
  </r>
  <r>
    <s v="ORD109992"/>
    <x v="1"/>
    <x v="1"/>
    <x v="1"/>
    <s v="Jumia"/>
    <x v="0"/>
    <n v="12745.76"/>
    <n v="3"/>
    <n v="38237.279999999999"/>
    <n v="3.09"/>
    <n v="785"/>
    <x v="191"/>
  </r>
  <r>
    <s v="ORD109993"/>
    <x v="4"/>
    <x v="0"/>
    <x v="4"/>
    <s v="Souq"/>
    <x v="2"/>
    <n v="19530.95"/>
    <n v="4"/>
    <n v="78123.8"/>
    <n v="4.34"/>
    <n v="4356"/>
    <x v="333"/>
  </r>
  <r>
    <s v="ORD109994"/>
    <x v="9"/>
    <x v="1"/>
    <x v="9"/>
    <s v="Jumia"/>
    <x v="0"/>
    <n v="6384.43"/>
    <n v="3"/>
    <n v="19153.29"/>
    <n v="3.04"/>
    <n v="2551"/>
    <x v="229"/>
  </r>
  <r>
    <s v="ORD109995"/>
    <x v="3"/>
    <x v="3"/>
    <x v="3"/>
    <s v="Jumia"/>
    <x v="4"/>
    <n v="3571.93"/>
    <n v="1"/>
    <n v="3571.93"/>
    <n v="1.05"/>
    <n v="2154"/>
    <x v="201"/>
  </r>
  <r>
    <s v="ORD109996"/>
    <x v="9"/>
    <x v="1"/>
    <x v="9"/>
    <s v="Souq"/>
    <x v="0"/>
    <n v="2974.55"/>
    <n v="4"/>
    <n v="11898.2"/>
    <n v="2.6"/>
    <n v="1796"/>
    <x v="104"/>
  </r>
  <r>
    <s v="ORD109997"/>
    <x v="9"/>
    <x v="1"/>
    <x v="9"/>
    <s v="Amazon"/>
    <x v="4"/>
    <n v="8646.2000000000007"/>
    <n v="1"/>
    <n v="8646.2000000000007"/>
    <n v="3.2"/>
    <n v="4001"/>
    <x v="42"/>
  </r>
  <r>
    <s v="ORD109998"/>
    <x v="5"/>
    <x v="1"/>
    <x v="5"/>
    <s v="Amazon"/>
    <x v="4"/>
    <n v="4960.53"/>
    <n v="4"/>
    <n v="19842.12"/>
    <n v="3.42"/>
    <n v="685"/>
    <x v="34"/>
  </r>
  <r>
    <s v="ORD109999"/>
    <x v="2"/>
    <x v="2"/>
    <x v="2"/>
    <s v="Jumia"/>
    <x v="2"/>
    <n v="13811.49"/>
    <n v="5"/>
    <n v="69057.45"/>
    <n v="2.84"/>
    <n v="488"/>
    <x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94E811-EB05-4F96-9FED-7B516340E17D}"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9" firstHeaderRow="1" firstDataRow="1" firstDataCol="1"/>
  <pivotFields count="14">
    <pivotField axis="axisRow"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axis="axisRow" showAll="0">
      <items count="6">
        <item x="2"/>
        <item x="3"/>
        <item x="0"/>
        <item x="1"/>
        <item x="4"/>
        <item t="default"/>
      </items>
    </pivotField>
    <pivotField axis="axisRow" showAll="0">
      <items count="11">
        <item sd="0" x="9"/>
        <item sd="0" x="4"/>
        <item sd="0" x="8"/>
        <item sd="0" x="6"/>
        <item sd="0" x="5"/>
        <item sd="0" x="3"/>
        <item sd="0" x="2"/>
        <item sd="0" x="1"/>
        <item sd="0" x="0"/>
        <item sd="0" x="7"/>
        <item t="default" sd="0"/>
      </items>
    </pivotField>
    <pivotField showAll="0"/>
    <pivotField showAll="0">
      <items count="7">
        <item x="1"/>
        <item x="0"/>
        <item x="2"/>
        <item x="3"/>
        <item x="5"/>
        <item x="4"/>
        <item t="default"/>
      </items>
    </pivotField>
    <pivotField showAll="0"/>
    <pivotField dataField="1" showAll="0"/>
    <pivotField showAll="0"/>
    <pivotField showAll="0"/>
    <pivotField showAll="0"/>
    <pivotField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2"/>
    <field x="3"/>
    <field x="0"/>
  </rowFields>
  <rowItems count="16">
    <i>
      <x/>
    </i>
    <i r="1">
      <x v="6"/>
    </i>
    <i>
      <x v="1"/>
    </i>
    <i r="1">
      <x v="2"/>
    </i>
    <i r="1">
      <x v="5"/>
    </i>
    <i>
      <x v="2"/>
    </i>
    <i r="1">
      <x v="1"/>
    </i>
    <i r="1">
      <x v="8"/>
    </i>
    <i r="1">
      <x v="9"/>
    </i>
    <i>
      <x v="3"/>
    </i>
    <i r="1">
      <x/>
    </i>
    <i r="1">
      <x v="4"/>
    </i>
    <i r="1">
      <x v="7"/>
    </i>
    <i>
      <x v="4"/>
    </i>
    <i r="1">
      <x v="3"/>
    </i>
    <i t="grand">
      <x/>
    </i>
  </rowItems>
  <colItems count="1">
    <i/>
  </colItems>
  <dataFields count="1">
    <dataField name="Sum of Quantity" fld="7"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0"/>
          </reference>
          <reference field="3" count="1" selected="0">
            <x v="6"/>
          </reference>
        </references>
      </pivotArea>
    </chartFormat>
    <chartFormat chart="0" format="2">
      <pivotArea type="data" outline="0" fieldPosition="0">
        <references count="3">
          <reference field="4294967294" count="1" selected="0">
            <x v="0"/>
          </reference>
          <reference field="2" count="1" selected="0">
            <x v="1"/>
          </reference>
          <reference field="3" count="1" selected="0">
            <x v="2"/>
          </reference>
        </references>
      </pivotArea>
    </chartFormat>
    <chartFormat chart="0" format="3">
      <pivotArea type="data" outline="0" fieldPosition="0">
        <references count="3">
          <reference field="4294967294" count="1" selected="0">
            <x v="0"/>
          </reference>
          <reference field="2" count="1" selected="0">
            <x v="1"/>
          </reference>
          <reference field="3" count="1" selected="0">
            <x v="5"/>
          </reference>
        </references>
      </pivotArea>
    </chartFormat>
    <chartFormat chart="0" format="4">
      <pivotArea type="data" outline="0" fieldPosition="0">
        <references count="3">
          <reference field="4294967294" count="1" selected="0">
            <x v="0"/>
          </reference>
          <reference field="2" count="1" selected="0">
            <x v="2"/>
          </reference>
          <reference field="3" count="1" selected="0">
            <x v="1"/>
          </reference>
        </references>
      </pivotArea>
    </chartFormat>
    <chartFormat chart="0" format="5">
      <pivotArea type="data" outline="0" fieldPosition="0">
        <references count="3">
          <reference field="4294967294" count="1" selected="0">
            <x v="0"/>
          </reference>
          <reference field="2" count="1" selected="0">
            <x v="2"/>
          </reference>
          <reference field="3" count="1" selected="0">
            <x v="8"/>
          </reference>
        </references>
      </pivotArea>
    </chartFormat>
    <chartFormat chart="0" format="6">
      <pivotArea type="data" outline="0" fieldPosition="0">
        <references count="3">
          <reference field="4294967294" count="1" selected="0">
            <x v="0"/>
          </reference>
          <reference field="2" count="1" selected="0">
            <x v="2"/>
          </reference>
          <reference field="3" count="1" selected="0">
            <x v="9"/>
          </reference>
        </references>
      </pivotArea>
    </chartFormat>
    <chartFormat chart="0" format="7">
      <pivotArea type="data" outline="0" fieldPosition="0">
        <references count="3">
          <reference field="4294967294" count="1" selected="0">
            <x v="0"/>
          </reference>
          <reference field="2" count="1" selected="0">
            <x v="3"/>
          </reference>
          <reference field="3" count="1" selected="0">
            <x v="0"/>
          </reference>
        </references>
      </pivotArea>
    </chartFormat>
    <chartFormat chart="0" format="8">
      <pivotArea type="data" outline="0" fieldPosition="0">
        <references count="3">
          <reference field="4294967294" count="1" selected="0">
            <x v="0"/>
          </reference>
          <reference field="2" count="1" selected="0">
            <x v="3"/>
          </reference>
          <reference field="3" count="1" selected="0">
            <x v="4"/>
          </reference>
        </references>
      </pivotArea>
    </chartFormat>
    <chartFormat chart="0" format="9">
      <pivotArea type="data" outline="0" fieldPosition="0">
        <references count="3">
          <reference field="4294967294" count="1" selected="0">
            <x v="0"/>
          </reference>
          <reference field="2" count="1" selected="0">
            <x v="3"/>
          </reference>
          <reference field="3" count="1" selected="0">
            <x v="7"/>
          </reference>
        </references>
      </pivotArea>
    </chartFormat>
    <chartFormat chart="0" format="10">
      <pivotArea type="data" outline="0" fieldPosition="0">
        <references count="3">
          <reference field="4294967294" count="1" selected="0">
            <x v="0"/>
          </reference>
          <reference field="2" count="1" selected="0">
            <x v="4"/>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956164-8127-4524-B501-1E28F2085AE3}" name="PivotTable14"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location ref="A168:F178" firstHeaderRow="0" firstDataRow="1" firstDataCol="1"/>
  <pivotFields count="14">
    <pivotField showAll="0"/>
    <pivotField axis="axisRow" showAll="0">
      <items count="11">
        <item x="9"/>
        <item x="2"/>
        <item x="8"/>
        <item x="3"/>
        <item x="4"/>
        <item x="1"/>
        <item x="0"/>
        <item x="6"/>
        <item x="5"/>
        <item x="7"/>
        <item t="default"/>
      </items>
    </pivotField>
    <pivotField showAll="0"/>
    <pivotField showAll="0">
      <items count="11">
        <item x="9"/>
        <item x="4"/>
        <item x="8"/>
        <item x="6"/>
        <item x="5"/>
        <item x="3"/>
        <item x="2"/>
        <item x="1"/>
        <item x="0"/>
        <item x="7"/>
        <item t="default"/>
      </items>
    </pivotField>
    <pivotField showAll="0"/>
    <pivotField showAll="0">
      <items count="7">
        <item x="1"/>
        <item x="0"/>
        <item x="2"/>
        <item x="3"/>
        <item x="5"/>
        <item x="4"/>
        <item t="default"/>
      </items>
    </pivotField>
    <pivotField dataField="1" showAll="0"/>
    <pivotField dataField="1" showAll="0"/>
    <pivotField dataField="1" showAll="0"/>
    <pivotField dataField="1" showAll="0"/>
    <pivotField dataField="1" showAll="0"/>
    <pivotField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1">
    <field x="1"/>
  </rowFields>
  <rowItems count="10">
    <i>
      <x/>
    </i>
    <i>
      <x v="1"/>
    </i>
    <i>
      <x v="2"/>
    </i>
    <i>
      <x v="3"/>
    </i>
    <i>
      <x v="4"/>
    </i>
    <i>
      <x v="5"/>
    </i>
    <i>
      <x v="6"/>
    </i>
    <i>
      <x v="7"/>
    </i>
    <i>
      <x v="8"/>
    </i>
    <i>
      <x v="9"/>
    </i>
  </rowItems>
  <colFields count="1">
    <field x="-2"/>
  </colFields>
  <colItems count="5">
    <i>
      <x/>
    </i>
    <i i="1">
      <x v="1"/>
    </i>
    <i i="2">
      <x v="2"/>
    </i>
    <i i="3">
      <x v="3"/>
    </i>
    <i i="4">
      <x v="4"/>
    </i>
  </colItems>
  <dataFields count="5">
    <dataField name="Sum of Price" fld="6" baseField="0" baseItem="0"/>
    <dataField name="Count of Quantity" fld="7" subtotal="count" baseField="1" baseItem="0"/>
    <dataField name="Sum of TotalAmount" fld="8" baseField="0" baseItem="0"/>
    <dataField name="Average of Rating" fld="9" subtotal="average" baseField="1" baseItem="0" numFmtId="43"/>
    <dataField name="Average of Reviews" fld="10" subtotal="average" baseField="1" baseItem="0"/>
  </dataFields>
  <formats count="8">
    <format dxfId="3">
      <pivotArea type="all" dataOnly="0" outline="0" fieldPosition="0"/>
    </format>
    <format dxfId="4">
      <pivotArea outline="0" collapsedLevelsAreSubtotals="1" fieldPosition="0"/>
    </format>
    <format dxfId="5">
      <pivotArea field="13" type="button" dataOnly="0" labelOnly="1" outline="0"/>
    </format>
    <format dxfId="6">
      <pivotArea type="all" dataOnly="0" outline="0" fieldPosition="0"/>
    </format>
    <format dxfId="7">
      <pivotArea outline="0" collapsedLevelsAreSubtotals="1" fieldPosition="0"/>
    </format>
    <format dxfId="8">
      <pivotArea field="3" type="button" dataOnly="0" labelOnly="1" outline="0"/>
    </format>
    <format dxfId="9">
      <pivotArea dataOnly="0" labelOnly="1" outline="0" axis="axisValues" fieldPosition="0"/>
    </format>
    <format dxfId="10">
      <pivotArea outline="0" collapsedLevelsAreSubtotals="1" fieldPosition="0">
        <references count="1">
          <reference field="4294967294" count="1" selected="0">
            <x v="3"/>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E156EF-862F-47FD-B064-91D717716D3D}" name="PivotTable13"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9">
  <location ref="A155:F165" firstHeaderRow="0" firstDataRow="1" firstDataCol="1"/>
  <pivotFields count="14">
    <pivotField showAll="0"/>
    <pivotField axis="axisRow" showAll="0">
      <items count="11">
        <item x="9"/>
        <item x="2"/>
        <item x="8"/>
        <item x="3"/>
        <item x="4"/>
        <item x="1"/>
        <item x="0"/>
        <item x="6"/>
        <item x="5"/>
        <item x="7"/>
        <item t="default"/>
      </items>
    </pivotField>
    <pivotField showAll="0"/>
    <pivotField showAll="0">
      <items count="11">
        <item x="9"/>
        <item x="4"/>
        <item x="8"/>
        <item x="6"/>
        <item x="5"/>
        <item x="3"/>
        <item x="2"/>
        <item x="1"/>
        <item x="0"/>
        <item x="7"/>
        <item t="default"/>
      </items>
    </pivotField>
    <pivotField showAll="0"/>
    <pivotField showAll="0">
      <items count="7">
        <item x="1"/>
        <item x="0"/>
        <item x="2"/>
        <item x="3"/>
        <item x="5"/>
        <item x="4"/>
        <item t="default"/>
      </items>
    </pivotField>
    <pivotField dataField="1" showAll="0"/>
    <pivotField dataField="1" showAll="0"/>
    <pivotField dataField="1" showAll="0"/>
    <pivotField dataField="1" showAll="0"/>
    <pivotField dataField="1" showAll="0"/>
    <pivotField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1">
    <field x="1"/>
  </rowFields>
  <rowItems count="10">
    <i>
      <x/>
    </i>
    <i>
      <x v="1"/>
    </i>
    <i>
      <x v="2"/>
    </i>
    <i>
      <x v="3"/>
    </i>
    <i>
      <x v="4"/>
    </i>
    <i>
      <x v="5"/>
    </i>
    <i>
      <x v="6"/>
    </i>
    <i>
      <x v="7"/>
    </i>
    <i>
      <x v="8"/>
    </i>
    <i>
      <x v="9"/>
    </i>
  </rowItems>
  <colFields count="1">
    <field x="-2"/>
  </colFields>
  <colItems count="5">
    <i>
      <x/>
    </i>
    <i i="1">
      <x v="1"/>
    </i>
    <i i="2">
      <x v="2"/>
    </i>
    <i i="3">
      <x v="3"/>
    </i>
    <i i="4">
      <x v="4"/>
    </i>
  </colItems>
  <dataFields count="5">
    <dataField name="Sum of Price" fld="6" baseField="0" baseItem="0"/>
    <dataField name="Count of Quantity" fld="7" subtotal="count" baseField="1" baseItem="0"/>
    <dataField name="Sum of TotalAmount" fld="8" baseField="0" baseItem="0"/>
    <dataField name="Average of Rating" fld="9" subtotal="average" baseField="1" baseItem="0" numFmtId="43"/>
    <dataField name="Average of Reviews" fld="10" subtotal="average" baseField="1" baseItem="0"/>
  </dataFields>
  <formats count="8">
    <format dxfId="12">
      <pivotArea type="all" dataOnly="0" outline="0" fieldPosition="0"/>
    </format>
    <format dxfId="13">
      <pivotArea outline="0" collapsedLevelsAreSubtotals="1" fieldPosition="0"/>
    </format>
    <format dxfId="14">
      <pivotArea field="13" type="button" dataOnly="0" labelOnly="1" outline="0"/>
    </format>
    <format dxfId="15">
      <pivotArea type="all" dataOnly="0" outline="0" fieldPosition="0"/>
    </format>
    <format dxfId="16">
      <pivotArea outline="0" collapsedLevelsAreSubtotals="1" fieldPosition="0"/>
    </format>
    <format dxfId="17">
      <pivotArea field="3" type="button" dataOnly="0" labelOnly="1" outline="0"/>
    </format>
    <format dxfId="18">
      <pivotArea dataOnly="0" labelOnly="1" outline="0" axis="axisValues" fieldPosition="0"/>
    </format>
    <format dxfId="1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A10811-D51E-49B1-9951-39F9DCCF50AF}" name="KPI"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4" firstHeaderRow="0" firstDataRow="1" firstDataCol="0"/>
  <pivotFields count="14">
    <pivotField dataField="1" showAll="0"/>
    <pivotField showAll="0"/>
    <pivotField showAll="0"/>
    <pivotField showAll="0"/>
    <pivotField showAll="0"/>
    <pivotField showAll="0">
      <items count="7">
        <item x="1"/>
        <item x="0"/>
        <item x="2"/>
        <item x="3"/>
        <item x="5"/>
        <item x="4"/>
        <item t="default"/>
      </items>
    </pivotField>
    <pivotField dataField="1" showAll="0"/>
    <pivotField dataField="1" showAll="0"/>
    <pivotField dataField="1" showAll="0"/>
    <pivotField dataField="1" showAll="0"/>
    <pivotField showAll="0"/>
    <pivotField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showAll="0" defaultSubtotal="0"/>
    <pivotField showAll="0" defaultSubtotal="0">
      <items count="14">
        <item h="1" x="0"/>
        <item h="1" x="1"/>
        <item h="1" x="2"/>
        <item h="1" x="3"/>
        <item h="1" x="4"/>
        <item x="5"/>
        <item h="1" x="6"/>
        <item h="1" x="7"/>
        <item h="1" x="8"/>
        <item h="1" x="9"/>
        <item h="1" x="10"/>
        <item h="1" x="11"/>
        <item h="1" x="12"/>
        <item h="1" x="13"/>
      </items>
    </pivotField>
  </pivotFields>
  <rowItems count="1">
    <i/>
  </rowItems>
  <colFields count="1">
    <field x="-2"/>
  </colFields>
  <colItems count="5">
    <i>
      <x/>
    </i>
    <i i="1">
      <x v="1"/>
    </i>
    <i i="2">
      <x v="2"/>
    </i>
    <i i="3">
      <x v="3"/>
    </i>
    <i i="4">
      <x v="4"/>
    </i>
  </colItems>
  <dataFields count="5">
    <dataField name="Count of OrderID" fld="0" subtotal="count" baseField="0" baseItem="0" numFmtId="167"/>
    <dataField name="Average of Rating" fld="9" subtotal="average" baseField="0" baseItem="3" numFmtId="10"/>
    <dataField name="Average of Price" fld="6" subtotal="average" baseField="0" baseItem="1" numFmtId="171"/>
    <dataField name="Sum of TotalAmount" fld="8" baseField="0" baseItem="0" numFmtId="170"/>
    <dataField name="Sum of Quantity" fld="7" baseField="0" baseItem="0" numFmtId="169"/>
  </dataFields>
  <formats count="8">
    <format dxfId="85">
      <pivotArea outline="0" collapsedLevelsAreSubtotals="1" fieldPosition="0">
        <references count="1">
          <reference field="4294967294" count="1" selected="0">
            <x v="1"/>
          </reference>
        </references>
      </pivotArea>
    </format>
    <format dxfId="86">
      <pivotArea outline="0" collapsedLevelsAreSubtotals="1" fieldPosition="0">
        <references count="1">
          <reference field="4294967294" count="1" selected="0">
            <x v="2"/>
          </reference>
        </references>
      </pivotArea>
    </format>
    <format dxfId="87">
      <pivotArea outline="0" collapsedLevelsAreSubtotals="1" fieldPosition="0">
        <references count="1">
          <reference field="4294967294" count="1" selected="0">
            <x v="3"/>
          </reference>
        </references>
      </pivotArea>
    </format>
    <format dxfId="88">
      <pivotArea outline="0" collapsedLevelsAreSubtotals="1" fieldPosition="0">
        <references count="1">
          <reference field="4294967294" count="1" selected="0">
            <x v="4"/>
          </reference>
        </references>
      </pivotArea>
    </format>
    <format dxfId="89">
      <pivotArea outline="0" fieldPosition="0">
        <references count="1">
          <reference field="4294967294" count="1">
            <x v="4"/>
          </reference>
        </references>
      </pivotArea>
    </format>
    <format dxfId="90">
      <pivotArea outline="0" fieldPosition="0">
        <references count="1">
          <reference field="4294967294" count="1">
            <x v="3"/>
          </reference>
        </references>
      </pivotArea>
    </format>
    <format dxfId="91">
      <pivotArea outline="0" fieldPosition="0">
        <references count="1">
          <reference field="4294967294" count="1">
            <x v="2"/>
          </reference>
        </references>
      </pivotArea>
    </format>
    <format dxfId="9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8DDE9B-3FE0-4E9F-A21C-7C718858DC08}" name="PivotTable11"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6">
  <location ref="A142:B152" firstHeaderRow="1" firstDataRow="1" firstDataCol="1"/>
  <pivotFields count="14">
    <pivotField showAll="0"/>
    <pivotField showAll="0"/>
    <pivotField showAll="0"/>
    <pivotField axis="axisRow" showAll="0" sortType="ascending">
      <items count="11">
        <item x="9"/>
        <item x="4"/>
        <item x="8"/>
        <item x="6"/>
        <item x="5"/>
        <item x="3"/>
        <item x="2"/>
        <item x="1"/>
        <item x="0"/>
        <item x="7"/>
        <item t="default"/>
      </items>
      <autoSortScope>
        <pivotArea dataOnly="0" outline="0" fieldPosition="0">
          <references count="1">
            <reference field="4294967294" count="1" selected="0">
              <x v="0"/>
            </reference>
          </references>
        </pivotArea>
      </autoSortScope>
    </pivotField>
    <pivotField showAll="0"/>
    <pivotField showAll="0">
      <items count="7">
        <item x="1"/>
        <item x="0"/>
        <item x="2"/>
        <item x="3"/>
        <item x="5"/>
        <item x="4"/>
        <item t="default"/>
      </items>
    </pivotField>
    <pivotField dataField="1" showAll="0"/>
    <pivotField showAll="0"/>
    <pivotField showAll="0"/>
    <pivotField showAll="0"/>
    <pivotField showAll="0"/>
    <pivotField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10">
    <i>
      <x v="2"/>
    </i>
    <i>
      <x v="1"/>
    </i>
    <i>
      <x v="5"/>
    </i>
    <i>
      <x v="6"/>
    </i>
    <i>
      <x v="4"/>
    </i>
    <i>
      <x/>
    </i>
    <i>
      <x v="7"/>
    </i>
    <i>
      <x v="3"/>
    </i>
    <i>
      <x v="8"/>
    </i>
    <i>
      <x v="9"/>
    </i>
  </rowItems>
  <colItems count="1">
    <i/>
  </colItems>
  <dataFields count="1">
    <dataField name="Sum of Price" fld="6" baseField="0" baseItem="0" numFmtId="171"/>
  </dataFields>
  <formats count="9">
    <format dxfId="19">
      <pivotArea type="all" dataOnly="0" outline="0" fieldPosition="0"/>
    </format>
    <format dxfId="20">
      <pivotArea outline="0" collapsedLevelsAreSubtotals="1" fieldPosition="0"/>
    </format>
    <format dxfId="21">
      <pivotArea field="13" type="button" dataOnly="0" labelOnly="1" outline="0"/>
    </format>
    <format dxfId="22">
      <pivotArea type="all" dataOnly="0" outline="0" fieldPosition="0"/>
    </format>
    <format dxfId="23">
      <pivotArea outline="0" collapsedLevelsAreSubtotals="1" fieldPosition="0"/>
    </format>
    <format dxfId="24">
      <pivotArea field="3" type="button" dataOnly="0" labelOnly="1" outline="0" axis="axisRow" fieldPosition="0"/>
    </format>
    <format dxfId="25">
      <pivotArea dataOnly="0" labelOnly="1" fieldPosition="0">
        <references count="1">
          <reference field="3" count="0"/>
        </references>
      </pivotArea>
    </format>
    <format dxfId="26">
      <pivotArea dataOnly="0" labelOnly="1" outline="0" axis="axisValues" fieldPosition="0"/>
    </format>
    <format dxfId="27">
      <pivotArea outline="0" fieldPosition="0">
        <references count="1">
          <reference field="4294967294" count="1">
            <x v="0"/>
          </reference>
        </references>
      </pivotArea>
    </format>
  </formats>
  <chartFormats count="2">
    <chartFormat chart="26" format="0"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576420-58E0-4962-96B9-E6F52B286DE4}" name="PivotTable9"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1">
  <location ref="A120:B130" firstHeaderRow="1" firstDataRow="1" firstDataCol="1"/>
  <pivotFields count="14">
    <pivotField showAll="0"/>
    <pivotField showAll="0"/>
    <pivotField showAll="0"/>
    <pivotField axis="axisRow" showAll="0" sortType="ascending">
      <items count="11">
        <item x="9"/>
        <item x="4"/>
        <item x="8"/>
        <item x="6"/>
        <item x="5"/>
        <item x="3"/>
        <item x="2"/>
        <item x="1"/>
        <item x="0"/>
        <item x="7"/>
        <item t="default"/>
      </items>
      <autoSortScope>
        <pivotArea dataOnly="0" outline="0" fieldPosition="0">
          <references count="1">
            <reference field="4294967294" count="1" selected="0">
              <x v="0"/>
            </reference>
          </references>
        </pivotArea>
      </autoSortScope>
    </pivotField>
    <pivotField showAll="0"/>
    <pivotField showAll="0">
      <items count="7">
        <item x="1"/>
        <item x="0"/>
        <item x="2"/>
        <item x="3"/>
        <item x="5"/>
        <item x="4"/>
        <item t="default"/>
      </items>
    </pivotField>
    <pivotField dataField="1" showAll="0"/>
    <pivotField showAll="0"/>
    <pivotField showAll="0"/>
    <pivotField showAll="0"/>
    <pivotField showAll="0"/>
    <pivotField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1">
    <field x="3"/>
  </rowFields>
  <rowItems count="10">
    <i>
      <x v="2"/>
    </i>
    <i>
      <x v="1"/>
    </i>
    <i>
      <x v="5"/>
    </i>
    <i>
      <x v="6"/>
    </i>
    <i>
      <x v="4"/>
    </i>
    <i>
      <x/>
    </i>
    <i>
      <x v="7"/>
    </i>
    <i>
      <x v="3"/>
    </i>
    <i>
      <x v="8"/>
    </i>
    <i>
      <x v="9"/>
    </i>
  </rowItems>
  <colItems count="1">
    <i/>
  </colItems>
  <dataFields count="1">
    <dataField name="Sum of Price" fld="6" baseField="0" baseItem="0" numFmtId="171"/>
  </dataFields>
  <formats count="9">
    <format dxfId="28">
      <pivotArea type="all" dataOnly="0" outline="0" fieldPosition="0"/>
    </format>
    <format dxfId="29">
      <pivotArea outline="0" collapsedLevelsAreSubtotals="1" fieldPosition="0"/>
    </format>
    <format dxfId="30">
      <pivotArea field="13" type="button" dataOnly="0" labelOnly="1" outline="0"/>
    </format>
    <format dxfId="31">
      <pivotArea type="all" dataOnly="0" outline="0" fieldPosition="0"/>
    </format>
    <format dxfId="32">
      <pivotArea outline="0" collapsedLevelsAreSubtotals="1" fieldPosition="0"/>
    </format>
    <format dxfId="33">
      <pivotArea field="3" type="button" dataOnly="0" labelOnly="1" outline="0" axis="axisRow" fieldPosition="0"/>
    </format>
    <format dxfId="34">
      <pivotArea dataOnly="0" labelOnly="1" fieldPosition="0">
        <references count="1">
          <reference field="3" count="0"/>
        </references>
      </pivotArea>
    </format>
    <format dxfId="35">
      <pivotArea dataOnly="0" labelOnly="1" outline="0" axis="axisValues" fieldPosition="0"/>
    </format>
    <format dxfId="36">
      <pivotArea outline="0" fieldPosition="0">
        <references count="1">
          <reference field="4294967294" count="1">
            <x v="0"/>
          </reference>
        </references>
      </pivotArea>
    </format>
  </formats>
  <chartFormats count="2">
    <chartFormat chart="26" format="0"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B48360-9258-4A5C-BD4A-EEE229FA6871}" name="PivotTable8"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location ref="A103:B104" firstHeaderRow="1" firstDataRow="1" firstDataCol="1"/>
  <pivotFields count="14">
    <pivotField dataField="1" showAll="0"/>
    <pivotField showAll="0"/>
    <pivotField showAll="0"/>
    <pivotField showAll="0">
      <items count="11">
        <item x="9"/>
        <item x="4"/>
        <item x="8"/>
        <item x="6"/>
        <item x="5"/>
        <item x="3"/>
        <item x="2"/>
        <item x="1"/>
        <item x="0"/>
        <item x="7"/>
        <item t="default"/>
      </items>
    </pivotField>
    <pivotField showAll="0"/>
    <pivotField showAll="0">
      <items count="7">
        <item x="1"/>
        <item x="0"/>
        <item x="2"/>
        <item x="3"/>
        <item x="5"/>
        <item x="4"/>
        <item t="default"/>
      </items>
    </pivotField>
    <pivotField showAll="0"/>
    <pivotField showAll="0"/>
    <pivotField showAll="0"/>
    <pivotField showAll="0"/>
    <pivotField showAll="0"/>
    <pivotField axis="axisRow"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3">
    <field x="13"/>
    <field x="12"/>
    <field x="11"/>
  </rowFields>
  <rowItems count="1">
    <i>
      <x v="5"/>
    </i>
  </rowItems>
  <colItems count="1">
    <i/>
  </colItems>
  <dataFields count="1">
    <dataField name="Count of OrderID" fld="0" subtotal="count" baseField="0" baseItem="0"/>
  </dataFields>
  <formats count="21">
    <format dxfId="117">
      <pivotArea type="all" dataOnly="0" outline="0" fieldPosition="0"/>
    </format>
    <format dxfId="118">
      <pivotArea outline="0" collapsedLevelsAreSubtotals="1" fieldPosition="0"/>
    </format>
    <format dxfId="119">
      <pivotArea field="13" type="button" dataOnly="0" labelOnly="1" outline="0" axis="axisRow" fieldPosition="0"/>
    </format>
    <format dxfId="120">
      <pivotArea type="all" dataOnly="0" outline="0" fieldPosition="0"/>
    </format>
    <format dxfId="121">
      <pivotArea outline="0" collapsedLevelsAreSubtotals="1" fieldPosition="0"/>
    </format>
    <format dxfId="122">
      <pivotArea field="3" type="button" dataOnly="0" labelOnly="1" outline="0"/>
    </format>
    <format dxfId="123">
      <pivotArea collapsedLevelsAreSubtotals="1" fieldPosition="0">
        <references count="1">
          <reference field="13" count="1">
            <x v="1"/>
          </reference>
        </references>
      </pivotArea>
    </format>
    <format dxfId="124">
      <pivotArea collapsedLevelsAreSubtotals="1" fieldPosition="0">
        <references count="1">
          <reference field="13" count="1">
            <x v="2"/>
          </reference>
        </references>
      </pivotArea>
    </format>
    <format dxfId="125">
      <pivotArea collapsedLevelsAreSubtotals="1" fieldPosition="0">
        <references count="1">
          <reference field="13" count="1">
            <x v="3"/>
          </reference>
        </references>
      </pivotArea>
    </format>
    <format dxfId="126">
      <pivotArea collapsedLevelsAreSubtotals="1" fieldPosition="0">
        <references count="1">
          <reference field="13" count="1">
            <x v="4"/>
          </reference>
        </references>
      </pivotArea>
    </format>
    <format dxfId="127">
      <pivotArea collapsedLevelsAreSubtotals="1" fieldPosition="0">
        <references count="1">
          <reference field="13" count="1">
            <x v="5"/>
          </reference>
        </references>
      </pivotArea>
    </format>
    <format dxfId="128">
      <pivotArea collapsedLevelsAreSubtotals="1" fieldPosition="0">
        <references count="1">
          <reference field="13" count="1">
            <x v="6"/>
          </reference>
        </references>
      </pivotArea>
    </format>
    <format dxfId="129">
      <pivotArea collapsedLevelsAreSubtotals="1" fieldPosition="0">
        <references count="1">
          <reference field="13" count="1">
            <x v="7"/>
          </reference>
        </references>
      </pivotArea>
    </format>
    <format dxfId="130">
      <pivotArea collapsedLevelsAreSubtotals="1" fieldPosition="0">
        <references count="1">
          <reference field="13" count="1">
            <x v="8"/>
          </reference>
        </references>
      </pivotArea>
    </format>
    <format dxfId="131">
      <pivotArea collapsedLevelsAreSubtotals="1" fieldPosition="0">
        <references count="1">
          <reference field="13" count="1">
            <x v="9"/>
          </reference>
        </references>
      </pivotArea>
    </format>
    <format dxfId="132">
      <pivotArea collapsedLevelsAreSubtotals="1" fieldPosition="0">
        <references count="1">
          <reference field="13" count="1">
            <x v="10"/>
          </reference>
        </references>
      </pivotArea>
    </format>
    <format dxfId="133">
      <pivotArea field="13" type="button" dataOnly="0" labelOnly="1" outline="0" axis="axisRow" fieldPosition="0"/>
    </format>
    <format dxfId="134">
      <pivotArea dataOnly="0" labelOnly="1" fieldPosition="0">
        <references count="1">
          <reference field="13" count="10">
            <x v="1"/>
            <x v="2"/>
            <x v="3"/>
            <x v="4"/>
            <x v="5"/>
            <x v="6"/>
            <x v="7"/>
            <x v="8"/>
            <x v="9"/>
            <x v="10"/>
          </reference>
        </references>
      </pivotArea>
    </format>
    <format dxfId="135">
      <pivotArea dataOnly="0" labelOnly="1" outline="0" axis="axisValues" fieldPosition="0"/>
    </format>
    <format dxfId="136">
      <pivotArea collapsedLevelsAreSubtotals="1" fieldPosition="0">
        <references count="1">
          <reference field="13" count="1">
            <x v="11"/>
          </reference>
        </references>
      </pivotArea>
    </format>
    <format dxfId="137">
      <pivotArea collapsedLevelsAreSubtotals="1" fieldPosition="0">
        <references count="1">
          <reference field="13"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B7240C-563E-486D-9986-7D4E8EEBF40D}" name="PivotTable7"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A84:B94" firstHeaderRow="1" firstDataRow="1" firstDataCol="1"/>
  <pivotFields count="14">
    <pivotField showAll="0"/>
    <pivotField showAll="0"/>
    <pivotField showAll="0"/>
    <pivotField axis="axisRow" showAll="0" sortType="ascending">
      <items count="11">
        <item x="9"/>
        <item x="4"/>
        <item x="8"/>
        <item x="6"/>
        <item x="5"/>
        <item x="3"/>
        <item x="2"/>
        <item x="1"/>
        <item x="0"/>
        <item x="7"/>
        <item t="default"/>
      </items>
      <autoSortScope>
        <pivotArea dataOnly="0" outline="0" fieldPosition="0">
          <references count="1">
            <reference field="4294967294" count="1" selected="0">
              <x v="0"/>
            </reference>
          </references>
        </pivotArea>
      </autoSortScope>
    </pivotField>
    <pivotField showAll="0"/>
    <pivotField showAll="0">
      <items count="7">
        <item x="1"/>
        <item x="0"/>
        <item x="2"/>
        <item x="3"/>
        <item x="5"/>
        <item x="4"/>
        <item t="default"/>
      </items>
    </pivotField>
    <pivotField showAll="0"/>
    <pivotField showAll="0"/>
    <pivotField showAll="0"/>
    <pivotField dataField="1" showAll="0"/>
    <pivotField showAll="0"/>
    <pivotField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1">
    <field x="3"/>
  </rowFields>
  <rowItems count="10">
    <i>
      <x v="4"/>
    </i>
    <i>
      <x v="7"/>
    </i>
    <i>
      <x/>
    </i>
    <i>
      <x v="9"/>
    </i>
    <i>
      <x v="2"/>
    </i>
    <i>
      <x v="6"/>
    </i>
    <i>
      <x v="3"/>
    </i>
    <i>
      <x v="8"/>
    </i>
    <i>
      <x v="1"/>
    </i>
    <i>
      <x v="5"/>
    </i>
  </rowItems>
  <colItems count="1">
    <i/>
  </colItems>
  <dataFields count="1">
    <dataField name="Average of Rating" fld="9" subtotal="average" baseField="2" baseItem="0" numFmtId="2"/>
  </dataFields>
  <formats count="8">
    <format dxfId="37">
      <pivotArea type="all" dataOnly="0" outline="0" fieldPosition="0"/>
    </format>
    <format dxfId="38">
      <pivotArea outline="0" collapsedLevelsAreSubtotals="1" fieldPosition="0"/>
    </format>
    <format dxfId="39">
      <pivotArea field="13" type="button" dataOnly="0" labelOnly="1" outline="0"/>
    </format>
    <format dxfId="40">
      <pivotArea type="all" dataOnly="0" outline="0" fieldPosition="0"/>
    </format>
    <format dxfId="41">
      <pivotArea outline="0" collapsedLevelsAreSubtotals="1" fieldPosition="0"/>
    </format>
    <format dxfId="42">
      <pivotArea field="3" type="button" dataOnly="0" labelOnly="1" outline="0" axis="axisRow" fieldPosition="0"/>
    </format>
    <format dxfId="43">
      <pivotArea dataOnly="0" labelOnly="1" fieldPosition="0">
        <references count="1">
          <reference field="3" count="0"/>
        </references>
      </pivotArea>
    </format>
    <format dxfId="44">
      <pivotArea dataOnly="0" labelOnly="1" outline="0" axis="axisValues" fieldPosition="0"/>
    </format>
  </formats>
  <chartFormats count="2">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360857-2B43-4A2E-98B5-7D6EB33B9AC8}" name="PivotTable6"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75:B80" firstHeaderRow="1" firstDataRow="1" firstDataCol="1"/>
  <pivotFields count="14">
    <pivotField showAll="0"/>
    <pivotField showAll="0"/>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1">
    <field x="2"/>
  </rowFields>
  <rowItems count="5">
    <i>
      <x v="2"/>
    </i>
    <i>
      <x v="3"/>
    </i>
    <i>
      <x v="1"/>
    </i>
    <i>
      <x/>
    </i>
    <i>
      <x v="4"/>
    </i>
  </rowItems>
  <colItems count="1">
    <i/>
  </colItems>
  <dataFields count="1">
    <dataField name="Count of Quantity" fld="7" subtotal="count" baseField="2" baseItem="0"/>
  </dataFields>
  <formats count="8">
    <format dxfId="45">
      <pivotArea type="all" dataOnly="0" outline="0" fieldPosition="0"/>
    </format>
    <format dxfId="46">
      <pivotArea outline="0" collapsedLevelsAreSubtotals="1" fieldPosition="0"/>
    </format>
    <format dxfId="47">
      <pivotArea field="13" type="button" dataOnly="0" labelOnly="1" outline="0"/>
    </format>
    <format dxfId="48">
      <pivotArea type="all" dataOnly="0" outline="0" fieldPosition="0"/>
    </format>
    <format dxfId="49">
      <pivotArea outline="0" collapsedLevelsAreSubtotals="1" fieldPosition="0"/>
    </format>
    <format dxfId="50">
      <pivotArea field="2" type="button" dataOnly="0" labelOnly="1" outline="0" axis="axisRow" fieldPosition="0"/>
    </format>
    <format dxfId="51">
      <pivotArea dataOnly="0" labelOnly="1" fieldPosition="0">
        <references count="1">
          <reference field="2" count="0"/>
        </references>
      </pivotArea>
    </format>
    <format dxfId="52">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F36866-BC1C-43E0-A788-7FA8869BB495}" name="PivotTable5"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59:B69" firstHeaderRow="1" firstDataRow="1" firstDataCol="1"/>
  <pivotFields count="14">
    <pivotField showAll="0"/>
    <pivotField showAll="0"/>
    <pivotField showAll="0"/>
    <pivotField axis="axisRow" showAll="0" sortType="ascending">
      <items count="11">
        <item x="9"/>
        <item x="4"/>
        <item x="8"/>
        <item x="6"/>
        <item x="5"/>
        <item x="3"/>
        <item x="2"/>
        <item x="1"/>
        <item x="0"/>
        <item x="7"/>
        <item t="default"/>
      </items>
      <autoSortScope>
        <pivotArea dataOnly="0" outline="0" fieldPosition="0">
          <references count="1">
            <reference field="4294967294" count="1" selected="0">
              <x v="0"/>
            </reference>
          </references>
        </pivotArea>
      </autoSortScope>
    </pivotField>
    <pivotField showAll="0"/>
    <pivotField showAll="0">
      <items count="7">
        <item x="1"/>
        <item x="0"/>
        <item x="2"/>
        <item x="3"/>
        <item x="5"/>
        <item x="4"/>
        <item t="default"/>
      </items>
    </pivotField>
    <pivotField dataField="1" showAll="0"/>
    <pivotField showAll="0"/>
    <pivotField showAll="0"/>
    <pivotField showAll="0"/>
    <pivotField showAll="0"/>
    <pivotField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1">
    <field x="3"/>
  </rowFields>
  <rowItems count="10">
    <i>
      <x v="2"/>
    </i>
    <i>
      <x v="1"/>
    </i>
    <i>
      <x v="5"/>
    </i>
    <i>
      <x v="6"/>
    </i>
    <i>
      <x v="4"/>
    </i>
    <i>
      <x/>
    </i>
    <i>
      <x v="7"/>
    </i>
    <i>
      <x v="3"/>
    </i>
    <i>
      <x v="8"/>
    </i>
    <i>
      <x v="9"/>
    </i>
  </rowItems>
  <colItems count="1">
    <i/>
  </colItems>
  <dataFields count="1">
    <dataField name="Sum of Price" fld="6" baseField="0" baseItem="0" numFmtId="168"/>
  </dataFields>
  <formats count="7">
    <format dxfId="53">
      <pivotArea type="all" dataOnly="0" outline="0" fieldPosition="0"/>
    </format>
    <format dxfId="54">
      <pivotArea outline="0" collapsedLevelsAreSubtotals="1" fieldPosition="0"/>
    </format>
    <format dxfId="55">
      <pivotArea field="13" type="button" dataOnly="0" labelOnly="1" outline="0"/>
    </format>
    <format dxfId="56">
      <pivotArea type="all" dataOnly="0" outline="0" fieldPosition="0"/>
    </format>
    <format dxfId="57">
      <pivotArea outline="0" collapsedLevelsAreSubtotals="1" fieldPosition="0"/>
    </format>
    <format dxfId="58">
      <pivotArea field="5" type="button" dataOnly="0" labelOnly="1" outline="0"/>
    </format>
    <format dxfId="59">
      <pivotArea dataOnly="0" labelOnly="1" outline="0" axis="axisValues" fieldPosition="0"/>
    </format>
  </formats>
  <chartFormats count="3">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FDFF7D3-ECC3-4930-AB05-0C20B6A67DA6}" name="PivotTable4"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A52:B55" firstHeaderRow="1" firstDataRow="1" firstDataCol="1"/>
  <pivotFields count="14">
    <pivotField showAll="0"/>
    <pivotField showAll="0"/>
    <pivotField showAll="0"/>
    <pivotField showAll="0"/>
    <pivotField axis="axisRow" showAll="0" sortType="descending">
      <items count="4">
        <item x="0"/>
        <item x="1"/>
        <item x="2"/>
        <item t="default"/>
      </items>
    </pivotField>
    <pivotField showAll="0">
      <items count="7">
        <item x="1"/>
        <item x="0"/>
        <item x="2"/>
        <item x="3"/>
        <item x="5"/>
        <item x="4"/>
        <item t="default"/>
      </items>
    </pivotField>
    <pivotField dataField="1" showAll="0"/>
    <pivotField showAll="0"/>
    <pivotField showAll="0"/>
    <pivotField showAll="0"/>
    <pivotField showAll="0"/>
    <pivotField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1">
    <field x="4"/>
  </rowFields>
  <rowItems count="3">
    <i>
      <x/>
    </i>
    <i>
      <x v="1"/>
    </i>
    <i>
      <x v="2"/>
    </i>
  </rowItems>
  <colItems count="1">
    <i/>
  </colItems>
  <dataFields count="1">
    <dataField name="Sum of Price" fld="6" baseField="0" baseItem="0" numFmtId="170"/>
  </dataFields>
  <formats count="8">
    <format dxfId="60">
      <pivotArea type="all" dataOnly="0" outline="0" fieldPosition="0"/>
    </format>
    <format dxfId="61">
      <pivotArea outline="0" collapsedLevelsAreSubtotals="1" fieldPosition="0"/>
    </format>
    <format dxfId="62">
      <pivotArea field="13" type="button" dataOnly="0" labelOnly="1" outline="0"/>
    </format>
    <format dxfId="63">
      <pivotArea type="all" dataOnly="0" outline="0" fieldPosition="0"/>
    </format>
    <format dxfId="64">
      <pivotArea outline="0" collapsedLevelsAreSubtotals="1" fieldPosition="0"/>
    </format>
    <format dxfId="65">
      <pivotArea field="5" type="button" dataOnly="0" labelOnly="1" outline="0"/>
    </format>
    <format dxfId="66">
      <pivotArea dataOnly="0" labelOnly="1" outline="0" axis="axisValues" fieldPosition="0"/>
    </format>
    <format dxfId="67">
      <pivotArea outline="0" fieldPosition="0">
        <references count="1">
          <reference field="4294967294" count="1">
            <x v="0"/>
          </reference>
        </references>
      </pivotArea>
    </format>
  </formats>
  <chartFormats count="10">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4" count="1" selected="0">
            <x v="2"/>
          </reference>
        </references>
      </pivotArea>
    </chartFormat>
    <chartFormat chart="13" format="2">
      <pivotArea type="data" outline="0" fieldPosition="0">
        <references count="2">
          <reference field="4294967294" count="1" selected="0">
            <x v="0"/>
          </reference>
          <reference field="4" count="1" selected="0">
            <x v="1"/>
          </reference>
        </references>
      </pivotArea>
    </chartFormat>
    <chartFormat chart="13" format="3">
      <pivotArea type="data" outline="0" fieldPosition="0">
        <references count="2">
          <reference field="4294967294" count="1" selected="0">
            <x v="0"/>
          </reference>
          <reference field="4" count="1" selected="0">
            <x v="0"/>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4" count="1" selected="0">
            <x v="0"/>
          </reference>
        </references>
      </pivotArea>
    </chartFormat>
    <chartFormat chart="17" format="10">
      <pivotArea type="data" outline="0" fieldPosition="0">
        <references count="2">
          <reference field="4294967294" count="1" selected="0">
            <x v="0"/>
          </reference>
          <reference field="4" count="1" selected="0">
            <x v="1"/>
          </reference>
        </references>
      </pivotArea>
    </chartFormat>
    <chartFormat chart="17"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A1B969-9A2E-46AE-86A6-5815ACC95D81}" name="MTD MEASURES"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8:F9" firstHeaderRow="0" firstDataRow="1" firstDataCol="1"/>
  <pivotFields count="14">
    <pivotField dataField="1" showAll="0"/>
    <pivotField showAll="0"/>
    <pivotField showAll="0"/>
    <pivotField showAll="0"/>
    <pivotField showAll="0"/>
    <pivotField showAll="0">
      <items count="7">
        <item x="1"/>
        <item x="0"/>
        <item x="2"/>
        <item x="3"/>
        <item x="5"/>
        <item x="4"/>
        <item t="default"/>
      </items>
    </pivotField>
    <pivotField dataField="1" showAll="0"/>
    <pivotField dataField="1" showAll="0"/>
    <pivotField dataField="1" showAll="0"/>
    <pivotField dataField="1" showAll="0"/>
    <pivotField showAll="0"/>
    <pivotField axis="axisRow"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h="1" sd="0" x="0"/>
        <item h="1" sd="0" x="1"/>
        <item h="1" sd="0" x="2"/>
        <item h="1" sd="0" x="3"/>
        <item h="1" sd="0" x="4"/>
        <item h="1" sd="0" x="5"/>
        <item h="1" sd="0" x="6"/>
        <item h="1" sd="0" x="7"/>
        <item h="1" sd="0" x="8"/>
        <item h="1" sd="0" x="9"/>
        <item h="1" sd="0" x="10"/>
        <item h="1" sd="0" x="11"/>
        <item sd="0" x="12"/>
        <item h="1" sd="0" x="13"/>
      </items>
    </pivotField>
  </pivotFields>
  <rowFields count="3">
    <field x="13"/>
    <field x="12"/>
    <field x="11"/>
  </rowFields>
  <rowItems count="1">
    <i>
      <x v="12"/>
    </i>
  </rowItems>
  <colFields count="1">
    <field x="-2"/>
  </colFields>
  <colItems count="5">
    <i>
      <x/>
    </i>
    <i i="1">
      <x v="1"/>
    </i>
    <i i="2">
      <x v="2"/>
    </i>
    <i i="3">
      <x v="3"/>
    </i>
    <i i="4">
      <x v="4"/>
    </i>
  </colItems>
  <dataFields count="5">
    <dataField name="Count of OrderID" fld="0" subtotal="count" baseField="0" baseItem="0"/>
    <dataField name="Average of Rating" fld="9" subtotal="average" baseField="0" baseItem="3" numFmtId="10"/>
    <dataField name="Average of Price" fld="6" subtotal="average" baseField="0" baseItem="1" numFmtId="171"/>
    <dataField name="Sum of TotalAmount" fld="8" baseField="0" baseItem="0" numFmtId="170"/>
    <dataField name="Sum of Quantity" fld="7" baseField="0" baseItem="0" numFmtId="169"/>
  </dataFields>
  <formats count="14">
    <format dxfId="71">
      <pivotArea outline="0" collapsedLevelsAreSubtotals="1" fieldPosition="0">
        <references count="1">
          <reference field="4294967294" count="1" selected="0">
            <x v="1"/>
          </reference>
        </references>
      </pivotArea>
    </format>
    <format dxfId="72">
      <pivotArea outline="0" collapsedLevelsAreSubtotals="1" fieldPosition="0">
        <references count="1">
          <reference field="4294967294" count="1" selected="0">
            <x v="2"/>
          </reference>
        </references>
      </pivotArea>
    </format>
    <format dxfId="73">
      <pivotArea outline="0" collapsedLevelsAreSubtotals="1" fieldPosition="0">
        <references count="1">
          <reference field="4294967294" count="1" selected="0">
            <x v="3"/>
          </reference>
        </references>
      </pivotArea>
    </format>
    <format dxfId="74">
      <pivotArea outline="0" collapsedLevelsAreSubtotals="1" fieldPosition="0">
        <references count="1">
          <reference field="4294967294" count="1" selected="0">
            <x v="4"/>
          </reference>
        </references>
      </pivotArea>
    </format>
    <format dxfId="75">
      <pivotArea outline="0" fieldPosition="0">
        <references count="1">
          <reference field="4294967294" count="1">
            <x v="4"/>
          </reference>
        </references>
      </pivotArea>
    </format>
    <format dxfId="76">
      <pivotArea outline="0" fieldPosition="0">
        <references count="1">
          <reference field="4294967294" count="1">
            <x v="3"/>
          </reference>
        </references>
      </pivotArea>
    </format>
    <format dxfId="77">
      <pivotArea outline="0" fieldPosition="0">
        <references count="1">
          <reference field="4294967294" count="1">
            <x v="2"/>
          </reference>
        </references>
      </pivotArea>
    </format>
    <format dxfId="78">
      <pivotArea outline="0" fieldPosition="0">
        <references count="1">
          <reference field="4294967294" count="1">
            <x v="1"/>
          </reference>
        </references>
      </pivotArea>
    </format>
    <format dxfId="79">
      <pivotArea outline="0" fieldPosition="0">
        <references count="1">
          <reference field="4294967294" count="1">
            <x v="0"/>
          </reference>
        </references>
      </pivotArea>
    </format>
    <format dxfId="80">
      <pivotArea type="all" dataOnly="0" outline="0" fieldPosition="0"/>
    </format>
    <format dxfId="81">
      <pivotArea outline="0" collapsedLevelsAreSubtotals="1" fieldPosition="0"/>
    </format>
    <format dxfId="82">
      <pivotArea field="13" type="button" dataOnly="0" labelOnly="1" outline="0" axis="axisRow" fieldPosition="0"/>
    </format>
    <format dxfId="83">
      <pivotArea dataOnly="0" labelOnly="1" fieldPosition="0">
        <references count="1">
          <reference field="13" count="0"/>
        </references>
      </pivotArea>
    </format>
    <format dxfId="84">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AFE9590-0179-4577-BCFC-E83B64B54CF5}" name="PivotTable2"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41:B47" firstHeaderRow="1" firstDataRow="1" firstDataCol="1"/>
  <pivotFields count="14">
    <pivotField showAll="0"/>
    <pivotField showAll="0"/>
    <pivotField showAll="0"/>
    <pivotField showAll="0"/>
    <pivotField showAll="0"/>
    <pivotField axis="axisRow" showAll="0" sortType="descending">
      <items count="7">
        <item x="1"/>
        <item x="0"/>
        <item x="2"/>
        <item x="3"/>
        <item x="5"/>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1">
    <field x="5"/>
  </rowFields>
  <rowItems count="6">
    <i>
      <x v="1"/>
    </i>
    <i>
      <x v="2"/>
    </i>
    <i>
      <x v="5"/>
    </i>
    <i>
      <x v="4"/>
    </i>
    <i>
      <x v="3"/>
    </i>
    <i>
      <x/>
    </i>
  </rowItems>
  <colItems count="1">
    <i/>
  </colItems>
  <dataFields count="1">
    <dataField name="Sum of Price" fld="6" baseField="0" baseItem="0" numFmtId="168"/>
  </dataFields>
  <formats count="8">
    <format dxfId="109">
      <pivotArea type="all" dataOnly="0" outline="0" fieldPosition="0"/>
    </format>
    <format dxfId="110">
      <pivotArea outline="0" collapsedLevelsAreSubtotals="1" fieldPosition="0"/>
    </format>
    <format dxfId="111">
      <pivotArea field="13" type="button" dataOnly="0" labelOnly="1" outline="0"/>
    </format>
    <format dxfId="112">
      <pivotArea type="all" dataOnly="0" outline="0" fieldPosition="0"/>
    </format>
    <format dxfId="113">
      <pivotArea outline="0" collapsedLevelsAreSubtotals="1" fieldPosition="0"/>
    </format>
    <format dxfId="114">
      <pivotArea field="5" type="button" dataOnly="0" labelOnly="1" outline="0" axis="axisRow" fieldPosition="0"/>
    </format>
    <format dxfId="115">
      <pivotArea dataOnly="0" labelOnly="1" fieldPosition="0">
        <references count="1">
          <reference field="5" count="0"/>
        </references>
      </pivotArea>
    </format>
    <format dxfId="116">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93B720D-4DE7-4773-9A6F-5EF33517D464}" name="PivotTable1"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25:B35" firstHeaderRow="1" firstDataRow="1" firstDataCol="1"/>
  <pivotFields count="14">
    <pivotField dataField="1" showAll="0"/>
    <pivotField axis="axisRow" showAll="0" sortType="ascending">
      <items count="11">
        <item x="9"/>
        <item x="2"/>
        <item x="8"/>
        <item x="3"/>
        <item x="4"/>
        <item x="1"/>
        <item x="0"/>
        <item x="6"/>
        <item x="5"/>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1"/>
        <item x="0"/>
        <item x="2"/>
        <item x="3"/>
        <item x="5"/>
        <item x="4"/>
        <item t="default"/>
      </items>
    </pivotField>
    <pivotField showAll="0"/>
    <pivotField showAll="0"/>
    <pivotField showAll="0"/>
    <pivotField showAll="0"/>
    <pivotField showAll="0"/>
    <pivotField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1">
    <field x="1"/>
  </rowFields>
  <rowItems count="10">
    <i>
      <x v="4"/>
    </i>
    <i>
      <x v="2"/>
    </i>
    <i>
      <x/>
    </i>
    <i>
      <x v="3"/>
    </i>
    <i>
      <x v="8"/>
    </i>
    <i>
      <x v="5"/>
    </i>
    <i>
      <x v="7"/>
    </i>
    <i>
      <x v="1"/>
    </i>
    <i>
      <x v="9"/>
    </i>
    <i>
      <x v="6"/>
    </i>
  </rowItems>
  <colItems count="1">
    <i/>
  </colItems>
  <dataFields count="1">
    <dataField name="Count of OrderID2" fld="0" subtotal="count" baseField="0" baseItem="0"/>
  </dataFields>
  <formats count="3">
    <format dxfId="68">
      <pivotArea type="all" dataOnly="0" outline="0" fieldPosition="0"/>
    </format>
    <format dxfId="69">
      <pivotArea outline="0" collapsedLevelsAreSubtotals="1" fieldPosition="0"/>
    </format>
    <format dxfId="70">
      <pivotArea field="13" type="button" dataOnly="0" labelOnly="1" outline="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5EF1B43-386F-45F6-8613-DAD28FC42392}" name="PivotTable3"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4:F15" firstHeaderRow="0" firstDataRow="1" firstDataCol="1"/>
  <pivotFields count="14">
    <pivotField dataField="1" showAll="0"/>
    <pivotField showAll="0"/>
    <pivotField showAll="0"/>
    <pivotField showAll="0"/>
    <pivotField showAll="0"/>
    <pivotField showAll="0">
      <items count="7">
        <item x="1"/>
        <item x="0"/>
        <item x="2"/>
        <item x="3"/>
        <item x="5"/>
        <item x="4"/>
        <item t="default"/>
      </items>
    </pivotField>
    <pivotField dataField="1" showAll="0"/>
    <pivotField dataField="1" showAll="0"/>
    <pivotField dataField="1" showAll="0"/>
    <pivotField dataField="1" showAll="0"/>
    <pivotField showAll="0"/>
    <pivotField axis="axisRow" numFmtId="14" showAll="0">
      <items count="362">
        <item x="265"/>
        <item x="25"/>
        <item x="43"/>
        <item x="59"/>
        <item x="149"/>
        <item x="111"/>
        <item x="23"/>
        <item x="179"/>
        <item x="287"/>
        <item x="271"/>
        <item x="127"/>
        <item x="354"/>
        <item x="48"/>
        <item x="242"/>
        <item x="77"/>
        <item x="65"/>
        <item x="350"/>
        <item x="215"/>
        <item x="329"/>
        <item x="253"/>
        <item x="132"/>
        <item x="278"/>
        <item x="41"/>
        <item x="18"/>
        <item x="206"/>
        <item x="176"/>
        <item x="338"/>
        <item x="21"/>
        <item x="232"/>
        <item x="7"/>
        <item x="316"/>
        <item x="146"/>
        <item x="15"/>
        <item x="108"/>
        <item x="268"/>
        <item x="53"/>
        <item x="300"/>
        <item x="237"/>
        <item x="24"/>
        <item x="220"/>
        <item x="313"/>
        <item x="73"/>
        <item x="130"/>
        <item x="318"/>
        <item x="259"/>
        <item x="147"/>
        <item x="312"/>
        <item x="288"/>
        <item x="360"/>
        <item x="4"/>
        <item x="10"/>
        <item x="345"/>
        <item x="260"/>
        <item x="359"/>
        <item x="251"/>
        <item x="226"/>
        <item x="60"/>
        <item x="236"/>
        <item x="327"/>
        <item x="181"/>
        <item x="107"/>
        <item x="355"/>
        <item x="266"/>
        <item x="212"/>
        <item x="58"/>
        <item x="153"/>
        <item x="180"/>
        <item x="119"/>
        <item x="246"/>
        <item x="314"/>
        <item x="304"/>
        <item x="19"/>
        <item x="214"/>
        <item x="249"/>
        <item x="56"/>
        <item x="217"/>
        <item x="103"/>
        <item x="151"/>
        <item x="258"/>
        <item x="184"/>
        <item x="156"/>
        <item x="161"/>
        <item x="169"/>
        <item x="38"/>
        <item x="315"/>
        <item x="84"/>
        <item x="66"/>
        <item x="320"/>
        <item x="95"/>
        <item x="326"/>
        <item x="133"/>
        <item x="83"/>
        <item x="150"/>
        <item x="356"/>
        <item x="177"/>
        <item x="167"/>
        <item x="13"/>
        <item x="22"/>
        <item x="282"/>
        <item x="51"/>
        <item x="333"/>
        <item x="164"/>
        <item x="301"/>
        <item x="121"/>
        <item x="142"/>
        <item x="134"/>
        <item x="292"/>
        <item x="76"/>
        <item x="61"/>
        <item x="113"/>
        <item x="110"/>
        <item x="91"/>
        <item x="158"/>
        <item x="98"/>
        <item x="123"/>
        <item x="279"/>
        <item x="34"/>
        <item x="331"/>
        <item x="178"/>
        <item x="90"/>
        <item x="143"/>
        <item x="240"/>
        <item x="148"/>
        <item x="89"/>
        <item x="31"/>
        <item x="57"/>
        <item x="62"/>
        <item x="125"/>
        <item x="330"/>
        <item x="16"/>
        <item x="47"/>
        <item x="298"/>
        <item x="223"/>
        <item x="275"/>
        <item x="284"/>
        <item x="267"/>
        <item x="229"/>
        <item x="211"/>
        <item x="11"/>
        <item x="101"/>
        <item x="307"/>
        <item x="201"/>
        <item x="68"/>
        <item x="200"/>
        <item x="154"/>
        <item x="155"/>
        <item x="26"/>
        <item x="2"/>
        <item x="302"/>
        <item x="310"/>
        <item x="115"/>
        <item x="194"/>
        <item x="192"/>
        <item x="234"/>
        <item x="309"/>
        <item x="263"/>
        <item x="291"/>
        <item x="281"/>
        <item x="75"/>
        <item x="195"/>
        <item x="252"/>
        <item x="235"/>
        <item x="306"/>
        <item x="323"/>
        <item x="205"/>
        <item x="191"/>
        <item x="140"/>
        <item x="224"/>
        <item x="238"/>
        <item x="196"/>
        <item x="186"/>
        <item x="96"/>
        <item x="231"/>
        <item x="1"/>
        <item x="174"/>
        <item x="39"/>
        <item x="347"/>
        <item x="264"/>
        <item x="80"/>
        <item x="20"/>
        <item x="197"/>
        <item x="248"/>
        <item x="114"/>
        <item x="6"/>
        <item x="52"/>
        <item x="247"/>
        <item x="187"/>
        <item x="340"/>
        <item x="116"/>
        <item x="117"/>
        <item x="213"/>
        <item x="102"/>
        <item x="14"/>
        <item x="290"/>
        <item x="250"/>
        <item x="152"/>
        <item x="289"/>
        <item x="244"/>
        <item x="319"/>
        <item x="71"/>
        <item x="120"/>
        <item x="343"/>
        <item x="228"/>
        <item x="106"/>
        <item x="305"/>
        <item x="44"/>
        <item x="3"/>
        <item x="175"/>
        <item x="352"/>
        <item x="269"/>
        <item x="163"/>
        <item x="256"/>
        <item x="128"/>
        <item x="277"/>
        <item x="295"/>
        <item x="272"/>
        <item x="145"/>
        <item x="165"/>
        <item x="209"/>
        <item x="105"/>
        <item x="32"/>
        <item x="12"/>
        <item x="93"/>
        <item x="297"/>
        <item x="137"/>
        <item x="328"/>
        <item x="257"/>
        <item x="88"/>
        <item x="294"/>
        <item x="344"/>
        <item x="221"/>
        <item x="82"/>
        <item x="118"/>
        <item x="230"/>
        <item x="122"/>
        <item x="159"/>
        <item x="336"/>
        <item x="255"/>
        <item x="157"/>
        <item x="193"/>
        <item x="28"/>
        <item x="129"/>
        <item x="64"/>
        <item x="261"/>
        <item x="332"/>
        <item x="203"/>
        <item x="126"/>
        <item x="190"/>
        <item x="35"/>
        <item x="144"/>
        <item x="30"/>
        <item x="37"/>
        <item x="160"/>
        <item x="55"/>
        <item x="227"/>
        <item x="239"/>
        <item x="243"/>
        <item x="321"/>
        <item x="171"/>
        <item x="86"/>
        <item x="225"/>
        <item x="139"/>
        <item x="276"/>
        <item x="286"/>
        <item x="8"/>
        <item x="92"/>
        <item x="29"/>
        <item x="322"/>
        <item x="173"/>
        <item x="9"/>
        <item x="324"/>
        <item x="5"/>
        <item x="311"/>
        <item x="274"/>
        <item x="50"/>
        <item x="81"/>
        <item x="124"/>
        <item x="72"/>
        <item x="358"/>
        <item x="94"/>
        <item x="100"/>
        <item x="204"/>
        <item x="339"/>
        <item x="262"/>
        <item x="353"/>
        <item x="273"/>
        <item x="254"/>
        <item x="168"/>
        <item x="42"/>
        <item x="36"/>
        <item x="183"/>
        <item x="109"/>
        <item x="79"/>
        <item x="218"/>
        <item x="308"/>
        <item x="188"/>
        <item x="85"/>
        <item x="342"/>
        <item x="351"/>
        <item x="189"/>
        <item x="131"/>
        <item x="87"/>
        <item x="67"/>
        <item x="280"/>
        <item x="216"/>
        <item x="97"/>
        <item x="185"/>
        <item x="303"/>
        <item x="69"/>
        <item x="335"/>
        <item x="299"/>
        <item x="296"/>
        <item x="245"/>
        <item x="78"/>
        <item x="208"/>
        <item x="0"/>
        <item x="334"/>
        <item x="141"/>
        <item x="136"/>
        <item x="172"/>
        <item x="325"/>
        <item x="162"/>
        <item x="233"/>
        <item x="219"/>
        <item x="166"/>
        <item x="138"/>
        <item x="74"/>
        <item x="341"/>
        <item x="45"/>
        <item x="283"/>
        <item x="33"/>
        <item x="104"/>
        <item x="40"/>
        <item x="46"/>
        <item x="54"/>
        <item x="293"/>
        <item x="63"/>
        <item x="135"/>
        <item x="99"/>
        <item x="207"/>
        <item x="222"/>
        <item x="337"/>
        <item x="241"/>
        <item x="346"/>
        <item x="270"/>
        <item x="210"/>
        <item x="112"/>
        <item x="202"/>
        <item x="182"/>
        <item x="170"/>
        <item x="348"/>
        <item x="17"/>
        <item x="317"/>
        <item x="357"/>
        <item x="285"/>
        <item x="199"/>
        <item x="27"/>
        <item x="49"/>
        <item x="349"/>
        <item x="198"/>
        <item x="70"/>
        <item t="default"/>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h="1" sd="0" x="0"/>
        <item h="1" sd="0" x="1"/>
        <item h="1" sd="0" x="2"/>
        <item h="1" sd="0" x="3"/>
        <item h="1" sd="0" x="4"/>
        <item h="1" sd="0" x="5"/>
        <item h="1" sd="0" x="6"/>
        <item h="1" sd="0" x="7"/>
        <item h="1" sd="0" x="8"/>
        <item h="1" sd="0" x="9"/>
        <item h="1" sd="0" x="10"/>
        <item sd="0" x="11"/>
        <item h="1" sd="0" x="12"/>
        <item h="1" sd="0" x="13"/>
      </items>
    </pivotField>
  </pivotFields>
  <rowFields count="3">
    <field x="13"/>
    <field x="12"/>
    <field x="11"/>
  </rowFields>
  <rowItems count="1">
    <i>
      <x v="11"/>
    </i>
  </rowItems>
  <colFields count="1">
    <field x="-2"/>
  </colFields>
  <colItems count="5">
    <i>
      <x/>
    </i>
    <i i="1">
      <x v="1"/>
    </i>
    <i i="2">
      <x v="2"/>
    </i>
    <i i="3">
      <x v="3"/>
    </i>
    <i i="4">
      <x v="4"/>
    </i>
  </colItems>
  <dataFields count="5">
    <dataField name="Count of OrderID" fld="0" subtotal="count" baseField="0" baseItem="0"/>
    <dataField name="Average of Rating" fld="9" subtotal="average" baseField="0" baseItem="3" numFmtId="10"/>
    <dataField name="Average of Price" fld="6" subtotal="average" baseField="0" baseItem="1" numFmtId="171"/>
    <dataField name="Sum of TotalAmount" fld="8" baseField="0" baseItem="0" numFmtId="170"/>
    <dataField name="Sum of Quantity" fld="7" baseField="0" baseItem="0" numFmtId="169"/>
  </dataFields>
  <formats count="14">
    <format dxfId="95">
      <pivotArea outline="0" collapsedLevelsAreSubtotals="1" fieldPosition="0">
        <references count="1">
          <reference field="4294967294" count="1" selected="0">
            <x v="1"/>
          </reference>
        </references>
      </pivotArea>
    </format>
    <format dxfId="96">
      <pivotArea outline="0" collapsedLevelsAreSubtotals="1" fieldPosition="0">
        <references count="1">
          <reference field="4294967294" count="1" selected="0">
            <x v="2"/>
          </reference>
        </references>
      </pivotArea>
    </format>
    <format dxfId="97">
      <pivotArea outline="0" collapsedLevelsAreSubtotals="1" fieldPosition="0">
        <references count="1">
          <reference field="4294967294" count="1" selected="0">
            <x v="3"/>
          </reference>
        </references>
      </pivotArea>
    </format>
    <format dxfId="98">
      <pivotArea outline="0" collapsedLevelsAreSubtotals="1" fieldPosition="0">
        <references count="1">
          <reference field="4294967294" count="1" selected="0">
            <x v="4"/>
          </reference>
        </references>
      </pivotArea>
    </format>
    <format dxfId="99">
      <pivotArea outline="0" fieldPosition="0">
        <references count="1">
          <reference field="4294967294" count="1">
            <x v="4"/>
          </reference>
        </references>
      </pivotArea>
    </format>
    <format dxfId="100">
      <pivotArea outline="0" fieldPosition="0">
        <references count="1">
          <reference field="4294967294" count="1">
            <x v="3"/>
          </reference>
        </references>
      </pivotArea>
    </format>
    <format dxfId="101">
      <pivotArea outline="0" fieldPosition="0">
        <references count="1">
          <reference field="4294967294" count="1">
            <x v="2"/>
          </reference>
        </references>
      </pivotArea>
    </format>
    <format dxfId="102">
      <pivotArea outline="0" fieldPosition="0">
        <references count="1">
          <reference field="4294967294" count="1">
            <x v="1"/>
          </reference>
        </references>
      </pivotArea>
    </format>
    <format dxfId="103">
      <pivotArea outline="0" fieldPosition="0">
        <references count="1">
          <reference field="4294967294" count="1">
            <x v="0"/>
          </reference>
        </references>
      </pivotArea>
    </format>
    <format dxfId="104">
      <pivotArea type="all" dataOnly="0" outline="0" fieldPosition="0"/>
    </format>
    <format dxfId="105">
      <pivotArea outline="0" collapsedLevelsAreSubtotals="1" fieldPosition="0"/>
    </format>
    <format dxfId="106">
      <pivotArea field="13" type="button" dataOnly="0" labelOnly="1" outline="0" axis="axisRow" fieldPosition="0"/>
    </format>
    <format dxfId="107">
      <pivotArea dataOnly="0" labelOnly="1" fieldPosition="0">
        <references count="1">
          <reference field="13" count="0"/>
        </references>
      </pivotArea>
    </format>
    <format dxfId="108">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6FFD7A6E-91CC-4239-A60F-870FF9000CC3}" sourceName="Months (OrderDate)">
  <data>
    <tabular pivotCacheId="180696943">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BE0F1B3-B39D-4986-A5ED-464364C7A366}" sourceName="City">
  <data>
    <tabular pivotCacheId="180696943">
      <items count="6">
        <i x="1" s="1"/>
        <i x="0" s="1"/>
        <i x="2" s="1"/>
        <i x="3"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1" xr10:uid="{984E8896-7B79-4902-B8B5-8952B7F0736D}" sourceName="Months (OrderDate)">
  <pivotTables>
    <pivotTable tabId="8" name="PivotTable11"/>
  </pivotTables>
  <data>
    <tabular pivotCacheId="161430538" showMissing="0" crossFilter="none">
      <items count="14">
        <i x="1" s="1"/>
        <i x="2" s="1"/>
        <i x="3" s="1"/>
        <i x="4" s="1"/>
        <i x="5" s="1"/>
        <i x="6" s="1"/>
        <i x="7" s="1"/>
        <i x="8" s="1"/>
        <i x="9" s="1"/>
        <i x="10" s="1"/>
        <i x="11" s="1"/>
        <i x="12" s="1"/>
        <i x="0"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enue By Months" xr10:uid="{9BE5726F-260C-4198-9EA6-A18196568CD9}" cache="Slicer_Months__OrderDate" caption="Revenue By Month" style="SlicerStyleDark5" rowHeight="241300"/>
  <slicer name="City 1" xr10:uid="{83BE9DDB-88BB-41D6-B192-41AE5C69420B}" cache="Slicer_City" caption="City"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Date)" xr10:uid="{F0CE9ACE-6EC8-4933-A7B7-DD9FF8B6820F}" cache="Slicer_Months__OrderDate1" caption="Months (OrderDate)" startItem="5" style="SlicerStyleLight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07666D-060E-4E25-8C0B-B37C85E595BE}" name="Table1" displayName="Table1" ref="A1:L10002" totalsRowCount="1" headerRowDxfId="139">
  <autoFilter ref="A1:L10001" xr:uid="{B607666D-060E-4E25-8C0B-B37C85E595BE}"/>
  <tableColumns count="12">
    <tableColumn id="1" xr3:uid="{ADF11CAE-4F24-4405-A1A8-E273BF107DDE}" name="OrderID"/>
    <tableColumn id="2" xr3:uid="{8C3671DE-5330-46E0-B333-A9CCD6B6C6C8}" name="Product"/>
    <tableColumn id="3" xr3:uid="{98C9B899-3EF2-4190-9C6E-D597D321F876}" name="Category"/>
    <tableColumn id="4" xr3:uid="{C8989484-D077-4DAC-ACC9-286C44EF386D}" name="Brand"/>
    <tableColumn id="5" xr3:uid="{D530ADAA-A3F1-4A6E-B0D2-54340DB3A068}" name="Platform"/>
    <tableColumn id="6" xr3:uid="{B341FF1F-A709-4F5B-BC33-F08B9362865E}" name="City" totalsRowFunction="max"/>
    <tableColumn id="7" xr3:uid="{3FE0A892-0243-4EA5-88C0-FA8D68CE1541}" name="Price"/>
    <tableColumn id="8" xr3:uid="{813C0308-9A7F-48AC-95D5-D861F5E9C4CD}" name="Quantity" totalsRowFunction="average"/>
    <tableColumn id="9" xr3:uid="{3FFB741C-18BF-4D89-93BE-527087BDC278}" name="TotalAmount" totalsRowFunction="sum"/>
    <tableColumn id="10" xr3:uid="{720404A7-0281-458F-8D90-ACA629C98DFB}" name="Rating" totalsRowFunction="average"/>
    <tableColumn id="11" xr3:uid="{1007621E-8381-4CC5-AC84-F08AE55D4AE6}" name="Reviews" totalsRowFunction="countNums"/>
    <tableColumn id="12" xr3:uid="{D8AF06AD-0B50-4566-8FC9-35520E9D343E}" name="OrderDate" dataDxfId="138"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6" Type="http://schemas.microsoft.com/office/2007/relationships/slicer" Target="../slicers/slicer2.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drawing" Target="../drawings/drawing3.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D834B-583B-4E61-8401-700BC1D1F10E}">
  <dimension ref="A1"/>
  <sheetViews>
    <sheetView showGridLines="0" showRowColHeaders="0" zoomScale="39" zoomScaleNormal="49" workbookViewId="0">
      <selection activeCell="AN20" sqref="AN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70100-2A8C-4986-92B4-5FC09001BD30}">
  <dimension ref="A3:B19"/>
  <sheetViews>
    <sheetView workbookViewId="0">
      <selection activeCell="B3" sqref="B3"/>
    </sheetView>
  </sheetViews>
  <sheetFormatPr defaultRowHeight="15" x14ac:dyDescent="0.25"/>
  <cols>
    <col min="1" max="1" width="13.140625" bestFit="1" customWidth="1"/>
    <col min="2" max="2" width="15.42578125" bestFit="1" customWidth="1"/>
    <col min="3" max="3" width="6.28515625" bestFit="1" customWidth="1"/>
    <col min="4" max="4" width="4.5703125" bestFit="1" customWidth="1"/>
    <col min="5" max="5" width="6.28515625" bestFit="1" customWidth="1"/>
    <col min="6" max="6" width="8" bestFit="1" customWidth="1"/>
    <col min="7" max="7" width="3.42578125" bestFit="1" customWidth="1"/>
    <col min="8" max="8" width="3.7109375" bestFit="1" customWidth="1"/>
    <col min="9" max="9" width="5.140625" bestFit="1" customWidth="1"/>
    <col min="10" max="10" width="8.85546875" bestFit="1" customWidth="1"/>
    <col min="11" max="11" width="7.140625" bestFit="1" customWidth="1"/>
    <col min="12" max="12" width="11.28515625" bestFit="1" customWidth="1"/>
  </cols>
  <sheetData>
    <row r="3" spans="1:2" x14ac:dyDescent="0.25">
      <c r="A3" s="3" t="s">
        <v>10046</v>
      </c>
      <c r="B3" t="s">
        <v>10063</v>
      </c>
    </row>
    <row r="4" spans="1:2" x14ac:dyDescent="0.25">
      <c r="A4" s="4" t="s">
        <v>26</v>
      </c>
      <c r="B4" s="45">
        <v>3043</v>
      </c>
    </row>
    <row r="5" spans="1:2" x14ac:dyDescent="0.25">
      <c r="A5" s="6" t="s">
        <v>27</v>
      </c>
      <c r="B5" s="45">
        <v>3043</v>
      </c>
    </row>
    <row r="6" spans="1:2" x14ac:dyDescent="0.25">
      <c r="A6" s="4" t="s">
        <v>31</v>
      </c>
      <c r="B6" s="45">
        <v>5892</v>
      </c>
    </row>
    <row r="7" spans="1:2" x14ac:dyDescent="0.25">
      <c r="A7" s="6" t="s">
        <v>54</v>
      </c>
      <c r="B7" s="45">
        <v>2913</v>
      </c>
    </row>
    <row r="8" spans="1:2" x14ac:dyDescent="0.25">
      <c r="A8" s="6" t="s">
        <v>32</v>
      </c>
      <c r="B8" s="45">
        <v>2979</v>
      </c>
    </row>
    <row r="9" spans="1:2" x14ac:dyDescent="0.25">
      <c r="A9" s="4" t="s">
        <v>14</v>
      </c>
      <c r="B9" s="45">
        <v>9036</v>
      </c>
    </row>
    <row r="10" spans="1:2" x14ac:dyDescent="0.25">
      <c r="A10" s="6" t="s">
        <v>36</v>
      </c>
      <c r="B10" s="45">
        <v>2793</v>
      </c>
    </row>
    <row r="11" spans="1:2" x14ac:dyDescent="0.25">
      <c r="A11" s="6" t="s">
        <v>15</v>
      </c>
      <c r="B11" s="45">
        <v>3056</v>
      </c>
    </row>
    <row r="12" spans="1:2" x14ac:dyDescent="0.25">
      <c r="A12" s="6" t="s">
        <v>50</v>
      </c>
      <c r="B12" s="45">
        <v>3187</v>
      </c>
    </row>
    <row r="13" spans="1:2" x14ac:dyDescent="0.25">
      <c r="A13" s="4" t="s">
        <v>20</v>
      </c>
      <c r="B13" s="45">
        <v>8980</v>
      </c>
    </row>
    <row r="14" spans="1:2" x14ac:dyDescent="0.25">
      <c r="A14" s="6" t="s">
        <v>66</v>
      </c>
      <c r="B14" s="45">
        <v>2904</v>
      </c>
    </row>
    <row r="15" spans="1:2" x14ac:dyDescent="0.25">
      <c r="A15" s="6" t="s">
        <v>39</v>
      </c>
      <c r="B15" s="45">
        <v>3036</v>
      </c>
    </row>
    <row r="16" spans="1:2" x14ac:dyDescent="0.25">
      <c r="A16" s="6" t="s">
        <v>21</v>
      </c>
      <c r="B16" s="45">
        <v>3040</v>
      </c>
    </row>
    <row r="17" spans="1:2" x14ac:dyDescent="0.25">
      <c r="A17" s="4" t="s">
        <v>44</v>
      </c>
      <c r="B17" s="45">
        <v>3111</v>
      </c>
    </row>
    <row r="18" spans="1:2" x14ac:dyDescent="0.25">
      <c r="A18" s="6" t="s">
        <v>45</v>
      </c>
      <c r="B18" s="45">
        <v>3111</v>
      </c>
    </row>
    <row r="19" spans="1:2" x14ac:dyDescent="0.25">
      <c r="A19" s="4" t="s">
        <v>10047</v>
      </c>
      <c r="B19" s="45">
        <v>30062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C420C-E436-4C15-B1C0-98017F7DC13D}">
  <sheetPr>
    <tabColor rgb="FF1D3259"/>
  </sheetPr>
  <dimension ref="A1:J10035"/>
  <sheetViews>
    <sheetView workbookViewId="0"/>
  </sheetViews>
  <sheetFormatPr defaultRowHeight="15" x14ac:dyDescent="0.25"/>
  <cols>
    <col min="1" max="1" width="22.42578125" bestFit="1" customWidth="1"/>
    <col min="2" max="2" width="13.5703125" bestFit="1" customWidth="1"/>
    <col min="3" max="3" width="18.42578125" bestFit="1" customWidth="1"/>
    <col min="4" max="4" width="20.85546875" bestFit="1" customWidth="1"/>
    <col min="5" max="5" width="18.28515625" bestFit="1" customWidth="1"/>
    <col min="6" max="6" width="20.140625" bestFit="1" customWidth="1"/>
  </cols>
  <sheetData>
    <row r="1" spans="1:10" x14ac:dyDescent="0.25">
      <c r="A1" s="17" t="s">
        <v>10070</v>
      </c>
    </row>
    <row r="2" spans="1:10" x14ac:dyDescent="0.25">
      <c r="B2" s="11" t="s">
        <v>10066</v>
      </c>
      <c r="C2" s="11" t="s">
        <v>10048</v>
      </c>
      <c r="D2" s="11" t="s">
        <v>10069</v>
      </c>
      <c r="E2" s="11" t="s">
        <v>10067</v>
      </c>
      <c r="F2" s="11" t="s">
        <v>10068</v>
      </c>
    </row>
    <row r="3" spans="1:10" x14ac:dyDescent="0.25">
      <c r="B3" t="s">
        <v>10064</v>
      </c>
      <c r="C3" t="s">
        <v>10048</v>
      </c>
      <c r="D3" t="s">
        <v>10065</v>
      </c>
      <c r="E3" t="s">
        <v>10049</v>
      </c>
      <c r="F3" t="s">
        <v>10063</v>
      </c>
    </row>
    <row r="4" spans="1:10" x14ac:dyDescent="0.25">
      <c r="B4" s="12">
        <v>10000</v>
      </c>
      <c r="C4" s="16">
        <v>3.0055920000000076</v>
      </c>
      <c r="D4" s="15">
        <v>10027.986330999995</v>
      </c>
      <c r="E4" s="14">
        <v>301995724.3900001</v>
      </c>
      <c r="F4" s="13">
        <v>30062</v>
      </c>
    </row>
    <row r="5" spans="1:10" ht="15.75" thickBot="1" x14ac:dyDescent="0.3">
      <c r="B5" s="32">
        <f>(GETPIVOTDATA("Count of OrderID",$B$3))</f>
        <v>10000</v>
      </c>
      <c r="C5" s="5">
        <f>(GETPIVOTDATA("Average of Rating",$B$3))</f>
        <v>3.0055920000000076</v>
      </c>
      <c r="D5" s="29">
        <f>(GETPIVOTDATA("Average of Price",$B$3))</f>
        <v>10027.986330999995</v>
      </c>
      <c r="E5" s="30">
        <f>(GETPIVOTDATA("Sum of TotalAmount",$B$3))</f>
        <v>301995724.3900001</v>
      </c>
      <c r="F5" s="31">
        <f>(GETPIVOTDATA("Sum of Quantity",$B$3))</f>
        <v>30062</v>
      </c>
    </row>
    <row r="6" spans="1:10" x14ac:dyDescent="0.25">
      <c r="A6" s="18" t="s">
        <v>10071</v>
      </c>
      <c r="B6" s="19"/>
      <c r="C6" s="19"/>
      <c r="D6" s="19"/>
      <c r="E6" s="19"/>
      <c r="F6" s="19"/>
      <c r="G6" s="20"/>
    </row>
    <row r="7" spans="1:10" ht="15.75" thickBot="1" x14ac:dyDescent="0.3">
      <c r="A7" s="21"/>
      <c r="B7" s="11" t="s">
        <v>10066</v>
      </c>
      <c r="C7" s="11" t="s">
        <v>10048</v>
      </c>
      <c r="D7" s="11" t="s">
        <v>10069</v>
      </c>
      <c r="E7" s="11" t="s">
        <v>10067</v>
      </c>
      <c r="F7" s="11" t="s">
        <v>10068</v>
      </c>
      <c r="G7" s="22"/>
    </row>
    <row r="8" spans="1:10" ht="15.75" thickBot="1" x14ac:dyDescent="0.3">
      <c r="A8" s="60" t="s">
        <v>10046</v>
      </c>
      <c r="B8" s="87" t="s">
        <v>10064</v>
      </c>
      <c r="C8" s="88" t="s">
        <v>10048</v>
      </c>
      <c r="D8" s="88" t="s">
        <v>10065</v>
      </c>
      <c r="E8" s="88" t="s">
        <v>10049</v>
      </c>
      <c r="F8" s="65" t="s">
        <v>10063</v>
      </c>
      <c r="G8" s="22"/>
    </row>
    <row r="9" spans="1:10" ht="15.75" thickBot="1" x14ac:dyDescent="0.3">
      <c r="A9" s="86" t="s">
        <v>10053</v>
      </c>
      <c r="B9" s="81">
        <v>726</v>
      </c>
      <c r="C9" s="82">
        <v>3.0021349862258973</v>
      </c>
      <c r="D9" s="83">
        <v>10027.142052341593</v>
      </c>
      <c r="E9" s="84">
        <v>21946736.689999983</v>
      </c>
      <c r="F9" s="85">
        <v>2196</v>
      </c>
      <c r="G9" s="22"/>
    </row>
    <row r="10" spans="1:10" x14ac:dyDescent="0.25">
      <c r="A10" s="21"/>
      <c r="B10">
        <f>(GETPIVOTDATA("Count of OrderID",$A$8,"Months (OrderDate)",12))</f>
        <v>726</v>
      </c>
      <c r="C10" s="5">
        <f>(GETPIVOTDATA("Average of Rating",$A$8,"Months (OrderDate)",12))</f>
        <v>3.0021349862258973</v>
      </c>
      <c r="D10" s="29">
        <f>(GETPIVOTDATA("Average of Price",$A$8,"Months (OrderDate)",12))</f>
        <v>10027.142052341593</v>
      </c>
      <c r="E10" s="30">
        <f>(GETPIVOTDATA("Sum of TotalAmount",$A$8,"Months (OrderDate)",12))</f>
        <v>21946736.689999983</v>
      </c>
      <c r="F10" s="8">
        <f>(GETPIVOTDATA("Sum of Quantity",$A$8,"Months (OrderDate)",12))</f>
        <v>2196</v>
      </c>
      <c r="G10" s="22"/>
    </row>
    <row r="11" spans="1:10" x14ac:dyDescent="0.25">
      <c r="A11" s="21"/>
      <c r="G11" s="22"/>
    </row>
    <row r="12" spans="1:10" x14ac:dyDescent="0.25">
      <c r="A12" s="24" t="s">
        <v>10072</v>
      </c>
      <c r="G12" s="22"/>
    </row>
    <row r="13" spans="1:10" ht="15.75" thickBot="1" x14ac:dyDescent="0.3">
      <c r="A13" s="21"/>
      <c r="B13" s="11" t="s">
        <v>10066</v>
      </c>
      <c r="C13" s="11" t="s">
        <v>10048</v>
      </c>
      <c r="D13" s="11" t="s">
        <v>10069</v>
      </c>
      <c r="E13" s="11" t="s">
        <v>10067</v>
      </c>
      <c r="F13" s="11" t="s">
        <v>10068</v>
      </c>
      <c r="G13" s="22"/>
      <c r="J13" t="s">
        <v>10073</v>
      </c>
    </row>
    <row r="14" spans="1:10" ht="15.75" thickBot="1" x14ac:dyDescent="0.3">
      <c r="A14" s="60" t="s">
        <v>10046</v>
      </c>
      <c r="B14" s="87" t="s">
        <v>10064</v>
      </c>
      <c r="C14" s="88" t="s">
        <v>10048</v>
      </c>
      <c r="D14" s="88" t="s">
        <v>10065</v>
      </c>
      <c r="E14" s="88" t="s">
        <v>10049</v>
      </c>
      <c r="F14" s="65" t="s">
        <v>10063</v>
      </c>
      <c r="G14" s="22"/>
    </row>
    <row r="15" spans="1:10" ht="15.75" thickBot="1" x14ac:dyDescent="0.3">
      <c r="A15" s="86" t="s">
        <v>10052</v>
      </c>
      <c r="B15" s="81">
        <v>827</v>
      </c>
      <c r="C15" s="82">
        <v>3.053143893591292</v>
      </c>
      <c r="D15" s="83">
        <v>10199.388331318029</v>
      </c>
      <c r="E15" s="84">
        <v>25660914.17999997</v>
      </c>
      <c r="F15" s="85">
        <v>2508</v>
      </c>
      <c r="G15" s="22"/>
    </row>
    <row r="16" spans="1:10" x14ac:dyDescent="0.25">
      <c r="G16" s="22"/>
    </row>
    <row r="17" spans="1:7" x14ac:dyDescent="0.25">
      <c r="A17" s="21"/>
      <c r="G17" s="22"/>
    </row>
    <row r="18" spans="1:7" x14ac:dyDescent="0.25">
      <c r="A18" s="24" t="s">
        <v>10072</v>
      </c>
      <c r="G18" s="22"/>
    </row>
    <row r="19" spans="1:7" x14ac:dyDescent="0.25">
      <c r="A19" s="21"/>
      <c r="B19" s="11" t="s">
        <v>10066</v>
      </c>
      <c r="C19" s="11" t="s">
        <v>10048</v>
      </c>
      <c r="D19" s="11" t="s">
        <v>10069</v>
      </c>
      <c r="E19" s="11" t="s">
        <v>10067</v>
      </c>
      <c r="F19" s="11" t="s">
        <v>10068</v>
      </c>
      <c r="G19" s="22"/>
    </row>
    <row r="20" spans="1:7" x14ac:dyDescent="0.25">
      <c r="A20" s="21"/>
      <c r="B20" s="9" t="s">
        <v>10064</v>
      </c>
      <c r="C20" s="9" t="s">
        <v>10048</v>
      </c>
      <c r="D20" s="9" t="s">
        <v>10065</v>
      </c>
      <c r="E20" s="9" t="s">
        <v>10049</v>
      </c>
      <c r="F20" s="9" t="s">
        <v>10063</v>
      </c>
      <c r="G20" s="22"/>
    </row>
    <row r="21" spans="1:7" x14ac:dyDescent="0.25">
      <c r="A21" s="21"/>
      <c r="B21" s="27">
        <f>(GETPIVOTDATA("Count of OrderID",$A$8,"Months (OrderDate)",12)-GETPIVOTDATA("Count of OrderID",$A$14,"Months (OrderDate)",11))/GETPIVOTDATA("Count of OrderID",$A$14,"Months (OrderDate)",11)</f>
        <v>-0.12212817412333736</v>
      </c>
      <c r="C21" s="27">
        <f>(GETPIVOTDATA("Count of OrderID",$A$8,"Months (OrderDate)",12)-GETPIVOTDATA("Count of OrderID",$A$14,"Months (OrderDate)",11))/GETPIVOTDATA("Count of OrderID",$A$14,"Months (OrderDate)",11)</f>
        <v>-0.12212817412333736</v>
      </c>
      <c r="D21" s="27">
        <f>(GETPIVOTDATA("Average of Price",$A$8,"Months (OrderDate)",12)-GETPIVOTDATA("Average of Price",$A$14,"Months (OrderDate)",11))/GETPIVOTDATA("Average of Price",$A$14,"Months (OrderDate)",11)</f>
        <v>-1.688790282134273E-2</v>
      </c>
      <c r="E21" s="27">
        <f>(GETPIVOTDATA("Sum of TotalAmount",$A$8,"Months (OrderDate)",12)-GETPIVOTDATA("Sum of TotalAmount",$A$14,"Months (OrderDate)",11))/GETPIVOTDATA("Sum of TotalAmount",$A$14,"Months (OrderDate)",11)</f>
        <v>-0.14474065358492974</v>
      </c>
      <c r="F21" s="27">
        <f>(GETPIVOTDATA("Sum of Quantity",$A$8,"Months (OrderDate)",12)-GETPIVOTDATA("Sum of Quantity",$A$14,"Months (OrderDate)",11))/GETPIVOTDATA("Sum of Quantity",$A$14,"Months (OrderDate)",11)</f>
        <v>-0.12440191387559808</v>
      </c>
      <c r="G21" s="22"/>
    </row>
    <row r="22" spans="1:7" ht="15.75" thickBot="1" x14ac:dyDescent="0.3">
      <c r="A22" s="25"/>
      <c r="B22" s="27">
        <f>(B21)</f>
        <v>-0.12212817412333736</v>
      </c>
      <c r="C22" s="27">
        <f>(C21)</f>
        <v>-0.12212817412333736</v>
      </c>
      <c r="D22" s="27">
        <f>(D21)</f>
        <v>-1.688790282134273E-2</v>
      </c>
      <c r="E22" s="27">
        <f>(E21)</f>
        <v>-0.14474065358492974</v>
      </c>
      <c r="F22" s="27">
        <f>(F21)</f>
        <v>-0.12440191387559808</v>
      </c>
      <c r="G22" s="26"/>
    </row>
    <row r="24" spans="1:7" ht="15.75" thickBot="1" x14ac:dyDescent="0.3"/>
    <row r="25" spans="1:7" ht="15.75" thickBot="1" x14ac:dyDescent="0.3">
      <c r="A25" s="33" t="s">
        <v>10046</v>
      </c>
      <c r="B25" s="20" t="s">
        <v>10074</v>
      </c>
    </row>
    <row r="26" spans="1:7" x14ac:dyDescent="0.25">
      <c r="A26" s="23" t="s">
        <v>35</v>
      </c>
      <c r="B26" s="46">
        <v>955</v>
      </c>
    </row>
    <row r="27" spans="1:7" x14ac:dyDescent="0.25">
      <c r="A27" s="23" t="s">
        <v>53</v>
      </c>
      <c r="B27" s="47">
        <v>962</v>
      </c>
      <c r="D27" s="29"/>
      <c r="E27" s="30"/>
      <c r="F27" s="8">
        <f>(GETPIVOTDATA("Sum of Quantity",$A$8,"Months (OrderDate)",12))</f>
        <v>2196</v>
      </c>
    </row>
    <row r="28" spans="1:7" x14ac:dyDescent="0.25">
      <c r="A28" s="23" t="s">
        <v>65</v>
      </c>
      <c r="B28" s="47">
        <v>968</v>
      </c>
    </row>
    <row r="29" spans="1:7" x14ac:dyDescent="0.25">
      <c r="A29" s="23" t="s">
        <v>30</v>
      </c>
      <c r="B29" s="47">
        <v>991</v>
      </c>
    </row>
    <row r="30" spans="1:7" x14ac:dyDescent="0.25">
      <c r="A30" s="23" t="s">
        <v>38</v>
      </c>
      <c r="B30" s="47">
        <v>997</v>
      </c>
    </row>
    <row r="31" spans="1:7" x14ac:dyDescent="0.25">
      <c r="A31" s="23" t="s">
        <v>19</v>
      </c>
      <c r="B31" s="47">
        <v>1005</v>
      </c>
    </row>
    <row r="32" spans="1:7" x14ac:dyDescent="0.25">
      <c r="A32" s="23" t="s">
        <v>43</v>
      </c>
      <c r="B32" s="47">
        <v>1020</v>
      </c>
    </row>
    <row r="33" spans="1:2" x14ac:dyDescent="0.25">
      <c r="A33" s="23" t="s">
        <v>25</v>
      </c>
      <c r="B33" s="47">
        <v>1029</v>
      </c>
    </row>
    <row r="34" spans="1:2" x14ac:dyDescent="0.25">
      <c r="A34" s="23" t="s">
        <v>49</v>
      </c>
      <c r="B34" s="47">
        <v>1030</v>
      </c>
    </row>
    <row r="35" spans="1:2" ht="15.75" thickBot="1" x14ac:dyDescent="0.3">
      <c r="A35" s="34" t="s">
        <v>13</v>
      </c>
      <c r="B35" s="48">
        <v>1043</v>
      </c>
    </row>
    <row r="40" spans="1:2" ht="15.75" thickBot="1" x14ac:dyDescent="0.3"/>
    <row r="41" spans="1:2" ht="15.75" thickBot="1" x14ac:dyDescent="0.3">
      <c r="A41" s="35" t="s">
        <v>10046</v>
      </c>
      <c r="B41" s="36" t="s">
        <v>10075</v>
      </c>
    </row>
    <row r="42" spans="1:2" x14ac:dyDescent="0.25">
      <c r="A42" s="37" t="s">
        <v>17</v>
      </c>
      <c r="B42" s="38">
        <v>17153549.129999969</v>
      </c>
    </row>
    <row r="43" spans="1:2" x14ac:dyDescent="0.25">
      <c r="A43" s="37" t="s">
        <v>28</v>
      </c>
      <c r="B43" s="39">
        <v>17010146.560000014</v>
      </c>
    </row>
    <row r="44" spans="1:2" x14ac:dyDescent="0.25">
      <c r="A44" s="37" t="s">
        <v>40</v>
      </c>
      <c r="B44" s="39">
        <v>16829323.709999986</v>
      </c>
    </row>
    <row r="45" spans="1:2" x14ac:dyDescent="0.25">
      <c r="A45" s="37" t="s">
        <v>62</v>
      </c>
      <c r="B45" s="39">
        <v>16490899.900000002</v>
      </c>
    </row>
    <row r="46" spans="1:2" x14ac:dyDescent="0.25">
      <c r="A46" s="37" t="s">
        <v>33</v>
      </c>
      <c r="B46" s="39">
        <v>16406914.12999999</v>
      </c>
    </row>
    <row r="47" spans="1:2" ht="15.75" thickBot="1" x14ac:dyDescent="0.3">
      <c r="A47" s="40" t="s">
        <v>23</v>
      </c>
      <c r="B47" s="41">
        <v>16389029.880000014</v>
      </c>
    </row>
    <row r="51" spans="1:2" ht="15.75" thickBot="1" x14ac:dyDescent="0.3"/>
    <row r="52" spans="1:2" ht="15.75" thickBot="1" x14ac:dyDescent="0.3">
      <c r="A52" s="35" t="s">
        <v>10046</v>
      </c>
      <c r="B52" s="36" t="s">
        <v>10075</v>
      </c>
    </row>
    <row r="53" spans="1:2" x14ac:dyDescent="0.25">
      <c r="A53" s="37" t="s">
        <v>16</v>
      </c>
      <c r="B53" s="42">
        <v>33948559.579999954</v>
      </c>
    </row>
    <row r="54" spans="1:2" x14ac:dyDescent="0.25">
      <c r="A54" s="37" t="s">
        <v>22</v>
      </c>
      <c r="B54" s="43">
        <v>33523758.549999993</v>
      </c>
    </row>
    <row r="55" spans="1:2" ht="15.75" thickBot="1" x14ac:dyDescent="0.3">
      <c r="A55" s="40" t="s">
        <v>47</v>
      </c>
      <c r="B55" s="44">
        <v>32807545.180000037</v>
      </c>
    </row>
    <row r="58" spans="1:2" ht="15.75" thickBot="1" x14ac:dyDescent="0.3"/>
    <row r="59" spans="1:2" ht="15.75" thickBot="1" x14ac:dyDescent="0.3">
      <c r="A59" s="35" t="s">
        <v>10046</v>
      </c>
      <c r="B59" s="36" t="s">
        <v>10075</v>
      </c>
    </row>
    <row r="60" spans="1:2" x14ac:dyDescent="0.25">
      <c r="A60" s="37" t="s">
        <v>54</v>
      </c>
      <c r="B60" s="38">
        <v>9221239.1000000015</v>
      </c>
    </row>
    <row r="61" spans="1:2" x14ac:dyDescent="0.25">
      <c r="A61" s="37" t="s">
        <v>36</v>
      </c>
      <c r="B61" s="39">
        <v>9658809.8000000045</v>
      </c>
    </row>
    <row r="62" spans="1:2" x14ac:dyDescent="0.25">
      <c r="A62" s="37" t="s">
        <v>32</v>
      </c>
      <c r="B62" s="39">
        <v>9922043.890000008</v>
      </c>
    </row>
    <row r="63" spans="1:2" x14ac:dyDescent="0.25">
      <c r="A63" s="37" t="s">
        <v>27</v>
      </c>
      <c r="B63" s="39">
        <v>9991460.1600000113</v>
      </c>
    </row>
    <row r="64" spans="1:2" x14ac:dyDescent="0.25">
      <c r="A64" s="37" t="s">
        <v>39</v>
      </c>
      <c r="B64" s="39">
        <v>9999604.0299999975</v>
      </c>
    </row>
    <row r="65" spans="1:2" x14ac:dyDescent="0.25">
      <c r="A65" s="37" t="s">
        <v>66</v>
      </c>
      <c r="B65" s="39">
        <v>10018460.230000008</v>
      </c>
    </row>
    <row r="66" spans="1:2" x14ac:dyDescent="0.25">
      <c r="A66" s="37" t="s">
        <v>21</v>
      </c>
      <c r="B66" s="39">
        <v>10157843.000000007</v>
      </c>
    </row>
    <row r="67" spans="1:2" x14ac:dyDescent="0.25">
      <c r="A67" s="37" t="s">
        <v>45</v>
      </c>
      <c r="B67" s="39">
        <v>10265378.789999999</v>
      </c>
    </row>
    <row r="68" spans="1:2" x14ac:dyDescent="0.25">
      <c r="A68" s="37" t="s">
        <v>15</v>
      </c>
      <c r="B68" s="39">
        <v>10310698.259999992</v>
      </c>
    </row>
    <row r="69" spans="1:2" ht="15.75" thickBot="1" x14ac:dyDescent="0.3">
      <c r="A69" s="40" t="s">
        <v>50</v>
      </c>
      <c r="B69" s="41">
        <v>10734326.050000004</v>
      </c>
    </row>
    <row r="74" spans="1:2" ht="15.75" thickBot="1" x14ac:dyDescent="0.3"/>
    <row r="75" spans="1:2" ht="15.75" thickBot="1" x14ac:dyDescent="0.3">
      <c r="A75" s="49" t="s">
        <v>10046</v>
      </c>
      <c r="B75" s="50" t="s">
        <v>10050</v>
      </c>
    </row>
    <row r="76" spans="1:2" x14ac:dyDescent="0.25">
      <c r="A76" s="51" t="s">
        <v>14</v>
      </c>
      <c r="B76" s="46">
        <v>3028</v>
      </c>
    </row>
    <row r="77" spans="1:2" x14ac:dyDescent="0.25">
      <c r="A77" s="51" t="s">
        <v>20</v>
      </c>
      <c r="B77" s="47">
        <v>2970</v>
      </c>
    </row>
    <row r="78" spans="1:2" x14ac:dyDescent="0.25">
      <c r="A78" s="51" t="s">
        <v>31</v>
      </c>
      <c r="B78" s="47">
        <v>1953</v>
      </c>
    </row>
    <row r="79" spans="1:2" x14ac:dyDescent="0.25">
      <c r="A79" s="51" t="s">
        <v>26</v>
      </c>
      <c r="B79" s="47">
        <v>1029</v>
      </c>
    </row>
    <row r="80" spans="1:2" ht="15.75" thickBot="1" x14ac:dyDescent="0.3">
      <c r="A80" s="52" t="s">
        <v>44</v>
      </c>
      <c r="B80" s="48">
        <v>1020</v>
      </c>
    </row>
    <row r="81" spans="1:2" x14ac:dyDescent="0.25">
      <c r="A81" s="45"/>
      <c r="B81" s="45"/>
    </row>
    <row r="82" spans="1:2" x14ac:dyDescent="0.25">
      <c r="A82" s="45"/>
      <c r="B82" s="45"/>
    </row>
    <row r="83" spans="1:2" ht="15.75" thickBot="1" x14ac:dyDescent="0.3">
      <c r="A83" s="45"/>
      <c r="B83" s="45"/>
    </row>
    <row r="84" spans="1:2" ht="15.75" thickBot="1" x14ac:dyDescent="0.3">
      <c r="A84" s="53" t="s">
        <v>10046</v>
      </c>
      <c r="B84" s="54" t="s">
        <v>10048</v>
      </c>
    </row>
    <row r="85" spans="1:2" x14ac:dyDescent="0.25">
      <c r="A85" s="55" t="s">
        <v>39</v>
      </c>
      <c r="B85" s="56">
        <v>2.9487562688064193</v>
      </c>
    </row>
    <row r="86" spans="1:2" x14ac:dyDescent="0.25">
      <c r="A86" s="55" t="s">
        <v>21</v>
      </c>
      <c r="B86" s="57">
        <v>2.9573432835820888</v>
      </c>
    </row>
    <row r="87" spans="1:2" x14ac:dyDescent="0.25">
      <c r="A87" s="55" t="s">
        <v>66</v>
      </c>
      <c r="B87" s="57">
        <v>2.9687396694214852</v>
      </c>
    </row>
    <row r="88" spans="1:2" x14ac:dyDescent="0.25">
      <c r="A88" s="55" t="s">
        <v>50</v>
      </c>
      <c r="B88" s="57">
        <v>2.9866504854368929</v>
      </c>
    </row>
    <row r="89" spans="1:2" x14ac:dyDescent="0.25">
      <c r="A89" s="55" t="s">
        <v>54</v>
      </c>
      <c r="B89" s="57">
        <v>2.9921517671517694</v>
      </c>
    </row>
    <row r="90" spans="1:2" x14ac:dyDescent="0.25">
      <c r="A90" s="55" t="s">
        <v>27</v>
      </c>
      <c r="B90" s="57">
        <v>2.9964625850340192</v>
      </c>
    </row>
    <row r="91" spans="1:2" x14ac:dyDescent="0.25">
      <c r="A91" s="55" t="s">
        <v>45</v>
      </c>
      <c r="B91" s="57">
        <v>3.0297058823529399</v>
      </c>
    </row>
    <row r="92" spans="1:2" x14ac:dyDescent="0.25">
      <c r="A92" s="55" t="s">
        <v>15</v>
      </c>
      <c r="B92" s="57">
        <v>3.0456184084372029</v>
      </c>
    </row>
    <row r="93" spans="1:2" x14ac:dyDescent="0.25">
      <c r="A93" s="55" t="s">
        <v>36</v>
      </c>
      <c r="B93" s="57">
        <v>3.0645968586387444</v>
      </c>
    </row>
    <row r="94" spans="1:2" ht="15.75" thickBot="1" x14ac:dyDescent="0.3">
      <c r="A94" s="58" t="s">
        <v>32</v>
      </c>
      <c r="B94" s="59">
        <v>3.0661049445005024</v>
      </c>
    </row>
    <row r="99" spans="1:2" ht="15.75" thickBot="1" x14ac:dyDescent="0.3"/>
    <row r="102" spans="1:2" ht="15.75" thickBot="1" x14ac:dyDescent="0.3"/>
    <row r="103" spans="1:2" ht="15.75" thickBot="1" x14ac:dyDescent="0.3">
      <c r="A103" s="61" t="s">
        <v>10046</v>
      </c>
      <c r="B103" s="62" t="s">
        <v>10064</v>
      </c>
    </row>
    <row r="104" spans="1:2" ht="15.75" thickBot="1" x14ac:dyDescent="0.3">
      <c r="A104" s="64" t="s">
        <v>10051</v>
      </c>
      <c r="B104" s="63">
        <v>871</v>
      </c>
    </row>
    <row r="116" spans="1:2" x14ac:dyDescent="0.25">
      <c r="B116" s="7"/>
    </row>
    <row r="119" spans="1:2" ht="15.75" thickBot="1" x14ac:dyDescent="0.3"/>
    <row r="120" spans="1:2" ht="15.75" thickBot="1" x14ac:dyDescent="0.3">
      <c r="A120" s="66" t="s">
        <v>10046</v>
      </c>
      <c r="B120" s="67" t="s">
        <v>10075</v>
      </c>
    </row>
    <row r="121" spans="1:2" x14ac:dyDescent="0.25">
      <c r="A121" s="68" t="s">
        <v>54</v>
      </c>
      <c r="B121" s="78">
        <v>9221239.1000000015</v>
      </c>
    </row>
    <row r="122" spans="1:2" x14ac:dyDescent="0.25">
      <c r="A122" s="68" t="s">
        <v>36</v>
      </c>
      <c r="B122" s="79">
        <v>9658809.8000000045</v>
      </c>
    </row>
    <row r="123" spans="1:2" x14ac:dyDescent="0.25">
      <c r="A123" s="68" t="s">
        <v>32</v>
      </c>
      <c r="B123" s="79">
        <v>9922043.890000008</v>
      </c>
    </row>
    <row r="124" spans="1:2" x14ac:dyDescent="0.25">
      <c r="A124" s="68" t="s">
        <v>27</v>
      </c>
      <c r="B124" s="79">
        <v>9991460.1600000113</v>
      </c>
    </row>
    <row r="125" spans="1:2" x14ac:dyDescent="0.25">
      <c r="A125" s="68" t="s">
        <v>39</v>
      </c>
      <c r="B125" s="79">
        <v>9999604.0299999975</v>
      </c>
    </row>
    <row r="126" spans="1:2" x14ac:dyDescent="0.25">
      <c r="A126" s="68" t="s">
        <v>66</v>
      </c>
      <c r="B126" s="79">
        <v>10018460.230000008</v>
      </c>
    </row>
    <row r="127" spans="1:2" x14ac:dyDescent="0.25">
      <c r="A127" s="68" t="s">
        <v>21</v>
      </c>
      <c r="B127" s="79">
        <v>10157843.000000007</v>
      </c>
    </row>
    <row r="128" spans="1:2" x14ac:dyDescent="0.25">
      <c r="A128" s="68" t="s">
        <v>45</v>
      </c>
      <c r="B128" s="79">
        <v>10265378.789999999</v>
      </c>
    </row>
    <row r="129" spans="1:4" x14ac:dyDescent="0.25">
      <c r="A129" s="68" t="s">
        <v>15</v>
      </c>
      <c r="B129" s="79">
        <v>10310698.259999992</v>
      </c>
    </row>
    <row r="130" spans="1:4" ht="15.75" thickBot="1" x14ac:dyDescent="0.3">
      <c r="A130" s="69" t="s">
        <v>50</v>
      </c>
      <c r="B130" s="80">
        <v>10734326.050000004</v>
      </c>
    </row>
    <row r="132" spans="1:4" ht="15.75" thickBot="1" x14ac:dyDescent="0.3"/>
    <row r="133" spans="1:4" x14ac:dyDescent="0.25">
      <c r="B133" s="68"/>
      <c r="C133" s="72"/>
      <c r="D133" s="67"/>
    </row>
    <row r="134" spans="1:4" x14ac:dyDescent="0.25">
      <c r="B134" s="68"/>
      <c r="C134" s="73"/>
      <c r="D134" s="76"/>
    </row>
    <row r="135" spans="1:4" x14ac:dyDescent="0.25">
      <c r="B135" s="68"/>
      <c r="C135" s="73"/>
      <c r="D135" s="76"/>
    </row>
    <row r="136" spans="1:4" x14ac:dyDescent="0.25">
      <c r="B136" s="68"/>
      <c r="C136" s="73"/>
      <c r="D136" s="76"/>
    </row>
    <row r="137" spans="1:4" x14ac:dyDescent="0.25">
      <c r="B137" s="68"/>
      <c r="C137" s="73"/>
      <c r="D137" s="76"/>
    </row>
    <row r="138" spans="1:4" x14ac:dyDescent="0.25">
      <c r="B138" s="68"/>
      <c r="C138" s="73"/>
      <c r="D138" s="76"/>
    </row>
    <row r="139" spans="1:4" x14ac:dyDescent="0.25">
      <c r="B139" s="68"/>
      <c r="C139" s="73"/>
      <c r="D139" s="76"/>
    </row>
    <row r="140" spans="1:4" x14ac:dyDescent="0.25">
      <c r="B140" s="68"/>
      <c r="C140" s="73"/>
      <c r="D140" s="76"/>
    </row>
    <row r="141" spans="1:4" ht="15.75" thickBot="1" x14ac:dyDescent="0.3">
      <c r="B141" s="68"/>
      <c r="C141" s="73"/>
      <c r="D141" s="76"/>
    </row>
    <row r="142" spans="1:4" ht="15.75" thickBot="1" x14ac:dyDescent="0.3">
      <c r="A142" s="66" t="s">
        <v>10046</v>
      </c>
      <c r="B142" s="67" t="s">
        <v>10075</v>
      </c>
      <c r="C142" s="74"/>
      <c r="D142" s="77"/>
    </row>
    <row r="143" spans="1:4" x14ac:dyDescent="0.25">
      <c r="A143" s="68" t="s">
        <v>54</v>
      </c>
      <c r="B143" s="78">
        <v>9221239.1000000015</v>
      </c>
    </row>
    <row r="144" spans="1:4" x14ac:dyDescent="0.25">
      <c r="A144" s="68" t="s">
        <v>36</v>
      </c>
      <c r="B144" s="79">
        <v>9658809.8000000045</v>
      </c>
    </row>
    <row r="145" spans="1:6" x14ac:dyDescent="0.25">
      <c r="A145" s="68" t="s">
        <v>32</v>
      </c>
      <c r="B145" s="79">
        <v>9922043.890000008</v>
      </c>
    </row>
    <row r="146" spans="1:6" x14ac:dyDescent="0.25">
      <c r="A146" s="68" t="s">
        <v>27</v>
      </c>
      <c r="B146" s="79">
        <v>9991460.1600000113</v>
      </c>
    </row>
    <row r="147" spans="1:6" x14ac:dyDescent="0.25">
      <c r="A147" s="68" t="s">
        <v>39</v>
      </c>
      <c r="B147" s="79">
        <v>9999604.0299999975</v>
      </c>
    </row>
    <row r="148" spans="1:6" x14ac:dyDescent="0.25">
      <c r="A148" s="68" t="s">
        <v>66</v>
      </c>
      <c r="B148" s="79">
        <v>10018460.230000008</v>
      </c>
    </row>
    <row r="149" spans="1:6" x14ac:dyDescent="0.25">
      <c r="A149" s="68" t="s">
        <v>21</v>
      </c>
      <c r="B149" s="79">
        <v>10157843.000000007</v>
      </c>
    </row>
    <row r="150" spans="1:6" x14ac:dyDescent="0.25">
      <c r="A150" s="68" t="s">
        <v>45</v>
      </c>
      <c r="B150" s="79">
        <v>10265378.789999999</v>
      </c>
    </row>
    <row r="151" spans="1:6" x14ac:dyDescent="0.25">
      <c r="A151" s="68" t="s">
        <v>15</v>
      </c>
      <c r="B151" s="79">
        <v>10310698.259999992</v>
      </c>
    </row>
    <row r="152" spans="1:6" ht="15.75" thickBot="1" x14ac:dyDescent="0.3">
      <c r="A152" s="69" t="s">
        <v>50</v>
      </c>
      <c r="B152" s="80">
        <v>10734326.050000004</v>
      </c>
    </row>
    <row r="154" spans="1:6" ht="15.75" thickBot="1" x14ac:dyDescent="0.3"/>
    <row r="155" spans="1:6" ht="15.75" thickBot="1" x14ac:dyDescent="0.3">
      <c r="A155" s="66" t="s">
        <v>10046</v>
      </c>
      <c r="B155" s="75" t="s">
        <v>10075</v>
      </c>
      <c r="C155" s="75" t="s">
        <v>10050</v>
      </c>
      <c r="D155" s="75" t="s">
        <v>10049</v>
      </c>
      <c r="E155" s="75" t="s">
        <v>10048</v>
      </c>
      <c r="F155" s="67" t="s">
        <v>10076</v>
      </c>
    </row>
    <row r="156" spans="1:6" x14ac:dyDescent="0.25">
      <c r="A156" s="68" t="s">
        <v>65</v>
      </c>
      <c r="B156" s="72">
        <v>10018460.230000008</v>
      </c>
      <c r="C156" s="75">
        <v>968</v>
      </c>
      <c r="D156" s="75">
        <v>30269021.820000052</v>
      </c>
      <c r="E156" s="89">
        <v>2.9687396694214852</v>
      </c>
      <c r="F156" s="67">
        <v>2545.6518595041321</v>
      </c>
    </row>
    <row r="157" spans="1:6" x14ac:dyDescent="0.25">
      <c r="A157" s="68" t="s">
        <v>25</v>
      </c>
      <c r="B157" s="73">
        <v>9991460.1600000113</v>
      </c>
      <c r="C157" s="70">
        <v>1029</v>
      </c>
      <c r="D157" s="70">
        <v>29200970.130000021</v>
      </c>
      <c r="E157" s="90">
        <v>2.9964625850340192</v>
      </c>
      <c r="F157" s="76">
        <v>2557.8999028182702</v>
      </c>
    </row>
    <row r="158" spans="1:6" x14ac:dyDescent="0.25">
      <c r="A158" s="68" t="s">
        <v>53</v>
      </c>
      <c r="B158" s="73">
        <v>9221239.1000000015</v>
      </c>
      <c r="C158" s="70">
        <v>962</v>
      </c>
      <c r="D158" s="70">
        <v>28060270.419999976</v>
      </c>
      <c r="E158" s="90">
        <v>2.9921517671517694</v>
      </c>
      <c r="F158" s="76">
        <v>2552.1673596673595</v>
      </c>
    </row>
    <row r="159" spans="1:6" x14ac:dyDescent="0.25">
      <c r="A159" s="68" t="s">
        <v>30</v>
      </c>
      <c r="B159" s="73">
        <v>9922043.890000008</v>
      </c>
      <c r="C159" s="70">
        <v>991</v>
      </c>
      <c r="D159" s="70">
        <v>29482727.139999982</v>
      </c>
      <c r="E159" s="90">
        <v>3.0661049445005024</v>
      </c>
      <c r="F159" s="76">
        <v>2549.0302724520684</v>
      </c>
    </row>
    <row r="160" spans="1:6" x14ac:dyDescent="0.25">
      <c r="A160" s="68" t="s">
        <v>35</v>
      </c>
      <c r="B160" s="73">
        <v>9658809.8000000045</v>
      </c>
      <c r="C160" s="70">
        <v>955</v>
      </c>
      <c r="D160" s="70">
        <v>28550322.170000006</v>
      </c>
      <c r="E160" s="90">
        <v>3.0645968586387444</v>
      </c>
      <c r="F160" s="76">
        <v>2461.3183246073299</v>
      </c>
    </row>
    <row r="161" spans="1:6" x14ac:dyDescent="0.25">
      <c r="A161" s="68" t="s">
        <v>19</v>
      </c>
      <c r="B161" s="73">
        <v>10157843.000000007</v>
      </c>
      <c r="C161" s="70">
        <v>1005</v>
      </c>
      <c r="D161" s="70">
        <v>30727637.509999979</v>
      </c>
      <c r="E161" s="90">
        <v>2.9573432835820888</v>
      </c>
      <c r="F161" s="76">
        <v>2493.2328358208956</v>
      </c>
    </row>
    <row r="162" spans="1:6" x14ac:dyDescent="0.25">
      <c r="A162" s="68" t="s">
        <v>13</v>
      </c>
      <c r="B162" s="73">
        <v>10310698.259999992</v>
      </c>
      <c r="C162" s="70">
        <v>1043</v>
      </c>
      <c r="D162" s="70">
        <v>30004263.229999993</v>
      </c>
      <c r="E162" s="90">
        <v>3.0456184084372029</v>
      </c>
      <c r="F162" s="76">
        <v>2497.2464046021091</v>
      </c>
    </row>
    <row r="163" spans="1:6" x14ac:dyDescent="0.25">
      <c r="A163" s="68" t="s">
        <v>43</v>
      </c>
      <c r="B163" s="73">
        <v>10265378.789999999</v>
      </c>
      <c r="C163" s="70">
        <v>1020</v>
      </c>
      <c r="D163" s="70">
        <v>31420413.200000018</v>
      </c>
      <c r="E163" s="90">
        <v>3.0297058823529399</v>
      </c>
      <c r="F163" s="76">
        <v>2468.8147058823529</v>
      </c>
    </row>
    <row r="164" spans="1:6" x14ac:dyDescent="0.25">
      <c r="A164" s="68" t="s">
        <v>38</v>
      </c>
      <c r="B164" s="73">
        <v>9999604.0299999975</v>
      </c>
      <c r="C164" s="70">
        <v>997</v>
      </c>
      <c r="D164" s="70">
        <v>30507500.399999976</v>
      </c>
      <c r="E164" s="90">
        <v>2.9487562688064193</v>
      </c>
      <c r="F164" s="76">
        <v>2542.3751253761284</v>
      </c>
    </row>
    <row r="165" spans="1:6" ht="15.75" thickBot="1" x14ac:dyDescent="0.3">
      <c r="A165" s="69" t="s">
        <v>49</v>
      </c>
      <c r="B165" s="74">
        <v>10734326.050000004</v>
      </c>
      <c r="C165" s="71">
        <v>1030</v>
      </c>
      <c r="D165" s="71">
        <v>33772598.370000012</v>
      </c>
      <c r="E165" s="91">
        <v>2.9866504854368929</v>
      </c>
      <c r="F165" s="77">
        <v>2533.3524271844658</v>
      </c>
    </row>
    <row r="167" spans="1:6" ht="15.75" thickBot="1" x14ac:dyDescent="0.3"/>
    <row r="168" spans="1:6" ht="15.75" thickBot="1" x14ac:dyDescent="0.3">
      <c r="A168" s="66" t="s">
        <v>10046</v>
      </c>
      <c r="B168" s="92" t="s">
        <v>10075</v>
      </c>
      <c r="C168" s="75" t="s">
        <v>10050</v>
      </c>
      <c r="D168" s="75" t="s">
        <v>10049</v>
      </c>
      <c r="E168" s="75" t="s">
        <v>10048</v>
      </c>
      <c r="F168" s="67" t="s">
        <v>10076</v>
      </c>
    </row>
    <row r="169" spans="1:6" x14ac:dyDescent="0.25">
      <c r="A169" s="68" t="s">
        <v>65</v>
      </c>
      <c r="B169" s="72">
        <v>10018460.230000008</v>
      </c>
      <c r="C169" s="75">
        <v>968</v>
      </c>
      <c r="D169" s="75">
        <v>30269021.820000052</v>
      </c>
      <c r="E169" s="89">
        <v>2.9687396694214852</v>
      </c>
      <c r="F169" s="67">
        <v>2545.6518595041321</v>
      </c>
    </row>
    <row r="170" spans="1:6" x14ac:dyDescent="0.25">
      <c r="A170" s="68" t="s">
        <v>25</v>
      </c>
      <c r="B170" s="73">
        <v>9991460.1600000113</v>
      </c>
      <c r="C170" s="70">
        <v>1029</v>
      </c>
      <c r="D170" s="70">
        <v>29200970.130000021</v>
      </c>
      <c r="E170" s="90">
        <v>2.9964625850340192</v>
      </c>
      <c r="F170" s="76">
        <v>2557.8999028182702</v>
      </c>
    </row>
    <row r="171" spans="1:6" x14ac:dyDescent="0.25">
      <c r="A171" s="68" t="s">
        <v>53</v>
      </c>
      <c r="B171" s="73">
        <v>9221239.1000000015</v>
      </c>
      <c r="C171" s="70">
        <v>962</v>
      </c>
      <c r="D171" s="70">
        <v>28060270.419999976</v>
      </c>
      <c r="E171" s="90">
        <v>2.9921517671517694</v>
      </c>
      <c r="F171" s="76">
        <v>2552.1673596673595</v>
      </c>
    </row>
    <row r="172" spans="1:6" x14ac:dyDescent="0.25">
      <c r="A172" s="68" t="s">
        <v>30</v>
      </c>
      <c r="B172" s="73">
        <v>9922043.890000008</v>
      </c>
      <c r="C172" s="70">
        <v>991</v>
      </c>
      <c r="D172" s="70">
        <v>29482727.139999982</v>
      </c>
      <c r="E172" s="90">
        <v>3.0661049445005024</v>
      </c>
      <c r="F172" s="76">
        <v>2549.0302724520684</v>
      </c>
    </row>
    <row r="173" spans="1:6" x14ac:dyDescent="0.25">
      <c r="A173" s="68" t="s">
        <v>35</v>
      </c>
      <c r="B173" s="73">
        <v>9658809.8000000045</v>
      </c>
      <c r="C173" s="70">
        <v>955</v>
      </c>
      <c r="D173" s="70">
        <v>28550322.170000006</v>
      </c>
      <c r="E173" s="90">
        <v>3.0645968586387444</v>
      </c>
      <c r="F173" s="76">
        <v>2461.3183246073299</v>
      </c>
    </row>
    <row r="174" spans="1:6" x14ac:dyDescent="0.25">
      <c r="A174" s="68" t="s">
        <v>19</v>
      </c>
      <c r="B174" s="73">
        <v>10157843.000000007</v>
      </c>
      <c r="C174" s="70">
        <v>1005</v>
      </c>
      <c r="D174" s="70">
        <v>30727637.509999979</v>
      </c>
      <c r="E174" s="90">
        <v>2.9573432835820888</v>
      </c>
      <c r="F174" s="76">
        <v>2493.2328358208956</v>
      </c>
    </row>
    <row r="175" spans="1:6" x14ac:dyDescent="0.25">
      <c r="A175" s="68" t="s">
        <v>13</v>
      </c>
      <c r="B175" s="73">
        <v>10310698.259999992</v>
      </c>
      <c r="C175" s="70">
        <v>1043</v>
      </c>
      <c r="D175" s="70">
        <v>30004263.229999993</v>
      </c>
      <c r="E175" s="90">
        <v>3.0456184084372029</v>
      </c>
      <c r="F175" s="76">
        <v>2497.2464046021091</v>
      </c>
    </row>
    <row r="176" spans="1:6" x14ac:dyDescent="0.25">
      <c r="A176" s="68" t="s">
        <v>43</v>
      </c>
      <c r="B176" s="73">
        <v>10265378.789999999</v>
      </c>
      <c r="C176" s="70">
        <v>1020</v>
      </c>
      <c r="D176" s="70">
        <v>31420413.200000018</v>
      </c>
      <c r="E176" s="90">
        <v>3.0297058823529399</v>
      </c>
      <c r="F176" s="76">
        <v>2468.8147058823529</v>
      </c>
    </row>
    <row r="177" spans="1:6" x14ac:dyDescent="0.25">
      <c r="A177" s="68" t="s">
        <v>38</v>
      </c>
      <c r="B177" s="73">
        <v>9999604.0299999975</v>
      </c>
      <c r="C177" s="70">
        <v>997</v>
      </c>
      <c r="D177" s="70">
        <v>30507500.399999976</v>
      </c>
      <c r="E177" s="90">
        <v>2.9487562688064193</v>
      </c>
      <c r="F177" s="76">
        <v>2542.3751253761284</v>
      </c>
    </row>
    <row r="178" spans="1:6" ht="15.75" thickBot="1" x14ac:dyDescent="0.3">
      <c r="A178" s="69" t="s">
        <v>49</v>
      </c>
      <c r="B178" s="74">
        <v>10734326.050000004</v>
      </c>
      <c r="C178" s="71">
        <v>1030</v>
      </c>
      <c r="D178" s="71">
        <v>33772598.370000012</v>
      </c>
      <c r="E178" s="91">
        <v>2.9866504854368929</v>
      </c>
      <c r="F178" s="77">
        <v>2533.3524271844658</v>
      </c>
    </row>
    <row r="481" ht="15.75" thickBot="1" x14ac:dyDescent="0.3"/>
    <row r="10035" ht="15.75" thickBot="1" x14ac:dyDescent="0.3"/>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424FA-5E22-4065-ABF6-C2A245849365}">
  <dimension ref="A1:R10002"/>
  <sheetViews>
    <sheetView workbookViewId="0"/>
  </sheetViews>
  <sheetFormatPr defaultRowHeight="15" x14ac:dyDescent="0.25"/>
  <cols>
    <col min="1" max="1" width="12.28515625" customWidth="1"/>
    <col min="2" max="2" width="20.85546875" bestFit="1" customWidth="1"/>
    <col min="3" max="3" width="13.28515625" customWidth="1"/>
    <col min="4" max="4" width="9.85546875" customWidth="1"/>
    <col min="5" max="5" width="13" customWidth="1"/>
    <col min="6" max="6" width="10.7109375" bestFit="1" customWidth="1"/>
    <col min="7" max="7" width="36" customWidth="1"/>
    <col min="8" max="8" width="13.140625" customWidth="1"/>
    <col min="9" max="9" width="18" customWidth="1"/>
    <col min="10" max="10" width="10.42578125" customWidth="1"/>
    <col min="11" max="11" width="12.7109375" customWidth="1"/>
    <col min="12" max="12" width="15.28515625" customWidth="1"/>
    <col min="14" max="14" width="15.28515625" bestFit="1" customWidth="1"/>
    <col min="16" max="16" width="15.28515625" bestFit="1" customWidth="1"/>
  </cols>
  <sheetData>
    <row r="1" spans="1:18" ht="18.75" x14ac:dyDescent="0.3">
      <c r="A1" s="2" t="s">
        <v>0</v>
      </c>
      <c r="B1" s="2" t="s">
        <v>1</v>
      </c>
      <c r="C1" s="2" t="s">
        <v>2</v>
      </c>
      <c r="D1" s="2" t="s">
        <v>3</v>
      </c>
      <c r="E1" s="2" t="s">
        <v>4</v>
      </c>
      <c r="F1" s="2" t="s">
        <v>5</v>
      </c>
      <c r="G1" s="2" t="s">
        <v>6</v>
      </c>
      <c r="H1" s="2" t="s">
        <v>7</v>
      </c>
      <c r="I1" s="2" t="s">
        <v>8</v>
      </c>
      <c r="J1" s="2" t="s">
        <v>9</v>
      </c>
      <c r="K1" s="2" t="s">
        <v>10</v>
      </c>
      <c r="L1" s="2" t="s">
        <v>11</v>
      </c>
      <c r="N1" t="s">
        <v>10054</v>
      </c>
      <c r="O1" s="9" t="s">
        <v>10058</v>
      </c>
      <c r="P1" t="s">
        <v>10059</v>
      </c>
    </row>
    <row r="2" spans="1:18" x14ac:dyDescent="0.25">
      <c r="A2" t="s">
        <v>12</v>
      </c>
      <c r="B2" t="s">
        <v>13</v>
      </c>
      <c r="C2" t="s">
        <v>14</v>
      </c>
      <c r="D2" t="s">
        <v>15</v>
      </c>
      <c r="E2" t="s">
        <v>16</v>
      </c>
      <c r="F2" t="s">
        <v>17</v>
      </c>
      <c r="G2">
        <v>16284.02</v>
      </c>
      <c r="H2">
        <v>1</v>
      </c>
      <c r="I2">
        <v>16284.02</v>
      </c>
      <c r="J2">
        <v>1.39</v>
      </c>
      <c r="K2">
        <v>1684</v>
      </c>
      <c r="L2" s="1">
        <v>45607</v>
      </c>
      <c r="N2" s="8">
        <f>SUM(Table1[TotalAmount])</f>
        <v>301995724.3900001</v>
      </c>
      <c r="O2">
        <f>SUMIF(Table1[City],F6,Table1[TotalAmount])</f>
        <v>52382993.509999953</v>
      </c>
      <c r="P2" t="s">
        <v>10060</v>
      </c>
    </row>
    <row r="3" spans="1:18" x14ac:dyDescent="0.25">
      <c r="A3" t="s">
        <v>18</v>
      </c>
      <c r="B3" t="s">
        <v>19</v>
      </c>
      <c r="C3" t="s">
        <v>20</v>
      </c>
      <c r="D3" t="s">
        <v>21</v>
      </c>
      <c r="E3" t="s">
        <v>22</v>
      </c>
      <c r="F3" t="s">
        <v>23</v>
      </c>
      <c r="G3">
        <v>6645.2</v>
      </c>
      <c r="H3">
        <v>2</v>
      </c>
      <c r="I3">
        <v>13290.4</v>
      </c>
      <c r="J3">
        <v>2.56</v>
      </c>
      <c r="K3">
        <v>3604</v>
      </c>
      <c r="L3" s="1">
        <v>45465</v>
      </c>
      <c r="P3" s="10">
        <f>SUMIFS(Table1[TotalAmount],Table1[Platform],E3,Table1[City],F9980)</f>
        <v>17147264.750000015</v>
      </c>
    </row>
    <row r="4" spans="1:18" x14ac:dyDescent="0.25">
      <c r="A4" t="s">
        <v>24</v>
      </c>
      <c r="B4" t="s">
        <v>25</v>
      </c>
      <c r="C4" t="s">
        <v>26</v>
      </c>
      <c r="D4" t="s">
        <v>27</v>
      </c>
      <c r="E4" t="s">
        <v>22</v>
      </c>
      <c r="F4" t="s">
        <v>28</v>
      </c>
      <c r="G4">
        <v>8882.92</v>
      </c>
      <c r="H4">
        <v>3</v>
      </c>
      <c r="I4">
        <v>26648.76</v>
      </c>
      <c r="J4">
        <v>4.9800000000000004</v>
      </c>
      <c r="K4">
        <v>1257</v>
      </c>
      <c r="L4" s="1">
        <v>45439</v>
      </c>
      <c r="N4" t="s">
        <v>10055</v>
      </c>
    </row>
    <row r="5" spans="1:18" x14ac:dyDescent="0.25">
      <c r="A5" t="s">
        <v>29</v>
      </c>
      <c r="B5" t="s">
        <v>30</v>
      </c>
      <c r="C5" t="s">
        <v>31</v>
      </c>
      <c r="D5" t="s">
        <v>32</v>
      </c>
      <c r="E5" t="s">
        <v>16</v>
      </c>
      <c r="F5" t="s">
        <v>33</v>
      </c>
      <c r="G5">
        <v>3665.44</v>
      </c>
      <c r="H5">
        <v>1</v>
      </c>
      <c r="I5">
        <v>3665.44</v>
      </c>
      <c r="J5">
        <v>1.44</v>
      </c>
      <c r="K5">
        <v>662</v>
      </c>
      <c r="L5" s="1">
        <v>45498</v>
      </c>
      <c r="N5" s="8">
        <f>SUM(Table1[Quantity])</f>
        <v>30062</v>
      </c>
    </row>
    <row r="6" spans="1:18" x14ac:dyDescent="0.25">
      <c r="A6" t="s">
        <v>34</v>
      </c>
      <c r="B6" t="s">
        <v>35</v>
      </c>
      <c r="C6" t="s">
        <v>14</v>
      </c>
      <c r="D6" t="s">
        <v>36</v>
      </c>
      <c r="E6" t="s">
        <v>16</v>
      </c>
      <c r="F6" t="s">
        <v>28</v>
      </c>
      <c r="G6">
        <v>5210.37</v>
      </c>
      <c r="H6">
        <v>2</v>
      </c>
      <c r="I6">
        <v>10420.74</v>
      </c>
      <c r="J6">
        <v>3.73</v>
      </c>
      <c r="K6">
        <v>2424</v>
      </c>
      <c r="L6" s="1">
        <v>45341</v>
      </c>
      <c r="P6" t="s">
        <v>10061</v>
      </c>
    </row>
    <row r="7" spans="1:18" x14ac:dyDescent="0.25">
      <c r="A7" t="s">
        <v>37</v>
      </c>
      <c r="B7" t="s">
        <v>38</v>
      </c>
      <c r="C7" t="s">
        <v>20</v>
      </c>
      <c r="D7" t="s">
        <v>39</v>
      </c>
      <c r="E7" t="s">
        <v>16</v>
      </c>
      <c r="F7" t="s">
        <v>40</v>
      </c>
      <c r="G7">
        <v>19869.86</v>
      </c>
      <c r="H7">
        <v>5</v>
      </c>
      <c r="I7">
        <v>99349.3</v>
      </c>
      <c r="J7">
        <v>3.91</v>
      </c>
      <c r="K7">
        <v>2154</v>
      </c>
      <c r="L7" s="1">
        <v>45563</v>
      </c>
      <c r="N7" t="s">
        <v>10056</v>
      </c>
      <c r="P7">
        <f>COUNTIF(Table1[City],F2)</f>
        <v>1705</v>
      </c>
      <c r="R7" t="str" cm="1">
        <f t="array" ref="R7">_xlfn.XLOOKUP(N18,Table1[[#All],[OrderID]],Table1[[#All],[Category]])</f>
        <v>Electronics</v>
      </c>
    </row>
    <row r="8" spans="1:18" x14ac:dyDescent="0.25">
      <c r="A8" t="s">
        <v>41</v>
      </c>
      <c r="B8" t="s">
        <v>38</v>
      </c>
      <c r="C8" t="s">
        <v>20</v>
      </c>
      <c r="D8" t="s">
        <v>39</v>
      </c>
      <c r="E8" t="s">
        <v>16</v>
      </c>
      <c r="F8" t="s">
        <v>28</v>
      </c>
      <c r="G8">
        <v>17796.11</v>
      </c>
      <c r="H8">
        <v>2</v>
      </c>
      <c r="I8">
        <v>35592.22</v>
      </c>
      <c r="J8">
        <v>4.18</v>
      </c>
      <c r="K8">
        <v>4309</v>
      </c>
      <c r="L8" s="1">
        <v>45475</v>
      </c>
      <c r="N8">
        <f>AVERAGE(Table1[Rating])</f>
        <v>3.0055920000000076</v>
      </c>
    </row>
    <row r="9" spans="1:18" x14ac:dyDescent="0.25">
      <c r="A9" t="s">
        <v>42</v>
      </c>
      <c r="B9" t="s">
        <v>43</v>
      </c>
      <c r="C9" t="s">
        <v>44</v>
      </c>
      <c r="D9" t="s">
        <v>45</v>
      </c>
      <c r="E9" t="s">
        <v>16</v>
      </c>
      <c r="F9" t="s">
        <v>28</v>
      </c>
      <c r="G9">
        <v>13081.14</v>
      </c>
      <c r="H9">
        <v>3</v>
      </c>
      <c r="I9">
        <v>39243.42</v>
      </c>
      <c r="J9">
        <v>2.98</v>
      </c>
      <c r="K9">
        <v>3504</v>
      </c>
      <c r="L9" s="1">
        <v>45321</v>
      </c>
    </row>
    <row r="10" spans="1:18" x14ac:dyDescent="0.25">
      <c r="A10" t="s">
        <v>46</v>
      </c>
      <c r="B10" t="s">
        <v>38</v>
      </c>
      <c r="C10" t="s">
        <v>20</v>
      </c>
      <c r="D10" t="s">
        <v>39</v>
      </c>
      <c r="E10" t="s">
        <v>47</v>
      </c>
      <c r="F10" t="s">
        <v>33</v>
      </c>
      <c r="G10">
        <v>510.3</v>
      </c>
      <c r="H10">
        <v>5</v>
      </c>
      <c r="I10">
        <v>2551.5</v>
      </c>
      <c r="J10">
        <v>1.17</v>
      </c>
      <c r="K10">
        <v>178</v>
      </c>
      <c r="L10" s="1">
        <v>45556</v>
      </c>
      <c r="P10" t="s">
        <v>10062</v>
      </c>
      <c r="Q10" t="str">
        <f>VLOOKUP(N18,A1:L10002,3)</f>
        <v>Electronics</v>
      </c>
    </row>
    <row r="11" spans="1:18" x14ac:dyDescent="0.25">
      <c r="A11" t="s">
        <v>48</v>
      </c>
      <c r="B11" t="s">
        <v>49</v>
      </c>
      <c r="C11" t="s">
        <v>14</v>
      </c>
      <c r="D11" t="s">
        <v>50</v>
      </c>
      <c r="E11" t="s">
        <v>22</v>
      </c>
      <c r="F11" t="s">
        <v>40</v>
      </c>
      <c r="G11">
        <v>6326.57</v>
      </c>
      <c r="H11">
        <v>3</v>
      </c>
      <c r="I11">
        <v>18979.71</v>
      </c>
      <c r="J11">
        <v>2.0499999999999998</v>
      </c>
      <c r="K11">
        <v>4589</v>
      </c>
      <c r="L11" s="1">
        <v>45561</v>
      </c>
      <c r="N11" t="s">
        <v>10057</v>
      </c>
      <c r="P11">
        <f>AVERAGEIF(Table1[City],F4,Table1[Rating])</f>
        <v>3.0252220248667885</v>
      </c>
    </row>
    <row r="12" spans="1:18" x14ac:dyDescent="0.25">
      <c r="A12" t="s">
        <v>51</v>
      </c>
      <c r="B12" t="s">
        <v>13</v>
      </c>
      <c r="C12" t="s">
        <v>14</v>
      </c>
      <c r="D12" t="s">
        <v>15</v>
      </c>
      <c r="E12" t="s">
        <v>22</v>
      </c>
      <c r="F12" t="s">
        <v>40</v>
      </c>
      <c r="G12">
        <v>10283.51</v>
      </c>
      <c r="H12">
        <v>1</v>
      </c>
      <c r="I12">
        <v>10283.51</v>
      </c>
      <c r="J12">
        <v>3.05</v>
      </c>
      <c r="K12">
        <v>4702</v>
      </c>
      <c r="L12" s="1">
        <v>45342</v>
      </c>
      <c r="N12">
        <f>MIN(Table1[TotalAmount])</f>
        <v>113.55</v>
      </c>
    </row>
    <row r="13" spans="1:18" x14ac:dyDescent="0.25">
      <c r="A13" t="s">
        <v>52</v>
      </c>
      <c r="B13" t="s">
        <v>53</v>
      </c>
      <c r="C13" t="s">
        <v>31</v>
      </c>
      <c r="D13" t="s">
        <v>54</v>
      </c>
      <c r="E13" t="s">
        <v>22</v>
      </c>
      <c r="F13" t="s">
        <v>28</v>
      </c>
      <c r="G13">
        <v>451.79</v>
      </c>
      <c r="H13">
        <v>2</v>
      </c>
      <c r="I13">
        <v>903.58</v>
      </c>
      <c r="J13">
        <v>4.28</v>
      </c>
      <c r="K13">
        <v>618</v>
      </c>
      <c r="L13" s="1">
        <v>45430</v>
      </c>
    </row>
    <row r="14" spans="1:18" x14ac:dyDescent="0.25">
      <c r="A14" t="s">
        <v>55</v>
      </c>
      <c r="B14" t="s">
        <v>30</v>
      </c>
      <c r="C14" t="s">
        <v>31</v>
      </c>
      <c r="D14" t="s">
        <v>32</v>
      </c>
      <c r="E14" t="s">
        <v>16</v>
      </c>
      <c r="F14" t="s">
        <v>33</v>
      </c>
      <c r="G14">
        <v>5904.49</v>
      </c>
      <c r="H14">
        <v>3</v>
      </c>
      <c r="I14">
        <v>17713.47</v>
      </c>
      <c r="J14">
        <v>2.6</v>
      </c>
      <c r="K14">
        <v>1215</v>
      </c>
      <c r="L14" s="1">
        <v>45513</v>
      </c>
      <c r="N14" t="s">
        <v>10054</v>
      </c>
      <c r="P14">
        <f>COUNT(Table1[City],F9986)</f>
        <v>0</v>
      </c>
    </row>
    <row r="15" spans="1:18" x14ac:dyDescent="0.25">
      <c r="A15" t="s">
        <v>56</v>
      </c>
      <c r="B15" t="s">
        <v>30</v>
      </c>
      <c r="C15" t="s">
        <v>31</v>
      </c>
      <c r="D15" t="s">
        <v>32</v>
      </c>
      <c r="E15" t="s">
        <v>22</v>
      </c>
      <c r="F15" t="s">
        <v>33</v>
      </c>
      <c r="G15">
        <v>19853.189999999999</v>
      </c>
      <c r="H15">
        <v>4</v>
      </c>
      <c r="I15">
        <v>79412.759999999995</v>
      </c>
      <c r="J15">
        <v>3.46</v>
      </c>
      <c r="K15">
        <v>2143</v>
      </c>
      <c r="L15" s="1">
        <v>45388</v>
      </c>
      <c r="N15" cm="1">
        <f t="array" ref="N15">SUM(Table1[Price]*Table1[Quantity])</f>
        <v>301995724.3900001</v>
      </c>
      <c r="P15">
        <f>COUNTIF(Table1[City],F7)</f>
        <v>1679</v>
      </c>
    </row>
    <row r="16" spans="1:18" x14ac:dyDescent="0.25">
      <c r="A16" t="s">
        <v>57</v>
      </c>
      <c r="B16" t="s">
        <v>30</v>
      </c>
      <c r="C16" t="s">
        <v>31</v>
      </c>
      <c r="D16" t="s">
        <v>32</v>
      </c>
      <c r="E16" t="s">
        <v>22</v>
      </c>
      <c r="F16" t="s">
        <v>23</v>
      </c>
      <c r="G16">
        <v>17920.82</v>
      </c>
      <c r="H16">
        <v>4</v>
      </c>
      <c r="I16">
        <v>71683.28</v>
      </c>
      <c r="J16">
        <v>4.84</v>
      </c>
      <c r="K16">
        <v>2166</v>
      </c>
      <c r="L16" s="1">
        <v>45484</v>
      </c>
    </row>
    <row r="17" spans="1:16" x14ac:dyDescent="0.25">
      <c r="A17" t="s">
        <v>58</v>
      </c>
      <c r="B17" t="s">
        <v>49</v>
      </c>
      <c r="C17" t="s">
        <v>14</v>
      </c>
      <c r="D17" t="s">
        <v>50</v>
      </c>
      <c r="E17" t="s">
        <v>47</v>
      </c>
      <c r="F17" t="s">
        <v>17</v>
      </c>
      <c r="G17">
        <v>15802.27</v>
      </c>
      <c r="H17">
        <v>5</v>
      </c>
      <c r="I17">
        <v>79011.350000000006</v>
      </c>
      <c r="J17">
        <v>1.75</v>
      </c>
      <c r="K17">
        <v>1853</v>
      </c>
      <c r="L17" s="1">
        <v>45324</v>
      </c>
      <c r="P17">
        <f>COUNTA(Table1[City],Table1[Platform])</f>
        <v>20000</v>
      </c>
    </row>
    <row r="18" spans="1:16" x14ac:dyDescent="0.25">
      <c r="A18" t="s">
        <v>59</v>
      </c>
      <c r="B18" t="s">
        <v>13</v>
      </c>
      <c r="C18" t="s">
        <v>14</v>
      </c>
      <c r="D18" t="s">
        <v>15</v>
      </c>
      <c r="E18" t="s">
        <v>16</v>
      </c>
      <c r="F18" t="s">
        <v>23</v>
      </c>
      <c r="G18">
        <v>3529.77</v>
      </c>
      <c r="H18">
        <v>5</v>
      </c>
      <c r="I18">
        <v>17648.849999999999</v>
      </c>
      <c r="J18">
        <v>2.06</v>
      </c>
      <c r="K18">
        <v>717</v>
      </c>
      <c r="L18" s="1">
        <v>45421</v>
      </c>
      <c r="N18" t="s">
        <v>58</v>
      </c>
    </row>
    <row r="19" spans="1:16" x14ac:dyDescent="0.25">
      <c r="A19" t="s">
        <v>60</v>
      </c>
      <c r="B19" t="s">
        <v>53</v>
      </c>
      <c r="C19" t="s">
        <v>31</v>
      </c>
      <c r="D19" t="s">
        <v>54</v>
      </c>
      <c r="E19" t="s">
        <v>47</v>
      </c>
      <c r="F19" t="s">
        <v>17</v>
      </c>
      <c r="G19">
        <v>13247.77</v>
      </c>
      <c r="H19">
        <v>3</v>
      </c>
      <c r="I19">
        <v>39743.31</v>
      </c>
      <c r="J19">
        <v>3.86</v>
      </c>
      <c r="K19">
        <v>4403</v>
      </c>
      <c r="L19" s="1">
        <v>45643</v>
      </c>
      <c r="P19">
        <f>COUNTIFS(Table1[City],F9986,Table1[Platform],E4)</f>
        <v>543</v>
      </c>
    </row>
    <row r="20" spans="1:16" x14ac:dyDescent="0.25">
      <c r="A20" t="s">
        <v>61</v>
      </c>
      <c r="B20" t="s">
        <v>35</v>
      </c>
      <c r="C20" t="s">
        <v>14</v>
      </c>
      <c r="D20" t="s">
        <v>36</v>
      </c>
      <c r="E20" t="s">
        <v>47</v>
      </c>
      <c r="F20" t="s">
        <v>62</v>
      </c>
      <c r="G20">
        <v>13936.49</v>
      </c>
      <c r="H20">
        <v>2</v>
      </c>
      <c r="I20">
        <v>27872.98</v>
      </c>
      <c r="J20">
        <v>1.42</v>
      </c>
      <c r="K20">
        <v>153</v>
      </c>
      <c r="L20" s="1">
        <v>45315</v>
      </c>
      <c r="P20">
        <f>COUNTIFS(Table1[City],F9986,Table1[Platform],E6)</f>
        <v>571</v>
      </c>
    </row>
    <row r="21" spans="1:16" x14ac:dyDescent="0.25">
      <c r="A21" t="s">
        <v>63</v>
      </c>
      <c r="B21" t="s">
        <v>38</v>
      </c>
      <c r="C21" t="s">
        <v>20</v>
      </c>
      <c r="D21" t="s">
        <v>39</v>
      </c>
      <c r="E21" t="s">
        <v>16</v>
      </c>
      <c r="F21" t="s">
        <v>17</v>
      </c>
      <c r="G21">
        <v>5953.25</v>
      </c>
      <c r="H21">
        <v>3</v>
      </c>
      <c r="I21">
        <v>17859.75</v>
      </c>
      <c r="J21">
        <v>1.99</v>
      </c>
      <c r="K21">
        <v>3079</v>
      </c>
      <c r="L21" s="1">
        <v>45363</v>
      </c>
    </row>
    <row r="22" spans="1:16" x14ac:dyDescent="0.25">
      <c r="A22" t="s">
        <v>64</v>
      </c>
      <c r="B22" t="s">
        <v>65</v>
      </c>
      <c r="C22" t="s">
        <v>20</v>
      </c>
      <c r="D22" t="s">
        <v>66</v>
      </c>
      <c r="E22" t="s">
        <v>47</v>
      </c>
      <c r="F22" t="s">
        <v>33</v>
      </c>
      <c r="G22">
        <v>9716.9500000000007</v>
      </c>
      <c r="H22">
        <v>4</v>
      </c>
      <c r="I22">
        <v>38867.800000000003</v>
      </c>
      <c r="J22">
        <v>1.76</v>
      </c>
      <c r="K22">
        <v>60</v>
      </c>
      <c r="L22" s="1">
        <v>45471</v>
      </c>
      <c r="P22">
        <f>_xlfn.MAXIFS(Table1[Platform],Table1[City],F9986)</f>
        <v>0</v>
      </c>
    </row>
    <row r="23" spans="1:16" x14ac:dyDescent="0.25">
      <c r="A23" t="s">
        <v>67</v>
      </c>
      <c r="B23" t="s">
        <v>13</v>
      </c>
      <c r="C23" t="s">
        <v>14</v>
      </c>
      <c r="D23" t="s">
        <v>15</v>
      </c>
      <c r="E23" t="s">
        <v>22</v>
      </c>
      <c r="F23" t="s">
        <v>28</v>
      </c>
      <c r="G23">
        <v>12134.55</v>
      </c>
      <c r="H23">
        <v>4</v>
      </c>
      <c r="I23">
        <v>48538.2</v>
      </c>
      <c r="J23">
        <v>4.6100000000000003</v>
      </c>
      <c r="K23">
        <v>2413</v>
      </c>
      <c r="L23" s="1">
        <v>45319</v>
      </c>
    </row>
    <row r="24" spans="1:16" x14ac:dyDescent="0.25">
      <c r="A24" t="s">
        <v>68</v>
      </c>
      <c r="B24" t="s">
        <v>35</v>
      </c>
      <c r="C24" t="s">
        <v>14</v>
      </c>
      <c r="D24" t="s">
        <v>36</v>
      </c>
      <c r="E24" t="s">
        <v>22</v>
      </c>
      <c r="F24" t="s">
        <v>23</v>
      </c>
      <c r="G24">
        <v>3597.29</v>
      </c>
      <c r="H24">
        <v>1</v>
      </c>
      <c r="I24">
        <v>3597.29</v>
      </c>
      <c r="J24">
        <v>4.63</v>
      </c>
      <c r="K24">
        <v>2559</v>
      </c>
      <c r="L24" s="1">
        <v>45389</v>
      </c>
    </row>
    <row r="25" spans="1:16" x14ac:dyDescent="0.25">
      <c r="A25" t="s">
        <v>69</v>
      </c>
      <c r="B25" t="s">
        <v>53</v>
      </c>
      <c r="C25" t="s">
        <v>31</v>
      </c>
      <c r="D25" t="s">
        <v>54</v>
      </c>
      <c r="E25" t="s">
        <v>22</v>
      </c>
      <c r="F25" t="s">
        <v>28</v>
      </c>
      <c r="G25">
        <v>17087.439999999999</v>
      </c>
      <c r="H25">
        <v>3</v>
      </c>
      <c r="I25">
        <v>51262.32</v>
      </c>
      <c r="J25">
        <v>4.75</v>
      </c>
      <c r="K25">
        <v>2187</v>
      </c>
      <c r="L25" s="1">
        <v>45298</v>
      </c>
    </row>
    <row r="26" spans="1:16" x14ac:dyDescent="0.25">
      <c r="A26" t="s">
        <v>70</v>
      </c>
      <c r="B26" t="s">
        <v>13</v>
      </c>
      <c r="C26" t="s">
        <v>14</v>
      </c>
      <c r="D26" t="s">
        <v>15</v>
      </c>
      <c r="E26" t="s">
        <v>16</v>
      </c>
      <c r="F26" t="s">
        <v>33</v>
      </c>
      <c r="G26">
        <v>7396.38</v>
      </c>
      <c r="H26">
        <v>2</v>
      </c>
      <c r="I26">
        <v>14792.76</v>
      </c>
      <c r="J26">
        <v>4.34</v>
      </c>
      <c r="K26">
        <v>1123</v>
      </c>
      <c r="L26" s="1">
        <v>45330</v>
      </c>
    </row>
    <row r="27" spans="1:16" x14ac:dyDescent="0.25">
      <c r="A27" t="s">
        <v>71</v>
      </c>
      <c r="B27" t="s">
        <v>49</v>
      </c>
      <c r="C27" t="s">
        <v>14</v>
      </c>
      <c r="D27" t="s">
        <v>50</v>
      </c>
      <c r="E27" t="s">
        <v>16</v>
      </c>
      <c r="F27" t="s">
        <v>28</v>
      </c>
      <c r="G27">
        <v>15915.39</v>
      </c>
      <c r="H27">
        <v>5</v>
      </c>
      <c r="I27">
        <v>79576.95</v>
      </c>
      <c r="J27">
        <v>1.73</v>
      </c>
      <c r="K27">
        <v>534</v>
      </c>
      <c r="L27" s="1">
        <v>45293</v>
      </c>
    </row>
    <row r="28" spans="1:16" x14ac:dyDescent="0.25">
      <c r="A28" t="s">
        <v>72</v>
      </c>
      <c r="B28" t="s">
        <v>35</v>
      </c>
      <c r="C28" t="s">
        <v>14</v>
      </c>
      <c r="D28" t="s">
        <v>36</v>
      </c>
      <c r="E28" t="s">
        <v>16</v>
      </c>
      <c r="F28" t="s">
        <v>33</v>
      </c>
      <c r="G28">
        <v>14633.56</v>
      </c>
      <c r="H28">
        <v>4</v>
      </c>
      <c r="I28">
        <v>58534.239999999998</v>
      </c>
      <c r="J28">
        <v>3</v>
      </c>
      <c r="K28">
        <v>4444</v>
      </c>
      <c r="L28" s="1">
        <v>45438</v>
      </c>
    </row>
    <row r="29" spans="1:16" x14ac:dyDescent="0.25">
      <c r="A29" t="s">
        <v>73</v>
      </c>
      <c r="B29" t="s">
        <v>30</v>
      </c>
      <c r="C29" t="s">
        <v>31</v>
      </c>
      <c r="D29" t="s">
        <v>32</v>
      </c>
      <c r="E29" t="s">
        <v>16</v>
      </c>
      <c r="F29" t="s">
        <v>62</v>
      </c>
      <c r="G29">
        <v>19624.3</v>
      </c>
      <c r="H29">
        <v>1</v>
      </c>
      <c r="I29">
        <v>19624.3</v>
      </c>
      <c r="J29">
        <v>4.55</v>
      </c>
      <c r="K29">
        <v>3542</v>
      </c>
      <c r="L29" s="1">
        <v>45648</v>
      </c>
    </row>
    <row r="30" spans="1:16" x14ac:dyDescent="0.25">
      <c r="A30" t="s">
        <v>74</v>
      </c>
      <c r="B30" t="s">
        <v>25</v>
      </c>
      <c r="C30" t="s">
        <v>26</v>
      </c>
      <c r="D30" t="s">
        <v>27</v>
      </c>
      <c r="E30" t="s">
        <v>47</v>
      </c>
      <c r="F30" t="s">
        <v>62</v>
      </c>
      <c r="G30">
        <v>12094.71</v>
      </c>
      <c r="H30">
        <v>2</v>
      </c>
      <c r="I30">
        <v>24189.42</v>
      </c>
      <c r="J30">
        <v>3.37</v>
      </c>
      <c r="K30">
        <v>628</v>
      </c>
      <c r="L30" s="1">
        <v>45532</v>
      </c>
    </row>
    <row r="31" spans="1:16" x14ac:dyDescent="0.25">
      <c r="A31" t="s">
        <v>75</v>
      </c>
      <c r="B31" t="s">
        <v>43</v>
      </c>
      <c r="C31" t="s">
        <v>44</v>
      </c>
      <c r="D31" t="s">
        <v>45</v>
      </c>
      <c r="E31" t="s">
        <v>22</v>
      </c>
      <c r="F31" t="s">
        <v>33</v>
      </c>
      <c r="G31">
        <v>1682.41</v>
      </c>
      <c r="H31">
        <v>2</v>
      </c>
      <c r="I31">
        <v>3364.82</v>
      </c>
      <c r="J31">
        <v>2.35</v>
      </c>
      <c r="K31">
        <v>3355</v>
      </c>
      <c r="L31" s="1">
        <v>45558</v>
      </c>
    </row>
    <row r="32" spans="1:16" x14ac:dyDescent="0.25">
      <c r="A32" t="s">
        <v>76</v>
      </c>
      <c r="B32" t="s">
        <v>13</v>
      </c>
      <c r="C32" t="s">
        <v>14</v>
      </c>
      <c r="D32" t="s">
        <v>15</v>
      </c>
      <c r="E32" t="s">
        <v>22</v>
      </c>
      <c r="F32" t="s">
        <v>62</v>
      </c>
      <c r="G32">
        <v>6584.51</v>
      </c>
      <c r="H32">
        <v>3</v>
      </c>
      <c r="I32">
        <v>19753.53</v>
      </c>
      <c r="J32">
        <v>1.02</v>
      </c>
      <c r="K32">
        <v>4582</v>
      </c>
      <c r="L32" s="1">
        <v>45542</v>
      </c>
    </row>
    <row r="33" spans="1:12" x14ac:dyDescent="0.25">
      <c r="A33" t="s">
        <v>77</v>
      </c>
      <c r="B33" t="s">
        <v>30</v>
      </c>
      <c r="C33" t="s">
        <v>31</v>
      </c>
      <c r="D33" t="s">
        <v>32</v>
      </c>
      <c r="E33" t="s">
        <v>16</v>
      </c>
      <c r="F33" t="s">
        <v>62</v>
      </c>
      <c r="G33">
        <v>3760.61</v>
      </c>
      <c r="H33">
        <v>2</v>
      </c>
      <c r="I33">
        <v>7521.22</v>
      </c>
      <c r="J33">
        <v>3.05</v>
      </c>
      <c r="K33">
        <v>2947</v>
      </c>
      <c r="L33" s="1">
        <v>45416</v>
      </c>
    </row>
    <row r="34" spans="1:12" x14ac:dyDescent="0.25">
      <c r="A34" t="s">
        <v>78</v>
      </c>
      <c r="B34" t="s">
        <v>53</v>
      </c>
      <c r="C34" t="s">
        <v>31</v>
      </c>
      <c r="D34" t="s">
        <v>54</v>
      </c>
      <c r="E34" t="s">
        <v>47</v>
      </c>
      <c r="F34" t="s">
        <v>23</v>
      </c>
      <c r="G34">
        <v>15781.15</v>
      </c>
      <c r="H34">
        <v>4</v>
      </c>
      <c r="I34">
        <v>63124.6</v>
      </c>
      <c r="J34">
        <v>2.04</v>
      </c>
      <c r="K34">
        <v>4325</v>
      </c>
      <c r="L34" s="1">
        <v>45512</v>
      </c>
    </row>
    <row r="35" spans="1:12" x14ac:dyDescent="0.25">
      <c r="A35" t="s">
        <v>79</v>
      </c>
      <c r="B35" t="s">
        <v>65</v>
      </c>
      <c r="C35" t="s">
        <v>20</v>
      </c>
      <c r="D35" t="s">
        <v>66</v>
      </c>
      <c r="E35" t="s">
        <v>16</v>
      </c>
      <c r="F35" t="s">
        <v>23</v>
      </c>
      <c r="G35">
        <v>9205.93</v>
      </c>
      <c r="H35">
        <v>2</v>
      </c>
      <c r="I35">
        <v>18411.86</v>
      </c>
      <c r="J35">
        <v>1.53</v>
      </c>
      <c r="K35">
        <v>4684</v>
      </c>
      <c r="L35" s="1">
        <v>45622</v>
      </c>
    </row>
    <row r="36" spans="1:12" x14ac:dyDescent="0.25">
      <c r="A36" t="s">
        <v>80</v>
      </c>
      <c r="B36" t="s">
        <v>65</v>
      </c>
      <c r="C36" t="s">
        <v>20</v>
      </c>
      <c r="D36" t="s">
        <v>66</v>
      </c>
      <c r="E36" t="s">
        <v>16</v>
      </c>
      <c r="F36" t="s">
        <v>40</v>
      </c>
      <c r="G36">
        <v>8827.9599999999991</v>
      </c>
      <c r="H36">
        <v>5</v>
      </c>
      <c r="I36">
        <v>44139.8</v>
      </c>
      <c r="J36">
        <v>2.2200000000000002</v>
      </c>
      <c r="K36">
        <v>1653</v>
      </c>
      <c r="L36" s="1">
        <v>45408</v>
      </c>
    </row>
    <row r="37" spans="1:12" x14ac:dyDescent="0.25">
      <c r="A37" t="s">
        <v>81</v>
      </c>
      <c r="B37" t="s">
        <v>35</v>
      </c>
      <c r="C37" t="s">
        <v>14</v>
      </c>
      <c r="D37" t="s">
        <v>36</v>
      </c>
      <c r="E37" t="s">
        <v>16</v>
      </c>
      <c r="F37" t="s">
        <v>28</v>
      </c>
      <c r="G37">
        <v>3698.12</v>
      </c>
      <c r="H37">
        <v>4</v>
      </c>
      <c r="I37">
        <v>14792.48</v>
      </c>
      <c r="J37">
        <v>4</v>
      </c>
      <c r="K37">
        <v>4028</v>
      </c>
      <c r="L37" s="1">
        <v>45465</v>
      </c>
    </row>
    <row r="38" spans="1:12" x14ac:dyDescent="0.25">
      <c r="A38" t="s">
        <v>82</v>
      </c>
      <c r="B38" t="s">
        <v>35</v>
      </c>
      <c r="C38" t="s">
        <v>14</v>
      </c>
      <c r="D38" t="s">
        <v>36</v>
      </c>
      <c r="E38" t="s">
        <v>16</v>
      </c>
      <c r="F38" t="s">
        <v>17</v>
      </c>
      <c r="G38">
        <v>19025.22</v>
      </c>
      <c r="H38">
        <v>2</v>
      </c>
      <c r="I38">
        <v>38050.44</v>
      </c>
      <c r="J38">
        <v>1.07</v>
      </c>
      <c r="K38">
        <v>2108</v>
      </c>
      <c r="L38" s="1">
        <v>45540</v>
      </c>
    </row>
    <row r="39" spans="1:12" x14ac:dyDescent="0.25">
      <c r="A39" t="s">
        <v>83</v>
      </c>
      <c r="B39" t="s">
        <v>25</v>
      </c>
      <c r="C39" t="s">
        <v>26</v>
      </c>
      <c r="D39" t="s">
        <v>27</v>
      </c>
      <c r="E39" t="s">
        <v>47</v>
      </c>
      <c r="F39" t="s">
        <v>23</v>
      </c>
      <c r="G39">
        <v>7460.49</v>
      </c>
      <c r="H39">
        <v>5</v>
      </c>
      <c r="I39">
        <v>37302.449999999997</v>
      </c>
      <c r="J39">
        <v>1.76</v>
      </c>
      <c r="K39">
        <v>967</v>
      </c>
      <c r="L39" s="1">
        <v>45581</v>
      </c>
    </row>
    <row r="40" spans="1:12" x14ac:dyDescent="0.25">
      <c r="A40" t="s">
        <v>84</v>
      </c>
      <c r="B40" t="s">
        <v>53</v>
      </c>
      <c r="C40" t="s">
        <v>31</v>
      </c>
      <c r="D40" t="s">
        <v>54</v>
      </c>
      <c r="E40" t="s">
        <v>22</v>
      </c>
      <c r="F40" t="s">
        <v>33</v>
      </c>
      <c r="G40">
        <v>8959.0499999999993</v>
      </c>
      <c r="H40">
        <v>3</v>
      </c>
      <c r="I40">
        <v>26877.15</v>
      </c>
      <c r="J40">
        <v>3.54</v>
      </c>
      <c r="K40">
        <v>3816</v>
      </c>
      <c r="L40" s="1">
        <v>45543</v>
      </c>
    </row>
    <row r="41" spans="1:12" x14ac:dyDescent="0.25">
      <c r="A41" t="s">
        <v>85</v>
      </c>
      <c r="B41" t="s">
        <v>49</v>
      </c>
      <c r="C41" t="s">
        <v>14</v>
      </c>
      <c r="D41" t="s">
        <v>50</v>
      </c>
      <c r="E41" t="s">
        <v>22</v>
      </c>
      <c r="F41" t="s">
        <v>33</v>
      </c>
      <c r="G41">
        <v>16159.36</v>
      </c>
      <c r="H41">
        <v>4</v>
      </c>
      <c r="I41">
        <v>64637.440000000002</v>
      </c>
      <c r="J41">
        <v>2.66</v>
      </c>
      <c r="K41">
        <v>1433</v>
      </c>
      <c r="L41" s="1">
        <v>45375</v>
      </c>
    </row>
    <row r="42" spans="1:12" x14ac:dyDescent="0.25">
      <c r="A42" t="s">
        <v>86</v>
      </c>
      <c r="B42" t="s">
        <v>30</v>
      </c>
      <c r="C42" t="s">
        <v>31</v>
      </c>
      <c r="D42" t="s">
        <v>32</v>
      </c>
      <c r="E42" t="s">
        <v>16</v>
      </c>
      <c r="F42" t="s">
        <v>62</v>
      </c>
      <c r="G42">
        <v>14053.17</v>
      </c>
      <c r="H42">
        <v>5</v>
      </c>
      <c r="I42">
        <v>70265.850000000006</v>
      </c>
      <c r="J42">
        <v>2.92</v>
      </c>
      <c r="K42">
        <v>2252</v>
      </c>
      <c r="L42" s="1">
        <v>45341</v>
      </c>
    </row>
    <row r="43" spans="1:12" x14ac:dyDescent="0.25">
      <c r="A43" t="s">
        <v>87</v>
      </c>
      <c r="B43" t="s">
        <v>53</v>
      </c>
      <c r="C43" t="s">
        <v>31</v>
      </c>
      <c r="D43" t="s">
        <v>54</v>
      </c>
      <c r="E43" t="s">
        <v>47</v>
      </c>
      <c r="F43" t="s">
        <v>28</v>
      </c>
      <c r="G43">
        <v>5551.93</v>
      </c>
      <c r="H43">
        <v>5</v>
      </c>
      <c r="I43">
        <v>27759.65</v>
      </c>
      <c r="J43">
        <v>3.65</v>
      </c>
      <c r="K43">
        <v>4041</v>
      </c>
      <c r="L43" s="1">
        <v>45467</v>
      </c>
    </row>
    <row r="44" spans="1:12" x14ac:dyDescent="0.25">
      <c r="A44" t="s">
        <v>88</v>
      </c>
      <c r="B44" t="s">
        <v>49</v>
      </c>
      <c r="C44" t="s">
        <v>14</v>
      </c>
      <c r="D44" t="s">
        <v>50</v>
      </c>
      <c r="E44" t="s">
        <v>16</v>
      </c>
      <c r="F44" t="s">
        <v>33</v>
      </c>
      <c r="G44">
        <v>12852.91</v>
      </c>
      <c r="H44">
        <v>4</v>
      </c>
      <c r="I44">
        <v>51411.64</v>
      </c>
      <c r="J44">
        <v>1.38</v>
      </c>
      <c r="K44">
        <v>4551</v>
      </c>
      <c r="L44" s="1">
        <v>45624</v>
      </c>
    </row>
    <row r="45" spans="1:12" x14ac:dyDescent="0.25">
      <c r="A45" t="s">
        <v>89</v>
      </c>
      <c r="B45" t="s">
        <v>19</v>
      </c>
      <c r="C45" t="s">
        <v>20</v>
      </c>
      <c r="D45" t="s">
        <v>21</v>
      </c>
      <c r="E45" t="s">
        <v>16</v>
      </c>
      <c r="F45" t="s">
        <v>17</v>
      </c>
      <c r="G45">
        <v>8129.36</v>
      </c>
      <c r="H45">
        <v>5</v>
      </c>
      <c r="I45">
        <v>40646.800000000003</v>
      </c>
      <c r="J45">
        <v>4.28</v>
      </c>
      <c r="K45">
        <v>1636</v>
      </c>
      <c r="L45" s="1">
        <v>45314</v>
      </c>
    </row>
    <row r="46" spans="1:12" x14ac:dyDescent="0.25">
      <c r="A46" t="s">
        <v>90</v>
      </c>
      <c r="B46" t="s">
        <v>35</v>
      </c>
      <c r="C46" t="s">
        <v>14</v>
      </c>
      <c r="D46" t="s">
        <v>36</v>
      </c>
      <c r="E46" t="s">
        <v>22</v>
      </c>
      <c r="F46" t="s">
        <v>28</v>
      </c>
      <c r="G46">
        <v>8545.16</v>
      </c>
      <c r="H46">
        <v>2</v>
      </c>
      <c r="I46">
        <v>17090.32</v>
      </c>
      <c r="J46">
        <v>1.57</v>
      </c>
      <c r="K46">
        <v>3430</v>
      </c>
      <c r="L46" s="1">
        <v>45580</v>
      </c>
    </row>
    <row r="47" spans="1:12" x14ac:dyDescent="0.25">
      <c r="A47" t="s">
        <v>91</v>
      </c>
      <c r="B47" t="s">
        <v>19</v>
      </c>
      <c r="C47" t="s">
        <v>20</v>
      </c>
      <c r="D47" t="s">
        <v>21</v>
      </c>
      <c r="E47" t="s">
        <v>22</v>
      </c>
      <c r="F47" t="s">
        <v>33</v>
      </c>
      <c r="G47">
        <v>12387.97</v>
      </c>
      <c r="H47">
        <v>4</v>
      </c>
      <c r="I47">
        <v>49551.88</v>
      </c>
      <c r="J47">
        <v>2.3199999999999998</v>
      </c>
      <c r="K47">
        <v>1568</v>
      </c>
      <c r="L47" s="1">
        <v>45294</v>
      </c>
    </row>
    <row r="48" spans="1:12" x14ac:dyDescent="0.25">
      <c r="A48" t="s">
        <v>92</v>
      </c>
      <c r="B48" t="s">
        <v>38</v>
      </c>
      <c r="C48" t="s">
        <v>20</v>
      </c>
      <c r="D48" t="s">
        <v>39</v>
      </c>
      <c r="E48" t="s">
        <v>47</v>
      </c>
      <c r="F48" t="s">
        <v>62</v>
      </c>
      <c r="G48">
        <v>10278.34</v>
      </c>
      <c r="H48">
        <v>1</v>
      </c>
      <c r="I48">
        <v>10278.34</v>
      </c>
      <c r="J48">
        <v>4.3899999999999997</v>
      </c>
      <c r="K48">
        <v>3827</v>
      </c>
      <c r="L48" s="1">
        <v>45497</v>
      </c>
    </row>
    <row r="49" spans="1:12" x14ac:dyDescent="0.25">
      <c r="A49" t="s">
        <v>93</v>
      </c>
      <c r="B49" t="s">
        <v>19</v>
      </c>
      <c r="C49" t="s">
        <v>20</v>
      </c>
      <c r="D49" t="s">
        <v>21</v>
      </c>
      <c r="E49" t="s">
        <v>22</v>
      </c>
      <c r="F49" t="s">
        <v>62</v>
      </c>
      <c r="G49">
        <v>11576.04</v>
      </c>
      <c r="H49">
        <v>5</v>
      </c>
      <c r="I49">
        <v>57880.2</v>
      </c>
      <c r="J49">
        <v>3.97</v>
      </c>
      <c r="K49">
        <v>2789</v>
      </c>
      <c r="L49" s="1">
        <v>45620</v>
      </c>
    </row>
    <row r="50" spans="1:12" x14ac:dyDescent="0.25">
      <c r="A50" t="s">
        <v>94</v>
      </c>
      <c r="B50" t="s">
        <v>49</v>
      </c>
      <c r="C50" t="s">
        <v>14</v>
      </c>
      <c r="D50" t="s">
        <v>50</v>
      </c>
      <c r="E50" t="s">
        <v>22</v>
      </c>
      <c r="F50" t="s">
        <v>28</v>
      </c>
      <c r="G50">
        <v>12112.14</v>
      </c>
      <c r="H50">
        <v>3</v>
      </c>
      <c r="I50">
        <v>36336.42</v>
      </c>
      <c r="J50">
        <v>3.7</v>
      </c>
      <c r="K50">
        <v>2088</v>
      </c>
      <c r="L50" s="1">
        <v>45625</v>
      </c>
    </row>
    <row r="51" spans="1:12" x14ac:dyDescent="0.25">
      <c r="A51" t="s">
        <v>95</v>
      </c>
      <c r="B51" t="s">
        <v>49</v>
      </c>
      <c r="C51" t="s">
        <v>14</v>
      </c>
      <c r="D51" t="s">
        <v>50</v>
      </c>
      <c r="E51" t="s">
        <v>16</v>
      </c>
      <c r="F51" t="s">
        <v>28</v>
      </c>
      <c r="G51">
        <v>2211.64</v>
      </c>
      <c r="H51">
        <v>4</v>
      </c>
      <c r="I51">
        <v>8846.56</v>
      </c>
      <c r="J51">
        <v>1.88</v>
      </c>
      <c r="K51">
        <v>1320</v>
      </c>
      <c r="L51" s="1">
        <v>45422</v>
      </c>
    </row>
    <row r="52" spans="1:12" x14ac:dyDescent="0.25">
      <c r="A52" t="s">
        <v>96</v>
      </c>
      <c r="B52" t="s">
        <v>30</v>
      </c>
      <c r="C52" t="s">
        <v>31</v>
      </c>
      <c r="D52" t="s">
        <v>32</v>
      </c>
      <c r="E52" t="s">
        <v>22</v>
      </c>
      <c r="F52" t="s">
        <v>17</v>
      </c>
      <c r="G52">
        <v>3124.84</v>
      </c>
      <c r="H52">
        <v>5</v>
      </c>
      <c r="I52">
        <v>15624.2</v>
      </c>
      <c r="J52">
        <v>4.13</v>
      </c>
      <c r="K52">
        <v>2304</v>
      </c>
      <c r="L52" s="1">
        <v>45304</v>
      </c>
    </row>
    <row r="53" spans="1:12" x14ac:dyDescent="0.25">
      <c r="A53" t="s">
        <v>97</v>
      </c>
      <c r="B53" t="s">
        <v>35</v>
      </c>
      <c r="C53" t="s">
        <v>14</v>
      </c>
      <c r="D53" t="s">
        <v>36</v>
      </c>
      <c r="E53" t="s">
        <v>47</v>
      </c>
      <c r="F53" t="s">
        <v>40</v>
      </c>
      <c r="G53">
        <v>756.73</v>
      </c>
      <c r="H53">
        <v>2</v>
      </c>
      <c r="I53">
        <v>1513.46</v>
      </c>
      <c r="J53">
        <v>4.57</v>
      </c>
      <c r="K53">
        <v>3465</v>
      </c>
      <c r="L53" s="1">
        <v>45649</v>
      </c>
    </row>
    <row r="54" spans="1:12" x14ac:dyDescent="0.25">
      <c r="A54" t="s">
        <v>98</v>
      </c>
      <c r="B54" t="s">
        <v>35</v>
      </c>
      <c r="C54" t="s">
        <v>14</v>
      </c>
      <c r="D54" t="s">
        <v>36</v>
      </c>
      <c r="E54" t="s">
        <v>16</v>
      </c>
      <c r="F54" t="s">
        <v>40</v>
      </c>
      <c r="G54">
        <v>14895.57</v>
      </c>
      <c r="H54">
        <v>1</v>
      </c>
      <c r="I54">
        <v>14895.57</v>
      </c>
      <c r="J54">
        <v>3.73</v>
      </c>
      <c r="K54">
        <v>4267</v>
      </c>
      <c r="L54" s="1">
        <v>45566</v>
      </c>
    </row>
    <row r="55" spans="1:12" x14ac:dyDescent="0.25">
      <c r="A55" t="s">
        <v>99</v>
      </c>
      <c r="B55" t="s">
        <v>53</v>
      </c>
      <c r="C55" t="s">
        <v>31</v>
      </c>
      <c r="D55" t="s">
        <v>54</v>
      </c>
      <c r="E55" t="s">
        <v>22</v>
      </c>
      <c r="F55" t="s">
        <v>33</v>
      </c>
      <c r="G55">
        <v>18273.23</v>
      </c>
      <c r="H55">
        <v>1</v>
      </c>
      <c r="I55">
        <v>18273.23</v>
      </c>
      <c r="J55">
        <v>1.46</v>
      </c>
      <c r="K55">
        <v>1062</v>
      </c>
      <c r="L55" s="1">
        <v>45391</v>
      </c>
    </row>
    <row r="56" spans="1:12" x14ac:dyDescent="0.25">
      <c r="A56" t="s">
        <v>100</v>
      </c>
      <c r="B56" t="s">
        <v>65</v>
      </c>
      <c r="C56" t="s">
        <v>20</v>
      </c>
      <c r="D56" t="s">
        <v>66</v>
      </c>
      <c r="E56" t="s">
        <v>47</v>
      </c>
      <c r="F56" t="s">
        <v>23</v>
      </c>
      <c r="G56">
        <v>10005.530000000001</v>
      </c>
      <c r="H56">
        <v>5</v>
      </c>
      <c r="I56">
        <v>50027.65</v>
      </c>
      <c r="J56">
        <v>1.1399999999999999</v>
      </c>
      <c r="K56">
        <v>2537</v>
      </c>
      <c r="L56" s="1">
        <v>45476</v>
      </c>
    </row>
    <row r="57" spans="1:12" x14ac:dyDescent="0.25">
      <c r="A57" t="s">
        <v>101</v>
      </c>
      <c r="B57" t="s">
        <v>30</v>
      </c>
      <c r="C57" t="s">
        <v>31</v>
      </c>
      <c r="D57" t="s">
        <v>32</v>
      </c>
      <c r="E57" t="s">
        <v>47</v>
      </c>
      <c r="F57" t="s">
        <v>23</v>
      </c>
      <c r="G57">
        <v>4126.25</v>
      </c>
      <c r="H57">
        <v>4</v>
      </c>
      <c r="I57">
        <v>16505</v>
      </c>
      <c r="J57">
        <v>3.27</v>
      </c>
      <c r="K57">
        <v>1716</v>
      </c>
      <c r="L57" s="1">
        <v>45513</v>
      </c>
    </row>
    <row r="58" spans="1:12" x14ac:dyDescent="0.25">
      <c r="A58" t="s">
        <v>102</v>
      </c>
      <c r="B58" t="s">
        <v>65</v>
      </c>
      <c r="C58" t="s">
        <v>20</v>
      </c>
      <c r="D58" t="s">
        <v>66</v>
      </c>
      <c r="E58" t="s">
        <v>47</v>
      </c>
      <c r="F58" t="s">
        <v>62</v>
      </c>
      <c r="G58">
        <v>19815.580000000002</v>
      </c>
      <c r="H58">
        <v>5</v>
      </c>
      <c r="I58">
        <v>99077.9</v>
      </c>
      <c r="J58">
        <v>3.93</v>
      </c>
      <c r="K58">
        <v>635</v>
      </c>
      <c r="L58" s="1">
        <v>45327</v>
      </c>
    </row>
    <row r="59" spans="1:12" x14ac:dyDescent="0.25">
      <c r="A59" t="s">
        <v>103</v>
      </c>
      <c r="B59" t="s">
        <v>65</v>
      </c>
      <c r="C59" t="s">
        <v>20</v>
      </c>
      <c r="D59" t="s">
        <v>66</v>
      </c>
      <c r="E59" t="s">
        <v>47</v>
      </c>
      <c r="F59" t="s">
        <v>28</v>
      </c>
      <c r="G59">
        <v>2256.7399999999998</v>
      </c>
      <c r="H59">
        <v>3</v>
      </c>
      <c r="I59">
        <v>6770.22</v>
      </c>
      <c r="J59">
        <v>3.45</v>
      </c>
      <c r="K59">
        <v>1109</v>
      </c>
      <c r="L59" s="1">
        <v>45438</v>
      </c>
    </row>
    <row r="60" spans="1:12" x14ac:dyDescent="0.25">
      <c r="A60" t="s">
        <v>104</v>
      </c>
      <c r="B60" t="s">
        <v>30</v>
      </c>
      <c r="C60" t="s">
        <v>31</v>
      </c>
      <c r="D60" t="s">
        <v>32</v>
      </c>
      <c r="E60" t="s">
        <v>47</v>
      </c>
      <c r="F60" t="s">
        <v>62</v>
      </c>
      <c r="G60">
        <v>1482.74</v>
      </c>
      <c r="H60">
        <v>4</v>
      </c>
      <c r="I60">
        <v>5930.96</v>
      </c>
      <c r="J60">
        <v>3.64</v>
      </c>
      <c r="K60">
        <v>3180</v>
      </c>
      <c r="L60" s="1">
        <v>45475</v>
      </c>
    </row>
    <row r="61" spans="1:12" x14ac:dyDescent="0.25">
      <c r="A61" t="s">
        <v>105</v>
      </c>
      <c r="B61" t="s">
        <v>35</v>
      </c>
      <c r="C61" t="s">
        <v>14</v>
      </c>
      <c r="D61" t="s">
        <v>36</v>
      </c>
      <c r="E61" t="s">
        <v>16</v>
      </c>
      <c r="F61" t="s">
        <v>23</v>
      </c>
      <c r="G61">
        <v>7877.19</v>
      </c>
      <c r="H61">
        <v>1</v>
      </c>
      <c r="I61">
        <v>7877.19</v>
      </c>
      <c r="J61">
        <v>4.33</v>
      </c>
      <c r="K61">
        <v>74</v>
      </c>
      <c r="L61" s="1">
        <v>45626</v>
      </c>
    </row>
    <row r="62" spans="1:12" x14ac:dyDescent="0.25">
      <c r="A62" t="s">
        <v>106</v>
      </c>
      <c r="B62" t="s">
        <v>35</v>
      </c>
      <c r="C62" t="s">
        <v>14</v>
      </c>
      <c r="D62" t="s">
        <v>36</v>
      </c>
      <c r="E62" t="s">
        <v>16</v>
      </c>
      <c r="F62" t="s">
        <v>40</v>
      </c>
      <c r="G62">
        <v>12970.41</v>
      </c>
      <c r="H62">
        <v>3</v>
      </c>
      <c r="I62">
        <v>38911.230000000003</v>
      </c>
      <c r="J62">
        <v>4.71</v>
      </c>
      <c r="K62">
        <v>382</v>
      </c>
      <c r="L62" s="1">
        <v>45545</v>
      </c>
    </row>
    <row r="63" spans="1:12" x14ac:dyDescent="0.25">
      <c r="A63" t="s">
        <v>107</v>
      </c>
      <c r="B63" t="s">
        <v>49</v>
      </c>
      <c r="C63" t="s">
        <v>14</v>
      </c>
      <c r="D63" t="s">
        <v>50</v>
      </c>
      <c r="E63" t="s">
        <v>22</v>
      </c>
      <c r="F63" t="s">
        <v>28</v>
      </c>
      <c r="G63">
        <v>12669.24</v>
      </c>
      <c r="H63">
        <v>2</v>
      </c>
      <c r="I63">
        <v>25338.48</v>
      </c>
      <c r="J63">
        <v>1.04</v>
      </c>
      <c r="K63">
        <v>541</v>
      </c>
      <c r="L63" s="1">
        <v>45366</v>
      </c>
    </row>
    <row r="64" spans="1:12" x14ac:dyDescent="0.25">
      <c r="A64" t="s">
        <v>108</v>
      </c>
      <c r="B64" t="s">
        <v>25</v>
      </c>
      <c r="C64" t="s">
        <v>26</v>
      </c>
      <c r="D64" t="s">
        <v>27</v>
      </c>
      <c r="E64" t="s">
        <v>47</v>
      </c>
      <c r="F64" t="s">
        <v>40</v>
      </c>
      <c r="G64">
        <v>13550.34</v>
      </c>
      <c r="H64">
        <v>4</v>
      </c>
      <c r="I64">
        <v>54201.36</v>
      </c>
      <c r="J64">
        <v>4.62</v>
      </c>
      <c r="K64">
        <v>1604</v>
      </c>
      <c r="L64" s="1">
        <v>45417</v>
      </c>
    </row>
    <row r="65" spans="1:12" x14ac:dyDescent="0.25">
      <c r="A65" t="s">
        <v>109</v>
      </c>
      <c r="B65" t="s">
        <v>43</v>
      </c>
      <c r="C65" t="s">
        <v>44</v>
      </c>
      <c r="D65" t="s">
        <v>45</v>
      </c>
      <c r="E65" t="s">
        <v>22</v>
      </c>
      <c r="F65" t="s">
        <v>62</v>
      </c>
      <c r="G65">
        <v>18610.55</v>
      </c>
      <c r="H65">
        <v>2</v>
      </c>
      <c r="I65">
        <v>37221.1</v>
      </c>
      <c r="J65">
        <v>1.2</v>
      </c>
      <c r="K65">
        <v>23</v>
      </c>
      <c r="L65" s="1">
        <v>45356</v>
      </c>
    </row>
    <row r="66" spans="1:12" x14ac:dyDescent="0.25">
      <c r="A66" t="s">
        <v>110</v>
      </c>
      <c r="B66" t="s">
        <v>38</v>
      </c>
      <c r="C66" t="s">
        <v>20</v>
      </c>
      <c r="D66" t="s">
        <v>39</v>
      </c>
      <c r="E66" t="s">
        <v>22</v>
      </c>
      <c r="F66" t="s">
        <v>33</v>
      </c>
      <c r="G66">
        <v>12309.76</v>
      </c>
      <c r="H66">
        <v>3</v>
      </c>
      <c r="I66">
        <v>36929.279999999999</v>
      </c>
      <c r="J66">
        <v>3.85</v>
      </c>
      <c r="K66">
        <v>3862</v>
      </c>
      <c r="L66" s="1">
        <v>45295</v>
      </c>
    </row>
    <row r="67" spans="1:12" x14ac:dyDescent="0.25">
      <c r="A67" t="s">
        <v>111</v>
      </c>
      <c r="B67" t="s">
        <v>53</v>
      </c>
      <c r="C67" t="s">
        <v>31</v>
      </c>
      <c r="D67" t="s">
        <v>54</v>
      </c>
      <c r="E67" t="s">
        <v>16</v>
      </c>
      <c r="F67" t="s">
        <v>40</v>
      </c>
      <c r="G67">
        <v>10538.13</v>
      </c>
      <c r="H67">
        <v>2</v>
      </c>
      <c r="I67">
        <v>21076.26</v>
      </c>
      <c r="J67">
        <v>4.28</v>
      </c>
      <c r="K67">
        <v>2757</v>
      </c>
      <c r="L67" s="1">
        <v>45348</v>
      </c>
    </row>
    <row r="68" spans="1:12" x14ac:dyDescent="0.25">
      <c r="A68" t="s">
        <v>112</v>
      </c>
      <c r="B68" t="s">
        <v>25</v>
      </c>
      <c r="C68" t="s">
        <v>26</v>
      </c>
      <c r="D68" t="s">
        <v>27</v>
      </c>
      <c r="E68" t="s">
        <v>47</v>
      </c>
      <c r="F68" t="s">
        <v>33</v>
      </c>
      <c r="G68">
        <v>2059.56</v>
      </c>
      <c r="H68">
        <v>1</v>
      </c>
      <c r="I68">
        <v>2059.56</v>
      </c>
      <c r="J68">
        <v>2.2599999999999998</v>
      </c>
      <c r="K68">
        <v>4608</v>
      </c>
      <c r="L68" s="1">
        <v>45400</v>
      </c>
    </row>
    <row r="69" spans="1:12" x14ac:dyDescent="0.25">
      <c r="A69" t="s">
        <v>113</v>
      </c>
      <c r="B69" t="s">
        <v>65</v>
      </c>
      <c r="C69" t="s">
        <v>20</v>
      </c>
      <c r="D69" t="s">
        <v>66</v>
      </c>
      <c r="E69" t="s">
        <v>47</v>
      </c>
      <c r="F69" t="s">
        <v>40</v>
      </c>
      <c r="G69">
        <v>867.36</v>
      </c>
      <c r="H69">
        <v>1</v>
      </c>
      <c r="I69">
        <v>867.36</v>
      </c>
      <c r="J69">
        <v>4.51</v>
      </c>
      <c r="K69">
        <v>1725</v>
      </c>
      <c r="L69" s="1">
        <v>45476</v>
      </c>
    </row>
    <row r="70" spans="1:12" x14ac:dyDescent="0.25">
      <c r="A70" t="s">
        <v>114</v>
      </c>
      <c r="B70" t="s">
        <v>25</v>
      </c>
      <c r="C70" t="s">
        <v>26</v>
      </c>
      <c r="D70" t="s">
        <v>27</v>
      </c>
      <c r="E70" t="s">
        <v>16</v>
      </c>
      <c r="F70" t="s">
        <v>28</v>
      </c>
      <c r="G70">
        <v>19518.009999999998</v>
      </c>
      <c r="H70">
        <v>2</v>
      </c>
      <c r="I70">
        <v>39036.019999999997</v>
      </c>
      <c r="J70">
        <v>3.57</v>
      </c>
      <c r="K70">
        <v>4164</v>
      </c>
      <c r="L70" s="1">
        <v>45418</v>
      </c>
    </row>
    <row r="71" spans="1:12" x14ac:dyDescent="0.25">
      <c r="A71" t="s">
        <v>115</v>
      </c>
      <c r="B71" t="s">
        <v>35</v>
      </c>
      <c r="C71" t="s">
        <v>14</v>
      </c>
      <c r="D71" t="s">
        <v>36</v>
      </c>
      <c r="E71" t="s">
        <v>16</v>
      </c>
      <c r="F71" t="s">
        <v>33</v>
      </c>
      <c r="G71">
        <v>5639.27</v>
      </c>
      <c r="H71">
        <v>1</v>
      </c>
      <c r="I71">
        <v>5639.27</v>
      </c>
      <c r="J71">
        <v>3.45</v>
      </c>
      <c r="K71">
        <v>2458</v>
      </c>
      <c r="L71" s="1">
        <v>45628</v>
      </c>
    </row>
    <row r="72" spans="1:12" x14ac:dyDescent="0.25">
      <c r="A72" t="s">
        <v>116</v>
      </c>
      <c r="B72" t="s">
        <v>49</v>
      </c>
      <c r="C72" t="s">
        <v>14</v>
      </c>
      <c r="D72" t="s">
        <v>50</v>
      </c>
      <c r="E72" t="s">
        <v>16</v>
      </c>
      <c r="F72" t="s">
        <v>62</v>
      </c>
      <c r="G72">
        <v>5338.3</v>
      </c>
      <c r="H72">
        <v>5</v>
      </c>
      <c r="I72">
        <v>26691.5</v>
      </c>
      <c r="J72">
        <v>2.98</v>
      </c>
      <c r="K72">
        <v>3744</v>
      </c>
      <c r="L72" s="1">
        <v>45534</v>
      </c>
    </row>
    <row r="73" spans="1:12" x14ac:dyDescent="0.25">
      <c r="A73" t="s">
        <v>117</v>
      </c>
      <c r="B73" t="s">
        <v>53</v>
      </c>
      <c r="C73" t="s">
        <v>31</v>
      </c>
      <c r="D73" t="s">
        <v>54</v>
      </c>
      <c r="E73" t="s">
        <v>47</v>
      </c>
      <c r="F73" t="s">
        <v>33</v>
      </c>
      <c r="G73">
        <v>15596.39</v>
      </c>
      <c r="H73">
        <v>2</v>
      </c>
      <c r="I73">
        <v>31192.78</v>
      </c>
      <c r="J73">
        <v>4.72</v>
      </c>
      <c r="K73">
        <v>5000</v>
      </c>
      <c r="L73" s="1">
        <v>45307</v>
      </c>
    </row>
    <row r="74" spans="1:12" x14ac:dyDescent="0.25">
      <c r="A74" t="s">
        <v>118</v>
      </c>
      <c r="B74" t="s">
        <v>19</v>
      </c>
      <c r="C74" t="s">
        <v>20</v>
      </c>
      <c r="D74" t="s">
        <v>21</v>
      </c>
      <c r="E74" t="s">
        <v>22</v>
      </c>
      <c r="F74" t="s">
        <v>17</v>
      </c>
      <c r="G74">
        <v>3963.43</v>
      </c>
      <c r="H74">
        <v>4</v>
      </c>
      <c r="I74">
        <v>15853.72</v>
      </c>
      <c r="J74">
        <v>1.22</v>
      </c>
      <c r="K74">
        <v>4677</v>
      </c>
      <c r="L74" s="1">
        <v>45378</v>
      </c>
    </row>
    <row r="75" spans="1:12" x14ac:dyDescent="0.25">
      <c r="A75" t="s">
        <v>119</v>
      </c>
      <c r="B75" t="s">
        <v>13</v>
      </c>
      <c r="C75" t="s">
        <v>14</v>
      </c>
      <c r="D75" t="s">
        <v>15</v>
      </c>
      <c r="E75" t="s">
        <v>47</v>
      </c>
      <c r="F75" t="s">
        <v>33</v>
      </c>
      <c r="G75">
        <v>7881.58</v>
      </c>
      <c r="H75">
        <v>4</v>
      </c>
      <c r="I75">
        <v>31526.32</v>
      </c>
      <c r="J75">
        <v>3.73</v>
      </c>
      <c r="K75">
        <v>1747</v>
      </c>
      <c r="L75" s="1">
        <v>45594</v>
      </c>
    </row>
    <row r="76" spans="1:12" x14ac:dyDescent="0.25">
      <c r="A76" t="s">
        <v>120</v>
      </c>
      <c r="B76" t="s">
        <v>65</v>
      </c>
      <c r="C76" t="s">
        <v>20</v>
      </c>
      <c r="D76" t="s">
        <v>66</v>
      </c>
      <c r="E76" t="s">
        <v>47</v>
      </c>
      <c r="F76" t="s">
        <v>17</v>
      </c>
      <c r="G76">
        <v>8551.18</v>
      </c>
      <c r="H76">
        <v>1</v>
      </c>
      <c r="I76">
        <v>8551.18</v>
      </c>
      <c r="J76">
        <v>4.5599999999999996</v>
      </c>
      <c r="K76">
        <v>4219</v>
      </c>
      <c r="L76" s="1">
        <v>45434</v>
      </c>
    </row>
    <row r="77" spans="1:12" x14ac:dyDescent="0.25">
      <c r="A77" t="s">
        <v>121</v>
      </c>
      <c r="B77" t="s">
        <v>35</v>
      </c>
      <c r="C77" t="s">
        <v>14</v>
      </c>
      <c r="D77" t="s">
        <v>36</v>
      </c>
      <c r="E77" t="s">
        <v>16</v>
      </c>
      <c r="F77" t="s">
        <v>23</v>
      </c>
      <c r="G77">
        <v>13558.27</v>
      </c>
      <c r="H77">
        <v>1</v>
      </c>
      <c r="I77">
        <v>13558.27</v>
      </c>
      <c r="J77">
        <v>2.5299999999999998</v>
      </c>
      <c r="K77">
        <v>931</v>
      </c>
      <c r="L77" s="1">
        <v>45600</v>
      </c>
    </row>
    <row r="78" spans="1:12" x14ac:dyDescent="0.25">
      <c r="A78" t="s">
        <v>122</v>
      </c>
      <c r="B78" t="s">
        <v>19</v>
      </c>
      <c r="C78" t="s">
        <v>20</v>
      </c>
      <c r="D78" t="s">
        <v>21</v>
      </c>
      <c r="E78" t="s">
        <v>16</v>
      </c>
      <c r="F78" t="s">
        <v>33</v>
      </c>
      <c r="G78">
        <v>17105.39</v>
      </c>
      <c r="H78">
        <v>3</v>
      </c>
      <c r="I78">
        <v>51316.17</v>
      </c>
      <c r="J78">
        <v>2.68</v>
      </c>
      <c r="K78">
        <v>4192</v>
      </c>
      <c r="L78" s="1">
        <v>45652</v>
      </c>
    </row>
    <row r="79" spans="1:12" x14ac:dyDescent="0.25">
      <c r="A79" t="s">
        <v>123</v>
      </c>
      <c r="B79" t="s">
        <v>43</v>
      </c>
      <c r="C79" t="s">
        <v>44</v>
      </c>
      <c r="D79" t="s">
        <v>45</v>
      </c>
      <c r="E79" t="s">
        <v>47</v>
      </c>
      <c r="F79" t="s">
        <v>28</v>
      </c>
      <c r="G79">
        <v>15288.47</v>
      </c>
      <c r="H79">
        <v>2</v>
      </c>
      <c r="I79">
        <v>30576.94</v>
      </c>
      <c r="J79">
        <v>4.57</v>
      </c>
      <c r="K79">
        <v>2309</v>
      </c>
      <c r="L79" s="1">
        <v>45491</v>
      </c>
    </row>
    <row r="80" spans="1:12" x14ac:dyDescent="0.25">
      <c r="A80" t="s">
        <v>124</v>
      </c>
      <c r="B80" t="s">
        <v>49</v>
      </c>
      <c r="C80" t="s">
        <v>14</v>
      </c>
      <c r="D80" t="s">
        <v>50</v>
      </c>
      <c r="E80" t="s">
        <v>16</v>
      </c>
      <c r="F80" t="s">
        <v>17</v>
      </c>
      <c r="G80">
        <v>19086.5</v>
      </c>
      <c r="H80">
        <v>5</v>
      </c>
      <c r="I80">
        <v>95432.5</v>
      </c>
      <c r="J80">
        <v>3.75</v>
      </c>
      <c r="K80">
        <v>4431</v>
      </c>
      <c r="L80" s="1">
        <v>45569</v>
      </c>
    </row>
    <row r="81" spans="1:12" x14ac:dyDescent="0.25">
      <c r="A81" t="s">
        <v>125</v>
      </c>
      <c r="B81" t="s">
        <v>25</v>
      </c>
      <c r="C81" t="s">
        <v>26</v>
      </c>
      <c r="D81" t="s">
        <v>27</v>
      </c>
      <c r="E81" t="s">
        <v>16</v>
      </c>
      <c r="F81" t="s">
        <v>62</v>
      </c>
      <c r="G81">
        <v>7564.18</v>
      </c>
      <c r="H81">
        <v>4</v>
      </c>
      <c r="I81">
        <v>30256.720000000001</v>
      </c>
      <c r="J81">
        <v>1.79</v>
      </c>
      <c r="K81">
        <v>445</v>
      </c>
      <c r="L81" s="1">
        <v>45422</v>
      </c>
    </row>
    <row r="82" spans="1:12" x14ac:dyDescent="0.25">
      <c r="A82" t="s">
        <v>126</v>
      </c>
      <c r="B82" t="s">
        <v>19</v>
      </c>
      <c r="C82" t="s">
        <v>20</v>
      </c>
      <c r="D82" t="s">
        <v>21</v>
      </c>
      <c r="E82" t="s">
        <v>16</v>
      </c>
      <c r="F82" t="s">
        <v>23</v>
      </c>
      <c r="G82">
        <v>7919.88</v>
      </c>
      <c r="H82">
        <v>2</v>
      </c>
      <c r="I82">
        <v>15839.76</v>
      </c>
      <c r="J82">
        <v>3.03</v>
      </c>
      <c r="K82">
        <v>1652</v>
      </c>
      <c r="L82" s="1">
        <v>45333</v>
      </c>
    </row>
    <row r="83" spans="1:12" x14ac:dyDescent="0.25">
      <c r="A83" t="s">
        <v>127</v>
      </c>
      <c r="B83" t="s">
        <v>65</v>
      </c>
      <c r="C83" t="s">
        <v>20</v>
      </c>
      <c r="D83" t="s">
        <v>66</v>
      </c>
      <c r="E83" t="s">
        <v>16</v>
      </c>
      <c r="F83" t="s">
        <v>62</v>
      </c>
      <c r="G83">
        <v>17787.919999999998</v>
      </c>
      <c r="H83">
        <v>3</v>
      </c>
      <c r="I83">
        <v>53363.76</v>
      </c>
      <c r="J83">
        <v>4.92</v>
      </c>
      <c r="K83">
        <v>3648</v>
      </c>
      <c r="L83" s="1">
        <v>45618</v>
      </c>
    </row>
    <row r="84" spans="1:12" x14ac:dyDescent="0.25">
      <c r="A84" t="s">
        <v>128</v>
      </c>
      <c r="B84" t="s">
        <v>43</v>
      </c>
      <c r="C84" t="s">
        <v>44</v>
      </c>
      <c r="D84" t="s">
        <v>45</v>
      </c>
      <c r="E84" t="s">
        <v>47</v>
      </c>
      <c r="F84" t="s">
        <v>62</v>
      </c>
      <c r="G84">
        <v>4894.12</v>
      </c>
      <c r="H84">
        <v>4</v>
      </c>
      <c r="I84">
        <v>19576.48</v>
      </c>
      <c r="J84">
        <v>1.3</v>
      </c>
      <c r="K84">
        <v>3235</v>
      </c>
      <c r="L84" s="1">
        <v>45416</v>
      </c>
    </row>
    <row r="85" spans="1:12" x14ac:dyDescent="0.25">
      <c r="A85" t="s">
        <v>129</v>
      </c>
      <c r="B85" t="s">
        <v>38</v>
      </c>
      <c r="C85" t="s">
        <v>20</v>
      </c>
      <c r="D85" t="s">
        <v>39</v>
      </c>
      <c r="E85" t="s">
        <v>22</v>
      </c>
      <c r="F85" t="s">
        <v>28</v>
      </c>
      <c r="G85">
        <v>9574.8799999999992</v>
      </c>
      <c r="H85">
        <v>2</v>
      </c>
      <c r="I85">
        <v>19149.759999999998</v>
      </c>
      <c r="J85">
        <v>4.5999999999999996</v>
      </c>
      <c r="K85">
        <v>2288</v>
      </c>
      <c r="L85" s="1">
        <v>45450</v>
      </c>
    </row>
    <row r="86" spans="1:12" x14ac:dyDescent="0.25">
      <c r="A86" t="s">
        <v>130</v>
      </c>
      <c r="B86" t="s">
        <v>38</v>
      </c>
      <c r="C86" t="s">
        <v>20</v>
      </c>
      <c r="D86" t="s">
        <v>39</v>
      </c>
      <c r="E86" t="s">
        <v>16</v>
      </c>
      <c r="F86" t="s">
        <v>33</v>
      </c>
      <c r="G86">
        <v>11226.5</v>
      </c>
      <c r="H86">
        <v>4</v>
      </c>
      <c r="I86">
        <v>44906</v>
      </c>
      <c r="J86">
        <v>3.09</v>
      </c>
      <c r="K86">
        <v>4662</v>
      </c>
      <c r="L86" s="1">
        <v>45399</v>
      </c>
    </row>
    <row r="87" spans="1:12" x14ac:dyDescent="0.25">
      <c r="A87" t="s">
        <v>131</v>
      </c>
      <c r="B87" t="s">
        <v>65</v>
      </c>
      <c r="C87" t="s">
        <v>20</v>
      </c>
      <c r="D87" t="s">
        <v>66</v>
      </c>
      <c r="E87" t="s">
        <v>22</v>
      </c>
      <c r="F87" t="s">
        <v>28</v>
      </c>
      <c r="G87">
        <v>1569.06</v>
      </c>
      <c r="H87">
        <v>4</v>
      </c>
      <c r="I87">
        <v>6276.24</v>
      </c>
      <c r="J87">
        <v>4.92</v>
      </c>
      <c r="K87">
        <v>4342</v>
      </c>
      <c r="L87" s="1">
        <v>45556</v>
      </c>
    </row>
    <row r="88" spans="1:12" x14ac:dyDescent="0.25">
      <c r="A88" t="s">
        <v>132</v>
      </c>
      <c r="B88" t="s">
        <v>35</v>
      </c>
      <c r="C88" t="s">
        <v>14</v>
      </c>
      <c r="D88" t="s">
        <v>36</v>
      </c>
      <c r="E88" t="s">
        <v>47</v>
      </c>
      <c r="F88" t="s">
        <v>62</v>
      </c>
      <c r="G88">
        <v>5492.13</v>
      </c>
      <c r="H88">
        <v>5</v>
      </c>
      <c r="I88">
        <v>27460.65</v>
      </c>
      <c r="J88">
        <v>4.13</v>
      </c>
      <c r="K88">
        <v>4175</v>
      </c>
      <c r="L88" s="1">
        <v>45306</v>
      </c>
    </row>
    <row r="89" spans="1:12" x14ac:dyDescent="0.25">
      <c r="A89" t="s">
        <v>133</v>
      </c>
      <c r="B89" t="s">
        <v>49</v>
      </c>
      <c r="C89" t="s">
        <v>14</v>
      </c>
      <c r="D89" t="s">
        <v>50</v>
      </c>
      <c r="E89" t="s">
        <v>47</v>
      </c>
      <c r="F89" t="s">
        <v>17</v>
      </c>
      <c r="G89">
        <v>1052.6300000000001</v>
      </c>
      <c r="H89">
        <v>2</v>
      </c>
      <c r="I89">
        <v>2105.2600000000002</v>
      </c>
      <c r="J89">
        <v>4.3600000000000003</v>
      </c>
      <c r="K89">
        <v>499</v>
      </c>
      <c r="L89" s="1">
        <v>45652</v>
      </c>
    </row>
    <row r="90" spans="1:12" x14ac:dyDescent="0.25">
      <c r="A90" t="s">
        <v>134</v>
      </c>
      <c r="B90" t="s">
        <v>43</v>
      </c>
      <c r="C90" t="s">
        <v>44</v>
      </c>
      <c r="D90" t="s">
        <v>45</v>
      </c>
      <c r="E90" t="s">
        <v>22</v>
      </c>
      <c r="F90" t="s">
        <v>17</v>
      </c>
      <c r="G90">
        <v>14714.58</v>
      </c>
      <c r="H90">
        <v>4</v>
      </c>
      <c r="I90">
        <v>58858.32</v>
      </c>
      <c r="J90">
        <v>4.21</v>
      </c>
      <c r="K90">
        <v>9</v>
      </c>
      <c r="L90" s="1">
        <v>45605</v>
      </c>
    </row>
    <row r="91" spans="1:12" x14ac:dyDescent="0.25">
      <c r="A91" t="s">
        <v>135</v>
      </c>
      <c r="B91" t="s">
        <v>13</v>
      </c>
      <c r="C91" t="s">
        <v>14</v>
      </c>
      <c r="D91" t="s">
        <v>15</v>
      </c>
      <c r="E91" t="s">
        <v>16</v>
      </c>
      <c r="F91" t="s">
        <v>28</v>
      </c>
      <c r="G91">
        <v>5026.21</v>
      </c>
      <c r="H91">
        <v>1</v>
      </c>
      <c r="I91">
        <v>5026.21</v>
      </c>
      <c r="J91">
        <v>3.36</v>
      </c>
      <c r="K91">
        <v>3909</v>
      </c>
      <c r="L91" s="1">
        <v>45584</v>
      </c>
    </row>
    <row r="92" spans="1:12" x14ac:dyDescent="0.25">
      <c r="A92" t="s">
        <v>136</v>
      </c>
      <c r="B92" t="s">
        <v>53</v>
      </c>
      <c r="C92" t="s">
        <v>31</v>
      </c>
      <c r="D92" t="s">
        <v>54</v>
      </c>
      <c r="E92" t="s">
        <v>16</v>
      </c>
      <c r="F92" t="s">
        <v>17</v>
      </c>
      <c r="G92">
        <v>14164.14</v>
      </c>
      <c r="H92">
        <v>4</v>
      </c>
      <c r="I92">
        <v>56656.56</v>
      </c>
      <c r="J92">
        <v>2.0099999999999998</v>
      </c>
      <c r="K92">
        <v>969</v>
      </c>
      <c r="L92" s="1">
        <v>45470</v>
      </c>
    </row>
    <row r="93" spans="1:12" x14ac:dyDescent="0.25">
      <c r="A93" t="s">
        <v>137</v>
      </c>
      <c r="B93" t="s">
        <v>25</v>
      </c>
      <c r="C93" t="s">
        <v>26</v>
      </c>
      <c r="D93" t="s">
        <v>27</v>
      </c>
      <c r="E93" t="s">
        <v>16</v>
      </c>
      <c r="F93" t="s">
        <v>33</v>
      </c>
      <c r="G93">
        <v>1603.38</v>
      </c>
      <c r="H93">
        <v>5</v>
      </c>
      <c r="I93">
        <v>8016.9</v>
      </c>
      <c r="J93">
        <v>3.61</v>
      </c>
      <c r="K93">
        <v>3419</v>
      </c>
      <c r="L93" s="1">
        <v>45567</v>
      </c>
    </row>
    <row r="94" spans="1:12" x14ac:dyDescent="0.25">
      <c r="A94" t="s">
        <v>138</v>
      </c>
      <c r="B94" t="s">
        <v>30</v>
      </c>
      <c r="C94" t="s">
        <v>31</v>
      </c>
      <c r="D94" t="s">
        <v>32</v>
      </c>
      <c r="E94" t="s">
        <v>47</v>
      </c>
      <c r="F94" t="s">
        <v>28</v>
      </c>
      <c r="G94">
        <v>2604.4</v>
      </c>
      <c r="H94">
        <v>1</v>
      </c>
      <c r="I94">
        <v>2604.4</v>
      </c>
      <c r="J94">
        <v>3.07</v>
      </c>
      <c r="K94">
        <v>2237</v>
      </c>
      <c r="L94" s="1">
        <v>45523</v>
      </c>
    </row>
    <row r="95" spans="1:12" x14ac:dyDescent="0.25">
      <c r="A95" t="s">
        <v>139</v>
      </c>
      <c r="B95" t="s">
        <v>43</v>
      </c>
      <c r="C95" t="s">
        <v>44</v>
      </c>
      <c r="D95" t="s">
        <v>45</v>
      </c>
      <c r="E95" t="s">
        <v>22</v>
      </c>
      <c r="F95" t="s">
        <v>23</v>
      </c>
      <c r="G95">
        <v>8923.17</v>
      </c>
      <c r="H95">
        <v>3</v>
      </c>
      <c r="I95">
        <v>26769.51</v>
      </c>
      <c r="J95">
        <v>1.63</v>
      </c>
      <c r="K95">
        <v>504</v>
      </c>
      <c r="L95" s="1">
        <v>45497</v>
      </c>
    </row>
    <row r="96" spans="1:12" x14ac:dyDescent="0.25">
      <c r="A96" t="s">
        <v>140</v>
      </c>
      <c r="B96" t="s">
        <v>43</v>
      </c>
      <c r="C96" t="s">
        <v>44</v>
      </c>
      <c r="D96" t="s">
        <v>45</v>
      </c>
      <c r="E96" t="s">
        <v>16</v>
      </c>
      <c r="F96" t="s">
        <v>28</v>
      </c>
      <c r="G96">
        <v>6220.11</v>
      </c>
      <c r="H96">
        <v>1</v>
      </c>
      <c r="I96">
        <v>6220.11</v>
      </c>
      <c r="J96">
        <v>1.76</v>
      </c>
      <c r="K96">
        <v>1992</v>
      </c>
      <c r="L96" s="1">
        <v>45383</v>
      </c>
    </row>
    <row r="97" spans="1:12" x14ac:dyDescent="0.25">
      <c r="A97" t="s">
        <v>141</v>
      </c>
      <c r="B97" t="s">
        <v>49</v>
      </c>
      <c r="C97" t="s">
        <v>14</v>
      </c>
      <c r="D97" t="s">
        <v>50</v>
      </c>
      <c r="E97" t="s">
        <v>16</v>
      </c>
      <c r="F97" t="s">
        <v>40</v>
      </c>
      <c r="G97">
        <v>3129.59</v>
      </c>
      <c r="H97">
        <v>4</v>
      </c>
      <c r="I97">
        <v>12518.36</v>
      </c>
      <c r="J97">
        <v>3.73</v>
      </c>
      <c r="K97">
        <v>741</v>
      </c>
      <c r="L97" s="1">
        <v>45377</v>
      </c>
    </row>
    <row r="98" spans="1:12" x14ac:dyDescent="0.25">
      <c r="A98" t="s">
        <v>142</v>
      </c>
      <c r="B98" t="s">
        <v>13</v>
      </c>
      <c r="C98" t="s">
        <v>14</v>
      </c>
      <c r="D98" t="s">
        <v>15</v>
      </c>
      <c r="E98" t="s">
        <v>47</v>
      </c>
      <c r="F98" t="s">
        <v>62</v>
      </c>
      <c r="G98">
        <v>358.74</v>
      </c>
      <c r="H98">
        <v>3</v>
      </c>
      <c r="I98">
        <v>1076.22</v>
      </c>
      <c r="J98">
        <v>1.97</v>
      </c>
      <c r="K98">
        <v>4382</v>
      </c>
      <c r="L98" s="1">
        <v>45377</v>
      </c>
    </row>
    <row r="99" spans="1:12" x14ac:dyDescent="0.25">
      <c r="A99" t="s">
        <v>143</v>
      </c>
      <c r="B99" t="s">
        <v>13</v>
      </c>
      <c r="C99" t="s">
        <v>14</v>
      </c>
      <c r="D99" t="s">
        <v>15</v>
      </c>
      <c r="E99" t="s">
        <v>16</v>
      </c>
      <c r="F99" t="s">
        <v>62</v>
      </c>
      <c r="G99">
        <v>18847.29</v>
      </c>
      <c r="H99">
        <v>1</v>
      </c>
      <c r="I99">
        <v>18847.29</v>
      </c>
      <c r="J99">
        <v>2.99</v>
      </c>
      <c r="K99">
        <v>3252</v>
      </c>
      <c r="L99" s="1">
        <v>45400</v>
      </c>
    </row>
    <row r="100" spans="1:12" x14ac:dyDescent="0.25">
      <c r="A100" t="s">
        <v>144</v>
      </c>
      <c r="B100" t="s">
        <v>43</v>
      </c>
      <c r="C100" t="s">
        <v>44</v>
      </c>
      <c r="D100" t="s">
        <v>45</v>
      </c>
      <c r="E100" t="s">
        <v>16</v>
      </c>
      <c r="F100" t="s">
        <v>33</v>
      </c>
      <c r="G100">
        <v>6558.5</v>
      </c>
      <c r="H100">
        <v>2</v>
      </c>
      <c r="I100">
        <v>13117</v>
      </c>
      <c r="J100">
        <v>1.01</v>
      </c>
      <c r="K100">
        <v>1446</v>
      </c>
      <c r="L100" s="1">
        <v>45588</v>
      </c>
    </row>
    <row r="101" spans="1:12" x14ac:dyDescent="0.25">
      <c r="A101" t="s">
        <v>145</v>
      </c>
      <c r="B101" t="s">
        <v>38</v>
      </c>
      <c r="C101" t="s">
        <v>20</v>
      </c>
      <c r="D101" t="s">
        <v>39</v>
      </c>
      <c r="E101" t="s">
        <v>16</v>
      </c>
      <c r="F101" t="s">
        <v>28</v>
      </c>
      <c r="G101">
        <v>17649.86</v>
      </c>
      <c r="H101">
        <v>5</v>
      </c>
      <c r="I101">
        <v>88249.3</v>
      </c>
      <c r="J101">
        <v>3.88</v>
      </c>
      <c r="K101">
        <v>1667</v>
      </c>
      <c r="L101" s="1">
        <v>45377</v>
      </c>
    </row>
    <row r="102" spans="1:12" x14ac:dyDescent="0.25">
      <c r="A102" t="s">
        <v>146</v>
      </c>
      <c r="B102" t="s">
        <v>49</v>
      </c>
      <c r="C102" t="s">
        <v>14</v>
      </c>
      <c r="D102" t="s">
        <v>50</v>
      </c>
      <c r="E102" t="s">
        <v>22</v>
      </c>
      <c r="F102" t="s">
        <v>17</v>
      </c>
      <c r="G102">
        <v>9543.5300000000007</v>
      </c>
      <c r="H102">
        <v>1</v>
      </c>
      <c r="I102">
        <v>9543.5300000000007</v>
      </c>
      <c r="J102">
        <v>1.8</v>
      </c>
      <c r="K102">
        <v>2183</v>
      </c>
      <c r="L102" s="1">
        <v>45551</v>
      </c>
    </row>
    <row r="103" spans="1:12" x14ac:dyDescent="0.25">
      <c r="A103" t="s">
        <v>147</v>
      </c>
      <c r="B103" t="s">
        <v>65</v>
      </c>
      <c r="C103" t="s">
        <v>20</v>
      </c>
      <c r="D103" t="s">
        <v>66</v>
      </c>
      <c r="E103" t="s">
        <v>16</v>
      </c>
      <c r="F103" t="s">
        <v>17</v>
      </c>
      <c r="G103">
        <v>12553.72</v>
      </c>
      <c r="H103">
        <v>5</v>
      </c>
      <c r="I103">
        <v>62768.6</v>
      </c>
      <c r="J103">
        <v>4.03</v>
      </c>
      <c r="K103">
        <v>3718</v>
      </c>
      <c r="L103" s="1">
        <v>45593</v>
      </c>
    </row>
    <row r="104" spans="1:12" x14ac:dyDescent="0.25">
      <c r="A104" t="s">
        <v>148</v>
      </c>
      <c r="B104" t="s">
        <v>43</v>
      </c>
      <c r="C104" t="s">
        <v>44</v>
      </c>
      <c r="D104" t="s">
        <v>45</v>
      </c>
      <c r="E104" t="s">
        <v>16</v>
      </c>
      <c r="F104" t="s">
        <v>40</v>
      </c>
      <c r="G104">
        <v>2784.77</v>
      </c>
      <c r="H104">
        <v>2</v>
      </c>
      <c r="I104">
        <v>5569.54</v>
      </c>
      <c r="J104">
        <v>4.92</v>
      </c>
      <c r="K104">
        <v>3568</v>
      </c>
      <c r="L104" s="1">
        <v>45519</v>
      </c>
    </row>
    <row r="105" spans="1:12" x14ac:dyDescent="0.25">
      <c r="A105" t="s">
        <v>149</v>
      </c>
      <c r="B105" t="s">
        <v>30</v>
      </c>
      <c r="C105" t="s">
        <v>31</v>
      </c>
      <c r="D105" t="s">
        <v>32</v>
      </c>
      <c r="E105" t="s">
        <v>22</v>
      </c>
      <c r="F105" t="s">
        <v>17</v>
      </c>
      <c r="G105">
        <v>19025.43</v>
      </c>
      <c r="H105">
        <v>5</v>
      </c>
      <c r="I105">
        <v>95127.15</v>
      </c>
      <c r="J105">
        <v>1.54</v>
      </c>
      <c r="K105">
        <v>1385</v>
      </c>
      <c r="L105" s="1">
        <v>45618</v>
      </c>
    </row>
    <row r="106" spans="1:12" x14ac:dyDescent="0.25">
      <c r="A106" t="s">
        <v>150</v>
      </c>
      <c r="B106" t="s">
        <v>25</v>
      </c>
      <c r="C106" t="s">
        <v>26</v>
      </c>
      <c r="D106" t="s">
        <v>27</v>
      </c>
      <c r="E106" t="s">
        <v>47</v>
      </c>
      <c r="F106" t="s">
        <v>62</v>
      </c>
      <c r="G106">
        <v>18642.22</v>
      </c>
      <c r="H106">
        <v>3</v>
      </c>
      <c r="I106">
        <v>55926.66</v>
      </c>
      <c r="J106">
        <v>4.33</v>
      </c>
      <c r="K106">
        <v>1641</v>
      </c>
      <c r="L106" s="1">
        <v>45415</v>
      </c>
    </row>
    <row r="107" spans="1:12" x14ac:dyDescent="0.25">
      <c r="A107" t="s">
        <v>151</v>
      </c>
      <c r="B107" t="s">
        <v>25</v>
      </c>
      <c r="C107" t="s">
        <v>26</v>
      </c>
      <c r="D107" t="s">
        <v>27</v>
      </c>
      <c r="E107" t="s">
        <v>47</v>
      </c>
      <c r="F107" t="s">
        <v>28</v>
      </c>
      <c r="G107">
        <v>15360.28</v>
      </c>
      <c r="H107">
        <v>1</v>
      </c>
      <c r="I107">
        <v>15360.28</v>
      </c>
      <c r="J107">
        <v>2.5099999999999998</v>
      </c>
      <c r="K107">
        <v>1082</v>
      </c>
      <c r="L107" s="1">
        <v>45411</v>
      </c>
    </row>
    <row r="108" spans="1:12" x14ac:dyDescent="0.25">
      <c r="A108" t="s">
        <v>152</v>
      </c>
      <c r="B108" t="s">
        <v>35</v>
      </c>
      <c r="C108" t="s">
        <v>14</v>
      </c>
      <c r="D108" t="s">
        <v>36</v>
      </c>
      <c r="E108" t="s">
        <v>16</v>
      </c>
      <c r="F108" t="s">
        <v>40</v>
      </c>
      <c r="G108">
        <v>8008.52</v>
      </c>
      <c r="H108">
        <v>4</v>
      </c>
      <c r="I108">
        <v>32034.080000000002</v>
      </c>
      <c r="J108">
        <v>2.97</v>
      </c>
      <c r="K108">
        <v>951</v>
      </c>
      <c r="L108" s="1">
        <v>45403</v>
      </c>
    </row>
    <row r="109" spans="1:12" x14ac:dyDescent="0.25">
      <c r="A109" t="s">
        <v>153</v>
      </c>
      <c r="B109" t="s">
        <v>65</v>
      </c>
      <c r="C109" t="s">
        <v>20</v>
      </c>
      <c r="D109" t="s">
        <v>66</v>
      </c>
      <c r="E109" t="s">
        <v>47</v>
      </c>
      <c r="F109" t="s">
        <v>23</v>
      </c>
      <c r="G109">
        <v>4120.3599999999997</v>
      </c>
      <c r="H109">
        <v>2</v>
      </c>
      <c r="I109">
        <v>8240.7199999999993</v>
      </c>
      <c r="J109">
        <v>3.97</v>
      </c>
      <c r="K109">
        <v>3836</v>
      </c>
      <c r="L109" s="1">
        <v>45557</v>
      </c>
    </row>
    <row r="110" spans="1:12" x14ac:dyDescent="0.25">
      <c r="A110" t="s">
        <v>154</v>
      </c>
      <c r="B110" t="s">
        <v>13</v>
      </c>
      <c r="C110" t="s">
        <v>14</v>
      </c>
      <c r="D110" t="s">
        <v>15</v>
      </c>
      <c r="E110" t="s">
        <v>16</v>
      </c>
      <c r="F110" t="s">
        <v>17</v>
      </c>
      <c r="G110">
        <v>8125.12</v>
      </c>
      <c r="H110">
        <v>1</v>
      </c>
      <c r="I110">
        <v>8125.12</v>
      </c>
      <c r="J110">
        <v>1.71</v>
      </c>
      <c r="K110">
        <v>2684</v>
      </c>
      <c r="L110" s="1">
        <v>45514</v>
      </c>
    </row>
    <row r="111" spans="1:12" x14ac:dyDescent="0.25">
      <c r="A111" t="s">
        <v>155</v>
      </c>
      <c r="B111" t="s">
        <v>30</v>
      </c>
      <c r="C111" t="s">
        <v>31</v>
      </c>
      <c r="D111" t="s">
        <v>32</v>
      </c>
      <c r="E111" t="s">
        <v>16</v>
      </c>
      <c r="F111" t="s">
        <v>62</v>
      </c>
      <c r="G111">
        <v>7572.32</v>
      </c>
      <c r="H111">
        <v>3</v>
      </c>
      <c r="I111">
        <v>22716.959999999999</v>
      </c>
      <c r="J111">
        <v>3.62</v>
      </c>
      <c r="K111">
        <v>3468</v>
      </c>
      <c r="L111" s="1">
        <v>45571</v>
      </c>
    </row>
    <row r="112" spans="1:12" x14ac:dyDescent="0.25">
      <c r="A112" t="s">
        <v>156</v>
      </c>
      <c r="B112" t="s">
        <v>35</v>
      </c>
      <c r="C112" t="s">
        <v>14</v>
      </c>
      <c r="D112" t="s">
        <v>36</v>
      </c>
      <c r="E112" t="s">
        <v>47</v>
      </c>
      <c r="F112" t="s">
        <v>17</v>
      </c>
      <c r="G112">
        <v>8188.88</v>
      </c>
      <c r="H112">
        <v>5</v>
      </c>
      <c r="I112">
        <v>40944.400000000001</v>
      </c>
      <c r="J112">
        <v>3.45</v>
      </c>
      <c r="K112">
        <v>1119</v>
      </c>
      <c r="L112" s="1">
        <v>45415</v>
      </c>
    </row>
    <row r="113" spans="1:12" x14ac:dyDescent="0.25">
      <c r="A113" t="s">
        <v>157</v>
      </c>
      <c r="B113" t="s">
        <v>49</v>
      </c>
      <c r="C113" t="s">
        <v>14</v>
      </c>
      <c r="D113" t="s">
        <v>50</v>
      </c>
      <c r="E113" t="s">
        <v>16</v>
      </c>
      <c r="F113" t="s">
        <v>17</v>
      </c>
      <c r="G113">
        <v>459.64</v>
      </c>
      <c r="H113">
        <v>3</v>
      </c>
      <c r="I113">
        <v>1378.92</v>
      </c>
      <c r="J113">
        <v>3.74</v>
      </c>
      <c r="K113">
        <v>381</v>
      </c>
      <c r="L113" s="1">
        <v>45626</v>
      </c>
    </row>
    <row r="114" spans="1:12" x14ac:dyDescent="0.25">
      <c r="A114" t="s">
        <v>158</v>
      </c>
      <c r="B114" t="s">
        <v>13</v>
      </c>
      <c r="C114" t="s">
        <v>14</v>
      </c>
      <c r="D114" t="s">
        <v>15</v>
      </c>
      <c r="E114" t="s">
        <v>47</v>
      </c>
      <c r="F114" t="s">
        <v>62</v>
      </c>
      <c r="G114">
        <v>269.18</v>
      </c>
      <c r="H114">
        <v>2</v>
      </c>
      <c r="I114">
        <v>538.36</v>
      </c>
      <c r="J114">
        <v>2.46</v>
      </c>
      <c r="K114">
        <v>3168</v>
      </c>
      <c r="L114" s="1">
        <v>45380</v>
      </c>
    </row>
    <row r="115" spans="1:12" x14ac:dyDescent="0.25">
      <c r="A115" t="s">
        <v>159</v>
      </c>
      <c r="B115" t="s">
        <v>30</v>
      </c>
      <c r="C115" t="s">
        <v>31</v>
      </c>
      <c r="D115" t="s">
        <v>32</v>
      </c>
      <c r="E115" t="s">
        <v>22</v>
      </c>
      <c r="F115" t="s">
        <v>28</v>
      </c>
      <c r="G115">
        <v>2071.3200000000002</v>
      </c>
      <c r="H115">
        <v>4</v>
      </c>
      <c r="I115">
        <v>8285.2800000000007</v>
      </c>
      <c r="J115">
        <v>3.9</v>
      </c>
      <c r="K115">
        <v>4771</v>
      </c>
      <c r="L115" s="1">
        <v>45463</v>
      </c>
    </row>
    <row r="116" spans="1:12" x14ac:dyDescent="0.25">
      <c r="A116" t="s">
        <v>160</v>
      </c>
      <c r="B116" t="s">
        <v>13</v>
      </c>
      <c r="C116" t="s">
        <v>14</v>
      </c>
      <c r="D116" t="s">
        <v>15</v>
      </c>
      <c r="E116" t="s">
        <v>16</v>
      </c>
      <c r="F116" t="s">
        <v>17</v>
      </c>
      <c r="G116">
        <v>5317.74</v>
      </c>
      <c r="H116">
        <v>2</v>
      </c>
      <c r="I116">
        <v>10635.48</v>
      </c>
      <c r="J116">
        <v>1.87</v>
      </c>
      <c r="K116">
        <v>1596</v>
      </c>
      <c r="L116" s="1">
        <v>45597</v>
      </c>
    </row>
    <row r="117" spans="1:12" x14ac:dyDescent="0.25">
      <c r="A117" t="s">
        <v>161</v>
      </c>
      <c r="B117" t="s">
        <v>65</v>
      </c>
      <c r="C117" t="s">
        <v>20</v>
      </c>
      <c r="D117" t="s">
        <v>66</v>
      </c>
      <c r="E117" t="s">
        <v>47</v>
      </c>
      <c r="F117" t="s">
        <v>33</v>
      </c>
      <c r="G117">
        <v>17786.64</v>
      </c>
      <c r="H117">
        <v>2</v>
      </c>
      <c r="I117">
        <v>35573.279999999999</v>
      </c>
      <c r="J117">
        <v>1.94</v>
      </c>
      <c r="K117">
        <v>3216</v>
      </c>
      <c r="L117" s="1">
        <v>45405</v>
      </c>
    </row>
    <row r="118" spans="1:12" x14ac:dyDescent="0.25">
      <c r="A118" t="s">
        <v>162</v>
      </c>
      <c r="B118" t="s">
        <v>65</v>
      </c>
      <c r="C118" t="s">
        <v>20</v>
      </c>
      <c r="D118" t="s">
        <v>66</v>
      </c>
      <c r="E118" t="s">
        <v>47</v>
      </c>
      <c r="F118" t="s">
        <v>33</v>
      </c>
      <c r="G118">
        <v>18219.13</v>
      </c>
      <c r="H118">
        <v>5</v>
      </c>
      <c r="I118">
        <v>91095.65</v>
      </c>
      <c r="J118">
        <v>4.8099999999999996</v>
      </c>
      <c r="K118">
        <v>390</v>
      </c>
      <c r="L118" s="1">
        <v>45498</v>
      </c>
    </row>
    <row r="119" spans="1:12" x14ac:dyDescent="0.25">
      <c r="A119" t="s">
        <v>163</v>
      </c>
      <c r="B119" t="s">
        <v>53</v>
      </c>
      <c r="C119" t="s">
        <v>31</v>
      </c>
      <c r="D119" t="s">
        <v>54</v>
      </c>
      <c r="E119" t="s">
        <v>22</v>
      </c>
      <c r="F119" t="s">
        <v>33</v>
      </c>
      <c r="G119">
        <v>12941.86</v>
      </c>
      <c r="H119">
        <v>1</v>
      </c>
      <c r="I119">
        <v>12941.86</v>
      </c>
      <c r="J119">
        <v>2.33</v>
      </c>
      <c r="K119">
        <v>2527</v>
      </c>
      <c r="L119" s="1">
        <v>45630</v>
      </c>
    </row>
    <row r="120" spans="1:12" x14ac:dyDescent="0.25">
      <c r="A120" t="s">
        <v>164</v>
      </c>
      <c r="B120" t="s">
        <v>25</v>
      </c>
      <c r="C120" t="s">
        <v>26</v>
      </c>
      <c r="D120" t="s">
        <v>27</v>
      </c>
      <c r="E120" t="s">
        <v>16</v>
      </c>
      <c r="F120" t="s">
        <v>62</v>
      </c>
      <c r="G120">
        <v>8397.24</v>
      </c>
      <c r="H120">
        <v>3</v>
      </c>
      <c r="I120">
        <v>25191.72</v>
      </c>
      <c r="J120">
        <v>4.5999999999999996</v>
      </c>
      <c r="K120">
        <v>3546</v>
      </c>
      <c r="L120" s="1">
        <v>45572</v>
      </c>
    </row>
    <row r="121" spans="1:12" x14ac:dyDescent="0.25">
      <c r="A121" t="s">
        <v>165</v>
      </c>
      <c r="B121" t="s">
        <v>43</v>
      </c>
      <c r="C121" t="s">
        <v>44</v>
      </c>
      <c r="D121" t="s">
        <v>45</v>
      </c>
      <c r="E121" t="s">
        <v>22</v>
      </c>
      <c r="F121" t="s">
        <v>28</v>
      </c>
      <c r="G121">
        <v>11119.45</v>
      </c>
      <c r="H121">
        <v>5</v>
      </c>
      <c r="I121">
        <v>55597.25</v>
      </c>
      <c r="J121">
        <v>2.88</v>
      </c>
      <c r="K121">
        <v>2220</v>
      </c>
      <c r="L121" s="1">
        <v>45431</v>
      </c>
    </row>
    <row r="122" spans="1:12" x14ac:dyDescent="0.25">
      <c r="A122" t="s">
        <v>166</v>
      </c>
      <c r="B122" t="s">
        <v>53</v>
      </c>
      <c r="C122" t="s">
        <v>31</v>
      </c>
      <c r="D122" t="s">
        <v>54</v>
      </c>
      <c r="E122" t="s">
        <v>16</v>
      </c>
      <c r="F122" t="s">
        <v>62</v>
      </c>
      <c r="G122">
        <v>912.15</v>
      </c>
      <c r="H122">
        <v>5</v>
      </c>
      <c r="I122">
        <v>4560.75</v>
      </c>
      <c r="J122">
        <v>2.42</v>
      </c>
      <c r="K122">
        <v>3827</v>
      </c>
      <c r="L122" s="1">
        <v>45483</v>
      </c>
    </row>
    <row r="123" spans="1:12" x14ac:dyDescent="0.25">
      <c r="A123" t="s">
        <v>167</v>
      </c>
      <c r="B123" t="s">
        <v>38</v>
      </c>
      <c r="C123" t="s">
        <v>20</v>
      </c>
      <c r="D123" t="s">
        <v>39</v>
      </c>
      <c r="E123" t="s">
        <v>22</v>
      </c>
      <c r="F123" t="s">
        <v>62</v>
      </c>
      <c r="G123">
        <v>3352.72</v>
      </c>
      <c r="H123">
        <v>3</v>
      </c>
      <c r="I123">
        <v>10058.16</v>
      </c>
      <c r="J123">
        <v>1.47</v>
      </c>
      <c r="K123">
        <v>698</v>
      </c>
      <c r="L123" s="1">
        <v>45368</v>
      </c>
    </row>
    <row r="124" spans="1:12" x14ac:dyDescent="0.25">
      <c r="A124" t="s">
        <v>168</v>
      </c>
      <c r="B124" t="s">
        <v>30</v>
      </c>
      <c r="C124" t="s">
        <v>31</v>
      </c>
      <c r="D124" t="s">
        <v>32</v>
      </c>
      <c r="E124" t="s">
        <v>16</v>
      </c>
      <c r="F124" t="s">
        <v>17</v>
      </c>
      <c r="G124">
        <v>9574.2099999999991</v>
      </c>
      <c r="H124">
        <v>4</v>
      </c>
      <c r="I124">
        <v>38296.839999999997</v>
      </c>
      <c r="J124">
        <v>4.99</v>
      </c>
      <c r="K124">
        <v>1678</v>
      </c>
      <c r="L124" s="1">
        <v>45623</v>
      </c>
    </row>
    <row r="125" spans="1:12" x14ac:dyDescent="0.25">
      <c r="A125" t="s">
        <v>169</v>
      </c>
      <c r="B125" t="s">
        <v>19</v>
      </c>
      <c r="C125" t="s">
        <v>20</v>
      </c>
      <c r="D125" t="s">
        <v>21</v>
      </c>
      <c r="E125" t="s">
        <v>16</v>
      </c>
      <c r="F125" t="s">
        <v>62</v>
      </c>
      <c r="G125">
        <v>17035.28</v>
      </c>
      <c r="H125">
        <v>2</v>
      </c>
      <c r="I125">
        <v>34070.559999999998</v>
      </c>
      <c r="J125">
        <v>4.6399999999999997</v>
      </c>
      <c r="K125">
        <v>571</v>
      </c>
      <c r="L125" s="1">
        <v>45511</v>
      </c>
    </row>
    <row r="126" spans="1:12" x14ac:dyDescent="0.25">
      <c r="A126" t="s">
        <v>170</v>
      </c>
      <c r="B126" t="s">
        <v>19</v>
      </c>
      <c r="C126" t="s">
        <v>20</v>
      </c>
      <c r="D126" t="s">
        <v>21</v>
      </c>
      <c r="E126" t="s">
        <v>47</v>
      </c>
      <c r="F126" t="s">
        <v>28</v>
      </c>
      <c r="G126">
        <v>2582.44</v>
      </c>
      <c r="H126">
        <v>4</v>
      </c>
      <c r="I126">
        <v>10329.76</v>
      </c>
      <c r="J126">
        <v>3.82</v>
      </c>
      <c r="K126">
        <v>4296</v>
      </c>
      <c r="L126" s="1">
        <v>45543</v>
      </c>
    </row>
    <row r="127" spans="1:12" x14ac:dyDescent="0.25">
      <c r="A127" t="s">
        <v>171</v>
      </c>
      <c r="B127" t="s">
        <v>25</v>
      </c>
      <c r="C127" t="s">
        <v>26</v>
      </c>
      <c r="D127" t="s">
        <v>27</v>
      </c>
      <c r="E127" t="s">
        <v>47</v>
      </c>
      <c r="F127" t="s">
        <v>28</v>
      </c>
      <c r="G127">
        <v>16774.22</v>
      </c>
      <c r="H127">
        <v>2</v>
      </c>
      <c r="I127">
        <v>33548.44</v>
      </c>
      <c r="J127">
        <v>4.8499999999999996</v>
      </c>
      <c r="K127">
        <v>766</v>
      </c>
      <c r="L127" s="1">
        <v>45405</v>
      </c>
    </row>
    <row r="128" spans="1:12" x14ac:dyDescent="0.25">
      <c r="A128" t="s">
        <v>172</v>
      </c>
      <c r="B128" t="s">
        <v>65</v>
      </c>
      <c r="C128" t="s">
        <v>20</v>
      </c>
      <c r="D128" t="s">
        <v>66</v>
      </c>
      <c r="E128" t="s">
        <v>22</v>
      </c>
      <c r="F128" t="s">
        <v>17</v>
      </c>
      <c r="G128">
        <v>1178.25</v>
      </c>
      <c r="H128">
        <v>2</v>
      </c>
      <c r="I128">
        <v>2356.5</v>
      </c>
      <c r="J128">
        <v>2.2400000000000002</v>
      </c>
      <c r="K128">
        <v>4167</v>
      </c>
      <c r="L128" s="1">
        <v>45572</v>
      </c>
    </row>
    <row r="129" spans="1:12" x14ac:dyDescent="0.25">
      <c r="A129" t="s">
        <v>173</v>
      </c>
      <c r="B129" t="s">
        <v>30</v>
      </c>
      <c r="C129" t="s">
        <v>31</v>
      </c>
      <c r="D129" t="s">
        <v>32</v>
      </c>
      <c r="E129" t="s">
        <v>16</v>
      </c>
      <c r="F129" t="s">
        <v>40</v>
      </c>
      <c r="G129">
        <v>10953.53</v>
      </c>
      <c r="H129">
        <v>5</v>
      </c>
      <c r="I129">
        <v>54767.65</v>
      </c>
      <c r="J129">
        <v>1.78</v>
      </c>
      <c r="K129">
        <v>3621</v>
      </c>
      <c r="L129" s="1">
        <v>45495</v>
      </c>
    </row>
    <row r="130" spans="1:12" x14ac:dyDescent="0.25">
      <c r="A130" t="s">
        <v>174</v>
      </c>
      <c r="B130" t="s">
        <v>49</v>
      </c>
      <c r="C130" t="s">
        <v>14</v>
      </c>
      <c r="D130" t="s">
        <v>50</v>
      </c>
      <c r="E130" t="s">
        <v>16</v>
      </c>
      <c r="F130" t="s">
        <v>23</v>
      </c>
      <c r="G130">
        <v>9516.2099999999991</v>
      </c>
      <c r="H130">
        <v>2</v>
      </c>
      <c r="I130">
        <v>19032.419999999998</v>
      </c>
      <c r="J130">
        <v>3.89</v>
      </c>
      <c r="K130">
        <v>229</v>
      </c>
      <c r="L130" s="1">
        <v>45352</v>
      </c>
    </row>
    <row r="131" spans="1:12" x14ac:dyDescent="0.25">
      <c r="A131" t="s">
        <v>175</v>
      </c>
      <c r="B131" t="s">
        <v>49</v>
      </c>
      <c r="C131" t="s">
        <v>14</v>
      </c>
      <c r="D131" t="s">
        <v>50</v>
      </c>
      <c r="E131" t="s">
        <v>16</v>
      </c>
      <c r="F131" t="s">
        <v>28</v>
      </c>
      <c r="G131">
        <v>10082.76</v>
      </c>
      <c r="H131">
        <v>4</v>
      </c>
      <c r="I131">
        <v>40331.040000000001</v>
      </c>
      <c r="J131">
        <v>3.53</v>
      </c>
      <c r="K131">
        <v>3577</v>
      </c>
      <c r="L131" s="1">
        <v>45325</v>
      </c>
    </row>
    <row r="132" spans="1:12" x14ac:dyDescent="0.25">
      <c r="A132" t="s">
        <v>176</v>
      </c>
      <c r="B132" t="s">
        <v>53</v>
      </c>
      <c r="C132" t="s">
        <v>31</v>
      </c>
      <c r="D132" t="s">
        <v>54</v>
      </c>
      <c r="E132" t="s">
        <v>16</v>
      </c>
      <c r="F132" t="s">
        <v>40</v>
      </c>
      <c r="G132">
        <v>15389.49</v>
      </c>
      <c r="H132">
        <v>4</v>
      </c>
      <c r="I132">
        <v>61557.96</v>
      </c>
      <c r="J132">
        <v>4.71</v>
      </c>
      <c r="K132">
        <v>225</v>
      </c>
      <c r="L132" s="1">
        <v>45314</v>
      </c>
    </row>
    <row r="133" spans="1:12" x14ac:dyDescent="0.25">
      <c r="A133" t="s">
        <v>177</v>
      </c>
      <c r="B133" t="s">
        <v>30</v>
      </c>
      <c r="C133" t="s">
        <v>31</v>
      </c>
      <c r="D133" t="s">
        <v>32</v>
      </c>
      <c r="E133" t="s">
        <v>16</v>
      </c>
      <c r="F133" t="s">
        <v>62</v>
      </c>
      <c r="G133">
        <v>15054.63</v>
      </c>
      <c r="H133">
        <v>1</v>
      </c>
      <c r="I133">
        <v>15054.63</v>
      </c>
      <c r="J133">
        <v>2.29</v>
      </c>
      <c r="K133">
        <v>212</v>
      </c>
      <c r="L133" s="1">
        <v>45583</v>
      </c>
    </row>
    <row r="134" spans="1:12" x14ac:dyDescent="0.25">
      <c r="A134" t="s">
        <v>178</v>
      </c>
      <c r="B134" t="s">
        <v>65</v>
      </c>
      <c r="C134" t="s">
        <v>20</v>
      </c>
      <c r="D134" t="s">
        <v>66</v>
      </c>
      <c r="E134" t="s">
        <v>16</v>
      </c>
      <c r="F134" t="s">
        <v>23</v>
      </c>
      <c r="G134">
        <v>17344.22</v>
      </c>
      <c r="H134">
        <v>2</v>
      </c>
      <c r="I134">
        <v>34688.44</v>
      </c>
      <c r="J134">
        <v>4.5</v>
      </c>
      <c r="K134">
        <v>4390</v>
      </c>
      <c r="L134" s="1">
        <v>45402</v>
      </c>
    </row>
    <row r="135" spans="1:12" x14ac:dyDescent="0.25">
      <c r="A135" t="s">
        <v>179</v>
      </c>
      <c r="B135" t="s">
        <v>65</v>
      </c>
      <c r="C135" t="s">
        <v>20</v>
      </c>
      <c r="D135" t="s">
        <v>66</v>
      </c>
      <c r="E135" t="s">
        <v>16</v>
      </c>
      <c r="F135" t="s">
        <v>23</v>
      </c>
      <c r="G135">
        <v>3563.05</v>
      </c>
      <c r="H135">
        <v>2</v>
      </c>
      <c r="I135">
        <v>7126.1</v>
      </c>
      <c r="J135">
        <v>4.6399999999999997</v>
      </c>
      <c r="K135">
        <v>2442</v>
      </c>
      <c r="L135" s="1">
        <v>45297</v>
      </c>
    </row>
    <row r="136" spans="1:12" x14ac:dyDescent="0.25">
      <c r="A136" t="s">
        <v>180</v>
      </c>
      <c r="B136" t="s">
        <v>65</v>
      </c>
      <c r="C136" t="s">
        <v>20</v>
      </c>
      <c r="D136" t="s">
        <v>66</v>
      </c>
      <c r="E136" t="s">
        <v>22</v>
      </c>
      <c r="F136" t="s">
        <v>33</v>
      </c>
      <c r="G136">
        <v>17832.84</v>
      </c>
      <c r="H136">
        <v>5</v>
      </c>
      <c r="I136">
        <v>89164.2</v>
      </c>
      <c r="J136">
        <v>3.86</v>
      </c>
      <c r="K136">
        <v>596</v>
      </c>
      <c r="L136" s="1">
        <v>45638</v>
      </c>
    </row>
    <row r="137" spans="1:12" x14ac:dyDescent="0.25">
      <c r="A137" t="s">
        <v>181</v>
      </c>
      <c r="B137" t="s">
        <v>30</v>
      </c>
      <c r="C137" t="s">
        <v>31</v>
      </c>
      <c r="D137" t="s">
        <v>32</v>
      </c>
      <c r="E137" t="s">
        <v>47</v>
      </c>
      <c r="F137" t="s">
        <v>40</v>
      </c>
      <c r="G137">
        <v>18294.37</v>
      </c>
      <c r="H137">
        <v>3</v>
      </c>
      <c r="I137">
        <v>54883.11</v>
      </c>
      <c r="J137">
        <v>4.54</v>
      </c>
      <c r="K137">
        <v>4734</v>
      </c>
      <c r="L137" s="1">
        <v>45401</v>
      </c>
    </row>
    <row r="138" spans="1:12" x14ac:dyDescent="0.25">
      <c r="A138" t="s">
        <v>182</v>
      </c>
      <c r="B138" t="s">
        <v>30</v>
      </c>
      <c r="C138" t="s">
        <v>31</v>
      </c>
      <c r="D138" t="s">
        <v>32</v>
      </c>
      <c r="E138" t="s">
        <v>22</v>
      </c>
      <c r="F138" t="s">
        <v>40</v>
      </c>
      <c r="G138">
        <v>13555.2</v>
      </c>
      <c r="H138">
        <v>1</v>
      </c>
      <c r="I138">
        <v>13555.2</v>
      </c>
      <c r="J138">
        <v>4.33</v>
      </c>
      <c r="K138">
        <v>4809</v>
      </c>
      <c r="L138" s="1">
        <v>45474</v>
      </c>
    </row>
    <row r="139" spans="1:12" x14ac:dyDescent="0.25">
      <c r="A139" t="s">
        <v>183</v>
      </c>
      <c r="B139" t="s">
        <v>13</v>
      </c>
      <c r="C139" t="s">
        <v>14</v>
      </c>
      <c r="D139" t="s">
        <v>15</v>
      </c>
      <c r="E139" t="s">
        <v>22</v>
      </c>
      <c r="F139" t="s">
        <v>33</v>
      </c>
      <c r="G139">
        <v>10513.34</v>
      </c>
      <c r="H139">
        <v>3</v>
      </c>
      <c r="I139">
        <v>31540.02</v>
      </c>
      <c r="J139">
        <v>3.89</v>
      </c>
      <c r="K139">
        <v>3265</v>
      </c>
      <c r="L139" s="1">
        <v>45442</v>
      </c>
    </row>
    <row r="140" spans="1:12" x14ac:dyDescent="0.25">
      <c r="A140" t="s">
        <v>184</v>
      </c>
      <c r="B140" t="s">
        <v>25</v>
      </c>
      <c r="C140" t="s">
        <v>26</v>
      </c>
      <c r="D140" t="s">
        <v>27</v>
      </c>
      <c r="E140" t="s">
        <v>22</v>
      </c>
      <c r="F140" t="s">
        <v>62</v>
      </c>
      <c r="G140">
        <v>16569.599999999999</v>
      </c>
      <c r="H140">
        <v>4</v>
      </c>
      <c r="I140">
        <v>66278.399999999994</v>
      </c>
      <c r="J140">
        <v>3.71</v>
      </c>
      <c r="K140">
        <v>1008</v>
      </c>
      <c r="L140" s="1">
        <v>45403</v>
      </c>
    </row>
    <row r="141" spans="1:12" x14ac:dyDescent="0.25">
      <c r="A141" t="s">
        <v>185</v>
      </c>
      <c r="B141" t="s">
        <v>35</v>
      </c>
      <c r="C141" t="s">
        <v>14</v>
      </c>
      <c r="D141" t="s">
        <v>36</v>
      </c>
      <c r="E141" t="s">
        <v>22</v>
      </c>
      <c r="F141" t="s">
        <v>62</v>
      </c>
      <c r="G141">
        <v>4358.05</v>
      </c>
      <c r="H141">
        <v>5</v>
      </c>
      <c r="I141">
        <v>21790.25</v>
      </c>
      <c r="J141">
        <v>1.38</v>
      </c>
      <c r="K141">
        <v>1933</v>
      </c>
      <c r="L141" s="1">
        <v>45480</v>
      </c>
    </row>
    <row r="142" spans="1:12" x14ac:dyDescent="0.25">
      <c r="A142" t="s">
        <v>186</v>
      </c>
      <c r="B142" t="s">
        <v>49</v>
      </c>
      <c r="C142" t="s">
        <v>14</v>
      </c>
      <c r="D142" t="s">
        <v>50</v>
      </c>
      <c r="E142" t="s">
        <v>22</v>
      </c>
      <c r="F142" t="s">
        <v>23</v>
      </c>
      <c r="G142">
        <v>10373.700000000001</v>
      </c>
      <c r="H142">
        <v>4</v>
      </c>
      <c r="I142">
        <v>41494.800000000003</v>
      </c>
      <c r="J142">
        <v>4.74</v>
      </c>
      <c r="K142">
        <v>1044</v>
      </c>
      <c r="L142" s="1">
        <v>45481</v>
      </c>
    </row>
    <row r="143" spans="1:12" x14ac:dyDescent="0.25">
      <c r="A143" t="s">
        <v>187</v>
      </c>
      <c r="B143" t="s">
        <v>25</v>
      </c>
      <c r="C143" t="s">
        <v>26</v>
      </c>
      <c r="D143" t="s">
        <v>27</v>
      </c>
      <c r="E143" t="s">
        <v>16</v>
      </c>
      <c r="F143" t="s">
        <v>23</v>
      </c>
      <c r="G143">
        <v>425.23</v>
      </c>
      <c r="H143">
        <v>5</v>
      </c>
      <c r="I143">
        <v>2126.15</v>
      </c>
      <c r="J143">
        <v>3.1</v>
      </c>
      <c r="K143">
        <v>2441</v>
      </c>
      <c r="L143" s="1">
        <v>45524</v>
      </c>
    </row>
    <row r="144" spans="1:12" x14ac:dyDescent="0.25">
      <c r="A144" t="s">
        <v>188</v>
      </c>
      <c r="B144" t="s">
        <v>25</v>
      </c>
      <c r="C144" t="s">
        <v>26</v>
      </c>
      <c r="D144" t="s">
        <v>27</v>
      </c>
      <c r="E144" t="s">
        <v>16</v>
      </c>
      <c r="F144" t="s">
        <v>33</v>
      </c>
      <c r="G144">
        <v>8713.4599999999991</v>
      </c>
      <c r="H144">
        <v>2</v>
      </c>
      <c r="I144">
        <v>17426.919999999998</v>
      </c>
      <c r="J144">
        <v>1.2</v>
      </c>
      <c r="K144">
        <v>209</v>
      </c>
      <c r="L144" s="1">
        <v>45359</v>
      </c>
    </row>
    <row r="145" spans="1:12" x14ac:dyDescent="0.25">
      <c r="A145" t="s">
        <v>189</v>
      </c>
      <c r="B145" t="s">
        <v>49</v>
      </c>
      <c r="C145" t="s">
        <v>14</v>
      </c>
      <c r="D145" t="s">
        <v>50</v>
      </c>
      <c r="E145" t="s">
        <v>22</v>
      </c>
      <c r="F145" t="s">
        <v>23</v>
      </c>
      <c r="G145">
        <v>3092.83</v>
      </c>
      <c r="H145">
        <v>4</v>
      </c>
      <c r="I145">
        <v>12371.32</v>
      </c>
      <c r="J145">
        <v>4.71</v>
      </c>
      <c r="K145">
        <v>3811</v>
      </c>
      <c r="L145" s="1">
        <v>45422</v>
      </c>
    </row>
    <row r="146" spans="1:12" x14ac:dyDescent="0.25">
      <c r="A146" t="s">
        <v>190</v>
      </c>
      <c r="B146" t="s">
        <v>25</v>
      </c>
      <c r="C146" t="s">
        <v>26</v>
      </c>
      <c r="D146" t="s">
        <v>27</v>
      </c>
      <c r="E146" t="s">
        <v>22</v>
      </c>
      <c r="F146" t="s">
        <v>28</v>
      </c>
      <c r="G146">
        <v>15434.38</v>
      </c>
      <c r="H146">
        <v>4</v>
      </c>
      <c r="I146">
        <v>61737.52</v>
      </c>
      <c r="J146">
        <v>4.47</v>
      </c>
      <c r="K146">
        <v>4246</v>
      </c>
      <c r="L146" s="1">
        <v>45492</v>
      </c>
    </row>
    <row r="147" spans="1:12" x14ac:dyDescent="0.25">
      <c r="A147" t="s">
        <v>191</v>
      </c>
      <c r="B147" t="s">
        <v>53</v>
      </c>
      <c r="C147" t="s">
        <v>31</v>
      </c>
      <c r="D147" t="s">
        <v>54</v>
      </c>
      <c r="E147" t="s">
        <v>47</v>
      </c>
      <c r="F147" t="s">
        <v>62</v>
      </c>
      <c r="G147">
        <v>6983.31</v>
      </c>
      <c r="H147">
        <v>3</v>
      </c>
      <c r="I147">
        <v>20949.93</v>
      </c>
      <c r="J147">
        <v>1.23</v>
      </c>
      <c r="K147">
        <v>1500</v>
      </c>
      <c r="L147" s="1">
        <v>45395</v>
      </c>
    </row>
    <row r="148" spans="1:12" x14ac:dyDescent="0.25">
      <c r="A148" t="s">
        <v>192</v>
      </c>
      <c r="B148" t="s">
        <v>38</v>
      </c>
      <c r="C148" t="s">
        <v>20</v>
      </c>
      <c r="D148" t="s">
        <v>39</v>
      </c>
      <c r="E148" t="s">
        <v>22</v>
      </c>
      <c r="F148" t="s">
        <v>62</v>
      </c>
      <c r="G148">
        <v>3964.13</v>
      </c>
      <c r="H148">
        <v>5</v>
      </c>
      <c r="I148">
        <v>19820.650000000001</v>
      </c>
      <c r="J148">
        <v>2.95</v>
      </c>
      <c r="K148">
        <v>758</v>
      </c>
      <c r="L148" s="1">
        <v>45402</v>
      </c>
    </row>
    <row r="149" spans="1:12" x14ac:dyDescent="0.25">
      <c r="A149" t="s">
        <v>193</v>
      </c>
      <c r="B149" t="s">
        <v>25</v>
      </c>
      <c r="C149" t="s">
        <v>26</v>
      </c>
      <c r="D149" t="s">
        <v>27</v>
      </c>
      <c r="E149" t="s">
        <v>16</v>
      </c>
      <c r="F149" t="s">
        <v>33</v>
      </c>
      <c r="G149">
        <v>5830.08</v>
      </c>
      <c r="H149">
        <v>3</v>
      </c>
      <c r="I149">
        <v>17490.240000000002</v>
      </c>
      <c r="J149">
        <v>2.25</v>
      </c>
      <c r="K149">
        <v>31</v>
      </c>
      <c r="L149" s="1">
        <v>45399</v>
      </c>
    </row>
    <row r="150" spans="1:12" x14ac:dyDescent="0.25">
      <c r="A150" t="s">
        <v>194</v>
      </c>
      <c r="B150" t="s">
        <v>49</v>
      </c>
      <c r="C150" t="s">
        <v>14</v>
      </c>
      <c r="D150" t="s">
        <v>50</v>
      </c>
      <c r="E150" t="s">
        <v>16</v>
      </c>
      <c r="F150" t="s">
        <v>17</v>
      </c>
      <c r="G150">
        <v>15019.37</v>
      </c>
      <c r="H150">
        <v>1</v>
      </c>
      <c r="I150">
        <v>15019.37</v>
      </c>
      <c r="J150">
        <v>4.7</v>
      </c>
      <c r="K150">
        <v>757</v>
      </c>
      <c r="L150" s="1">
        <v>45526</v>
      </c>
    </row>
    <row r="151" spans="1:12" x14ac:dyDescent="0.25">
      <c r="A151" t="s">
        <v>195</v>
      </c>
      <c r="B151" t="s">
        <v>13</v>
      </c>
      <c r="C151" t="s">
        <v>14</v>
      </c>
      <c r="D151" t="s">
        <v>15</v>
      </c>
      <c r="E151" t="s">
        <v>16</v>
      </c>
      <c r="F151" t="s">
        <v>62</v>
      </c>
      <c r="G151">
        <v>1128.05</v>
      </c>
      <c r="H151">
        <v>1</v>
      </c>
      <c r="I151">
        <v>1128.05</v>
      </c>
      <c r="J151">
        <v>4.59</v>
      </c>
      <c r="K151">
        <v>213</v>
      </c>
      <c r="L151" s="1">
        <v>45406</v>
      </c>
    </row>
    <row r="152" spans="1:12" x14ac:dyDescent="0.25">
      <c r="A152" t="s">
        <v>196</v>
      </c>
      <c r="B152" t="s">
        <v>30</v>
      </c>
      <c r="C152" t="s">
        <v>31</v>
      </c>
      <c r="D152" t="s">
        <v>32</v>
      </c>
      <c r="E152" t="s">
        <v>16</v>
      </c>
      <c r="F152" t="s">
        <v>28</v>
      </c>
      <c r="G152">
        <v>19703.54</v>
      </c>
      <c r="H152">
        <v>4</v>
      </c>
      <c r="I152">
        <v>78814.16</v>
      </c>
      <c r="J152">
        <v>3.27</v>
      </c>
      <c r="K152">
        <v>4255</v>
      </c>
      <c r="L152" s="1">
        <v>45568</v>
      </c>
    </row>
    <row r="153" spans="1:12" x14ac:dyDescent="0.25">
      <c r="A153" t="s">
        <v>197</v>
      </c>
      <c r="B153" t="s">
        <v>65</v>
      </c>
      <c r="C153" t="s">
        <v>20</v>
      </c>
      <c r="D153" t="s">
        <v>66</v>
      </c>
      <c r="E153" t="s">
        <v>22</v>
      </c>
      <c r="F153" t="s">
        <v>23</v>
      </c>
      <c r="G153">
        <v>6654.77</v>
      </c>
      <c r="H153">
        <v>4</v>
      </c>
      <c r="I153">
        <v>26619.08</v>
      </c>
      <c r="J153">
        <v>4.62</v>
      </c>
      <c r="K153">
        <v>766</v>
      </c>
      <c r="L153" s="1">
        <v>45419</v>
      </c>
    </row>
    <row r="154" spans="1:12" x14ac:dyDescent="0.25">
      <c r="A154" t="s">
        <v>198</v>
      </c>
      <c r="B154" t="s">
        <v>65</v>
      </c>
      <c r="C154" t="s">
        <v>20</v>
      </c>
      <c r="D154" t="s">
        <v>66</v>
      </c>
      <c r="E154" t="s">
        <v>22</v>
      </c>
      <c r="F154" t="s">
        <v>28</v>
      </c>
      <c r="G154">
        <v>4081.63</v>
      </c>
      <c r="H154">
        <v>1</v>
      </c>
      <c r="I154">
        <v>4081.63</v>
      </c>
      <c r="J154">
        <v>4.3600000000000003</v>
      </c>
      <c r="K154">
        <v>1562</v>
      </c>
      <c r="L154" s="1">
        <v>45538</v>
      </c>
    </row>
    <row r="155" spans="1:12" x14ac:dyDescent="0.25">
      <c r="A155" t="s">
        <v>199</v>
      </c>
      <c r="B155" t="s">
        <v>65</v>
      </c>
      <c r="C155" t="s">
        <v>20</v>
      </c>
      <c r="D155" t="s">
        <v>66</v>
      </c>
      <c r="E155" t="s">
        <v>47</v>
      </c>
      <c r="F155" t="s">
        <v>28</v>
      </c>
      <c r="G155">
        <v>13224.65</v>
      </c>
      <c r="H155">
        <v>5</v>
      </c>
      <c r="I155">
        <v>66123.25</v>
      </c>
      <c r="J155">
        <v>3.82</v>
      </c>
      <c r="K155">
        <v>4050</v>
      </c>
      <c r="L155" s="1">
        <v>45463</v>
      </c>
    </row>
    <row r="156" spans="1:12" x14ac:dyDescent="0.25">
      <c r="A156" t="s">
        <v>200</v>
      </c>
      <c r="B156" t="s">
        <v>25</v>
      </c>
      <c r="C156" t="s">
        <v>26</v>
      </c>
      <c r="D156" t="s">
        <v>27</v>
      </c>
      <c r="E156" t="s">
        <v>22</v>
      </c>
      <c r="F156" t="s">
        <v>33</v>
      </c>
      <c r="G156">
        <v>4003.94</v>
      </c>
      <c r="H156">
        <v>2</v>
      </c>
      <c r="I156">
        <v>8007.88</v>
      </c>
      <c r="J156">
        <v>4.16</v>
      </c>
      <c r="K156">
        <v>3565</v>
      </c>
      <c r="L156" s="1">
        <v>45302</v>
      </c>
    </row>
    <row r="157" spans="1:12" x14ac:dyDescent="0.25">
      <c r="A157" t="s">
        <v>201</v>
      </c>
      <c r="B157" t="s">
        <v>13</v>
      </c>
      <c r="C157" t="s">
        <v>14</v>
      </c>
      <c r="D157" t="s">
        <v>15</v>
      </c>
      <c r="E157" t="s">
        <v>22</v>
      </c>
      <c r="F157" t="s">
        <v>17</v>
      </c>
      <c r="G157">
        <v>13243.22</v>
      </c>
      <c r="H157">
        <v>2</v>
      </c>
      <c r="I157">
        <v>26486.44</v>
      </c>
      <c r="J157">
        <v>3.4</v>
      </c>
      <c r="K157">
        <v>3233</v>
      </c>
      <c r="L157" s="1">
        <v>45307</v>
      </c>
    </row>
    <row r="158" spans="1:12" x14ac:dyDescent="0.25">
      <c r="A158" t="s">
        <v>202</v>
      </c>
      <c r="B158" t="s">
        <v>13</v>
      </c>
      <c r="C158" t="s">
        <v>14</v>
      </c>
      <c r="D158" t="s">
        <v>15</v>
      </c>
      <c r="E158" t="s">
        <v>22</v>
      </c>
      <c r="F158" t="s">
        <v>40</v>
      </c>
      <c r="G158">
        <v>5594.32</v>
      </c>
      <c r="H158">
        <v>1</v>
      </c>
      <c r="I158">
        <v>5594.32</v>
      </c>
      <c r="J158">
        <v>2.3199999999999998</v>
      </c>
      <c r="K158">
        <v>1537</v>
      </c>
      <c r="L158" s="1">
        <v>45504</v>
      </c>
    </row>
    <row r="159" spans="1:12" x14ac:dyDescent="0.25">
      <c r="A159" t="s">
        <v>203</v>
      </c>
      <c r="B159" t="s">
        <v>38</v>
      </c>
      <c r="C159" t="s">
        <v>20</v>
      </c>
      <c r="D159" t="s">
        <v>39</v>
      </c>
      <c r="E159" t="s">
        <v>16</v>
      </c>
      <c r="F159" t="s">
        <v>28</v>
      </c>
      <c r="G159">
        <v>816.2</v>
      </c>
      <c r="H159">
        <v>2</v>
      </c>
      <c r="I159">
        <v>1632.4</v>
      </c>
      <c r="J159">
        <v>4.54</v>
      </c>
      <c r="K159">
        <v>3541</v>
      </c>
      <c r="L159" s="1">
        <v>45533</v>
      </c>
    </row>
    <row r="160" spans="1:12" x14ac:dyDescent="0.25">
      <c r="A160" t="s">
        <v>204</v>
      </c>
      <c r="B160" t="s">
        <v>49</v>
      </c>
      <c r="C160" t="s">
        <v>14</v>
      </c>
      <c r="D160" t="s">
        <v>50</v>
      </c>
      <c r="E160" t="s">
        <v>16</v>
      </c>
      <c r="F160" t="s">
        <v>28</v>
      </c>
      <c r="G160">
        <v>18802.41</v>
      </c>
      <c r="H160">
        <v>5</v>
      </c>
      <c r="I160">
        <v>94012.05</v>
      </c>
      <c r="J160">
        <v>4.49</v>
      </c>
      <c r="K160">
        <v>1979</v>
      </c>
      <c r="L160" s="1">
        <v>45628</v>
      </c>
    </row>
    <row r="161" spans="1:12" x14ac:dyDescent="0.25">
      <c r="A161" t="s">
        <v>205</v>
      </c>
      <c r="B161" t="s">
        <v>30</v>
      </c>
      <c r="C161" t="s">
        <v>31</v>
      </c>
      <c r="D161" t="s">
        <v>32</v>
      </c>
      <c r="E161" t="s">
        <v>22</v>
      </c>
      <c r="F161" t="s">
        <v>33</v>
      </c>
      <c r="G161">
        <v>9759.3799999999992</v>
      </c>
      <c r="H161">
        <v>5</v>
      </c>
      <c r="I161">
        <v>48796.9</v>
      </c>
      <c r="J161">
        <v>2.1</v>
      </c>
      <c r="K161">
        <v>1765</v>
      </c>
      <c r="L161" s="1">
        <v>45534</v>
      </c>
    </row>
    <row r="162" spans="1:12" x14ac:dyDescent="0.25">
      <c r="A162" t="s">
        <v>206</v>
      </c>
      <c r="B162" t="s">
        <v>13</v>
      </c>
      <c r="C162" t="s">
        <v>14</v>
      </c>
      <c r="D162" t="s">
        <v>15</v>
      </c>
      <c r="E162" t="s">
        <v>22</v>
      </c>
      <c r="F162" t="s">
        <v>33</v>
      </c>
      <c r="G162">
        <v>11172.49</v>
      </c>
      <c r="H162">
        <v>5</v>
      </c>
      <c r="I162">
        <v>55862.45</v>
      </c>
      <c r="J162">
        <v>4.38</v>
      </c>
      <c r="K162">
        <v>4830</v>
      </c>
      <c r="L162" s="1">
        <v>45471</v>
      </c>
    </row>
    <row r="163" spans="1:12" x14ac:dyDescent="0.25">
      <c r="A163" t="s">
        <v>207</v>
      </c>
      <c r="B163" t="s">
        <v>53</v>
      </c>
      <c r="C163" t="s">
        <v>31</v>
      </c>
      <c r="D163" t="s">
        <v>54</v>
      </c>
      <c r="E163" t="s">
        <v>47</v>
      </c>
      <c r="F163" t="s">
        <v>23</v>
      </c>
      <c r="G163">
        <v>18763.55</v>
      </c>
      <c r="H163">
        <v>4</v>
      </c>
      <c r="I163">
        <v>75054.2</v>
      </c>
      <c r="J163">
        <v>3.58</v>
      </c>
      <c r="K163">
        <v>808</v>
      </c>
      <c r="L163" s="1">
        <v>45334</v>
      </c>
    </row>
    <row r="164" spans="1:12" x14ac:dyDescent="0.25">
      <c r="A164" t="s">
        <v>208</v>
      </c>
      <c r="B164" t="s">
        <v>43</v>
      </c>
      <c r="C164" t="s">
        <v>44</v>
      </c>
      <c r="D164" t="s">
        <v>45</v>
      </c>
      <c r="E164" t="s">
        <v>22</v>
      </c>
      <c r="F164" t="s">
        <v>17</v>
      </c>
      <c r="G164">
        <v>3815.32</v>
      </c>
      <c r="H164">
        <v>3</v>
      </c>
      <c r="I164">
        <v>11445.96</v>
      </c>
      <c r="J164">
        <v>3.34</v>
      </c>
      <c r="K164">
        <v>1954</v>
      </c>
      <c r="L164" s="1">
        <v>45592</v>
      </c>
    </row>
    <row r="165" spans="1:12" x14ac:dyDescent="0.25">
      <c r="A165" t="s">
        <v>209</v>
      </c>
      <c r="B165" t="s">
        <v>13</v>
      </c>
      <c r="C165" t="s">
        <v>14</v>
      </c>
      <c r="D165" t="s">
        <v>15</v>
      </c>
      <c r="E165" t="s">
        <v>47</v>
      </c>
      <c r="F165" t="s">
        <v>33</v>
      </c>
      <c r="G165">
        <v>4144.58</v>
      </c>
      <c r="H165">
        <v>1</v>
      </c>
      <c r="I165">
        <v>4144.58</v>
      </c>
      <c r="J165">
        <v>3.97</v>
      </c>
      <c r="K165">
        <v>4557</v>
      </c>
      <c r="L165" s="1">
        <v>45524</v>
      </c>
    </row>
    <row r="166" spans="1:12" x14ac:dyDescent="0.25">
      <c r="A166" t="s">
        <v>210</v>
      </c>
      <c r="B166" t="s">
        <v>53</v>
      </c>
      <c r="C166" t="s">
        <v>31</v>
      </c>
      <c r="D166" t="s">
        <v>54</v>
      </c>
      <c r="E166" t="s">
        <v>16</v>
      </c>
      <c r="F166" t="s">
        <v>40</v>
      </c>
      <c r="G166">
        <v>5591.69</v>
      </c>
      <c r="H166">
        <v>2</v>
      </c>
      <c r="I166">
        <v>11183.38</v>
      </c>
      <c r="J166">
        <v>2.58</v>
      </c>
      <c r="K166">
        <v>4293</v>
      </c>
      <c r="L166" s="1">
        <v>45312</v>
      </c>
    </row>
    <row r="167" spans="1:12" x14ac:dyDescent="0.25">
      <c r="A167" t="s">
        <v>211</v>
      </c>
      <c r="B167" t="s">
        <v>35</v>
      </c>
      <c r="C167" t="s">
        <v>14</v>
      </c>
      <c r="D167" t="s">
        <v>36</v>
      </c>
      <c r="E167" t="s">
        <v>16</v>
      </c>
      <c r="F167" t="s">
        <v>62</v>
      </c>
      <c r="G167">
        <v>16855.68</v>
      </c>
      <c r="H167">
        <v>1</v>
      </c>
      <c r="I167">
        <v>16855.68</v>
      </c>
      <c r="J167">
        <v>2.59</v>
      </c>
      <c r="K167">
        <v>1749</v>
      </c>
      <c r="L167" s="1">
        <v>45382</v>
      </c>
    </row>
    <row r="168" spans="1:12" x14ac:dyDescent="0.25">
      <c r="A168" t="s">
        <v>212</v>
      </c>
      <c r="B168" t="s">
        <v>25</v>
      </c>
      <c r="C168" t="s">
        <v>26</v>
      </c>
      <c r="D168" t="s">
        <v>27</v>
      </c>
      <c r="E168" t="s">
        <v>47</v>
      </c>
      <c r="F168" t="s">
        <v>40</v>
      </c>
      <c r="G168">
        <v>9869.5300000000007</v>
      </c>
      <c r="H168">
        <v>5</v>
      </c>
      <c r="I168">
        <v>49347.65</v>
      </c>
      <c r="J168">
        <v>4.2699999999999996</v>
      </c>
      <c r="K168">
        <v>79</v>
      </c>
      <c r="L168" s="1">
        <v>45397</v>
      </c>
    </row>
    <row r="169" spans="1:12" x14ac:dyDescent="0.25">
      <c r="A169" t="s">
        <v>213</v>
      </c>
      <c r="B169" t="s">
        <v>13</v>
      </c>
      <c r="C169" t="s">
        <v>14</v>
      </c>
      <c r="D169" t="s">
        <v>15</v>
      </c>
      <c r="E169" t="s">
        <v>22</v>
      </c>
      <c r="F169" t="s">
        <v>33</v>
      </c>
      <c r="G169">
        <v>13646.15</v>
      </c>
      <c r="H169">
        <v>2</v>
      </c>
      <c r="I169">
        <v>27292.3</v>
      </c>
      <c r="J169">
        <v>4.24</v>
      </c>
      <c r="K169">
        <v>2638</v>
      </c>
      <c r="L169" s="1">
        <v>45629</v>
      </c>
    </row>
    <row r="170" spans="1:12" x14ac:dyDescent="0.25">
      <c r="A170" t="s">
        <v>214</v>
      </c>
      <c r="B170" t="s">
        <v>19</v>
      </c>
      <c r="C170" t="s">
        <v>20</v>
      </c>
      <c r="D170" t="s">
        <v>21</v>
      </c>
      <c r="E170" t="s">
        <v>22</v>
      </c>
      <c r="F170" t="s">
        <v>23</v>
      </c>
      <c r="G170">
        <v>8140.53</v>
      </c>
      <c r="H170">
        <v>2</v>
      </c>
      <c r="I170">
        <v>16281.06</v>
      </c>
      <c r="J170">
        <v>2.31</v>
      </c>
      <c r="K170">
        <v>3972</v>
      </c>
      <c r="L170" s="1">
        <v>45610</v>
      </c>
    </row>
    <row r="171" spans="1:12" x14ac:dyDescent="0.25">
      <c r="A171" t="s">
        <v>215</v>
      </c>
      <c r="B171" t="s">
        <v>19</v>
      </c>
      <c r="C171" t="s">
        <v>20</v>
      </c>
      <c r="D171" t="s">
        <v>21</v>
      </c>
      <c r="E171" t="s">
        <v>47</v>
      </c>
      <c r="F171" t="s">
        <v>28</v>
      </c>
      <c r="G171">
        <v>4310.63</v>
      </c>
      <c r="H171">
        <v>2</v>
      </c>
      <c r="I171">
        <v>8621.26</v>
      </c>
      <c r="J171">
        <v>1.78</v>
      </c>
      <c r="K171">
        <v>3311</v>
      </c>
      <c r="L171" s="1">
        <v>45626</v>
      </c>
    </row>
    <row r="172" spans="1:12" x14ac:dyDescent="0.25">
      <c r="A172" t="s">
        <v>216</v>
      </c>
      <c r="B172" t="s">
        <v>19</v>
      </c>
      <c r="C172" t="s">
        <v>20</v>
      </c>
      <c r="D172" t="s">
        <v>21</v>
      </c>
      <c r="E172" t="s">
        <v>22</v>
      </c>
      <c r="F172" t="s">
        <v>23</v>
      </c>
      <c r="G172">
        <v>11982.84</v>
      </c>
      <c r="H172">
        <v>1</v>
      </c>
      <c r="I172">
        <v>11982.84</v>
      </c>
      <c r="J172">
        <v>2.99</v>
      </c>
      <c r="K172">
        <v>2887</v>
      </c>
      <c r="L172" s="1">
        <v>45516</v>
      </c>
    </row>
    <row r="173" spans="1:12" x14ac:dyDescent="0.25">
      <c r="A173" t="s">
        <v>217</v>
      </c>
      <c r="B173" t="s">
        <v>43</v>
      </c>
      <c r="C173" t="s">
        <v>44</v>
      </c>
      <c r="D173" t="s">
        <v>45</v>
      </c>
      <c r="E173" t="s">
        <v>47</v>
      </c>
      <c r="F173" t="s">
        <v>23</v>
      </c>
      <c r="G173">
        <v>9065.42</v>
      </c>
      <c r="H173">
        <v>5</v>
      </c>
      <c r="I173">
        <v>45327.1</v>
      </c>
      <c r="J173">
        <v>3.98</v>
      </c>
      <c r="K173">
        <v>2575</v>
      </c>
      <c r="L173" s="1">
        <v>45617</v>
      </c>
    </row>
    <row r="174" spans="1:12" x14ac:dyDescent="0.25">
      <c r="A174" t="s">
        <v>218</v>
      </c>
      <c r="B174" t="s">
        <v>25</v>
      </c>
      <c r="C174" t="s">
        <v>26</v>
      </c>
      <c r="D174" t="s">
        <v>27</v>
      </c>
      <c r="E174" t="s">
        <v>47</v>
      </c>
      <c r="F174" t="s">
        <v>33</v>
      </c>
      <c r="G174">
        <v>18705.82</v>
      </c>
      <c r="H174">
        <v>1</v>
      </c>
      <c r="I174">
        <v>18705.82</v>
      </c>
      <c r="J174">
        <v>1.9</v>
      </c>
      <c r="K174">
        <v>4321</v>
      </c>
      <c r="L174" s="1">
        <v>45327</v>
      </c>
    </row>
    <row r="175" spans="1:12" x14ac:dyDescent="0.25">
      <c r="A175" t="s">
        <v>219</v>
      </c>
      <c r="B175" t="s">
        <v>35</v>
      </c>
      <c r="C175" t="s">
        <v>14</v>
      </c>
      <c r="D175" t="s">
        <v>36</v>
      </c>
      <c r="E175" t="s">
        <v>16</v>
      </c>
      <c r="F175" t="s">
        <v>40</v>
      </c>
      <c r="G175">
        <v>2903.55</v>
      </c>
      <c r="H175">
        <v>3</v>
      </c>
      <c r="I175">
        <v>8710.65</v>
      </c>
      <c r="J175">
        <v>1.03</v>
      </c>
      <c r="K175">
        <v>1132</v>
      </c>
      <c r="L175" s="1">
        <v>45553</v>
      </c>
    </row>
    <row r="176" spans="1:12" x14ac:dyDescent="0.25">
      <c r="A176" t="s">
        <v>220</v>
      </c>
      <c r="B176" t="s">
        <v>19</v>
      </c>
      <c r="C176" t="s">
        <v>20</v>
      </c>
      <c r="D176" t="s">
        <v>21</v>
      </c>
      <c r="E176" t="s">
        <v>16</v>
      </c>
      <c r="F176" t="s">
        <v>28</v>
      </c>
      <c r="G176">
        <v>19212.240000000002</v>
      </c>
      <c r="H176">
        <v>4</v>
      </c>
      <c r="I176">
        <v>76848.960000000006</v>
      </c>
      <c r="J176">
        <v>3.82</v>
      </c>
      <c r="K176">
        <v>3515</v>
      </c>
      <c r="L176" s="1">
        <v>45442</v>
      </c>
    </row>
    <row r="177" spans="1:12" x14ac:dyDescent="0.25">
      <c r="A177" t="s">
        <v>221</v>
      </c>
      <c r="B177" t="s">
        <v>38</v>
      </c>
      <c r="C177" t="s">
        <v>20</v>
      </c>
      <c r="D177" t="s">
        <v>39</v>
      </c>
      <c r="E177" t="s">
        <v>47</v>
      </c>
      <c r="F177" t="s">
        <v>28</v>
      </c>
      <c r="G177">
        <v>14572.72</v>
      </c>
      <c r="H177">
        <v>5</v>
      </c>
      <c r="I177">
        <v>72863.600000000006</v>
      </c>
      <c r="J177">
        <v>1</v>
      </c>
      <c r="K177">
        <v>398</v>
      </c>
      <c r="L177" s="1">
        <v>45458</v>
      </c>
    </row>
    <row r="178" spans="1:12" x14ac:dyDescent="0.25">
      <c r="A178" t="s">
        <v>222</v>
      </c>
      <c r="B178" t="s">
        <v>30</v>
      </c>
      <c r="C178" t="s">
        <v>31</v>
      </c>
      <c r="D178" t="s">
        <v>32</v>
      </c>
      <c r="E178" t="s">
        <v>22</v>
      </c>
      <c r="F178" t="s">
        <v>62</v>
      </c>
      <c r="G178">
        <v>17068.37</v>
      </c>
      <c r="H178">
        <v>3</v>
      </c>
      <c r="I178">
        <v>51205.11</v>
      </c>
      <c r="J178">
        <v>4.4000000000000004</v>
      </c>
      <c r="K178">
        <v>4481</v>
      </c>
      <c r="L178" s="1">
        <v>45416</v>
      </c>
    </row>
    <row r="179" spans="1:12" x14ac:dyDescent="0.25">
      <c r="A179" t="s">
        <v>223</v>
      </c>
      <c r="B179" t="s">
        <v>35</v>
      </c>
      <c r="C179" t="s">
        <v>14</v>
      </c>
      <c r="D179" t="s">
        <v>36</v>
      </c>
      <c r="E179" t="s">
        <v>16</v>
      </c>
      <c r="F179" t="s">
        <v>17</v>
      </c>
      <c r="G179">
        <v>15494.89</v>
      </c>
      <c r="H179">
        <v>5</v>
      </c>
      <c r="I179">
        <v>77474.45</v>
      </c>
      <c r="J179">
        <v>3.92</v>
      </c>
      <c r="K179">
        <v>216</v>
      </c>
      <c r="L179" s="1">
        <v>45609</v>
      </c>
    </row>
    <row r="180" spans="1:12" x14ac:dyDescent="0.25">
      <c r="A180" t="s">
        <v>224</v>
      </c>
      <c r="B180" t="s">
        <v>38</v>
      </c>
      <c r="C180" t="s">
        <v>20</v>
      </c>
      <c r="D180" t="s">
        <v>39</v>
      </c>
      <c r="E180" t="s">
        <v>47</v>
      </c>
      <c r="F180" t="s">
        <v>17</v>
      </c>
      <c r="G180">
        <v>15204.36</v>
      </c>
      <c r="H180">
        <v>1</v>
      </c>
      <c r="I180">
        <v>15204.36</v>
      </c>
      <c r="J180">
        <v>4.68</v>
      </c>
      <c r="K180">
        <v>1259</v>
      </c>
      <c r="L180" s="1">
        <v>45563</v>
      </c>
    </row>
    <row r="181" spans="1:12" x14ac:dyDescent="0.25">
      <c r="A181" t="s">
        <v>225</v>
      </c>
      <c r="B181" t="s">
        <v>38</v>
      </c>
      <c r="C181" t="s">
        <v>20</v>
      </c>
      <c r="D181" t="s">
        <v>39</v>
      </c>
      <c r="E181" t="s">
        <v>22</v>
      </c>
      <c r="F181" t="s">
        <v>17</v>
      </c>
      <c r="G181">
        <v>11422.05</v>
      </c>
      <c r="H181">
        <v>3</v>
      </c>
      <c r="I181">
        <v>34266.15</v>
      </c>
      <c r="J181">
        <v>2.29</v>
      </c>
      <c r="K181">
        <v>2750</v>
      </c>
      <c r="L181" s="1">
        <v>45396</v>
      </c>
    </row>
    <row r="182" spans="1:12" x14ac:dyDescent="0.25">
      <c r="A182" t="s">
        <v>226</v>
      </c>
      <c r="B182" t="s">
        <v>38</v>
      </c>
      <c r="C182" t="s">
        <v>20</v>
      </c>
      <c r="D182" t="s">
        <v>39</v>
      </c>
      <c r="E182" t="s">
        <v>47</v>
      </c>
      <c r="F182" t="s">
        <v>28</v>
      </c>
      <c r="G182">
        <v>10811.24</v>
      </c>
      <c r="H182">
        <v>4</v>
      </c>
      <c r="I182">
        <v>43244.959999999999</v>
      </c>
      <c r="J182">
        <v>2.2599999999999998</v>
      </c>
      <c r="K182">
        <v>2671</v>
      </c>
      <c r="L182" s="1">
        <v>45412</v>
      </c>
    </row>
    <row r="183" spans="1:12" x14ac:dyDescent="0.25">
      <c r="A183" t="s">
        <v>227</v>
      </c>
      <c r="B183" t="s">
        <v>65</v>
      </c>
      <c r="C183" t="s">
        <v>20</v>
      </c>
      <c r="D183" t="s">
        <v>66</v>
      </c>
      <c r="E183" t="s">
        <v>16</v>
      </c>
      <c r="F183" t="s">
        <v>40</v>
      </c>
      <c r="G183">
        <v>3783.73</v>
      </c>
      <c r="H183">
        <v>3</v>
      </c>
      <c r="I183">
        <v>11351.19</v>
      </c>
      <c r="J183">
        <v>4.21</v>
      </c>
      <c r="K183">
        <v>1064</v>
      </c>
      <c r="L183" s="1">
        <v>45471</v>
      </c>
    </row>
    <row r="184" spans="1:12" x14ac:dyDescent="0.25">
      <c r="A184" t="s">
        <v>228</v>
      </c>
      <c r="B184" t="s">
        <v>19</v>
      </c>
      <c r="C184" t="s">
        <v>20</v>
      </c>
      <c r="D184" t="s">
        <v>21</v>
      </c>
      <c r="E184" t="s">
        <v>47</v>
      </c>
      <c r="F184" t="s">
        <v>40</v>
      </c>
      <c r="G184">
        <v>5063.71</v>
      </c>
      <c r="H184">
        <v>3</v>
      </c>
      <c r="I184">
        <v>15191.13</v>
      </c>
      <c r="J184">
        <v>4.32</v>
      </c>
      <c r="K184">
        <v>62</v>
      </c>
      <c r="L184" s="1">
        <v>45541</v>
      </c>
    </row>
    <row r="185" spans="1:12" x14ac:dyDescent="0.25">
      <c r="A185" t="s">
        <v>229</v>
      </c>
      <c r="B185" t="s">
        <v>49</v>
      </c>
      <c r="C185" t="s">
        <v>14</v>
      </c>
      <c r="D185" t="s">
        <v>50</v>
      </c>
      <c r="E185" t="s">
        <v>22</v>
      </c>
      <c r="F185" t="s">
        <v>23</v>
      </c>
      <c r="G185">
        <v>3667.22</v>
      </c>
      <c r="H185">
        <v>1</v>
      </c>
      <c r="I185">
        <v>3667.22</v>
      </c>
      <c r="J185">
        <v>1.95</v>
      </c>
      <c r="K185">
        <v>4730</v>
      </c>
      <c r="L185" s="1">
        <v>45508</v>
      </c>
    </row>
    <row r="186" spans="1:12" x14ac:dyDescent="0.25">
      <c r="A186" t="s">
        <v>230</v>
      </c>
      <c r="B186" t="s">
        <v>49</v>
      </c>
      <c r="C186" t="s">
        <v>14</v>
      </c>
      <c r="D186" t="s">
        <v>50</v>
      </c>
      <c r="E186" t="s">
        <v>16</v>
      </c>
      <c r="F186" t="s">
        <v>62</v>
      </c>
      <c r="G186">
        <v>4520.58</v>
      </c>
      <c r="H186">
        <v>1</v>
      </c>
      <c r="I186">
        <v>4520.58</v>
      </c>
      <c r="J186">
        <v>1.99</v>
      </c>
      <c r="K186">
        <v>2854</v>
      </c>
      <c r="L186" s="1">
        <v>45323</v>
      </c>
    </row>
    <row r="187" spans="1:12" x14ac:dyDescent="0.25">
      <c r="A187" t="s">
        <v>231</v>
      </c>
      <c r="B187" t="s">
        <v>30</v>
      </c>
      <c r="C187" t="s">
        <v>31</v>
      </c>
      <c r="D187" t="s">
        <v>32</v>
      </c>
      <c r="E187" t="s">
        <v>47</v>
      </c>
      <c r="F187" t="s">
        <v>62</v>
      </c>
      <c r="G187">
        <v>10944.66</v>
      </c>
      <c r="H187">
        <v>2</v>
      </c>
      <c r="I187">
        <v>21889.32</v>
      </c>
      <c r="J187">
        <v>3.32</v>
      </c>
      <c r="K187">
        <v>3404</v>
      </c>
      <c r="L187" s="1">
        <v>45542</v>
      </c>
    </row>
    <row r="188" spans="1:12" x14ac:dyDescent="0.25">
      <c r="A188" t="s">
        <v>232</v>
      </c>
      <c r="B188" t="s">
        <v>35</v>
      </c>
      <c r="C188" t="s">
        <v>14</v>
      </c>
      <c r="D188" t="s">
        <v>36</v>
      </c>
      <c r="E188" t="s">
        <v>22</v>
      </c>
      <c r="F188" t="s">
        <v>40</v>
      </c>
      <c r="G188">
        <v>7164.15</v>
      </c>
      <c r="H188">
        <v>1</v>
      </c>
      <c r="I188">
        <v>7164.15</v>
      </c>
      <c r="J188">
        <v>3.64</v>
      </c>
      <c r="K188">
        <v>1774</v>
      </c>
      <c r="L188" s="1">
        <v>45581</v>
      </c>
    </row>
    <row r="189" spans="1:12" x14ac:dyDescent="0.25">
      <c r="A189" t="s">
        <v>233</v>
      </c>
      <c r="B189" t="s">
        <v>13</v>
      </c>
      <c r="C189" t="s">
        <v>14</v>
      </c>
      <c r="D189" t="s">
        <v>15</v>
      </c>
      <c r="E189" t="s">
        <v>47</v>
      </c>
      <c r="F189" t="s">
        <v>33</v>
      </c>
      <c r="G189">
        <v>7141.58</v>
      </c>
      <c r="H189">
        <v>4</v>
      </c>
      <c r="I189">
        <v>28566.32</v>
      </c>
      <c r="J189">
        <v>3.64</v>
      </c>
      <c r="K189">
        <v>2773</v>
      </c>
      <c r="L189" s="1">
        <v>45396</v>
      </c>
    </row>
    <row r="190" spans="1:12" x14ac:dyDescent="0.25">
      <c r="A190" t="s">
        <v>234</v>
      </c>
      <c r="B190" t="s">
        <v>25</v>
      </c>
      <c r="C190" t="s">
        <v>26</v>
      </c>
      <c r="D190" t="s">
        <v>27</v>
      </c>
      <c r="E190" t="s">
        <v>16</v>
      </c>
      <c r="F190" t="s">
        <v>23</v>
      </c>
      <c r="G190">
        <v>7070.15</v>
      </c>
      <c r="H190">
        <v>5</v>
      </c>
      <c r="I190">
        <v>35350.75</v>
      </c>
      <c r="J190">
        <v>3.65</v>
      </c>
      <c r="K190">
        <v>2089</v>
      </c>
      <c r="L190" s="1">
        <v>45337</v>
      </c>
    </row>
    <row r="191" spans="1:12" x14ac:dyDescent="0.25">
      <c r="A191" t="s">
        <v>235</v>
      </c>
      <c r="B191" t="s">
        <v>13</v>
      </c>
      <c r="C191" t="s">
        <v>14</v>
      </c>
      <c r="D191" t="s">
        <v>15</v>
      </c>
      <c r="E191" t="s">
        <v>47</v>
      </c>
      <c r="F191" t="s">
        <v>62</v>
      </c>
      <c r="G191">
        <v>2258.04</v>
      </c>
      <c r="H191">
        <v>3</v>
      </c>
      <c r="I191">
        <v>6774.12</v>
      </c>
      <c r="J191">
        <v>4.03</v>
      </c>
      <c r="K191">
        <v>3749</v>
      </c>
      <c r="L191" s="1">
        <v>45414</v>
      </c>
    </row>
    <row r="192" spans="1:12" x14ac:dyDescent="0.25">
      <c r="A192" t="s">
        <v>236</v>
      </c>
      <c r="B192" t="s">
        <v>65</v>
      </c>
      <c r="C192" t="s">
        <v>20</v>
      </c>
      <c r="D192" t="s">
        <v>66</v>
      </c>
      <c r="E192" t="s">
        <v>16</v>
      </c>
      <c r="F192" t="s">
        <v>23</v>
      </c>
      <c r="G192">
        <v>1018</v>
      </c>
      <c r="H192">
        <v>2</v>
      </c>
      <c r="I192">
        <v>2036</v>
      </c>
      <c r="J192">
        <v>2.69</v>
      </c>
      <c r="K192">
        <v>598</v>
      </c>
      <c r="L192" s="1">
        <v>45296</v>
      </c>
    </row>
    <row r="193" spans="1:12" x14ac:dyDescent="0.25">
      <c r="A193" t="s">
        <v>237</v>
      </c>
      <c r="B193" t="s">
        <v>65</v>
      </c>
      <c r="C193" t="s">
        <v>20</v>
      </c>
      <c r="D193" t="s">
        <v>66</v>
      </c>
      <c r="E193" t="s">
        <v>22</v>
      </c>
      <c r="F193" t="s">
        <v>23</v>
      </c>
      <c r="G193">
        <v>16575.349999999999</v>
      </c>
      <c r="H193">
        <v>5</v>
      </c>
      <c r="I193">
        <v>82876.75</v>
      </c>
      <c r="J193">
        <v>4.4800000000000004</v>
      </c>
      <c r="K193">
        <v>372</v>
      </c>
      <c r="L193" s="1">
        <v>45384</v>
      </c>
    </row>
    <row r="194" spans="1:12" x14ac:dyDescent="0.25">
      <c r="A194" t="s">
        <v>238</v>
      </c>
      <c r="B194" t="s">
        <v>25</v>
      </c>
      <c r="C194" t="s">
        <v>26</v>
      </c>
      <c r="D194" t="s">
        <v>27</v>
      </c>
      <c r="E194" t="s">
        <v>16</v>
      </c>
      <c r="F194" t="s">
        <v>23</v>
      </c>
      <c r="G194">
        <v>19772.849999999999</v>
      </c>
      <c r="H194">
        <v>1</v>
      </c>
      <c r="I194">
        <v>19772.849999999999</v>
      </c>
      <c r="J194">
        <v>1.1599999999999999</v>
      </c>
      <c r="K194">
        <v>3234</v>
      </c>
      <c r="L194" s="1">
        <v>45369</v>
      </c>
    </row>
    <row r="195" spans="1:12" x14ac:dyDescent="0.25">
      <c r="A195" t="s">
        <v>239</v>
      </c>
      <c r="B195" t="s">
        <v>53</v>
      </c>
      <c r="C195" t="s">
        <v>31</v>
      </c>
      <c r="D195" t="s">
        <v>54</v>
      </c>
      <c r="E195" t="s">
        <v>16</v>
      </c>
      <c r="F195" t="s">
        <v>33</v>
      </c>
      <c r="G195">
        <v>4941.8100000000004</v>
      </c>
      <c r="H195">
        <v>1</v>
      </c>
      <c r="I195">
        <v>4941.8100000000004</v>
      </c>
      <c r="J195">
        <v>2.88</v>
      </c>
      <c r="K195">
        <v>1214</v>
      </c>
      <c r="L195" s="1">
        <v>45487</v>
      </c>
    </row>
    <row r="196" spans="1:12" x14ac:dyDescent="0.25">
      <c r="A196" t="s">
        <v>240</v>
      </c>
      <c r="B196" t="s">
        <v>38</v>
      </c>
      <c r="C196" t="s">
        <v>20</v>
      </c>
      <c r="D196" t="s">
        <v>39</v>
      </c>
      <c r="E196" t="s">
        <v>16</v>
      </c>
      <c r="F196" t="s">
        <v>28</v>
      </c>
      <c r="G196">
        <v>11811.63</v>
      </c>
      <c r="H196">
        <v>3</v>
      </c>
      <c r="I196">
        <v>35434.89</v>
      </c>
      <c r="J196">
        <v>4.88</v>
      </c>
      <c r="K196">
        <v>3698</v>
      </c>
      <c r="L196" s="1">
        <v>45314</v>
      </c>
    </row>
    <row r="197" spans="1:12" x14ac:dyDescent="0.25">
      <c r="A197" t="s">
        <v>241</v>
      </c>
      <c r="B197" t="s">
        <v>43</v>
      </c>
      <c r="C197" t="s">
        <v>44</v>
      </c>
      <c r="D197" t="s">
        <v>45</v>
      </c>
      <c r="E197" t="s">
        <v>47</v>
      </c>
      <c r="F197" t="s">
        <v>28</v>
      </c>
      <c r="G197">
        <v>6402.17</v>
      </c>
      <c r="H197">
        <v>1</v>
      </c>
      <c r="I197">
        <v>6402.17</v>
      </c>
      <c r="J197">
        <v>4.9800000000000004</v>
      </c>
      <c r="K197">
        <v>2247</v>
      </c>
      <c r="L197" s="1">
        <v>45357</v>
      </c>
    </row>
    <row r="198" spans="1:12" x14ac:dyDescent="0.25">
      <c r="A198" t="s">
        <v>242</v>
      </c>
      <c r="B198" t="s">
        <v>43</v>
      </c>
      <c r="C198" t="s">
        <v>44</v>
      </c>
      <c r="D198" t="s">
        <v>45</v>
      </c>
      <c r="E198" t="s">
        <v>22</v>
      </c>
      <c r="F198" t="s">
        <v>17</v>
      </c>
      <c r="G198">
        <v>19852.759999999998</v>
      </c>
      <c r="H198">
        <v>5</v>
      </c>
      <c r="I198">
        <v>99263.8</v>
      </c>
      <c r="J198">
        <v>2.21</v>
      </c>
      <c r="K198">
        <v>1341</v>
      </c>
      <c r="L198" s="1">
        <v>45629</v>
      </c>
    </row>
    <row r="199" spans="1:12" x14ac:dyDescent="0.25">
      <c r="A199" t="s">
        <v>243</v>
      </c>
      <c r="B199" t="s">
        <v>38</v>
      </c>
      <c r="C199" t="s">
        <v>20</v>
      </c>
      <c r="D199" t="s">
        <v>39</v>
      </c>
      <c r="E199" t="s">
        <v>22</v>
      </c>
      <c r="F199" t="s">
        <v>28</v>
      </c>
      <c r="G199">
        <v>11547.96</v>
      </c>
      <c r="H199">
        <v>4</v>
      </c>
      <c r="I199">
        <v>46191.839999999997</v>
      </c>
      <c r="J199">
        <v>2.2400000000000002</v>
      </c>
      <c r="K199">
        <v>1394</v>
      </c>
      <c r="L199" s="1">
        <v>45401</v>
      </c>
    </row>
    <row r="200" spans="1:12" x14ac:dyDescent="0.25">
      <c r="A200" t="s">
        <v>244</v>
      </c>
      <c r="B200" t="s">
        <v>49</v>
      </c>
      <c r="C200" t="s">
        <v>14</v>
      </c>
      <c r="D200" t="s">
        <v>50</v>
      </c>
      <c r="E200" t="s">
        <v>47</v>
      </c>
      <c r="F200" t="s">
        <v>62</v>
      </c>
      <c r="G200">
        <v>11678.62</v>
      </c>
      <c r="H200">
        <v>5</v>
      </c>
      <c r="I200">
        <v>58393.1</v>
      </c>
      <c r="J200">
        <v>2.79</v>
      </c>
      <c r="K200">
        <v>160</v>
      </c>
      <c r="L200" s="1">
        <v>45401</v>
      </c>
    </row>
    <row r="201" spans="1:12" x14ac:dyDescent="0.25">
      <c r="A201" t="s">
        <v>245</v>
      </c>
      <c r="B201" t="s">
        <v>25</v>
      </c>
      <c r="C201" t="s">
        <v>26</v>
      </c>
      <c r="D201" t="s">
        <v>27</v>
      </c>
      <c r="E201" t="s">
        <v>47</v>
      </c>
      <c r="F201" t="s">
        <v>17</v>
      </c>
      <c r="G201">
        <v>12591.67</v>
      </c>
      <c r="H201">
        <v>2</v>
      </c>
      <c r="I201">
        <v>25183.34</v>
      </c>
      <c r="J201">
        <v>1.32</v>
      </c>
      <c r="K201">
        <v>655</v>
      </c>
      <c r="L201" s="1">
        <v>45436</v>
      </c>
    </row>
    <row r="202" spans="1:12" x14ac:dyDescent="0.25">
      <c r="A202" t="s">
        <v>246</v>
      </c>
      <c r="B202" t="s">
        <v>13</v>
      </c>
      <c r="C202" t="s">
        <v>14</v>
      </c>
      <c r="D202" t="s">
        <v>15</v>
      </c>
      <c r="E202" t="s">
        <v>22</v>
      </c>
      <c r="F202" t="s">
        <v>40</v>
      </c>
      <c r="G202">
        <v>16574.13</v>
      </c>
      <c r="H202">
        <v>2</v>
      </c>
      <c r="I202">
        <v>33148.26</v>
      </c>
      <c r="J202">
        <v>1.26</v>
      </c>
      <c r="K202">
        <v>3641</v>
      </c>
      <c r="L202" s="1">
        <v>45551</v>
      </c>
    </row>
    <row r="203" spans="1:12" x14ac:dyDescent="0.25">
      <c r="A203" t="s">
        <v>247</v>
      </c>
      <c r="B203" t="s">
        <v>38</v>
      </c>
      <c r="C203" t="s">
        <v>20</v>
      </c>
      <c r="D203" t="s">
        <v>39</v>
      </c>
      <c r="E203" t="s">
        <v>22</v>
      </c>
      <c r="F203" t="s">
        <v>23</v>
      </c>
      <c r="G203">
        <v>14808.65</v>
      </c>
      <c r="H203">
        <v>1</v>
      </c>
      <c r="I203">
        <v>14808.65</v>
      </c>
      <c r="J203">
        <v>4.92</v>
      </c>
      <c r="K203">
        <v>1511</v>
      </c>
      <c r="L203" s="1">
        <v>45648</v>
      </c>
    </row>
    <row r="204" spans="1:12" x14ac:dyDescent="0.25">
      <c r="A204" t="s">
        <v>248</v>
      </c>
      <c r="B204" t="s">
        <v>30</v>
      </c>
      <c r="C204" t="s">
        <v>31</v>
      </c>
      <c r="D204" t="s">
        <v>32</v>
      </c>
      <c r="E204" t="s">
        <v>16</v>
      </c>
      <c r="F204" t="s">
        <v>33</v>
      </c>
      <c r="G204">
        <v>6882.75</v>
      </c>
      <c r="H204">
        <v>5</v>
      </c>
      <c r="I204">
        <v>34413.75</v>
      </c>
      <c r="J204">
        <v>3.7</v>
      </c>
      <c r="K204">
        <v>4073</v>
      </c>
      <c r="L204" s="1">
        <v>45437</v>
      </c>
    </row>
    <row r="205" spans="1:12" x14ac:dyDescent="0.25">
      <c r="A205" t="s">
        <v>249</v>
      </c>
      <c r="B205" t="s">
        <v>43</v>
      </c>
      <c r="C205" t="s">
        <v>44</v>
      </c>
      <c r="D205" t="s">
        <v>45</v>
      </c>
      <c r="E205" t="s">
        <v>22</v>
      </c>
      <c r="F205" t="s">
        <v>33</v>
      </c>
      <c r="G205">
        <v>17609.55</v>
      </c>
      <c r="H205">
        <v>5</v>
      </c>
      <c r="I205">
        <v>88047.75</v>
      </c>
      <c r="J205">
        <v>4.76</v>
      </c>
      <c r="K205">
        <v>1162</v>
      </c>
      <c r="L205" s="1">
        <v>45330</v>
      </c>
    </row>
    <row r="206" spans="1:12" x14ac:dyDescent="0.25">
      <c r="A206" t="s">
        <v>250</v>
      </c>
      <c r="B206" t="s">
        <v>35</v>
      </c>
      <c r="C206" t="s">
        <v>14</v>
      </c>
      <c r="D206" t="s">
        <v>36</v>
      </c>
      <c r="E206" t="s">
        <v>16</v>
      </c>
      <c r="F206" t="s">
        <v>23</v>
      </c>
      <c r="G206">
        <v>15832.54</v>
      </c>
      <c r="H206">
        <v>3</v>
      </c>
      <c r="I206">
        <v>47497.62</v>
      </c>
      <c r="J206">
        <v>4.91</v>
      </c>
      <c r="K206">
        <v>3753</v>
      </c>
      <c r="L206" s="1">
        <v>45372</v>
      </c>
    </row>
    <row r="207" spans="1:12" x14ac:dyDescent="0.25">
      <c r="A207" t="s">
        <v>251</v>
      </c>
      <c r="B207" t="s">
        <v>53</v>
      </c>
      <c r="C207" t="s">
        <v>31</v>
      </c>
      <c r="D207" t="s">
        <v>54</v>
      </c>
      <c r="E207" t="s">
        <v>22</v>
      </c>
      <c r="F207" t="s">
        <v>28</v>
      </c>
      <c r="G207">
        <v>5920.8</v>
      </c>
      <c r="H207">
        <v>3</v>
      </c>
      <c r="I207">
        <v>17762.400000000001</v>
      </c>
      <c r="J207">
        <v>4.1399999999999997</v>
      </c>
      <c r="K207">
        <v>3065</v>
      </c>
      <c r="L207" s="1">
        <v>45321</v>
      </c>
    </row>
    <row r="208" spans="1:12" x14ac:dyDescent="0.25">
      <c r="A208" t="s">
        <v>252</v>
      </c>
      <c r="B208" t="s">
        <v>25</v>
      </c>
      <c r="C208" t="s">
        <v>26</v>
      </c>
      <c r="D208" t="s">
        <v>27</v>
      </c>
      <c r="E208" t="s">
        <v>16</v>
      </c>
      <c r="F208" t="s">
        <v>62</v>
      </c>
      <c r="G208">
        <v>9725.77</v>
      </c>
      <c r="H208">
        <v>1</v>
      </c>
      <c r="I208">
        <v>9725.77</v>
      </c>
      <c r="J208">
        <v>4.9000000000000004</v>
      </c>
      <c r="K208">
        <v>2431</v>
      </c>
      <c r="L208" s="1">
        <v>45530</v>
      </c>
    </row>
    <row r="209" spans="1:12" x14ac:dyDescent="0.25">
      <c r="A209" t="s">
        <v>253</v>
      </c>
      <c r="B209" t="s">
        <v>25</v>
      </c>
      <c r="C209" t="s">
        <v>26</v>
      </c>
      <c r="D209" t="s">
        <v>27</v>
      </c>
      <c r="E209" t="s">
        <v>47</v>
      </c>
      <c r="F209" t="s">
        <v>17</v>
      </c>
      <c r="G209">
        <v>11305.18</v>
      </c>
      <c r="H209">
        <v>1</v>
      </c>
      <c r="I209">
        <v>11305.18</v>
      </c>
      <c r="J209">
        <v>4.7300000000000004</v>
      </c>
      <c r="K209">
        <v>3975</v>
      </c>
      <c r="L209" s="1">
        <v>45404</v>
      </c>
    </row>
    <row r="210" spans="1:12" x14ac:dyDescent="0.25">
      <c r="A210" t="s">
        <v>254</v>
      </c>
      <c r="B210" t="s">
        <v>53</v>
      </c>
      <c r="C210" t="s">
        <v>31</v>
      </c>
      <c r="D210" t="s">
        <v>54</v>
      </c>
      <c r="E210" t="s">
        <v>22</v>
      </c>
      <c r="F210" t="s">
        <v>33</v>
      </c>
      <c r="G210">
        <v>4760.8599999999997</v>
      </c>
      <c r="H210">
        <v>1</v>
      </c>
      <c r="I210">
        <v>4760.8599999999997</v>
      </c>
      <c r="J210">
        <v>1.01</v>
      </c>
      <c r="K210">
        <v>2717</v>
      </c>
      <c r="L210" s="1">
        <v>45323</v>
      </c>
    </row>
    <row r="211" spans="1:12" x14ac:dyDescent="0.25">
      <c r="A211" t="s">
        <v>255</v>
      </c>
      <c r="B211" t="s">
        <v>43</v>
      </c>
      <c r="C211" t="s">
        <v>44</v>
      </c>
      <c r="D211" t="s">
        <v>45</v>
      </c>
      <c r="E211" t="s">
        <v>22</v>
      </c>
      <c r="F211" t="s">
        <v>33</v>
      </c>
      <c r="G211">
        <v>11259.08</v>
      </c>
      <c r="H211">
        <v>4</v>
      </c>
      <c r="I211">
        <v>45036.32</v>
      </c>
      <c r="J211">
        <v>4.3499999999999996</v>
      </c>
      <c r="K211">
        <v>925</v>
      </c>
      <c r="L211" s="1">
        <v>45412</v>
      </c>
    </row>
    <row r="212" spans="1:12" x14ac:dyDescent="0.25">
      <c r="A212" t="s">
        <v>256</v>
      </c>
      <c r="B212" t="s">
        <v>43</v>
      </c>
      <c r="C212" t="s">
        <v>44</v>
      </c>
      <c r="D212" t="s">
        <v>45</v>
      </c>
      <c r="E212" t="s">
        <v>47</v>
      </c>
      <c r="F212" t="s">
        <v>17</v>
      </c>
      <c r="G212">
        <v>17811.95</v>
      </c>
      <c r="H212">
        <v>1</v>
      </c>
      <c r="I212">
        <v>17811.95</v>
      </c>
      <c r="J212">
        <v>4.7</v>
      </c>
      <c r="K212">
        <v>2682</v>
      </c>
      <c r="L212" s="1">
        <v>45304</v>
      </c>
    </row>
    <row r="213" spans="1:12" x14ac:dyDescent="0.25">
      <c r="A213" t="s">
        <v>257</v>
      </c>
      <c r="B213" t="s">
        <v>19</v>
      </c>
      <c r="C213" t="s">
        <v>20</v>
      </c>
      <c r="D213" t="s">
        <v>21</v>
      </c>
      <c r="E213" t="s">
        <v>47</v>
      </c>
      <c r="F213" t="s">
        <v>40</v>
      </c>
      <c r="G213">
        <v>5956.97</v>
      </c>
      <c r="H213">
        <v>1</v>
      </c>
      <c r="I213">
        <v>5956.97</v>
      </c>
      <c r="J213">
        <v>4.18</v>
      </c>
      <c r="K213">
        <v>4905</v>
      </c>
      <c r="L213" s="1">
        <v>45561</v>
      </c>
    </row>
    <row r="214" spans="1:12" x14ac:dyDescent="0.25">
      <c r="A214" t="s">
        <v>258</v>
      </c>
      <c r="B214" t="s">
        <v>19</v>
      </c>
      <c r="C214" t="s">
        <v>20</v>
      </c>
      <c r="D214" t="s">
        <v>21</v>
      </c>
      <c r="E214" t="s">
        <v>16</v>
      </c>
      <c r="F214" t="s">
        <v>33</v>
      </c>
      <c r="G214">
        <v>2547.77</v>
      </c>
      <c r="H214">
        <v>5</v>
      </c>
      <c r="I214">
        <v>12738.85</v>
      </c>
      <c r="J214">
        <v>1.38</v>
      </c>
      <c r="K214">
        <v>4752</v>
      </c>
      <c r="L214" s="1">
        <v>45524</v>
      </c>
    </row>
    <row r="215" spans="1:12" x14ac:dyDescent="0.25">
      <c r="A215" t="s">
        <v>259</v>
      </c>
      <c r="B215" t="s">
        <v>35</v>
      </c>
      <c r="C215" t="s">
        <v>14</v>
      </c>
      <c r="D215" t="s">
        <v>36</v>
      </c>
      <c r="E215" t="s">
        <v>16</v>
      </c>
      <c r="F215" t="s">
        <v>23</v>
      </c>
      <c r="G215">
        <v>15258.29</v>
      </c>
      <c r="H215">
        <v>1</v>
      </c>
      <c r="I215">
        <v>15258.29</v>
      </c>
      <c r="J215">
        <v>3.74</v>
      </c>
      <c r="K215">
        <v>2427</v>
      </c>
      <c r="L215" s="1">
        <v>45527</v>
      </c>
    </row>
    <row r="216" spans="1:12" x14ac:dyDescent="0.25">
      <c r="A216" t="s">
        <v>260</v>
      </c>
      <c r="B216" t="s">
        <v>13</v>
      </c>
      <c r="C216" t="s">
        <v>14</v>
      </c>
      <c r="D216" t="s">
        <v>15</v>
      </c>
      <c r="E216" t="s">
        <v>22</v>
      </c>
      <c r="F216" t="s">
        <v>33</v>
      </c>
      <c r="G216">
        <v>12359.28</v>
      </c>
      <c r="H216">
        <v>3</v>
      </c>
      <c r="I216">
        <v>37077.839999999997</v>
      </c>
      <c r="J216">
        <v>3.74</v>
      </c>
      <c r="K216">
        <v>1841</v>
      </c>
      <c r="L216" s="1">
        <v>45629</v>
      </c>
    </row>
    <row r="217" spans="1:12" x14ac:dyDescent="0.25">
      <c r="A217" t="s">
        <v>261</v>
      </c>
      <c r="B217" t="s">
        <v>49</v>
      </c>
      <c r="C217" t="s">
        <v>14</v>
      </c>
      <c r="D217" t="s">
        <v>50</v>
      </c>
      <c r="E217" t="s">
        <v>16</v>
      </c>
      <c r="F217" t="s">
        <v>28</v>
      </c>
      <c r="G217">
        <v>3720.33</v>
      </c>
      <c r="H217">
        <v>3</v>
      </c>
      <c r="I217">
        <v>11160.99</v>
      </c>
      <c r="J217">
        <v>3.96</v>
      </c>
      <c r="K217">
        <v>4609</v>
      </c>
      <c r="L217" s="1">
        <v>45544</v>
      </c>
    </row>
    <row r="218" spans="1:12" x14ac:dyDescent="0.25">
      <c r="A218" t="s">
        <v>262</v>
      </c>
      <c r="B218" t="s">
        <v>49</v>
      </c>
      <c r="C218" t="s">
        <v>14</v>
      </c>
      <c r="D218" t="s">
        <v>50</v>
      </c>
      <c r="E218" t="s">
        <v>47</v>
      </c>
      <c r="F218" t="s">
        <v>28</v>
      </c>
      <c r="G218">
        <v>1741.6</v>
      </c>
      <c r="H218">
        <v>5</v>
      </c>
      <c r="I218">
        <v>8708</v>
      </c>
      <c r="J218">
        <v>4.7300000000000004</v>
      </c>
      <c r="K218">
        <v>3626</v>
      </c>
      <c r="L218" s="1">
        <v>45417</v>
      </c>
    </row>
    <row r="219" spans="1:12" x14ac:dyDescent="0.25">
      <c r="A219" t="s">
        <v>263</v>
      </c>
      <c r="B219" t="s">
        <v>35</v>
      </c>
      <c r="C219" t="s">
        <v>14</v>
      </c>
      <c r="D219" t="s">
        <v>36</v>
      </c>
      <c r="E219" t="s">
        <v>16</v>
      </c>
      <c r="F219" t="s">
        <v>17</v>
      </c>
      <c r="G219">
        <v>13390.76</v>
      </c>
      <c r="H219">
        <v>2</v>
      </c>
      <c r="I219">
        <v>26781.52</v>
      </c>
      <c r="J219">
        <v>3.15</v>
      </c>
      <c r="K219">
        <v>4892</v>
      </c>
      <c r="L219" s="1">
        <v>45373</v>
      </c>
    </row>
    <row r="220" spans="1:12" x14ac:dyDescent="0.25">
      <c r="A220" t="s">
        <v>264</v>
      </c>
      <c r="B220" t="s">
        <v>30</v>
      </c>
      <c r="C220" t="s">
        <v>31</v>
      </c>
      <c r="D220" t="s">
        <v>32</v>
      </c>
      <c r="E220" t="s">
        <v>16</v>
      </c>
      <c r="F220" t="s">
        <v>62</v>
      </c>
      <c r="G220">
        <v>9957.25</v>
      </c>
      <c r="H220">
        <v>3</v>
      </c>
      <c r="I220">
        <v>29871.75</v>
      </c>
      <c r="J220">
        <v>3.33</v>
      </c>
      <c r="K220">
        <v>581</v>
      </c>
      <c r="L220" s="1">
        <v>45623</v>
      </c>
    </row>
    <row r="221" spans="1:12" x14ac:dyDescent="0.25">
      <c r="A221" t="s">
        <v>265</v>
      </c>
      <c r="B221" t="s">
        <v>43</v>
      </c>
      <c r="C221" t="s">
        <v>44</v>
      </c>
      <c r="D221" t="s">
        <v>45</v>
      </c>
      <c r="E221" t="s">
        <v>47</v>
      </c>
      <c r="F221" t="s">
        <v>33</v>
      </c>
      <c r="G221">
        <v>3373.56</v>
      </c>
      <c r="H221">
        <v>3</v>
      </c>
      <c r="I221">
        <v>10120.68</v>
      </c>
      <c r="J221">
        <v>1.64</v>
      </c>
      <c r="K221">
        <v>2431</v>
      </c>
      <c r="L221" s="1">
        <v>45495</v>
      </c>
    </row>
    <row r="222" spans="1:12" x14ac:dyDescent="0.25">
      <c r="A222" t="s">
        <v>266</v>
      </c>
      <c r="B222" t="s">
        <v>43</v>
      </c>
      <c r="C222" t="s">
        <v>44</v>
      </c>
      <c r="D222" t="s">
        <v>45</v>
      </c>
      <c r="E222" t="s">
        <v>47</v>
      </c>
      <c r="F222" t="s">
        <v>40</v>
      </c>
      <c r="G222">
        <v>15325.33</v>
      </c>
      <c r="H222">
        <v>4</v>
      </c>
      <c r="I222">
        <v>61301.32</v>
      </c>
      <c r="J222">
        <v>4.4800000000000004</v>
      </c>
      <c r="K222">
        <v>437</v>
      </c>
      <c r="L222" s="1">
        <v>45484</v>
      </c>
    </row>
    <row r="223" spans="1:12" x14ac:dyDescent="0.25">
      <c r="A223" t="s">
        <v>267</v>
      </c>
      <c r="B223" t="s">
        <v>35</v>
      </c>
      <c r="C223" t="s">
        <v>14</v>
      </c>
      <c r="D223" t="s">
        <v>36</v>
      </c>
      <c r="E223" t="s">
        <v>47</v>
      </c>
      <c r="F223" t="s">
        <v>23</v>
      </c>
      <c r="G223">
        <v>14632.09</v>
      </c>
      <c r="H223">
        <v>5</v>
      </c>
      <c r="I223">
        <v>73160.45</v>
      </c>
      <c r="J223">
        <v>3.65</v>
      </c>
      <c r="K223">
        <v>3614</v>
      </c>
      <c r="L223" s="1">
        <v>45613</v>
      </c>
    </row>
    <row r="224" spans="1:12" x14ac:dyDescent="0.25">
      <c r="A224" t="s">
        <v>268</v>
      </c>
      <c r="B224" t="s">
        <v>25</v>
      </c>
      <c r="C224" t="s">
        <v>26</v>
      </c>
      <c r="D224" t="s">
        <v>27</v>
      </c>
      <c r="E224" t="s">
        <v>47</v>
      </c>
      <c r="F224" t="s">
        <v>62</v>
      </c>
      <c r="G224">
        <v>18331.509999999998</v>
      </c>
      <c r="H224">
        <v>3</v>
      </c>
      <c r="I224">
        <v>54994.53</v>
      </c>
      <c r="J224">
        <v>1.1000000000000001</v>
      </c>
      <c r="K224">
        <v>3047</v>
      </c>
      <c r="L224" s="1">
        <v>45523</v>
      </c>
    </row>
    <row r="225" spans="1:12" x14ac:dyDescent="0.25">
      <c r="A225" t="s">
        <v>269</v>
      </c>
      <c r="B225" t="s">
        <v>25</v>
      </c>
      <c r="C225" t="s">
        <v>26</v>
      </c>
      <c r="D225" t="s">
        <v>27</v>
      </c>
      <c r="E225" t="s">
        <v>22</v>
      </c>
      <c r="F225" t="s">
        <v>28</v>
      </c>
      <c r="G225">
        <v>8611.48</v>
      </c>
      <c r="H225">
        <v>5</v>
      </c>
      <c r="I225">
        <v>43057.4</v>
      </c>
      <c r="J225">
        <v>2.35</v>
      </c>
      <c r="K225">
        <v>1234</v>
      </c>
      <c r="L225" s="1">
        <v>45580</v>
      </c>
    </row>
    <row r="226" spans="1:12" x14ac:dyDescent="0.25">
      <c r="A226" t="s">
        <v>270</v>
      </c>
      <c r="B226" t="s">
        <v>35</v>
      </c>
      <c r="C226" t="s">
        <v>14</v>
      </c>
      <c r="D226" t="s">
        <v>36</v>
      </c>
      <c r="E226" t="s">
        <v>16</v>
      </c>
      <c r="F226" t="s">
        <v>28</v>
      </c>
      <c r="G226">
        <v>9120.2800000000007</v>
      </c>
      <c r="H226">
        <v>5</v>
      </c>
      <c r="I226">
        <v>45601.4</v>
      </c>
      <c r="J226">
        <v>3.49</v>
      </c>
      <c r="K226">
        <v>3953</v>
      </c>
      <c r="L226" s="1">
        <v>45502</v>
      </c>
    </row>
    <row r="227" spans="1:12" x14ac:dyDescent="0.25">
      <c r="A227" t="s">
        <v>271</v>
      </c>
      <c r="B227" t="s">
        <v>43</v>
      </c>
      <c r="C227" t="s">
        <v>44</v>
      </c>
      <c r="D227" t="s">
        <v>45</v>
      </c>
      <c r="E227" t="s">
        <v>22</v>
      </c>
      <c r="F227" t="s">
        <v>33</v>
      </c>
      <c r="G227">
        <v>17738.689999999999</v>
      </c>
      <c r="H227">
        <v>4</v>
      </c>
      <c r="I227">
        <v>70954.759999999995</v>
      </c>
      <c r="J227">
        <v>4.67</v>
      </c>
      <c r="K227">
        <v>2465</v>
      </c>
      <c r="L227" s="1">
        <v>45393</v>
      </c>
    </row>
    <row r="228" spans="1:12" x14ac:dyDescent="0.25">
      <c r="A228" t="s">
        <v>272</v>
      </c>
      <c r="B228" t="s">
        <v>65</v>
      </c>
      <c r="C228" t="s">
        <v>20</v>
      </c>
      <c r="D228" t="s">
        <v>66</v>
      </c>
      <c r="E228" t="s">
        <v>16</v>
      </c>
      <c r="F228" t="s">
        <v>28</v>
      </c>
      <c r="G228">
        <v>6336.78</v>
      </c>
      <c r="H228">
        <v>1</v>
      </c>
      <c r="I228">
        <v>6336.78</v>
      </c>
      <c r="J228">
        <v>3.8</v>
      </c>
      <c r="K228">
        <v>364</v>
      </c>
      <c r="L228" s="1">
        <v>45509</v>
      </c>
    </row>
    <row r="229" spans="1:12" x14ac:dyDescent="0.25">
      <c r="A229" t="s">
        <v>273</v>
      </c>
      <c r="B229" t="s">
        <v>35</v>
      </c>
      <c r="C229" t="s">
        <v>14</v>
      </c>
      <c r="D229" t="s">
        <v>36</v>
      </c>
      <c r="E229" t="s">
        <v>22</v>
      </c>
      <c r="F229" t="s">
        <v>23</v>
      </c>
      <c r="G229">
        <v>17652.060000000001</v>
      </c>
      <c r="H229">
        <v>3</v>
      </c>
      <c r="I229">
        <v>52956.18</v>
      </c>
      <c r="J229">
        <v>1.06</v>
      </c>
      <c r="K229">
        <v>4460</v>
      </c>
      <c r="L229" s="1">
        <v>45356</v>
      </c>
    </row>
    <row r="230" spans="1:12" x14ac:dyDescent="0.25">
      <c r="A230" t="s">
        <v>274</v>
      </c>
      <c r="B230" t="s">
        <v>13</v>
      </c>
      <c r="C230" t="s">
        <v>14</v>
      </c>
      <c r="D230" t="s">
        <v>15</v>
      </c>
      <c r="E230" t="s">
        <v>22</v>
      </c>
      <c r="F230" t="s">
        <v>40</v>
      </c>
      <c r="G230">
        <v>9154</v>
      </c>
      <c r="H230">
        <v>4</v>
      </c>
      <c r="I230">
        <v>36616</v>
      </c>
      <c r="J230">
        <v>4.79</v>
      </c>
      <c r="K230">
        <v>1745</v>
      </c>
      <c r="L230" s="1">
        <v>45438</v>
      </c>
    </row>
    <row r="231" spans="1:12" x14ac:dyDescent="0.25">
      <c r="A231" t="s">
        <v>275</v>
      </c>
      <c r="B231" t="s">
        <v>49</v>
      </c>
      <c r="C231" t="s">
        <v>14</v>
      </c>
      <c r="D231" t="s">
        <v>50</v>
      </c>
      <c r="E231" t="s">
        <v>16</v>
      </c>
      <c r="F231" t="s">
        <v>62</v>
      </c>
      <c r="G231">
        <v>1408.94</v>
      </c>
      <c r="H231">
        <v>2</v>
      </c>
      <c r="I231">
        <v>2817.88</v>
      </c>
      <c r="J231">
        <v>3.65</v>
      </c>
      <c r="K231">
        <v>3784</v>
      </c>
      <c r="L231" s="1">
        <v>45616</v>
      </c>
    </row>
    <row r="232" spans="1:12" x14ac:dyDescent="0.25">
      <c r="A232" t="s">
        <v>276</v>
      </c>
      <c r="B232" t="s">
        <v>13</v>
      </c>
      <c r="C232" t="s">
        <v>14</v>
      </c>
      <c r="D232" t="s">
        <v>15</v>
      </c>
      <c r="E232" t="s">
        <v>47</v>
      </c>
      <c r="F232" t="s">
        <v>33</v>
      </c>
      <c r="G232">
        <v>5782.53</v>
      </c>
      <c r="H232">
        <v>1</v>
      </c>
      <c r="I232">
        <v>5782.53</v>
      </c>
      <c r="J232">
        <v>2.85</v>
      </c>
      <c r="K232">
        <v>3476</v>
      </c>
      <c r="L232" s="1">
        <v>45293</v>
      </c>
    </row>
    <row r="233" spans="1:12" x14ac:dyDescent="0.25">
      <c r="A233" t="s">
        <v>277</v>
      </c>
      <c r="B233" t="s">
        <v>65</v>
      </c>
      <c r="C233" t="s">
        <v>20</v>
      </c>
      <c r="D233" t="s">
        <v>66</v>
      </c>
      <c r="E233" t="s">
        <v>22</v>
      </c>
      <c r="F233" t="s">
        <v>40</v>
      </c>
      <c r="G233">
        <v>17208.740000000002</v>
      </c>
      <c r="H233">
        <v>2</v>
      </c>
      <c r="I233">
        <v>34417.480000000003</v>
      </c>
      <c r="J233">
        <v>1.29</v>
      </c>
      <c r="K233">
        <v>1399</v>
      </c>
      <c r="L233" s="1">
        <v>45293</v>
      </c>
    </row>
    <row r="234" spans="1:12" x14ac:dyDescent="0.25">
      <c r="A234" t="s">
        <v>278</v>
      </c>
      <c r="B234" t="s">
        <v>25</v>
      </c>
      <c r="C234" t="s">
        <v>26</v>
      </c>
      <c r="D234" t="s">
        <v>27</v>
      </c>
      <c r="E234" t="s">
        <v>22</v>
      </c>
      <c r="F234" t="s">
        <v>33</v>
      </c>
      <c r="G234">
        <v>3348.83</v>
      </c>
      <c r="H234">
        <v>2</v>
      </c>
      <c r="I234">
        <v>6697.66</v>
      </c>
      <c r="J234">
        <v>4.78</v>
      </c>
      <c r="K234">
        <v>2796</v>
      </c>
      <c r="L234" s="1">
        <v>45387</v>
      </c>
    </row>
    <row r="235" spans="1:12" x14ac:dyDescent="0.25">
      <c r="A235" t="s">
        <v>279</v>
      </c>
      <c r="B235" t="s">
        <v>53</v>
      </c>
      <c r="C235" t="s">
        <v>31</v>
      </c>
      <c r="D235" t="s">
        <v>54</v>
      </c>
      <c r="E235" t="s">
        <v>22</v>
      </c>
      <c r="F235" t="s">
        <v>40</v>
      </c>
      <c r="G235">
        <v>16348.42</v>
      </c>
      <c r="H235">
        <v>4</v>
      </c>
      <c r="I235">
        <v>65393.68</v>
      </c>
      <c r="J235">
        <v>3.96</v>
      </c>
      <c r="K235">
        <v>3973</v>
      </c>
      <c r="L235" s="1">
        <v>45579</v>
      </c>
    </row>
    <row r="236" spans="1:12" x14ac:dyDescent="0.25">
      <c r="A236" t="s">
        <v>280</v>
      </c>
      <c r="B236" t="s">
        <v>25</v>
      </c>
      <c r="C236" t="s">
        <v>26</v>
      </c>
      <c r="D236" t="s">
        <v>27</v>
      </c>
      <c r="E236" t="s">
        <v>47</v>
      </c>
      <c r="F236" t="s">
        <v>40</v>
      </c>
      <c r="G236">
        <v>3383.51</v>
      </c>
      <c r="H236">
        <v>4</v>
      </c>
      <c r="I236">
        <v>13534.04</v>
      </c>
      <c r="J236">
        <v>3.5</v>
      </c>
      <c r="K236">
        <v>4453</v>
      </c>
      <c r="L236" s="1">
        <v>45397</v>
      </c>
    </row>
    <row r="237" spans="1:12" x14ac:dyDescent="0.25">
      <c r="A237" t="s">
        <v>281</v>
      </c>
      <c r="B237" t="s">
        <v>35</v>
      </c>
      <c r="C237" t="s">
        <v>14</v>
      </c>
      <c r="D237" t="s">
        <v>36</v>
      </c>
      <c r="E237" t="s">
        <v>22</v>
      </c>
      <c r="F237" t="s">
        <v>17</v>
      </c>
      <c r="G237">
        <v>7502.69</v>
      </c>
      <c r="H237">
        <v>2</v>
      </c>
      <c r="I237">
        <v>15005.38</v>
      </c>
      <c r="J237">
        <v>1.06</v>
      </c>
      <c r="K237">
        <v>1212</v>
      </c>
      <c r="L237" s="1">
        <v>45375</v>
      </c>
    </row>
    <row r="238" spans="1:12" x14ac:dyDescent="0.25">
      <c r="A238" t="s">
        <v>282</v>
      </c>
      <c r="B238" t="s">
        <v>30</v>
      </c>
      <c r="C238" t="s">
        <v>31</v>
      </c>
      <c r="D238" t="s">
        <v>32</v>
      </c>
      <c r="E238" t="s">
        <v>47</v>
      </c>
      <c r="F238" t="s">
        <v>23</v>
      </c>
      <c r="G238">
        <v>9309.31</v>
      </c>
      <c r="H238">
        <v>5</v>
      </c>
      <c r="I238">
        <v>46546.55</v>
      </c>
      <c r="J238">
        <v>4.97</v>
      </c>
      <c r="K238">
        <v>2390</v>
      </c>
      <c r="L238" s="1">
        <v>45374</v>
      </c>
    </row>
    <row r="239" spans="1:12" x14ac:dyDescent="0.25">
      <c r="A239" t="s">
        <v>283</v>
      </c>
      <c r="B239" t="s">
        <v>30</v>
      </c>
      <c r="C239" t="s">
        <v>31</v>
      </c>
      <c r="D239" t="s">
        <v>32</v>
      </c>
      <c r="E239" t="s">
        <v>16</v>
      </c>
      <c r="F239" t="s">
        <v>40</v>
      </c>
      <c r="G239">
        <v>7187.55</v>
      </c>
      <c r="H239">
        <v>5</v>
      </c>
      <c r="I239">
        <v>35937.75</v>
      </c>
      <c r="J239">
        <v>2.09</v>
      </c>
      <c r="K239">
        <v>3397</v>
      </c>
      <c r="L239" s="1">
        <v>45641</v>
      </c>
    </row>
    <row r="240" spans="1:12" x14ac:dyDescent="0.25">
      <c r="A240" t="s">
        <v>284</v>
      </c>
      <c r="B240" t="s">
        <v>25</v>
      </c>
      <c r="C240" t="s">
        <v>26</v>
      </c>
      <c r="D240" t="s">
        <v>27</v>
      </c>
      <c r="E240" t="s">
        <v>22</v>
      </c>
      <c r="F240" t="s">
        <v>62</v>
      </c>
      <c r="G240">
        <v>11996.17</v>
      </c>
      <c r="H240">
        <v>3</v>
      </c>
      <c r="I240">
        <v>35988.51</v>
      </c>
      <c r="J240">
        <v>3.75</v>
      </c>
      <c r="K240">
        <v>2725</v>
      </c>
      <c r="L240" s="1">
        <v>45550</v>
      </c>
    </row>
    <row r="241" spans="1:12" x14ac:dyDescent="0.25">
      <c r="A241" t="s">
        <v>285</v>
      </c>
      <c r="B241" t="s">
        <v>13</v>
      </c>
      <c r="C241" t="s">
        <v>14</v>
      </c>
      <c r="D241" t="s">
        <v>15</v>
      </c>
      <c r="E241" t="s">
        <v>47</v>
      </c>
      <c r="F241" t="s">
        <v>17</v>
      </c>
      <c r="G241">
        <v>12041.72</v>
      </c>
      <c r="H241">
        <v>2</v>
      </c>
      <c r="I241">
        <v>24083.439999999999</v>
      </c>
      <c r="J241">
        <v>4.45</v>
      </c>
      <c r="K241">
        <v>1597</v>
      </c>
      <c r="L241" s="1">
        <v>45558</v>
      </c>
    </row>
    <row r="242" spans="1:12" x14ac:dyDescent="0.25">
      <c r="A242" t="s">
        <v>286</v>
      </c>
      <c r="B242" t="s">
        <v>53</v>
      </c>
      <c r="C242" t="s">
        <v>31</v>
      </c>
      <c r="D242" t="s">
        <v>54</v>
      </c>
      <c r="E242" t="s">
        <v>16</v>
      </c>
      <c r="F242" t="s">
        <v>62</v>
      </c>
      <c r="G242">
        <v>2227.34</v>
      </c>
      <c r="H242">
        <v>2</v>
      </c>
      <c r="I242">
        <v>4454.68</v>
      </c>
      <c r="J242">
        <v>4.75</v>
      </c>
      <c r="K242">
        <v>1649</v>
      </c>
      <c r="L242" s="1">
        <v>45643</v>
      </c>
    </row>
    <row r="243" spans="1:12" x14ac:dyDescent="0.25">
      <c r="A243" t="s">
        <v>287</v>
      </c>
      <c r="B243" t="s">
        <v>13</v>
      </c>
      <c r="C243" t="s">
        <v>14</v>
      </c>
      <c r="D243" t="s">
        <v>15</v>
      </c>
      <c r="E243" t="s">
        <v>22</v>
      </c>
      <c r="F243" t="s">
        <v>62</v>
      </c>
      <c r="G243">
        <v>13692.53</v>
      </c>
      <c r="H243">
        <v>1</v>
      </c>
      <c r="I243">
        <v>13692.53</v>
      </c>
      <c r="J243">
        <v>4.45</v>
      </c>
      <c r="K243">
        <v>2301</v>
      </c>
      <c r="L243" s="1">
        <v>45611</v>
      </c>
    </row>
    <row r="244" spans="1:12" x14ac:dyDescent="0.25">
      <c r="A244" t="s">
        <v>288</v>
      </c>
      <c r="B244" t="s">
        <v>53</v>
      </c>
      <c r="C244" t="s">
        <v>31</v>
      </c>
      <c r="D244" t="s">
        <v>54</v>
      </c>
      <c r="E244" t="s">
        <v>22</v>
      </c>
      <c r="F244" t="s">
        <v>17</v>
      </c>
      <c r="G244">
        <v>2258.84</v>
      </c>
      <c r="H244">
        <v>2</v>
      </c>
      <c r="I244">
        <v>4517.68</v>
      </c>
      <c r="J244">
        <v>2.2400000000000002</v>
      </c>
      <c r="K244">
        <v>4867</v>
      </c>
      <c r="L244" s="1">
        <v>45430</v>
      </c>
    </row>
    <row r="245" spans="1:12" x14ac:dyDescent="0.25">
      <c r="A245" t="s">
        <v>289</v>
      </c>
      <c r="B245" t="s">
        <v>38</v>
      </c>
      <c r="C245" t="s">
        <v>20</v>
      </c>
      <c r="D245" t="s">
        <v>39</v>
      </c>
      <c r="E245" t="s">
        <v>47</v>
      </c>
      <c r="F245" t="s">
        <v>28</v>
      </c>
      <c r="G245">
        <v>619.04</v>
      </c>
      <c r="H245">
        <v>5</v>
      </c>
      <c r="I245">
        <v>3095.2</v>
      </c>
      <c r="J245">
        <v>1.52</v>
      </c>
      <c r="K245">
        <v>359</v>
      </c>
      <c r="L245" s="1">
        <v>45560</v>
      </c>
    </row>
    <row r="246" spans="1:12" x14ac:dyDescent="0.25">
      <c r="A246" t="s">
        <v>290</v>
      </c>
      <c r="B246" t="s">
        <v>38</v>
      </c>
      <c r="C246" t="s">
        <v>20</v>
      </c>
      <c r="D246" t="s">
        <v>39</v>
      </c>
      <c r="E246" t="s">
        <v>22</v>
      </c>
      <c r="F246" t="s">
        <v>17</v>
      </c>
      <c r="G246">
        <v>9249.34</v>
      </c>
      <c r="H246">
        <v>1</v>
      </c>
      <c r="I246">
        <v>9249.34</v>
      </c>
      <c r="J246">
        <v>2.76</v>
      </c>
      <c r="K246">
        <v>3530</v>
      </c>
      <c r="L246" s="1">
        <v>45607</v>
      </c>
    </row>
    <row r="247" spans="1:12" x14ac:dyDescent="0.25">
      <c r="A247" t="s">
        <v>291</v>
      </c>
      <c r="B247" t="s">
        <v>65</v>
      </c>
      <c r="C247" t="s">
        <v>20</v>
      </c>
      <c r="D247" t="s">
        <v>66</v>
      </c>
      <c r="E247" t="s">
        <v>47</v>
      </c>
      <c r="F247" t="s">
        <v>62</v>
      </c>
      <c r="G247">
        <v>3051.34</v>
      </c>
      <c r="H247">
        <v>5</v>
      </c>
      <c r="I247">
        <v>15256.7</v>
      </c>
      <c r="J247">
        <v>3.78</v>
      </c>
      <c r="K247">
        <v>2073</v>
      </c>
      <c r="L247" s="1">
        <v>45466</v>
      </c>
    </row>
    <row r="248" spans="1:12" x14ac:dyDescent="0.25">
      <c r="A248" t="s">
        <v>292</v>
      </c>
      <c r="B248" t="s">
        <v>53</v>
      </c>
      <c r="C248" t="s">
        <v>31</v>
      </c>
      <c r="D248" t="s">
        <v>54</v>
      </c>
      <c r="E248" t="s">
        <v>22</v>
      </c>
      <c r="F248" t="s">
        <v>33</v>
      </c>
      <c r="G248">
        <v>8458.06</v>
      </c>
      <c r="H248">
        <v>1</v>
      </c>
      <c r="I248">
        <v>8458.06</v>
      </c>
      <c r="J248">
        <v>2.34</v>
      </c>
      <c r="K248">
        <v>137</v>
      </c>
      <c r="L248" s="1">
        <v>45499</v>
      </c>
    </row>
    <row r="249" spans="1:12" x14ac:dyDescent="0.25">
      <c r="A249" t="s">
        <v>293</v>
      </c>
      <c r="B249" t="s">
        <v>53</v>
      </c>
      <c r="C249" t="s">
        <v>31</v>
      </c>
      <c r="D249" t="s">
        <v>54</v>
      </c>
      <c r="E249" t="s">
        <v>16</v>
      </c>
      <c r="F249" t="s">
        <v>28</v>
      </c>
      <c r="G249">
        <v>7200.36</v>
      </c>
      <c r="H249">
        <v>1</v>
      </c>
      <c r="I249">
        <v>7200.36</v>
      </c>
      <c r="J249">
        <v>2.56</v>
      </c>
      <c r="K249">
        <v>3382</v>
      </c>
      <c r="L249" s="1">
        <v>45317</v>
      </c>
    </row>
    <row r="250" spans="1:12" x14ac:dyDescent="0.25">
      <c r="A250" t="s">
        <v>294</v>
      </c>
      <c r="B250" t="s">
        <v>35</v>
      </c>
      <c r="C250" t="s">
        <v>14</v>
      </c>
      <c r="D250" t="s">
        <v>36</v>
      </c>
      <c r="E250" t="s">
        <v>22</v>
      </c>
      <c r="F250" t="s">
        <v>17</v>
      </c>
      <c r="G250">
        <v>9932.89</v>
      </c>
      <c r="H250">
        <v>2</v>
      </c>
      <c r="I250">
        <v>19865.78</v>
      </c>
      <c r="J250">
        <v>1.97</v>
      </c>
      <c r="K250">
        <v>3953</v>
      </c>
      <c r="L250" s="1">
        <v>45617</v>
      </c>
    </row>
    <row r="251" spans="1:12" x14ac:dyDescent="0.25">
      <c r="A251" t="s">
        <v>295</v>
      </c>
      <c r="B251" t="s">
        <v>35</v>
      </c>
      <c r="C251" t="s">
        <v>14</v>
      </c>
      <c r="D251" t="s">
        <v>36</v>
      </c>
      <c r="E251" t="s">
        <v>47</v>
      </c>
      <c r="F251" t="s">
        <v>28</v>
      </c>
      <c r="G251">
        <v>19134.64</v>
      </c>
      <c r="H251">
        <v>1</v>
      </c>
      <c r="I251">
        <v>19134.64</v>
      </c>
      <c r="J251">
        <v>4.4800000000000004</v>
      </c>
      <c r="K251">
        <v>2275</v>
      </c>
      <c r="L251" s="1">
        <v>45422</v>
      </c>
    </row>
    <row r="252" spans="1:12" x14ac:dyDescent="0.25">
      <c r="A252" t="s">
        <v>296</v>
      </c>
      <c r="B252" t="s">
        <v>25</v>
      </c>
      <c r="C252" t="s">
        <v>26</v>
      </c>
      <c r="D252" t="s">
        <v>27</v>
      </c>
      <c r="E252" t="s">
        <v>47</v>
      </c>
      <c r="F252" t="s">
        <v>17</v>
      </c>
      <c r="G252">
        <v>3948.53</v>
      </c>
      <c r="H252">
        <v>3</v>
      </c>
      <c r="I252">
        <v>11845.59</v>
      </c>
      <c r="J252">
        <v>4.47</v>
      </c>
      <c r="K252">
        <v>4176</v>
      </c>
      <c r="L252" s="1">
        <v>45386</v>
      </c>
    </row>
    <row r="253" spans="1:12" x14ac:dyDescent="0.25">
      <c r="A253" t="s">
        <v>297</v>
      </c>
      <c r="B253" t="s">
        <v>43</v>
      </c>
      <c r="C253" t="s">
        <v>44</v>
      </c>
      <c r="D253" t="s">
        <v>45</v>
      </c>
      <c r="E253" t="s">
        <v>22</v>
      </c>
      <c r="F253" t="s">
        <v>17</v>
      </c>
      <c r="G253">
        <v>10842.37</v>
      </c>
      <c r="H253">
        <v>5</v>
      </c>
      <c r="I253">
        <v>54211.85</v>
      </c>
      <c r="J253">
        <v>1.28</v>
      </c>
      <c r="K253">
        <v>4287</v>
      </c>
      <c r="L253" s="1">
        <v>45630</v>
      </c>
    </row>
    <row r="254" spans="1:12" x14ac:dyDescent="0.25">
      <c r="A254" t="s">
        <v>298</v>
      </c>
      <c r="B254" t="s">
        <v>43</v>
      </c>
      <c r="C254" t="s">
        <v>44</v>
      </c>
      <c r="D254" t="s">
        <v>45</v>
      </c>
      <c r="E254" t="s">
        <v>47</v>
      </c>
      <c r="F254" t="s">
        <v>62</v>
      </c>
      <c r="G254">
        <v>4860.08</v>
      </c>
      <c r="H254">
        <v>4</v>
      </c>
      <c r="I254">
        <v>19440.32</v>
      </c>
      <c r="J254">
        <v>1.19</v>
      </c>
      <c r="K254">
        <v>1105</v>
      </c>
      <c r="L254" s="1">
        <v>45538</v>
      </c>
    </row>
    <row r="255" spans="1:12" x14ac:dyDescent="0.25">
      <c r="A255" t="s">
        <v>299</v>
      </c>
      <c r="B255" t="s">
        <v>38</v>
      </c>
      <c r="C255" t="s">
        <v>20</v>
      </c>
      <c r="D255" t="s">
        <v>39</v>
      </c>
      <c r="E255" t="s">
        <v>47</v>
      </c>
      <c r="F255" t="s">
        <v>23</v>
      </c>
      <c r="G255">
        <v>3928.58</v>
      </c>
      <c r="H255">
        <v>3</v>
      </c>
      <c r="I255">
        <v>11785.74</v>
      </c>
      <c r="J255">
        <v>3.17</v>
      </c>
      <c r="K255">
        <v>3350</v>
      </c>
      <c r="L255" s="1">
        <v>45458</v>
      </c>
    </row>
    <row r="256" spans="1:12" x14ac:dyDescent="0.25">
      <c r="A256" t="s">
        <v>300</v>
      </c>
      <c r="B256" t="s">
        <v>25</v>
      </c>
      <c r="C256" t="s">
        <v>26</v>
      </c>
      <c r="D256" t="s">
        <v>27</v>
      </c>
      <c r="E256" t="s">
        <v>22</v>
      </c>
      <c r="F256" t="s">
        <v>23</v>
      </c>
      <c r="G256">
        <v>10531.86</v>
      </c>
      <c r="H256">
        <v>5</v>
      </c>
      <c r="I256">
        <v>52659.3</v>
      </c>
      <c r="J256">
        <v>2.0299999999999998</v>
      </c>
      <c r="K256">
        <v>4340</v>
      </c>
      <c r="L256" s="1">
        <v>45623</v>
      </c>
    </row>
    <row r="257" spans="1:12" x14ac:dyDescent="0.25">
      <c r="A257" t="s">
        <v>301</v>
      </c>
      <c r="B257" t="s">
        <v>49</v>
      </c>
      <c r="C257" t="s">
        <v>14</v>
      </c>
      <c r="D257" t="s">
        <v>50</v>
      </c>
      <c r="E257" t="s">
        <v>16</v>
      </c>
      <c r="F257" t="s">
        <v>40</v>
      </c>
      <c r="G257">
        <v>18234.36</v>
      </c>
      <c r="H257">
        <v>2</v>
      </c>
      <c r="I257">
        <v>36468.720000000001</v>
      </c>
      <c r="J257">
        <v>4.8600000000000003</v>
      </c>
      <c r="K257">
        <v>3768</v>
      </c>
      <c r="L257" s="1">
        <v>45487</v>
      </c>
    </row>
    <row r="258" spans="1:12" x14ac:dyDescent="0.25">
      <c r="A258" t="s">
        <v>302</v>
      </c>
      <c r="B258" t="s">
        <v>30</v>
      </c>
      <c r="C258" t="s">
        <v>31</v>
      </c>
      <c r="D258" t="s">
        <v>32</v>
      </c>
      <c r="E258" t="s">
        <v>22</v>
      </c>
      <c r="F258" t="s">
        <v>23</v>
      </c>
      <c r="G258">
        <v>3800.17</v>
      </c>
      <c r="H258">
        <v>4</v>
      </c>
      <c r="I258">
        <v>15200.68</v>
      </c>
      <c r="J258">
        <v>4.2300000000000004</v>
      </c>
      <c r="K258">
        <v>1325</v>
      </c>
      <c r="L258" s="1">
        <v>45504</v>
      </c>
    </row>
    <row r="259" spans="1:12" x14ac:dyDescent="0.25">
      <c r="A259" t="s">
        <v>303</v>
      </c>
      <c r="B259" t="s">
        <v>43</v>
      </c>
      <c r="C259" t="s">
        <v>44</v>
      </c>
      <c r="D259" t="s">
        <v>45</v>
      </c>
      <c r="E259" t="s">
        <v>47</v>
      </c>
      <c r="F259" t="s">
        <v>23</v>
      </c>
      <c r="G259">
        <v>13409.13</v>
      </c>
      <c r="H259">
        <v>3</v>
      </c>
      <c r="I259">
        <v>40227.39</v>
      </c>
      <c r="J259">
        <v>1.86</v>
      </c>
      <c r="K259">
        <v>1168</v>
      </c>
      <c r="L259" s="1">
        <v>45410</v>
      </c>
    </row>
    <row r="260" spans="1:12" x14ac:dyDescent="0.25">
      <c r="A260" t="s">
        <v>304</v>
      </c>
      <c r="B260" t="s">
        <v>13</v>
      </c>
      <c r="C260" t="s">
        <v>14</v>
      </c>
      <c r="D260" t="s">
        <v>15</v>
      </c>
      <c r="E260" t="s">
        <v>16</v>
      </c>
      <c r="F260" t="s">
        <v>40</v>
      </c>
      <c r="G260">
        <v>9011.19</v>
      </c>
      <c r="H260">
        <v>5</v>
      </c>
      <c r="I260">
        <v>45055.95</v>
      </c>
      <c r="J260">
        <v>1.99</v>
      </c>
      <c r="K260">
        <v>838</v>
      </c>
      <c r="L260" s="1">
        <v>45516</v>
      </c>
    </row>
    <row r="261" spans="1:12" x14ac:dyDescent="0.25">
      <c r="A261" t="s">
        <v>305</v>
      </c>
      <c r="B261" t="s">
        <v>38</v>
      </c>
      <c r="C261" t="s">
        <v>20</v>
      </c>
      <c r="D261" t="s">
        <v>39</v>
      </c>
      <c r="E261" t="s">
        <v>22</v>
      </c>
      <c r="F261" t="s">
        <v>33</v>
      </c>
      <c r="G261">
        <v>18094.91</v>
      </c>
      <c r="H261">
        <v>5</v>
      </c>
      <c r="I261">
        <v>90474.55</v>
      </c>
      <c r="J261">
        <v>2.62</v>
      </c>
      <c r="K261">
        <v>2659</v>
      </c>
      <c r="L261" s="1">
        <v>45523</v>
      </c>
    </row>
    <row r="262" spans="1:12" x14ac:dyDescent="0.25">
      <c r="A262" t="s">
        <v>306</v>
      </c>
      <c r="B262" t="s">
        <v>53</v>
      </c>
      <c r="C262" t="s">
        <v>31</v>
      </c>
      <c r="D262" t="s">
        <v>54</v>
      </c>
      <c r="E262" t="s">
        <v>47</v>
      </c>
      <c r="F262" t="s">
        <v>40</v>
      </c>
      <c r="G262">
        <v>19923.16</v>
      </c>
      <c r="H262">
        <v>3</v>
      </c>
      <c r="I262">
        <v>59769.48</v>
      </c>
      <c r="J262">
        <v>1.56</v>
      </c>
      <c r="K262">
        <v>2230</v>
      </c>
      <c r="L262" s="1">
        <v>45480</v>
      </c>
    </row>
    <row r="263" spans="1:12" x14ac:dyDescent="0.25">
      <c r="A263" t="s">
        <v>307</v>
      </c>
      <c r="B263" t="s">
        <v>38</v>
      </c>
      <c r="C263" t="s">
        <v>20</v>
      </c>
      <c r="D263" t="s">
        <v>39</v>
      </c>
      <c r="E263" t="s">
        <v>47</v>
      </c>
      <c r="F263" t="s">
        <v>17</v>
      </c>
      <c r="G263">
        <v>17113.45</v>
      </c>
      <c r="H263">
        <v>1</v>
      </c>
      <c r="I263">
        <v>17113.45</v>
      </c>
      <c r="J263">
        <v>1.58</v>
      </c>
      <c r="K263">
        <v>139</v>
      </c>
      <c r="L263" s="1">
        <v>45516</v>
      </c>
    </row>
    <row r="264" spans="1:12" x14ac:dyDescent="0.25">
      <c r="A264" t="s">
        <v>308</v>
      </c>
      <c r="B264" t="s">
        <v>19</v>
      </c>
      <c r="C264" t="s">
        <v>20</v>
      </c>
      <c r="D264" t="s">
        <v>21</v>
      </c>
      <c r="E264" t="s">
        <v>22</v>
      </c>
      <c r="F264" t="s">
        <v>62</v>
      </c>
      <c r="G264">
        <v>14313.63</v>
      </c>
      <c r="H264">
        <v>5</v>
      </c>
      <c r="I264">
        <v>71568.149999999994</v>
      </c>
      <c r="J264">
        <v>4.75</v>
      </c>
      <c r="K264">
        <v>3722</v>
      </c>
      <c r="L264" s="1">
        <v>45299</v>
      </c>
    </row>
    <row r="265" spans="1:12" x14ac:dyDescent="0.25">
      <c r="A265" t="s">
        <v>309</v>
      </c>
      <c r="B265" t="s">
        <v>19</v>
      </c>
      <c r="C265" t="s">
        <v>20</v>
      </c>
      <c r="D265" t="s">
        <v>21</v>
      </c>
      <c r="E265" t="s">
        <v>22</v>
      </c>
      <c r="F265" t="s">
        <v>28</v>
      </c>
      <c r="G265">
        <v>14809.18</v>
      </c>
      <c r="H265">
        <v>3</v>
      </c>
      <c r="I265">
        <v>44427.54</v>
      </c>
      <c r="J265">
        <v>3.18</v>
      </c>
      <c r="K265">
        <v>4774</v>
      </c>
      <c r="L265" s="1">
        <v>45358</v>
      </c>
    </row>
    <row r="266" spans="1:12" x14ac:dyDescent="0.25">
      <c r="A266" t="s">
        <v>310</v>
      </c>
      <c r="B266" t="s">
        <v>25</v>
      </c>
      <c r="C266" t="s">
        <v>26</v>
      </c>
      <c r="D266" t="s">
        <v>27</v>
      </c>
      <c r="E266" t="s">
        <v>22</v>
      </c>
      <c r="F266" t="s">
        <v>28</v>
      </c>
      <c r="G266">
        <v>18290.169999999998</v>
      </c>
      <c r="H266">
        <v>1</v>
      </c>
      <c r="I266">
        <v>18290.169999999998</v>
      </c>
      <c r="J266">
        <v>3.98</v>
      </c>
      <c r="K266">
        <v>1961</v>
      </c>
      <c r="L266" s="1">
        <v>45351</v>
      </c>
    </row>
    <row r="267" spans="1:12" x14ac:dyDescent="0.25">
      <c r="A267" t="s">
        <v>311</v>
      </c>
      <c r="B267" t="s">
        <v>25</v>
      </c>
      <c r="C267" t="s">
        <v>26</v>
      </c>
      <c r="D267" t="s">
        <v>27</v>
      </c>
      <c r="E267" t="s">
        <v>47</v>
      </c>
      <c r="F267" t="s">
        <v>23</v>
      </c>
      <c r="G267">
        <v>15588.91</v>
      </c>
      <c r="H267">
        <v>3</v>
      </c>
      <c r="I267">
        <v>46766.73</v>
      </c>
      <c r="J267">
        <v>4.37</v>
      </c>
      <c r="K267">
        <v>4727</v>
      </c>
      <c r="L267" s="1">
        <v>45648</v>
      </c>
    </row>
    <row r="268" spans="1:12" x14ac:dyDescent="0.25">
      <c r="A268" t="s">
        <v>312</v>
      </c>
      <c r="B268" t="s">
        <v>65</v>
      </c>
      <c r="C268" t="s">
        <v>20</v>
      </c>
      <c r="D268" t="s">
        <v>66</v>
      </c>
      <c r="E268" t="s">
        <v>22</v>
      </c>
      <c r="F268" t="s">
        <v>33</v>
      </c>
      <c r="G268">
        <v>10506.9</v>
      </c>
      <c r="H268">
        <v>3</v>
      </c>
      <c r="I268">
        <v>31520.7</v>
      </c>
      <c r="J268">
        <v>1.29</v>
      </c>
      <c r="K268">
        <v>115</v>
      </c>
      <c r="L268" s="1">
        <v>45640</v>
      </c>
    </row>
    <row r="269" spans="1:12" x14ac:dyDescent="0.25">
      <c r="A269" t="s">
        <v>313</v>
      </c>
      <c r="B269" t="s">
        <v>25</v>
      </c>
      <c r="C269" t="s">
        <v>26</v>
      </c>
      <c r="D269" t="s">
        <v>27</v>
      </c>
      <c r="E269" t="s">
        <v>16</v>
      </c>
      <c r="F269" t="s">
        <v>23</v>
      </c>
      <c r="G269">
        <v>10753.1</v>
      </c>
      <c r="H269">
        <v>2</v>
      </c>
      <c r="I269">
        <v>21506.2</v>
      </c>
      <c r="J269">
        <v>2.63</v>
      </c>
      <c r="K269">
        <v>1840</v>
      </c>
      <c r="L269" s="1">
        <v>45374</v>
      </c>
    </row>
    <row r="270" spans="1:12" x14ac:dyDescent="0.25">
      <c r="A270" t="s">
        <v>314</v>
      </c>
      <c r="B270" t="s">
        <v>53</v>
      </c>
      <c r="C270" t="s">
        <v>31</v>
      </c>
      <c r="D270" t="s">
        <v>54</v>
      </c>
      <c r="E270" t="s">
        <v>16</v>
      </c>
      <c r="F270" t="s">
        <v>62</v>
      </c>
      <c r="G270">
        <v>7238.02</v>
      </c>
      <c r="H270">
        <v>4</v>
      </c>
      <c r="I270">
        <v>28952.080000000002</v>
      </c>
      <c r="J270">
        <v>2.56</v>
      </c>
      <c r="K270">
        <v>2061</v>
      </c>
      <c r="L270" s="1">
        <v>45582</v>
      </c>
    </row>
    <row r="271" spans="1:12" x14ac:dyDescent="0.25">
      <c r="A271" t="s">
        <v>315</v>
      </c>
      <c r="B271" t="s">
        <v>49</v>
      </c>
      <c r="C271" t="s">
        <v>14</v>
      </c>
      <c r="D271" t="s">
        <v>50</v>
      </c>
      <c r="E271" t="s">
        <v>47</v>
      </c>
      <c r="F271" t="s">
        <v>28</v>
      </c>
      <c r="G271">
        <v>9267.52</v>
      </c>
      <c r="H271">
        <v>3</v>
      </c>
      <c r="I271">
        <v>27802.560000000001</v>
      </c>
      <c r="J271">
        <v>1.89</v>
      </c>
      <c r="K271">
        <v>857</v>
      </c>
      <c r="L271" s="1">
        <v>45293</v>
      </c>
    </row>
    <row r="272" spans="1:12" x14ac:dyDescent="0.25">
      <c r="A272" t="s">
        <v>316</v>
      </c>
      <c r="B272" t="s">
        <v>49</v>
      </c>
      <c r="C272" t="s">
        <v>14</v>
      </c>
      <c r="D272" t="s">
        <v>50</v>
      </c>
      <c r="E272" t="s">
        <v>22</v>
      </c>
      <c r="F272" t="s">
        <v>23</v>
      </c>
      <c r="G272">
        <v>17521.48</v>
      </c>
      <c r="H272">
        <v>5</v>
      </c>
      <c r="I272">
        <v>87607.4</v>
      </c>
      <c r="J272">
        <v>2.68</v>
      </c>
      <c r="K272">
        <v>1968</v>
      </c>
      <c r="L272" s="1">
        <v>45371</v>
      </c>
    </row>
    <row r="273" spans="1:12" x14ac:dyDescent="0.25">
      <c r="A273" t="s">
        <v>317</v>
      </c>
      <c r="B273" t="s">
        <v>13</v>
      </c>
      <c r="C273" t="s">
        <v>14</v>
      </c>
      <c r="D273" t="s">
        <v>15</v>
      </c>
      <c r="E273" t="s">
        <v>22</v>
      </c>
      <c r="F273" t="s">
        <v>23</v>
      </c>
      <c r="G273">
        <v>17023.759999999998</v>
      </c>
      <c r="H273">
        <v>4</v>
      </c>
      <c r="I273">
        <v>68095.039999999994</v>
      </c>
      <c r="J273">
        <v>3.65</v>
      </c>
      <c r="K273">
        <v>2343</v>
      </c>
      <c r="L273" s="1">
        <v>45598</v>
      </c>
    </row>
    <row r="274" spans="1:12" x14ac:dyDescent="0.25">
      <c r="A274" t="s">
        <v>318</v>
      </c>
      <c r="B274" t="s">
        <v>30</v>
      </c>
      <c r="C274" t="s">
        <v>31</v>
      </c>
      <c r="D274" t="s">
        <v>32</v>
      </c>
      <c r="E274" t="s">
        <v>22</v>
      </c>
      <c r="F274" t="s">
        <v>28</v>
      </c>
      <c r="G274">
        <v>12853.49</v>
      </c>
      <c r="H274">
        <v>1</v>
      </c>
      <c r="I274">
        <v>12853.49</v>
      </c>
      <c r="J274">
        <v>1.25</v>
      </c>
      <c r="K274">
        <v>2056</v>
      </c>
      <c r="L274" s="1">
        <v>45462</v>
      </c>
    </row>
    <row r="275" spans="1:12" x14ac:dyDescent="0.25">
      <c r="A275" t="s">
        <v>319</v>
      </c>
      <c r="B275" t="s">
        <v>19</v>
      </c>
      <c r="C275" t="s">
        <v>20</v>
      </c>
      <c r="D275" t="s">
        <v>21</v>
      </c>
      <c r="E275" t="s">
        <v>47</v>
      </c>
      <c r="F275" t="s">
        <v>62</v>
      </c>
      <c r="G275">
        <v>17660.77</v>
      </c>
      <c r="H275">
        <v>5</v>
      </c>
      <c r="I275">
        <v>88303.85</v>
      </c>
      <c r="J275">
        <v>4.04</v>
      </c>
      <c r="K275">
        <v>3836</v>
      </c>
      <c r="L275" s="1">
        <v>45402</v>
      </c>
    </row>
    <row r="276" spans="1:12" x14ac:dyDescent="0.25">
      <c r="A276" t="s">
        <v>320</v>
      </c>
      <c r="B276" t="s">
        <v>49</v>
      </c>
      <c r="C276" t="s">
        <v>14</v>
      </c>
      <c r="D276" t="s">
        <v>50</v>
      </c>
      <c r="E276" t="s">
        <v>47</v>
      </c>
      <c r="F276" t="s">
        <v>40</v>
      </c>
      <c r="G276">
        <v>9607.4500000000007</v>
      </c>
      <c r="H276">
        <v>3</v>
      </c>
      <c r="I276">
        <v>28822.35</v>
      </c>
      <c r="J276">
        <v>1.53</v>
      </c>
      <c r="K276">
        <v>2115</v>
      </c>
      <c r="L276" s="1">
        <v>45478</v>
      </c>
    </row>
    <row r="277" spans="1:12" x14ac:dyDescent="0.25">
      <c r="A277" t="s">
        <v>321</v>
      </c>
      <c r="B277" t="s">
        <v>13</v>
      </c>
      <c r="C277" t="s">
        <v>14</v>
      </c>
      <c r="D277" t="s">
        <v>15</v>
      </c>
      <c r="E277" t="s">
        <v>22</v>
      </c>
      <c r="F277" t="s">
        <v>40</v>
      </c>
      <c r="G277">
        <v>8661.86</v>
      </c>
      <c r="H277">
        <v>1</v>
      </c>
      <c r="I277">
        <v>8661.86</v>
      </c>
      <c r="J277">
        <v>3.95</v>
      </c>
      <c r="K277">
        <v>4134</v>
      </c>
      <c r="L277" s="1">
        <v>45474</v>
      </c>
    </row>
    <row r="278" spans="1:12" x14ac:dyDescent="0.25">
      <c r="A278" t="s">
        <v>322</v>
      </c>
      <c r="B278" t="s">
        <v>53</v>
      </c>
      <c r="C278" t="s">
        <v>31</v>
      </c>
      <c r="D278" t="s">
        <v>54</v>
      </c>
      <c r="E278" t="s">
        <v>16</v>
      </c>
      <c r="F278" t="s">
        <v>28</v>
      </c>
      <c r="G278">
        <v>113.55</v>
      </c>
      <c r="H278">
        <v>1</v>
      </c>
      <c r="I278">
        <v>113.55</v>
      </c>
      <c r="J278">
        <v>1.88</v>
      </c>
      <c r="K278">
        <v>4056</v>
      </c>
      <c r="L278" s="1">
        <v>45523</v>
      </c>
    </row>
    <row r="279" spans="1:12" x14ac:dyDescent="0.25">
      <c r="A279" t="s">
        <v>323</v>
      </c>
      <c r="B279" t="s">
        <v>35</v>
      </c>
      <c r="C279" t="s">
        <v>14</v>
      </c>
      <c r="D279" t="s">
        <v>36</v>
      </c>
      <c r="E279" t="s">
        <v>22</v>
      </c>
      <c r="F279" t="s">
        <v>17</v>
      </c>
      <c r="G279">
        <v>806.86</v>
      </c>
      <c r="H279">
        <v>3</v>
      </c>
      <c r="I279">
        <v>2420.58</v>
      </c>
      <c r="J279">
        <v>1.97</v>
      </c>
      <c r="K279">
        <v>1734</v>
      </c>
      <c r="L279" s="1">
        <v>45587</v>
      </c>
    </row>
    <row r="280" spans="1:12" x14ac:dyDescent="0.25">
      <c r="A280" t="s">
        <v>324</v>
      </c>
      <c r="B280" t="s">
        <v>30</v>
      </c>
      <c r="C280" t="s">
        <v>31</v>
      </c>
      <c r="D280" t="s">
        <v>32</v>
      </c>
      <c r="E280" t="s">
        <v>22</v>
      </c>
      <c r="F280" t="s">
        <v>40</v>
      </c>
      <c r="G280">
        <v>3995.12</v>
      </c>
      <c r="H280">
        <v>3</v>
      </c>
      <c r="I280">
        <v>11985.36</v>
      </c>
      <c r="J280">
        <v>4.08</v>
      </c>
      <c r="K280">
        <v>968</v>
      </c>
      <c r="L280" s="1">
        <v>45402</v>
      </c>
    </row>
    <row r="281" spans="1:12" x14ac:dyDescent="0.25">
      <c r="A281" t="s">
        <v>325</v>
      </c>
      <c r="B281" t="s">
        <v>25</v>
      </c>
      <c r="C281" t="s">
        <v>26</v>
      </c>
      <c r="D281" t="s">
        <v>27</v>
      </c>
      <c r="E281" t="s">
        <v>22</v>
      </c>
      <c r="F281" t="s">
        <v>28</v>
      </c>
      <c r="G281">
        <v>12784.54</v>
      </c>
      <c r="H281">
        <v>1</v>
      </c>
      <c r="I281">
        <v>12784.54</v>
      </c>
      <c r="J281">
        <v>2.66</v>
      </c>
      <c r="K281">
        <v>2954</v>
      </c>
      <c r="L281" s="1">
        <v>45307</v>
      </c>
    </row>
    <row r="282" spans="1:12" x14ac:dyDescent="0.25">
      <c r="A282" t="s">
        <v>326</v>
      </c>
      <c r="B282" t="s">
        <v>13</v>
      </c>
      <c r="C282" t="s">
        <v>14</v>
      </c>
      <c r="D282" t="s">
        <v>15</v>
      </c>
      <c r="E282" t="s">
        <v>22</v>
      </c>
      <c r="F282" t="s">
        <v>23</v>
      </c>
      <c r="G282">
        <v>9514.76</v>
      </c>
      <c r="H282">
        <v>2</v>
      </c>
      <c r="I282">
        <v>19029.52</v>
      </c>
      <c r="J282">
        <v>1.22</v>
      </c>
      <c r="K282">
        <v>2449</v>
      </c>
      <c r="L282" s="1">
        <v>45319</v>
      </c>
    </row>
    <row r="283" spans="1:12" x14ac:dyDescent="0.25">
      <c r="A283" t="s">
        <v>327</v>
      </c>
      <c r="B283" t="s">
        <v>13</v>
      </c>
      <c r="C283" t="s">
        <v>14</v>
      </c>
      <c r="D283" t="s">
        <v>15</v>
      </c>
      <c r="E283" t="s">
        <v>22</v>
      </c>
      <c r="F283" t="s">
        <v>23</v>
      </c>
      <c r="G283">
        <v>2334.8000000000002</v>
      </c>
      <c r="H283">
        <v>3</v>
      </c>
      <c r="I283">
        <v>7004.4</v>
      </c>
      <c r="J283">
        <v>2.0099999999999998</v>
      </c>
      <c r="K283">
        <v>3101</v>
      </c>
      <c r="L283" s="1">
        <v>45624</v>
      </c>
    </row>
    <row r="284" spans="1:12" x14ac:dyDescent="0.25">
      <c r="A284" t="s">
        <v>328</v>
      </c>
      <c r="B284" t="s">
        <v>43</v>
      </c>
      <c r="C284" t="s">
        <v>44</v>
      </c>
      <c r="D284" t="s">
        <v>45</v>
      </c>
      <c r="E284" t="s">
        <v>47</v>
      </c>
      <c r="F284" t="s">
        <v>40</v>
      </c>
      <c r="G284">
        <v>2094.9699999999998</v>
      </c>
      <c r="H284">
        <v>5</v>
      </c>
      <c r="I284">
        <v>10474.85</v>
      </c>
      <c r="J284">
        <v>2.63</v>
      </c>
      <c r="K284">
        <v>4115</v>
      </c>
      <c r="L284" s="1">
        <v>45312</v>
      </c>
    </row>
    <row r="285" spans="1:12" x14ac:dyDescent="0.25">
      <c r="A285" t="s">
        <v>329</v>
      </c>
      <c r="B285" t="s">
        <v>25</v>
      </c>
      <c r="C285" t="s">
        <v>26</v>
      </c>
      <c r="D285" t="s">
        <v>27</v>
      </c>
      <c r="E285" t="s">
        <v>47</v>
      </c>
      <c r="F285" t="s">
        <v>17</v>
      </c>
      <c r="G285">
        <v>18524.830000000002</v>
      </c>
      <c r="H285">
        <v>1</v>
      </c>
      <c r="I285">
        <v>18524.830000000002</v>
      </c>
      <c r="J285">
        <v>3.55</v>
      </c>
      <c r="K285">
        <v>3852</v>
      </c>
      <c r="L285" s="1">
        <v>45523</v>
      </c>
    </row>
    <row r="286" spans="1:12" x14ac:dyDescent="0.25">
      <c r="A286" t="s">
        <v>330</v>
      </c>
      <c r="B286" t="s">
        <v>30</v>
      </c>
      <c r="C286" t="s">
        <v>31</v>
      </c>
      <c r="D286" t="s">
        <v>32</v>
      </c>
      <c r="E286" t="s">
        <v>22</v>
      </c>
      <c r="F286" t="s">
        <v>40</v>
      </c>
      <c r="G286">
        <v>3214.88</v>
      </c>
      <c r="H286">
        <v>1</v>
      </c>
      <c r="I286">
        <v>3214.88</v>
      </c>
      <c r="J286">
        <v>1.41</v>
      </c>
      <c r="K286">
        <v>2487</v>
      </c>
      <c r="L286" s="1">
        <v>45591</v>
      </c>
    </row>
    <row r="287" spans="1:12" x14ac:dyDescent="0.25">
      <c r="A287" t="s">
        <v>331</v>
      </c>
      <c r="B287" t="s">
        <v>35</v>
      </c>
      <c r="C287" t="s">
        <v>14</v>
      </c>
      <c r="D287" t="s">
        <v>36</v>
      </c>
      <c r="E287" t="s">
        <v>16</v>
      </c>
      <c r="F287" t="s">
        <v>17</v>
      </c>
      <c r="G287">
        <v>12262.74</v>
      </c>
      <c r="H287">
        <v>3</v>
      </c>
      <c r="I287">
        <v>36788.22</v>
      </c>
      <c r="J287">
        <v>4.03</v>
      </c>
      <c r="K287">
        <v>1379</v>
      </c>
      <c r="L287" s="1">
        <v>45539</v>
      </c>
    </row>
    <row r="288" spans="1:12" x14ac:dyDescent="0.25">
      <c r="A288" t="s">
        <v>332</v>
      </c>
      <c r="B288" t="s">
        <v>13</v>
      </c>
      <c r="C288" t="s">
        <v>14</v>
      </c>
      <c r="D288" t="s">
        <v>15</v>
      </c>
      <c r="E288" t="s">
        <v>16</v>
      </c>
      <c r="F288" t="s">
        <v>17</v>
      </c>
      <c r="G288">
        <v>17175.560000000001</v>
      </c>
      <c r="H288">
        <v>4</v>
      </c>
      <c r="I288">
        <v>68702.240000000005</v>
      </c>
      <c r="J288">
        <v>2.04</v>
      </c>
      <c r="K288">
        <v>3230</v>
      </c>
      <c r="L288" s="1">
        <v>45563</v>
      </c>
    </row>
    <row r="289" spans="1:12" x14ac:dyDescent="0.25">
      <c r="A289" t="s">
        <v>333</v>
      </c>
      <c r="B289" t="s">
        <v>30</v>
      </c>
      <c r="C289" t="s">
        <v>31</v>
      </c>
      <c r="D289" t="s">
        <v>32</v>
      </c>
      <c r="E289" t="s">
        <v>47</v>
      </c>
      <c r="F289" t="s">
        <v>17</v>
      </c>
      <c r="G289">
        <v>3819.06</v>
      </c>
      <c r="H289">
        <v>4</v>
      </c>
      <c r="I289">
        <v>15276.24</v>
      </c>
      <c r="J289">
        <v>4.41</v>
      </c>
      <c r="K289">
        <v>565</v>
      </c>
      <c r="L289" s="1">
        <v>45580</v>
      </c>
    </row>
    <row r="290" spans="1:12" x14ac:dyDescent="0.25">
      <c r="A290" t="s">
        <v>334</v>
      </c>
      <c r="B290" t="s">
        <v>49</v>
      </c>
      <c r="C290" t="s">
        <v>14</v>
      </c>
      <c r="D290" t="s">
        <v>50</v>
      </c>
      <c r="E290" t="s">
        <v>22</v>
      </c>
      <c r="F290" t="s">
        <v>33</v>
      </c>
      <c r="G290">
        <v>11829.61</v>
      </c>
      <c r="H290">
        <v>2</v>
      </c>
      <c r="I290">
        <v>23659.22</v>
      </c>
      <c r="J290">
        <v>2.85</v>
      </c>
      <c r="K290">
        <v>4174</v>
      </c>
      <c r="L290" s="1">
        <v>45457</v>
      </c>
    </row>
    <row r="291" spans="1:12" x14ac:dyDescent="0.25">
      <c r="A291" t="s">
        <v>335</v>
      </c>
      <c r="B291" t="s">
        <v>49</v>
      </c>
      <c r="C291" t="s">
        <v>14</v>
      </c>
      <c r="D291" t="s">
        <v>50</v>
      </c>
      <c r="E291" t="s">
        <v>47</v>
      </c>
      <c r="F291" t="s">
        <v>62</v>
      </c>
      <c r="G291">
        <v>14598.17</v>
      </c>
      <c r="H291">
        <v>1</v>
      </c>
      <c r="I291">
        <v>14598.17</v>
      </c>
      <c r="J291">
        <v>2.94</v>
      </c>
      <c r="K291">
        <v>4204</v>
      </c>
      <c r="L291" s="1">
        <v>45444</v>
      </c>
    </row>
    <row r="292" spans="1:12" x14ac:dyDescent="0.25">
      <c r="A292" t="s">
        <v>336</v>
      </c>
      <c r="B292" t="s">
        <v>35</v>
      </c>
      <c r="C292" t="s">
        <v>14</v>
      </c>
      <c r="D292" t="s">
        <v>36</v>
      </c>
      <c r="E292" t="s">
        <v>47</v>
      </c>
      <c r="F292" t="s">
        <v>28</v>
      </c>
      <c r="G292">
        <v>13950.41</v>
      </c>
      <c r="H292">
        <v>5</v>
      </c>
      <c r="I292">
        <v>69752.05</v>
      </c>
      <c r="J292">
        <v>2.98</v>
      </c>
      <c r="K292">
        <v>2554</v>
      </c>
      <c r="L292" s="1">
        <v>45499</v>
      </c>
    </row>
    <row r="293" spans="1:12" x14ac:dyDescent="0.25">
      <c r="A293" t="s">
        <v>337</v>
      </c>
      <c r="B293" t="s">
        <v>35</v>
      </c>
      <c r="C293" t="s">
        <v>14</v>
      </c>
      <c r="D293" t="s">
        <v>36</v>
      </c>
      <c r="E293" t="s">
        <v>16</v>
      </c>
      <c r="F293" t="s">
        <v>40</v>
      </c>
      <c r="G293">
        <v>16949.919999999998</v>
      </c>
      <c r="H293">
        <v>5</v>
      </c>
      <c r="I293">
        <v>84749.6</v>
      </c>
      <c r="J293">
        <v>4.6100000000000003</v>
      </c>
      <c r="K293">
        <v>89</v>
      </c>
      <c r="L293" s="1">
        <v>45531</v>
      </c>
    </row>
    <row r="294" spans="1:12" x14ac:dyDescent="0.25">
      <c r="A294" t="s">
        <v>338</v>
      </c>
      <c r="B294" t="s">
        <v>30</v>
      </c>
      <c r="C294" t="s">
        <v>31</v>
      </c>
      <c r="D294" t="s">
        <v>32</v>
      </c>
      <c r="E294" t="s">
        <v>22</v>
      </c>
      <c r="F294" t="s">
        <v>17</v>
      </c>
      <c r="G294">
        <v>12267.61</v>
      </c>
      <c r="H294">
        <v>4</v>
      </c>
      <c r="I294">
        <v>49070.44</v>
      </c>
      <c r="J294">
        <v>3.28</v>
      </c>
      <c r="K294">
        <v>4273</v>
      </c>
      <c r="L294" s="1">
        <v>45443</v>
      </c>
    </row>
    <row r="295" spans="1:12" x14ac:dyDescent="0.25">
      <c r="A295" t="s">
        <v>339</v>
      </c>
      <c r="B295" t="s">
        <v>13</v>
      </c>
      <c r="C295" t="s">
        <v>14</v>
      </c>
      <c r="D295" t="s">
        <v>15</v>
      </c>
      <c r="E295" t="s">
        <v>47</v>
      </c>
      <c r="F295" t="s">
        <v>62</v>
      </c>
      <c r="G295">
        <v>11541.02</v>
      </c>
      <c r="H295">
        <v>3</v>
      </c>
      <c r="I295">
        <v>34623.06</v>
      </c>
      <c r="J295">
        <v>3.28</v>
      </c>
      <c r="K295">
        <v>2623</v>
      </c>
      <c r="L295" s="1">
        <v>45401</v>
      </c>
    </row>
    <row r="296" spans="1:12" x14ac:dyDescent="0.25">
      <c r="A296" t="s">
        <v>340</v>
      </c>
      <c r="B296" t="s">
        <v>35</v>
      </c>
      <c r="C296" t="s">
        <v>14</v>
      </c>
      <c r="D296" t="s">
        <v>36</v>
      </c>
      <c r="E296" t="s">
        <v>22</v>
      </c>
      <c r="F296" t="s">
        <v>40</v>
      </c>
      <c r="G296">
        <v>1473.5</v>
      </c>
      <c r="H296">
        <v>3</v>
      </c>
      <c r="I296">
        <v>4420.5</v>
      </c>
      <c r="J296">
        <v>3.05</v>
      </c>
      <c r="K296">
        <v>3929</v>
      </c>
      <c r="L296" s="1">
        <v>45337</v>
      </c>
    </row>
    <row r="297" spans="1:12" x14ac:dyDescent="0.25">
      <c r="A297" t="s">
        <v>341</v>
      </c>
      <c r="B297" t="s">
        <v>13</v>
      </c>
      <c r="C297" t="s">
        <v>14</v>
      </c>
      <c r="D297" t="s">
        <v>15</v>
      </c>
      <c r="E297" t="s">
        <v>47</v>
      </c>
      <c r="F297" t="s">
        <v>28</v>
      </c>
      <c r="G297">
        <v>3830.2</v>
      </c>
      <c r="H297">
        <v>5</v>
      </c>
      <c r="I297">
        <v>19151</v>
      </c>
      <c r="J297">
        <v>4.51</v>
      </c>
      <c r="K297">
        <v>3395</v>
      </c>
      <c r="L297" s="1">
        <v>45451</v>
      </c>
    </row>
    <row r="298" spans="1:12" x14ac:dyDescent="0.25">
      <c r="A298" t="s">
        <v>342</v>
      </c>
      <c r="B298" t="s">
        <v>38</v>
      </c>
      <c r="C298" t="s">
        <v>20</v>
      </c>
      <c r="D298" t="s">
        <v>39</v>
      </c>
      <c r="E298" t="s">
        <v>47</v>
      </c>
      <c r="F298" t="s">
        <v>33</v>
      </c>
      <c r="G298">
        <v>10934.94</v>
      </c>
      <c r="H298">
        <v>2</v>
      </c>
      <c r="I298">
        <v>21869.88</v>
      </c>
      <c r="J298">
        <v>1.18</v>
      </c>
      <c r="K298">
        <v>1245</v>
      </c>
      <c r="L298" s="1">
        <v>45499</v>
      </c>
    </row>
    <row r="299" spans="1:12" x14ac:dyDescent="0.25">
      <c r="A299" t="s">
        <v>343</v>
      </c>
      <c r="B299" t="s">
        <v>65</v>
      </c>
      <c r="C299" t="s">
        <v>20</v>
      </c>
      <c r="D299" t="s">
        <v>66</v>
      </c>
      <c r="E299" t="s">
        <v>16</v>
      </c>
      <c r="F299" t="s">
        <v>40</v>
      </c>
      <c r="G299">
        <v>3951.31</v>
      </c>
      <c r="H299">
        <v>4</v>
      </c>
      <c r="I299">
        <v>15805.24</v>
      </c>
      <c r="J299">
        <v>2.8</v>
      </c>
      <c r="K299">
        <v>1560</v>
      </c>
      <c r="L299" s="1">
        <v>45514</v>
      </c>
    </row>
    <row r="300" spans="1:12" x14ac:dyDescent="0.25">
      <c r="A300" t="s">
        <v>344</v>
      </c>
      <c r="B300" t="s">
        <v>38</v>
      </c>
      <c r="C300" t="s">
        <v>20</v>
      </c>
      <c r="D300" t="s">
        <v>39</v>
      </c>
      <c r="E300" t="s">
        <v>22</v>
      </c>
      <c r="F300" t="s">
        <v>23</v>
      </c>
      <c r="G300">
        <v>13794.76</v>
      </c>
      <c r="H300">
        <v>3</v>
      </c>
      <c r="I300">
        <v>41384.28</v>
      </c>
      <c r="J300">
        <v>3.48</v>
      </c>
      <c r="K300">
        <v>769</v>
      </c>
      <c r="L300" s="1">
        <v>45461</v>
      </c>
    </row>
    <row r="301" spans="1:12" x14ac:dyDescent="0.25">
      <c r="A301" t="s">
        <v>345</v>
      </c>
      <c r="B301" t="s">
        <v>35</v>
      </c>
      <c r="C301" t="s">
        <v>14</v>
      </c>
      <c r="D301" t="s">
        <v>36</v>
      </c>
      <c r="E301" t="s">
        <v>16</v>
      </c>
      <c r="F301" t="s">
        <v>33</v>
      </c>
      <c r="G301">
        <v>9791.67</v>
      </c>
      <c r="H301">
        <v>2</v>
      </c>
      <c r="I301">
        <v>19583.34</v>
      </c>
      <c r="J301">
        <v>2.69</v>
      </c>
      <c r="K301">
        <v>2379</v>
      </c>
      <c r="L301" s="1">
        <v>45297</v>
      </c>
    </row>
    <row r="302" spans="1:12" x14ac:dyDescent="0.25">
      <c r="A302" t="s">
        <v>346</v>
      </c>
      <c r="B302" t="s">
        <v>53</v>
      </c>
      <c r="C302" t="s">
        <v>31</v>
      </c>
      <c r="D302" t="s">
        <v>54</v>
      </c>
      <c r="E302" t="s">
        <v>16</v>
      </c>
      <c r="F302" t="s">
        <v>40</v>
      </c>
      <c r="G302">
        <v>18013.14</v>
      </c>
      <c r="H302">
        <v>1</v>
      </c>
      <c r="I302">
        <v>18013.14</v>
      </c>
      <c r="J302">
        <v>2.71</v>
      </c>
      <c r="K302">
        <v>2275</v>
      </c>
      <c r="L302" s="1">
        <v>45624</v>
      </c>
    </row>
    <row r="303" spans="1:12" x14ac:dyDescent="0.25">
      <c r="A303" t="s">
        <v>347</v>
      </c>
      <c r="B303" t="s">
        <v>35</v>
      </c>
      <c r="C303" t="s">
        <v>14</v>
      </c>
      <c r="D303" t="s">
        <v>36</v>
      </c>
      <c r="E303" t="s">
        <v>22</v>
      </c>
      <c r="F303" t="s">
        <v>33</v>
      </c>
      <c r="G303">
        <v>4411.57</v>
      </c>
      <c r="H303">
        <v>5</v>
      </c>
      <c r="I303">
        <v>22057.85</v>
      </c>
      <c r="J303">
        <v>3.83</v>
      </c>
      <c r="K303">
        <v>1159</v>
      </c>
      <c r="L303" s="1">
        <v>45616</v>
      </c>
    </row>
    <row r="304" spans="1:12" x14ac:dyDescent="0.25">
      <c r="A304" t="s">
        <v>348</v>
      </c>
      <c r="B304" t="s">
        <v>25</v>
      </c>
      <c r="C304" t="s">
        <v>26</v>
      </c>
      <c r="D304" t="s">
        <v>27</v>
      </c>
      <c r="E304" t="s">
        <v>47</v>
      </c>
      <c r="F304" t="s">
        <v>17</v>
      </c>
      <c r="G304">
        <v>11879.15</v>
      </c>
      <c r="H304">
        <v>3</v>
      </c>
      <c r="I304">
        <v>35637.449999999997</v>
      </c>
      <c r="J304">
        <v>2.97</v>
      </c>
      <c r="K304">
        <v>1211</v>
      </c>
      <c r="L304" s="1">
        <v>45472</v>
      </c>
    </row>
    <row r="305" spans="1:12" x14ac:dyDescent="0.25">
      <c r="A305" t="s">
        <v>349</v>
      </c>
      <c r="B305" t="s">
        <v>53</v>
      </c>
      <c r="C305" t="s">
        <v>31</v>
      </c>
      <c r="D305" t="s">
        <v>54</v>
      </c>
      <c r="E305" t="s">
        <v>22</v>
      </c>
      <c r="F305" t="s">
        <v>40</v>
      </c>
      <c r="G305">
        <v>10134.299999999999</v>
      </c>
      <c r="H305">
        <v>1</v>
      </c>
      <c r="I305">
        <v>10134.299999999999</v>
      </c>
      <c r="J305">
        <v>2.52</v>
      </c>
      <c r="K305">
        <v>1212</v>
      </c>
      <c r="L305" s="1">
        <v>45415</v>
      </c>
    </row>
    <row r="306" spans="1:12" x14ac:dyDescent="0.25">
      <c r="A306" t="s">
        <v>350</v>
      </c>
      <c r="B306" t="s">
        <v>19</v>
      </c>
      <c r="C306" t="s">
        <v>20</v>
      </c>
      <c r="D306" t="s">
        <v>21</v>
      </c>
      <c r="E306" t="s">
        <v>16</v>
      </c>
      <c r="F306" t="s">
        <v>62</v>
      </c>
      <c r="G306">
        <v>11319.16</v>
      </c>
      <c r="H306">
        <v>5</v>
      </c>
      <c r="I306">
        <v>56595.8</v>
      </c>
      <c r="J306">
        <v>1.74</v>
      </c>
      <c r="K306">
        <v>4506</v>
      </c>
      <c r="L306" s="1">
        <v>45406</v>
      </c>
    </row>
    <row r="307" spans="1:12" x14ac:dyDescent="0.25">
      <c r="A307" t="s">
        <v>351</v>
      </c>
      <c r="B307" t="s">
        <v>65</v>
      </c>
      <c r="C307" t="s">
        <v>20</v>
      </c>
      <c r="D307" t="s">
        <v>66</v>
      </c>
      <c r="E307" t="s">
        <v>22</v>
      </c>
      <c r="F307" t="s">
        <v>40</v>
      </c>
      <c r="G307">
        <v>10554.4</v>
      </c>
      <c r="H307">
        <v>1</v>
      </c>
      <c r="I307">
        <v>10554.4</v>
      </c>
      <c r="J307">
        <v>3.67</v>
      </c>
      <c r="K307">
        <v>3020</v>
      </c>
      <c r="L307" s="1">
        <v>45463</v>
      </c>
    </row>
    <row r="308" spans="1:12" x14ac:dyDescent="0.25">
      <c r="A308" t="s">
        <v>352</v>
      </c>
      <c r="B308" t="s">
        <v>43</v>
      </c>
      <c r="C308" t="s">
        <v>44</v>
      </c>
      <c r="D308" t="s">
        <v>45</v>
      </c>
      <c r="E308" t="s">
        <v>22</v>
      </c>
      <c r="F308" t="s">
        <v>23</v>
      </c>
      <c r="G308">
        <v>6270.53</v>
      </c>
      <c r="H308">
        <v>3</v>
      </c>
      <c r="I308">
        <v>18811.59</v>
      </c>
      <c r="J308">
        <v>2.36</v>
      </c>
      <c r="K308">
        <v>4692</v>
      </c>
      <c r="L308" s="1">
        <v>45643</v>
      </c>
    </row>
    <row r="309" spans="1:12" x14ac:dyDescent="0.25">
      <c r="A309" t="s">
        <v>353</v>
      </c>
      <c r="B309" t="s">
        <v>53</v>
      </c>
      <c r="C309" t="s">
        <v>31</v>
      </c>
      <c r="D309" t="s">
        <v>54</v>
      </c>
      <c r="E309" t="s">
        <v>47</v>
      </c>
      <c r="F309" t="s">
        <v>62</v>
      </c>
      <c r="G309">
        <v>5446.73</v>
      </c>
      <c r="H309">
        <v>3</v>
      </c>
      <c r="I309">
        <v>16340.19</v>
      </c>
      <c r="J309">
        <v>1.7</v>
      </c>
      <c r="K309">
        <v>2104</v>
      </c>
      <c r="L309" s="1">
        <v>45651</v>
      </c>
    </row>
    <row r="310" spans="1:12" x14ac:dyDescent="0.25">
      <c r="A310" t="s">
        <v>354</v>
      </c>
      <c r="B310" t="s">
        <v>13</v>
      </c>
      <c r="C310" t="s">
        <v>14</v>
      </c>
      <c r="D310" t="s">
        <v>15</v>
      </c>
      <c r="E310" t="s">
        <v>22</v>
      </c>
      <c r="F310" t="s">
        <v>28</v>
      </c>
      <c r="G310">
        <v>16012.01</v>
      </c>
      <c r="H310">
        <v>4</v>
      </c>
      <c r="I310">
        <v>64048.04</v>
      </c>
      <c r="J310">
        <v>3.26</v>
      </c>
      <c r="K310">
        <v>3027</v>
      </c>
      <c r="L310" s="1">
        <v>45647</v>
      </c>
    </row>
    <row r="311" spans="1:12" x14ac:dyDescent="0.25">
      <c r="A311" t="s">
        <v>355</v>
      </c>
      <c r="B311" t="s">
        <v>43</v>
      </c>
      <c r="C311" t="s">
        <v>44</v>
      </c>
      <c r="D311" t="s">
        <v>45</v>
      </c>
      <c r="E311" t="s">
        <v>47</v>
      </c>
      <c r="F311" t="s">
        <v>28</v>
      </c>
      <c r="G311">
        <v>7448.45</v>
      </c>
      <c r="H311">
        <v>5</v>
      </c>
      <c r="I311">
        <v>37242.25</v>
      </c>
      <c r="J311">
        <v>4.4400000000000004</v>
      </c>
      <c r="K311">
        <v>4746</v>
      </c>
      <c r="L311" s="1">
        <v>45435</v>
      </c>
    </row>
    <row r="312" spans="1:12" x14ac:dyDescent="0.25">
      <c r="A312" t="s">
        <v>356</v>
      </c>
      <c r="B312" t="s">
        <v>38</v>
      </c>
      <c r="C312" t="s">
        <v>20</v>
      </c>
      <c r="D312" t="s">
        <v>39</v>
      </c>
      <c r="E312" t="s">
        <v>22</v>
      </c>
      <c r="F312" t="s">
        <v>62</v>
      </c>
      <c r="G312">
        <v>16909.71</v>
      </c>
      <c r="H312">
        <v>2</v>
      </c>
      <c r="I312">
        <v>33819.42</v>
      </c>
      <c r="J312">
        <v>3.93</v>
      </c>
      <c r="K312">
        <v>34</v>
      </c>
      <c r="L312" s="1">
        <v>45433</v>
      </c>
    </row>
    <row r="313" spans="1:12" x14ac:dyDescent="0.25">
      <c r="A313" t="s">
        <v>357</v>
      </c>
      <c r="B313" t="s">
        <v>30</v>
      </c>
      <c r="C313" t="s">
        <v>31</v>
      </c>
      <c r="D313" t="s">
        <v>32</v>
      </c>
      <c r="E313" t="s">
        <v>16</v>
      </c>
      <c r="F313" t="s">
        <v>33</v>
      </c>
      <c r="G313">
        <v>9408.66</v>
      </c>
      <c r="H313">
        <v>3</v>
      </c>
      <c r="I313">
        <v>28225.98</v>
      </c>
      <c r="J313">
        <v>1.91</v>
      </c>
      <c r="K313">
        <v>566</v>
      </c>
      <c r="L313" s="1">
        <v>45639</v>
      </c>
    </row>
    <row r="314" spans="1:12" x14ac:dyDescent="0.25">
      <c r="A314" t="s">
        <v>358</v>
      </c>
      <c r="B314" t="s">
        <v>35</v>
      </c>
      <c r="C314" t="s">
        <v>14</v>
      </c>
      <c r="D314" t="s">
        <v>36</v>
      </c>
      <c r="E314" t="s">
        <v>47</v>
      </c>
      <c r="F314" t="s">
        <v>23</v>
      </c>
      <c r="G314">
        <v>3529.62</v>
      </c>
      <c r="H314">
        <v>1</v>
      </c>
      <c r="I314">
        <v>3529.62</v>
      </c>
      <c r="J314">
        <v>3.73</v>
      </c>
      <c r="K314">
        <v>804</v>
      </c>
      <c r="L314" s="1">
        <v>45537</v>
      </c>
    </row>
    <row r="315" spans="1:12" x14ac:dyDescent="0.25">
      <c r="A315" t="s">
        <v>359</v>
      </c>
      <c r="B315" t="s">
        <v>25</v>
      </c>
      <c r="C315" t="s">
        <v>26</v>
      </c>
      <c r="D315" t="s">
        <v>27</v>
      </c>
      <c r="E315" t="s">
        <v>22</v>
      </c>
      <c r="F315" t="s">
        <v>17</v>
      </c>
      <c r="G315">
        <v>13429.1</v>
      </c>
      <c r="H315">
        <v>2</v>
      </c>
      <c r="I315">
        <v>26858.2</v>
      </c>
      <c r="J315">
        <v>2.86</v>
      </c>
      <c r="K315">
        <v>3290</v>
      </c>
      <c r="L315" s="1">
        <v>45556</v>
      </c>
    </row>
    <row r="316" spans="1:12" x14ac:dyDescent="0.25">
      <c r="A316" t="s">
        <v>360</v>
      </c>
      <c r="B316" t="s">
        <v>35</v>
      </c>
      <c r="C316" t="s">
        <v>14</v>
      </c>
      <c r="D316" t="s">
        <v>36</v>
      </c>
      <c r="E316" t="s">
        <v>22</v>
      </c>
      <c r="F316" t="s">
        <v>28</v>
      </c>
      <c r="G316">
        <v>4688.59</v>
      </c>
      <c r="H316">
        <v>1</v>
      </c>
      <c r="I316">
        <v>4688.59</v>
      </c>
      <c r="J316">
        <v>3.67</v>
      </c>
      <c r="K316">
        <v>3258</v>
      </c>
      <c r="L316" s="1">
        <v>45487</v>
      </c>
    </row>
    <row r="317" spans="1:12" x14ac:dyDescent="0.25">
      <c r="A317" t="s">
        <v>361</v>
      </c>
      <c r="B317" t="s">
        <v>30</v>
      </c>
      <c r="C317" t="s">
        <v>31</v>
      </c>
      <c r="D317" t="s">
        <v>32</v>
      </c>
      <c r="E317" t="s">
        <v>22</v>
      </c>
      <c r="F317" t="s">
        <v>62</v>
      </c>
      <c r="G317">
        <v>10150.9</v>
      </c>
      <c r="H317">
        <v>2</v>
      </c>
      <c r="I317">
        <v>20301.8</v>
      </c>
      <c r="J317">
        <v>4.45</v>
      </c>
      <c r="K317">
        <v>1184</v>
      </c>
      <c r="L317" s="1">
        <v>45573</v>
      </c>
    </row>
    <row r="318" spans="1:12" x14ac:dyDescent="0.25">
      <c r="A318" t="s">
        <v>362</v>
      </c>
      <c r="B318" t="s">
        <v>38</v>
      </c>
      <c r="C318" t="s">
        <v>20</v>
      </c>
      <c r="D318" t="s">
        <v>39</v>
      </c>
      <c r="E318" t="s">
        <v>47</v>
      </c>
      <c r="F318" t="s">
        <v>40</v>
      </c>
      <c r="G318">
        <v>3778.65</v>
      </c>
      <c r="H318">
        <v>4</v>
      </c>
      <c r="I318">
        <v>15114.6</v>
      </c>
      <c r="J318">
        <v>3.12</v>
      </c>
      <c r="K318">
        <v>445</v>
      </c>
      <c r="L318" s="1">
        <v>45580</v>
      </c>
    </row>
    <row r="319" spans="1:12" x14ac:dyDescent="0.25">
      <c r="A319" t="s">
        <v>363</v>
      </c>
      <c r="B319" t="s">
        <v>30</v>
      </c>
      <c r="C319" t="s">
        <v>31</v>
      </c>
      <c r="D319" t="s">
        <v>32</v>
      </c>
      <c r="E319" t="s">
        <v>22</v>
      </c>
      <c r="F319" t="s">
        <v>62</v>
      </c>
      <c r="G319">
        <v>19158.310000000001</v>
      </c>
      <c r="H319">
        <v>1</v>
      </c>
      <c r="I319">
        <v>19158.310000000001</v>
      </c>
      <c r="J319">
        <v>2.4300000000000002</v>
      </c>
      <c r="K319">
        <v>4628</v>
      </c>
      <c r="L319" s="1">
        <v>45560</v>
      </c>
    </row>
    <row r="320" spans="1:12" x14ac:dyDescent="0.25">
      <c r="A320" t="s">
        <v>364</v>
      </c>
      <c r="B320" t="s">
        <v>30</v>
      </c>
      <c r="C320" t="s">
        <v>31</v>
      </c>
      <c r="D320" t="s">
        <v>32</v>
      </c>
      <c r="E320" t="s">
        <v>47</v>
      </c>
      <c r="F320" t="s">
        <v>33</v>
      </c>
      <c r="G320">
        <v>18693.849999999999</v>
      </c>
      <c r="H320">
        <v>1</v>
      </c>
      <c r="I320">
        <v>18693.849999999999</v>
      </c>
      <c r="J320">
        <v>1.3</v>
      </c>
      <c r="K320">
        <v>3828</v>
      </c>
      <c r="L320" s="1">
        <v>45456</v>
      </c>
    </row>
    <row r="321" spans="1:12" x14ac:dyDescent="0.25">
      <c r="A321" t="s">
        <v>365</v>
      </c>
      <c r="B321" t="s">
        <v>49</v>
      </c>
      <c r="C321" t="s">
        <v>14</v>
      </c>
      <c r="D321" t="s">
        <v>50</v>
      </c>
      <c r="E321" t="s">
        <v>16</v>
      </c>
      <c r="F321" t="s">
        <v>28</v>
      </c>
      <c r="G321">
        <v>7361.8</v>
      </c>
      <c r="H321">
        <v>4</v>
      </c>
      <c r="I321">
        <v>29447.200000000001</v>
      </c>
      <c r="J321">
        <v>3</v>
      </c>
      <c r="K321">
        <v>4779</v>
      </c>
      <c r="L321" s="1">
        <v>45316</v>
      </c>
    </row>
    <row r="322" spans="1:12" x14ac:dyDescent="0.25">
      <c r="A322" t="s">
        <v>366</v>
      </c>
      <c r="B322" t="s">
        <v>53</v>
      </c>
      <c r="C322" t="s">
        <v>31</v>
      </c>
      <c r="D322" t="s">
        <v>54</v>
      </c>
      <c r="E322" t="s">
        <v>22</v>
      </c>
      <c r="F322" t="s">
        <v>28</v>
      </c>
      <c r="G322">
        <v>8305.08</v>
      </c>
      <c r="H322">
        <v>1</v>
      </c>
      <c r="I322">
        <v>8305.08</v>
      </c>
      <c r="J322">
        <v>4.8</v>
      </c>
      <c r="K322">
        <v>982</v>
      </c>
      <c r="L322" s="1">
        <v>45631</v>
      </c>
    </row>
    <row r="323" spans="1:12" x14ac:dyDescent="0.25">
      <c r="A323" t="s">
        <v>367</v>
      </c>
      <c r="B323" t="s">
        <v>19</v>
      </c>
      <c r="C323" t="s">
        <v>20</v>
      </c>
      <c r="D323" t="s">
        <v>21</v>
      </c>
      <c r="E323" t="s">
        <v>22</v>
      </c>
      <c r="F323" t="s">
        <v>62</v>
      </c>
      <c r="G323">
        <v>11441.73</v>
      </c>
      <c r="H323">
        <v>4</v>
      </c>
      <c r="I323">
        <v>45766.92</v>
      </c>
      <c r="J323">
        <v>3.26</v>
      </c>
      <c r="K323">
        <v>23</v>
      </c>
      <c r="L323" s="1">
        <v>45556</v>
      </c>
    </row>
    <row r="324" spans="1:12" x14ac:dyDescent="0.25">
      <c r="A324" t="s">
        <v>368</v>
      </c>
      <c r="B324" t="s">
        <v>65</v>
      </c>
      <c r="C324" t="s">
        <v>20</v>
      </c>
      <c r="D324" t="s">
        <v>66</v>
      </c>
      <c r="E324" t="s">
        <v>47</v>
      </c>
      <c r="F324" t="s">
        <v>23</v>
      </c>
      <c r="G324">
        <v>10229.26</v>
      </c>
      <c r="H324">
        <v>5</v>
      </c>
      <c r="I324">
        <v>51146.3</v>
      </c>
      <c r="J324">
        <v>4.25</v>
      </c>
      <c r="K324">
        <v>2798</v>
      </c>
      <c r="L324" s="1">
        <v>45297</v>
      </c>
    </row>
    <row r="325" spans="1:12" x14ac:dyDescent="0.25">
      <c r="A325" t="s">
        <v>369</v>
      </c>
      <c r="B325" t="s">
        <v>65</v>
      </c>
      <c r="C325" t="s">
        <v>20</v>
      </c>
      <c r="D325" t="s">
        <v>66</v>
      </c>
      <c r="E325" t="s">
        <v>47</v>
      </c>
      <c r="F325" t="s">
        <v>33</v>
      </c>
      <c r="G325">
        <v>8400.8700000000008</v>
      </c>
      <c r="H325">
        <v>5</v>
      </c>
      <c r="I325">
        <v>42004.35</v>
      </c>
      <c r="J325">
        <v>1.77</v>
      </c>
      <c r="K325">
        <v>4425</v>
      </c>
      <c r="L325" s="1">
        <v>45631</v>
      </c>
    </row>
    <row r="326" spans="1:12" x14ac:dyDescent="0.25">
      <c r="A326" t="s">
        <v>370</v>
      </c>
      <c r="B326" t="s">
        <v>43</v>
      </c>
      <c r="C326" t="s">
        <v>44</v>
      </c>
      <c r="D326" t="s">
        <v>45</v>
      </c>
      <c r="E326" t="s">
        <v>47</v>
      </c>
      <c r="F326" t="s">
        <v>62</v>
      </c>
      <c r="G326">
        <v>10137.11</v>
      </c>
      <c r="H326">
        <v>1</v>
      </c>
      <c r="I326">
        <v>10137.11</v>
      </c>
      <c r="J326">
        <v>1.81</v>
      </c>
      <c r="K326">
        <v>2640</v>
      </c>
      <c r="L326" s="1">
        <v>45470</v>
      </c>
    </row>
    <row r="327" spans="1:12" x14ac:dyDescent="0.25">
      <c r="A327" t="s">
        <v>371</v>
      </c>
      <c r="B327" t="s">
        <v>43</v>
      </c>
      <c r="C327" t="s">
        <v>44</v>
      </c>
      <c r="D327" t="s">
        <v>45</v>
      </c>
      <c r="E327" t="s">
        <v>16</v>
      </c>
      <c r="F327" t="s">
        <v>40</v>
      </c>
      <c r="G327">
        <v>9632.51</v>
      </c>
      <c r="H327">
        <v>4</v>
      </c>
      <c r="I327">
        <v>38530.04</v>
      </c>
      <c r="J327">
        <v>3.95</v>
      </c>
      <c r="K327">
        <v>4259</v>
      </c>
      <c r="L327" s="1">
        <v>45319</v>
      </c>
    </row>
    <row r="328" spans="1:12" x14ac:dyDescent="0.25">
      <c r="A328" t="s">
        <v>372</v>
      </c>
      <c r="B328" t="s">
        <v>13</v>
      </c>
      <c r="C328" t="s">
        <v>14</v>
      </c>
      <c r="D328" t="s">
        <v>15</v>
      </c>
      <c r="E328" t="s">
        <v>47</v>
      </c>
      <c r="F328" t="s">
        <v>23</v>
      </c>
      <c r="G328">
        <v>2032.29</v>
      </c>
      <c r="H328">
        <v>4</v>
      </c>
      <c r="I328">
        <v>8129.16</v>
      </c>
      <c r="J328">
        <v>2.94</v>
      </c>
      <c r="K328">
        <v>2834</v>
      </c>
      <c r="L328" s="1">
        <v>45606</v>
      </c>
    </row>
    <row r="329" spans="1:12" x14ac:dyDescent="0.25">
      <c r="A329" t="s">
        <v>373</v>
      </c>
      <c r="B329" t="s">
        <v>30</v>
      </c>
      <c r="C329" t="s">
        <v>31</v>
      </c>
      <c r="D329" t="s">
        <v>32</v>
      </c>
      <c r="E329" t="s">
        <v>16</v>
      </c>
      <c r="F329" t="s">
        <v>17</v>
      </c>
      <c r="G329">
        <v>9412.4500000000007</v>
      </c>
      <c r="H329">
        <v>5</v>
      </c>
      <c r="I329">
        <v>47062.25</v>
      </c>
      <c r="J329">
        <v>2.54</v>
      </c>
      <c r="K329">
        <v>2003</v>
      </c>
      <c r="L329" s="1">
        <v>45412</v>
      </c>
    </row>
    <row r="330" spans="1:12" x14ac:dyDescent="0.25">
      <c r="A330" t="s">
        <v>374</v>
      </c>
      <c r="B330" t="s">
        <v>49</v>
      </c>
      <c r="C330" t="s">
        <v>14</v>
      </c>
      <c r="D330" t="s">
        <v>50</v>
      </c>
      <c r="E330" t="s">
        <v>22</v>
      </c>
      <c r="F330" t="s">
        <v>62</v>
      </c>
      <c r="G330">
        <v>17969.12</v>
      </c>
      <c r="H330">
        <v>5</v>
      </c>
      <c r="I330">
        <v>89845.6</v>
      </c>
      <c r="J330">
        <v>2.46</v>
      </c>
      <c r="K330">
        <v>2693</v>
      </c>
      <c r="L330" s="1">
        <v>45510</v>
      </c>
    </row>
    <row r="331" spans="1:12" x14ac:dyDescent="0.25">
      <c r="A331" t="s">
        <v>375</v>
      </c>
      <c r="B331" t="s">
        <v>19</v>
      </c>
      <c r="C331" t="s">
        <v>20</v>
      </c>
      <c r="D331" t="s">
        <v>21</v>
      </c>
      <c r="E331" t="s">
        <v>47</v>
      </c>
      <c r="F331" t="s">
        <v>40</v>
      </c>
      <c r="G331">
        <v>133.61000000000001</v>
      </c>
      <c r="H331">
        <v>4</v>
      </c>
      <c r="I331">
        <v>534.44000000000005</v>
      </c>
      <c r="J331">
        <v>4.1100000000000003</v>
      </c>
      <c r="K331">
        <v>4880</v>
      </c>
      <c r="L331" s="1">
        <v>45532</v>
      </c>
    </row>
    <row r="332" spans="1:12" x14ac:dyDescent="0.25">
      <c r="A332" t="s">
        <v>376</v>
      </c>
      <c r="B332" t="s">
        <v>30</v>
      </c>
      <c r="C332" t="s">
        <v>31</v>
      </c>
      <c r="D332" t="s">
        <v>32</v>
      </c>
      <c r="E332" t="s">
        <v>16</v>
      </c>
      <c r="F332" t="s">
        <v>33</v>
      </c>
      <c r="G332">
        <v>19376.72</v>
      </c>
      <c r="H332">
        <v>4</v>
      </c>
      <c r="I332">
        <v>77506.880000000005</v>
      </c>
      <c r="J332">
        <v>3.81</v>
      </c>
      <c r="K332">
        <v>1959</v>
      </c>
      <c r="L332" s="1">
        <v>45573</v>
      </c>
    </row>
    <row r="333" spans="1:12" x14ac:dyDescent="0.25">
      <c r="A333" t="s">
        <v>377</v>
      </c>
      <c r="B333" t="s">
        <v>65</v>
      </c>
      <c r="C333" t="s">
        <v>20</v>
      </c>
      <c r="D333" t="s">
        <v>66</v>
      </c>
      <c r="E333" t="s">
        <v>47</v>
      </c>
      <c r="F333" t="s">
        <v>23</v>
      </c>
      <c r="G333">
        <v>7726.28</v>
      </c>
      <c r="H333">
        <v>5</v>
      </c>
      <c r="I333">
        <v>38631.4</v>
      </c>
      <c r="J333">
        <v>4.83</v>
      </c>
      <c r="K333">
        <v>4291</v>
      </c>
      <c r="L333" s="1">
        <v>45637</v>
      </c>
    </row>
    <row r="334" spans="1:12" x14ac:dyDescent="0.25">
      <c r="A334" t="s">
        <v>378</v>
      </c>
      <c r="B334" t="s">
        <v>35</v>
      </c>
      <c r="C334" t="s">
        <v>14</v>
      </c>
      <c r="D334" t="s">
        <v>36</v>
      </c>
      <c r="E334" t="s">
        <v>16</v>
      </c>
      <c r="F334" t="s">
        <v>62</v>
      </c>
      <c r="G334">
        <v>6392.7</v>
      </c>
      <c r="H334">
        <v>3</v>
      </c>
      <c r="I334">
        <v>19178.099999999999</v>
      </c>
      <c r="J334">
        <v>1.1599999999999999</v>
      </c>
      <c r="K334">
        <v>612</v>
      </c>
      <c r="L334" s="1">
        <v>45523</v>
      </c>
    </row>
    <row r="335" spans="1:12" x14ac:dyDescent="0.25">
      <c r="A335" t="s">
        <v>379</v>
      </c>
      <c r="B335" t="s">
        <v>30</v>
      </c>
      <c r="C335" t="s">
        <v>31</v>
      </c>
      <c r="D335" t="s">
        <v>32</v>
      </c>
      <c r="E335" t="s">
        <v>47</v>
      </c>
      <c r="F335" t="s">
        <v>28</v>
      </c>
      <c r="G335">
        <v>10870.25</v>
      </c>
      <c r="H335">
        <v>1</v>
      </c>
      <c r="I335">
        <v>10870.25</v>
      </c>
      <c r="J335">
        <v>4.03</v>
      </c>
      <c r="K335">
        <v>2306</v>
      </c>
      <c r="L335" s="1">
        <v>45429</v>
      </c>
    </row>
    <row r="336" spans="1:12" x14ac:dyDescent="0.25">
      <c r="A336" t="s">
        <v>380</v>
      </c>
      <c r="B336" t="s">
        <v>49</v>
      </c>
      <c r="C336" t="s">
        <v>14</v>
      </c>
      <c r="D336" t="s">
        <v>50</v>
      </c>
      <c r="E336" t="s">
        <v>16</v>
      </c>
      <c r="F336" t="s">
        <v>62</v>
      </c>
      <c r="G336">
        <v>719.86</v>
      </c>
      <c r="H336">
        <v>3</v>
      </c>
      <c r="I336">
        <v>2159.58</v>
      </c>
      <c r="J336">
        <v>2.7</v>
      </c>
      <c r="K336">
        <v>3585</v>
      </c>
      <c r="L336" s="1">
        <v>45542</v>
      </c>
    </row>
    <row r="337" spans="1:12" x14ac:dyDescent="0.25">
      <c r="A337" t="s">
        <v>381</v>
      </c>
      <c r="B337" t="s">
        <v>19</v>
      </c>
      <c r="C337" t="s">
        <v>20</v>
      </c>
      <c r="D337" t="s">
        <v>21</v>
      </c>
      <c r="E337" t="s">
        <v>22</v>
      </c>
      <c r="F337" t="s">
        <v>28</v>
      </c>
      <c r="G337">
        <v>11970.89</v>
      </c>
      <c r="H337">
        <v>5</v>
      </c>
      <c r="I337">
        <v>59854.45</v>
      </c>
      <c r="J337">
        <v>2.04</v>
      </c>
      <c r="K337">
        <v>1682</v>
      </c>
      <c r="L337" s="1">
        <v>45492</v>
      </c>
    </row>
    <row r="338" spans="1:12" x14ac:dyDescent="0.25">
      <c r="A338" t="s">
        <v>382</v>
      </c>
      <c r="B338" t="s">
        <v>13</v>
      </c>
      <c r="C338" t="s">
        <v>14</v>
      </c>
      <c r="D338" t="s">
        <v>15</v>
      </c>
      <c r="E338" t="s">
        <v>22</v>
      </c>
      <c r="F338" t="s">
        <v>62</v>
      </c>
      <c r="G338">
        <v>19211.38</v>
      </c>
      <c r="H338">
        <v>1</v>
      </c>
      <c r="I338">
        <v>19211.38</v>
      </c>
      <c r="J338">
        <v>1.84</v>
      </c>
      <c r="K338">
        <v>981</v>
      </c>
      <c r="L338" s="1">
        <v>45436</v>
      </c>
    </row>
    <row r="339" spans="1:12" x14ac:dyDescent="0.25">
      <c r="A339" t="s">
        <v>383</v>
      </c>
      <c r="B339" t="s">
        <v>49</v>
      </c>
      <c r="C339" t="s">
        <v>14</v>
      </c>
      <c r="D339" t="s">
        <v>50</v>
      </c>
      <c r="E339" t="s">
        <v>16</v>
      </c>
      <c r="F339" t="s">
        <v>33</v>
      </c>
      <c r="G339">
        <v>17880.400000000001</v>
      </c>
      <c r="H339">
        <v>3</v>
      </c>
      <c r="I339">
        <v>53641.2</v>
      </c>
      <c r="J339">
        <v>3.91</v>
      </c>
      <c r="K339">
        <v>2780</v>
      </c>
      <c r="L339" s="1">
        <v>45550</v>
      </c>
    </row>
    <row r="340" spans="1:12" x14ac:dyDescent="0.25">
      <c r="A340" t="s">
        <v>384</v>
      </c>
      <c r="B340" t="s">
        <v>30</v>
      </c>
      <c r="C340" t="s">
        <v>31</v>
      </c>
      <c r="D340" t="s">
        <v>32</v>
      </c>
      <c r="E340" t="s">
        <v>16</v>
      </c>
      <c r="F340" t="s">
        <v>23</v>
      </c>
      <c r="G340">
        <v>1621.88</v>
      </c>
      <c r="H340">
        <v>2</v>
      </c>
      <c r="I340">
        <v>3243.76</v>
      </c>
      <c r="J340">
        <v>4.76</v>
      </c>
      <c r="K340">
        <v>2400</v>
      </c>
      <c r="L340" s="1">
        <v>45355</v>
      </c>
    </row>
    <row r="341" spans="1:12" x14ac:dyDescent="0.25">
      <c r="A341" t="s">
        <v>385</v>
      </c>
      <c r="B341" t="s">
        <v>43</v>
      </c>
      <c r="C341" t="s">
        <v>44</v>
      </c>
      <c r="D341" t="s">
        <v>45</v>
      </c>
      <c r="E341" t="s">
        <v>16</v>
      </c>
      <c r="F341" t="s">
        <v>17</v>
      </c>
      <c r="G341">
        <v>3540.22</v>
      </c>
      <c r="H341">
        <v>2</v>
      </c>
      <c r="I341">
        <v>7080.44</v>
      </c>
      <c r="J341">
        <v>2.56</v>
      </c>
      <c r="K341">
        <v>4071</v>
      </c>
      <c r="L341" s="1">
        <v>45404</v>
      </c>
    </row>
    <row r="342" spans="1:12" x14ac:dyDescent="0.25">
      <c r="A342" t="s">
        <v>386</v>
      </c>
      <c r="B342" t="s">
        <v>30</v>
      </c>
      <c r="C342" t="s">
        <v>31</v>
      </c>
      <c r="D342" t="s">
        <v>32</v>
      </c>
      <c r="E342" t="s">
        <v>22</v>
      </c>
      <c r="F342" t="s">
        <v>28</v>
      </c>
      <c r="G342">
        <v>1931.82</v>
      </c>
      <c r="H342">
        <v>5</v>
      </c>
      <c r="I342">
        <v>9659.1</v>
      </c>
      <c r="J342">
        <v>1.01</v>
      </c>
      <c r="K342">
        <v>2536</v>
      </c>
      <c r="L342" s="1">
        <v>45638</v>
      </c>
    </row>
    <row r="343" spans="1:12" x14ac:dyDescent="0.25">
      <c r="A343" t="s">
        <v>387</v>
      </c>
      <c r="B343" t="s">
        <v>35</v>
      </c>
      <c r="C343" t="s">
        <v>14</v>
      </c>
      <c r="D343" t="s">
        <v>36</v>
      </c>
      <c r="E343" t="s">
        <v>47</v>
      </c>
      <c r="F343" t="s">
        <v>62</v>
      </c>
      <c r="G343">
        <v>14010.82</v>
      </c>
      <c r="H343">
        <v>3</v>
      </c>
      <c r="I343">
        <v>42032.46</v>
      </c>
      <c r="J343">
        <v>3.11</v>
      </c>
      <c r="K343">
        <v>1062</v>
      </c>
      <c r="L343" s="1">
        <v>45482</v>
      </c>
    </row>
    <row r="344" spans="1:12" x14ac:dyDescent="0.25">
      <c r="A344" t="s">
        <v>388</v>
      </c>
      <c r="B344" t="s">
        <v>65</v>
      </c>
      <c r="C344" t="s">
        <v>20</v>
      </c>
      <c r="D344" t="s">
        <v>66</v>
      </c>
      <c r="E344" t="s">
        <v>16</v>
      </c>
      <c r="F344" t="s">
        <v>62</v>
      </c>
      <c r="G344">
        <v>17861.400000000001</v>
      </c>
      <c r="H344">
        <v>1</v>
      </c>
      <c r="I344">
        <v>17861.400000000001</v>
      </c>
      <c r="J344">
        <v>3.27</v>
      </c>
      <c r="K344">
        <v>4855</v>
      </c>
      <c r="L344" s="1">
        <v>45333</v>
      </c>
    </row>
    <row r="345" spans="1:12" x14ac:dyDescent="0.25">
      <c r="A345" t="s">
        <v>389</v>
      </c>
      <c r="B345" t="s">
        <v>65</v>
      </c>
      <c r="C345" t="s">
        <v>20</v>
      </c>
      <c r="D345" t="s">
        <v>66</v>
      </c>
      <c r="E345" t="s">
        <v>22</v>
      </c>
      <c r="F345" t="s">
        <v>40</v>
      </c>
      <c r="G345">
        <v>8788.27</v>
      </c>
      <c r="H345">
        <v>1</v>
      </c>
      <c r="I345">
        <v>8788.27</v>
      </c>
      <c r="J345">
        <v>4.95</v>
      </c>
      <c r="K345">
        <v>2954</v>
      </c>
      <c r="L345" s="1">
        <v>45497</v>
      </c>
    </row>
    <row r="346" spans="1:12" x14ac:dyDescent="0.25">
      <c r="A346" t="s">
        <v>390</v>
      </c>
      <c r="B346" t="s">
        <v>49</v>
      </c>
      <c r="C346" t="s">
        <v>14</v>
      </c>
      <c r="D346" t="s">
        <v>50</v>
      </c>
      <c r="E346" t="s">
        <v>16</v>
      </c>
      <c r="F346" t="s">
        <v>62</v>
      </c>
      <c r="G346">
        <v>12241.4</v>
      </c>
      <c r="H346">
        <v>5</v>
      </c>
      <c r="I346">
        <v>61207</v>
      </c>
      <c r="J346">
        <v>2.86</v>
      </c>
      <c r="K346">
        <v>1482</v>
      </c>
      <c r="L346" s="1">
        <v>45364</v>
      </c>
    </row>
    <row r="347" spans="1:12" x14ac:dyDescent="0.25">
      <c r="A347" t="s">
        <v>391</v>
      </c>
      <c r="B347" t="s">
        <v>30</v>
      </c>
      <c r="C347" t="s">
        <v>31</v>
      </c>
      <c r="D347" t="s">
        <v>32</v>
      </c>
      <c r="E347" t="s">
        <v>16</v>
      </c>
      <c r="F347" t="s">
        <v>40</v>
      </c>
      <c r="G347">
        <v>4758.87</v>
      </c>
      <c r="H347">
        <v>5</v>
      </c>
      <c r="I347">
        <v>23794.35</v>
      </c>
      <c r="J347">
        <v>4.62</v>
      </c>
      <c r="K347">
        <v>2275</v>
      </c>
      <c r="L347" s="1">
        <v>45309</v>
      </c>
    </row>
    <row r="348" spans="1:12" x14ac:dyDescent="0.25">
      <c r="A348" t="s">
        <v>392</v>
      </c>
      <c r="B348" t="s">
        <v>38</v>
      </c>
      <c r="C348" t="s">
        <v>20</v>
      </c>
      <c r="D348" t="s">
        <v>39</v>
      </c>
      <c r="E348" t="s">
        <v>22</v>
      </c>
      <c r="F348" t="s">
        <v>33</v>
      </c>
      <c r="G348">
        <v>12801.38</v>
      </c>
      <c r="H348">
        <v>5</v>
      </c>
      <c r="I348">
        <v>64006.9</v>
      </c>
      <c r="J348">
        <v>1.24</v>
      </c>
      <c r="K348">
        <v>1899</v>
      </c>
      <c r="L348" s="1">
        <v>45504</v>
      </c>
    </row>
    <row r="349" spans="1:12" x14ac:dyDescent="0.25">
      <c r="A349" t="s">
        <v>393</v>
      </c>
      <c r="B349" t="s">
        <v>30</v>
      </c>
      <c r="C349" t="s">
        <v>31</v>
      </c>
      <c r="D349" t="s">
        <v>32</v>
      </c>
      <c r="E349" t="s">
        <v>22</v>
      </c>
      <c r="F349" t="s">
        <v>40</v>
      </c>
      <c r="G349">
        <v>6050.3</v>
      </c>
      <c r="H349">
        <v>4</v>
      </c>
      <c r="I349">
        <v>24201.200000000001</v>
      </c>
      <c r="J349">
        <v>4.3899999999999997</v>
      </c>
      <c r="K349">
        <v>2845</v>
      </c>
      <c r="L349" s="1">
        <v>45596</v>
      </c>
    </row>
    <row r="350" spans="1:12" x14ac:dyDescent="0.25">
      <c r="A350" t="s">
        <v>394</v>
      </c>
      <c r="B350" t="s">
        <v>53</v>
      </c>
      <c r="C350" t="s">
        <v>31</v>
      </c>
      <c r="D350" t="s">
        <v>54</v>
      </c>
      <c r="E350" t="s">
        <v>47</v>
      </c>
      <c r="F350" t="s">
        <v>40</v>
      </c>
      <c r="G350">
        <v>5074.08</v>
      </c>
      <c r="H350">
        <v>3</v>
      </c>
      <c r="I350">
        <v>15222.24</v>
      </c>
      <c r="J350">
        <v>4.2</v>
      </c>
      <c r="K350">
        <v>4400</v>
      </c>
      <c r="L350" s="1">
        <v>45495</v>
      </c>
    </row>
    <row r="351" spans="1:12" x14ac:dyDescent="0.25">
      <c r="A351" t="s">
        <v>395</v>
      </c>
      <c r="B351" t="s">
        <v>19</v>
      </c>
      <c r="C351" t="s">
        <v>20</v>
      </c>
      <c r="D351" t="s">
        <v>21</v>
      </c>
      <c r="E351" t="s">
        <v>47</v>
      </c>
      <c r="F351" t="s">
        <v>40</v>
      </c>
      <c r="G351">
        <v>288.68</v>
      </c>
      <c r="H351">
        <v>5</v>
      </c>
      <c r="I351">
        <v>1443.4</v>
      </c>
      <c r="J351">
        <v>3.01</v>
      </c>
      <c r="K351">
        <v>3544</v>
      </c>
      <c r="L351" s="1">
        <v>45610</v>
      </c>
    </row>
    <row r="352" spans="1:12" x14ac:dyDescent="0.25">
      <c r="A352" t="s">
        <v>396</v>
      </c>
      <c r="B352" t="s">
        <v>19</v>
      </c>
      <c r="C352" t="s">
        <v>20</v>
      </c>
      <c r="D352" t="s">
        <v>21</v>
      </c>
      <c r="E352" t="s">
        <v>16</v>
      </c>
      <c r="F352" t="s">
        <v>28</v>
      </c>
      <c r="G352">
        <v>15002.43</v>
      </c>
      <c r="H352">
        <v>2</v>
      </c>
      <c r="I352">
        <v>30004.86</v>
      </c>
      <c r="J352">
        <v>1.01</v>
      </c>
      <c r="K352">
        <v>2726</v>
      </c>
      <c r="L352" s="1">
        <v>45640</v>
      </c>
    </row>
    <row r="353" spans="1:12" x14ac:dyDescent="0.25">
      <c r="A353" t="s">
        <v>397</v>
      </c>
      <c r="B353" t="s">
        <v>49</v>
      </c>
      <c r="C353" t="s">
        <v>14</v>
      </c>
      <c r="D353" t="s">
        <v>50</v>
      </c>
      <c r="E353" t="s">
        <v>22</v>
      </c>
      <c r="F353" t="s">
        <v>23</v>
      </c>
      <c r="G353">
        <v>10887.28</v>
      </c>
      <c r="H353">
        <v>3</v>
      </c>
      <c r="I353">
        <v>32661.84</v>
      </c>
      <c r="J353">
        <v>1.94</v>
      </c>
      <c r="K353">
        <v>2106</v>
      </c>
      <c r="L353" s="1">
        <v>45367</v>
      </c>
    </row>
    <row r="354" spans="1:12" x14ac:dyDescent="0.25">
      <c r="A354" t="s">
        <v>398</v>
      </c>
      <c r="B354" t="s">
        <v>25</v>
      </c>
      <c r="C354" t="s">
        <v>26</v>
      </c>
      <c r="D354" t="s">
        <v>27</v>
      </c>
      <c r="E354" t="s">
        <v>47</v>
      </c>
      <c r="F354" t="s">
        <v>62</v>
      </c>
      <c r="G354">
        <v>4235.07</v>
      </c>
      <c r="H354">
        <v>2</v>
      </c>
      <c r="I354">
        <v>8470.14</v>
      </c>
      <c r="J354">
        <v>2.25</v>
      </c>
      <c r="K354">
        <v>1490</v>
      </c>
      <c r="L354" s="1">
        <v>45358</v>
      </c>
    </row>
    <row r="355" spans="1:12" x14ac:dyDescent="0.25">
      <c r="A355" t="s">
        <v>399</v>
      </c>
      <c r="B355" t="s">
        <v>49</v>
      </c>
      <c r="C355" t="s">
        <v>14</v>
      </c>
      <c r="D355" t="s">
        <v>50</v>
      </c>
      <c r="E355" t="s">
        <v>16</v>
      </c>
      <c r="F355" t="s">
        <v>33</v>
      </c>
      <c r="G355">
        <v>3578.64</v>
      </c>
      <c r="H355">
        <v>1</v>
      </c>
      <c r="I355">
        <v>3578.64</v>
      </c>
      <c r="J355">
        <v>3.79</v>
      </c>
      <c r="K355">
        <v>4990</v>
      </c>
      <c r="L355" s="1">
        <v>45585</v>
      </c>
    </row>
    <row r="356" spans="1:12" x14ac:dyDescent="0.25">
      <c r="A356" t="s">
        <v>400</v>
      </c>
      <c r="B356" t="s">
        <v>38</v>
      </c>
      <c r="C356" t="s">
        <v>20</v>
      </c>
      <c r="D356" t="s">
        <v>39</v>
      </c>
      <c r="E356" t="s">
        <v>47</v>
      </c>
      <c r="F356" t="s">
        <v>33</v>
      </c>
      <c r="G356">
        <v>16066.49</v>
      </c>
      <c r="H356">
        <v>1</v>
      </c>
      <c r="I356">
        <v>16066.49</v>
      </c>
      <c r="J356">
        <v>1.59</v>
      </c>
      <c r="K356">
        <v>3606</v>
      </c>
      <c r="L356" s="1">
        <v>45618</v>
      </c>
    </row>
    <row r="357" spans="1:12" x14ac:dyDescent="0.25">
      <c r="A357" t="s">
        <v>401</v>
      </c>
      <c r="B357" t="s">
        <v>19</v>
      </c>
      <c r="C357" t="s">
        <v>20</v>
      </c>
      <c r="D357" t="s">
        <v>21</v>
      </c>
      <c r="E357" t="s">
        <v>22</v>
      </c>
      <c r="F357" t="s">
        <v>62</v>
      </c>
      <c r="G357">
        <v>14637.57</v>
      </c>
      <c r="H357">
        <v>2</v>
      </c>
      <c r="I357">
        <v>29275.14</v>
      </c>
      <c r="J357">
        <v>2.87</v>
      </c>
      <c r="K357">
        <v>1058</v>
      </c>
      <c r="L357" s="1">
        <v>45363</v>
      </c>
    </row>
    <row r="358" spans="1:12" x14ac:dyDescent="0.25">
      <c r="A358" t="s">
        <v>402</v>
      </c>
      <c r="B358" t="s">
        <v>25</v>
      </c>
      <c r="C358" t="s">
        <v>26</v>
      </c>
      <c r="D358" t="s">
        <v>27</v>
      </c>
      <c r="E358" t="s">
        <v>22</v>
      </c>
      <c r="F358" t="s">
        <v>40</v>
      </c>
      <c r="G358">
        <v>11857.65</v>
      </c>
      <c r="H358">
        <v>2</v>
      </c>
      <c r="I358">
        <v>23715.3</v>
      </c>
      <c r="J358">
        <v>1.19</v>
      </c>
      <c r="K358">
        <v>3818</v>
      </c>
      <c r="L358" s="1">
        <v>45615</v>
      </c>
    </row>
    <row r="359" spans="1:12" x14ac:dyDescent="0.25">
      <c r="A359" t="s">
        <v>403</v>
      </c>
      <c r="B359" t="s">
        <v>53</v>
      </c>
      <c r="C359" t="s">
        <v>31</v>
      </c>
      <c r="D359" t="s">
        <v>54</v>
      </c>
      <c r="E359" t="s">
        <v>22</v>
      </c>
      <c r="F359" t="s">
        <v>33</v>
      </c>
      <c r="G359">
        <v>16708.48</v>
      </c>
      <c r="H359">
        <v>1</v>
      </c>
      <c r="I359">
        <v>16708.48</v>
      </c>
      <c r="J359">
        <v>2.16</v>
      </c>
      <c r="K359">
        <v>283</v>
      </c>
      <c r="L359" s="1">
        <v>45342</v>
      </c>
    </row>
    <row r="360" spans="1:12" x14ac:dyDescent="0.25">
      <c r="A360" t="s">
        <v>404</v>
      </c>
      <c r="B360" t="s">
        <v>19</v>
      </c>
      <c r="C360" t="s">
        <v>20</v>
      </c>
      <c r="D360" t="s">
        <v>21</v>
      </c>
      <c r="E360" t="s">
        <v>16</v>
      </c>
      <c r="F360" t="s">
        <v>17</v>
      </c>
      <c r="G360">
        <v>16846.13</v>
      </c>
      <c r="H360">
        <v>1</v>
      </c>
      <c r="I360">
        <v>16846.13</v>
      </c>
      <c r="J360">
        <v>1.82</v>
      </c>
      <c r="K360">
        <v>422</v>
      </c>
      <c r="L360" s="1">
        <v>45600</v>
      </c>
    </row>
    <row r="361" spans="1:12" x14ac:dyDescent="0.25">
      <c r="A361" t="s">
        <v>405</v>
      </c>
      <c r="B361" t="s">
        <v>53</v>
      </c>
      <c r="C361" t="s">
        <v>31</v>
      </c>
      <c r="D361" t="s">
        <v>54</v>
      </c>
      <c r="E361" t="s">
        <v>16</v>
      </c>
      <c r="F361" t="s">
        <v>17</v>
      </c>
      <c r="G361">
        <v>16702.13</v>
      </c>
      <c r="H361">
        <v>1</v>
      </c>
      <c r="I361">
        <v>16702.13</v>
      </c>
      <c r="J361">
        <v>4.99</v>
      </c>
      <c r="K361">
        <v>4462</v>
      </c>
      <c r="L361" s="1">
        <v>45458</v>
      </c>
    </row>
    <row r="362" spans="1:12" x14ac:dyDescent="0.25">
      <c r="A362" t="s">
        <v>406</v>
      </c>
      <c r="B362" t="s">
        <v>49</v>
      </c>
      <c r="C362" t="s">
        <v>14</v>
      </c>
      <c r="D362" t="s">
        <v>50</v>
      </c>
      <c r="E362" t="s">
        <v>22</v>
      </c>
      <c r="F362" t="s">
        <v>62</v>
      </c>
      <c r="G362">
        <v>15436.65</v>
      </c>
      <c r="H362">
        <v>3</v>
      </c>
      <c r="I362">
        <v>46309.95</v>
      </c>
      <c r="J362">
        <v>4.29</v>
      </c>
      <c r="K362">
        <v>3693</v>
      </c>
      <c r="L362" s="1">
        <v>45430</v>
      </c>
    </row>
    <row r="363" spans="1:12" x14ac:dyDescent="0.25">
      <c r="A363" t="s">
        <v>407</v>
      </c>
      <c r="B363" t="s">
        <v>53</v>
      </c>
      <c r="C363" t="s">
        <v>31</v>
      </c>
      <c r="D363" t="s">
        <v>54</v>
      </c>
      <c r="E363" t="s">
        <v>16</v>
      </c>
      <c r="F363" t="s">
        <v>62</v>
      </c>
      <c r="G363">
        <v>2853.64</v>
      </c>
      <c r="H363">
        <v>1</v>
      </c>
      <c r="I363">
        <v>2853.64</v>
      </c>
      <c r="J363">
        <v>3.88</v>
      </c>
      <c r="K363">
        <v>662</v>
      </c>
      <c r="L363" s="1">
        <v>45504</v>
      </c>
    </row>
    <row r="364" spans="1:12" x14ac:dyDescent="0.25">
      <c r="A364" t="s">
        <v>408</v>
      </c>
      <c r="B364" t="s">
        <v>35</v>
      </c>
      <c r="C364" t="s">
        <v>14</v>
      </c>
      <c r="D364" t="s">
        <v>36</v>
      </c>
      <c r="E364" t="s">
        <v>16</v>
      </c>
      <c r="F364" t="s">
        <v>17</v>
      </c>
      <c r="G364">
        <v>640.66999999999996</v>
      </c>
      <c r="H364">
        <v>4</v>
      </c>
      <c r="I364">
        <v>2562.6799999999998</v>
      </c>
      <c r="J364">
        <v>3.92</v>
      </c>
      <c r="K364">
        <v>2689</v>
      </c>
      <c r="L364" s="1">
        <v>45331</v>
      </c>
    </row>
    <row r="365" spans="1:12" x14ac:dyDescent="0.25">
      <c r="A365" t="s">
        <v>409</v>
      </c>
      <c r="B365" t="s">
        <v>25</v>
      </c>
      <c r="C365" t="s">
        <v>26</v>
      </c>
      <c r="D365" t="s">
        <v>27</v>
      </c>
      <c r="E365" t="s">
        <v>22</v>
      </c>
      <c r="F365" t="s">
        <v>62</v>
      </c>
      <c r="G365">
        <v>18851.650000000001</v>
      </c>
      <c r="H365">
        <v>2</v>
      </c>
      <c r="I365">
        <v>37703.300000000003</v>
      </c>
      <c r="J365">
        <v>2.81</v>
      </c>
      <c r="K365">
        <v>296</v>
      </c>
      <c r="L365" s="1">
        <v>45522</v>
      </c>
    </row>
    <row r="366" spans="1:12" x14ac:dyDescent="0.25">
      <c r="A366" t="s">
        <v>410</v>
      </c>
      <c r="B366" t="s">
        <v>19</v>
      </c>
      <c r="C366" t="s">
        <v>20</v>
      </c>
      <c r="D366" t="s">
        <v>21</v>
      </c>
      <c r="E366" t="s">
        <v>16</v>
      </c>
      <c r="F366" t="s">
        <v>33</v>
      </c>
      <c r="G366">
        <v>3043.11</v>
      </c>
      <c r="H366">
        <v>5</v>
      </c>
      <c r="I366">
        <v>15215.55</v>
      </c>
      <c r="J366">
        <v>4.54</v>
      </c>
      <c r="K366">
        <v>4548</v>
      </c>
      <c r="L366" s="1">
        <v>45545</v>
      </c>
    </row>
    <row r="367" spans="1:12" x14ac:dyDescent="0.25">
      <c r="A367" t="s">
        <v>411</v>
      </c>
      <c r="B367" t="s">
        <v>65</v>
      </c>
      <c r="C367" t="s">
        <v>20</v>
      </c>
      <c r="D367" t="s">
        <v>66</v>
      </c>
      <c r="E367" t="s">
        <v>22</v>
      </c>
      <c r="F367" t="s">
        <v>33</v>
      </c>
      <c r="G367">
        <v>8023.96</v>
      </c>
      <c r="H367">
        <v>3</v>
      </c>
      <c r="I367">
        <v>24071.88</v>
      </c>
      <c r="J367">
        <v>4.88</v>
      </c>
      <c r="K367">
        <v>3526</v>
      </c>
      <c r="L367" s="1">
        <v>45632</v>
      </c>
    </row>
    <row r="368" spans="1:12" x14ac:dyDescent="0.25">
      <c r="A368" t="s">
        <v>412</v>
      </c>
      <c r="B368" t="s">
        <v>53</v>
      </c>
      <c r="C368" t="s">
        <v>31</v>
      </c>
      <c r="D368" t="s">
        <v>54</v>
      </c>
      <c r="E368" t="s">
        <v>16</v>
      </c>
      <c r="F368" t="s">
        <v>17</v>
      </c>
      <c r="G368">
        <v>6225.82</v>
      </c>
      <c r="H368">
        <v>4</v>
      </c>
      <c r="I368">
        <v>24903.279999999999</v>
      </c>
      <c r="J368">
        <v>2.27</v>
      </c>
      <c r="K368">
        <v>3665</v>
      </c>
      <c r="L368" s="1">
        <v>45424</v>
      </c>
    </row>
    <row r="369" spans="1:12" x14ac:dyDescent="0.25">
      <c r="A369" t="s">
        <v>413</v>
      </c>
      <c r="B369" t="s">
        <v>19</v>
      </c>
      <c r="C369" t="s">
        <v>20</v>
      </c>
      <c r="D369" t="s">
        <v>21</v>
      </c>
      <c r="E369" t="s">
        <v>22</v>
      </c>
      <c r="F369" t="s">
        <v>17</v>
      </c>
      <c r="G369">
        <v>6370.33</v>
      </c>
      <c r="H369">
        <v>3</v>
      </c>
      <c r="I369">
        <v>19110.990000000002</v>
      </c>
      <c r="J369">
        <v>1.85</v>
      </c>
      <c r="K369">
        <v>763</v>
      </c>
      <c r="L369" s="1">
        <v>45314</v>
      </c>
    </row>
    <row r="370" spans="1:12" x14ac:dyDescent="0.25">
      <c r="A370" t="s">
        <v>414</v>
      </c>
      <c r="B370" t="s">
        <v>19</v>
      </c>
      <c r="C370" t="s">
        <v>20</v>
      </c>
      <c r="D370" t="s">
        <v>21</v>
      </c>
      <c r="E370" t="s">
        <v>22</v>
      </c>
      <c r="F370" t="s">
        <v>40</v>
      </c>
      <c r="G370">
        <v>10164.69</v>
      </c>
      <c r="H370">
        <v>3</v>
      </c>
      <c r="I370">
        <v>30494.07</v>
      </c>
      <c r="J370">
        <v>3.92</v>
      </c>
      <c r="K370">
        <v>3059</v>
      </c>
      <c r="L370" s="1">
        <v>45459</v>
      </c>
    </row>
    <row r="371" spans="1:12" x14ac:dyDescent="0.25">
      <c r="A371" t="s">
        <v>415</v>
      </c>
      <c r="B371" t="s">
        <v>35</v>
      </c>
      <c r="C371" t="s">
        <v>14</v>
      </c>
      <c r="D371" t="s">
        <v>36</v>
      </c>
      <c r="E371" t="s">
        <v>16</v>
      </c>
      <c r="F371" t="s">
        <v>28</v>
      </c>
      <c r="G371">
        <v>225.46</v>
      </c>
      <c r="H371">
        <v>5</v>
      </c>
      <c r="I371">
        <v>1127.3</v>
      </c>
      <c r="J371">
        <v>1.98</v>
      </c>
      <c r="K371">
        <v>2748</v>
      </c>
      <c r="L371" s="1">
        <v>45294</v>
      </c>
    </row>
    <row r="372" spans="1:12" x14ac:dyDescent="0.25">
      <c r="A372" t="s">
        <v>416</v>
      </c>
      <c r="B372" t="s">
        <v>25</v>
      </c>
      <c r="C372" t="s">
        <v>26</v>
      </c>
      <c r="D372" t="s">
        <v>27</v>
      </c>
      <c r="E372" t="s">
        <v>16</v>
      </c>
      <c r="F372" t="s">
        <v>17</v>
      </c>
      <c r="G372">
        <v>10165.120000000001</v>
      </c>
      <c r="H372">
        <v>3</v>
      </c>
      <c r="I372">
        <v>30495.360000000001</v>
      </c>
      <c r="J372">
        <v>3</v>
      </c>
      <c r="K372">
        <v>2255</v>
      </c>
      <c r="L372" s="1">
        <v>45516</v>
      </c>
    </row>
    <row r="373" spans="1:12" x14ac:dyDescent="0.25">
      <c r="A373" t="s">
        <v>417</v>
      </c>
      <c r="B373" t="s">
        <v>25</v>
      </c>
      <c r="C373" t="s">
        <v>26</v>
      </c>
      <c r="D373" t="s">
        <v>27</v>
      </c>
      <c r="E373" t="s">
        <v>47</v>
      </c>
      <c r="F373" t="s">
        <v>17</v>
      </c>
      <c r="G373">
        <v>6436.71</v>
      </c>
      <c r="H373">
        <v>1</v>
      </c>
      <c r="I373">
        <v>6436.71</v>
      </c>
      <c r="J373">
        <v>4.6500000000000004</v>
      </c>
      <c r="K373">
        <v>240</v>
      </c>
      <c r="L373" s="1">
        <v>45552</v>
      </c>
    </row>
    <row r="374" spans="1:12" x14ac:dyDescent="0.25">
      <c r="A374" t="s">
        <v>418</v>
      </c>
      <c r="B374" t="s">
        <v>65</v>
      </c>
      <c r="C374" t="s">
        <v>20</v>
      </c>
      <c r="D374" t="s">
        <v>66</v>
      </c>
      <c r="E374" t="s">
        <v>47</v>
      </c>
      <c r="F374" t="s">
        <v>17</v>
      </c>
      <c r="G374">
        <v>15476.55</v>
      </c>
      <c r="H374">
        <v>2</v>
      </c>
      <c r="I374">
        <v>30953.1</v>
      </c>
      <c r="J374">
        <v>1.21</v>
      </c>
      <c r="K374">
        <v>4025</v>
      </c>
      <c r="L374" s="1">
        <v>45513</v>
      </c>
    </row>
    <row r="375" spans="1:12" x14ac:dyDescent="0.25">
      <c r="A375" t="s">
        <v>419</v>
      </c>
      <c r="B375" t="s">
        <v>38</v>
      </c>
      <c r="C375" t="s">
        <v>20</v>
      </c>
      <c r="D375" t="s">
        <v>39</v>
      </c>
      <c r="E375" t="s">
        <v>22</v>
      </c>
      <c r="F375" t="s">
        <v>17</v>
      </c>
      <c r="G375">
        <v>10811.37</v>
      </c>
      <c r="H375">
        <v>2</v>
      </c>
      <c r="I375">
        <v>21622.74</v>
      </c>
      <c r="J375">
        <v>4.0599999999999996</v>
      </c>
      <c r="K375">
        <v>3723</v>
      </c>
      <c r="L375" s="1">
        <v>45347</v>
      </c>
    </row>
    <row r="376" spans="1:12" x14ac:dyDescent="0.25">
      <c r="A376" t="s">
        <v>420</v>
      </c>
      <c r="B376" t="s">
        <v>49</v>
      </c>
      <c r="C376" t="s">
        <v>14</v>
      </c>
      <c r="D376" t="s">
        <v>50</v>
      </c>
      <c r="E376" t="s">
        <v>16</v>
      </c>
      <c r="F376" t="s">
        <v>33</v>
      </c>
      <c r="G376">
        <v>11911.3</v>
      </c>
      <c r="H376">
        <v>5</v>
      </c>
      <c r="I376">
        <v>59556.5</v>
      </c>
      <c r="J376">
        <v>4.37</v>
      </c>
      <c r="K376">
        <v>458</v>
      </c>
      <c r="L376" s="1">
        <v>45330</v>
      </c>
    </row>
    <row r="377" spans="1:12" x14ac:dyDescent="0.25">
      <c r="A377" t="s">
        <v>421</v>
      </c>
      <c r="B377" t="s">
        <v>30</v>
      </c>
      <c r="C377" t="s">
        <v>31</v>
      </c>
      <c r="D377" t="s">
        <v>32</v>
      </c>
      <c r="E377" t="s">
        <v>47</v>
      </c>
      <c r="F377" t="s">
        <v>23</v>
      </c>
      <c r="G377">
        <v>9015.9699999999993</v>
      </c>
      <c r="H377">
        <v>2</v>
      </c>
      <c r="I377">
        <v>18031.939999999999</v>
      </c>
      <c r="J377">
        <v>1.38</v>
      </c>
      <c r="K377">
        <v>1076</v>
      </c>
      <c r="L377" s="1">
        <v>45546</v>
      </c>
    </row>
    <row r="378" spans="1:12" x14ac:dyDescent="0.25">
      <c r="A378" t="s">
        <v>422</v>
      </c>
      <c r="B378" t="s">
        <v>30</v>
      </c>
      <c r="C378" t="s">
        <v>31</v>
      </c>
      <c r="D378" t="s">
        <v>32</v>
      </c>
      <c r="E378" t="s">
        <v>16</v>
      </c>
      <c r="F378" t="s">
        <v>40</v>
      </c>
      <c r="G378">
        <v>16066.23</v>
      </c>
      <c r="H378">
        <v>4</v>
      </c>
      <c r="I378">
        <v>64264.92</v>
      </c>
      <c r="J378">
        <v>3.88</v>
      </c>
      <c r="K378">
        <v>215</v>
      </c>
      <c r="L378" s="1">
        <v>45613</v>
      </c>
    </row>
    <row r="379" spans="1:12" x14ac:dyDescent="0.25">
      <c r="A379" t="s">
        <v>423</v>
      </c>
      <c r="B379" t="s">
        <v>19</v>
      </c>
      <c r="C379" t="s">
        <v>20</v>
      </c>
      <c r="D379" t="s">
        <v>21</v>
      </c>
      <c r="E379" t="s">
        <v>22</v>
      </c>
      <c r="F379" t="s">
        <v>28</v>
      </c>
      <c r="G379">
        <v>15573.22</v>
      </c>
      <c r="H379">
        <v>4</v>
      </c>
      <c r="I379">
        <v>62292.88</v>
      </c>
      <c r="J379">
        <v>2.62</v>
      </c>
      <c r="K379">
        <v>3644</v>
      </c>
      <c r="L379" s="1">
        <v>45494</v>
      </c>
    </row>
    <row r="380" spans="1:12" x14ac:dyDescent="0.25">
      <c r="A380" t="s">
        <v>424</v>
      </c>
      <c r="B380" t="s">
        <v>38</v>
      </c>
      <c r="C380" t="s">
        <v>20</v>
      </c>
      <c r="D380" t="s">
        <v>39</v>
      </c>
      <c r="E380" t="s">
        <v>22</v>
      </c>
      <c r="F380" t="s">
        <v>17</v>
      </c>
      <c r="G380">
        <v>13641.94</v>
      </c>
      <c r="H380">
        <v>3</v>
      </c>
      <c r="I380">
        <v>40925.82</v>
      </c>
      <c r="J380">
        <v>2.14</v>
      </c>
      <c r="K380">
        <v>2610</v>
      </c>
      <c r="L380" s="1">
        <v>45512</v>
      </c>
    </row>
    <row r="381" spans="1:12" x14ac:dyDescent="0.25">
      <c r="A381" t="s">
        <v>425</v>
      </c>
      <c r="B381" t="s">
        <v>30</v>
      </c>
      <c r="C381" t="s">
        <v>31</v>
      </c>
      <c r="D381" t="s">
        <v>32</v>
      </c>
      <c r="E381" t="s">
        <v>16</v>
      </c>
      <c r="F381" t="s">
        <v>62</v>
      </c>
      <c r="G381">
        <v>16654.91</v>
      </c>
      <c r="H381">
        <v>4</v>
      </c>
      <c r="I381">
        <v>66619.64</v>
      </c>
      <c r="J381">
        <v>2.2200000000000002</v>
      </c>
      <c r="K381">
        <v>1359</v>
      </c>
      <c r="L381" s="1">
        <v>45551</v>
      </c>
    </row>
    <row r="382" spans="1:12" x14ac:dyDescent="0.25">
      <c r="A382" t="s">
        <v>426</v>
      </c>
      <c r="B382" t="s">
        <v>25</v>
      </c>
      <c r="C382" t="s">
        <v>26</v>
      </c>
      <c r="D382" t="s">
        <v>27</v>
      </c>
      <c r="E382" t="s">
        <v>47</v>
      </c>
      <c r="F382" t="s">
        <v>17</v>
      </c>
      <c r="G382">
        <v>11868.86</v>
      </c>
      <c r="H382">
        <v>4</v>
      </c>
      <c r="I382">
        <v>47475.44</v>
      </c>
      <c r="J382">
        <v>3.25</v>
      </c>
      <c r="K382">
        <v>4088</v>
      </c>
      <c r="L382" s="1">
        <v>45594</v>
      </c>
    </row>
    <row r="383" spans="1:12" x14ac:dyDescent="0.25">
      <c r="A383" t="s">
        <v>427</v>
      </c>
      <c r="B383" t="s">
        <v>19</v>
      </c>
      <c r="C383" t="s">
        <v>20</v>
      </c>
      <c r="D383" t="s">
        <v>21</v>
      </c>
      <c r="E383" t="s">
        <v>16</v>
      </c>
      <c r="F383" t="s">
        <v>23</v>
      </c>
      <c r="G383">
        <v>3831.68</v>
      </c>
      <c r="H383">
        <v>1</v>
      </c>
      <c r="I383">
        <v>3831.68</v>
      </c>
      <c r="J383">
        <v>2.4300000000000002</v>
      </c>
      <c r="K383">
        <v>89</v>
      </c>
      <c r="L383" s="1">
        <v>45524</v>
      </c>
    </row>
    <row r="384" spans="1:12" x14ac:dyDescent="0.25">
      <c r="A384" t="s">
        <v>428</v>
      </c>
      <c r="B384" t="s">
        <v>49</v>
      </c>
      <c r="C384" t="s">
        <v>14</v>
      </c>
      <c r="D384" t="s">
        <v>50</v>
      </c>
      <c r="E384" t="s">
        <v>16</v>
      </c>
      <c r="F384" t="s">
        <v>33</v>
      </c>
      <c r="G384">
        <v>9957.56</v>
      </c>
      <c r="H384">
        <v>1</v>
      </c>
      <c r="I384">
        <v>9957.56</v>
      </c>
      <c r="J384">
        <v>1.6</v>
      </c>
      <c r="K384">
        <v>1201</v>
      </c>
      <c r="L384" s="1">
        <v>45541</v>
      </c>
    </row>
    <row r="385" spans="1:12" x14ac:dyDescent="0.25">
      <c r="A385" t="s">
        <v>429</v>
      </c>
      <c r="B385" t="s">
        <v>38</v>
      </c>
      <c r="C385" t="s">
        <v>20</v>
      </c>
      <c r="D385" t="s">
        <v>39</v>
      </c>
      <c r="E385" t="s">
        <v>16</v>
      </c>
      <c r="F385" t="s">
        <v>17</v>
      </c>
      <c r="G385">
        <v>3286.82</v>
      </c>
      <c r="H385">
        <v>1</v>
      </c>
      <c r="I385">
        <v>3286.82</v>
      </c>
      <c r="J385">
        <v>4.7699999999999996</v>
      </c>
      <c r="K385">
        <v>4088</v>
      </c>
      <c r="L385" s="1">
        <v>45428</v>
      </c>
    </row>
    <row r="386" spans="1:12" x14ac:dyDescent="0.25">
      <c r="A386" t="s">
        <v>430</v>
      </c>
      <c r="B386" t="s">
        <v>43</v>
      </c>
      <c r="C386" t="s">
        <v>44</v>
      </c>
      <c r="D386" t="s">
        <v>45</v>
      </c>
      <c r="E386" t="s">
        <v>47</v>
      </c>
      <c r="F386" t="s">
        <v>28</v>
      </c>
      <c r="G386">
        <v>15743.97</v>
      </c>
      <c r="H386">
        <v>2</v>
      </c>
      <c r="I386">
        <v>31487.94</v>
      </c>
      <c r="J386">
        <v>3.11</v>
      </c>
      <c r="K386">
        <v>3719</v>
      </c>
      <c r="L386" s="1">
        <v>45442</v>
      </c>
    </row>
    <row r="387" spans="1:12" x14ac:dyDescent="0.25">
      <c r="A387" t="s">
        <v>431</v>
      </c>
      <c r="B387" t="s">
        <v>65</v>
      </c>
      <c r="C387" t="s">
        <v>20</v>
      </c>
      <c r="D387" t="s">
        <v>66</v>
      </c>
      <c r="E387" t="s">
        <v>16</v>
      </c>
      <c r="F387" t="s">
        <v>17</v>
      </c>
      <c r="G387">
        <v>2897.69</v>
      </c>
      <c r="H387">
        <v>5</v>
      </c>
      <c r="I387">
        <v>14488.45</v>
      </c>
      <c r="J387">
        <v>3.89</v>
      </c>
      <c r="K387">
        <v>3265</v>
      </c>
      <c r="L387" s="1">
        <v>45587</v>
      </c>
    </row>
    <row r="388" spans="1:12" x14ac:dyDescent="0.25">
      <c r="A388" t="s">
        <v>432</v>
      </c>
      <c r="B388" t="s">
        <v>38</v>
      </c>
      <c r="C388" t="s">
        <v>20</v>
      </c>
      <c r="D388" t="s">
        <v>39</v>
      </c>
      <c r="E388" t="s">
        <v>16</v>
      </c>
      <c r="F388" t="s">
        <v>28</v>
      </c>
      <c r="G388">
        <v>3343.36</v>
      </c>
      <c r="H388">
        <v>4</v>
      </c>
      <c r="I388">
        <v>13373.44</v>
      </c>
      <c r="J388">
        <v>2.87</v>
      </c>
      <c r="K388">
        <v>3743</v>
      </c>
      <c r="L388" s="1">
        <v>45378</v>
      </c>
    </row>
    <row r="389" spans="1:12" x14ac:dyDescent="0.25">
      <c r="A389" t="s">
        <v>433</v>
      </c>
      <c r="B389" t="s">
        <v>25</v>
      </c>
      <c r="C389" t="s">
        <v>26</v>
      </c>
      <c r="D389" t="s">
        <v>27</v>
      </c>
      <c r="E389" t="s">
        <v>22</v>
      </c>
      <c r="F389" t="s">
        <v>23</v>
      </c>
      <c r="G389">
        <v>10992.72</v>
      </c>
      <c r="H389">
        <v>1</v>
      </c>
      <c r="I389">
        <v>10992.72</v>
      </c>
      <c r="J389">
        <v>3.41</v>
      </c>
      <c r="K389">
        <v>735</v>
      </c>
      <c r="L389" s="1">
        <v>45429</v>
      </c>
    </row>
    <row r="390" spans="1:12" x14ac:dyDescent="0.25">
      <c r="A390" t="s">
        <v>434</v>
      </c>
      <c r="B390" t="s">
        <v>49</v>
      </c>
      <c r="C390" t="s">
        <v>14</v>
      </c>
      <c r="D390" t="s">
        <v>50</v>
      </c>
      <c r="E390" t="s">
        <v>16</v>
      </c>
      <c r="F390" t="s">
        <v>40</v>
      </c>
      <c r="G390">
        <v>15133.89</v>
      </c>
      <c r="H390">
        <v>2</v>
      </c>
      <c r="I390">
        <v>30267.78</v>
      </c>
      <c r="J390">
        <v>1.62</v>
      </c>
      <c r="K390">
        <v>2818</v>
      </c>
      <c r="L390" s="1">
        <v>45525</v>
      </c>
    </row>
    <row r="391" spans="1:12" x14ac:dyDescent="0.25">
      <c r="A391" t="s">
        <v>435</v>
      </c>
      <c r="B391" t="s">
        <v>38</v>
      </c>
      <c r="C391" t="s">
        <v>20</v>
      </c>
      <c r="D391" t="s">
        <v>39</v>
      </c>
      <c r="E391" t="s">
        <v>22</v>
      </c>
      <c r="F391" t="s">
        <v>23</v>
      </c>
      <c r="G391">
        <v>8409.42</v>
      </c>
      <c r="H391">
        <v>1</v>
      </c>
      <c r="I391">
        <v>8409.42</v>
      </c>
      <c r="J391">
        <v>4.59</v>
      </c>
      <c r="K391">
        <v>973</v>
      </c>
      <c r="L391" s="1">
        <v>45466</v>
      </c>
    </row>
    <row r="392" spans="1:12" x14ac:dyDescent="0.25">
      <c r="A392" t="s">
        <v>436</v>
      </c>
      <c r="B392" t="s">
        <v>43</v>
      </c>
      <c r="C392" t="s">
        <v>44</v>
      </c>
      <c r="D392" t="s">
        <v>45</v>
      </c>
      <c r="E392" t="s">
        <v>16</v>
      </c>
      <c r="F392" t="s">
        <v>28</v>
      </c>
      <c r="G392">
        <v>15515.07</v>
      </c>
      <c r="H392">
        <v>3</v>
      </c>
      <c r="I392">
        <v>46545.21</v>
      </c>
      <c r="J392">
        <v>2.69</v>
      </c>
      <c r="K392">
        <v>1168</v>
      </c>
      <c r="L392" s="1">
        <v>45464</v>
      </c>
    </row>
    <row r="393" spans="1:12" x14ac:dyDescent="0.25">
      <c r="A393" t="s">
        <v>437</v>
      </c>
      <c r="B393" t="s">
        <v>65</v>
      </c>
      <c r="C393" t="s">
        <v>20</v>
      </c>
      <c r="D393" t="s">
        <v>66</v>
      </c>
      <c r="E393" t="s">
        <v>22</v>
      </c>
      <c r="F393" t="s">
        <v>40</v>
      </c>
      <c r="G393">
        <v>13957.88</v>
      </c>
      <c r="H393">
        <v>2</v>
      </c>
      <c r="I393">
        <v>27915.759999999998</v>
      </c>
      <c r="J393">
        <v>4.7699999999999996</v>
      </c>
      <c r="K393">
        <v>4921</v>
      </c>
      <c r="L393" s="1">
        <v>45369</v>
      </c>
    </row>
    <row r="394" spans="1:12" x14ac:dyDescent="0.25">
      <c r="A394" t="s">
        <v>438</v>
      </c>
      <c r="B394" t="s">
        <v>30</v>
      </c>
      <c r="C394" t="s">
        <v>31</v>
      </c>
      <c r="D394" t="s">
        <v>32</v>
      </c>
      <c r="E394" t="s">
        <v>22</v>
      </c>
      <c r="F394" t="s">
        <v>62</v>
      </c>
      <c r="G394">
        <v>7052.52</v>
      </c>
      <c r="H394">
        <v>1</v>
      </c>
      <c r="I394">
        <v>7052.52</v>
      </c>
      <c r="J394">
        <v>1.81</v>
      </c>
      <c r="K394">
        <v>356</v>
      </c>
      <c r="L394" s="1">
        <v>45320</v>
      </c>
    </row>
    <row r="395" spans="1:12" x14ac:dyDescent="0.25">
      <c r="A395" t="s">
        <v>439</v>
      </c>
      <c r="B395" t="s">
        <v>49</v>
      </c>
      <c r="C395" t="s">
        <v>14</v>
      </c>
      <c r="D395" t="s">
        <v>50</v>
      </c>
      <c r="E395" t="s">
        <v>22</v>
      </c>
      <c r="F395" t="s">
        <v>17</v>
      </c>
      <c r="G395">
        <v>12575.83</v>
      </c>
      <c r="H395">
        <v>1</v>
      </c>
      <c r="I395">
        <v>12575.83</v>
      </c>
      <c r="J395">
        <v>2.72</v>
      </c>
      <c r="K395">
        <v>1145</v>
      </c>
      <c r="L395" s="1">
        <v>45296</v>
      </c>
    </row>
    <row r="396" spans="1:12" x14ac:dyDescent="0.25">
      <c r="A396" t="s">
        <v>440</v>
      </c>
      <c r="B396" t="s">
        <v>38</v>
      </c>
      <c r="C396" t="s">
        <v>20</v>
      </c>
      <c r="D396" t="s">
        <v>39</v>
      </c>
      <c r="E396" t="s">
        <v>16</v>
      </c>
      <c r="F396" t="s">
        <v>33</v>
      </c>
      <c r="G396">
        <v>5953.35</v>
      </c>
      <c r="H396">
        <v>4</v>
      </c>
      <c r="I396">
        <v>23813.4</v>
      </c>
      <c r="J396">
        <v>2.44</v>
      </c>
      <c r="K396">
        <v>2682</v>
      </c>
      <c r="L396" s="1">
        <v>45614</v>
      </c>
    </row>
    <row r="397" spans="1:12" x14ac:dyDescent="0.25">
      <c r="A397" t="s">
        <v>441</v>
      </c>
      <c r="B397" t="s">
        <v>65</v>
      </c>
      <c r="C397" t="s">
        <v>20</v>
      </c>
      <c r="D397" t="s">
        <v>66</v>
      </c>
      <c r="E397" t="s">
        <v>16</v>
      </c>
      <c r="F397" t="s">
        <v>40</v>
      </c>
      <c r="G397">
        <v>19232.259999999998</v>
      </c>
      <c r="H397">
        <v>2</v>
      </c>
      <c r="I397">
        <v>38464.519999999997</v>
      </c>
      <c r="J397">
        <v>2.97</v>
      </c>
      <c r="K397">
        <v>2571</v>
      </c>
      <c r="L397" s="1">
        <v>45358</v>
      </c>
    </row>
    <row r="398" spans="1:12" x14ac:dyDescent="0.25">
      <c r="A398" t="s">
        <v>442</v>
      </c>
      <c r="B398" t="s">
        <v>25</v>
      </c>
      <c r="C398" t="s">
        <v>26</v>
      </c>
      <c r="D398" t="s">
        <v>27</v>
      </c>
      <c r="E398" t="s">
        <v>22</v>
      </c>
      <c r="F398" t="s">
        <v>28</v>
      </c>
      <c r="G398">
        <v>3475.06</v>
      </c>
      <c r="H398">
        <v>4</v>
      </c>
      <c r="I398">
        <v>13900.24</v>
      </c>
      <c r="J398">
        <v>2.25</v>
      </c>
      <c r="K398">
        <v>4089</v>
      </c>
      <c r="L398" s="1">
        <v>45315</v>
      </c>
    </row>
    <row r="399" spans="1:12" x14ac:dyDescent="0.25">
      <c r="A399" t="s">
        <v>443</v>
      </c>
      <c r="B399" t="s">
        <v>65</v>
      </c>
      <c r="C399" t="s">
        <v>20</v>
      </c>
      <c r="D399" t="s">
        <v>66</v>
      </c>
      <c r="E399" t="s">
        <v>16</v>
      </c>
      <c r="F399" t="s">
        <v>62</v>
      </c>
      <c r="G399">
        <v>5681.05</v>
      </c>
      <c r="H399">
        <v>4</v>
      </c>
      <c r="I399">
        <v>22724.2</v>
      </c>
      <c r="J399">
        <v>1.23</v>
      </c>
      <c r="K399">
        <v>2805</v>
      </c>
      <c r="L399" s="1">
        <v>45297</v>
      </c>
    </row>
    <row r="400" spans="1:12" x14ac:dyDescent="0.25">
      <c r="A400" t="s">
        <v>444</v>
      </c>
      <c r="B400" t="s">
        <v>49</v>
      </c>
      <c r="C400" t="s">
        <v>14</v>
      </c>
      <c r="D400" t="s">
        <v>50</v>
      </c>
      <c r="E400" t="s">
        <v>47</v>
      </c>
      <c r="F400" t="s">
        <v>40</v>
      </c>
      <c r="G400">
        <v>2477.75</v>
      </c>
      <c r="H400">
        <v>1</v>
      </c>
      <c r="I400">
        <v>2477.75</v>
      </c>
      <c r="J400">
        <v>2.19</v>
      </c>
      <c r="K400">
        <v>2088</v>
      </c>
      <c r="L400" s="1">
        <v>45466</v>
      </c>
    </row>
    <row r="401" spans="1:12" x14ac:dyDescent="0.25">
      <c r="A401" t="s">
        <v>445</v>
      </c>
      <c r="B401" t="s">
        <v>43</v>
      </c>
      <c r="C401" t="s">
        <v>44</v>
      </c>
      <c r="D401" t="s">
        <v>45</v>
      </c>
      <c r="E401" t="s">
        <v>47</v>
      </c>
      <c r="F401" t="s">
        <v>17</v>
      </c>
      <c r="G401">
        <v>12017.65</v>
      </c>
      <c r="H401">
        <v>4</v>
      </c>
      <c r="I401">
        <v>48070.6</v>
      </c>
      <c r="J401">
        <v>3.79</v>
      </c>
      <c r="K401">
        <v>4128</v>
      </c>
      <c r="L401" s="1">
        <v>45516</v>
      </c>
    </row>
    <row r="402" spans="1:12" x14ac:dyDescent="0.25">
      <c r="A402" t="s">
        <v>446</v>
      </c>
      <c r="B402" t="s">
        <v>43</v>
      </c>
      <c r="C402" t="s">
        <v>44</v>
      </c>
      <c r="D402" t="s">
        <v>45</v>
      </c>
      <c r="E402" t="s">
        <v>22</v>
      </c>
      <c r="F402" t="s">
        <v>40</v>
      </c>
      <c r="G402">
        <v>16672.91</v>
      </c>
      <c r="H402">
        <v>2</v>
      </c>
      <c r="I402">
        <v>33345.82</v>
      </c>
      <c r="J402">
        <v>3.62</v>
      </c>
      <c r="K402">
        <v>4000</v>
      </c>
      <c r="L402" s="1">
        <v>45558</v>
      </c>
    </row>
    <row r="403" spans="1:12" x14ac:dyDescent="0.25">
      <c r="A403" t="s">
        <v>447</v>
      </c>
      <c r="B403" t="s">
        <v>30</v>
      </c>
      <c r="C403" t="s">
        <v>31</v>
      </c>
      <c r="D403" t="s">
        <v>32</v>
      </c>
      <c r="E403" t="s">
        <v>47</v>
      </c>
      <c r="F403" t="s">
        <v>62</v>
      </c>
      <c r="G403">
        <v>3050.01</v>
      </c>
      <c r="H403">
        <v>5</v>
      </c>
      <c r="I403">
        <v>15250.05</v>
      </c>
      <c r="J403">
        <v>1.01</v>
      </c>
      <c r="K403">
        <v>2373</v>
      </c>
      <c r="L403" s="1">
        <v>45412</v>
      </c>
    </row>
    <row r="404" spans="1:12" x14ac:dyDescent="0.25">
      <c r="A404" t="s">
        <v>448</v>
      </c>
      <c r="B404" t="s">
        <v>53</v>
      </c>
      <c r="C404" t="s">
        <v>31</v>
      </c>
      <c r="D404" t="s">
        <v>54</v>
      </c>
      <c r="E404" t="s">
        <v>16</v>
      </c>
      <c r="F404" t="s">
        <v>28</v>
      </c>
      <c r="G404">
        <v>13433.76</v>
      </c>
      <c r="H404">
        <v>5</v>
      </c>
      <c r="I404">
        <v>67168.800000000003</v>
      </c>
      <c r="J404">
        <v>2.84</v>
      </c>
      <c r="K404">
        <v>2429</v>
      </c>
      <c r="L404" s="1">
        <v>45539</v>
      </c>
    </row>
    <row r="405" spans="1:12" x14ac:dyDescent="0.25">
      <c r="A405" t="s">
        <v>449</v>
      </c>
      <c r="B405" t="s">
        <v>38</v>
      </c>
      <c r="C405" t="s">
        <v>20</v>
      </c>
      <c r="D405" t="s">
        <v>39</v>
      </c>
      <c r="E405" t="s">
        <v>22</v>
      </c>
      <c r="F405" t="s">
        <v>28</v>
      </c>
      <c r="G405">
        <v>14557.88</v>
      </c>
      <c r="H405">
        <v>5</v>
      </c>
      <c r="I405">
        <v>72789.399999999994</v>
      </c>
      <c r="J405">
        <v>3.04</v>
      </c>
      <c r="K405">
        <v>4955</v>
      </c>
      <c r="L405" s="1">
        <v>45541</v>
      </c>
    </row>
    <row r="406" spans="1:12" x14ac:dyDescent="0.25">
      <c r="A406" t="s">
        <v>450</v>
      </c>
      <c r="B406" t="s">
        <v>65</v>
      </c>
      <c r="C406" t="s">
        <v>20</v>
      </c>
      <c r="D406" t="s">
        <v>66</v>
      </c>
      <c r="E406" t="s">
        <v>47</v>
      </c>
      <c r="F406" t="s">
        <v>33</v>
      </c>
      <c r="G406">
        <v>13181.51</v>
      </c>
      <c r="H406">
        <v>4</v>
      </c>
      <c r="I406">
        <v>52726.04</v>
      </c>
      <c r="J406">
        <v>1.72</v>
      </c>
      <c r="K406">
        <v>3360</v>
      </c>
      <c r="L406" s="1">
        <v>45560</v>
      </c>
    </row>
    <row r="407" spans="1:12" x14ac:dyDescent="0.25">
      <c r="A407" t="s">
        <v>451</v>
      </c>
      <c r="B407" t="s">
        <v>13</v>
      </c>
      <c r="C407" t="s">
        <v>14</v>
      </c>
      <c r="D407" t="s">
        <v>15</v>
      </c>
      <c r="E407" t="s">
        <v>47</v>
      </c>
      <c r="F407" t="s">
        <v>23</v>
      </c>
      <c r="G407">
        <v>510.03</v>
      </c>
      <c r="H407">
        <v>3</v>
      </c>
      <c r="I407">
        <v>1530.09</v>
      </c>
      <c r="J407">
        <v>3.99</v>
      </c>
      <c r="K407">
        <v>541</v>
      </c>
      <c r="L407" s="1">
        <v>45581</v>
      </c>
    </row>
    <row r="408" spans="1:12" x14ac:dyDescent="0.25">
      <c r="A408" t="s">
        <v>452</v>
      </c>
      <c r="B408" t="s">
        <v>13</v>
      </c>
      <c r="C408" t="s">
        <v>14</v>
      </c>
      <c r="D408" t="s">
        <v>15</v>
      </c>
      <c r="E408" t="s">
        <v>16</v>
      </c>
      <c r="F408" t="s">
        <v>33</v>
      </c>
      <c r="G408">
        <v>18474.849999999999</v>
      </c>
      <c r="H408">
        <v>2</v>
      </c>
      <c r="I408">
        <v>36949.699999999997</v>
      </c>
      <c r="J408">
        <v>4.3499999999999996</v>
      </c>
      <c r="K408">
        <v>3692</v>
      </c>
      <c r="L408" s="1">
        <v>45445</v>
      </c>
    </row>
    <row r="409" spans="1:12" x14ac:dyDescent="0.25">
      <c r="A409" t="s">
        <v>453</v>
      </c>
      <c r="B409" t="s">
        <v>30</v>
      </c>
      <c r="C409" t="s">
        <v>31</v>
      </c>
      <c r="D409" t="s">
        <v>32</v>
      </c>
      <c r="E409" t="s">
        <v>22</v>
      </c>
      <c r="F409" t="s">
        <v>33</v>
      </c>
      <c r="G409">
        <v>17988.62</v>
      </c>
      <c r="H409">
        <v>4</v>
      </c>
      <c r="I409">
        <v>71954.48</v>
      </c>
      <c r="J409">
        <v>1.62</v>
      </c>
      <c r="K409">
        <v>4010</v>
      </c>
      <c r="L409" s="1">
        <v>45384</v>
      </c>
    </row>
    <row r="410" spans="1:12" x14ac:dyDescent="0.25">
      <c r="A410" t="s">
        <v>454</v>
      </c>
      <c r="B410" t="s">
        <v>49</v>
      </c>
      <c r="C410" t="s">
        <v>14</v>
      </c>
      <c r="D410" t="s">
        <v>50</v>
      </c>
      <c r="E410" t="s">
        <v>47</v>
      </c>
      <c r="F410" t="s">
        <v>17</v>
      </c>
      <c r="G410">
        <v>16680.82</v>
      </c>
      <c r="H410">
        <v>5</v>
      </c>
      <c r="I410">
        <v>83404.100000000006</v>
      </c>
      <c r="J410">
        <v>1.33</v>
      </c>
      <c r="K410">
        <v>1472</v>
      </c>
      <c r="L410" s="1">
        <v>45643</v>
      </c>
    </row>
    <row r="411" spans="1:12" x14ac:dyDescent="0.25">
      <c r="A411" t="s">
        <v>455</v>
      </c>
      <c r="B411" t="s">
        <v>49</v>
      </c>
      <c r="C411" t="s">
        <v>14</v>
      </c>
      <c r="D411" t="s">
        <v>50</v>
      </c>
      <c r="E411" t="s">
        <v>16</v>
      </c>
      <c r="F411" t="s">
        <v>40</v>
      </c>
      <c r="G411">
        <v>11203.49</v>
      </c>
      <c r="H411">
        <v>5</v>
      </c>
      <c r="I411">
        <v>56017.45</v>
      </c>
      <c r="J411">
        <v>3.26</v>
      </c>
      <c r="K411">
        <v>1680</v>
      </c>
      <c r="L411" s="1">
        <v>45453</v>
      </c>
    </row>
    <row r="412" spans="1:12" x14ac:dyDescent="0.25">
      <c r="A412" t="s">
        <v>456</v>
      </c>
      <c r="B412" t="s">
        <v>30</v>
      </c>
      <c r="C412" t="s">
        <v>31</v>
      </c>
      <c r="D412" t="s">
        <v>32</v>
      </c>
      <c r="E412" t="s">
        <v>16</v>
      </c>
      <c r="F412" t="s">
        <v>62</v>
      </c>
      <c r="G412">
        <v>19944.849999999999</v>
      </c>
      <c r="H412">
        <v>3</v>
      </c>
      <c r="I412">
        <v>59834.55</v>
      </c>
      <c r="J412">
        <v>2.66</v>
      </c>
      <c r="K412">
        <v>4480</v>
      </c>
      <c r="L412" s="1">
        <v>45378</v>
      </c>
    </row>
    <row r="413" spans="1:12" x14ac:dyDescent="0.25">
      <c r="A413" t="s">
        <v>457</v>
      </c>
      <c r="B413" t="s">
        <v>53</v>
      </c>
      <c r="C413" t="s">
        <v>31</v>
      </c>
      <c r="D413" t="s">
        <v>54</v>
      </c>
      <c r="E413" t="s">
        <v>47</v>
      </c>
      <c r="F413" t="s">
        <v>23</v>
      </c>
      <c r="G413">
        <v>14396.56</v>
      </c>
      <c r="H413">
        <v>2</v>
      </c>
      <c r="I413">
        <v>28793.119999999999</v>
      </c>
      <c r="J413">
        <v>1.88</v>
      </c>
      <c r="K413">
        <v>3854</v>
      </c>
      <c r="L413" s="1">
        <v>45349</v>
      </c>
    </row>
    <row r="414" spans="1:12" x14ac:dyDescent="0.25">
      <c r="A414" t="s">
        <v>458</v>
      </c>
      <c r="B414" t="s">
        <v>19</v>
      </c>
      <c r="C414" t="s">
        <v>20</v>
      </c>
      <c r="D414" t="s">
        <v>21</v>
      </c>
      <c r="E414" t="s">
        <v>47</v>
      </c>
      <c r="F414" t="s">
        <v>23</v>
      </c>
      <c r="G414">
        <v>6688.64</v>
      </c>
      <c r="H414">
        <v>4</v>
      </c>
      <c r="I414">
        <v>26754.560000000001</v>
      </c>
      <c r="J414">
        <v>1.05</v>
      </c>
      <c r="K414">
        <v>4294</v>
      </c>
      <c r="L414" s="1">
        <v>45393</v>
      </c>
    </row>
    <row r="415" spans="1:12" x14ac:dyDescent="0.25">
      <c r="A415" t="s">
        <v>459</v>
      </c>
      <c r="B415" t="s">
        <v>53</v>
      </c>
      <c r="C415" t="s">
        <v>31</v>
      </c>
      <c r="D415" t="s">
        <v>54</v>
      </c>
      <c r="E415" t="s">
        <v>22</v>
      </c>
      <c r="F415" t="s">
        <v>62</v>
      </c>
      <c r="G415">
        <v>4153.08</v>
      </c>
      <c r="H415">
        <v>4</v>
      </c>
      <c r="I415">
        <v>16612.32</v>
      </c>
      <c r="J415">
        <v>2.2999999999999998</v>
      </c>
      <c r="K415">
        <v>2838</v>
      </c>
      <c r="L415" s="1">
        <v>45610</v>
      </c>
    </row>
    <row r="416" spans="1:12" x14ac:dyDescent="0.25">
      <c r="A416" t="s">
        <v>460</v>
      </c>
      <c r="B416" t="s">
        <v>35</v>
      </c>
      <c r="C416" t="s">
        <v>14</v>
      </c>
      <c r="D416" t="s">
        <v>36</v>
      </c>
      <c r="E416" t="s">
        <v>16</v>
      </c>
      <c r="F416" t="s">
        <v>23</v>
      </c>
      <c r="G416">
        <v>11087.98</v>
      </c>
      <c r="H416">
        <v>4</v>
      </c>
      <c r="I416">
        <v>44351.92</v>
      </c>
      <c r="J416">
        <v>2.94</v>
      </c>
      <c r="K416">
        <v>3648</v>
      </c>
      <c r="L416" s="1">
        <v>45545</v>
      </c>
    </row>
    <row r="417" spans="1:12" x14ac:dyDescent="0.25">
      <c r="A417" t="s">
        <v>461</v>
      </c>
      <c r="B417" t="s">
        <v>49</v>
      </c>
      <c r="C417" t="s">
        <v>14</v>
      </c>
      <c r="D417" t="s">
        <v>50</v>
      </c>
      <c r="E417" t="s">
        <v>22</v>
      </c>
      <c r="F417" t="s">
        <v>23</v>
      </c>
      <c r="G417">
        <v>4908</v>
      </c>
      <c r="H417">
        <v>5</v>
      </c>
      <c r="I417">
        <v>24540</v>
      </c>
      <c r="J417">
        <v>2.5499999999999998</v>
      </c>
      <c r="K417">
        <v>832</v>
      </c>
      <c r="L417" s="1">
        <v>45540</v>
      </c>
    </row>
    <row r="418" spans="1:12" x14ac:dyDescent="0.25">
      <c r="A418" t="s">
        <v>462</v>
      </c>
      <c r="B418" t="s">
        <v>30</v>
      </c>
      <c r="C418" t="s">
        <v>31</v>
      </c>
      <c r="D418" t="s">
        <v>32</v>
      </c>
      <c r="E418" t="s">
        <v>22</v>
      </c>
      <c r="F418" t="s">
        <v>17</v>
      </c>
      <c r="G418">
        <v>9322.42</v>
      </c>
      <c r="H418">
        <v>5</v>
      </c>
      <c r="I418">
        <v>46612.1</v>
      </c>
      <c r="J418">
        <v>1.28</v>
      </c>
      <c r="K418">
        <v>4580</v>
      </c>
      <c r="L418" s="1">
        <v>45467</v>
      </c>
    </row>
    <row r="419" spans="1:12" x14ac:dyDescent="0.25">
      <c r="A419" t="s">
        <v>463</v>
      </c>
      <c r="B419" t="s">
        <v>65</v>
      </c>
      <c r="C419" t="s">
        <v>20</v>
      </c>
      <c r="D419" t="s">
        <v>66</v>
      </c>
      <c r="E419" t="s">
        <v>47</v>
      </c>
      <c r="F419" t="s">
        <v>40</v>
      </c>
      <c r="G419">
        <v>9170.02</v>
      </c>
      <c r="H419">
        <v>4</v>
      </c>
      <c r="I419">
        <v>36680.080000000002</v>
      </c>
      <c r="J419">
        <v>3.08</v>
      </c>
      <c r="K419">
        <v>83</v>
      </c>
      <c r="L419" s="1">
        <v>45511</v>
      </c>
    </row>
    <row r="420" spans="1:12" x14ac:dyDescent="0.25">
      <c r="A420" t="s">
        <v>464</v>
      </c>
      <c r="B420" t="s">
        <v>30</v>
      </c>
      <c r="C420" t="s">
        <v>31</v>
      </c>
      <c r="D420" t="s">
        <v>32</v>
      </c>
      <c r="E420" t="s">
        <v>16</v>
      </c>
      <c r="F420" t="s">
        <v>23</v>
      </c>
      <c r="G420">
        <v>13461.35</v>
      </c>
      <c r="H420">
        <v>4</v>
      </c>
      <c r="I420">
        <v>53845.4</v>
      </c>
      <c r="J420">
        <v>4.72</v>
      </c>
      <c r="K420">
        <v>1625</v>
      </c>
      <c r="L420" s="1">
        <v>45581</v>
      </c>
    </row>
    <row r="421" spans="1:12" x14ac:dyDescent="0.25">
      <c r="A421" t="s">
        <v>465</v>
      </c>
      <c r="B421" t="s">
        <v>35</v>
      </c>
      <c r="C421" t="s">
        <v>14</v>
      </c>
      <c r="D421" t="s">
        <v>36</v>
      </c>
      <c r="E421" t="s">
        <v>22</v>
      </c>
      <c r="F421" t="s">
        <v>40</v>
      </c>
      <c r="G421">
        <v>18863.57</v>
      </c>
      <c r="H421">
        <v>3</v>
      </c>
      <c r="I421">
        <v>56590.71</v>
      </c>
      <c r="J421">
        <v>2.11</v>
      </c>
      <c r="K421">
        <v>2341</v>
      </c>
      <c r="L421" s="1">
        <v>45400</v>
      </c>
    </row>
    <row r="422" spans="1:12" x14ac:dyDescent="0.25">
      <c r="A422" t="s">
        <v>466</v>
      </c>
      <c r="B422" t="s">
        <v>65</v>
      </c>
      <c r="C422" t="s">
        <v>20</v>
      </c>
      <c r="D422" t="s">
        <v>66</v>
      </c>
      <c r="E422" t="s">
        <v>47</v>
      </c>
      <c r="F422" t="s">
        <v>28</v>
      </c>
      <c r="G422">
        <v>14243.59</v>
      </c>
      <c r="H422">
        <v>2</v>
      </c>
      <c r="I422">
        <v>28487.18</v>
      </c>
      <c r="J422">
        <v>1.1200000000000001</v>
      </c>
      <c r="K422">
        <v>2432</v>
      </c>
      <c r="L422" s="1">
        <v>45462</v>
      </c>
    </row>
    <row r="423" spans="1:12" x14ac:dyDescent="0.25">
      <c r="A423" t="s">
        <v>467</v>
      </c>
      <c r="B423" t="s">
        <v>65</v>
      </c>
      <c r="C423" t="s">
        <v>20</v>
      </c>
      <c r="D423" t="s">
        <v>66</v>
      </c>
      <c r="E423" t="s">
        <v>16</v>
      </c>
      <c r="F423" t="s">
        <v>33</v>
      </c>
      <c r="G423">
        <v>12143.84</v>
      </c>
      <c r="H423">
        <v>3</v>
      </c>
      <c r="I423">
        <v>36431.519999999997</v>
      </c>
      <c r="J423">
        <v>2.58</v>
      </c>
      <c r="K423">
        <v>1873</v>
      </c>
      <c r="L423" s="1">
        <v>45329</v>
      </c>
    </row>
    <row r="424" spans="1:12" x14ac:dyDescent="0.25">
      <c r="A424" t="s">
        <v>468</v>
      </c>
      <c r="B424" t="s">
        <v>49</v>
      </c>
      <c r="C424" t="s">
        <v>14</v>
      </c>
      <c r="D424" t="s">
        <v>50</v>
      </c>
      <c r="E424" t="s">
        <v>47</v>
      </c>
      <c r="F424" t="s">
        <v>28</v>
      </c>
      <c r="G424">
        <v>9931.1</v>
      </c>
      <c r="H424">
        <v>3</v>
      </c>
      <c r="I424">
        <v>29793.3</v>
      </c>
      <c r="J424">
        <v>3.89</v>
      </c>
      <c r="K424">
        <v>2586</v>
      </c>
      <c r="L424" s="1">
        <v>45460</v>
      </c>
    </row>
    <row r="425" spans="1:12" x14ac:dyDescent="0.25">
      <c r="A425" t="s">
        <v>469</v>
      </c>
      <c r="B425" t="s">
        <v>43</v>
      </c>
      <c r="C425" t="s">
        <v>44</v>
      </c>
      <c r="D425" t="s">
        <v>45</v>
      </c>
      <c r="E425" t="s">
        <v>47</v>
      </c>
      <c r="F425" t="s">
        <v>33</v>
      </c>
      <c r="G425">
        <v>10408.52</v>
      </c>
      <c r="H425">
        <v>1</v>
      </c>
      <c r="I425">
        <v>10408.52</v>
      </c>
      <c r="J425">
        <v>1.04</v>
      </c>
      <c r="K425">
        <v>4113</v>
      </c>
      <c r="L425" s="1">
        <v>45430</v>
      </c>
    </row>
    <row r="426" spans="1:12" x14ac:dyDescent="0.25">
      <c r="A426" t="s">
        <v>470</v>
      </c>
      <c r="B426" t="s">
        <v>19</v>
      </c>
      <c r="C426" t="s">
        <v>20</v>
      </c>
      <c r="D426" t="s">
        <v>21</v>
      </c>
      <c r="E426" t="s">
        <v>22</v>
      </c>
      <c r="F426" t="s">
        <v>62</v>
      </c>
      <c r="G426">
        <v>13229.82</v>
      </c>
      <c r="H426">
        <v>4</v>
      </c>
      <c r="I426">
        <v>52919.28</v>
      </c>
      <c r="J426">
        <v>2.19</v>
      </c>
      <c r="K426">
        <v>206</v>
      </c>
      <c r="L426" s="1">
        <v>45547</v>
      </c>
    </row>
    <row r="427" spans="1:12" x14ac:dyDescent="0.25">
      <c r="A427" t="s">
        <v>471</v>
      </c>
      <c r="B427" t="s">
        <v>43</v>
      </c>
      <c r="C427" t="s">
        <v>44</v>
      </c>
      <c r="D427" t="s">
        <v>45</v>
      </c>
      <c r="E427" t="s">
        <v>47</v>
      </c>
      <c r="F427" t="s">
        <v>17</v>
      </c>
      <c r="G427">
        <v>17096.95</v>
      </c>
      <c r="H427">
        <v>5</v>
      </c>
      <c r="I427">
        <v>85484.75</v>
      </c>
      <c r="J427">
        <v>1.69</v>
      </c>
      <c r="K427">
        <v>1722</v>
      </c>
      <c r="L427" s="1">
        <v>45413</v>
      </c>
    </row>
    <row r="428" spans="1:12" x14ac:dyDescent="0.25">
      <c r="A428" t="s">
        <v>472</v>
      </c>
      <c r="B428" t="s">
        <v>19</v>
      </c>
      <c r="C428" t="s">
        <v>20</v>
      </c>
      <c r="D428" t="s">
        <v>21</v>
      </c>
      <c r="E428" t="s">
        <v>22</v>
      </c>
      <c r="F428" t="s">
        <v>17</v>
      </c>
      <c r="G428">
        <v>3260.31</v>
      </c>
      <c r="H428">
        <v>1</v>
      </c>
      <c r="I428">
        <v>3260.31</v>
      </c>
      <c r="J428">
        <v>3.11</v>
      </c>
      <c r="K428">
        <v>3969</v>
      </c>
      <c r="L428" s="1">
        <v>45307</v>
      </c>
    </row>
    <row r="429" spans="1:12" x14ac:dyDescent="0.25">
      <c r="A429" t="s">
        <v>473</v>
      </c>
      <c r="B429" t="s">
        <v>65</v>
      </c>
      <c r="C429" t="s">
        <v>20</v>
      </c>
      <c r="D429" t="s">
        <v>66</v>
      </c>
      <c r="E429" t="s">
        <v>22</v>
      </c>
      <c r="F429" t="s">
        <v>28</v>
      </c>
      <c r="G429">
        <v>18883.009999999998</v>
      </c>
      <c r="H429">
        <v>4</v>
      </c>
      <c r="I429">
        <v>75532.039999999994</v>
      </c>
      <c r="J429">
        <v>1.66</v>
      </c>
      <c r="K429">
        <v>4890</v>
      </c>
      <c r="L429" s="1">
        <v>45539</v>
      </c>
    </row>
    <row r="430" spans="1:12" x14ac:dyDescent="0.25">
      <c r="A430" t="s">
        <v>474</v>
      </c>
      <c r="B430" t="s">
        <v>13</v>
      </c>
      <c r="C430" t="s">
        <v>14</v>
      </c>
      <c r="D430" t="s">
        <v>15</v>
      </c>
      <c r="E430" t="s">
        <v>22</v>
      </c>
      <c r="F430" t="s">
        <v>33</v>
      </c>
      <c r="G430">
        <v>3572.43</v>
      </c>
      <c r="H430">
        <v>3</v>
      </c>
      <c r="I430">
        <v>10717.29</v>
      </c>
      <c r="J430">
        <v>4.8099999999999996</v>
      </c>
      <c r="K430">
        <v>1356</v>
      </c>
      <c r="L430" s="1">
        <v>45581</v>
      </c>
    </row>
    <row r="431" spans="1:12" x14ac:dyDescent="0.25">
      <c r="A431" t="s">
        <v>475</v>
      </c>
      <c r="B431" t="s">
        <v>49</v>
      </c>
      <c r="C431" t="s">
        <v>14</v>
      </c>
      <c r="D431" t="s">
        <v>50</v>
      </c>
      <c r="E431" t="s">
        <v>16</v>
      </c>
      <c r="F431" t="s">
        <v>23</v>
      </c>
      <c r="G431">
        <v>3830.61</v>
      </c>
      <c r="H431">
        <v>5</v>
      </c>
      <c r="I431">
        <v>19153.05</v>
      </c>
      <c r="J431">
        <v>4.96</v>
      </c>
      <c r="K431">
        <v>863</v>
      </c>
      <c r="L431" s="1">
        <v>45384</v>
      </c>
    </row>
    <row r="432" spans="1:12" x14ac:dyDescent="0.25">
      <c r="A432" t="s">
        <v>476</v>
      </c>
      <c r="B432" t="s">
        <v>30</v>
      </c>
      <c r="C432" t="s">
        <v>31</v>
      </c>
      <c r="D432" t="s">
        <v>32</v>
      </c>
      <c r="E432" t="s">
        <v>16</v>
      </c>
      <c r="F432" t="s">
        <v>28</v>
      </c>
      <c r="G432">
        <v>3801.85</v>
      </c>
      <c r="H432">
        <v>3</v>
      </c>
      <c r="I432">
        <v>11405.55</v>
      </c>
      <c r="J432">
        <v>1.87</v>
      </c>
      <c r="K432">
        <v>3741</v>
      </c>
      <c r="L432" s="1">
        <v>45369</v>
      </c>
    </row>
    <row r="433" spans="1:12" x14ac:dyDescent="0.25">
      <c r="A433" t="s">
        <v>477</v>
      </c>
      <c r="B433" t="s">
        <v>25</v>
      </c>
      <c r="C433" t="s">
        <v>26</v>
      </c>
      <c r="D433" t="s">
        <v>27</v>
      </c>
      <c r="E433" t="s">
        <v>47</v>
      </c>
      <c r="F433" t="s">
        <v>28</v>
      </c>
      <c r="G433">
        <v>3771.94</v>
      </c>
      <c r="H433">
        <v>5</v>
      </c>
      <c r="I433">
        <v>18859.7</v>
      </c>
      <c r="J433">
        <v>4.03</v>
      </c>
      <c r="K433">
        <v>2594</v>
      </c>
      <c r="L433" s="1">
        <v>45512</v>
      </c>
    </row>
    <row r="434" spans="1:12" x14ac:dyDescent="0.25">
      <c r="A434" t="s">
        <v>478</v>
      </c>
      <c r="B434" t="s">
        <v>53</v>
      </c>
      <c r="C434" t="s">
        <v>31</v>
      </c>
      <c r="D434" t="s">
        <v>54</v>
      </c>
      <c r="E434" t="s">
        <v>47</v>
      </c>
      <c r="F434" t="s">
        <v>40</v>
      </c>
      <c r="G434">
        <v>17698.919999999998</v>
      </c>
      <c r="H434">
        <v>3</v>
      </c>
      <c r="I434">
        <v>53096.76</v>
      </c>
      <c r="J434">
        <v>4.82</v>
      </c>
      <c r="K434">
        <v>1918</v>
      </c>
      <c r="L434" s="1">
        <v>45558</v>
      </c>
    </row>
    <row r="435" spans="1:12" x14ac:dyDescent="0.25">
      <c r="A435" t="s">
        <v>479</v>
      </c>
      <c r="B435" t="s">
        <v>19</v>
      </c>
      <c r="C435" t="s">
        <v>20</v>
      </c>
      <c r="D435" t="s">
        <v>21</v>
      </c>
      <c r="E435" t="s">
        <v>22</v>
      </c>
      <c r="F435" t="s">
        <v>62</v>
      </c>
      <c r="G435">
        <v>15187.69</v>
      </c>
      <c r="H435">
        <v>5</v>
      </c>
      <c r="I435">
        <v>75938.45</v>
      </c>
      <c r="J435">
        <v>2.57</v>
      </c>
      <c r="K435">
        <v>769</v>
      </c>
      <c r="L435" s="1">
        <v>45634</v>
      </c>
    </row>
    <row r="436" spans="1:12" x14ac:dyDescent="0.25">
      <c r="A436" t="s">
        <v>480</v>
      </c>
      <c r="B436" t="s">
        <v>13</v>
      </c>
      <c r="C436" t="s">
        <v>14</v>
      </c>
      <c r="D436" t="s">
        <v>15</v>
      </c>
      <c r="E436" t="s">
        <v>47</v>
      </c>
      <c r="F436" t="s">
        <v>40</v>
      </c>
      <c r="G436">
        <v>13458.7</v>
      </c>
      <c r="H436">
        <v>2</v>
      </c>
      <c r="I436">
        <v>26917.4</v>
      </c>
      <c r="J436">
        <v>4.63</v>
      </c>
      <c r="K436">
        <v>493</v>
      </c>
      <c r="L436" s="1">
        <v>45450</v>
      </c>
    </row>
    <row r="437" spans="1:12" x14ac:dyDescent="0.25">
      <c r="A437" t="s">
        <v>481</v>
      </c>
      <c r="B437" t="s">
        <v>19</v>
      </c>
      <c r="C437" t="s">
        <v>20</v>
      </c>
      <c r="D437" t="s">
        <v>21</v>
      </c>
      <c r="E437" t="s">
        <v>16</v>
      </c>
      <c r="F437" t="s">
        <v>23</v>
      </c>
      <c r="G437">
        <v>2307.4499999999998</v>
      </c>
      <c r="H437">
        <v>4</v>
      </c>
      <c r="I437">
        <v>9229.7999999999993</v>
      </c>
      <c r="J437">
        <v>1.3</v>
      </c>
      <c r="K437">
        <v>4810</v>
      </c>
      <c r="L437" s="1">
        <v>45592</v>
      </c>
    </row>
    <row r="438" spans="1:12" x14ac:dyDescent="0.25">
      <c r="A438" t="s">
        <v>482</v>
      </c>
      <c r="B438" t="s">
        <v>19</v>
      </c>
      <c r="C438" t="s">
        <v>20</v>
      </c>
      <c r="D438" t="s">
        <v>21</v>
      </c>
      <c r="E438" t="s">
        <v>22</v>
      </c>
      <c r="F438" t="s">
        <v>28</v>
      </c>
      <c r="G438">
        <v>3664.91</v>
      </c>
      <c r="H438">
        <v>4</v>
      </c>
      <c r="I438">
        <v>14659.64</v>
      </c>
      <c r="J438">
        <v>4.5999999999999996</v>
      </c>
      <c r="K438">
        <v>3822</v>
      </c>
      <c r="L438" s="1">
        <v>45397</v>
      </c>
    </row>
    <row r="439" spans="1:12" x14ac:dyDescent="0.25">
      <c r="A439" t="s">
        <v>483</v>
      </c>
      <c r="B439" t="s">
        <v>25</v>
      </c>
      <c r="C439" t="s">
        <v>26</v>
      </c>
      <c r="D439" t="s">
        <v>27</v>
      </c>
      <c r="E439" t="s">
        <v>22</v>
      </c>
      <c r="F439" t="s">
        <v>33</v>
      </c>
      <c r="G439">
        <v>1453.21</v>
      </c>
      <c r="H439">
        <v>3</v>
      </c>
      <c r="I439">
        <v>4359.63</v>
      </c>
      <c r="J439">
        <v>4.2300000000000004</v>
      </c>
      <c r="K439">
        <v>2192</v>
      </c>
      <c r="L439" s="1">
        <v>45630</v>
      </c>
    </row>
    <row r="440" spans="1:12" x14ac:dyDescent="0.25">
      <c r="A440" t="s">
        <v>484</v>
      </c>
      <c r="B440" t="s">
        <v>38</v>
      </c>
      <c r="C440" t="s">
        <v>20</v>
      </c>
      <c r="D440" t="s">
        <v>39</v>
      </c>
      <c r="E440" t="s">
        <v>47</v>
      </c>
      <c r="F440" t="s">
        <v>40</v>
      </c>
      <c r="G440">
        <v>8997.84</v>
      </c>
      <c r="H440">
        <v>3</v>
      </c>
      <c r="I440">
        <v>26993.52</v>
      </c>
      <c r="J440">
        <v>4.2300000000000004</v>
      </c>
      <c r="K440">
        <v>3089</v>
      </c>
      <c r="L440" s="1">
        <v>45497</v>
      </c>
    </row>
    <row r="441" spans="1:12" x14ac:dyDescent="0.25">
      <c r="A441" t="s">
        <v>485</v>
      </c>
      <c r="B441" t="s">
        <v>38</v>
      </c>
      <c r="C441" t="s">
        <v>20</v>
      </c>
      <c r="D441" t="s">
        <v>39</v>
      </c>
      <c r="E441" t="s">
        <v>22</v>
      </c>
      <c r="F441" t="s">
        <v>40</v>
      </c>
      <c r="G441">
        <v>13826.8</v>
      </c>
      <c r="H441">
        <v>3</v>
      </c>
      <c r="I441">
        <v>41480.400000000001</v>
      </c>
      <c r="J441">
        <v>4.04</v>
      </c>
      <c r="K441">
        <v>4098</v>
      </c>
      <c r="L441" s="1">
        <v>45541</v>
      </c>
    </row>
    <row r="442" spans="1:12" x14ac:dyDescent="0.25">
      <c r="A442" t="s">
        <v>486</v>
      </c>
      <c r="B442" t="s">
        <v>25</v>
      </c>
      <c r="C442" t="s">
        <v>26</v>
      </c>
      <c r="D442" t="s">
        <v>27</v>
      </c>
      <c r="E442" t="s">
        <v>47</v>
      </c>
      <c r="F442" t="s">
        <v>23</v>
      </c>
      <c r="G442">
        <v>9502.33</v>
      </c>
      <c r="H442">
        <v>1</v>
      </c>
      <c r="I442">
        <v>9502.33</v>
      </c>
      <c r="J442">
        <v>2.16</v>
      </c>
      <c r="K442">
        <v>3444</v>
      </c>
      <c r="L442" s="1">
        <v>45316</v>
      </c>
    </row>
    <row r="443" spans="1:12" x14ac:dyDescent="0.25">
      <c r="A443" t="s">
        <v>487</v>
      </c>
      <c r="B443" t="s">
        <v>30</v>
      </c>
      <c r="C443" t="s">
        <v>31</v>
      </c>
      <c r="D443" t="s">
        <v>32</v>
      </c>
      <c r="E443" t="s">
        <v>47</v>
      </c>
      <c r="F443" t="s">
        <v>23</v>
      </c>
      <c r="G443">
        <v>19638.28</v>
      </c>
      <c r="H443">
        <v>3</v>
      </c>
      <c r="I443">
        <v>58914.84</v>
      </c>
      <c r="J443">
        <v>1.1299999999999999</v>
      </c>
      <c r="K443">
        <v>1134</v>
      </c>
      <c r="L443" s="1">
        <v>45411</v>
      </c>
    </row>
    <row r="444" spans="1:12" x14ac:dyDescent="0.25">
      <c r="A444" t="s">
        <v>488</v>
      </c>
      <c r="B444" t="s">
        <v>30</v>
      </c>
      <c r="C444" t="s">
        <v>31</v>
      </c>
      <c r="D444" t="s">
        <v>32</v>
      </c>
      <c r="E444" t="s">
        <v>22</v>
      </c>
      <c r="F444" t="s">
        <v>23</v>
      </c>
      <c r="G444">
        <v>19973.63</v>
      </c>
      <c r="H444">
        <v>5</v>
      </c>
      <c r="I444">
        <v>99868.15</v>
      </c>
      <c r="J444">
        <v>3.55</v>
      </c>
      <c r="K444">
        <v>1465</v>
      </c>
      <c r="L444" s="1">
        <v>45305</v>
      </c>
    </row>
    <row r="445" spans="1:12" x14ac:dyDescent="0.25">
      <c r="A445" t="s">
        <v>489</v>
      </c>
      <c r="B445" t="s">
        <v>38</v>
      </c>
      <c r="C445" t="s">
        <v>20</v>
      </c>
      <c r="D445" t="s">
        <v>39</v>
      </c>
      <c r="E445" t="s">
        <v>16</v>
      </c>
      <c r="F445" t="s">
        <v>28</v>
      </c>
      <c r="G445">
        <v>11805.34</v>
      </c>
      <c r="H445">
        <v>5</v>
      </c>
      <c r="I445">
        <v>59026.7</v>
      </c>
      <c r="J445">
        <v>3.88</v>
      </c>
      <c r="K445">
        <v>1465</v>
      </c>
      <c r="L445" s="1">
        <v>45548</v>
      </c>
    </row>
    <row r="446" spans="1:12" x14ac:dyDescent="0.25">
      <c r="A446" t="s">
        <v>490</v>
      </c>
      <c r="B446" t="s">
        <v>13</v>
      </c>
      <c r="C446" t="s">
        <v>14</v>
      </c>
      <c r="D446" t="s">
        <v>15</v>
      </c>
      <c r="E446" t="s">
        <v>22</v>
      </c>
      <c r="F446" t="s">
        <v>23</v>
      </c>
      <c r="G446">
        <v>16640.97</v>
      </c>
      <c r="H446">
        <v>3</v>
      </c>
      <c r="I446">
        <v>49922.91</v>
      </c>
      <c r="J446">
        <v>1.37</v>
      </c>
      <c r="K446">
        <v>444</v>
      </c>
      <c r="L446" s="1">
        <v>45320</v>
      </c>
    </row>
    <row r="447" spans="1:12" x14ac:dyDescent="0.25">
      <c r="A447" t="s">
        <v>491</v>
      </c>
      <c r="B447" t="s">
        <v>49</v>
      </c>
      <c r="C447" t="s">
        <v>14</v>
      </c>
      <c r="D447" t="s">
        <v>50</v>
      </c>
      <c r="E447" t="s">
        <v>16</v>
      </c>
      <c r="F447" t="s">
        <v>33</v>
      </c>
      <c r="G447">
        <v>4049.44</v>
      </c>
      <c r="H447">
        <v>3</v>
      </c>
      <c r="I447">
        <v>12148.32</v>
      </c>
      <c r="J447">
        <v>1.1499999999999999</v>
      </c>
      <c r="K447">
        <v>3535</v>
      </c>
      <c r="L447" s="1">
        <v>45628</v>
      </c>
    </row>
    <row r="448" spans="1:12" x14ac:dyDescent="0.25">
      <c r="A448" t="s">
        <v>492</v>
      </c>
      <c r="B448" t="s">
        <v>19</v>
      </c>
      <c r="C448" t="s">
        <v>20</v>
      </c>
      <c r="D448" t="s">
        <v>21</v>
      </c>
      <c r="E448" t="s">
        <v>22</v>
      </c>
      <c r="F448" t="s">
        <v>17</v>
      </c>
      <c r="G448">
        <v>5210</v>
      </c>
      <c r="H448">
        <v>4</v>
      </c>
      <c r="I448">
        <v>20840</v>
      </c>
      <c r="J448">
        <v>4.54</v>
      </c>
      <c r="K448">
        <v>1666</v>
      </c>
      <c r="L448" s="1">
        <v>45489</v>
      </c>
    </row>
    <row r="449" spans="1:12" x14ac:dyDescent="0.25">
      <c r="A449" t="s">
        <v>493</v>
      </c>
      <c r="B449" t="s">
        <v>19</v>
      </c>
      <c r="C449" t="s">
        <v>20</v>
      </c>
      <c r="D449" t="s">
        <v>21</v>
      </c>
      <c r="E449" t="s">
        <v>22</v>
      </c>
      <c r="F449" t="s">
        <v>40</v>
      </c>
      <c r="G449">
        <v>1852.45</v>
      </c>
      <c r="H449">
        <v>2</v>
      </c>
      <c r="I449">
        <v>3704.9</v>
      </c>
      <c r="J449">
        <v>2.91</v>
      </c>
      <c r="K449">
        <v>2004</v>
      </c>
      <c r="L449" s="1">
        <v>45396</v>
      </c>
    </row>
    <row r="450" spans="1:12" x14ac:dyDescent="0.25">
      <c r="A450" t="s">
        <v>494</v>
      </c>
      <c r="B450" t="s">
        <v>53</v>
      </c>
      <c r="C450" t="s">
        <v>31</v>
      </c>
      <c r="D450" t="s">
        <v>54</v>
      </c>
      <c r="E450" t="s">
        <v>47</v>
      </c>
      <c r="F450" t="s">
        <v>17</v>
      </c>
      <c r="G450">
        <v>10781.66</v>
      </c>
      <c r="H450">
        <v>4</v>
      </c>
      <c r="I450">
        <v>43126.64</v>
      </c>
      <c r="J450">
        <v>2.6</v>
      </c>
      <c r="K450">
        <v>2380</v>
      </c>
      <c r="L450" s="1">
        <v>45641</v>
      </c>
    </row>
    <row r="451" spans="1:12" x14ac:dyDescent="0.25">
      <c r="A451" t="s">
        <v>495</v>
      </c>
      <c r="B451" t="s">
        <v>35</v>
      </c>
      <c r="C451" t="s">
        <v>14</v>
      </c>
      <c r="D451" t="s">
        <v>36</v>
      </c>
      <c r="E451" t="s">
        <v>16</v>
      </c>
      <c r="F451" t="s">
        <v>40</v>
      </c>
      <c r="G451">
        <v>4042.91</v>
      </c>
      <c r="H451">
        <v>1</v>
      </c>
      <c r="I451">
        <v>4042.91</v>
      </c>
      <c r="J451">
        <v>1.47</v>
      </c>
      <c r="K451">
        <v>1013</v>
      </c>
      <c r="L451" s="1">
        <v>45604</v>
      </c>
    </row>
    <row r="452" spans="1:12" x14ac:dyDescent="0.25">
      <c r="A452" t="s">
        <v>496</v>
      </c>
      <c r="B452" t="s">
        <v>13</v>
      </c>
      <c r="C452" t="s">
        <v>14</v>
      </c>
      <c r="D452" t="s">
        <v>15</v>
      </c>
      <c r="E452" t="s">
        <v>16</v>
      </c>
      <c r="F452" t="s">
        <v>28</v>
      </c>
      <c r="G452">
        <v>2218.9</v>
      </c>
      <c r="H452">
        <v>5</v>
      </c>
      <c r="I452">
        <v>11094.5</v>
      </c>
      <c r="J452">
        <v>2.35</v>
      </c>
      <c r="K452">
        <v>4041</v>
      </c>
      <c r="L452" s="1">
        <v>45639</v>
      </c>
    </row>
    <row r="453" spans="1:12" x14ac:dyDescent="0.25">
      <c r="A453" t="s">
        <v>497</v>
      </c>
      <c r="B453" t="s">
        <v>30</v>
      </c>
      <c r="C453" t="s">
        <v>31</v>
      </c>
      <c r="D453" t="s">
        <v>32</v>
      </c>
      <c r="E453" t="s">
        <v>22</v>
      </c>
      <c r="F453" t="s">
        <v>33</v>
      </c>
      <c r="G453">
        <v>2253.75</v>
      </c>
      <c r="H453">
        <v>5</v>
      </c>
      <c r="I453">
        <v>11268.75</v>
      </c>
      <c r="J453">
        <v>3.77</v>
      </c>
      <c r="K453">
        <v>2672</v>
      </c>
      <c r="L453" s="1">
        <v>45421</v>
      </c>
    </row>
    <row r="454" spans="1:12" x14ac:dyDescent="0.25">
      <c r="A454" t="s">
        <v>498</v>
      </c>
      <c r="B454" t="s">
        <v>30</v>
      </c>
      <c r="C454" t="s">
        <v>31</v>
      </c>
      <c r="D454" t="s">
        <v>32</v>
      </c>
      <c r="E454" t="s">
        <v>16</v>
      </c>
      <c r="F454" t="s">
        <v>23</v>
      </c>
      <c r="G454">
        <v>19978.64</v>
      </c>
      <c r="H454">
        <v>1</v>
      </c>
      <c r="I454">
        <v>19978.64</v>
      </c>
      <c r="J454">
        <v>4.54</v>
      </c>
      <c r="K454">
        <v>4420</v>
      </c>
      <c r="L454" s="1">
        <v>45609</v>
      </c>
    </row>
    <row r="455" spans="1:12" x14ac:dyDescent="0.25">
      <c r="A455" t="s">
        <v>499</v>
      </c>
      <c r="B455" t="s">
        <v>19</v>
      </c>
      <c r="C455" t="s">
        <v>20</v>
      </c>
      <c r="D455" t="s">
        <v>21</v>
      </c>
      <c r="E455" t="s">
        <v>16</v>
      </c>
      <c r="F455" t="s">
        <v>33</v>
      </c>
      <c r="G455">
        <v>10845.38</v>
      </c>
      <c r="H455">
        <v>4</v>
      </c>
      <c r="I455">
        <v>43381.52</v>
      </c>
      <c r="J455">
        <v>2.38</v>
      </c>
      <c r="K455">
        <v>1699</v>
      </c>
      <c r="L455" s="1">
        <v>45360</v>
      </c>
    </row>
    <row r="456" spans="1:12" x14ac:dyDescent="0.25">
      <c r="A456" t="s">
        <v>500</v>
      </c>
      <c r="B456" t="s">
        <v>49</v>
      </c>
      <c r="C456" t="s">
        <v>14</v>
      </c>
      <c r="D456" t="s">
        <v>50</v>
      </c>
      <c r="E456" t="s">
        <v>22</v>
      </c>
      <c r="F456" t="s">
        <v>33</v>
      </c>
      <c r="G456">
        <v>18992.27</v>
      </c>
      <c r="H456">
        <v>4</v>
      </c>
      <c r="I456">
        <v>75969.08</v>
      </c>
      <c r="J456">
        <v>1.81</v>
      </c>
      <c r="K456">
        <v>4960</v>
      </c>
      <c r="L456" s="1">
        <v>45329</v>
      </c>
    </row>
    <row r="457" spans="1:12" x14ac:dyDescent="0.25">
      <c r="A457" t="s">
        <v>501</v>
      </c>
      <c r="B457" t="s">
        <v>13</v>
      </c>
      <c r="C457" t="s">
        <v>14</v>
      </c>
      <c r="D457" t="s">
        <v>15</v>
      </c>
      <c r="E457" t="s">
        <v>22</v>
      </c>
      <c r="F457" t="s">
        <v>17</v>
      </c>
      <c r="G457">
        <v>8378.99</v>
      </c>
      <c r="H457">
        <v>1</v>
      </c>
      <c r="I457">
        <v>8378.99</v>
      </c>
      <c r="J457">
        <v>1.95</v>
      </c>
      <c r="K457">
        <v>4734</v>
      </c>
      <c r="L457" s="1">
        <v>45480</v>
      </c>
    </row>
    <row r="458" spans="1:12" x14ac:dyDescent="0.25">
      <c r="A458" t="s">
        <v>502</v>
      </c>
      <c r="B458" t="s">
        <v>13</v>
      </c>
      <c r="C458" t="s">
        <v>14</v>
      </c>
      <c r="D458" t="s">
        <v>15</v>
      </c>
      <c r="E458" t="s">
        <v>16</v>
      </c>
      <c r="F458" t="s">
        <v>28</v>
      </c>
      <c r="G458">
        <v>12270.86</v>
      </c>
      <c r="H458">
        <v>3</v>
      </c>
      <c r="I458">
        <v>36812.58</v>
      </c>
      <c r="J458">
        <v>2.0699999999999998</v>
      </c>
      <c r="K458">
        <v>1374</v>
      </c>
      <c r="L458" s="1">
        <v>45544</v>
      </c>
    </row>
    <row r="459" spans="1:12" x14ac:dyDescent="0.25">
      <c r="A459" t="s">
        <v>503</v>
      </c>
      <c r="B459" t="s">
        <v>19</v>
      </c>
      <c r="C459" t="s">
        <v>20</v>
      </c>
      <c r="D459" t="s">
        <v>21</v>
      </c>
      <c r="E459" t="s">
        <v>47</v>
      </c>
      <c r="F459" t="s">
        <v>40</v>
      </c>
      <c r="G459">
        <v>18178.009999999998</v>
      </c>
      <c r="H459">
        <v>4</v>
      </c>
      <c r="I459">
        <v>72712.039999999994</v>
      </c>
      <c r="J459">
        <v>3.25</v>
      </c>
      <c r="K459">
        <v>4562</v>
      </c>
      <c r="L459" s="1">
        <v>45474</v>
      </c>
    </row>
    <row r="460" spans="1:12" x14ac:dyDescent="0.25">
      <c r="A460" t="s">
        <v>504</v>
      </c>
      <c r="B460" t="s">
        <v>65</v>
      </c>
      <c r="C460" t="s">
        <v>20</v>
      </c>
      <c r="D460" t="s">
        <v>66</v>
      </c>
      <c r="E460" t="s">
        <v>47</v>
      </c>
      <c r="F460" t="s">
        <v>23</v>
      </c>
      <c r="G460">
        <v>3174.89</v>
      </c>
      <c r="H460">
        <v>3</v>
      </c>
      <c r="I460">
        <v>9524.67</v>
      </c>
      <c r="J460">
        <v>1.1499999999999999</v>
      </c>
      <c r="K460">
        <v>4089</v>
      </c>
      <c r="L460" s="1">
        <v>45438</v>
      </c>
    </row>
    <row r="461" spans="1:12" x14ac:dyDescent="0.25">
      <c r="A461" t="s">
        <v>505</v>
      </c>
      <c r="B461" t="s">
        <v>65</v>
      </c>
      <c r="C461" t="s">
        <v>20</v>
      </c>
      <c r="D461" t="s">
        <v>66</v>
      </c>
      <c r="E461" t="s">
        <v>22</v>
      </c>
      <c r="F461" t="s">
        <v>40</v>
      </c>
      <c r="G461">
        <v>14200.86</v>
      </c>
      <c r="H461">
        <v>2</v>
      </c>
      <c r="I461">
        <v>28401.72</v>
      </c>
      <c r="J461">
        <v>4.72</v>
      </c>
      <c r="K461">
        <v>2820</v>
      </c>
      <c r="L461" s="1">
        <v>45477</v>
      </c>
    </row>
    <row r="462" spans="1:12" x14ac:dyDescent="0.25">
      <c r="A462" t="s">
        <v>506</v>
      </c>
      <c r="B462" t="s">
        <v>43</v>
      </c>
      <c r="C462" t="s">
        <v>44</v>
      </c>
      <c r="D462" t="s">
        <v>45</v>
      </c>
      <c r="E462" t="s">
        <v>16</v>
      </c>
      <c r="F462" t="s">
        <v>17</v>
      </c>
      <c r="G462">
        <v>16422.82</v>
      </c>
      <c r="H462">
        <v>1</v>
      </c>
      <c r="I462">
        <v>16422.82</v>
      </c>
      <c r="J462">
        <v>1.1200000000000001</v>
      </c>
      <c r="K462">
        <v>2119</v>
      </c>
      <c r="L462" s="1">
        <v>45583</v>
      </c>
    </row>
    <row r="463" spans="1:12" x14ac:dyDescent="0.25">
      <c r="A463" t="s">
        <v>507</v>
      </c>
      <c r="B463" t="s">
        <v>38</v>
      </c>
      <c r="C463" t="s">
        <v>20</v>
      </c>
      <c r="D463" t="s">
        <v>39</v>
      </c>
      <c r="E463" t="s">
        <v>47</v>
      </c>
      <c r="F463" t="s">
        <v>28</v>
      </c>
      <c r="G463">
        <v>14565.84</v>
      </c>
      <c r="H463">
        <v>2</v>
      </c>
      <c r="I463">
        <v>29131.68</v>
      </c>
      <c r="J463">
        <v>3.65</v>
      </c>
      <c r="K463">
        <v>3981</v>
      </c>
      <c r="L463" s="1">
        <v>45473</v>
      </c>
    </row>
    <row r="464" spans="1:12" x14ac:dyDescent="0.25">
      <c r="A464" t="s">
        <v>508</v>
      </c>
      <c r="B464" t="s">
        <v>30</v>
      </c>
      <c r="C464" t="s">
        <v>31</v>
      </c>
      <c r="D464" t="s">
        <v>32</v>
      </c>
      <c r="E464" t="s">
        <v>22</v>
      </c>
      <c r="F464" t="s">
        <v>33</v>
      </c>
      <c r="G464">
        <v>6021.64</v>
      </c>
      <c r="H464">
        <v>2</v>
      </c>
      <c r="I464">
        <v>12043.28</v>
      </c>
      <c r="J464">
        <v>4.42</v>
      </c>
      <c r="K464">
        <v>1108</v>
      </c>
      <c r="L464" s="1">
        <v>45365</v>
      </c>
    </row>
    <row r="465" spans="1:12" x14ac:dyDescent="0.25">
      <c r="A465" t="s">
        <v>509</v>
      </c>
      <c r="B465" t="s">
        <v>19</v>
      </c>
      <c r="C465" t="s">
        <v>20</v>
      </c>
      <c r="D465" t="s">
        <v>21</v>
      </c>
      <c r="E465" t="s">
        <v>16</v>
      </c>
      <c r="F465" t="s">
        <v>28</v>
      </c>
      <c r="G465">
        <v>5027.0600000000004</v>
      </c>
      <c r="H465">
        <v>4</v>
      </c>
      <c r="I465">
        <v>20108.240000000002</v>
      </c>
      <c r="J465">
        <v>2.6</v>
      </c>
      <c r="K465">
        <v>3323</v>
      </c>
      <c r="L465" s="1">
        <v>45424</v>
      </c>
    </row>
    <row r="466" spans="1:12" x14ac:dyDescent="0.25">
      <c r="A466" t="s">
        <v>510</v>
      </c>
      <c r="B466" t="s">
        <v>49</v>
      </c>
      <c r="C466" t="s">
        <v>14</v>
      </c>
      <c r="D466" t="s">
        <v>50</v>
      </c>
      <c r="E466" t="s">
        <v>47</v>
      </c>
      <c r="F466" t="s">
        <v>28</v>
      </c>
      <c r="G466">
        <v>1674.8</v>
      </c>
      <c r="H466">
        <v>4</v>
      </c>
      <c r="I466">
        <v>6699.2</v>
      </c>
      <c r="J466">
        <v>4.74</v>
      </c>
      <c r="K466">
        <v>444</v>
      </c>
      <c r="L466" s="1">
        <v>45486</v>
      </c>
    </row>
    <row r="467" spans="1:12" x14ac:dyDescent="0.25">
      <c r="A467" t="s">
        <v>511</v>
      </c>
      <c r="B467" t="s">
        <v>13</v>
      </c>
      <c r="C467" t="s">
        <v>14</v>
      </c>
      <c r="D467" t="s">
        <v>15</v>
      </c>
      <c r="E467" t="s">
        <v>47</v>
      </c>
      <c r="F467" t="s">
        <v>33</v>
      </c>
      <c r="G467">
        <v>10671.95</v>
      </c>
      <c r="H467">
        <v>2</v>
      </c>
      <c r="I467">
        <v>21343.9</v>
      </c>
      <c r="J467">
        <v>4.97</v>
      </c>
      <c r="K467">
        <v>4093</v>
      </c>
      <c r="L467" s="1">
        <v>45539</v>
      </c>
    </row>
    <row r="468" spans="1:12" x14ac:dyDescent="0.25">
      <c r="A468" t="s">
        <v>512</v>
      </c>
      <c r="B468" t="s">
        <v>13</v>
      </c>
      <c r="C468" t="s">
        <v>14</v>
      </c>
      <c r="D468" t="s">
        <v>15</v>
      </c>
      <c r="E468" t="s">
        <v>22</v>
      </c>
      <c r="F468" t="s">
        <v>17</v>
      </c>
      <c r="G468">
        <v>16185.45</v>
      </c>
      <c r="H468">
        <v>3</v>
      </c>
      <c r="I468">
        <v>48556.35</v>
      </c>
      <c r="J468">
        <v>1.8</v>
      </c>
      <c r="K468">
        <v>4754</v>
      </c>
      <c r="L468" s="1">
        <v>45567</v>
      </c>
    </row>
    <row r="469" spans="1:12" x14ac:dyDescent="0.25">
      <c r="A469" t="s">
        <v>513</v>
      </c>
      <c r="B469" t="s">
        <v>30</v>
      </c>
      <c r="C469" t="s">
        <v>31</v>
      </c>
      <c r="D469" t="s">
        <v>32</v>
      </c>
      <c r="E469" t="s">
        <v>47</v>
      </c>
      <c r="F469" t="s">
        <v>17</v>
      </c>
      <c r="G469">
        <v>364.77</v>
      </c>
      <c r="H469">
        <v>5</v>
      </c>
      <c r="I469">
        <v>1823.85</v>
      </c>
      <c r="J469">
        <v>4.76</v>
      </c>
      <c r="K469">
        <v>4873</v>
      </c>
      <c r="L469" s="1">
        <v>45346</v>
      </c>
    </row>
    <row r="470" spans="1:12" x14ac:dyDescent="0.25">
      <c r="A470" t="s">
        <v>514</v>
      </c>
      <c r="B470" t="s">
        <v>53</v>
      </c>
      <c r="C470" t="s">
        <v>31</v>
      </c>
      <c r="D470" t="s">
        <v>54</v>
      </c>
      <c r="E470" t="s">
        <v>16</v>
      </c>
      <c r="F470" t="s">
        <v>23</v>
      </c>
      <c r="G470">
        <v>6664.37</v>
      </c>
      <c r="H470">
        <v>5</v>
      </c>
      <c r="I470">
        <v>33321.85</v>
      </c>
      <c r="J470">
        <v>2.96</v>
      </c>
      <c r="K470">
        <v>398</v>
      </c>
      <c r="L470" s="1">
        <v>45452</v>
      </c>
    </row>
    <row r="471" spans="1:12" x14ac:dyDescent="0.25">
      <c r="A471" t="s">
        <v>515</v>
      </c>
      <c r="B471" t="s">
        <v>38</v>
      </c>
      <c r="C471" t="s">
        <v>20</v>
      </c>
      <c r="D471" t="s">
        <v>39</v>
      </c>
      <c r="E471" t="s">
        <v>22</v>
      </c>
      <c r="F471" t="s">
        <v>17</v>
      </c>
      <c r="G471">
        <v>11249.5</v>
      </c>
      <c r="H471">
        <v>1</v>
      </c>
      <c r="I471">
        <v>11249.5</v>
      </c>
      <c r="J471">
        <v>2.14</v>
      </c>
      <c r="K471">
        <v>2410</v>
      </c>
      <c r="L471" s="1">
        <v>45530</v>
      </c>
    </row>
    <row r="472" spans="1:12" x14ac:dyDescent="0.25">
      <c r="A472" t="s">
        <v>516</v>
      </c>
      <c r="B472" t="s">
        <v>25</v>
      </c>
      <c r="C472" t="s">
        <v>26</v>
      </c>
      <c r="D472" t="s">
        <v>27</v>
      </c>
      <c r="E472" t="s">
        <v>16</v>
      </c>
      <c r="F472" t="s">
        <v>62</v>
      </c>
      <c r="G472">
        <v>2431.37</v>
      </c>
      <c r="H472">
        <v>1</v>
      </c>
      <c r="I472">
        <v>2431.37</v>
      </c>
      <c r="J472">
        <v>2.69</v>
      </c>
      <c r="K472">
        <v>547</v>
      </c>
      <c r="L472" s="1">
        <v>45592</v>
      </c>
    </row>
    <row r="473" spans="1:12" x14ac:dyDescent="0.25">
      <c r="A473" t="s">
        <v>517</v>
      </c>
      <c r="B473" t="s">
        <v>19</v>
      </c>
      <c r="C473" t="s">
        <v>20</v>
      </c>
      <c r="D473" t="s">
        <v>21</v>
      </c>
      <c r="E473" t="s">
        <v>47</v>
      </c>
      <c r="F473" t="s">
        <v>23</v>
      </c>
      <c r="G473">
        <v>17346.080000000002</v>
      </c>
      <c r="H473">
        <v>5</v>
      </c>
      <c r="I473">
        <v>86730.4</v>
      </c>
      <c r="J473">
        <v>3</v>
      </c>
      <c r="K473">
        <v>2027</v>
      </c>
      <c r="L473" s="1">
        <v>45463</v>
      </c>
    </row>
    <row r="474" spans="1:12" x14ac:dyDescent="0.25">
      <c r="A474" t="s">
        <v>518</v>
      </c>
      <c r="B474" t="s">
        <v>19</v>
      </c>
      <c r="C474" t="s">
        <v>20</v>
      </c>
      <c r="D474" t="s">
        <v>21</v>
      </c>
      <c r="E474" t="s">
        <v>22</v>
      </c>
      <c r="F474" t="s">
        <v>62</v>
      </c>
      <c r="G474">
        <v>169.2</v>
      </c>
      <c r="H474">
        <v>1</v>
      </c>
      <c r="I474">
        <v>169.2</v>
      </c>
      <c r="J474">
        <v>3.62</v>
      </c>
      <c r="K474">
        <v>293</v>
      </c>
      <c r="L474" s="1">
        <v>45567</v>
      </c>
    </row>
    <row r="475" spans="1:12" x14ac:dyDescent="0.25">
      <c r="A475" t="s">
        <v>519</v>
      </c>
      <c r="B475" t="s">
        <v>35</v>
      </c>
      <c r="C475" t="s">
        <v>14</v>
      </c>
      <c r="D475" t="s">
        <v>36</v>
      </c>
      <c r="E475" t="s">
        <v>16</v>
      </c>
      <c r="F475" t="s">
        <v>17</v>
      </c>
      <c r="G475">
        <v>1225.08</v>
      </c>
      <c r="H475">
        <v>3</v>
      </c>
      <c r="I475">
        <v>3675.24</v>
      </c>
      <c r="J475">
        <v>4.8600000000000003</v>
      </c>
      <c r="K475">
        <v>1234</v>
      </c>
      <c r="L475" s="1">
        <v>45588</v>
      </c>
    </row>
    <row r="476" spans="1:12" x14ac:dyDescent="0.25">
      <c r="A476" t="s">
        <v>520</v>
      </c>
      <c r="B476" t="s">
        <v>53</v>
      </c>
      <c r="C476" t="s">
        <v>31</v>
      </c>
      <c r="D476" t="s">
        <v>54</v>
      </c>
      <c r="E476" t="s">
        <v>47</v>
      </c>
      <c r="F476" t="s">
        <v>62</v>
      </c>
      <c r="G476">
        <v>11279.42</v>
      </c>
      <c r="H476">
        <v>5</v>
      </c>
      <c r="I476">
        <v>56397.1</v>
      </c>
      <c r="J476">
        <v>3.91</v>
      </c>
      <c r="K476">
        <v>4349</v>
      </c>
      <c r="L476" s="1">
        <v>45568</v>
      </c>
    </row>
    <row r="477" spans="1:12" x14ac:dyDescent="0.25">
      <c r="A477" t="s">
        <v>521</v>
      </c>
      <c r="B477" t="s">
        <v>43</v>
      </c>
      <c r="C477" t="s">
        <v>44</v>
      </c>
      <c r="D477" t="s">
        <v>45</v>
      </c>
      <c r="E477" t="s">
        <v>16</v>
      </c>
      <c r="F477" t="s">
        <v>62</v>
      </c>
      <c r="G477">
        <v>1325.62</v>
      </c>
      <c r="H477">
        <v>5</v>
      </c>
      <c r="I477">
        <v>6628.1</v>
      </c>
      <c r="J477">
        <v>1.64</v>
      </c>
      <c r="K477">
        <v>491</v>
      </c>
      <c r="L477" s="1">
        <v>45395</v>
      </c>
    </row>
    <row r="478" spans="1:12" x14ac:dyDescent="0.25">
      <c r="A478" t="s">
        <v>522</v>
      </c>
      <c r="B478" t="s">
        <v>38</v>
      </c>
      <c r="C478" t="s">
        <v>20</v>
      </c>
      <c r="D478" t="s">
        <v>39</v>
      </c>
      <c r="E478" t="s">
        <v>22</v>
      </c>
      <c r="F478" t="s">
        <v>33</v>
      </c>
      <c r="G478">
        <v>11522.44</v>
      </c>
      <c r="H478">
        <v>1</v>
      </c>
      <c r="I478">
        <v>11522.44</v>
      </c>
      <c r="J478">
        <v>4.9800000000000004</v>
      </c>
      <c r="K478">
        <v>2906</v>
      </c>
      <c r="L478" s="1">
        <v>45410</v>
      </c>
    </row>
    <row r="479" spans="1:12" x14ac:dyDescent="0.25">
      <c r="A479" t="s">
        <v>523</v>
      </c>
      <c r="B479" t="s">
        <v>43</v>
      </c>
      <c r="C479" t="s">
        <v>44</v>
      </c>
      <c r="D479" t="s">
        <v>45</v>
      </c>
      <c r="E479" t="s">
        <v>47</v>
      </c>
      <c r="F479" t="s">
        <v>62</v>
      </c>
      <c r="G479">
        <v>11383.86</v>
      </c>
      <c r="H479">
        <v>3</v>
      </c>
      <c r="I479">
        <v>34151.58</v>
      </c>
      <c r="J479">
        <v>2.79</v>
      </c>
      <c r="K479">
        <v>4569</v>
      </c>
      <c r="L479" s="1">
        <v>45546</v>
      </c>
    </row>
    <row r="480" spans="1:12" x14ac:dyDescent="0.25">
      <c r="A480" t="s">
        <v>524</v>
      </c>
      <c r="B480" t="s">
        <v>19</v>
      </c>
      <c r="C480" t="s">
        <v>20</v>
      </c>
      <c r="D480" t="s">
        <v>21</v>
      </c>
      <c r="E480" t="s">
        <v>16</v>
      </c>
      <c r="F480" t="s">
        <v>62</v>
      </c>
      <c r="G480">
        <v>5124.09</v>
      </c>
      <c r="H480">
        <v>1</v>
      </c>
      <c r="I480">
        <v>5124.09</v>
      </c>
      <c r="J480">
        <v>4.1500000000000004</v>
      </c>
      <c r="K480">
        <v>2343</v>
      </c>
      <c r="L480" s="1">
        <v>45465</v>
      </c>
    </row>
    <row r="481" spans="1:12" x14ac:dyDescent="0.25">
      <c r="A481" t="s">
        <v>525</v>
      </c>
      <c r="B481" t="s">
        <v>38</v>
      </c>
      <c r="C481" t="s">
        <v>20</v>
      </c>
      <c r="D481" t="s">
        <v>39</v>
      </c>
      <c r="E481" t="s">
        <v>22</v>
      </c>
      <c r="F481" t="s">
        <v>33</v>
      </c>
      <c r="G481">
        <v>9069.5</v>
      </c>
      <c r="H481">
        <v>2</v>
      </c>
      <c r="I481">
        <v>18139</v>
      </c>
      <c r="J481">
        <v>4.54</v>
      </c>
      <c r="K481">
        <v>1189</v>
      </c>
      <c r="L481" s="1">
        <v>45334</v>
      </c>
    </row>
    <row r="482" spans="1:12" x14ac:dyDescent="0.25">
      <c r="A482" t="s">
        <v>526</v>
      </c>
      <c r="B482" t="s">
        <v>65</v>
      </c>
      <c r="C482" t="s">
        <v>20</v>
      </c>
      <c r="D482" t="s">
        <v>66</v>
      </c>
      <c r="E482" t="s">
        <v>22</v>
      </c>
      <c r="F482" t="s">
        <v>40</v>
      </c>
      <c r="G482">
        <v>14927.88</v>
      </c>
      <c r="H482">
        <v>3</v>
      </c>
      <c r="I482">
        <v>44783.64</v>
      </c>
      <c r="J482">
        <v>1.08</v>
      </c>
      <c r="K482">
        <v>1067</v>
      </c>
      <c r="L482" s="1">
        <v>45372</v>
      </c>
    </row>
    <row r="483" spans="1:12" x14ac:dyDescent="0.25">
      <c r="A483" t="s">
        <v>527</v>
      </c>
      <c r="B483" t="s">
        <v>30</v>
      </c>
      <c r="C483" t="s">
        <v>31</v>
      </c>
      <c r="D483" t="s">
        <v>32</v>
      </c>
      <c r="E483" t="s">
        <v>22</v>
      </c>
      <c r="F483" t="s">
        <v>23</v>
      </c>
      <c r="G483">
        <v>2871.12</v>
      </c>
      <c r="H483">
        <v>4</v>
      </c>
      <c r="I483">
        <v>11484.48</v>
      </c>
      <c r="J483">
        <v>1.71</v>
      </c>
      <c r="K483">
        <v>4973</v>
      </c>
      <c r="L483" s="1">
        <v>45438</v>
      </c>
    </row>
    <row r="484" spans="1:12" x14ac:dyDescent="0.25">
      <c r="A484" t="s">
        <v>528</v>
      </c>
      <c r="B484" t="s">
        <v>19</v>
      </c>
      <c r="C484" t="s">
        <v>20</v>
      </c>
      <c r="D484" t="s">
        <v>21</v>
      </c>
      <c r="E484" t="s">
        <v>22</v>
      </c>
      <c r="F484" t="s">
        <v>40</v>
      </c>
      <c r="G484">
        <v>19397.87</v>
      </c>
      <c r="H484">
        <v>2</v>
      </c>
      <c r="I484">
        <v>38795.74</v>
      </c>
      <c r="J484">
        <v>2.4700000000000002</v>
      </c>
      <c r="K484">
        <v>167</v>
      </c>
      <c r="L484" s="1">
        <v>45452</v>
      </c>
    </row>
    <row r="485" spans="1:12" x14ac:dyDescent="0.25">
      <c r="A485" t="s">
        <v>529</v>
      </c>
      <c r="B485" t="s">
        <v>38</v>
      </c>
      <c r="C485" t="s">
        <v>20</v>
      </c>
      <c r="D485" t="s">
        <v>39</v>
      </c>
      <c r="E485" t="s">
        <v>47</v>
      </c>
      <c r="F485" t="s">
        <v>17</v>
      </c>
      <c r="G485">
        <v>105.59</v>
      </c>
      <c r="H485">
        <v>2</v>
      </c>
      <c r="I485">
        <v>211.18</v>
      </c>
      <c r="J485">
        <v>1.41</v>
      </c>
      <c r="K485">
        <v>3837</v>
      </c>
      <c r="L485" s="1">
        <v>45311</v>
      </c>
    </row>
    <row r="486" spans="1:12" x14ac:dyDescent="0.25">
      <c r="A486" t="s">
        <v>530</v>
      </c>
      <c r="B486" t="s">
        <v>43</v>
      </c>
      <c r="C486" t="s">
        <v>44</v>
      </c>
      <c r="D486" t="s">
        <v>45</v>
      </c>
      <c r="E486" t="s">
        <v>47</v>
      </c>
      <c r="F486" t="s">
        <v>23</v>
      </c>
      <c r="G486">
        <v>12211.13</v>
      </c>
      <c r="H486">
        <v>4</v>
      </c>
      <c r="I486">
        <v>48844.52</v>
      </c>
      <c r="J486">
        <v>4.45</v>
      </c>
      <c r="K486">
        <v>3031</v>
      </c>
      <c r="L486" s="1">
        <v>45578</v>
      </c>
    </row>
    <row r="487" spans="1:12" x14ac:dyDescent="0.25">
      <c r="A487" t="s">
        <v>531</v>
      </c>
      <c r="B487" t="s">
        <v>43</v>
      </c>
      <c r="C487" t="s">
        <v>44</v>
      </c>
      <c r="D487" t="s">
        <v>45</v>
      </c>
      <c r="E487" t="s">
        <v>16</v>
      </c>
      <c r="F487" t="s">
        <v>40</v>
      </c>
      <c r="G487">
        <v>1535.57</v>
      </c>
      <c r="H487">
        <v>3</v>
      </c>
      <c r="I487">
        <v>4606.71</v>
      </c>
      <c r="J487">
        <v>4.12</v>
      </c>
      <c r="K487">
        <v>4258</v>
      </c>
      <c r="L487" s="1">
        <v>45466</v>
      </c>
    </row>
    <row r="488" spans="1:12" x14ac:dyDescent="0.25">
      <c r="A488" t="s">
        <v>532</v>
      </c>
      <c r="B488" t="s">
        <v>25</v>
      </c>
      <c r="C488" t="s">
        <v>26</v>
      </c>
      <c r="D488" t="s">
        <v>27</v>
      </c>
      <c r="E488" t="s">
        <v>16</v>
      </c>
      <c r="F488" t="s">
        <v>40</v>
      </c>
      <c r="G488">
        <v>2365.88</v>
      </c>
      <c r="H488">
        <v>2</v>
      </c>
      <c r="I488">
        <v>4731.76</v>
      </c>
      <c r="J488">
        <v>2.71</v>
      </c>
      <c r="K488">
        <v>720</v>
      </c>
      <c r="L488" s="1">
        <v>45529</v>
      </c>
    </row>
    <row r="489" spans="1:12" x14ac:dyDescent="0.25">
      <c r="A489" t="s">
        <v>533</v>
      </c>
      <c r="B489" t="s">
        <v>30</v>
      </c>
      <c r="C489" t="s">
        <v>31</v>
      </c>
      <c r="D489" t="s">
        <v>32</v>
      </c>
      <c r="E489" t="s">
        <v>16</v>
      </c>
      <c r="F489" t="s">
        <v>28</v>
      </c>
      <c r="G489">
        <v>4378.0200000000004</v>
      </c>
      <c r="H489">
        <v>2</v>
      </c>
      <c r="I489">
        <v>8756.0400000000009</v>
      </c>
      <c r="J489">
        <v>1.21</v>
      </c>
      <c r="K489">
        <v>2107</v>
      </c>
      <c r="L489" s="1">
        <v>45609</v>
      </c>
    </row>
    <row r="490" spans="1:12" x14ac:dyDescent="0.25">
      <c r="A490" t="s">
        <v>534</v>
      </c>
      <c r="B490" t="s">
        <v>13</v>
      </c>
      <c r="C490" t="s">
        <v>14</v>
      </c>
      <c r="D490" t="s">
        <v>15</v>
      </c>
      <c r="E490" t="s">
        <v>16</v>
      </c>
      <c r="F490" t="s">
        <v>17</v>
      </c>
      <c r="G490">
        <v>2311.7600000000002</v>
      </c>
      <c r="H490">
        <v>4</v>
      </c>
      <c r="I490">
        <v>9247.0400000000009</v>
      </c>
      <c r="J490">
        <v>4.26</v>
      </c>
      <c r="K490">
        <v>1181</v>
      </c>
      <c r="L490" s="1">
        <v>45474</v>
      </c>
    </row>
    <row r="491" spans="1:12" x14ac:dyDescent="0.25">
      <c r="A491" t="s">
        <v>535</v>
      </c>
      <c r="B491" t="s">
        <v>35</v>
      </c>
      <c r="C491" t="s">
        <v>14</v>
      </c>
      <c r="D491" t="s">
        <v>36</v>
      </c>
      <c r="E491" t="s">
        <v>22</v>
      </c>
      <c r="F491" t="s">
        <v>28</v>
      </c>
      <c r="G491">
        <v>19952.41</v>
      </c>
      <c r="H491">
        <v>3</v>
      </c>
      <c r="I491">
        <v>59857.23</v>
      </c>
      <c r="J491">
        <v>2.34</v>
      </c>
      <c r="K491">
        <v>1696</v>
      </c>
      <c r="L491" s="1">
        <v>45503</v>
      </c>
    </row>
    <row r="492" spans="1:12" x14ac:dyDescent="0.25">
      <c r="A492" t="s">
        <v>536</v>
      </c>
      <c r="B492" t="s">
        <v>53</v>
      </c>
      <c r="C492" t="s">
        <v>31</v>
      </c>
      <c r="D492" t="s">
        <v>54</v>
      </c>
      <c r="E492" t="s">
        <v>16</v>
      </c>
      <c r="F492" t="s">
        <v>40</v>
      </c>
      <c r="G492">
        <v>2811.81</v>
      </c>
      <c r="H492">
        <v>1</v>
      </c>
      <c r="I492">
        <v>2811.81</v>
      </c>
      <c r="J492">
        <v>4.17</v>
      </c>
      <c r="K492">
        <v>3509</v>
      </c>
      <c r="L492" s="1">
        <v>45400</v>
      </c>
    </row>
    <row r="493" spans="1:12" x14ac:dyDescent="0.25">
      <c r="A493" t="s">
        <v>537</v>
      </c>
      <c r="B493" t="s">
        <v>30</v>
      </c>
      <c r="C493" t="s">
        <v>31</v>
      </c>
      <c r="D493" t="s">
        <v>32</v>
      </c>
      <c r="E493" t="s">
        <v>22</v>
      </c>
      <c r="F493" t="s">
        <v>40</v>
      </c>
      <c r="G493">
        <v>14430.19</v>
      </c>
      <c r="H493">
        <v>4</v>
      </c>
      <c r="I493">
        <v>57720.76</v>
      </c>
      <c r="J493">
        <v>1.22</v>
      </c>
      <c r="K493">
        <v>3201</v>
      </c>
      <c r="L493" s="1">
        <v>45317</v>
      </c>
    </row>
    <row r="494" spans="1:12" x14ac:dyDescent="0.25">
      <c r="A494" t="s">
        <v>538</v>
      </c>
      <c r="B494" t="s">
        <v>30</v>
      </c>
      <c r="C494" t="s">
        <v>31</v>
      </c>
      <c r="D494" t="s">
        <v>32</v>
      </c>
      <c r="E494" t="s">
        <v>22</v>
      </c>
      <c r="F494" t="s">
        <v>23</v>
      </c>
      <c r="G494">
        <v>18868</v>
      </c>
      <c r="H494">
        <v>4</v>
      </c>
      <c r="I494">
        <v>75472</v>
      </c>
      <c r="J494">
        <v>2.2000000000000002</v>
      </c>
      <c r="K494">
        <v>60</v>
      </c>
      <c r="L494" s="1">
        <v>45324</v>
      </c>
    </row>
    <row r="495" spans="1:12" x14ac:dyDescent="0.25">
      <c r="A495" t="s">
        <v>539</v>
      </c>
      <c r="B495" t="s">
        <v>43</v>
      </c>
      <c r="C495" t="s">
        <v>44</v>
      </c>
      <c r="D495" t="s">
        <v>45</v>
      </c>
      <c r="E495" t="s">
        <v>22</v>
      </c>
      <c r="F495" t="s">
        <v>23</v>
      </c>
      <c r="G495">
        <v>3637.41</v>
      </c>
      <c r="H495">
        <v>4</v>
      </c>
      <c r="I495">
        <v>14549.64</v>
      </c>
      <c r="J495">
        <v>2.4300000000000002</v>
      </c>
      <c r="K495">
        <v>3629</v>
      </c>
      <c r="L495" s="1">
        <v>45582</v>
      </c>
    </row>
    <row r="496" spans="1:12" x14ac:dyDescent="0.25">
      <c r="A496" t="s">
        <v>540</v>
      </c>
      <c r="B496" t="s">
        <v>38</v>
      </c>
      <c r="C496" t="s">
        <v>20</v>
      </c>
      <c r="D496" t="s">
        <v>39</v>
      </c>
      <c r="E496" t="s">
        <v>47</v>
      </c>
      <c r="F496" t="s">
        <v>40</v>
      </c>
      <c r="G496">
        <v>14567.37</v>
      </c>
      <c r="H496">
        <v>4</v>
      </c>
      <c r="I496">
        <v>58269.48</v>
      </c>
      <c r="J496">
        <v>1.55</v>
      </c>
      <c r="K496">
        <v>620</v>
      </c>
      <c r="L496" s="1">
        <v>45545</v>
      </c>
    </row>
    <row r="497" spans="1:12" x14ac:dyDescent="0.25">
      <c r="A497" t="s">
        <v>541</v>
      </c>
      <c r="B497" t="s">
        <v>53</v>
      </c>
      <c r="C497" t="s">
        <v>31</v>
      </c>
      <c r="D497" t="s">
        <v>54</v>
      </c>
      <c r="E497" t="s">
        <v>22</v>
      </c>
      <c r="F497" t="s">
        <v>23</v>
      </c>
      <c r="G497">
        <v>2778.7</v>
      </c>
      <c r="H497">
        <v>4</v>
      </c>
      <c r="I497">
        <v>11114.8</v>
      </c>
      <c r="J497">
        <v>2.06</v>
      </c>
      <c r="K497">
        <v>34</v>
      </c>
      <c r="L497" s="1">
        <v>45522</v>
      </c>
    </row>
    <row r="498" spans="1:12" x14ac:dyDescent="0.25">
      <c r="A498" t="s">
        <v>542</v>
      </c>
      <c r="B498" t="s">
        <v>35</v>
      </c>
      <c r="C498" t="s">
        <v>14</v>
      </c>
      <c r="D498" t="s">
        <v>36</v>
      </c>
      <c r="E498" t="s">
        <v>16</v>
      </c>
      <c r="F498" t="s">
        <v>17</v>
      </c>
      <c r="G498">
        <v>12683.17</v>
      </c>
      <c r="H498">
        <v>2</v>
      </c>
      <c r="I498">
        <v>25366.34</v>
      </c>
      <c r="J498">
        <v>1.38</v>
      </c>
      <c r="K498">
        <v>687</v>
      </c>
      <c r="L498" s="1">
        <v>45547</v>
      </c>
    </row>
    <row r="499" spans="1:12" x14ac:dyDescent="0.25">
      <c r="A499" t="s">
        <v>543</v>
      </c>
      <c r="B499" t="s">
        <v>35</v>
      </c>
      <c r="C499" t="s">
        <v>14</v>
      </c>
      <c r="D499" t="s">
        <v>36</v>
      </c>
      <c r="E499" t="s">
        <v>16</v>
      </c>
      <c r="F499" t="s">
        <v>40</v>
      </c>
      <c r="G499">
        <v>6577.75</v>
      </c>
      <c r="H499">
        <v>3</v>
      </c>
      <c r="I499">
        <v>19733.25</v>
      </c>
      <c r="J499">
        <v>2.02</v>
      </c>
      <c r="K499">
        <v>112</v>
      </c>
      <c r="L499" s="1">
        <v>45489</v>
      </c>
    </row>
    <row r="500" spans="1:12" x14ac:dyDescent="0.25">
      <c r="A500" t="s">
        <v>544</v>
      </c>
      <c r="B500" t="s">
        <v>49</v>
      </c>
      <c r="C500" t="s">
        <v>14</v>
      </c>
      <c r="D500" t="s">
        <v>50</v>
      </c>
      <c r="E500" t="s">
        <v>22</v>
      </c>
      <c r="F500" t="s">
        <v>40</v>
      </c>
      <c r="G500">
        <v>4605.92</v>
      </c>
      <c r="H500">
        <v>3</v>
      </c>
      <c r="I500">
        <v>13817.76</v>
      </c>
      <c r="J500">
        <v>3.55</v>
      </c>
      <c r="K500">
        <v>474</v>
      </c>
      <c r="L500" s="1">
        <v>45518</v>
      </c>
    </row>
    <row r="501" spans="1:12" x14ac:dyDescent="0.25">
      <c r="A501" t="s">
        <v>545</v>
      </c>
      <c r="B501" t="s">
        <v>53</v>
      </c>
      <c r="C501" t="s">
        <v>31</v>
      </c>
      <c r="D501" t="s">
        <v>54</v>
      </c>
      <c r="E501" t="s">
        <v>22</v>
      </c>
      <c r="F501" t="s">
        <v>17</v>
      </c>
      <c r="G501">
        <v>6246.81</v>
      </c>
      <c r="H501">
        <v>2</v>
      </c>
      <c r="I501">
        <v>12493.62</v>
      </c>
      <c r="J501">
        <v>2.93</v>
      </c>
      <c r="K501">
        <v>3849</v>
      </c>
      <c r="L501" s="1">
        <v>45443</v>
      </c>
    </row>
    <row r="502" spans="1:12" x14ac:dyDescent="0.25">
      <c r="A502" t="s">
        <v>546</v>
      </c>
      <c r="B502" t="s">
        <v>65</v>
      </c>
      <c r="C502" t="s">
        <v>20</v>
      </c>
      <c r="D502" t="s">
        <v>66</v>
      </c>
      <c r="E502" t="s">
        <v>47</v>
      </c>
      <c r="F502" t="s">
        <v>33</v>
      </c>
      <c r="G502">
        <v>10260.59</v>
      </c>
      <c r="H502">
        <v>1</v>
      </c>
      <c r="I502">
        <v>10260.59</v>
      </c>
      <c r="J502">
        <v>1.1599999999999999</v>
      </c>
      <c r="K502">
        <v>4363</v>
      </c>
      <c r="L502" s="1">
        <v>45474</v>
      </c>
    </row>
    <row r="503" spans="1:12" x14ac:dyDescent="0.25">
      <c r="A503" t="s">
        <v>547</v>
      </c>
      <c r="B503" t="s">
        <v>30</v>
      </c>
      <c r="C503" t="s">
        <v>31</v>
      </c>
      <c r="D503" t="s">
        <v>32</v>
      </c>
      <c r="E503" t="s">
        <v>22</v>
      </c>
      <c r="F503" t="s">
        <v>40</v>
      </c>
      <c r="G503">
        <v>15939.42</v>
      </c>
      <c r="H503">
        <v>2</v>
      </c>
      <c r="I503">
        <v>31878.84</v>
      </c>
      <c r="J503">
        <v>4.3899999999999997</v>
      </c>
      <c r="K503">
        <v>3705</v>
      </c>
      <c r="L503" s="1">
        <v>45370</v>
      </c>
    </row>
    <row r="504" spans="1:12" x14ac:dyDescent="0.25">
      <c r="A504" t="s">
        <v>548</v>
      </c>
      <c r="B504" t="s">
        <v>30</v>
      </c>
      <c r="C504" t="s">
        <v>31</v>
      </c>
      <c r="D504" t="s">
        <v>32</v>
      </c>
      <c r="E504" t="s">
        <v>47</v>
      </c>
      <c r="F504" t="s">
        <v>23</v>
      </c>
      <c r="G504">
        <v>5512.01</v>
      </c>
      <c r="H504">
        <v>5</v>
      </c>
      <c r="I504">
        <v>27560.05</v>
      </c>
      <c r="J504">
        <v>2.7</v>
      </c>
      <c r="K504">
        <v>4389</v>
      </c>
      <c r="L504" s="1">
        <v>45336</v>
      </c>
    </row>
    <row r="505" spans="1:12" x14ac:dyDescent="0.25">
      <c r="A505" t="s">
        <v>549</v>
      </c>
      <c r="B505" t="s">
        <v>35</v>
      </c>
      <c r="C505" t="s">
        <v>14</v>
      </c>
      <c r="D505" t="s">
        <v>36</v>
      </c>
      <c r="E505" t="s">
        <v>16</v>
      </c>
      <c r="F505" t="s">
        <v>17</v>
      </c>
      <c r="G505">
        <v>5042.1899999999996</v>
      </c>
      <c r="H505">
        <v>4</v>
      </c>
      <c r="I505">
        <v>20168.759999999998</v>
      </c>
      <c r="J505">
        <v>2.09</v>
      </c>
      <c r="K505">
        <v>3661</v>
      </c>
      <c r="L505" s="1">
        <v>45352</v>
      </c>
    </row>
    <row r="506" spans="1:12" x14ac:dyDescent="0.25">
      <c r="A506" t="s">
        <v>550</v>
      </c>
      <c r="B506" t="s">
        <v>43</v>
      </c>
      <c r="C506" t="s">
        <v>44</v>
      </c>
      <c r="D506" t="s">
        <v>45</v>
      </c>
      <c r="E506" t="s">
        <v>47</v>
      </c>
      <c r="F506" t="s">
        <v>28</v>
      </c>
      <c r="G506">
        <v>5233.74</v>
      </c>
      <c r="H506">
        <v>5</v>
      </c>
      <c r="I506">
        <v>26168.7</v>
      </c>
      <c r="J506">
        <v>1.1200000000000001</v>
      </c>
      <c r="K506">
        <v>489</v>
      </c>
      <c r="L506" s="1">
        <v>45346</v>
      </c>
    </row>
    <row r="507" spans="1:12" x14ac:dyDescent="0.25">
      <c r="A507" t="s">
        <v>551</v>
      </c>
      <c r="B507" t="s">
        <v>19</v>
      </c>
      <c r="C507" t="s">
        <v>20</v>
      </c>
      <c r="D507" t="s">
        <v>21</v>
      </c>
      <c r="E507" t="s">
        <v>22</v>
      </c>
      <c r="F507" t="s">
        <v>23</v>
      </c>
      <c r="G507">
        <v>14364.98</v>
      </c>
      <c r="H507">
        <v>2</v>
      </c>
      <c r="I507">
        <v>28729.96</v>
      </c>
      <c r="J507">
        <v>4.71</v>
      </c>
      <c r="K507">
        <v>1526</v>
      </c>
      <c r="L507" s="1">
        <v>45344</v>
      </c>
    </row>
    <row r="508" spans="1:12" x14ac:dyDescent="0.25">
      <c r="A508" t="s">
        <v>552</v>
      </c>
      <c r="B508" t="s">
        <v>25</v>
      </c>
      <c r="C508" t="s">
        <v>26</v>
      </c>
      <c r="D508" t="s">
        <v>27</v>
      </c>
      <c r="E508" t="s">
        <v>22</v>
      </c>
      <c r="F508" t="s">
        <v>23</v>
      </c>
      <c r="G508">
        <v>128.21</v>
      </c>
      <c r="H508">
        <v>5</v>
      </c>
      <c r="I508">
        <v>641.04999999999995</v>
      </c>
      <c r="J508">
        <v>3.33</v>
      </c>
      <c r="K508">
        <v>1435</v>
      </c>
      <c r="L508" s="1">
        <v>45535</v>
      </c>
    </row>
    <row r="509" spans="1:12" x14ac:dyDescent="0.25">
      <c r="A509" t="s">
        <v>553</v>
      </c>
      <c r="B509" t="s">
        <v>19</v>
      </c>
      <c r="C509" t="s">
        <v>20</v>
      </c>
      <c r="D509" t="s">
        <v>21</v>
      </c>
      <c r="E509" t="s">
        <v>16</v>
      </c>
      <c r="F509" t="s">
        <v>62</v>
      </c>
      <c r="G509">
        <v>1458.76</v>
      </c>
      <c r="H509">
        <v>1</v>
      </c>
      <c r="I509">
        <v>1458.76</v>
      </c>
      <c r="J509">
        <v>3.59</v>
      </c>
      <c r="K509">
        <v>4822</v>
      </c>
      <c r="L509" s="1">
        <v>45652</v>
      </c>
    </row>
    <row r="510" spans="1:12" x14ac:dyDescent="0.25">
      <c r="A510" t="s">
        <v>554</v>
      </c>
      <c r="B510" t="s">
        <v>19</v>
      </c>
      <c r="C510" t="s">
        <v>20</v>
      </c>
      <c r="D510" t="s">
        <v>21</v>
      </c>
      <c r="E510" t="s">
        <v>22</v>
      </c>
      <c r="F510" t="s">
        <v>17</v>
      </c>
      <c r="G510">
        <v>16344.35</v>
      </c>
      <c r="H510">
        <v>2</v>
      </c>
      <c r="I510">
        <v>32688.7</v>
      </c>
      <c r="J510">
        <v>4.7699999999999996</v>
      </c>
      <c r="K510">
        <v>3913</v>
      </c>
      <c r="L510" s="1">
        <v>45596</v>
      </c>
    </row>
    <row r="511" spans="1:12" x14ac:dyDescent="0.25">
      <c r="A511" t="s">
        <v>555</v>
      </c>
      <c r="B511" t="s">
        <v>53</v>
      </c>
      <c r="C511" t="s">
        <v>31</v>
      </c>
      <c r="D511" t="s">
        <v>54</v>
      </c>
      <c r="E511" t="s">
        <v>22</v>
      </c>
      <c r="F511" t="s">
        <v>62</v>
      </c>
      <c r="G511">
        <v>2415.96</v>
      </c>
      <c r="H511">
        <v>3</v>
      </c>
      <c r="I511">
        <v>7247.88</v>
      </c>
      <c r="J511">
        <v>3.43</v>
      </c>
      <c r="K511">
        <v>2917</v>
      </c>
      <c r="L511" s="1">
        <v>45522</v>
      </c>
    </row>
    <row r="512" spans="1:12" x14ac:dyDescent="0.25">
      <c r="A512" t="s">
        <v>556</v>
      </c>
      <c r="B512" t="s">
        <v>43</v>
      </c>
      <c r="C512" t="s">
        <v>44</v>
      </c>
      <c r="D512" t="s">
        <v>45</v>
      </c>
      <c r="E512" t="s">
        <v>47</v>
      </c>
      <c r="F512" t="s">
        <v>33</v>
      </c>
      <c r="G512">
        <v>17439.8</v>
      </c>
      <c r="H512">
        <v>2</v>
      </c>
      <c r="I512">
        <v>34879.599999999999</v>
      </c>
      <c r="J512">
        <v>4.8899999999999997</v>
      </c>
      <c r="K512">
        <v>2724</v>
      </c>
      <c r="L512" s="1">
        <v>45629</v>
      </c>
    </row>
    <row r="513" spans="1:12" x14ac:dyDescent="0.25">
      <c r="A513" t="s">
        <v>557</v>
      </c>
      <c r="B513" t="s">
        <v>13</v>
      </c>
      <c r="C513" t="s">
        <v>14</v>
      </c>
      <c r="D513" t="s">
        <v>15</v>
      </c>
      <c r="E513" t="s">
        <v>47</v>
      </c>
      <c r="F513" t="s">
        <v>17</v>
      </c>
      <c r="G513">
        <v>16648.599999999999</v>
      </c>
      <c r="H513">
        <v>3</v>
      </c>
      <c r="I513">
        <v>49945.8</v>
      </c>
      <c r="J513">
        <v>4.29</v>
      </c>
      <c r="K513">
        <v>1415</v>
      </c>
      <c r="L513" s="1">
        <v>45483</v>
      </c>
    </row>
    <row r="514" spans="1:12" x14ac:dyDescent="0.25">
      <c r="A514" t="s">
        <v>558</v>
      </c>
      <c r="B514" t="s">
        <v>30</v>
      </c>
      <c r="C514" t="s">
        <v>31</v>
      </c>
      <c r="D514" t="s">
        <v>32</v>
      </c>
      <c r="E514" t="s">
        <v>22</v>
      </c>
      <c r="F514" t="s">
        <v>62</v>
      </c>
      <c r="G514">
        <v>14497.38</v>
      </c>
      <c r="H514">
        <v>2</v>
      </c>
      <c r="I514">
        <v>28994.76</v>
      </c>
      <c r="J514">
        <v>3.65</v>
      </c>
      <c r="K514">
        <v>1803</v>
      </c>
      <c r="L514" s="1">
        <v>45499</v>
      </c>
    </row>
    <row r="515" spans="1:12" x14ac:dyDescent="0.25">
      <c r="A515" t="s">
        <v>559</v>
      </c>
      <c r="B515" t="s">
        <v>30</v>
      </c>
      <c r="C515" t="s">
        <v>31</v>
      </c>
      <c r="D515" t="s">
        <v>32</v>
      </c>
      <c r="E515" t="s">
        <v>16</v>
      </c>
      <c r="F515" t="s">
        <v>33</v>
      </c>
      <c r="G515">
        <v>979.15</v>
      </c>
      <c r="H515">
        <v>4</v>
      </c>
      <c r="I515">
        <v>3916.6</v>
      </c>
      <c r="J515">
        <v>1.38</v>
      </c>
      <c r="K515">
        <v>3215</v>
      </c>
      <c r="L515" s="1">
        <v>45575</v>
      </c>
    </row>
    <row r="516" spans="1:12" x14ac:dyDescent="0.25">
      <c r="A516" t="s">
        <v>560</v>
      </c>
      <c r="B516" t="s">
        <v>53</v>
      </c>
      <c r="C516" t="s">
        <v>31</v>
      </c>
      <c r="D516" t="s">
        <v>54</v>
      </c>
      <c r="E516" t="s">
        <v>47</v>
      </c>
      <c r="F516" t="s">
        <v>17</v>
      </c>
      <c r="G516">
        <v>13841.21</v>
      </c>
      <c r="H516">
        <v>4</v>
      </c>
      <c r="I516">
        <v>55364.84</v>
      </c>
      <c r="J516">
        <v>3.79</v>
      </c>
      <c r="K516">
        <v>1668</v>
      </c>
      <c r="L516" s="1">
        <v>45447</v>
      </c>
    </row>
    <row r="517" spans="1:12" x14ac:dyDescent="0.25">
      <c r="A517" t="s">
        <v>561</v>
      </c>
      <c r="B517" t="s">
        <v>49</v>
      </c>
      <c r="C517" t="s">
        <v>14</v>
      </c>
      <c r="D517" t="s">
        <v>50</v>
      </c>
      <c r="E517" t="s">
        <v>22</v>
      </c>
      <c r="F517" t="s">
        <v>23</v>
      </c>
      <c r="G517">
        <v>14061.75</v>
      </c>
      <c r="H517">
        <v>3</v>
      </c>
      <c r="I517">
        <v>42185.25</v>
      </c>
      <c r="J517">
        <v>4.72</v>
      </c>
      <c r="K517">
        <v>2976</v>
      </c>
      <c r="L517" s="1">
        <v>45469</v>
      </c>
    </row>
    <row r="518" spans="1:12" x14ac:dyDescent="0.25">
      <c r="A518" t="s">
        <v>562</v>
      </c>
      <c r="B518" t="s">
        <v>35</v>
      </c>
      <c r="C518" t="s">
        <v>14</v>
      </c>
      <c r="D518" t="s">
        <v>36</v>
      </c>
      <c r="E518" t="s">
        <v>22</v>
      </c>
      <c r="F518" t="s">
        <v>62</v>
      </c>
      <c r="G518">
        <v>4656.88</v>
      </c>
      <c r="H518">
        <v>5</v>
      </c>
      <c r="I518">
        <v>23284.400000000001</v>
      </c>
      <c r="J518">
        <v>2.19</v>
      </c>
      <c r="K518">
        <v>1825</v>
      </c>
      <c r="L518" s="1">
        <v>45640</v>
      </c>
    </row>
    <row r="519" spans="1:12" x14ac:dyDescent="0.25">
      <c r="A519" t="s">
        <v>563</v>
      </c>
      <c r="B519" t="s">
        <v>19</v>
      </c>
      <c r="C519" t="s">
        <v>20</v>
      </c>
      <c r="D519" t="s">
        <v>21</v>
      </c>
      <c r="E519" t="s">
        <v>47</v>
      </c>
      <c r="F519" t="s">
        <v>28</v>
      </c>
      <c r="G519">
        <v>7533</v>
      </c>
      <c r="H519">
        <v>5</v>
      </c>
      <c r="I519">
        <v>37665</v>
      </c>
      <c r="J519">
        <v>4.9800000000000004</v>
      </c>
      <c r="K519">
        <v>547</v>
      </c>
      <c r="L519" s="1">
        <v>45292</v>
      </c>
    </row>
    <row r="520" spans="1:12" x14ac:dyDescent="0.25">
      <c r="A520" t="s">
        <v>564</v>
      </c>
      <c r="B520" t="s">
        <v>65</v>
      </c>
      <c r="C520" t="s">
        <v>20</v>
      </c>
      <c r="D520" t="s">
        <v>66</v>
      </c>
      <c r="E520" t="s">
        <v>47</v>
      </c>
      <c r="F520" t="s">
        <v>62</v>
      </c>
      <c r="G520">
        <v>1501.58</v>
      </c>
      <c r="H520">
        <v>3</v>
      </c>
      <c r="I520">
        <v>4504.74</v>
      </c>
      <c r="J520">
        <v>3.79</v>
      </c>
      <c r="K520">
        <v>679</v>
      </c>
      <c r="L520" s="1">
        <v>45354</v>
      </c>
    </row>
    <row r="521" spans="1:12" x14ac:dyDescent="0.25">
      <c r="A521" t="s">
        <v>565</v>
      </c>
      <c r="B521" t="s">
        <v>30</v>
      </c>
      <c r="C521" t="s">
        <v>31</v>
      </c>
      <c r="D521" t="s">
        <v>32</v>
      </c>
      <c r="E521" t="s">
        <v>16</v>
      </c>
      <c r="F521" t="s">
        <v>17</v>
      </c>
      <c r="G521">
        <v>5498.55</v>
      </c>
      <c r="H521">
        <v>5</v>
      </c>
      <c r="I521">
        <v>27492.75</v>
      </c>
      <c r="J521">
        <v>1.2</v>
      </c>
      <c r="K521">
        <v>3446</v>
      </c>
      <c r="L521" s="1">
        <v>45427</v>
      </c>
    </row>
    <row r="522" spans="1:12" x14ac:dyDescent="0.25">
      <c r="A522" t="s">
        <v>566</v>
      </c>
      <c r="B522" t="s">
        <v>25</v>
      </c>
      <c r="C522" t="s">
        <v>26</v>
      </c>
      <c r="D522" t="s">
        <v>27</v>
      </c>
      <c r="E522" t="s">
        <v>47</v>
      </c>
      <c r="F522" t="s">
        <v>33</v>
      </c>
      <c r="G522">
        <v>5895.23</v>
      </c>
      <c r="H522">
        <v>3</v>
      </c>
      <c r="I522">
        <v>17685.689999999999</v>
      </c>
      <c r="J522">
        <v>2.14</v>
      </c>
      <c r="K522">
        <v>4748</v>
      </c>
      <c r="L522" s="1">
        <v>45326</v>
      </c>
    </row>
    <row r="523" spans="1:12" x14ac:dyDescent="0.25">
      <c r="A523" t="s">
        <v>567</v>
      </c>
      <c r="B523" t="s">
        <v>13</v>
      </c>
      <c r="C523" t="s">
        <v>14</v>
      </c>
      <c r="D523" t="s">
        <v>15</v>
      </c>
      <c r="E523" t="s">
        <v>22</v>
      </c>
      <c r="F523" t="s">
        <v>33</v>
      </c>
      <c r="G523">
        <v>14059.71</v>
      </c>
      <c r="H523">
        <v>3</v>
      </c>
      <c r="I523">
        <v>42179.13</v>
      </c>
      <c r="J523">
        <v>2.62</v>
      </c>
      <c r="K523">
        <v>2366</v>
      </c>
      <c r="L523" s="1">
        <v>45467</v>
      </c>
    </row>
    <row r="524" spans="1:12" x14ac:dyDescent="0.25">
      <c r="A524" t="s">
        <v>568</v>
      </c>
      <c r="B524" t="s">
        <v>25</v>
      </c>
      <c r="C524" t="s">
        <v>26</v>
      </c>
      <c r="D524" t="s">
        <v>27</v>
      </c>
      <c r="E524" t="s">
        <v>47</v>
      </c>
      <c r="F524" t="s">
        <v>28</v>
      </c>
      <c r="G524">
        <v>18343.28</v>
      </c>
      <c r="H524">
        <v>5</v>
      </c>
      <c r="I524">
        <v>91716.4</v>
      </c>
      <c r="J524">
        <v>4.95</v>
      </c>
      <c r="K524">
        <v>163</v>
      </c>
      <c r="L524" s="1">
        <v>45501</v>
      </c>
    </row>
    <row r="525" spans="1:12" x14ac:dyDescent="0.25">
      <c r="A525" t="s">
        <v>569</v>
      </c>
      <c r="B525" t="s">
        <v>13</v>
      </c>
      <c r="C525" t="s">
        <v>14</v>
      </c>
      <c r="D525" t="s">
        <v>15</v>
      </c>
      <c r="E525" t="s">
        <v>16</v>
      </c>
      <c r="F525" t="s">
        <v>23</v>
      </c>
      <c r="G525">
        <v>13318.98</v>
      </c>
      <c r="H525">
        <v>3</v>
      </c>
      <c r="I525">
        <v>39956.94</v>
      </c>
      <c r="J525">
        <v>2.57</v>
      </c>
      <c r="K525">
        <v>1350</v>
      </c>
      <c r="L525" s="1">
        <v>45636</v>
      </c>
    </row>
    <row r="526" spans="1:12" x14ac:dyDescent="0.25">
      <c r="A526" t="s">
        <v>570</v>
      </c>
      <c r="B526" t="s">
        <v>13</v>
      </c>
      <c r="C526" t="s">
        <v>14</v>
      </c>
      <c r="D526" t="s">
        <v>15</v>
      </c>
      <c r="E526" t="s">
        <v>22</v>
      </c>
      <c r="F526" t="s">
        <v>17</v>
      </c>
      <c r="G526">
        <v>12201.68</v>
      </c>
      <c r="H526">
        <v>2</v>
      </c>
      <c r="I526">
        <v>24403.360000000001</v>
      </c>
      <c r="J526">
        <v>2.57</v>
      </c>
      <c r="K526">
        <v>3643</v>
      </c>
      <c r="L526" s="1">
        <v>45301</v>
      </c>
    </row>
    <row r="527" spans="1:12" x14ac:dyDescent="0.25">
      <c r="A527" t="s">
        <v>571</v>
      </c>
      <c r="B527" t="s">
        <v>19</v>
      </c>
      <c r="C527" t="s">
        <v>20</v>
      </c>
      <c r="D527" t="s">
        <v>21</v>
      </c>
      <c r="E527" t="s">
        <v>22</v>
      </c>
      <c r="F527" t="s">
        <v>62</v>
      </c>
      <c r="G527">
        <v>2547.54</v>
      </c>
      <c r="H527">
        <v>3</v>
      </c>
      <c r="I527">
        <v>7642.62</v>
      </c>
      <c r="J527">
        <v>2.12</v>
      </c>
      <c r="K527">
        <v>4805</v>
      </c>
      <c r="L527" s="1">
        <v>45323</v>
      </c>
    </row>
    <row r="528" spans="1:12" x14ac:dyDescent="0.25">
      <c r="A528" t="s">
        <v>572</v>
      </c>
      <c r="B528" t="s">
        <v>19</v>
      </c>
      <c r="C528" t="s">
        <v>20</v>
      </c>
      <c r="D528" t="s">
        <v>21</v>
      </c>
      <c r="E528" t="s">
        <v>47</v>
      </c>
      <c r="F528" t="s">
        <v>62</v>
      </c>
      <c r="G528">
        <v>18091.060000000001</v>
      </c>
      <c r="H528">
        <v>4</v>
      </c>
      <c r="I528">
        <v>72364.240000000005</v>
      </c>
      <c r="J528">
        <v>4.93</v>
      </c>
      <c r="K528">
        <v>4899</v>
      </c>
      <c r="L528" s="1">
        <v>45507</v>
      </c>
    </row>
    <row r="529" spans="1:12" x14ac:dyDescent="0.25">
      <c r="A529" t="s">
        <v>573</v>
      </c>
      <c r="B529" t="s">
        <v>53</v>
      </c>
      <c r="C529" t="s">
        <v>31</v>
      </c>
      <c r="D529" t="s">
        <v>54</v>
      </c>
      <c r="E529" t="s">
        <v>47</v>
      </c>
      <c r="F529" t="s">
        <v>62</v>
      </c>
      <c r="G529">
        <v>13931.67</v>
      </c>
      <c r="H529">
        <v>3</v>
      </c>
      <c r="I529">
        <v>41795.01</v>
      </c>
      <c r="J529">
        <v>2.09</v>
      </c>
      <c r="K529">
        <v>4886</v>
      </c>
      <c r="L529" s="1">
        <v>45411</v>
      </c>
    </row>
    <row r="530" spans="1:12" x14ac:dyDescent="0.25">
      <c r="A530" t="s">
        <v>574</v>
      </c>
      <c r="B530" t="s">
        <v>38</v>
      </c>
      <c r="C530" t="s">
        <v>20</v>
      </c>
      <c r="D530" t="s">
        <v>39</v>
      </c>
      <c r="E530" t="s">
        <v>47</v>
      </c>
      <c r="F530" t="s">
        <v>23</v>
      </c>
      <c r="G530">
        <v>378.51</v>
      </c>
      <c r="H530">
        <v>5</v>
      </c>
      <c r="I530">
        <v>1892.55</v>
      </c>
      <c r="J530">
        <v>4.6500000000000004</v>
      </c>
      <c r="K530">
        <v>1403</v>
      </c>
      <c r="L530" s="1">
        <v>45344</v>
      </c>
    </row>
    <row r="531" spans="1:12" x14ac:dyDescent="0.25">
      <c r="A531" t="s">
        <v>575</v>
      </c>
      <c r="B531" t="s">
        <v>35</v>
      </c>
      <c r="C531" t="s">
        <v>14</v>
      </c>
      <c r="D531" t="s">
        <v>36</v>
      </c>
      <c r="E531" t="s">
        <v>16</v>
      </c>
      <c r="F531" t="s">
        <v>62</v>
      </c>
      <c r="G531">
        <v>10120.219999999999</v>
      </c>
      <c r="H531">
        <v>1</v>
      </c>
      <c r="I531">
        <v>10120.219999999999</v>
      </c>
      <c r="J531">
        <v>2.2799999999999998</v>
      </c>
      <c r="K531">
        <v>294</v>
      </c>
      <c r="L531" s="1">
        <v>45412</v>
      </c>
    </row>
    <row r="532" spans="1:12" x14ac:dyDescent="0.25">
      <c r="A532" t="s">
        <v>576</v>
      </c>
      <c r="B532" t="s">
        <v>65</v>
      </c>
      <c r="C532" t="s">
        <v>20</v>
      </c>
      <c r="D532" t="s">
        <v>66</v>
      </c>
      <c r="E532" t="s">
        <v>22</v>
      </c>
      <c r="F532" t="s">
        <v>23</v>
      </c>
      <c r="G532">
        <v>17042.849999999999</v>
      </c>
      <c r="H532">
        <v>1</v>
      </c>
      <c r="I532">
        <v>17042.849999999999</v>
      </c>
      <c r="J532">
        <v>3.95</v>
      </c>
      <c r="K532">
        <v>3645</v>
      </c>
      <c r="L532" s="1">
        <v>45540</v>
      </c>
    </row>
    <row r="533" spans="1:12" x14ac:dyDescent="0.25">
      <c r="A533" t="s">
        <v>577</v>
      </c>
      <c r="B533" t="s">
        <v>35</v>
      </c>
      <c r="C533" t="s">
        <v>14</v>
      </c>
      <c r="D533" t="s">
        <v>36</v>
      </c>
      <c r="E533" t="s">
        <v>47</v>
      </c>
      <c r="F533" t="s">
        <v>33</v>
      </c>
      <c r="G533">
        <v>13365.14</v>
      </c>
      <c r="H533">
        <v>5</v>
      </c>
      <c r="I533">
        <v>66825.7</v>
      </c>
      <c r="J533">
        <v>1.69</v>
      </c>
      <c r="K533">
        <v>1085</v>
      </c>
      <c r="L533" s="1">
        <v>45577</v>
      </c>
    </row>
    <row r="534" spans="1:12" x14ac:dyDescent="0.25">
      <c r="A534" t="s">
        <v>578</v>
      </c>
      <c r="B534" t="s">
        <v>43</v>
      </c>
      <c r="C534" t="s">
        <v>44</v>
      </c>
      <c r="D534" t="s">
        <v>45</v>
      </c>
      <c r="E534" t="s">
        <v>16</v>
      </c>
      <c r="F534" t="s">
        <v>40</v>
      </c>
      <c r="G534">
        <v>1816.87</v>
      </c>
      <c r="H534">
        <v>5</v>
      </c>
      <c r="I534">
        <v>9084.35</v>
      </c>
      <c r="J534">
        <v>1.96</v>
      </c>
      <c r="K534">
        <v>646</v>
      </c>
      <c r="L534" s="1">
        <v>45565</v>
      </c>
    </row>
    <row r="535" spans="1:12" x14ac:dyDescent="0.25">
      <c r="A535" t="s">
        <v>579</v>
      </c>
      <c r="B535" t="s">
        <v>35</v>
      </c>
      <c r="C535" t="s">
        <v>14</v>
      </c>
      <c r="D535" t="s">
        <v>36</v>
      </c>
      <c r="E535" t="s">
        <v>22</v>
      </c>
      <c r="F535" t="s">
        <v>28</v>
      </c>
      <c r="G535">
        <v>13484.29</v>
      </c>
      <c r="H535">
        <v>4</v>
      </c>
      <c r="I535">
        <v>53937.16</v>
      </c>
      <c r="J535">
        <v>2.5299999999999998</v>
      </c>
      <c r="K535">
        <v>3884</v>
      </c>
      <c r="L535" s="1">
        <v>45312</v>
      </c>
    </row>
    <row r="536" spans="1:12" x14ac:dyDescent="0.25">
      <c r="A536" t="s">
        <v>580</v>
      </c>
      <c r="B536" t="s">
        <v>25</v>
      </c>
      <c r="C536" t="s">
        <v>26</v>
      </c>
      <c r="D536" t="s">
        <v>27</v>
      </c>
      <c r="E536" t="s">
        <v>47</v>
      </c>
      <c r="F536" t="s">
        <v>40</v>
      </c>
      <c r="G536">
        <v>13426.18</v>
      </c>
      <c r="H536">
        <v>3</v>
      </c>
      <c r="I536">
        <v>40278.54</v>
      </c>
      <c r="J536">
        <v>4.75</v>
      </c>
      <c r="K536">
        <v>3504</v>
      </c>
      <c r="L536" s="1">
        <v>45575</v>
      </c>
    </row>
    <row r="537" spans="1:12" x14ac:dyDescent="0.25">
      <c r="A537" t="s">
        <v>581</v>
      </c>
      <c r="B537" t="s">
        <v>43</v>
      </c>
      <c r="C537" t="s">
        <v>44</v>
      </c>
      <c r="D537" t="s">
        <v>45</v>
      </c>
      <c r="E537" t="s">
        <v>22</v>
      </c>
      <c r="F537" t="s">
        <v>33</v>
      </c>
      <c r="G537">
        <v>17358.28</v>
      </c>
      <c r="H537">
        <v>5</v>
      </c>
      <c r="I537">
        <v>86791.4</v>
      </c>
      <c r="J537">
        <v>4.34</v>
      </c>
      <c r="K537">
        <v>1972</v>
      </c>
      <c r="L537" s="1">
        <v>45450</v>
      </c>
    </row>
    <row r="538" spans="1:12" x14ac:dyDescent="0.25">
      <c r="A538" t="s">
        <v>582</v>
      </c>
      <c r="B538" t="s">
        <v>49</v>
      </c>
      <c r="C538" t="s">
        <v>14</v>
      </c>
      <c r="D538" t="s">
        <v>50</v>
      </c>
      <c r="E538" t="s">
        <v>47</v>
      </c>
      <c r="F538" t="s">
        <v>40</v>
      </c>
      <c r="G538">
        <v>4949.21</v>
      </c>
      <c r="H538">
        <v>1</v>
      </c>
      <c r="I538">
        <v>4949.21</v>
      </c>
      <c r="J538">
        <v>3.47</v>
      </c>
      <c r="K538">
        <v>2942</v>
      </c>
      <c r="L538" s="1">
        <v>45425</v>
      </c>
    </row>
    <row r="539" spans="1:12" x14ac:dyDescent="0.25">
      <c r="A539" t="s">
        <v>583</v>
      </c>
      <c r="B539" t="s">
        <v>30</v>
      </c>
      <c r="C539" t="s">
        <v>31</v>
      </c>
      <c r="D539" t="s">
        <v>32</v>
      </c>
      <c r="E539" t="s">
        <v>22</v>
      </c>
      <c r="F539" t="s">
        <v>33</v>
      </c>
      <c r="G539">
        <v>2279.25</v>
      </c>
      <c r="H539">
        <v>3</v>
      </c>
      <c r="I539">
        <v>6837.75</v>
      </c>
      <c r="J539">
        <v>3.79</v>
      </c>
      <c r="K539">
        <v>1277</v>
      </c>
      <c r="L539" s="1">
        <v>45393</v>
      </c>
    </row>
    <row r="540" spans="1:12" x14ac:dyDescent="0.25">
      <c r="A540" t="s">
        <v>584</v>
      </c>
      <c r="B540" t="s">
        <v>53</v>
      </c>
      <c r="C540" t="s">
        <v>31</v>
      </c>
      <c r="D540" t="s">
        <v>54</v>
      </c>
      <c r="E540" t="s">
        <v>47</v>
      </c>
      <c r="F540" t="s">
        <v>28</v>
      </c>
      <c r="G540">
        <v>6733.77</v>
      </c>
      <c r="H540">
        <v>1</v>
      </c>
      <c r="I540">
        <v>6733.77</v>
      </c>
      <c r="J540">
        <v>3.39</v>
      </c>
      <c r="K540">
        <v>181</v>
      </c>
      <c r="L540" s="1">
        <v>45301</v>
      </c>
    </row>
    <row r="541" spans="1:12" x14ac:dyDescent="0.25">
      <c r="A541" t="s">
        <v>585</v>
      </c>
      <c r="B541" t="s">
        <v>65</v>
      </c>
      <c r="C541" t="s">
        <v>20</v>
      </c>
      <c r="D541" t="s">
        <v>66</v>
      </c>
      <c r="E541" t="s">
        <v>16</v>
      </c>
      <c r="F541" t="s">
        <v>17</v>
      </c>
      <c r="G541">
        <v>15093.32</v>
      </c>
      <c r="H541">
        <v>2</v>
      </c>
      <c r="I541">
        <v>30186.639999999999</v>
      </c>
      <c r="J541">
        <v>1.59</v>
      </c>
      <c r="K541">
        <v>652</v>
      </c>
      <c r="L541" s="1">
        <v>45333</v>
      </c>
    </row>
    <row r="542" spans="1:12" x14ac:dyDescent="0.25">
      <c r="A542" t="s">
        <v>586</v>
      </c>
      <c r="B542" t="s">
        <v>49</v>
      </c>
      <c r="C542" t="s">
        <v>14</v>
      </c>
      <c r="D542" t="s">
        <v>50</v>
      </c>
      <c r="E542" t="s">
        <v>22</v>
      </c>
      <c r="F542" t="s">
        <v>40</v>
      </c>
      <c r="G542">
        <v>909.41</v>
      </c>
      <c r="H542">
        <v>5</v>
      </c>
      <c r="I542">
        <v>4547.05</v>
      </c>
      <c r="J542">
        <v>1.78</v>
      </c>
      <c r="K542">
        <v>4240</v>
      </c>
      <c r="L542" s="1">
        <v>45626</v>
      </c>
    </row>
    <row r="543" spans="1:12" x14ac:dyDescent="0.25">
      <c r="A543" t="s">
        <v>587</v>
      </c>
      <c r="B543" t="s">
        <v>53</v>
      </c>
      <c r="C543" t="s">
        <v>31</v>
      </c>
      <c r="D543" t="s">
        <v>54</v>
      </c>
      <c r="E543" t="s">
        <v>22</v>
      </c>
      <c r="F543" t="s">
        <v>62</v>
      </c>
      <c r="G543">
        <v>19483.71</v>
      </c>
      <c r="H543">
        <v>4</v>
      </c>
      <c r="I543">
        <v>77934.84</v>
      </c>
      <c r="J543">
        <v>1.19</v>
      </c>
      <c r="K543">
        <v>1291</v>
      </c>
      <c r="L543" s="1">
        <v>45374</v>
      </c>
    </row>
    <row r="544" spans="1:12" x14ac:dyDescent="0.25">
      <c r="A544" t="s">
        <v>588</v>
      </c>
      <c r="B544" t="s">
        <v>65</v>
      </c>
      <c r="C544" t="s">
        <v>20</v>
      </c>
      <c r="D544" t="s">
        <v>66</v>
      </c>
      <c r="E544" t="s">
        <v>22</v>
      </c>
      <c r="F544" t="s">
        <v>17</v>
      </c>
      <c r="G544">
        <v>14757.28</v>
      </c>
      <c r="H544">
        <v>5</v>
      </c>
      <c r="I544">
        <v>73786.399999999994</v>
      </c>
      <c r="J544">
        <v>1.1000000000000001</v>
      </c>
      <c r="K544">
        <v>2406</v>
      </c>
      <c r="L544" s="1">
        <v>45575</v>
      </c>
    </row>
    <row r="545" spans="1:12" x14ac:dyDescent="0.25">
      <c r="A545" t="s">
        <v>589</v>
      </c>
      <c r="B545" t="s">
        <v>35</v>
      </c>
      <c r="C545" t="s">
        <v>14</v>
      </c>
      <c r="D545" t="s">
        <v>36</v>
      </c>
      <c r="E545" t="s">
        <v>16</v>
      </c>
      <c r="F545" t="s">
        <v>62</v>
      </c>
      <c r="G545">
        <v>4444.1499999999996</v>
      </c>
      <c r="H545">
        <v>2</v>
      </c>
      <c r="I545">
        <v>8888.2999999999993</v>
      </c>
      <c r="J545">
        <v>3.36</v>
      </c>
      <c r="K545">
        <v>2540</v>
      </c>
      <c r="L545" s="1">
        <v>45526</v>
      </c>
    </row>
    <row r="546" spans="1:12" x14ac:dyDescent="0.25">
      <c r="A546" t="s">
        <v>590</v>
      </c>
      <c r="B546" t="s">
        <v>13</v>
      </c>
      <c r="C546" t="s">
        <v>14</v>
      </c>
      <c r="D546" t="s">
        <v>15</v>
      </c>
      <c r="E546" t="s">
        <v>47</v>
      </c>
      <c r="F546" t="s">
        <v>23</v>
      </c>
      <c r="G546">
        <v>18289.3</v>
      </c>
      <c r="H546">
        <v>2</v>
      </c>
      <c r="I546">
        <v>36578.6</v>
      </c>
      <c r="J546">
        <v>1.77</v>
      </c>
      <c r="K546">
        <v>4224</v>
      </c>
      <c r="L546" s="1">
        <v>45648</v>
      </c>
    </row>
    <row r="547" spans="1:12" x14ac:dyDescent="0.25">
      <c r="A547" t="s">
        <v>591</v>
      </c>
      <c r="B547" t="s">
        <v>43</v>
      </c>
      <c r="C547" t="s">
        <v>44</v>
      </c>
      <c r="D547" t="s">
        <v>45</v>
      </c>
      <c r="E547" t="s">
        <v>16</v>
      </c>
      <c r="F547" t="s">
        <v>17</v>
      </c>
      <c r="G547">
        <v>15260.63</v>
      </c>
      <c r="H547">
        <v>4</v>
      </c>
      <c r="I547">
        <v>61042.52</v>
      </c>
      <c r="J547">
        <v>1.68</v>
      </c>
      <c r="K547">
        <v>333</v>
      </c>
      <c r="L547" s="1">
        <v>45598</v>
      </c>
    </row>
    <row r="548" spans="1:12" x14ac:dyDescent="0.25">
      <c r="A548" t="s">
        <v>592</v>
      </c>
      <c r="B548" t="s">
        <v>19</v>
      </c>
      <c r="C548" t="s">
        <v>20</v>
      </c>
      <c r="D548" t="s">
        <v>21</v>
      </c>
      <c r="E548" t="s">
        <v>47</v>
      </c>
      <c r="F548" t="s">
        <v>62</v>
      </c>
      <c r="G548">
        <v>17672.8</v>
      </c>
      <c r="H548">
        <v>2</v>
      </c>
      <c r="I548">
        <v>35345.599999999999</v>
      </c>
      <c r="J548">
        <v>3.65</v>
      </c>
      <c r="K548">
        <v>3549</v>
      </c>
      <c r="L548" s="1">
        <v>45623</v>
      </c>
    </row>
    <row r="549" spans="1:12" x14ac:dyDescent="0.25">
      <c r="A549" t="s">
        <v>593</v>
      </c>
      <c r="B549" t="s">
        <v>38</v>
      </c>
      <c r="C549" t="s">
        <v>20</v>
      </c>
      <c r="D549" t="s">
        <v>39</v>
      </c>
      <c r="E549" t="s">
        <v>47</v>
      </c>
      <c r="F549" t="s">
        <v>17</v>
      </c>
      <c r="G549">
        <v>2944.59</v>
      </c>
      <c r="H549">
        <v>1</v>
      </c>
      <c r="I549">
        <v>2944.59</v>
      </c>
      <c r="J549">
        <v>4.79</v>
      </c>
      <c r="K549">
        <v>1248</v>
      </c>
      <c r="L549" s="1">
        <v>45605</v>
      </c>
    </row>
    <row r="550" spans="1:12" x14ac:dyDescent="0.25">
      <c r="A550" t="s">
        <v>594</v>
      </c>
      <c r="B550" t="s">
        <v>19</v>
      </c>
      <c r="C550" t="s">
        <v>20</v>
      </c>
      <c r="D550" t="s">
        <v>21</v>
      </c>
      <c r="E550" t="s">
        <v>47</v>
      </c>
      <c r="F550" t="s">
        <v>33</v>
      </c>
      <c r="G550">
        <v>16016.71</v>
      </c>
      <c r="H550">
        <v>4</v>
      </c>
      <c r="I550">
        <v>64066.84</v>
      </c>
      <c r="J550">
        <v>3.37</v>
      </c>
      <c r="K550">
        <v>3995</v>
      </c>
      <c r="L550" s="1">
        <v>45554</v>
      </c>
    </row>
    <row r="551" spans="1:12" x14ac:dyDescent="0.25">
      <c r="A551" t="s">
        <v>595</v>
      </c>
      <c r="B551" t="s">
        <v>49</v>
      </c>
      <c r="C551" t="s">
        <v>14</v>
      </c>
      <c r="D551" t="s">
        <v>50</v>
      </c>
      <c r="E551" t="s">
        <v>16</v>
      </c>
      <c r="F551" t="s">
        <v>17</v>
      </c>
      <c r="G551">
        <v>13880.93</v>
      </c>
      <c r="H551">
        <v>3</v>
      </c>
      <c r="I551">
        <v>41642.79</v>
      </c>
      <c r="J551">
        <v>2.21</v>
      </c>
      <c r="K551">
        <v>620</v>
      </c>
      <c r="L551" s="1">
        <v>45527</v>
      </c>
    </row>
    <row r="552" spans="1:12" x14ac:dyDescent="0.25">
      <c r="A552" t="s">
        <v>596</v>
      </c>
      <c r="B552" t="s">
        <v>35</v>
      </c>
      <c r="C552" t="s">
        <v>14</v>
      </c>
      <c r="D552" t="s">
        <v>36</v>
      </c>
      <c r="E552" t="s">
        <v>47</v>
      </c>
      <c r="F552" t="s">
        <v>40</v>
      </c>
      <c r="G552">
        <v>1989.96</v>
      </c>
      <c r="H552">
        <v>2</v>
      </c>
      <c r="I552">
        <v>3979.92</v>
      </c>
      <c r="J552">
        <v>3.31</v>
      </c>
      <c r="K552">
        <v>2942</v>
      </c>
      <c r="L552" s="1">
        <v>45622</v>
      </c>
    </row>
    <row r="553" spans="1:12" x14ac:dyDescent="0.25">
      <c r="A553" t="s">
        <v>597</v>
      </c>
      <c r="B553" t="s">
        <v>38</v>
      </c>
      <c r="C553" t="s">
        <v>20</v>
      </c>
      <c r="D553" t="s">
        <v>39</v>
      </c>
      <c r="E553" t="s">
        <v>16</v>
      </c>
      <c r="F553" t="s">
        <v>28</v>
      </c>
      <c r="G553">
        <v>265.95999999999998</v>
      </c>
      <c r="H553">
        <v>4</v>
      </c>
      <c r="I553">
        <v>1063.8399999999999</v>
      </c>
      <c r="J553">
        <v>3.77</v>
      </c>
      <c r="K553">
        <v>3709</v>
      </c>
      <c r="L553" s="1">
        <v>45505</v>
      </c>
    </row>
    <row r="554" spans="1:12" x14ac:dyDescent="0.25">
      <c r="A554" t="s">
        <v>598</v>
      </c>
      <c r="B554" t="s">
        <v>13</v>
      </c>
      <c r="C554" t="s">
        <v>14</v>
      </c>
      <c r="D554" t="s">
        <v>15</v>
      </c>
      <c r="E554" t="s">
        <v>16</v>
      </c>
      <c r="F554" t="s">
        <v>40</v>
      </c>
      <c r="G554">
        <v>14533.1</v>
      </c>
      <c r="H554">
        <v>4</v>
      </c>
      <c r="I554">
        <v>58132.4</v>
      </c>
      <c r="J554">
        <v>1.41</v>
      </c>
      <c r="K554">
        <v>2000</v>
      </c>
      <c r="L554" s="1">
        <v>45294</v>
      </c>
    </row>
    <row r="555" spans="1:12" x14ac:dyDescent="0.25">
      <c r="A555" t="s">
        <v>599</v>
      </c>
      <c r="B555" t="s">
        <v>35</v>
      </c>
      <c r="C555" t="s">
        <v>14</v>
      </c>
      <c r="D555" t="s">
        <v>36</v>
      </c>
      <c r="E555" t="s">
        <v>22</v>
      </c>
      <c r="F555" t="s">
        <v>23</v>
      </c>
      <c r="G555">
        <v>12468.52</v>
      </c>
      <c r="H555">
        <v>4</v>
      </c>
      <c r="I555">
        <v>49874.080000000002</v>
      </c>
      <c r="J555">
        <v>3.45</v>
      </c>
      <c r="K555">
        <v>3646</v>
      </c>
      <c r="L555" s="1">
        <v>45313</v>
      </c>
    </row>
    <row r="556" spans="1:12" x14ac:dyDescent="0.25">
      <c r="A556" t="s">
        <v>600</v>
      </c>
      <c r="B556" t="s">
        <v>35</v>
      </c>
      <c r="C556" t="s">
        <v>14</v>
      </c>
      <c r="D556" t="s">
        <v>36</v>
      </c>
      <c r="E556" t="s">
        <v>22</v>
      </c>
      <c r="F556" t="s">
        <v>40</v>
      </c>
      <c r="G556">
        <v>16730.86</v>
      </c>
      <c r="H556">
        <v>3</v>
      </c>
      <c r="I556">
        <v>50192.58</v>
      </c>
      <c r="J556">
        <v>2.33</v>
      </c>
      <c r="K556">
        <v>4357</v>
      </c>
      <c r="L556" s="1">
        <v>45550</v>
      </c>
    </row>
    <row r="557" spans="1:12" x14ac:dyDescent="0.25">
      <c r="A557" t="s">
        <v>601</v>
      </c>
      <c r="B557" t="s">
        <v>35</v>
      </c>
      <c r="C557" t="s">
        <v>14</v>
      </c>
      <c r="D557" t="s">
        <v>36</v>
      </c>
      <c r="E557" t="s">
        <v>22</v>
      </c>
      <c r="F557" t="s">
        <v>40</v>
      </c>
      <c r="G557">
        <v>18972.32</v>
      </c>
      <c r="H557">
        <v>5</v>
      </c>
      <c r="I557">
        <v>94861.6</v>
      </c>
      <c r="J557">
        <v>2.67</v>
      </c>
      <c r="K557">
        <v>2685</v>
      </c>
      <c r="L557" s="1">
        <v>45617</v>
      </c>
    </row>
    <row r="558" spans="1:12" x14ac:dyDescent="0.25">
      <c r="A558" t="s">
        <v>602</v>
      </c>
      <c r="B558" t="s">
        <v>65</v>
      </c>
      <c r="C558" t="s">
        <v>20</v>
      </c>
      <c r="D558" t="s">
        <v>66</v>
      </c>
      <c r="E558" t="s">
        <v>16</v>
      </c>
      <c r="F558" t="s">
        <v>40</v>
      </c>
      <c r="G558">
        <v>4595.83</v>
      </c>
      <c r="H558">
        <v>4</v>
      </c>
      <c r="I558">
        <v>18383.32</v>
      </c>
      <c r="J558">
        <v>2.71</v>
      </c>
      <c r="K558">
        <v>2336</v>
      </c>
      <c r="L558" s="1">
        <v>45324</v>
      </c>
    </row>
    <row r="559" spans="1:12" x14ac:dyDescent="0.25">
      <c r="A559" t="s">
        <v>603</v>
      </c>
      <c r="B559" t="s">
        <v>35</v>
      </c>
      <c r="C559" t="s">
        <v>14</v>
      </c>
      <c r="D559" t="s">
        <v>36</v>
      </c>
      <c r="E559" t="s">
        <v>22</v>
      </c>
      <c r="F559" t="s">
        <v>33</v>
      </c>
      <c r="G559">
        <v>9171.1200000000008</v>
      </c>
      <c r="H559">
        <v>2</v>
      </c>
      <c r="I559">
        <v>18342.240000000002</v>
      </c>
      <c r="J559">
        <v>1.79</v>
      </c>
      <c r="K559">
        <v>834</v>
      </c>
      <c r="L559" s="1">
        <v>45330</v>
      </c>
    </row>
    <row r="560" spans="1:12" x14ac:dyDescent="0.25">
      <c r="A560" t="s">
        <v>604</v>
      </c>
      <c r="B560" t="s">
        <v>13</v>
      </c>
      <c r="C560" t="s">
        <v>14</v>
      </c>
      <c r="D560" t="s">
        <v>15</v>
      </c>
      <c r="E560" t="s">
        <v>47</v>
      </c>
      <c r="F560" t="s">
        <v>33</v>
      </c>
      <c r="G560">
        <v>7562.47</v>
      </c>
      <c r="H560">
        <v>3</v>
      </c>
      <c r="I560">
        <v>22687.41</v>
      </c>
      <c r="J560">
        <v>2.08</v>
      </c>
      <c r="K560">
        <v>3647</v>
      </c>
      <c r="L560" s="1">
        <v>45648</v>
      </c>
    </row>
    <row r="561" spans="1:12" x14ac:dyDescent="0.25">
      <c r="A561" t="s">
        <v>605</v>
      </c>
      <c r="B561" t="s">
        <v>30</v>
      </c>
      <c r="C561" t="s">
        <v>31</v>
      </c>
      <c r="D561" t="s">
        <v>32</v>
      </c>
      <c r="E561" t="s">
        <v>16</v>
      </c>
      <c r="F561" t="s">
        <v>17</v>
      </c>
      <c r="G561">
        <v>4753.45</v>
      </c>
      <c r="H561">
        <v>4</v>
      </c>
      <c r="I561">
        <v>19013.8</v>
      </c>
      <c r="J561">
        <v>4.7</v>
      </c>
      <c r="K561">
        <v>3599</v>
      </c>
      <c r="L561" s="1">
        <v>45422</v>
      </c>
    </row>
    <row r="562" spans="1:12" x14ac:dyDescent="0.25">
      <c r="A562" t="s">
        <v>606</v>
      </c>
      <c r="B562" t="s">
        <v>30</v>
      </c>
      <c r="C562" t="s">
        <v>31</v>
      </c>
      <c r="D562" t="s">
        <v>32</v>
      </c>
      <c r="E562" t="s">
        <v>16</v>
      </c>
      <c r="F562" t="s">
        <v>62</v>
      </c>
      <c r="G562">
        <v>16327.43</v>
      </c>
      <c r="H562">
        <v>3</v>
      </c>
      <c r="I562">
        <v>48982.29</v>
      </c>
      <c r="J562">
        <v>4.68</v>
      </c>
      <c r="K562">
        <v>1432</v>
      </c>
      <c r="L562" s="1">
        <v>45418</v>
      </c>
    </row>
    <row r="563" spans="1:12" x14ac:dyDescent="0.25">
      <c r="A563" t="s">
        <v>607</v>
      </c>
      <c r="B563" t="s">
        <v>49</v>
      </c>
      <c r="C563" t="s">
        <v>14</v>
      </c>
      <c r="D563" t="s">
        <v>50</v>
      </c>
      <c r="E563" t="s">
        <v>22</v>
      </c>
      <c r="F563" t="s">
        <v>28</v>
      </c>
      <c r="G563">
        <v>7422.19</v>
      </c>
      <c r="H563">
        <v>1</v>
      </c>
      <c r="I563">
        <v>7422.19</v>
      </c>
      <c r="J563">
        <v>4.2</v>
      </c>
      <c r="K563">
        <v>2699</v>
      </c>
      <c r="L563" s="1">
        <v>45407</v>
      </c>
    </row>
    <row r="564" spans="1:12" x14ac:dyDescent="0.25">
      <c r="A564" t="s">
        <v>608</v>
      </c>
      <c r="B564" t="s">
        <v>49</v>
      </c>
      <c r="C564" t="s">
        <v>14</v>
      </c>
      <c r="D564" t="s">
        <v>50</v>
      </c>
      <c r="E564" t="s">
        <v>47</v>
      </c>
      <c r="F564" t="s">
        <v>17</v>
      </c>
      <c r="G564">
        <v>9978.09</v>
      </c>
      <c r="H564">
        <v>2</v>
      </c>
      <c r="I564">
        <v>19956.18</v>
      </c>
      <c r="J564">
        <v>1.49</v>
      </c>
      <c r="K564">
        <v>4683</v>
      </c>
      <c r="L564" s="1">
        <v>45316</v>
      </c>
    </row>
    <row r="565" spans="1:12" x14ac:dyDescent="0.25">
      <c r="A565" t="s">
        <v>609</v>
      </c>
      <c r="B565" t="s">
        <v>35</v>
      </c>
      <c r="C565" t="s">
        <v>14</v>
      </c>
      <c r="D565" t="s">
        <v>36</v>
      </c>
      <c r="E565" t="s">
        <v>47</v>
      </c>
      <c r="F565" t="s">
        <v>40</v>
      </c>
      <c r="G565">
        <v>11466.7</v>
      </c>
      <c r="H565">
        <v>5</v>
      </c>
      <c r="I565">
        <v>57333.5</v>
      </c>
      <c r="J565">
        <v>3.42</v>
      </c>
      <c r="K565">
        <v>383</v>
      </c>
      <c r="L565" s="1">
        <v>45595</v>
      </c>
    </row>
    <row r="566" spans="1:12" x14ac:dyDescent="0.25">
      <c r="A566" t="s">
        <v>610</v>
      </c>
      <c r="B566" t="s">
        <v>53</v>
      </c>
      <c r="C566" t="s">
        <v>31</v>
      </c>
      <c r="D566" t="s">
        <v>54</v>
      </c>
      <c r="E566" t="s">
        <v>22</v>
      </c>
      <c r="F566" t="s">
        <v>28</v>
      </c>
      <c r="G566">
        <v>4272.93</v>
      </c>
      <c r="H566">
        <v>4</v>
      </c>
      <c r="I566">
        <v>17091.72</v>
      </c>
      <c r="J566">
        <v>3.89</v>
      </c>
      <c r="K566">
        <v>4612</v>
      </c>
      <c r="L566" s="1">
        <v>45470</v>
      </c>
    </row>
    <row r="567" spans="1:12" x14ac:dyDescent="0.25">
      <c r="A567" t="s">
        <v>611</v>
      </c>
      <c r="B567" t="s">
        <v>53</v>
      </c>
      <c r="C567" t="s">
        <v>31</v>
      </c>
      <c r="D567" t="s">
        <v>54</v>
      </c>
      <c r="E567" t="s">
        <v>16</v>
      </c>
      <c r="F567" t="s">
        <v>28</v>
      </c>
      <c r="G567">
        <v>12371.37</v>
      </c>
      <c r="H567">
        <v>5</v>
      </c>
      <c r="I567">
        <v>61856.85</v>
      </c>
      <c r="J567">
        <v>1.18</v>
      </c>
      <c r="K567">
        <v>4773</v>
      </c>
      <c r="L567" s="1">
        <v>45400</v>
      </c>
    </row>
    <row r="568" spans="1:12" x14ac:dyDescent="0.25">
      <c r="A568" t="s">
        <v>612</v>
      </c>
      <c r="B568" t="s">
        <v>19</v>
      </c>
      <c r="C568" t="s">
        <v>20</v>
      </c>
      <c r="D568" t="s">
        <v>21</v>
      </c>
      <c r="E568" t="s">
        <v>47</v>
      </c>
      <c r="F568" t="s">
        <v>40</v>
      </c>
      <c r="G568">
        <v>2346.7600000000002</v>
      </c>
      <c r="H568">
        <v>4</v>
      </c>
      <c r="I568">
        <v>9387.0400000000009</v>
      </c>
      <c r="J568">
        <v>2.0099999999999998</v>
      </c>
      <c r="K568">
        <v>563</v>
      </c>
      <c r="L568" s="1">
        <v>45341</v>
      </c>
    </row>
    <row r="569" spans="1:12" x14ac:dyDescent="0.25">
      <c r="A569" t="s">
        <v>613</v>
      </c>
      <c r="B569" t="s">
        <v>43</v>
      </c>
      <c r="C569" t="s">
        <v>44</v>
      </c>
      <c r="D569" t="s">
        <v>45</v>
      </c>
      <c r="E569" t="s">
        <v>22</v>
      </c>
      <c r="F569" t="s">
        <v>23</v>
      </c>
      <c r="G569">
        <v>2323.8200000000002</v>
      </c>
      <c r="H569">
        <v>1</v>
      </c>
      <c r="I569">
        <v>2323.8200000000002</v>
      </c>
      <c r="J569">
        <v>2.87</v>
      </c>
      <c r="K569">
        <v>3065</v>
      </c>
      <c r="L569" s="1">
        <v>45421</v>
      </c>
    </row>
    <row r="570" spans="1:12" x14ac:dyDescent="0.25">
      <c r="A570" t="s">
        <v>614</v>
      </c>
      <c r="B570" t="s">
        <v>43</v>
      </c>
      <c r="C570" t="s">
        <v>44</v>
      </c>
      <c r="D570" t="s">
        <v>45</v>
      </c>
      <c r="E570" t="s">
        <v>47</v>
      </c>
      <c r="F570" t="s">
        <v>17</v>
      </c>
      <c r="G570">
        <v>14106.05</v>
      </c>
      <c r="H570">
        <v>2</v>
      </c>
      <c r="I570">
        <v>28212.1</v>
      </c>
      <c r="J570">
        <v>2.3199999999999998</v>
      </c>
      <c r="K570">
        <v>1959</v>
      </c>
      <c r="L570" s="1">
        <v>45445</v>
      </c>
    </row>
    <row r="571" spans="1:12" x14ac:dyDescent="0.25">
      <c r="A571" t="s">
        <v>615</v>
      </c>
      <c r="B571" t="s">
        <v>38</v>
      </c>
      <c r="C571" t="s">
        <v>20</v>
      </c>
      <c r="D571" t="s">
        <v>39</v>
      </c>
      <c r="E571" t="s">
        <v>22</v>
      </c>
      <c r="F571" t="s">
        <v>28</v>
      </c>
      <c r="G571">
        <v>11014.75</v>
      </c>
      <c r="H571">
        <v>4</v>
      </c>
      <c r="I571">
        <v>44059</v>
      </c>
      <c r="J571">
        <v>1.05</v>
      </c>
      <c r="K571">
        <v>2407</v>
      </c>
      <c r="L571" s="1">
        <v>45449</v>
      </c>
    </row>
    <row r="572" spans="1:12" x14ac:dyDescent="0.25">
      <c r="A572" t="s">
        <v>616</v>
      </c>
      <c r="B572" t="s">
        <v>65</v>
      </c>
      <c r="C572" t="s">
        <v>20</v>
      </c>
      <c r="D572" t="s">
        <v>66</v>
      </c>
      <c r="E572" t="s">
        <v>47</v>
      </c>
      <c r="F572" t="s">
        <v>23</v>
      </c>
      <c r="G572">
        <v>12394.93</v>
      </c>
      <c r="H572">
        <v>1</v>
      </c>
      <c r="I572">
        <v>12394.93</v>
      </c>
      <c r="J572">
        <v>4.71</v>
      </c>
      <c r="K572">
        <v>4894</v>
      </c>
      <c r="L572" s="1">
        <v>45457</v>
      </c>
    </row>
    <row r="573" spans="1:12" x14ac:dyDescent="0.25">
      <c r="A573" t="s">
        <v>617</v>
      </c>
      <c r="B573" t="s">
        <v>53</v>
      </c>
      <c r="C573" t="s">
        <v>31</v>
      </c>
      <c r="D573" t="s">
        <v>54</v>
      </c>
      <c r="E573" t="s">
        <v>16</v>
      </c>
      <c r="F573" t="s">
        <v>62</v>
      </c>
      <c r="G573">
        <v>7007.89</v>
      </c>
      <c r="H573">
        <v>4</v>
      </c>
      <c r="I573">
        <v>28031.56</v>
      </c>
      <c r="J573">
        <v>4.01</v>
      </c>
      <c r="K573">
        <v>574</v>
      </c>
      <c r="L573" s="1">
        <v>45390</v>
      </c>
    </row>
    <row r="574" spans="1:12" x14ac:dyDescent="0.25">
      <c r="A574" t="s">
        <v>618</v>
      </c>
      <c r="B574" t="s">
        <v>30</v>
      </c>
      <c r="C574" t="s">
        <v>31</v>
      </c>
      <c r="D574" t="s">
        <v>32</v>
      </c>
      <c r="E574" t="s">
        <v>47</v>
      </c>
      <c r="F574" t="s">
        <v>62</v>
      </c>
      <c r="G574">
        <v>11946.98</v>
      </c>
      <c r="H574">
        <v>3</v>
      </c>
      <c r="I574">
        <v>35840.94</v>
      </c>
      <c r="J574">
        <v>1.76</v>
      </c>
      <c r="K574">
        <v>3970</v>
      </c>
      <c r="L574" s="1">
        <v>45329</v>
      </c>
    </row>
    <row r="575" spans="1:12" x14ac:dyDescent="0.25">
      <c r="A575" t="s">
        <v>619</v>
      </c>
      <c r="B575" t="s">
        <v>35</v>
      </c>
      <c r="C575" t="s">
        <v>14</v>
      </c>
      <c r="D575" t="s">
        <v>36</v>
      </c>
      <c r="E575" t="s">
        <v>16</v>
      </c>
      <c r="F575" t="s">
        <v>33</v>
      </c>
      <c r="G575">
        <v>3807.48</v>
      </c>
      <c r="H575">
        <v>3</v>
      </c>
      <c r="I575">
        <v>11422.44</v>
      </c>
      <c r="J575">
        <v>3.34</v>
      </c>
      <c r="K575">
        <v>1530</v>
      </c>
      <c r="L575" s="1">
        <v>45595</v>
      </c>
    </row>
    <row r="576" spans="1:12" x14ac:dyDescent="0.25">
      <c r="A576" t="s">
        <v>620</v>
      </c>
      <c r="B576" t="s">
        <v>49</v>
      </c>
      <c r="C576" t="s">
        <v>14</v>
      </c>
      <c r="D576" t="s">
        <v>50</v>
      </c>
      <c r="E576" t="s">
        <v>16</v>
      </c>
      <c r="F576" t="s">
        <v>40</v>
      </c>
      <c r="G576">
        <v>4543.82</v>
      </c>
      <c r="H576">
        <v>4</v>
      </c>
      <c r="I576">
        <v>18175.28</v>
      </c>
      <c r="J576">
        <v>2.15</v>
      </c>
      <c r="K576">
        <v>4479</v>
      </c>
      <c r="L576" s="1">
        <v>45534</v>
      </c>
    </row>
    <row r="577" spans="1:12" x14ac:dyDescent="0.25">
      <c r="A577" t="s">
        <v>621</v>
      </c>
      <c r="B577" t="s">
        <v>49</v>
      </c>
      <c r="C577" t="s">
        <v>14</v>
      </c>
      <c r="D577" t="s">
        <v>50</v>
      </c>
      <c r="E577" t="s">
        <v>22</v>
      </c>
      <c r="F577" t="s">
        <v>23</v>
      </c>
      <c r="G577">
        <v>17311.810000000001</v>
      </c>
      <c r="H577">
        <v>3</v>
      </c>
      <c r="I577">
        <v>51935.43</v>
      </c>
      <c r="J577">
        <v>3.02</v>
      </c>
      <c r="K577">
        <v>3477</v>
      </c>
      <c r="L577" s="1">
        <v>45641</v>
      </c>
    </row>
    <row r="578" spans="1:12" x14ac:dyDescent="0.25">
      <c r="A578" t="s">
        <v>622</v>
      </c>
      <c r="B578" t="s">
        <v>49</v>
      </c>
      <c r="C578" t="s">
        <v>14</v>
      </c>
      <c r="D578" t="s">
        <v>50</v>
      </c>
      <c r="E578" t="s">
        <v>47</v>
      </c>
      <c r="F578" t="s">
        <v>23</v>
      </c>
      <c r="G578">
        <v>4244.3900000000003</v>
      </c>
      <c r="H578">
        <v>4</v>
      </c>
      <c r="I578">
        <v>16977.560000000001</v>
      </c>
      <c r="J578">
        <v>1.91</v>
      </c>
      <c r="K578">
        <v>2181</v>
      </c>
      <c r="L578" s="1">
        <v>45484</v>
      </c>
    </row>
    <row r="579" spans="1:12" x14ac:dyDescent="0.25">
      <c r="A579" t="s">
        <v>623</v>
      </c>
      <c r="B579" t="s">
        <v>38</v>
      </c>
      <c r="C579" t="s">
        <v>20</v>
      </c>
      <c r="D579" t="s">
        <v>39</v>
      </c>
      <c r="E579" t="s">
        <v>16</v>
      </c>
      <c r="F579" t="s">
        <v>23</v>
      </c>
      <c r="G579">
        <v>7346.62</v>
      </c>
      <c r="H579">
        <v>3</v>
      </c>
      <c r="I579">
        <v>22039.86</v>
      </c>
      <c r="J579">
        <v>3.41</v>
      </c>
      <c r="K579">
        <v>974</v>
      </c>
      <c r="L579" s="1">
        <v>45298</v>
      </c>
    </row>
    <row r="580" spans="1:12" x14ac:dyDescent="0.25">
      <c r="A580" t="s">
        <v>624</v>
      </c>
      <c r="B580" t="s">
        <v>43</v>
      </c>
      <c r="C580" t="s">
        <v>44</v>
      </c>
      <c r="D580" t="s">
        <v>45</v>
      </c>
      <c r="E580" t="s">
        <v>16</v>
      </c>
      <c r="F580" t="s">
        <v>28</v>
      </c>
      <c r="G580">
        <v>14939.54</v>
      </c>
      <c r="H580">
        <v>3</v>
      </c>
      <c r="I580">
        <v>44818.62</v>
      </c>
      <c r="J580">
        <v>1.52</v>
      </c>
      <c r="K580">
        <v>1242</v>
      </c>
      <c r="L580" s="1">
        <v>45306</v>
      </c>
    </row>
    <row r="581" spans="1:12" x14ac:dyDescent="0.25">
      <c r="A581" t="s">
        <v>625</v>
      </c>
      <c r="B581" t="s">
        <v>38</v>
      </c>
      <c r="C581" t="s">
        <v>20</v>
      </c>
      <c r="D581" t="s">
        <v>39</v>
      </c>
      <c r="E581" t="s">
        <v>47</v>
      </c>
      <c r="F581" t="s">
        <v>33</v>
      </c>
      <c r="G581">
        <v>9299.64</v>
      </c>
      <c r="H581">
        <v>1</v>
      </c>
      <c r="I581">
        <v>9299.64</v>
      </c>
      <c r="J581">
        <v>1.32</v>
      </c>
      <c r="K581">
        <v>1756</v>
      </c>
      <c r="L581" s="1">
        <v>45621</v>
      </c>
    </row>
    <row r="582" spans="1:12" x14ac:dyDescent="0.25">
      <c r="A582" t="s">
        <v>626</v>
      </c>
      <c r="B582" t="s">
        <v>43</v>
      </c>
      <c r="C582" t="s">
        <v>44</v>
      </c>
      <c r="D582" t="s">
        <v>45</v>
      </c>
      <c r="E582" t="s">
        <v>16</v>
      </c>
      <c r="F582" t="s">
        <v>17</v>
      </c>
      <c r="G582">
        <v>19679.759999999998</v>
      </c>
      <c r="H582">
        <v>1</v>
      </c>
      <c r="I582">
        <v>19679.759999999998</v>
      </c>
      <c r="J582">
        <v>3.33</v>
      </c>
      <c r="K582">
        <v>813</v>
      </c>
      <c r="L582" s="1">
        <v>45594</v>
      </c>
    </row>
    <row r="583" spans="1:12" x14ac:dyDescent="0.25">
      <c r="A583" t="s">
        <v>627</v>
      </c>
      <c r="B583" t="s">
        <v>13</v>
      </c>
      <c r="C583" t="s">
        <v>14</v>
      </c>
      <c r="D583" t="s">
        <v>15</v>
      </c>
      <c r="E583" t="s">
        <v>16</v>
      </c>
      <c r="F583" t="s">
        <v>40</v>
      </c>
      <c r="G583">
        <v>9841.01</v>
      </c>
      <c r="H583">
        <v>4</v>
      </c>
      <c r="I583">
        <v>39364.04</v>
      </c>
      <c r="J583">
        <v>2.64</v>
      </c>
      <c r="K583">
        <v>2847</v>
      </c>
      <c r="L583" s="1">
        <v>45492</v>
      </c>
    </row>
    <row r="584" spans="1:12" x14ac:dyDescent="0.25">
      <c r="A584" t="s">
        <v>628</v>
      </c>
      <c r="B584" t="s">
        <v>43</v>
      </c>
      <c r="C584" t="s">
        <v>44</v>
      </c>
      <c r="D584" t="s">
        <v>45</v>
      </c>
      <c r="E584" t="s">
        <v>22</v>
      </c>
      <c r="F584" t="s">
        <v>28</v>
      </c>
      <c r="G584">
        <v>13916.67</v>
      </c>
      <c r="H584">
        <v>2</v>
      </c>
      <c r="I584">
        <v>27833.34</v>
      </c>
      <c r="J584">
        <v>4.1900000000000004</v>
      </c>
      <c r="K584">
        <v>1854</v>
      </c>
      <c r="L584" s="1">
        <v>45347</v>
      </c>
    </row>
    <row r="585" spans="1:12" x14ac:dyDescent="0.25">
      <c r="A585" t="s">
        <v>629</v>
      </c>
      <c r="B585" t="s">
        <v>35</v>
      </c>
      <c r="C585" t="s">
        <v>14</v>
      </c>
      <c r="D585" t="s">
        <v>36</v>
      </c>
      <c r="E585" t="s">
        <v>22</v>
      </c>
      <c r="F585" t="s">
        <v>28</v>
      </c>
      <c r="G585">
        <v>4570.0200000000004</v>
      </c>
      <c r="H585">
        <v>2</v>
      </c>
      <c r="I585">
        <v>9140.0400000000009</v>
      </c>
      <c r="J585">
        <v>1.19</v>
      </c>
      <c r="K585">
        <v>4290</v>
      </c>
      <c r="L585" s="1">
        <v>45426</v>
      </c>
    </row>
    <row r="586" spans="1:12" x14ac:dyDescent="0.25">
      <c r="A586" t="s">
        <v>630</v>
      </c>
      <c r="B586" t="s">
        <v>38</v>
      </c>
      <c r="C586" t="s">
        <v>20</v>
      </c>
      <c r="D586" t="s">
        <v>39</v>
      </c>
      <c r="E586" t="s">
        <v>47</v>
      </c>
      <c r="F586" t="s">
        <v>33</v>
      </c>
      <c r="G586">
        <v>13676.46</v>
      </c>
      <c r="H586">
        <v>3</v>
      </c>
      <c r="I586">
        <v>41029.379999999997</v>
      </c>
      <c r="J586">
        <v>2.38</v>
      </c>
      <c r="K586">
        <v>4338</v>
      </c>
      <c r="L586" s="1">
        <v>45588</v>
      </c>
    </row>
    <row r="587" spans="1:12" x14ac:dyDescent="0.25">
      <c r="A587" t="s">
        <v>631</v>
      </c>
      <c r="B587" t="s">
        <v>13</v>
      </c>
      <c r="C587" t="s">
        <v>14</v>
      </c>
      <c r="D587" t="s">
        <v>15</v>
      </c>
      <c r="E587" t="s">
        <v>47</v>
      </c>
      <c r="F587" t="s">
        <v>62</v>
      </c>
      <c r="G587">
        <v>845.45</v>
      </c>
      <c r="H587">
        <v>3</v>
      </c>
      <c r="I587">
        <v>2536.35</v>
      </c>
      <c r="J587">
        <v>2.62</v>
      </c>
      <c r="K587">
        <v>3163</v>
      </c>
      <c r="L587" s="1">
        <v>45471</v>
      </c>
    </row>
    <row r="588" spans="1:12" x14ac:dyDescent="0.25">
      <c r="A588" t="s">
        <v>632</v>
      </c>
      <c r="B588" t="s">
        <v>65</v>
      </c>
      <c r="C588" t="s">
        <v>20</v>
      </c>
      <c r="D588" t="s">
        <v>66</v>
      </c>
      <c r="E588" t="s">
        <v>47</v>
      </c>
      <c r="F588" t="s">
        <v>62</v>
      </c>
      <c r="G588">
        <v>11900.56</v>
      </c>
      <c r="H588">
        <v>1</v>
      </c>
      <c r="I588">
        <v>11900.56</v>
      </c>
      <c r="J588">
        <v>3.36</v>
      </c>
      <c r="K588">
        <v>4698</v>
      </c>
      <c r="L588" s="1">
        <v>45397</v>
      </c>
    </row>
    <row r="589" spans="1:12" x14ac:dyDescent="0.25">
      <c r="A589" t="s">
        <v>633</v>
      </c>
      <c r="B589" t="s">
        <v>49</v>
      </c>
      <c r="C589" t="s">
        <v>14</v>
      </c>
      <c r="D589" t="s">
        <v>50</v>
      </c>
      <c r="E589" t="s">
        <v>16</v>
      </c>
      <c r="F589" t="s">
        <v>40</v>
      </c>
      <c r="G589">
        <v>15094.86</v>
      </c>
      <c r="H589">
        <v>5</v>
      </c>
      <c r="I589">
        <v>75474.3</v>
      </c>
      <c r="J589">
        <v>3.18</v>
      </c>
      <c r="K589">
        <v>3114</v>
      </c>
      <c r="L589" s="1">
        <v>45436</v>
      </c>
    </row>
    <row r="590" spans="1:12" x14ac:dyDescent="0.25">
      <c r="A590" t="s">
        <v>634</v>
      </c>
      <c r="B590" t="s">
        <v>19</v>
      </c>
      <c r="C590" t="s">
        <v>20</v>
      </c>
      <c r="D590" t="s">
        <v>21</v>
      </c>
      <c r="E590" t="s">
        <v>47</v>
      </c>
      <c r="F590" t="s">
        <v>33</v>
      </c>
      <c r="G590">
        <v>8438.9500000000007</v>
      </c>
      <c r="H590">
        <v>5</v>
      </c>
      <c r="I590">
        <v>42194.75</v>
      </c>
      <c r="J590">
        <v>3.74</v>
      </c>
      <c r="K590">
        <v>4832</v>
      </c>
      <c r="L590" s="1">
        <v>45646</v>
      </c>
    </row>
    <row r="591" spans="1:12" x14ac:dyDescent="0.25">
      <c r="A591" t="s">
        <v>635</v>
      </c>
      <c r="B591" t="s">
        <v>30</v>
      </c>
      <c r="C591" t="s">
        <v>31</v>
      </c>
      <c r="D591" t="s">
        <v>32</v>
      </c>
      <c r="E591" t="s">
        <v>22</v>
      </c>
      <c r="F591" t="s">
        <v>17</v>
      </c>
      <c r="G591">
        <v>12686.17</v>
      </c>
      <c r="H591">
        <v>1</v>
      </c>
      <c r="I591">
        <v>12686.17</v>
      </c>
      <c r="J591">
        <v>2.38</v>
      </c>
      <c r="K591">
        <v>4371</v>
      </c>
      <c r="L591" s="1">
        <v>45555</v>
      </c>
    </row>
    <row r="592" spans="1:12" x14ac:dyDescent="0.25">
      <c r="A592" t="s">
        <v>636</v>
      </c>
      <c r="B592" t="s">
        <v>13</v>
      </c>
      <c r="C592" t="s">
        <v>14</v>
      </c>
      <c r="D592" t="s">
        <v>15</v>
      </c>
      <c r="E592" t="s">
        <v>47</v>
      </c>
      <c r="F592" t="s">
        <v>62</v>
      </c>
      <c r="G592">
        <v>17707.59</v>
      </c>
      <c r="H592">
        <v>5</v>
      </c>
      <c r="I592">
        <v>88537.95</v>
      </c>
      <c r="J592">
        <v>1.1000000000000001</v>
      </c>
      <c r="K592">
        <v>906</v>
      </c>
      <c r="L592" s="1">
        <v>45360</v>
      </c>
    </row>
    <row r="593" spans="1:12" x14ac:dyDescent="0.25">
      <c r="A593" t="s">
        <v>637</v>
      </c>
      <c r="B593" t="s">
        <v>43</v>
      </c>
      <c r="C593" t="s">
        <v>44</v>
      </c>
      <c r="D593" t="s">
        <v>45</v>
      </c>
      <c r="E593" t="s">
        <v>16</v>
      </c>
      <c r="F593" t="s">
        <v>62</v>
      </c>
      <c r="G593">
        <v>2382.84</v>
      </c>
      <c r="H593">
        <v>2</v>
      </c>
      <c r="I593">
        <v>4765.68</v>
      </c>
      <c r="J593">
        <v>1.52</v>
      </c>
      <c r="K593">
        <v>4328</v>
      </c>
      <c r="L593" s="1">
        <v>45372</v>
      </c>
    </row>
    <row r="594" spans="1:12" x14ac:dyDescent="0.25">
      <c r="A594" t="s">
        <v>638</v>
      </c>
      <c r="B594" t="s">
        <v>35</v>
      </c>
      <c r="C594" t="s">
        <v>14</v>
      </c>
      <c r="D594" t="s">
        <v>36</v>
      </c>
      <c r="E594" t="s">
        <v>16</v>
      </c>
      <c r="F594" t="s">
        <v>28</v>
      </c>
      <c r="G594">
        <v>11401.25</v>
      </c>
      <c r="H594">
        <v>3</v>
      </c>
      <c r="I594">
        <v>34203.75</v>
      </c>
      <c r="J594">
        <v>2.1800000000000002</v>
      </c>
      <c r="K594">
        <v>2140</v>
      </c>
      <c r="L594" s="1">
        <v>45300</v>
      </c>
    </row>
    <row r="595" spans="1:12" x14ac:dyDescent="0.25">
      <c r="A595" t="s">
        <v>639</v>
      </c>
      <c r="B595" t="s">
        <v>19</v>
      </c>
      <c r="C595" t="s">
        <v>20</v>
      </c>
      <c r="D595" t="s">
        <v>21</v>
      </c>
      <c r="E595" t="s">
        <v>16</v>
      </c>
      <c r="F595" t="s">
        <v>23</v>
      </c>
      <c r="G595">
        <v>2905.23</v>
      </c>
      <c r="H595">
        <v>1</v>
      </c>
      <c r="I595">
        <v>2905.23</v>
      </c>
      <c r="J595">
        <v>3.33</v>
      </c>
      <c r="K595">
        <v>4547</v>
      </c>
      <c r="L595" s="1">
        <v>45339</v>
      </c>
    </row>
    <row r="596" spans="1:12" x14ac:dyDescent="0.25">
      <c r="A596" t="s">
        <v>640</v>
      </c>
      <c r="B596" t="s">
        <v>13</v>
      </c>
      <c r="C596" t="s">
        <v>14</v>
      </c>
      <c r="D596" t="s">
        <v>15</v>
      </c>
      <c r="E596" t="s">
        <v>47</v>
      </c>
      <c r="F596" t="s">
        <v>28</v>
      </c>
      <c r="G596">
        <v>5282.81</v>
      </c>
      <c r="H596">
        <v>1</v>
      </c>
      <c r="I596">
        <v>5282.81</v>
      </c>
      <c r="J596">
        <v>3.86</v>
      </c>
      <c r="K596">
        <v>3868</v>
      </c>
      <c r="L596" s="1">
        <v>45312</v>
      </c>
    </row>
    <row r="597" spans="1:12" x14ac:dyDescent="0.25">
      <c r="A597" t="s">
        <v>641</v>
      </c>
      <c r="B597" t="s">
        <v>53</v>
      </c>
      <c r="C597" t="s">
        <v>31</v>
      </c>
      <c r="D597" t="s">
        <v>54</v>
      </c>
      <c r="E597" t="s">
        <v>47</v>
      </c>
      <c r="F597" t="s">
        <v>33</v>
      </c>
      <c r="G597">
        <v>5444.11</v>
      </c>
      <c r="H597">
        <v>2</v>
      </c>
      <c r="I597">
        <v>10888.22</v>
      </c>
      <c r="J597">
        <v>1.26</v>
      </c>
      <c r="K597">
        <v>1234</v>
      </c>
      <c r="L597" s="1">
        <v>45651</v>
      </c>
    </row>
    <row r="598" spans="1:12" x14ac:dyDescent="0.25">
      <c r="A598" t="s">
        <v>642</v>
      </c>
      <c r="B598" t="s">
        <v>19</v>
      </c>
      <c r="C598" t="s">
        <v>20</v>
      </c>
      <c r="D598" t="s">
        <v>21</v>
      </c>
      <c r="E598" t="s">
        <v>16</v>
      </c>
      <c r="F598" t="s">
        <v>62</v>
      </c>
      <c r="G598">
        <v>3063.93</v>
      </c>
      <c r="H598">
        <v>4</v>
      </c>
      <c r="I598">
        <v>12255.72</v>
      </c>
      <c r="J598">
        <v>1.87</v>
      </c>
      <c r="K598">
        <v>4524</v>
      </c>
      <c r="L598" s="1">
        <v>45611</v>
      </c>
    </row>
    <row r="599" spans="1:12" x14ac:dyDescent="0.25">
      <c r="A599" t="s">
        <v>643</v>
      </c>
      <c r="B599" t="s">
        <v>30</v>
      </c>
      <c r="C599" t="s">
        <v>31</v>
      </c>
      <c r="D599" t="s">
        <v>32</v>
      </c>
      <c r="E599" t="s">
        <v>22</v>
      </c>
      <c r="F599" t="s">
        <v>33</v>
      </c>
      <c r="G599">
        <v>6989.41</v>
      </c>
      <c r="H599">
        <v>2</v>
      </c>
      <c r="I599">
        <v>13978.82</v>
      </c>
      <c r="J599">
        <v>3.66</v>
      </c>
      <c r="K599">
        <v>3964</v>
      </c>
      <c r="L599" s="1">
        <v>45584</v>
      </c>
    </row>
    <row r="600" spans="1:12" x14ac:dyDescent="0.25">
      <c r="A600" t="s">
        <v>644</v>
      </c>
      <c r="B600" t="s">
        <v>53</v>
      </c>
      <c r="C600" t="s">
        <v>31</v>
      </c>
      <c r="D600" t="s">
        <v>54</v>
      </c>
      <c r="E600" t="s">
        <v>22</v>
      </c>
      <c r="F600" t="s">
        <v>62</v>
      </c>
      <c r="G600">
        <v>5634.87</v>
      </c>
      <c r="H600">
        <v>3</v>
      </c>
      <c r="I600">
        <v>16904.61</v>
      </c>
      <c r="J600">
        <v>1.34</v>
      </c>
      <c r="K600">
        <v>1413</v>
      </c>
      <c r="L600" s="1">
        <v>45487</v>
      </c>
    </row>
    <row r="601" spans="1:12" x14ac:dyDescent="0.25">
      <c r="A601" t="s">
        <v>645</v>
      </c>
      <c r="B601" t="s">
        <v>38</v>
      </c>
      <c r="C601" t="s">
        <v>20</v>
      </c>
      <c r="D601" t="s">
        <v>39</v>
      </c>
      <c r="E601" t="s">
        <v>22</v>
      </c>
      <c r="F601" t="s">
        <v>62</v>
      </c>
      <c r="G601">
        <v>5248</v>
      </c>
      <c r="H601">
        <v>2</v>
      </c>
      <c r="I601">
        <v>10496</v>
      </c>
      <c r="J601">
        <v>3.58</v>
      </c>
      <c r="K601">
        <v>4241</v>
      </c>
      <c r="L601" s="1">
        <v>45462</v>
      </c>
    </row>
    <row r="602" spans="1:12" x14ac:dyDescent="0.25">
      <c r="A602" t="s">
        <v>646</v>
      </c>
      <c r="B602" t="s">
        <v>49</v>
      </c>
      <c r="C602" t="s">
        <v>14</v>
      </c>
      <c r="D602" t="s">
        <v>50</v>
      </c>
      <c r="E602" t="s">
        <v>22</v>
      </c>
      <c r="F602" t="s">
        <v>62</v>
      </c>
      <c r="G602">
        <v>16971.07</v>
      </c>
      <c r="H602">
        <v>3</v>
      </c>
      <c r="I602">
        <v>50913.21</v>
      </c>
      <c r="J602">
        <v>3.38</v>
      </c>
      <c r="K602">
        <v>4656</v>
      </c>
      <c r="L602" s="1">
        <v>45488</v>
      </c>
    </row>
    <row r="603" spans="1:12" x14ac:dyDescent="0.25">
      <c r="A603" t="s">
        <v>647</v>
      </c>
      <c r="B603" t="s">
        <v>65</v>
      </c>
      <c r="C603" t="s">
        <v>20</v>
      </c>
      <c r="D603" t="s">
        <v>66</v>
      </c>
      <c r="E603" t="s">
        <v>22</v>
      </c>
      <c r="F603" t="s">
        <v>28</v>
      </c>
      <c r="G603">
        <v>18019.04</v>
      </c>
      <c r="H603">
        <v>2</v>
      </c>
      <c r="I603">
        <v>36038.080000000002</v>
      </c>
      <c r="J603">
        <v>1.84</v>
      </c>
      <c r="K603">
        <v>343</v>
      </c>
      <c r="L603" s="1">
        <v>45526</v>
      </c>
    </row>
    <row r="604" spans="1:12" x14ac:dyDescent="0.25">
      <c r="A604" t="s">
        <v>648</v>
      </c>
      <c r="B604" t="s">
        <v>13</v>
      </c>
      <c r="C604" t="s">
        <v>14</v>
      </c>
      <c r="D604" t="s">
        <v>15</v>
      </c>
      <c r="E604" t="s">
        <v>16</v>
      </c>
      <c r="F604" t="s">
        <v>33</v>
      </c>
      <c r="G604">
        <v>4256.37</v>
      </c>
      <c r="H604">
        <v>5</v>
      </c>
      <c r="I604">
        <v>21281.85</v>
      </c>
      <c r="J604">
        <v>1.55</v>
      </c>
      <c r="K604">
        <v>388</v>
      </c>
      <c r="L604" s="1">
        <v>45595</v>
      </c>
    </row>
    <row r="605" spans="1:12" x14ac:dyDescent="0.25">
      <c r="A605" t="s">
        <v>649</v>
      </c>
      <c r="B605" t="s">
        <v>43</v>
      </c>
      <c r="C605" t="s">
        <v>44</v>
      </c>
      <c r="D605" t="s">
        <v>45</v>
      </c>
      <c r="E605" t="s">
        <v>22</v>
      </c>
      <c r="F605" t="s">
        <v>28</v>
      </c>
      <c r="G605">
        <v>8656.98</v>
      </c>
      <c r="H605">
        <v>5</v>
      </c>
      <c r="I605">
        <v>43284.9</v>
      </c>
      <c r="J605">
        <v>4.57</v>
      </c>
      <c r="K605">
        <v>2533</v>
      </c>
      <c r="L605" s="1">
        <v>45598</v>
      </c>
    </row>
    <row r="606" spans="1:12" x14ac:dyDescent="0.25">
      <c r="A606" t="s">
        <v>650</v>
      </c>
      <c r="B606" t="s">
        <v>13</v>
      </c>
      <c r="C606" t="s">
        <v>14</v>
      </c>
      <c r="D606" t="s">
        <v>15</v>
      </c>
      <c r="E606" t="s">
        <v>47</v>
      </c>
      <c r="F606" t="s">
        <v>17</v>
      </c>
      <c r="G606">
        <v>5388.11</v>
      </c>
      <c r="H606">
        <v>3</v>
      </c>
      <c r="I606">
        <v>16164.33</v>
      </c>
      <c r="J606">
        <v>2.2000000000000002</v>
      </c>
      <c r="K606">
        <v>608</v>
      </c>
      <c r="L606" s="1">
        <v>45553</v>
      </c>
    </row>
    <row r="607" spans="1:12" x14ac:dyDescent="0.25">
      <c r="A607" t="s">
        <v>651</v>
      </c>
      <c r="B607" t="s">
        <v>38</v>
      </c>
      <c r="C607" t="s">
        <v>20</v>
      </c>
      <c r="D607" t="s">
        <v>39</v>
      </c>
      <c r="E607" t="s">
        <v>16</v>
      </c>
      <c r="F607" t="s">
        <v>62</v>
      </c>
      <c r="G607">
        <v>17451.259999999998</v>
      </c>
      <c r="H607">
        <v>4</v>
      </c>
      <c r="I607">
        <v>69805.039999999994</v>
      </c>
      <c r="J607">
        <v>2.2200000000000002</v>
      </c>
      <c r="K607">
        <v>2197</v>
      </c>
      <c r="L607" s="1">
        <v>45431</v>
      </c>
    </row>
    <row r="608" spans="1:12" x14ac:dyDescent="0.25">
      <c r="A608" t="s">
        <v>652</v>
      </c>
      <c r="B608" t="s">
        <v>35</v>
      </c>
      <c r="C608" t="s">
        <v>14</v>
      </c>
      <c r="D608" t="s">
        <v>36</v>
      </c>
      <c r="E608" t="s">
        <v>47</v>
      </c>
      <c r="F608" t="s">
        <v>17</v>
      </c>
      <c r="G608">
        <v>4147.54</v>
      </c>
      <c r="H608">
        <v>1</v>
      </c>
      <c r="I608">
        <v>4147.54</v>
      </c>
      <c r="J608">
        <v>4.95</v>
      </c>
      <c r="K608">
        <v>1274</v>
      </c>
      <c r="L608" s="1">
        <v>45421</v>
      </c>
    </row>
    <row r="609" spans="1:12" x14ac:dyDescent="0.25">
      <c r="A609" t="s">
        <v>653</v>
      </c>
      <c r="B609" t="s">
        <v>19</v>
      </c>
      <c r="C609" t="s">
        <v>20</v>
      </c>
      <c r="D609" t="s">
        <v>21</v>
      </c>
      <c r="E609" t="s">
        <v>47</v>
      </c>
      <c r="F609" t="s">
        <v>23</v>
      </c>
      <c r="G609">
        <v>15788.29</v>
      </c>
      <c r="H609">
        <v>5</v>
      </c>
      <c r="I609">
        <v>78941.45</v>
      </c>
      <c r="J609">
        <v>4.51</v>
      </c>
      <c r="K609">
        <v>185</v>
      </c>
      <c r="L609" s="1">
        <v>45529</v>
      </c>
    </row>
    <row r="610" spans="1:12" x14ac:dyDescent="0.25">
      <c r="A610" t="s">
        <v>654</v>
      </c>
      <c r="B610" t="s">
        <v>53</v>
      </c>
      <c r="C610" t="s">
        <v>31</v>
      </c>
      <c r="D610" t="s">
        <v>54</v>
      </c>
      <c r="E610" t="s">
        <v>16</v>
      </c>
      <c r="F610" t="s">
        <v>28</v>
      </c>
      <c r="G610">
        <v>6145.6</v>
      </c>
      <c r="H610">
        <v>5</v>
      </c>
      <c r="I610">
        <v>30728</v>
      </c>
      <c r="J610">
        <v>2.27</v>
      </c>
      <c r="K610">
        <v>1684</v>
      </c>
      <c r="L610" s="1">
        <v>45339</v>
      </c>
    </row>
    <row r="611" spans="1:12" x14ac:dyDescent="0.25">
      <c r="A611" t="s">
        <v>655</v>
      </c>
      <c r="B611" t="s">
        <v>43</v>
      </c>
      <c r="C611" t="s">
        <v>44</v>
      </c>
      <c r="D611" t="s">
        <v>45</v>
      </c>
      <c r="E611" t="s">
        <v>16</v>
      </c>
      <c r="F611" t="s">
        <v>40</v>
      </c>
      <c r="G611">
        <v>5721.59</v>
      </c>
      <c r="H611">
        <v>3</v>
      </c>
      <c r="I611">
        <v>17164.77</v>
      </c>
      <c r="J611">
        <v>4.9800000000000004</v>
      </c>
      <c r="K611">
        <v>364</v>
      </c>
      <c r="L611" s="1">
        <v>45311</v>
      </c>
    </row>
    <row r="612" spans="1:12" x14ac:dyDescent="0.25">
      <c r="A612" t="s">
        <v>656</v>
      </c>
      <c r="B612" t="s">
        <v>49</v>
      </c>
      <c r="C612" t="s">
        <v>14</v>
      </c>
      <c r="D612" t="s">
        <v>50</v>
      </c>
      <c r="E612" t="s">
        <v>22</v>
      </c>
      <c r="F612" t="s">
        <v>17</v>
      </c>
      <c r="G612">
        <v>19399.34</v>
      </c>
      <c r="H612">
        <v>3</v>
      </c>
      <c r="I612">
        <v>58198.02</v>
      </c>
      <c r="J612">
        <v>4.79</v>
      </c>
      <c r="K612">
        <v>4143</v>
      </c>
      <c r="L612" s="1">
        <v>45294</v>
      </c>
    </row>
    <row r="613" spans="1:12" x14ac:dyDescent="0.25">
      <c r="A613" t="s">
        <v>657</v>
      </c>
      <c r="B613" t="s">
        <v>35</v>
      </c>
      <c r="C613" t="s">
        <v>14</v>
      </c>
      <c r="D613" t="s">
        <v>36</v>
      </c>
      <c r="E613" t="s">
        <v>22</v>
      </c>
      <c r="F613" t="s">
        <v>23</v>
      </c>
      <c r="G613">
        <v>1757.45</v>
      </c>
      <c r="H613">
        <v>4</v>
      </c>
      <c r="I613">
        <v>7029.8</v>
      </c>
      <c r="J613">
        <v>3.29</v>
      </c>
      <c r="K613">
        <v>52</v>
      </c>
      <c r="L613" s="1">
        <v>45532</v>
      </c>
    </row>
    <row r="614" spans="1:12" x14ac:dyDescent="0.25">
      <c r="A614" t="s">
        <v>658</v>
      </c>
      <c r="B614" t="s">
        <v>19</v>
      </c>
      <c r="C614" t="s">
        <v>20</v>
      </c>
      <c r="D614" t="s">
        <v>21</v>
      </c>
      <c r="E614" t="s">
        <v>22</v>
      </c>
      <c r="F614" t="s">
        <v>28</v>
      </c>
      <c r="G614">
        <v>11191.91</v>
      </c>
      <c r="H614">
        <v>5</v>
      </c>
      <c r="I614">
        <v>55959.55</v>
      </c>
      <c r="J614">
        <v>3.51</v>
      </c>
      <c r="K614">
        <v>3795</v>
      </c>
      <c r="L614" s="1">
        <v>45516</v>
      </c>
    </row>
    <row r="615" spans="1:12" x14ac:dyDescent="0.25">
      <c r="A615" t="s">
        <v>659</v>
      </c>
      <c r="B615" t="s">
        <v>65</v>
      </c>
      <c r="C615" t="s">
        <v>20</v>
      </c>
      <c r="D615" t="s">
        <v>66</v>
      </c>
      <c r="E615" t="s">
        <v>16</v>
      </c>
      <c r="F615" t="s">
        <v>40</v>
      </c>
      <c r="G615">
        <v>5592.38</v>
      </c>
      <c r="H615">
        <v>3</v>
      </c>
      <c r="I615">
        <v>16777.14</v>
      </c>
      <c r="J615">
        <v>1.22</v>
      </c>
      <c r="K615">
        <v>2586</v>
      </c>
      <c r="L615" s="1">
        <v>45403</v>
      </c>
    </row>
    <row r="616" spans="1:12" x14ac:dyDescent="0.25">
      <c r="A616" t="s">
        <v>660</v>
      </c>
      <c r="B616" t="s">
        <v>65</v>
      </c>
      <c r="C616" t="s">
        <v>20</v>
      </c>
      <c r="D616" t="s">
        <v>66</v>
      </c>
      <c r="E616" t="s">
        <v>47</v>
      </c>
      <c r="F616" t="s">
        <v>62</v>
      </c>
      <c r="G616">
        <v>18157.93</v>
      </c>
      <c r="H616">
        <v>5</v>
      </c>
      <c r="I616">
        <v>90789.65</v>
      </c>
      <c r="J616">
        <v>1.73</v>
      </c>
      <c r="K616">
        <v>4063</v>
      </c>
      <c r="L616" s="1">
        <v>45411</v>
      </c>
    </row>
    <row r="617" spans="1:12" x14ac:dyDescent="0.25">
      <c r="A617" t="s">
        <v>661</v>
      </c>
      <c r="B617" t="s">
        <v>53</v>
      </c>
      <c r="C617" t="s">
        <v>31</v>
      </c>
      <c r="D617" t="s">
        <v>54</v>
      </c>
      <c r="E617" t="s">
        <v>47</v>
      </c>
      <c r="F617" t="s">
        <v>17</v>
      </c>
      <c r="G617">
        <v>19097.05</v>
      </c>
      <c r="H617">
        <v>1</v>
      </c>
      <c r="I617">
        <v>19097.05</v>
      </c>
      <c r="J617">
        <v>3.55</v>
      </c>
      <c r="K617">
        <v>3781</v>
      </c>
      <c r="L617" s="1">
        <v>45417</v>
      </c>
    </row>
    <row r="618" spans="1:12" x14ac:dyDescent="0.25">
      <c r="A618" t="s">
        <v>662</v>
      </c>
      <c r="B618" t="s">
        <v>13</v>
      </c>
      <c r="C618" t="s">
        <v>14</v>
      </c>
      <c r="D618" t="s">
        <v>15</v>
      </c>
      <c r="E618" t="s">
        <v>47</v>
      </c>
      <c r="F618" t="s">
        <v>40</v>
      </c>
      <c r="G618">
        <v>6594.49</v>
      </c>
      <c r="H618">
        <v>1</v>
      </c>
      <c r="I618">
        <v>6594.49</v>
      </c>
      <c r="J618">
        <v>2.46</v>
      </c>
      <c r="K618">
        <v>315</v>
      </c>
      <c r="L618" s="1">
        <v>45342</v>
      </c>
    </row>
    <row r="619" spans="1:12" x14ac:dyDescent="0.25">
      <c r="A619" t="s">
        <v>663</v>
      </c>
      <c r="B619" t="s">
        <v>19</v>
      </c>
      <c r="C619" t="s">
        <v>20</v>
      </c>
      <c r="D619" t="s">
        <v>21</v>
      </c>
      <c r="E619" t="s">
        <v>16</v>
      </c>
      <c r="F619" t="s">
        <v>40</v>
      </c>
      <c r="G619">
        <v>18936.669999999998</v>
      </c>
      <c r="H619">
        <v>4</v>
      </c>
      <c r="I619">
        <v>75746.679999999993</v>
      </c>
      <c r="J619">
        <v>3.77</v>
      </c>
      <c r="K619">
        <v>631</v>
      </c>
      <c r="L619" s="1">
        <v>45459</v>
      </c>
    </row>
    <row r="620" spans="1:12" x14ac:dyDescent="0.25">
      <c r="A620" t="s">
        <v>664</v>
      </c>
      <c r="B620" t="s">
        <v>19</v>
      </c>
      <c r="C620" t="s">
        <v>20</v>
      </c>
      <c r="D620" t="s">
        <v>21</v>
      </c>
      <c r="E620" t="s">
        <v>22</v>
      </c>
      <c r="F620" t="s">
        <v>33</v>
      </c>
      <c r="G620">
        <v>15216.87</v>
      </c>
      <c r="H620">
        <v>4</v>
      </c>
      <c r="I620">
        <v>60867.48</v>
      </c>
      <c r="J620">
        <v>2.39</v>
      </c>
      <c r="K620">
        <v>3899</v>
      </c>
      <c r="L620" s="1">
        <v>45314</v>
      </c>
    </row>
    <row r="621" spans="1:12" x14ac:dyDescent="0.25">
      <c r="A621" t="s">
        <v>665</v>
      </c>
      <c r="B621" t="s">
        <v>49</v>
      </c>
      <c r="C621" t="s">
        <v>14</v>
      </c>
      <c r="D621" t="s">
        <v>50</v>
      </c>
      <c r="E621" t="s">
        <v>16</v>
      </c>
      <c r="F621" t="s">
        <v>28</v>
      </c>
      <c r="G621">
        <v>10779.44</v>
      </c>
      <c r="H621">
        <v>2</v>
      </c>
      <c r="I621">
        <v>21558.880000000001</v>
      </c>
      <c r="J621">
        <v>3.52</v>
      </c>
      <c r="K621">
        <v>4764</v>
      </c>
      <c r="L621" s="1">
        <v>45609</v>
      </c>
    </row>
    <row r="622" spans="1:12" x14ac:dyDescent="0.25">
      <c r="A622" t="s">
        <v>666</v>
      </c>
      <c r="B622" t="s">
        <v>30</v>
      </c>
      <c r="C622" t="s">
        <v>31</v>
      </c>
      <c r="D622" t="s">
        <v>32</v>
      </c>
      <c r="E622" t="s">
        <v>16</v>
      </c>
      <c r="F622" t="s">
        <v>40</v>
      </c>
      <c r="G622">
        <v>18698.7</v>
      </c>
      <c r="H622">
        <v>1</v>
      </c>
      <c r="I622">
        <v>18698.7</v>
      </c>
      <c r="J622">
        <v>2.75</v>
      </c>
      <c r="K622">
        <v>3151</v>
      </c>
      <c r="L622" s="1">
        <v>45485</v>
      </c>
    </row>
    <row r="623" spans="1:12" x14ac:dyDescent="0.25">
      <c r="A623" t="s">
        <v>667</v>
      </c>
      <c r="B623" t="s">
        <v>13</v>
      </c>
      <c r="C623" t="s">
        <v>14</v>
      </c>
      <c r="D623" t="s">
        <v>15</v>
      </c>
      <c r="E623" t="s">
        <v>47</v>
      </c>
      <c r="F623" t="s">
        <v>23</v>
      </c>
      <c r="G623">
        <v>14026.83</v>
      </c>
      <c r="H623">
        <v>5</v>
      </c>
      <c r="I623">
        <v>70134.149999999994</v>
      </c>
      <c r="J623">
        <v>2.66</v>
      </c>
      <c r="K623">
        <v>3797</v>
      </c>
      <c r="L623" s="1">
        <v>45448</v>
      </c>
    </row>
    <row r="624" spans="1:12" x14ac:dyDescent="0.25">
      <c r="A624" t="s">
        <v>668</v>
      </c>
      <c r="B624" t="s">
        <v>19</v>
      </c>
      <c r="C624" t="s">
        <v>20</v>
      </c>
      <c r="D624" t="s">
        <v>21</v>
      </c>
      <c r="E624" t="s">
        <v>47</v>
      </c>
      <c r="F624" t="s">
        <v>23</v>
      </c>
      <c r="G624">
        <v>8110.1</v>
      </c>
      <c r="H624">
        <v>1</v>
      </c>
      <c r="I624">
        <v>8110.1</v>
      </c>
      <c r="J624">
        <v>3.49</v>
      </c>
      <c r="K624">
        <v>4321</v>
      </c>
      <c r="L624" s="1">
        <v>45511</v>
      </c>
    </row>
    <row r="625" spans="1:12" x14ac:dyDescent="0.25">
      <c r="A625" t="s">
        <v>669</v>
      </c>
      <c r="B625" t="s">
        <v>43</v>
      </c>
      <c r="C625" t="s">
        <v>44</v>
      </c>
      <c r="D625" t="s">
        <v>45</v>
      </c>
      <c r="E625" t="s">
        <v>47</v>
      </c>
      <c r="F625" t="s">
        <v>33</v>
      </c>
      <c r="G625">
        <v>5266.58</v>
      </c>
      <c r="H625">
        <v>3</v>
      </c>
      <c r="I625">
        <v>15799.74</v>
      </c>
      <c r="J625">
        <v>4.7300000000000004</v>
      </c>
      <c r="K625">
        <v>4537</v>
      </c>
      <c r="L625" s="1">
        <v>45380</v>
      </c>
    </row>
    <row r="626" spans="1:12" x14ac:dyDescent="0.25">
      <c r="A626" t="s">
        <v>670</v>
      </c>
      <c r="B626" t="s">
        <v>53</v>
      </c>
      <c r="C626" t="s">
        <v>31</v>
      </c>
      <c r="D626" t="s">
        <v>54</v>
      </c>
      <c r="E626" t="s">
        <v>22</v>
      </c>
      <c r="F626" t="s">
        <v>33</v>
      </c>
      <c r="G626">
        <v>14246</v>
      </c>
      <c r="H626">
        <v>3</v>
      </c>
      <c r="I626">
        <v>42738</v>
      </c>
      <c r="J626">
        <v>1.55</v>
      </c>
      <c r="K626">
        <v>3789</v>
      </c>
      <c r="L626" s="1">
        <v>45398</v>
      </c>
    </row>
    <row r="627" spans="1:12" x14ac:dyDescent="0.25">
      <c r="A627" t="s">
        <v>671</v>
      </c>
      <c r="B627" t="s">
        <v>38</v>
      </c>
      <c r="C627" t="s">
        <v>20</v>
      </c>
      <c r="D627" t="s">
        <v>39</v>
      </c>
      <c r="E627" t="s">
        <v>47</v>
      </c>
      <c r="F627" t="s">
        <v>17</v>
      </c>
      <c r="G627">
        <v>4581.84</v>
      </c>
      <c r="H627">
        <v>5</v>
      </c>
      <c r="I627">
        <v>22909.200000000001</v>
      </c>
      <c r="J627">
        <v>2.29</v>
      </c>
      <c r="K627">
        <v>4051</v>
      </c>
      <c r="L627" s="1">
        <v>45403</v>
      </c>
    </row>
    <row r="628" spans="1:12" x14ac:dyDescent="0.25">
      <c r="A628" t="s">
        <v>672</v>
      </c>
      <c r="B628" t="s">
        <v>19</v>
      </c>
      <c r="C628" t="s">
        <v>20</v>
      </c>
      <c r="D628" t="s">
        <v>21</v>
      </c>
      <c r="E628" t="s">
        <v>47</v>
      </c>
      <c r="F628" t="s">
        <v>40</v>
      </c>
      <c r="G628">
        <v>5615.51</v>
      </c>
      <c r="H628">
        <v>3</v>
      </c>
      <c r="I628">
        <v>16846.53</v>
      </c>
      <c r="J628">
        <v>2.71</v>
      </c>
      <c r="K628">
        <v>229</v>
      </c>
      <c r="L628" s="1">
        <v>45627</v>
      </c>
    </row>
    <row r="629" spans="1:12" x14ac:dyDescent="0.25">
      <c r="A629" t="s">
        <v>673</v>
      </c>
      <c r="B629" t="s">
        <v>30</v>
      </c>
      <c r="C629" t="s">
        <v>31</v>
      </c>
      <c r="D629" t="s">
        <v>32</v>
      </c>
      <c r="E629" t="s">
        <v>22</v>
      </c>
      <c r="F629" t="s">
        <v>17</v>
      </c>
      <c r="G629">
        <v>4717.53</v>
      </c>
      <c r="H629">
        <v>2</v>
      </c>
      <c r="I629">
        <v>9435.06</v>
      </c>
      <c r="J629">
        <v>4.6100000000000003</v>
      </c>
      <c r="K629">
        <v>2575</v>
      </c>
      <c r="L629" s="1">
        <v>45617</v>
      </c>
    </row>
    <row r="630" spans="1:12" x14ac:dyDescent="0.25">
      <c r="A630" t="s">
        <v>674</v>
      </c>
      <c r="B630" t="s">
        <v>38</v>
      </c>
      <c r="C630" t="s">
        <v>20</v>
      </c>
      <c r="D630" t="s">
        <v>39</v>
      </c>
      <c r="E630" t="s">
        <v>16</v>
      </c>
      <c r="F630" t="s">
        <v>62</v>
      </c>
      <c r="G630">
        <v>17679.04</v>
      </c>
      <c r="H630">
        <v>2</v>
      </c>
      <c r="I630">
        <v>35358.080000000002</v>
      </c>
      <c r="J630">
        <v>4.1900000000000004</v>
      </c>
      <c r="K630">
        <v>4998</v>
      </c>
      <c r="L630" s="1">
        <v>45511</v>
      </c>
    </row>
    <row r="631" spans="1:12" x14ac:dyDescent="0.25">
      <c r="A631" t="s">
        <v>675</v>
      </c>
      <c r="B631" t="s">
        <v>65</v>
      </c>
      <c r="C631" t="s">
        <v>20</v>
      </c>
      <c r="D631" t="s">
        <v>66</v>
      </c>
      <c r="E631" t="s">
        <v>22</v>
      </c>
      <c r="F631" t="s">
        <v>40</v>
      </c>
      <c r="G631">
        <v>12996.47</v>
      </c>
      <c r="H631">
        <v>4</v>
      </c>
      <c r="I631">
        <v>51985.88</v>
      </c>
      <c r="J631">
        <v>2.35</v>
      </c>
      <c r="K631">
        <v>2467</v>
      </c>
      <c r="L631" s="1">
        <v>45486</v>
      </c>
    </row>
    <row r="632" spans="1:12" x14ac:dyDescent="0.25">
      <c r="A632" t="s">
        <v>676</v>
      </c>
      <c r="B632" t="s">
        <v>65</v>
      </c>
      <c r="C632" t="s">
        <v>20</v>
      </c>
      <c r="D632" t="s">
        <v>66</v>
      </c>
      <c r="E632" t="s">
        <v>16</v>
      </c>
      <c r="F632" t="s">
        <v>33</v>
      </c>
      <c r="G632">
        <v>11951.4</v>
      </c>
      <c r="H632">
        <v>3</v>
      </c>
      <c r="I632">
        <v>35854.199999999997</v>
      </c>
      <c r="J632">
        <v>1.1200000000000001</v>
      </c>
      <c r="K632">
        <v>3345</v>
      </c>
      <c r="L632" s="1">
        <v>45520</v>
      </c>
    </row>
    <row r="633" spans="1:12" x14ac:dyDescent="0.25">
      <c r="A633" t="s">
        <v>677</v>
      </c>
      <c r="B633" t="s">
        <v>49</v>
      </c>
      <c r="C633" t="s">
        <v>14</v>
      </c>
      <c r="D633" t="s">
        <v>50</v>
      </c>
      <c r="E633" t="s">
        <v>47</v>
      </c>
      <c r="F633" t="s">
        <v>33</v>
      </c>
      <c r="G633">
        <v>9180.7999999999993</v>
      </c>
      <c r="H633">
        <v>2</v>
      </c>
      <c r="I633">
        <v>18361.599999999999</v>
      </c>
      <c r="J633">
        <v>2.93</v>
      </c>
      <c r="K633">
        <v>3113</v>
      </c>
      <c r="L633" s="1">
        <v>45592</v>
      </c>
    </row>
    <row r="634" spans="1:12" x14ac:dyDescent="0.25">
      <c r="A634" t="s">
        <v>678</v>
      </c>
      <c r="B634" t="s">
        <v>19</v>
      </c>
      <c r="C634" t="s">
        <v>20</v>
      </c>
      <c r="D634" t="s">
        <v>21</v>
      </c>
      <c r="E634" t="s">
        <v>22</v>
      </c>
      <c r="F634" t="s">
        <v>40</v>
      </c>
      <c r="G634">
        <v>12350.94</v>
      </c>
      <c r="H634">
        <v>5</v>
      </c>
      <c r="I634">
        <v>61754.7</v>
      </c>
      <c r="J634">
        <v>3.95</v>
      </c>
      <c r="K634">
        <v>3260</v>
      </c>
      <c r="L634" s="1">
        <v>45620</v>
      </c>
    </row>
    <row r="635" spans="1:12" x14ac:dyDescent="0.25">
      <c r="A635" t="s">
        <v>679</v>
      </c>
      <c r="B635" t="s">
        <v>38</v>
      </c>
      <c r="C635" t="s">
        <v>20</v>
      </c>
      <c r="D635" t="s">
        <v>39</v>
      </c>
      <c r="E635" t="s">
        <v>47</v>
      </c>
      <c r="F635" t="s">
        <v>23</v>
      </c>
      <c r="G635">
        <v>10740.57</v>
      </c>
      <c r="H635">
        <v>4</v>
      </c>
      <c r="I635">
        <v>42962.28</v>
      </c>
      <c r="J635">
        <v>3.99</v>
      </c>
      <c r="K635">
        <v>1063</v>
      </c>
      <c r="L635" s="1">
        <v>45444</v>
      </c>
    </row>
    <row r="636" spans="1:12" x14ac:dyDescent="0.25">
      <c r="A636" t="s">
        <v>680</v>
      </c>
      <c r="B636" t="s">
        <v>38</v>
      </c>
      <c r="C636" t="s">
        <v>20</v>
      </c>
      <c r="D636" t="s">
        <v>39</v>
      </c>
      <c r="E636" t="s">
        <v>16</v>
      </c>
      <c r="F636" t="s">
        <v>17</v>
      </c>
      <c r="G636">
        <v>17018.22</v>
      </c>
      <c r="H636">
        <v>5</v>
      </c>
      <c r="I636">
        <v>85091.1</v>
      </c>
      <c r="J636">
        <v>1.27</v>
      </c>
      <c r="K636">
        <v>3174</v>
      </c>
      <c r="L636" s="1">
        <v>45637</v>
      </c>
    </row>
    <row r="637" spans="1:12" x14ac:dyDescent="0.25">
      <c r="A637" t="s">
        <v>681</v>
      </c>
      <c r="B637" t="s">
        <v>38</v>
      </c>
      <c r="C637" t="s">
        <v>20</v>
      </c>
      <c r="D637" t="s">
        <v>39</v>
      </c>
      <c r="E637" t="s">
        <v>47</v>
      </c>
      <c r="F637" t="s">
        <v>40</v>
      </c>
      <c r="G637">
        <v>18090.509999999998</v>
      </c>
      <c r="H637">
        <v>5</v>
      </c>
      <c r="I637">
        <v>90452.55</v>
      </c>
      <c r="J637">
        <v>2.75</v>
      </c>
      <c r="K637">
        <v>908</v>
      </c>
      <c r="L637" s="1">
        <v>45355</v>
      </c>
    </row>
    <row r="638" spans="1:12" x14ac:dyDescent="0.25">
      <c r="A638" t="s">
        <v>682</v>
      </c>
      <c r="B638" t="s">
        <v>65</v>
      </c>
      <c r="C638" t="s">
        <v>20</v>
      </c>
      <c r="D638" t="s">
        <v>66</v>
      </c>
      <c r="E638" t="s">
        <v>47</v>
      </c>
      <c r="F638" t="s">
        <v>62</v>
      </c>
      <c r="G638">
        <v>5006.17</v>
      </c>
      <c r="H638">
        <v>4</v>
      </c>
      <c r="I638">
        <v>20024.68</v>
      </c>
      <c r="J638">
        <v>3.16</v>
      </c>
      <c r="K638">
        <v>2281</v>
      </c>
      <c r="L638" s="1">
        <v>45407</v>
      </c>
    </row>
    <row r="639" spans="1:12" x14ac:dyDescent="0.25">
      <c r="A639" t="s">
        <v>683</v>
      </c>
      <c r="B639" t="s">
        <v>25</v>
      </c>
      <c r="C639" t="s">
        <v>26</v>
      </c>
      <c r="D639" t="s">
        <v>27</v>
      </c>
      <c r="E639" t="s">
        <v>16</v>
      </c>
      <c r="F639" t="s">
        <v>28</v>
      </c>
      <c r="G639">
        <v>1994.58</v>
      </c>
      <c r="H639">
        <v>1</v>
      </c>
      <c r="I639">
        <v>1994.58</v>
      </c>
      <c r="J639">
        <v>1.32</v>
      </c>
      <c r="K639">
        <v>1885</v>
      </c>
      <c r="L639" s="1">
        <v>45336</v>
      </c>
    </row>
    <row r="640" spans="1:12" x14ac:dyDescent="0.25">
      <c r="A640" t="s">
        <v>684</v>
      </c>
      <c r="B640" t="s">
        <v>13</v>
      </c>
      <c r="C640" t="s">
        <v>14</v>
      </c>
      <c r="D640" t="s">
        <v>15</v>
      </c>
      <c r="E640" t="s">
        <v>47</v>
      </c>
      <c r="F640" t="s">
        <v>33</v>
      </c>
      <c r="G640">
        <v>3520.6</v>
      </c>
      <c r="H640">
        <v>4</v>
      </c>
      <c r="I640">
        <v>14082.4</v>
      </c>
      <c r="J640">
        <v>4.9400000000000004</v>
      </c>
      <c r="K640">
        <v>55</v>
      </c>
      <c r="L640" s="1">
        <v>45388</v>
      </c>
    </row>
    <row r="641" spans="1:12" x14ac:dyDescent="0.25">
      <c r="A641" t="s">
        <v>685</v>
      </c>
      <c r="B641" t="s">
        <v>65</v>
      </c>
      <c r="C641" t="s">
        <v>20</v>
      </c>
      <c r="D641" t="s">
        <v>66</v>
      </c>
      <c r="E641" t="s">
        <v>22</v>
      </c>
      <c r="F641" t="s">
        <v>40</v>
      </c>
      <c r="G641">
        <v>8991.99</v>
      </c>
      <c r="H641">
        <v>1</v>
      </c>
      <c r="I641">
        <v>8991.99</v>
      </c>
      <c r="J641">
        <v>1.33</v>
      </c>
      <c r="K641">
        <v>3230</v>
      </c>
      <c r="L641" s="1">
        <v>45506</v>
      </c>
    </row>
    <row r="642" spans="1:12" x14ac:dyDescent="0.25">
      <c r="A642" t="s">
        <v>686</v>
      </c>
      <c r="B642" t="s">
        <v>13</v>
      </c>
      <c r="C642" t="s">
        <v>14</v>
      </c>
      <c r="D642" t="s">
        <v>15</v>
      </c>
      <c r="E642" t="s">
        <v>22</v>
      </c>
      <c r="F642" t="s">
        <v>28</v>
      </c>
      <c r="G642">
        <v>17554.95</v>
      </c>
      <c r="H642">
        <v>3</v>
      </c>
      <c r="I642">
        <v>52664.85</v>
      </c>
      <c r="J642">
        <v>2.0299999999999998</v>
      </c>
      <c r="K642">
        <v>3072</v>
      </c>
      <c r="L642" s="1">
        <v>45587</v>
      </c>
    </row>
    <row r="643" spans="1:12" x14ac:dyDescent="0.25">
      <c r="A643" t="s">
        <v>687</v>
      </c>
      <c r="B643" t="s">
        <v>43</v>
      </c>
      <c r="C643" t="s">
        <v>44</v>
      </c>
      <c r="D643" t="s">
        <v>45</v>
      </c>
      <c r="E643" t="s">
        <v>16</v>
      </c>
      <c r="F643" t="s">
        <v>40</v>
      </c>
      <c r="G643">
        <v>2394.66</v>
      </c>
      <c r="H643">
        <v>3</v>
      </c>
      <c r="I643">
        <v>7183.98</v>
      </c>
      <c r="J643">
        <v>3.76</v>
      </c>
      <c r="K643">
        <v>1054</v>
      </c>
      <c r="L643" s="1">
        <v>45347</v>
      </c>
    </row>
    <row r="644" spans="1:12" x14ac:dyDescent="0.25">
      <c r="A644" t="s">
        <v>688</v>
      </c>
      <c r="B644" t="s">
        <v>53</v>
      </c>
      <c r="C644" t="s">
        <v>31</v>
      </c>
      <c r="D644" t="s">
        <v>54</v>
      </c>
      <c r="E644" t="s">
        <v>47</v>
      </c>
      <c r="F644" t="s">
        <v>33</v>
      </c>
      <c r="G644">
        <v>4733.34</v>
      </c>
      <c r="H644">
        <v>3</v>
      </c>
      <c r="I644">
        <v>14200.02</v>
      </c>
      <c r="J644">
        <v>2.44</v>
      </c>
      <c r="K644">
        <v>3942</v>
      </c>
      <c r="L644" s="1">
        <v>45539</v>
      </c>
    </row>
    <row r="645" spans="1:12" x14ac:dyDescent="0.25">
      <c r="A645" t="s">
        <v>689</v>
      </c>
      <c r="B645" t="s">
        <v>25</v>
      </c>
      <c r="C645" t="s">
        <v>26</v>
      </c>
      <c r="D645" t="s">
        <v>27</v>
      </c>
      <c r="E645" t="s">
        <v>16</v>
      </c>
      <c r="F645" t="s">
        <v>23</v>
      </c>
      <c r="G645">
        <v>3948.49</v>
      </c>
      <c r="H645">
        <v>1</v>
      </c>
      <c r="I645">
        <v>3948.49</v>
      </c>
      <c r="J645">
        <v>4.8499999999999996</v>
      </c>
      <c r="K645">
        <v>1520</v>
      </c>
      <c r="L645" s="1">
        <v>45506</v>
      </c>
    </row>
    <row r="646" spans="1:12" x14ac:dyDescent="0.25">
      <c r="A646" t="s">
        <v>690</v>
      </c>
      <c r="B646" t="s">
        <v>13</v>
      </c>
      <c r="C646" t="s">
        <v>14</v>
      </c>
      <c r="D646" t="s">
        <v>15</v>
      </c>
      <c r="E646" t="s">
        <v>16</v>
      </c>
      <c r="F646" t="s">
        <v>23</v>
      </c>
      <c r="G646">
        <v>9332.07</v>
      </c>
      <c r="H646">
        <v>5</v>
      </c>
      <c r="I646">
        <v>46660.35</v>
      </c>
      <c r="J646">
        <v>3.53</v>
      </c>
      <c r="K646">
        <v>1557</v>
      </c>
      <c r="L646" s="1">
        <v>45603</v>
      </c>
    </row>
    <row r="647" spans="1:12" x14ac:dyDescent="0.25">
      <c r="A647" t="s">
        <v>691</v>
      </c>
      <c r="B647" t="s">
        <v>13</v>
      </c>
      <c r="C647" t="s">
        <v>14</v>
      </c>
      <c r="D647" t="s">
        <v>15</v>
      </c>
      <c r="E647" t="s">
        <v>22</v>
      </c>
      <c r="F647" t="s">
        <v>40</v>
      </c>
      <c r="G647">
        <v>13006.47</v>
      </c>
      <c r="H647">
        <v>3</v>
      </c>
      <c r="I647">
        <v>39019.410000000003</v>
      </c>
      <c r="J647">
        <v>2.35</v>
      </c>
      <c r="K647">
        <v>2368</v>
      </c>
      <c r="L647" s="1">
        <v>45331</v>
      </c>
    </row>
    <row r="648" spans="1:12" x14ac:dyDescent="0.25">
      <c r="A648" t="s">
        <v>692</v>
      </c>
      <c r="B648" t="s">
        <v>43</v>
      </c>
      <c r="C648" t="s">
        <v>44</v>
      </c>
      <c r="D648" t="s">
        <v>45</v>
      </c>
      <c r="E648" t="s">
        <v>22</v>
      </c>
      <c r="F648" t="s">
        <v>23</v>
      </c>
      <c r="G648">
        <v>13552.27</v>
      </c>
      <c r="H648">
        <v>3</v>
      </c>
      <c r="I648">
        <v>40656.81</v>
      </c>
      <c r="J648">
        <v>3.51</v>
      </c>
      <c r="K648">
        <v>4155</v>
      </c>
      <c r="L648" s="1">
        <v>45515</v>
      </c>
    </row>
    <row r="649" spans="1:12" x14ac:dyDescent="0.25">
      <c r="A649" t="s">
        <v>693</v>
      </c>
      <c r="B649" t="s">
        <v>53</v>
      </c>
      <c r="C649" t="s">
        <v>31</v>
      </c>
      <c r="D649" t="s">
        <v>54</v>
      </c>
      <c r="E649" t="s">
        <v>22</v>
      </c>
      <c r="F649" t="s">
        <v>23</v>
      </c>
      <c r="G649">
        <v>4112.72</v>
      </c>
      <c r="H649">
        <v>4</v>
      </c>
      <c r="I649">
        <v>16450.88</v>
      </c>
      <c r="J649">
        <v>2.15</v>
      </c>
      <c r="K649">
        <v>4174</v>
      </c>
      <c r="L649" s="1">
        <v>45472</v>
      </c>
    </row>
    <row r="650" spans="1:12" x14ac:dyDescent="0.25">
      <c r="A650" t="s">
        <v>694</v>
      </c>
      <c r="B650" t="s">
        <v>13</v>
      </c>
      <c r="C650" t="s">
        <v>14</v>
      </c>
      <c r="D650" t="s">
        <v>15</v>
      </c>
      <c r="E650" t="s">
        <v>16</v>
      </c>
      <c r="F650" t="s">
        <v>17</v>
      </c>
      <c r="G650">
        <v>3115.35</v>
      </c>
      <c r="H650">
        <v>4</v>
      </c>
      <c r="I650">
        <v>12461.4</v>
      </c>
      <c r="J650">
        <v>1.59</v>
      </c>
      <c r="K650">
        <v>4534</v>
      </c>
      <c r="L650" s="1">
        <v>45311</v>
      </c>
    </row>
    <row r="651" spans="1:12" x14ac:dyDescent="0.25">
      <c r="A651" t="s">
        <v>695</v>
      </c>
      <c r="B651" t="s">
        <v>49</v>
      </c>
      <c r="C651" t="s">
        <v>14</v>
      </c>
      <c r="D651" t="s">
        <v>50</v>
      </c>
      <c r="E651" t="s">
        <v>47</v>
      </c>
      <c r="F651" t="s">
        <v>40</v>
      </c>
      <c r="G651">
        <v>1834.8</v>
      </c>
      <c r="H651">
        <v>1</v>
      </c>
      <c r="I651">
        <v>1834.8</v>
      </c>
      <c r="J651">
        <v>2.95</v>
      </c>
      <c r="K651">
        <v>3909</v>
      </c>
      <c r="L651" s="1">
        <v>45416</v>
      </c>
    </row>
    <row r="652" spans="1:12" x14ac:dyDescent="0.25">
      <c r="A652" t="s">
        <v>696</v>
      </c>
      <c r="B652" t="s">
        <v>35</v>
      </c>
      <c r="C652" t="s">
        <v>14</v>
      </c>
      <c r="D652" t="s">
        <v>36</v>
      </c>
      <c r="E652" t="s">
        <v>22</v>
      </c>
      <c r="F652" t="s">
        <v>28</v>
      </c>
      <c r="G652">
        <v>18132.09</v>
      </c>
      <c r="H652">
        <v>4</v>
      </c>
      <c r="I652">
        <v>72528.36</v>
      </c>
      <c r="J652">
        <v>3.73</v>
      </c>
      <c r="K652">
        <v>97</v>
      </c>
      <c r="L652" s="1">
        <v>45499</v>
      </c>
    </row>
    <row r="653" spans="1:12" x14ac:dyDescent="0.25">
      <c r="A653" t="s">
        <v>697</v>
      </c>
      <c r="B653" t="s">
        <v>25</v>
      </c>
      <c r="C653" t="s">
        <v>26</v>
      </c>
      <c r="D653" t="s">
        <v>27</v>
      </c>
      <c r="E653" t="s">
        <v>22</v>
      </c>
      <c r="F653" t="s">
        <v>28</v>
      </c>
      <c r="G653">
        <v>19308.169999999998</v>
      </c>
      <c r="H653">
        <v>4</v>
      </c>
      <c r="I653">
        <v>77232.679999999993</v>
      </c>
      <c r="J653">
        <v>1.87</v>
      </c>
      <c r="K653">
        <v>962</v>
      </c>
      <c r="L653" s="1">
        <v>45423</v>
      </c>
    </row>
    <row r="654" spans="1:12" x14ac:dyDescent="0.25">
      <c r="A654" t="s">
        <v>698</v>
      </c>
      <c r="B654" t="s">
        <v>25</v>
      </c>
      <c r="C654" t="s">
        <v>26</v>
      </c>
      <c r="D654" t="s">
        <v>27</v>
      </c>
      <c r="E654" t="s">
        <v>22</v>
      </c>
      <c r="F654" t="s">
        <v>17</v>
      </c>
      <c r="G654">
        <v>9622.26</v>
      </c>
      <c r="H654">
        <v>1</v>
      </c>
      <c r="I654">
        <v>9622.26</v>
      </c>
      <c r="J654">
        <v>3.52</v>
      </c>
      <c r="K654">
        <v>4918</v>
      </c>
      <c r="L654" s="1">
        <v>45371</v>
      </c>
    </row>
    <row r="655" spans="1:12" x14ac:dyDescent="0.25">
      <c r="A655" t="s">
        <v>699</v>
      </c>
      <c r="B655" t="s">
        <v>35</v>
      </c>
      <c r="C655" t="s">
        <v>14</v>
      </c>
      <c r="D655" t="s">
        <v>36</v>
      </c>
      <c r="E655" t="s">
        <v>47</v>
      </c>
      <c r="F655" t="s">
        <v>28</v>
      </c>
      <c r="G655">
        <v>6221.99</v>
      </c>
      <c r="H655">
        <v>1</v>
      </c>
      <c r="I655">
        <v>6221.99</v>
      </c>
      <c r="J655">
        <v>3.69</v>
      </c>
      <c r="K655">
        <v>3172</v>
      </c>
      <c r="L655" s="1">
        <v>45472</v>
      </c>
    </row>
    <row r="656" spans="1:12" x14ac:dyDescent="0.25">
      <c r="A656" t="s">
        <v>700</v>
      </c>
      <c r="B656" t="s">
        <v>49</v>
      </c>
      <c r="C656" t="s">
        <v>14</v>
      </c>
      <c r="D656" t="s">
        <v>50</v>
      </c>
      <c r="E656" t="s">
        <v>16</v>
      </c>
      <c r="F656" t="s">
        <v>40</v>
      </c>
      <c r="G656">
        <v>13160.09</v>
      </c>
      <c r="H656">
        <v>1</v>
      </c>
      <c r="I656">
        <v>13160.09</v>
      </c>
      <c r="J656">
        <v>3.45</v>
      </c>
      <c r="K656">
        <v>3795</v>
      </c>
      <c r="L656" s="1">
        <v>45437</v>
      </c>
    </row>
    <row r="657" spans="1:12" x14ac:dyDescent="0.25">
      <c r="A657" t="s">
        <v>701</v>
      </c>
      <c r="B657" t="s">
        <v>35</v>
      </c>
      <c r="C657" t="s">
        <v>14</v>
      </c>
      <c r="D657" t="s">
        <v>36</v>
      </c>
      <c r="E657" t="s">
        <v>16</v>
      </c>
      <c r="F657" t="s">
        <v>33</v>
      </c>
      <c r="G657">
        <v>8709.64</v>
      </c>
      <c r="H657">
        <v>1</v>
      </c>
      <c r="I657">
        <v>8709.64</v>
      </c>
      <c r="J657">
        <v>1.79</v>
      </c>
      <c r="K657">
        <v>5</v>
      </c>
      <c r="L657" s="1">
        <v>45546</v>
      </c>
    </row>
    <row r="658" spans="1:12" x14ac:dyDescent="0.25">
      <c r="A658" t="s">
        <v>702</v>
      </c>
      <c r="B658" t="s">
        <v>25</v>
      </c>
      <c r="C658" t="s">
        <v>26</v>
      </c>
      <c r="D658" t="s">
        <v>27</v>
      </c>
      <c r="E658" t="s">
        <v>22</v>
      </c>
      <c r="F658" t="s">
        <v>17</v>
      </c>
      <c r="G658">
        <v>6179.05</v>
      </c>
      <c r="H658">
        <v>5</v>
      </c>
      <c r="I658">
        <v>30895.25</v>
      </c>
      <c r="J658">
        <v>3.79</v>
      </c>
      <c r="K658">
        <v>2673</v>
      </c>
      <c r="L658" s="1">
        <v>45497</v>
      </c>
    </row>
    <row r="659" spans="1:12" x14ac:dyDescent="0.25">
      <c r="A659" t="s">
        <v>703</v>
      </c>
      <c r="B659" t="s">
        <v>43</v>
      </c>
      <c r="C659" t="s">
        <v>44</v>
      </c>
      <c r="D659" t="s">
        <v>45</v>
      </c>
      <c r="E659" t="s">
        <v>16</v>
      </c>
      <c r="F659" t="s">
        <v>33</v>
      </c>
      <c r="G659">
        <v>18722.22</v>
      </c>
      <c r="H659">
        <v>3</v>
      </c>
      <c r="I659">
        <v>56166.66</v>
      </c>
      <c r="J659">
        <v>3.41</v>
      </c>
      <c r="K659">
        <v>1001</v>
      </c>
      <c r="L659" s="1">
        <v>45304</v>
      </c>
    </row>
    <row r="660" spans="1:12" x14ac:dyDescent="0.25">
      <c r="A660" t="s">
        <v>704</v>
      </c>
      <c r="B660" t="s">
        <v>13</v>
      </c>
      <c r="C660" t="s">
        <v>14</v>
      </c>
      <c r="D660" t="s">
        <v>15</v>
      </c>
      <c r="E660" t="s">
        <v>16</v>
      </c>
      <c r="F660" t="s">
        <v>17</v>
      </c>
      <c r="G660">
        <v>1219.83</v>
      </c>
      <c r="H660">
        <v>4</v>
      </c>
      <c r="I660">
        <v>4879.32</v>
      </c>
      <c r="J660">
        <v>4.9000000000000004</v>
      </c>
      <c r="K660">
        <v>699</v>
      </c>
      <c r="L660" s="1">
        <v>45415</v>
      </c>
    </row>
    <row r="661" spans="1:12" x14ac:dyDescent="0.25">
      <c r="A661" t="s">
        <v>705</v>
      </c>
      <c r="B661" t="s">
        <v>35</v>
      </c>
      <c r="C661" t="s">
        <v>14</v>
      </c>
      <c r="D661" t="s">
        <v>36</v>
      </c>
      <c r="E661" t="s">
        <v>16</v>
      </c>
      <c r="F661" t="s">
        <v>62</v>
      </c>
      <c r="G661">
        <v>4361.9399999999996</v>
      </c>
      <c r="H661">
        <v>1</v>
      </c>
      <c r="I661">
        <v>4361.9399999999996</v>
      </c>
      <c r="J661">
        <v>2.19</v>
      </c>
      <c r="K661">
        <v>702</v>
      </c>
      <c r="L661" s="1">
        <v>45602</v>
      </c>
    </row>
    <row r="662" spans="1:12" x14ac:dyDescent="0.25">
      <c r="A662" t="s">
        <v>706</v>
      </c>
      <c r="B662" t="s">
        <v>38</v>
      </c>
      <c r="C662" t="s">
        <v>20</v>
      </c>
      <c r="D662" t="s">
        <v>39</v>
      </c>
      <c r="E662" t="s">
        <v>47</v>
      </c>
      <c r="F662" t="s">
        <v>40</v>
      </c>
      <c r="G662">
        <v>11247.49</v>
      </c>
      <c r="H662">
        <v>3</v>
      </c>
      <c r="I662">
        <v>33742.47</v>
      </c>
      <c r="J662">
        <v>3.73</v>
      </c>
      <c r="K662">
        <v>1253</v>
      </c>
      <c r="L662" s="1">
        <v>45439</v>
      </c>
    </row>
    <row r="663" spans="1:12" x14ac:dyDescent="0.25">
      <c r="A663" t="s">
        <v>707</v>
      </c>
      <c r="B663" t="s">
        <v>43</v>
      </c>
      <c r="C663" t="s">
        <v>44</v>
      </c>
      <c r="D663" t="s">
        <v>45</v>
      </c>
      <c r="E663" t="s">
        <v>22</v>
      </c>
      <c r="F663" t="s">
        <v>33</v>
      </c>
      <c r="G663">
        <v>8135.84</v>
      </c>
      <c r="H663">
        <v>2</v>
      </c>
      <c r="I663">
        <v>16271.68</v>
      </c>
      <c r="J663">
        <v>2.5499999999999998</v>
      </c>
      <c r="K663">
        <v>1737</v>
      </c>
      <c r="L663" s="1">
        <v>45467</v>
      </c>
    </row>
    <row r="664" spans="1:12" x14ac:dyDescent="0.25">
      <c r="A664" t="s">
        <v>708</v>
      </c>
      <c r="B664" t="s">
        <v>53</v>
      </c>
      <c r="C664" t="s">
        <v>31</v>
      </c>
      <c r="D664" t="s">
        <v>54</v>
      </c>
      <c r="E664" t="s">
        <v>47</v>
      </c>
      <c r="F664" t="s">
        <v>23</v>
      </c>
      <c r="G664">
        <v>14509.37</v>
      </c>
      <c r="H664">
        <v>5</v>
      </c>
      <c r="I664">
        <v>72546.850000000006</v>
      </c>
      <c r="J664">
        <v>4.96</v>
      </c>
      <c r="K664">
        <v>248</v>
      </c>
      <c r="L664" s="1">
        <v>45506</v>
      </c>
    </row>
    <row r="665" spans="1:12" x14ac:dyDescent="0.25">
      <c r="A665" t="s">
        <v>709</v>
      </c>
      <c r="B665" t="s">
        <v>35</v>
      </c>
      <c r="C665" t="s">
        <v>14</v>
      </c>
      <c r="D665" t="s">
        <v>36</v>
      </c>
      <c r="E665" t="s">
        <v>16</v>
      </c>
      <c r="F665" t="s">
        <v>17</v>
      </c>
      <c r="G665">
        <v>17798.48</v>
      </c>
      <c r="H665">
        <v>3</v>
      </c>
      <c r="I665">
        <v>53395.44</v>
      </c>
      <c r="J665">
        <v>1.03</v>
      </c>
      <c r="K665">
        <v>809</v>
      </c>
      <c r="L665" s="1">
        <v>45328</v>
      </c>
    </row>
    <row r="666" spans="1:12" x14ac:dyDescent="0.25">
      <c r="A666" t="s">
        <v>710</v>
      </c>
      <c r="B666" t="s">
        <v>30</v>
      </c>
      <c r="C666" t="s">
        <v>31</v>
      </c>
      <c r="D666" t="s">
        <v>32</v>
      </c>
      <c r="E666" t="s">
        <v>22</v>
      </c>
      <c r="F666" t="s">
        <v>62</v>
      </c>
      <c r="G666">
        <v>5743.85</v>
      </c>
      <c r="H666">
        <v>5</v>
      </c>
      <c r="I666">
        <v>28719.25</v>
      </c>
      <c r="J666">
        <v>2.65</v>
      </c>
      <c r="K666">
        <v>1536</v>
      </c>
      <c r="L666" s="1">
        <v>45394</v>
      </c>
    </row>
    <row r="667" spans="1:12" x14ac:dyDescent="0.25">
      <c r="A667" t="s">
        <v>711</v>
      </c>
      <c r="B667" t="s">
        <v>19</v>
      </c>
      <c r="C667" t="s">
        <v>20</v>
      </c>
      <c r="D667" t="s">
        <v>21</v>
      </c>
      <c r="E667" t="s">
        <v>16</v>
      </c>
      <c r="F667" t="s">
        <v>17</v>
      </c>
      <c r="G667">
        <v>17601.150000000001</v>
      </c>
      <c r="H667">
        <v>2</v>
      </c>
      <c r="I667">
        <v>35202.300000000003</v>
      </c>
      <c r="J667">
        <v>1.72</v>
      </c>
      <c r="K667">
        <v>346</v>
      </c>
      <c r="L667" s="1">
        <v>45312</v>
      </c>
    </row>
    <row r="668" spans="1:12" x14ac:dyDescent="0.25">
      <c r="A668" t="s">
        <v>712</v>
      </c>
      <c r="B668" t="s">
        <v>30</v>
      </c>
      <c r="C668" t="s">
        <v>31</v>
      </c>
      <c r="D668" t="s">
        <v>32</v>
      </c>
      <c r="E668" t="s">
        <v>22</v>
      </c>
      <c r="F668" t="s">
        <v>17</v>
      </c>
      <c r="G668">
        <v>18972.86</v>
      </c>
      <c r="H668">
        <v>4</v>
      </c>
      <c r="I668">
        <v>75891.44</v>
      </c>
      <c r="J668">
        <v>4.2300000000000004</v>
      </c>
      <c r="K668">
        <v>918</v>
      </c>
      <c r="L668" s="1">
        <v>45293</v>
      </c>
    </row>
    <row r="669" spans="1:12" x14ac:dyDescent="0.25">
      <c r="A669" t="s">
        <v>713</v>
      </c>
      <c r="B669" t="s">
        <v>53</v>
      </c>
      <c r="C669" t="s">
        <v>31</v>
      </c>
      <c r="D669" t="s">
        <v>54</v>
      </c>
      <c r="E669" t="s">
        <v>22</v>
      </c>
      <c r="F669" t="s">
        <v>40</v>
      </c>
      <c r="G669">
        <v>12914.62</v>
      </c>
      <c r="H669">
        <v>3</v>
      </c>
      <c r="I669">
        <v>38743.86</v>
      </c>
      <c r="J669">
        <v>1.71</v>
      </c>
      <c r="K669">
        <v>1673</v>
      </c>
      <c r="L669" s="1">
        <v>45453</v>
      </c>
    </row>
    <row r="670" spans="1:12" x14ac:dyDescent="0.25">
      <c r="A670" t="s">
        <v>714</v>
      </c>
      <c r="B670" t="s">
        <v>30</v>
      </c>
      <c r="C670" t="s">
        <v>31</v>
      </c>
      <c r="D670" t="s">
        <v>32</v>
      </c>
      <c r="E670" t="s">
        <v>22</v>
      </c>
      <c r="F670" t="s">
        <v>40</v>
      </c>
      <c r="G670">
        <v>15612.39</v>
      </c>
      <c r="H670">
        <v>4</v>
      </c>
      <c r="I670">
        <v>62449.56</v>
      </c>
      <c r="J670">
        <v>4.5</v>
      </c>
      <c r="K670">
        <v>57</v>
      </c>
      <c r="L670" s="1">
        <v>45413</v>
      </c>
    </row>
    <row r="671" spans="1:12" x14ac:dyDescent="0.25">
      <c r="A671" t="s">
        <v>715</v>
      </c>
      <c r="B671" t="s">
        <v>30</v>
      </c>
      <c r="C671" t="s">
        <v>31</v>
      </c>
      <c r="D671" t="s">
        <v>32</v>
      </c>
      <c r="E671" t="s">
        <v>47</v>
      </c>
      <c r="F671" t="s">
        <v>17</v>
      </c>
      <c r="G671">
        <v>2299.13</v>
      </c>
      <c r="H671">
        <v>3</v>
      </c>
      <c r="I671">
        <v>6897.39</v>
      </c>
      <c r="J671">
        <v>2.79</v>
      </c>
      <c r="K671">
        <v>2235</v>
      </c>
      <c r="L671" s="1">
        <v>45440</v>
      </c>
    </row>
    <row r="672" spans="1:12" x14ac:dyDescent="0.25">
      <c r="A672" t="s">
        <v>716</v>
      </c>
      <c r="B672" t="s">
        <v>30</v>
      </c>
      <c r="C672" t="s">
        <v>31</v>
      </c>
      <c r="D672" t="s">
        <v>32</v>
      </c>
      <c r="E672" t="s">
        <v>16</v>
      </c>
      <c r="F672" t="s">
        <v>23</v>
      </c>
      <c r="G672">
        <v>17949.63</v>
      </c>
      <c r="H672">
        <v>2</v>
      </c>
      <c r="I672">
        <v>35899.26</v>
      </c>
      <c r="J672">
        <v>4.8899999999999997</v>
      </c>
      <c r="K672">
        <v>3044</v>
      </c>
      <c r="L672" s="1">
        <v>45298</v>
      </c>
    </row>
    <row r="673" spans="1:12" x14ac:dyDescent="0.25">
      <c r="A673" t="s">
        <v>717</v>
      </c>
      <c r="B673" t="s">
        <v>53</v>
      </c>
      <c r="C673" t="s">
        <v>31</v>
      </c>
      <c r="D673" t="s">
        <v>54</v>
      </c>
      <c r="E673" t="s">
        <v>47</v>
      </c>
      <c r="F673" t="s">
        <v>33</v>
      </c>
      <c r="G673">
        <v>9865.99</v>
      </c>
      <c r="H673">
        <v>5</v>
      </c>
      <c r="I673">
        <v>49329.95</v>
      </c>
      <c r="J673">
        <v>4.8899999999999997</v>
      </c>
      <c r="K673">
        <v>1395</v>
      </c>
      <c r="L673" s="1">
        <v>45325</v>
      </c>
    </row>
    <row r="674" spans="1:12" x14ac:dyDescent="0.25">
      <c r="A674" t="s">
        <v>718</v>
      </c>
      <c r="B674" t="s">
        <v>19</v>
      </c>
      <c r="C674" t="s">
        <v>20</v>
      </c>
      <c r="D674" t="s">
        <v>21</v>
      </c>
      <c r="E674" t="s">
        <v>47</v>
      </c>
      <c r="F674" t="s">
        <v>62</v>
      </c>
      <c r="G674">
        <v>3979.45</v>
      </c>
      <c r="H674">
        <v>3</v>
      </c>
      <c r="I674">
        <v>11938.35</v>
      </c>
      <c r="J674">
        <v>4.6500000000000004</v>
      </c>
      <c r="K674">
        <v>2136</v>
      </c>
      <c r="L674" s="1">
        <v>45599</v>
      </c>
    </row>
    <row r="675" spans="1:12" x14ac:dyDescent="0.25">
      <c r="A675" t="s">
        <v>719</v>
      </c>
      <c r="B675" t="s">
        <v>13</v>
      </c>
      <c r="C675" t="s">
        <v>14</v>
      </c>
      <c r="D675" t="s">
        <v>15</v>
      </c>
      <c r="E675" t="s">
        <v>47</v>
      </c>
      <c r="F675" t="s">
        <v>28</v>
      </c>
      <c r="G675">
        <v>11283.86</v>
      </c>
      <c r="H675">
        <v>4</v>
      </c>
      <c r="I675">
        <v>45135.44</v>
      </c>
      <c r="J675">
        <v>1.38</v>
      </c>
      <c r="K675">
        <v>1157</v>
      </c>
      <c r="L675" s="1">
        <v>45419</v>
      </c>
    </row>
    <row r="676" spans="1:12" x14ac:dyDescent="0.25">
      <c r="A676" t="s">
        <v>720</v>
      </c>
      <c r="B676" t="s">
        <v>35</v>
      </c>
      <c r="C676" t="s">
        <v>14</v>
      </c>
      <c r="D676" t="s">
        <v>36</v>
      </c>
      <c r="E676" t="s">
        <v>47</v>
      </c>
      <c r="F676" t="s">
        <v>17</v>
      </c>
      <c r="G676">
        <v>13255.83</v>
      </c>
      <c r="H676">
        <v>1</v>
      </c>
      <c r="I676">
        <v>13255.83</v>
      </c>
      <c r="J676">
        <v>2.73</v>
      </c>
      <c r="K676">
        <v>2594</v>
      </c>
      <c r="L676" s="1">
        <v>45596</v>
      </c>
    </row>
    <row r="677" spans="1:12" x14ac:dyDescent="0.25">
      <c r="A677" t="s">
        <v>721</v>
      </c>
      <c r="B677" t="s">
        <v>13</v>
      </c>
      <c r="C677" t="s">
        <v>14</v>
      </c>
      <c r="D677" t="s">
        <v>15</v>
      </c>
      <c r="E677" t="s">
        <v>47</v>
      </c>
      <c r="F677" t="s">
        <v>23</v>
      </c>
      <c r="G677">
        <v>1693.88</v>
      </c>
      <c r="H677">
        <v>5</v>
      </c>
      <c r="I677">
        <v>8469.4</v>
      </c>
      <c r="J677">
        <v>1.33</v>
      </c>
      <c r="K677">
        <v>727</v>
      </c>
      <c r="L677" s="1">
        <v>45497</v>
      </c>
    </row>
    <row r="678" spans="1:12" x14ac:dyDescent="0.25">
      <c r="A678" t="s">
        <v>722</v>
      </c>
      <c r="B678" t="s">
        <v>13</v>
      </c>
      <c r="C678" t="s">
        <v>14</v>
      </c>
      <c r="D678" t="s">
        <v>15</v>
      </c>
      <c r="E678" t="s">
        <v>22</v>
      </c>
      <c r="F678" t="s">
        <v>40</v>
      </c>
      <c r="G678">
        <v>6416.12</v>
      </c>
      <c r="H678">
        <v>4</v>
      </c>
      <c r="I678">
        <v>25664.48</v>
      </c>
      <c r="J678">
        <v>4.49</v>
      </c>
      <c r="K678">
        <v>2776</v>
      </c>
      <c r="L678" s="1">
        <v>45649</v>
      </c>
    </row>
    <row r="679" spans="1:12" x14ac:dyDescent="0.25">
      <c r="A679" t="s">
        <v>723</v>
      </c>
      <c r="B679" t="s">
        <v>25</v>
      </c>
      <c r="C679" t="s">
        <v>26</v>
      </c>
      <c r="D679" t="s">
        <v>27</v>
      </c>
      <c r="E679" t="s">
        <v>22</v>
      </c>
      <c r="F679" t="s">
        <v>17</v>
      </c>
      <c r="G679">
        <v>11123.71</v>
      </c>
      <c r="H679">
        <v>5</v>
      </c>
      <c r="I679">
        <v>55618.55</v>
      </c>
      <c r="J679">
        <v>2.56</v>
      </c>
      <c r="K679">
        <v>2603</v>
      </c>
      <c r="L679" s="1">
        <v>45531</v>
      </c>
    </row>
    <row r="680" spans="1:12" x14ac:dyDescent="0.25">
      <c r="A680" t="s">
        <v>724</v>
      </c>
      <c r="B680" t="s">
        <v>38</v>
      </c>
      <c r="C680" t="s">
        <v>20</v>
      </c>
      <c r="D680" t="s">
        <v>39</v>
      </c>
      <c r="E680" t="s">
        <v>22</v>
      </c>
      <c r="F680" t="s">
        <v>23</v>
      </c>
      <c r="G680">
        <v>5038.78</v>
      </c>
      <c r="H680">
        <v>2</v>
      </c>
      <c r="I680">
        <v>10077.56</v>
      </c>
      <c r="J680">
        <v>2.67</v>
      </c>
      <c r="K680">
        <v>4463</v>
      </c>
      <c r="L680" s="1">
        <v>45365</v>
      </c>
    </row>
    <row r="681" spans="1:12" x14ac:dyDescent="0.25">
      <c r="A681" t="s">
        <v>725</v>
      </c>
      <c r="B681" t="s">
        <v>13</v>
      </c>
      <c r="C681" t="s">
        <v>14</v>
      </c>
      <c r="D681" t="s">
        <v>15</v>
      </c>
      <c r="E681" t="s">
        <v>16</v>
      </c>
      <c r="F681" t="s">
        <v>40</v>
      </c>
      <c r="G681">
        <v>8663.7000000000007</v>
      </c>
      <c r="H681">
        <v>4</v>
      </c>
      <c r="I681">
        <v>34654.800000000003</v>
      </c>
      <c r="J681">
        <v>3.13</v>
      </c>
      <c r="K681">
        <v>4868</v>
      </c>
      <c r="L681" s="1">
        <v>45467</v>
      </c>
    </row>
    <row r="682" spans="1:12" x14ac:dyDescent="0.25">
      <c r="A682" t="s">
        <v>726</v>
      </c>
      <c r="B682" t="s">
        <v>65</v>
      </c>
      <c r="C682" t="s">
        <v>20</v>
      </c>
      <c r="D682" t="s">
        <v>66</v>
      </c>
      <c r="E682" t="s">
        <v>47</v>
      </c>
      <c r="F682" t="s">
        <v>62</v>
      </c>
      <c r="G682">
        <v>12351.81</v>
      </c>
      <c r="H682">
        <v>2</v>
      </c>
      <c r="I682">
        <v>24703.62</v>
      </c>
      <c r="J682">
        <v>2.16</v>
      </c>
      <c r="K682">
        <v>959</v>
      </c>
      <c r="L682" s="1">
        <v>45362</v>
      </c>
    </row>
    <row r="683" spans="1:12" x14ac:dyDescent="0.25">
      <c r="A683" t="s">
        <v>727</v>
      </c>
      <c r="B683" t="s">
        <v>19</v>
      </c>
      <c r="C683" t="s">
        <v>20</v>
      </c>
      <c r="D683" t="s">
        <v>21</v>
      </c>
      <c r="E683" t="s">
        <v>47</v>
      </c>
      <c r="F683" t="s">
        <v>17</v>
      </c>
      <c r="G683">
        <v>14702.26</v>
      </c>
      <c r="H683">
        <v>1</v>
      </c>
      <c r="I683">
        <v>14702.26</v>
      </c>
      <c r="J683">
        <v>1.51</v>
      </c>
      <c r="K683">
        <v>2869</v>
      </c>
      <c r="L683" s="1">
        <v>45496</v>
      </c>
    </row>
    <row r="684" spans="1:12" x14ac:dyDescent="0.25">
      <c r="A684" t="s">
        <v>728</v>
      </c>
      <c r="B684" t="s">
        <v>43</v>
      </c>
      <c r="C684" t="s">
        <v>44</v>
      </c>
      <c r="D684" t="s">
        <v>45</v>
      </c>
      <c r="E684" t="s">
        <v>16</v>
      </c>
      <c r="F684" t="s">
        <v>28</v>
      </c>
      <c r="G684">
        <v>18692.47</v>
      </c>
      <c r="H684">
        <v>5</v>
      </c>
      <c r="I684">
        <v>93462.35</v>
      </c>
      <c r="J684">
        <v>3.79</v>
      </c>
      <c r="K684">
        <v>848</v>
      </c>
      <c r="L684" s="1">
        <v>45454</v>
      </c>
    </row>
    <row r="685" spans="1:12" x14ac:dyDescent="0.25">
      <c r="A685" t="s">
        <v>729</v>
      </c>
      <c r="B685" t="s">
        <v>65</v>
      </c>
      <c r="C685" t="s">
        <v>20</v>
      </c>
      <c r="D685" t="s">
        <v>66</v>
      </c>
      <c r="E685" t="s">
        <v>22</v>
      </c>
      <c r="F685" t="s">
        <v>17</v>
      </c>
      <c r="G685">
        <v>14934.19</v>
      </c>
      <c r="H685">
        <v>3</v>
      </c>
      <c r="I685">
        <v>44802.57</v>
      </c>
      <c r="J685">
        <v>2.2999999999999998</v>
      </c>
      <c r="K685">
        <v>3234</v>
      </c>
      <c r="L685" s="1">
        <v>45513</v>
      </c>
    </row>
    <row r="686" spans="1:12" x14ac:dyDescent="0.25">
      <c r="A686" t="s">
        <v>730</v>
      </c>
      <c r="B686" t="s">
        <v>38</v>
      </c>
      <c r="C686" t="s">
        <v>20</v>
      </c>
      <c r="D686" t="s">
        <v>39</v>
      </c>
      <c r="E686" t="s">
        <v>47</v>
      </c>
      <c r="F686" t="s">
        <v>62</v>
      </c>
      <c r="G686">
        <v>10892.9</v>
      </c>
      <c r="H686">
        <v>1</v>
      </c>
      <c r="I686">
        <v>10892.9</v>
      </c>
      <c r="J686">
        <v>3.16</v>
      </c>
      <c r="K686">
        <v>4492</v>
      </c>
      <c r="L686" s="1">
        <v>45530</v>
      </c>
    </row>
    <row r="687" spans="1:12" x14ac:dyDescent="0.25">
      <c r="A687" t="s">
        <v>731</v>
      </c>
      <c r="B687" t="s">
        <v>19</v>
      </c>
      <c r="C687" t="s">
        <v>20</v>
      </c>
      <c r="D687" t="s">
        <v>21</v>
      </c>
      <c r="E687" t="s">
        <v>16</v>
      </c>
      <c r="F687" t="s">
        <v>40</v>
      </c>
      <c r="G687">
        <v>17933.61</v>
      </c>
      <c r="H687">
        <v>4</v>
      </c>
      <c r="I687">
        <v>71734.44</v>
      </c>
      <c r="J687">
        <v>1.59</v>
      </c>
      <c r="K687">
        <v>978</v>
      </c>
      <c r="L687" s="1">
        <v>45487</v>
      </c>
    </row>
    <row r="688" spans="1:12" x14ac:dyDescent="0.25">
      <c r="A688" t="s">
        <v>732</v>
      </c>
      <c r="B688" t="s">
        <v>65</v>
      </c>
      <c r="C688" t="s">
        <v>20</v>
      </c>
      <c r="D688" t="s">
        <v>66</v>
      </c>
      <c r="E688" t="s">
        <v>22</v>
      </c>
      <c r="F688" t="s">
        <v>17</v>
      </c>
      <c r="G688">
        <v>18579.93</v>
      </c>
      <c r="H688">
        <v>2</v>
      </c>
      <c r="I688">
        <v>37159.86</v>
      </c>
      <c r="J688">
        <v>3.34</v>
      </c>
      <c r="K688">
        <v>1999</v>
      </c>
      <c r="L688" s="1">
        <v>45346</v>
      </c>
    </row>
    <row r="689" spans="1:12" x14ac:dyDescent="0.25">
      <c r="A689" t="s">
        <v>733</v>
      </c>
      <c r="B689" t="s">
        <v>13</v>
      </c>
      <c r="C689" t="s">
        <v>14</v>
      </c>
      <c r="D689" t="s">
        <v>15</v>
      </c>
      <c r="E689" t="s">
        <v>16</v>
      </c>
      <c r="F689" t="s">
        <v>33</v>
      </c>
      <c r="G689">
        <v>2724.48</v>
      </c>
      <c r="H689">
        <v>3</v>
      </c>
      <c r="I689">
        <v>8173.44</v>
      </c>
      <c r="J689">
        <v>4.8600000000000003</v>
      </c>
      <c r="K689">
        <v>2879</v>
      </c>
      <c r="L689" s="1">
        <v>45647</v>
      </c>
    </row>
    <row r="690" spans="1:12" x14ac:dyDescent="0.25">
      <c r="A690" t="s">
        <v>734</v>
      </c>
      <c r="B690" t="s">
        <v>13</v>
      </c>
      <c r="C690" t="s">
        <v>14</v>
      </c>
      <c r="D690" t="s">
        <v>15</v>
      </c>
      <c r="E690" t="s">
        <v>22</v>
      </c>
      <c r="F690" t="s">
        <v>28</v>
      </c>
      <c r="G690">
        <v>4144.6899999999996</v>
      </c>
      <c r="H690">
        <v>2</v>
      </c>
      <c r="I690">
        <v>8289.3799999999992</v>
      </c>
      <c r="J690">
        <v>4.32</v>
      </c>
      <c r="K690">
        <v>749</v>
      </c>
      <c r="L690" s="1">
        <v>45370</v>
      </c>
    </row>
    <row r="691" spans="1:12" x14ac:dyDescent="0.25">
      <c r="A691" t="s">
        <v>735</v>
      </c>
      <c r="B691" t="s">
        <v>49</v>
      </c>
      <c r="C691" t="s">
        <v>14</v>
      </c>
      <c r="D691" t="s">
        <v>50</v>
      </c>
      <c r="E691" t="s">
        <v>16</v>
      </c>
      <c r="F691" t="s">
        <v>40</v>
      </c>
      <c r="G691">
        <v>15805.57</v>
      </c>
      <c r="H691">
        <v>4</v>
      </c>
      <c r="I691">
        <v>63222.28</v>
      </c>
      <c r="J691">
        <v>2.34</v>
      </c>
      <c r="K691">
        <v>568</v>
      </c>
      <c r="L691" s="1">
        <v>45432</v>
      </c>
    </row>
    <row r="692" spans="1:12" x14ac:dyDescent="0.25">
      <c r="A692" t="s">
        <v>736</v>
      </c>
      <c r="B692" t="s">
        <v>30</v>
      </c>
      <c r="C692" t="s">
        <v>31</v>
      </c>
      <c r="D692" t="s">
        <v>32</v>
      </c>
      <c r="E692" t="s">
        <v>22</v>
      </c>
      <c r="F692" t="s">
        <v>17</v>
      </c>
      <c r="G692">
        <v>16288.79</v>
      </c>
      <c r="H692">
        <v>1</v>
      </c>
      <c r="I692">
        <v>16288.79</v>
      </c>
      <c r="J692">
        <v>4.37</v>
      </c>
      <c r="K692">
        <v>1501</v>
      </c>
      <c r="L692" s="1">
        <v>45486</v>
      </c>
    </row>
    <row r="693" spans="1:12" x14ac:dyDescent="0.25">
      <c r="A693" t="s">
        <v>737</v>
      </c>
      <c r="B693" t="s">
        <v>35</v>
      </c>
      <c r="C693" t="s">
        <v>14</v>
      </c>
      <c r="D693" t="s">
        <v>36</v>
      </c>
      <c r="E693" t="s">
        <v>47</v>
      </c>
      <c r="F693" t="s">
        <v>17</v>
      </c>
      <c r="G693">
        <v>14579.15</v>
      </c>
      <c r="H693">
        <v>1</v>
      </c>
      <c r="I693">
        <v>14579.15</v>
      </c>
      <c r="J693">
        <v>2.3199999999999998</v>
      </c>
      <c r="K693">
        <v>1076</v>
      </c>
      <c r="L693" s="1">
        <v>45491</v>
      </c>
    </row>
    <row r="694" spans="1:12" x14ac:dyDescent="0.25">
      <c r="A694" t="s">
        <v>738</v>
      </c>
      <c r="B694" t="s">
        <v>53</v>
      </c>
      <c r="C694" t="s">
        <v>31</v>
      </c>
      <c r="D694" t="s">
        <v>54</v>
      </c>
      <c r="E694" t="s">
        <v>47</v>
      </c>
      <c r="F694" t="s">
        <v>40</v>
      </c>
      <c r="G694">
        <v>7146.74</v>
      </c>
      <c r="H694">
        <v>5</v>
      </c>
      <c r="I694">
        <v>35733.699999999997</v>
      </c>
      <c r="J694">
        <v>1.1399999999999999</v>
      </c>
      <c r="K694">
        <v>1439</v>
      </c>
      <c r="L694" s="1">
        <v>45423</v>
      </c>
    </row>
    <row r="695" spans="1:12" x14ac:dyDescent="0.25">
      <c r="A695" t="s">
        <v>739</v>
      </c>
      <c r="B695" t="s">
        <v>38</v>
      </c>
      <c r="C695" t="s">
        <v>20</v>
      </c>
      <c r="D695" t="s">
        <v>39</v>
      </c>
      <c r="E695" t="s">
        <v>47</v>
      </c>
      <c r="F695" t="s">
        <v>33</v>
      </c>
      <c r="G695">
        <v>3100.46</v>
      </c>
      <c r="H695">
        <v>1</v>
      </c>
      <c r="I695">
        <v>3100.46</v>
      </c>
      <c r="J695">
        <v>3.31</v>
      </c>
      <c r="K695">
        <v>3654</v>
      </c>
      <c r="L695" s="1">
        <v>45312</v>
      </c>
    </row>
    <row r="696" spans="1:12" x14ac:dyDescent="0.25">
      <c r="A696" t="s">
        <v>740</v>
      </c>
      <c r="B696" t="s">
        <v>38</v>
      </c>
      <c r="C696" t="s">
        <v>20</v>
      </c>
      <c r="D696" t="s">
        <v>39</v>
      </c>
      <c r="E696" t="s">
        <v>47</v>
      </c>
      <c r="F696" t="s">
        <v>23</v>
      </c>
      <c r="G696">
        <v>13882.41</v>
      </c>
      <c r="H696">
        <v>4</v>
      </c>
      <c r="I696">
        <v>55529.64</v>
      </c>
      <c r="J696">
        <v>2.2799999999999998</v>
      </c>
      <c r="K696">
        <v>4143</v>
      </c>
      <c r="L696" s="1">
        <v>45553</v>
      </c>
    </row>
    <row r="697" spans="1:12" x14ac:dyDescent="0.25">
      <c r="A697" t="s">
        <v>741</v>
      </c>
      <c r="B697" t="s">
        <v>13</v>
      </c>
      <c r="C697" t="s">
        <v>14</v>
      </c>
      <c r="D697" t="s">
        <v>15</v>
      </c>
      <c r="E697" t="s">
        <v>47</v>
      </c>
      <c r="F697" t="s">
        <v>17</v>
      </c>
      <c r="G697">
        <v>16683.04</v>
      </c>
      <c r="H697">
        <v>3</v>
      </c>
      <c r="I697">
        <v>50049.120000000003</v>
      </c>
      <c r="J697">
        <v>1.45</v>
      </c>
      <c r="K697">
        <v>2056</v>
      </c>
      <c r="L697" s="1">
        <v>45586</v>
      </c>
    </row>
    <row r="698" spans="1:12" x14ac:dyDescent="0.25">
      <c r="A698" t="s">
        <v>742</v>
      </c>
      <c r="B698" t="s">
        <v>35</v>
      </c>
      <c r="C698" t="s">
        <v>14</v>
      </c>
      <c r="D698" t="s">
        <v>36</v>
      </c>
      <c r="E698" t="s">
        <v>47</v>
      </c>
      <c r="F698" t="s">
        <v>23</v>
      </c>
      <c r="G698">
        <v>6871.93</v>
      </c>
      <c r="H698">
        <v>3</v>
      </c>
      <c r="I698">
        <v>20615.79</v>
      </c>
      <c r="J698">
        <v>4.3600000000000003</v>
      </c>
      <c r="K698">
        <v>825</v>
      </c>
      <c r="L698" s="1">
        <v>45572</v>
      </c>
    </row>
    <row r="699" spans="1:12" x14ac:dyDescent="0.25">
      <c r="A699" t="s">
        <v>743</v>
      </c>
      <c r="B699" t="s">
        <v>25</v>
      </c>
      <c r="C699" t="s">
        <v>26</v>
      </c>
      <c r="D699" t="s">
        <v>27</v>
      </c>
      <c r="E699" t="s">
        <v>47</v>
      </c>
      <c r="F699" t="s">
        <v>28</v>
      </c>
      <c r="G699">
        <v>9949.0499999999993</v>
      </c>
      <c r="H699">
        <v>1</v>
      </c>
      <c r="I699">
        <v>9949.0499999999993</v>
      </c>
      <c r="J699">
        <v>1.02</v>
      </c>
      <c r="K699">
        <v>2864</v>
      </c>
      <c r="L699" s="1">
        <v>45446</v>
      </c>
    </row>
    <row r="700" spans="1:12" x14ac:dyDescent="0.25">
      <c r="A700" t="s">
        <v>744</v>
      </c>
      <c r="B700" t="s">
        <v>25</v>
      </c>
      <c r="C700" t="s">
        <v>26</v>
      </c>
      <c r="D700" t="s">
        <v>27</v>
      </c>
      <c r="E700" t="s">
        <v>22</v>
      </c>
      <c r="F700" t="s">
        <v>28</v>
      </c>
      <c r="G700">
        <v>11621.12</v>
      </c>
      <c r="H700">
        <v>1</v>
      </c>
      <c r="I700">
        <v>11621.12</v>
      </c>
      <c r="J700">
        <v>2.16</v>
      </c>
      <c r="K700">
        <v>1595</v>
      </c>
      <c r="L700" s="1">
        <v>45359</v>
      </c>
    </row>
    <row r="701" spans="1:12" x14ac:dyDescent="0.25">
      <c r="A701" t="s">
        <v>745</v>
      </c>
      <c r="B701" t="s">
        <v>35</v>
      </c>
      <c r="C701" t="s">
        <v>14</v>
      </c>
      <c r="D701" t="s">
        <v>36</v>
      </c>
      <c r="E701" t="s">
        <v>47</v>
      </c>
      <c r="F701" t="s">
        <v>62</v>
      </c>
      <c r="G701">
        <v>14421.44</v>
      </c>
      <c r="H701">
        <v>5</v>
      </c>
      <c r="I701">
        <v>72107.199999999997</v>
      </c>
      <c r="J701">
        <v>2.61</v>
      </c>
      <c r="K701">
        <v>3466</v>
      </c>
      <c r="L701" s="1">
        <v>45451</v>
      </c>
    </row>
    <row r="702" spans="1:12" x14ac:dyDescent="0.25">
      <c r="A702" t="s">
        <v>746</v>
      </c>
      <c r="B702" t="s">
        <v>25</v>
      </c>
      <c r="C702" t="s">
        <v>26</v>
      </c>
      <c r="D702" t="s">
        <v>27</v>
      </c>
      <c r="E702" t="s">
        <v>47</v>
      </c>
      <c r="F702" t="s">
        <v>33</v>
      </c>
      <c r="G702">
        <v>12496.42</v>
      </c>
      <c r="H702">
        <v>4</v>
      </c>
      <c r="I702">
        <v>49985.68</v>
      </c>
      <c r="J702">
        <v>1.1000000000000001</v>
      </c>
      <c r="K702">
        <v>4668</v>
      </c>
      <c r="L702" s="1">
        <v>45362</v>
      </c>
    </row>
    <row r="703" spans="1:12" x14ac:dyDescent="0.25">
      <c r="A703" t="s">
        <v>747</v>
      </c>
      <c r="B703" t="s">
        <v>38</v>
      </c>
      <c r="C703" t="s">
        <v>20</v>
      </c>
      <c r="D703" t="s">
        <v>39</v>
      </c>
      <c r="E703" t="s">
        <v>16</v>
      </c>
      <c r="F703" t="s">
        <v>28</v>
      </c>
      <c r="G703">
        <v>9335.49</v>
      </c>
      <c r="H703">
        <v>1</v>
      </c>
      <c r="I703">
        <v>9335.49</v>
      </c>
      <c r="J703">
        <v>3.11</v>
      </c>
      <c r="K703">
        <v>3132</v>
      </c>
      <c r="L703" s="1">
        <v>45351</v>
      </c>
    </row>
    <row r="704" spans="1:12" x14ac:dyDescent="0.25">
      <c r="A704" t="s">
        <v>748</v>
      </c>
      <c r="B704" t="s">
        <v>38</v>
      </c>
      <c r="C704" t="s">
        <v>20</v>
      </c>
      <c r="D704" t="s">
        <v>39</v>
      </c>
      <c r="E704" t="s">
        <v>22</v>
      </c>
      <c r="F704" t="s">
        <v>62</v>
      </c>
      <c r="G704">
        <v>9112.9699999999993</v>
      </c>
      <c r="H704">
        <v>2</v>
      </c>
      <c r="I704">
        <v>18225.939999999999</v>
      </c>
      <c r="J704">
        <v>2.54</v>
      </c>
      <c r="K704">
        <v>2547</v>
      </c>
      <c r="L704" s="1">
        <v>45439</v>
      </c>
    </row>
    <row r="705" spans="1:12" x14ac:dyDescent="0.25">
      <c r="A705" t="s">
        <v>749</v>
      </c>
      <c r="B705" t="s">
        <v>49</v>
      </c>
      <c r="C705" t="s">
        <v>14</v>
      </c>
      <c r="D705" t="s">
        <v>50</v>
      </c>
      <c r="E705" t="s">
        <v>47</v>
      </c>
      <c r="F705" t="s">
        <v>28</v>
      </c>
      <c r="G705">
        <v>17793.66</v>
      </c>
      <c r="H705">
        <v>5</v>
      </c>
      <c r="I705">
        <v>88968.3</v>
      </c>
      <c r="J705">
        <v>2.66</v>
      </c>
      <c r="K705">
        <v>604</v>
      </c>
      <c r="L705" s="1">
        <v>45560</v>
      </c>
    </row>
    <row r="706" spans="1:12" x14ac:dyDescent="0.25">
      <c r="A706" t="s">
        <v>750</v>
      </c>
      <c r="B706" t="s">
        <v>30</v>
      </c>
      <c r="C706" t="s">
        <v>31</v>
      </c>
      <c r="D706" t="s">
        <v>32</v>
      </c>
      <c r="E706" t="s">
        <v>16</v>
      </c>
      <c r="F706" t="s">
        <v>23</v>
      </c>
      <c r="G706">
        <v>13982.62</v>
      </c>
      <c r="H706">
        <v>1</v>
      </c>
      <c r="I706">
        <v>13982.62</v>
      </c>
      <c r="J706">
        <v>2.52</v>
      </c>
      <c r="K706">
        <v>2892</v>
      </c>
      <c r="L706" s="1">
        <v>45372</v>
      </c>
    </row>
    <row r="707" spans="1:12" x14ac:dyDescent="0.25">
      <c r="A707" t="s">
        <v>751</v>
      </c>
      <c r="B707" t="s">
        <v>43</v>
      </c>
      <c r="C707" t="s">
        <v>44</v>
      </c>
      <c r="D707" t="s">
        <v>45</v>
      </c>
      <c r="E707" t="s">
        <v>47</v>
      </c>
      <c r="F707" t="s">
        <v>62</v>
      </c>
      <c r="G707">
        <v>19717.25</v>
      </c>
      <c r="H707">
        <v>4</v>
      </c>
      <c r="I707">
        <v>78869</v>
      </c>
      <c r="J707">
        <v>4.42</v>
      </c>
      <c r="K707">
        <v>1040</v>
      </c>
      <c r="L707" s="1">
        <v>45597</v>
      </c>
    </row>
    <row r="708" spans="1:12" x14ac:dyDescent="0.25">
      <c r="A708" t="s">
        <v>752</v>
      </c>
      <c r="B708" t="s">
        <v>30</v>
      </c>
      <c r="C708" t="s">
        <v>31</v>
      </c>
      <c r="D708" t="s">
        <v>32</v>
      </c>
      <c r="E708" t="s">
        <v>22</v>
      </c>
      <c r="F708" t="s">
        <v>17</v>
      </c>
      <c r="G708">
        <v>1561.3</v>
      </c>
      <c r="H708">
        <v>2</v>
      </c>
      <c r="I708">
        <v>3122.6</v>
      </c>
      <c r="J708">
        <v>2.5099999999999998</v>
      </c>
      <c r="K708">
        <v>2437</v>
      </c>
      <c r="L708" s="1">
        <v>45346</v>
      </c>
    </row>
    <row r="709" spans="1:12" x14ac:dyDescent="0.25">
      <c r="A709" t="s">
        <v>753</v>
      </c>
      <c r="B709" t="s">
        <v>35</v>
      </c>
      <c r="C709" t="s">
        <v>14</v>
      </c>
      <c r="D709" t="s">
        <v>36</v>
      </c>
      <c r="E709" t="s">
        <v>16</v>
      </c>
      <c r="F709" t="s">
        <v>40</v>
      </c>
      <c r="G709">
        <v>17996.61</v>
      </c>
      <c r="H709">
        <v>2</v>
      </c>
      <c r="I709">
        <v>35993.22</v>
      </c>
      <c r="J709">
        <v>4.28</v>
      </c>
      <c r="K709">
        <v>3304</v>
      </c>
      <c r="L709" s="1">
        <v>45441</v>
      </c>
    </row>
    <row r="710" spans="1:12" x14ac:dyDescent="0.25">
      <c r="A710" t="s">
        <v>754</v>
      </c>
      <c r="B710" t="s">
        <v>30</v>
      </c>
      <c r="C710" t="s">
        <v>31</v>
      </c>
      <c r="D710" t="s">
        <v>32</v>
      </c>
      <c r="E710" t="s">
        <v>47</v>
      </c>
      <c r="F710" t="s">
        <v>23</v>
      </c>
      <c r="G710">
        <v>16806.64</v>
      </c>
      <c r="H710">
        <v>2</v>
      </c>
      <c r="I710">
        <v>33613.279999999999</v>
      </c>
      <c r="J710">
        <v>2.61</v>
      </c>
      <c r="K710">
        <v>3781</v>
      </c>
      <c r="L710" s="1">
        <v>45412</v>
      </c>
    </row>
    <row r="711" spans="1:12" x14ac:dyDescent="0.25">
      <c r="A711" t="s">
        <v>755</v>
      </c>
      <c r="B711" t="s">
        <v>13</v>
      </c>
      <c r="C711" t="s">
        <v>14</v>
      </c>
      <c r="D711" t="s">
        <v>15</v>
      </c>
      <c r="E711" t="s">
        <v>22</v>
      </c>
      <c r="F711" t="s">
        <v>28</v>
      </c>
      <c r="G711">
        <v>2876.34</v>
      </c>
      <c r="H711">
        <v>4</v>
      </c>
      <c r="I711">
        <v>11505.36</v>
      </c>
      <c r="J711">
        <v>3.75</v>
      </c>
      <c r="K711">
        <v>1313</v>
      </c>
      <c r="L711" s="1">
        <v>45333</v>
      </c>
    </row>
    <row r="712" spans="1:12" x14ac:dyDescent="0.25">
      <c r="A712" t="s">
        <v>756</v>
      </c>
      <c r="B712" t="s">
        <v>38</v>
      </c>
      <c r="C712" t="s">
        <v>20</v>
      </c>
      <c r="D712" t="s">
        <v>39</v>
      </c>
      <c r="E712" t="s">
        <v>22</v>
      </c>
      <c r="F712" t="s">
        <v>62</v>
      </c>
      <c r="G712">
        <v>8289.67</v>
      </c>
      <c r="H712">
        <v>1</v>
      </c>
      <c r="I712">
        <v>8289.67</v>
      </c>
      <c r="J712">
        <v>4.53</v>
      </c>
      <c r="K712">
        <v>1641</v>
      </c>
      <c r="L712" s="1">
        <v>45443</v>
      </c>
    </row>
    <row r="713" spans="1:12" x14ac:dyDescent="0.25">
      <c r="A713" t="s">
        <v>757</v>
      </c>
      <c r="B713" t="s">
        <v>49</v>
      </c>
      <c r="C713" t="s">
        <v>14</v>
      </c>
      <c r="D713" t="s">
        <v>50</v>
      </c>
      <c r="E713" t="s">
        <v>22</v>
      </c>
      <c r="F713" t="s">
        <v>23</v>
      </c>
      <c r="G713">
        <v>6059.8</v>
      </c>
      <c r="H713">
        <v>2</v>
      </c>
      <c r="I713">
        <v>12119.6</v>
      </c>
      <c r="J713">
        <v>4.33</v>
      </c>
      <c r="K713">
        <v>3661</v>
      </c>
      <c r="L713" s="1">
        <v>45638</v>
      </c>
    </row>
    <row r="714" spans="1:12" x14ac:dyDescent="0.25">
      <c r="A714" t="s">
        <v>758</v>
      </c>
      <c r="B714" t="s">
        <v>38</v>
      </c>
      <c r="C714" t="s">
        <v>20</v>
      </c>
      <c r="D714" t="s">
        <v>39</v>
      </c>
      <c r="E714" t="s">
        <v>47</v>
      </c>
      <c r="F714" t="s">
        <v>33</v>
      </c>
      <c r="G714">
        <v>10375.81</v>
      </c>
      <c r="H714">
        <v>1</v>
      </c>
      <c r="I714">
        <v>10375.81</v>
      </c>
      <c r="J714">
        <v>2.02</v>
      </c>
      <c r="K714">
        <v>3084</v>
      </c>
      <c r="L714" s="1">
        <v>45367</v>
      </c>
    </row>
    <row r="715" spans="1:12" x14ac:dyDescent="0.25">
      <c r="A715" t="s">
        <v>759</v>
      </c>
      <c r="B715" t="s">
        <v>30</v>
      </c>
      <c r="C715" t="s">
        <v>31</v>
      </c>
      <c r="D715" t="s">
        <v>32</v>
      </c>
      <c r="E715" t="s">
        <v>47</v>
      </c>
      <c r="F715" t="s">
        <v>23</v>
      </c>
      <c r="G715">
        <v>10908.84</v>
      </c>
      <c r="H715">
        <v>2</v>
      </c>
      <c r="I715">
        <v>21817.68</v>
      </c>
      <c r="J715">
        <v>4.63</v>
      </c>
      <c r="K715">
        <v>1538</v>
      </c>
      <c r="L715" s="1">
        <v>45533</v>
      </c>
    </row>
    <row r="716" spans="1:12" x14ac:dyDescent="0.25">
      <c r="A716" t="s">
        <v>760</v>
      </c>
      <c r="B716" t="s">
        <v>19</v>
      </c>
      <c r="C716" t="s">
        <v>20</v>
      </c>
      <c r="D716" t="s">
        <v>21</v>
      </c>
      <c r="E716" t="s">
        <v>16</v>
      </c>
      <c r="F716" t="s">
        <v>62</v>
      </c>
      <c r="G716">
        <v>13455.37</v>
      </c>
      <c r="H716">
        <v>1</v>
      </c>
      <c r="I716">
        <v>13455.37</v>
      </c>
      <c r="J716">
        <v>3.25</v>
      </c>
      <c r="K716">
        <v>3066</v>
      </c>
      <c r="L716" s="1">
        <v>45510</v>
      </c>
    </row>
    <row r="717" spans="1:12" x14ac:dyDescent="0.25">
      <c r="A717" t="s">
        <v>761</v>
      </c>
      <c r="B717" t="s">
        <v>30</v>
      </c>
      <c r="C717" t="s">
        <v>31</v>
      </c>
      <c r="D717" t="s">
        <v>32</v>
      </c>
      <c r="E717" t="s">
        <v>22</v>
      </c>
      <c r="F717" t="s">
        <v>28</v>
      </c>
      <c r="G717">
        <v>6475.03</v>
      </c>
      <c r="H717">
        <v>4</v>
      </c>
      <c r="I717">
        <v>25900.12</v>
      </c>
      <c r="J717">
        <v>4.3499999999999996</v>
      </c>
      <c r="K717">
        <v>417</v>
      </c>
      <c r="L717" s="1">
        <v>45469</v>
      </c>
    </row>
    <row r="718" spans="1:12" x14ac:dyDescent="0.25">
      <c r="A718" t="s">
        <v>762</v>
      </c>
      <c r="B718" t="s">
        <v>13</v>
      </c>
      <c r="C718" t="s">
        <v>14</v>
      </c>
      <c r="D718" t="s">
        <v>15</v>
      </c>
      <c r="E718" t="s">
        <v>16</v>
      </c>
      <c r="F718" t="s">
        <v>17</v>
      </c>
      <c r="G718">
        <v>6218.19</v>
      </c>
      <c r="H718">
        <v>5</v>
      </c>
      <c r="I718">
        <v>31090.95</v>
      </c>
      <c r="J718">
        <v>2.08</v>
      </c>
      <c r="K718">
        <v>1862</v>
      </c>
      <c r="L718" s="1">
        <v>45358</v>
      </c>
    </row>
    <row r="719" spans="1:12" x14ac:dyDescent="0.25">
      <c r="A719" t="s">
        <v>763</v>
      </c>
      <c r="B719" t="s">
        <v>49</v>
      </c>
      <c r="C719" t="s">
        <v>14</v>
      </c>
      <c r="D719" t="s">
        <v>50</v>
      </c>
      <c r="E719" t="s">
        <v>16</v>
      </c>
      <c r="F719" t="s">
        <v>28</v>
      </c>
      <c r="G719">
        <v>11003.05</v>
      </c>
      <c r="H719">
        <v>3</v>
      </c>
      <c r="I719">
        <v>33009.15</v>
      </c>
      <c r="J719">
        <v>3.8</v>
      </c>
      <c r="K719">
        <v>890</v>
      </c>
      <c r="L719" s="1">
        <v>45363</v>
      </c>
    </row>
    <row r="720" spans="1:12" x14ac:dyDescent="0.25">
      <c r="A720" t="s">
        <v>764</v>
      </c>
      <c r="B720" t="s">
        <v>25</v>
      </c>
      <c r="C720" t="s">
        <v>26</v>
      </c>
      <c r="D720" t="s">
        <v>27</v>
      </c>
      <c r="E720" t="s">
        <v>16</v>
      </c>
      <c r="F720" t="s">
        <v>40</v>
      </c>
      <c r="G720">
        <v>16813.54</v>
      </c>
      <c r="H720">
        <v>2</v>
      </c>
      <c r="I720">
        <v>33627.08</v>
      </c>
      <c r="J720">
        <v>1.77</v>
      </c>
      <c r="K720">
        <v>86</v>
      </c>
      <c r="L720" s="1">
        <v>45530</v>
      </c>
    </row>
    <row r="721" spans="1:12" x14ac:dyDescent="0.25">
      <c r="A721" t="s">
        <v>765</v>
      </c>
      <c r="B721" t="s">
        <v>35</v>
      </c>
      <c r="C721" t="s">
        <v>14</v>
      </c>
      <c r="D721" t="s">
        <v>36</v>
      </c>
      <c r="E721" t="s">
        <v>22</v>
      </c>
      <c r="F721" t="s">
        <v>40</v>
      </c>
      <c r="G721">
        <v>11921.63</v>
      </c>
      <c r="H721">
        <v>5</v>
      </c>
      <c r="I721">
        <v>59608.15</v>
      </c>
      <c r="J721">
        <v>2.99</v>
      </c>
      <c r="K721">
        <v>303</v>
      </c>
      <c r="L721" s="1">
        <v>45564</v>
      </c>
    </row>
    <row r="722" spans="1:12" x14ac:dyDescent="0.25">
      <c r="A722" t="s">
        <v>766</v>
      </c>
      <c r="B722" t="s">
        <v>43</v>
      </c>
      <c r="C722" t="s">
        <v>44</v>
      </c>
      <c r="D722" t="s">
        <v>45</v>
      </c>
      <c r="E722" t="s">
        <v>47</v>
      </c>
      <c r="F722" t="s">
        <v>28</v>
      </c>
      <c r="G722">
        <v>16795.330000000002</v>
      </c>
      <c r="H722">
        <v>1</v>
      </c>
      <c r="I722">
        <v>16795.330000000002</v>
      </c>
      <c r="J722">
        <v>4.82</v>
      </c>
      <c r="K722">
        <v>2653</v>
      </c>
      <c r="L722" s="1">
        <v>45320</v>
      </c>
    </row>
    <row r="723" spans="1:12" x14ac:dyDescent="0.25">
      <c r="A723" t="s">
        <v>767</v>
      </c>
      <c r="B723" t="s">
        <v>13</v>
      </c>
      <c r="C723" t="s">
        <v>14</v>
      </c>
      <c r="D723" t="s">
        <v>15</v>
      </c>
      <c r="E723" t="s">
        <v>47</v>
      </c>
      <c r="F723" t="s">
        <v>33</v>
      </c>
      <c r="G723">
        <v>11810.64</v>
      </c>
      <c r="H723">
        <v>2</v>
      </c>
      <c r="I723">
        <v>23621.279999999999</v>
      </c>
      <c r="J723">
        <v>4.62</v>
      </c>
      <c r="K723">
        <v>4873</v>
      </c>
      <c r="L723" s="1">
        <v>45305</v>
      </c>
    </row>
    <row r="724" spans="1:12" x14ac:dyDescent="0.25">
      <c r="A724" t="s">
        <v>768</v>
      </c>
      <c r="B724" t="s">
        <v>65</v>
      </c>
      <c r="C724" t="s">
        <v>20</v>
      </c>
      <c r="D724" t="s">
        <v>66</v>
      </c>
      <c r="E724" t="s">
        <v>16</v>
      </c>
      <c r="F724" t="s">
        <v>40</v>
      </c>
      <c r="G724">
        <v>15957.36</v>
      </c>
      <c r="H724">
        <v>5</v>
      </c>
      <c r="I724">
        <v>79786.8</v>
      </c>
      <c r="J724">
        <v>4.29</v>
      </c>
      <c r="K724">
        <v>4703</v>
      </c>
      <c r="L724" s="1">
        <v>45553</v>
      </c>
    </row>
    <row r="725" spans="1:12" x14ac:dyDescent="0.25">
      <c r="A725" t="s">
        <v>769</v>
      </c>
      <c r="B725" t="s">
        <v>13</v>
      </c>
      <c r="C725" t="s">
        <v>14</v>
      </c>
      <c r="D725" t="s">
        <v>15</v>
      </c>
      <c r="E725" t="s">
        <v>22</v>
      </c>
      <c r="F725" t="s">
        <v>28</v>
      </c>
      <c r="G725">
        <v>19845.78</v>
      </c>
      <c r="H725">
        <v>1</v>
      </c>
      <c r="I725">
        <v>19845.78</v>
      </c>
      <c r="J725">
        <v>4.26</v>
      </c>
      <c r="K725">
        <v>351</v>
      </c>
      <c r="L725" s="1">
        <v>45569</v>
      </c>
    </row>
    <row r="726" spans="1:12" x14ac:dyDescent="0.25">
      <c r="A726" t="s">
        <v>770</v>
      </c>
      <c r="B726" t="s">
        <v>38</v>
      </c>
      <c r="C726" t="s">
        <v>20</v>
      </c>
      <c r="D726" t="s">
        <v>39</v>
      </c>
      <c r="E726" t="s">
        <v>47</v>
      </c>
      <c r="F726" t="s">
        <v>23</v>
      </c>
      <c r="G726">
        <v>2164.83</v>
      </c>
      <c r="H726">
        <v>5</v>
      </c>
      <c r="I726">
        <v>10824.15</v>
      </c>
      <c r="J726">
        <v>4.33</v>
      </c>
      <c r="K726">
        <v>953</v>
      </c>
      <c r="L726" s="1">
        <v>45458</v>
      </c>
    </row>
    <row r="727" spans="1:12" x14ac:dyDescent="0.25">
      <c r="A727" t="s">
        <v>771</v>
      </c>
      <c r="B727" t="s">
        <v>43</v>
      </c>
      <c r="C727" t="s">
        <v>44</v>
      </c>
      <c r="D727" t="s">
        <v>45</v>
      </c>
      <c r="E727" t="s">
        <v>22</v>
      </c>
      <c r="F727" t="s">
        <v>28</v>
      </c>
      <c r="G727">
        <v>9389.08</v>
      </c>
      <c r="H727">
        <v>1</v>
      </c>
      <c r="I727">
        <v>9389.08</v>
      </c>
      <c r="J727">
        <v>1.59</v>
      </c>
      <c r="K727">
        <v>3254</v>
      </c>
      <c r="L727" s="1">
        <v>45314</v>
      </c>
    </row>
    <row r="728" spans="1:12" x14ac:dyDescent="0.25">
      <c r="A728" t="s">
        <v>772</v>
      </c>
      <c r="B728" t="s">
        <v>30</v>
      </c>
      <c r="C728" t="s">
        <v>31</v>
      </c>
      <c r="D728" t="s">
        <v>32</v>
      </c>
      <c r="E728" t="s">
        <v>16</v>
      </c>
      <c r="F728" t="s">
        <v>33</v>
      </c>
      <c r="G728">
        <v>322.05</v>
      </c>
      <c r="H728">
        <v>2</v>
      </c>
      <c r="I728">
        <v>644.1</v>
      </c>
      <c r="J728">
        <v>1.1100000000000001</v>
      </c>
      <c r="K728">
        <v>3549</v>
      </c>
      <c r="L728" s="1">
        <v>45433</v>
      </c>
    </row>
    <row r="729" spans="1:12" x14ac:dyDescent="0.25">
      <c r="A729" t="s">
        <v>773</v>
      </c>
      <c r="B729" t="s">
        <v>49</v>
      </c>
      <c r="C729" t="s">
        <v>14</v>
      </c>
      <c r="D729" t="s">
        <v>50</v>
      </c>
      <c r="E729" t="s">
        <v>47</v>
      </c>
      <c r="F729" t="s">
        <v>23</v>
      </c>
      <c r="G729">
        <v>18585.259999999998</v>
      </c>
      <c r="H729">
        <v>3</v>
      </c>
      <c r="I729">
        <v>55755.78</v>
      </c>
      <c r="J729">
        <v>4.13</v>
      </c>
      <c r="K729">
        <v>4303</v>
      </c>
      <c r="L729" s="1">
        <v>45437</v>
      </c>
    </row>
    <row r="730" spans="1:12" x14ac:dyDescent="0.25">
      <c r="A730" t="s">
        <v>774</v>
      </c>
      <c r="B730" t="s">
        <v>53</v>
      </c>
      <c r="C730" t="s">
        <v>31</v>
      </c>
      <c r="D730" t="s">
        <v>54</v>
      </c>
      <c r="E730" t="s">
        <v>22</v>
      </c>
      <c r="F730" t="s">
        <v>33</v>
      </c>
      <c r="G730">
        <v>10132.82</v>
      </c>
      <c r="H730">
        <v>5</v>
      </c>
      <c r="I730">
        <v>50664.1</v>
      </c>
      <c r="J730">
        <v>2.5</v>
      </c>
      <c r="K730">
        <v>2592</v>
      </c>
      <c r="L730" s="1">
        <v>45404</v>
      </c>
    </row>
    <row r="731" spans="1:12" x14ac:dyDescent="0.25">
      <c r="A731" t="s">
        <v>775</v>
      </c>
      <c r="B731" t="s">
        <v>65</v>
      </c>
      <c r="C731" t="s">
        <v>20</v>
      </c>
      <c r="D731" t="s">
        <v>66</v>
      </c>
      <c r="E731" t="s">
        <v>47</v>
      </c>
      <c r="F731" t="s">
        <v>23</v>
      </c>
      <c r="G731">
        <v>1677.26</v>
      </c>
      <c r="H731">
        <v>1</v>
      </c>
      <c r="I731">
        <v>1677.26</v>
      </c>
      <c r="J731">
        <v>4.49</v>
      </c>
      <c r="K731">
        <v>3495</v>
      </c>
      <c r="L731" s="1">
        <v>45467</v>
      </c>
    </row>
    <row r="732" spans="1:12" x14ac:dyDescent="0.25">
      <c r="A732" t="s">
        <v>776</v>
      </c>
      <c r="B732" t="s">
        <v>43</v>
      </c>
      <c r="C732" t="s">
        <v>44</v>
      </c>
      <c r="D732" t="s">
        <v>45</v>
      </c>
      <c r="E732" t="s">
        <v>22</v>
      </c>
      <c r="F732" t="s">
        <v>62</v>
      </c>
      <c r="G732">
        <v>5337.89</v>
      </c>
      <c r="H732">
        <v>3</v>
      </c>
      <c r="I732">
        <v>16013.67</v>
      </c>
      <c r="J732">
        <v>2.77</v>
      </c>
      <c r="K732">
        <v>4630</v>
      </c>
      <c r="L732" s="1">
        <v>45585</v>
      </c>
    </row>
    <row r="733" spans="1:12" x14ac:dyDescent="0.25">
      <c r="A733" t="s">
        <v>777</v>
      </c>
      <c r="B733" t="s">
        <v>25</v>
      </c>
      <c r="C733" t="s">
        <v>26</v>
      </c>
      <c r="D733" t="s">
        <v>27</v>
      </c>
      <c r="E733" t="s">
        <v>22</v>
      </c>
      <c r="F733" t="s">
        <v>62</v>
      </c>
      <c r="G733">
        <v>15646.98</v>
      </c>
      <c r="H733">
        <v>3</v>
      </c>
      <c r="I733">
        <v>46940.94</v>
      </c>
      <c r="J733">
        <v>4.08</v>
      </c>
      <c r="K733">
        <v>3756</v>
      </c>
      <c r="L733" s="1">
        <v>45338</v>
      </c>
    </row>
    <row r="734" spans="1:12" x14ac:dyDescent="0.25">
      <c r="A734" t="s">
        <v>778</v>
      </c>
      <c r="B734" t="s">
        <v>43</v>
      </c>
      <c r="C734" t="s">
        <v>44</v>
      </c>
      <c r="D734" t="s">
        <v>45</v>
      </c>
      <c r="E734" t="s">
        <v>22</v>
      </c>
      <c r="F734" t="s">
        <v>23</v>
      </c>
      <c r="G734">
        <v>8677.3799999999992</v>
      </c>
      <c r="H734">
        <v>5</v>
      </c>
      <c r="I734">
        <v>43386.9</v>
      </c>
      <c r="J734">
        <v>4.25</v>
      </c>
      <c r="K734">
        <v>1671</v>
      </c>
      <c r="L734" s="1">
        <v>45332</v>
      </c>
    </row>
    <row r="735" spans="1:12" x14ac:dyDescent="0.25">
      <c r="A735" t="s">
        <v>779</v>
      </c>
      <c r="B735" t="s">
        <v>53</v>
      </c>
      <c r="C735" t="s">
        <v>31</v>
      </c>
      <c r="D735" t="s">
        <v>54</v>
      </c>
      <c r="E735" t="s">
        <v>16</v>
      </c>
      <c r="F735" t="s">
        <v>62</v>
      </c>
      <c r="G735">
        <v>11829.33</v>
      </c>
      <c r="H735">
        <v>5</v>
      </c>
      <c r="I735">
        <v>59146.65</v>
      </c>
      <c r="J735">
        <v>1.53</v>
      </c>
      <c r="K735">
        <v>621</v>
      </c>
      <c r="L735" s="1">
        <v>45557</v>
      </c>
    </row>
    <row r="736" spans="1:12" x14ac:dyDescent="0.25">
      <c r="A736" t="s">
        <v>780</v>
      </c>
      <c r="B736" t="s">
        <v>49</v>
      </c>
      <c r="C736" t="s">
        <v>14</v>
      </c>
      <c r="D736" t="s">
        <v>50</v>
      </c>
      <c r="E736" t="s">
        <v>16</v>
      </c>
      <c r="F736" t="s">
        <v>28</v>
      </c>
      <c r="G736">
        <v>17310.57</v>
      </c>
      <c r="H736">
        <v>4</v>
      </c>
      <c r="I736">
        <v>69242.28</v>
      </c>
      <c r="J736">
        <v>4.42</v>
      </c>
      <c r="K736">
        <v>2285</v>
      </c>
      <c r="L736" s="1">
        <v>45581</v>
      </c>
    </row>
    <row r="737" spans="1:12" x14ac:dyDescent="0.25">
      <c r="A737" t="s">
        <v>781</v>
      </c>
      <c r="B737" t="s">
        <v>43</v>
      </c>
      <c r="C737" t="s">
        <v>44</v>
      </c>
      <c r="D737" t="s">
        <v>45</v>
      </c>
      <c r="E737" t="s">
        <v>16</v>
      </c>
      <c r="F737" t="s">
        <v>23</v>
      </c>
      <c r="G737">
        <v>2183.06</v>
      </c>
      <c r="H737">
        <v>3</v>
      </c>
      <c r="I737">
        <v>6549.18</v>
      </c>
      <c r="J737">
        <v>1.96</v>
      </c>
      <c r="K737">
        <v>171</v>
      </c>
      <c r="L737" s="1">
        <v>45623</v>
      </c>
    </row>
    <row r="738" spans="1:12" x14ac:dyDescent="0.25">
      <c r="A738" t="s">
        <v>782</v>
      </c>
      <c r="B738" t="s">
        <v>30</v>
      </c>
      <c r="C738" t="s">
        <v>31</v>
      </c>
      <c r="D738" t="s">
        <v>32</v>
      </c>
      <c r="E738" t="s">
        <v>22</v>
      </c>
      <c r="F738" t="s">
        <v>40</v>
      </c>
      <c r="G738">
        <v>17782.77</v>
      </c>
      <c r="H738">
        <v>2</v>
      </c>
      <c r="I738">
        <v>35565.54</v>
      </c>
      <c r="J738">
        <v>4.1900000000000004</v>
      </c>
      <c r="K738">
        <v>4262</v>
      </c>
      <c r="L738" s="1">
        <v>45459</v>
      </c>
    </row>
    <row r="739" spans="1:12" x14ac:dyDescent="0.25">
      <c r="A739" t="s">
        <v>783</v>
      </c>
      <c r="B739" t="s">
        <v>65</v>
      </c>
      <c r="C739" t="s">
        <v>20</v>
      </c>
      <c r="D739" t="s">
        <v>66</v>
      </c>
      <c r="E739" t="s">
        <v>16</v>
      </c>
      <c r="F739" t="s">
        <v>17</v>
      </c>
      <c r="G739">
        <v>10456.030000000001</v>
      </c>
      <c r="H739">
        <v>3</v>
      </c>
      <c r="I739">
        <v>31368.09</v>
      </c>
      <c r="J739">
        <v>2.2000000000000002</v>
      </c>
      <c r="K739">
        <v>3879</v>
      </c>
      <c r="L739" s="1">
        <v>45372</v>
      </c>
    </row>
    <row r="740" spans="1:12" x14ac:dyDescent="0.25">
      <c r="A740" t="s">
        <v>784</v>
      </c>
      <c r="B740" t="s">
        <v>25</v>
      </c>
      <c r="C740" t="s">
        <v>26</v>
      </c>
      <c r="D740" t="s">
        <v>27</v>
      </c>
      <c r="E740" t="s">
        <v>16</v>
      </c>
      <c r="F740" t="s">
        <v>62</v>
      </c>
      <c r="G740">
        <v>11515.83</v>
      </c>
      <c r="H740">
        <v>3</v>
      </c>
      <c r="I740">
        <v>34547.49</v>
      </c>
      <c r="J740">
        <v>3.8</v>
      </c>
      <c r="K740">
        <v>910</v>
      </c>
      <c r="L740" s="1">
        <v>45427</v>
      </c>
    </row>
    <row r="741" spans="1:12" x14ac:dyDescent="0.25">
      <c r="A741" t="s">
        <v>785</v>
      </c>
      <c r="B741" t="s">
        <v>53</v>
      </c>
      <c r="C741" t="s">
        <v>31</v>
      </c>
      <c r="D741" t="s">
        <v>54</v>
      </c>
      <c r="E741" t="s">
        <v>22</v>
      </c>
      <c r="F741" t="s">
        <v>28</v>
      </c>
      <c r="G741">
        <v>3950.83</v>
      </c>
      <c r="H741">
        <v>1</v>
      </c>
      <c r="I741">
        <v>3950.83</v>
      </c>
      <c r="J741">
        <v>4.63</v>
      </c>
      <c r="K741">
        <v>3018</v>
      </c>
      <c r="L741" s="1">
        <v>45607</v>
      </c>
    </row>
    <row r="742" spans="1:12" x14ac:dyDescent="0.25">
      <c r="A742" t="s">
        <v>786</v>
      </c>
      <c r="B742" t="s">
        <v>49</v>
      </c>
      <c r="C742" t="s">
        <v>14</v>
      </c>
      <c r="D742" t="s">
        <v>50</v>
      </c>
      <c r="E742" t="s">
        <v>16</v>
      </c>
      <c r="F742" t="s">
        <v>40</v>
      </c>
      <c r="G742">
        <v>3210.3</v>
      </c>
      <c r="H742">
        <v>1</v>
      </c>
      <c r="I742">
        <v>3210.3</v>
      </c>
      <c r="J742">
        <v>3.89</v>
      </c>
      <c r="K742">
        <v>1634</v>
      </c>
      <c r="L742" s="1">
        <v>45403</v>
      </c>
    </row>
    <row r="743" spans="1:12" x14ac:dyDescent="0.25">
      <c r="A743" t="s">
        <v>787</v>
      </c>
      <c r="B743" t="s">
        <v>65</v>
      </c>
      <c r="C743" t="s">
        <v>20</v>
      </c>
      <c r="D743" t="s">
        <v>66</v>
      </c>
      <c r="E743" t="s">
        <v>47</v>
      </c>
      <c r="F743" t="s">
        <v>23</v>
      </c>
      <c r="G743">
        <v>2915.65</v>
      </c>
      <c r="H743">
        <v>3</v>
      </c>
      <c r="I743">
        <v>8746.9500000000007</v>
      </c>
      <c r="J743">
        <v>4.91</v>
      </c>
      <c r="K743">
        <v>95</v>
      </c>
      <c r="L743" s="1">
        <v>45400</v>
      </c>
    </row>
    <row r="744" spans="1:12" x14ac:dyDescent="0.25">
      <c r="A744" t="s">
        <v>788</v>
      </c>
      <c r="B744" t="s">
        <v>38</v>
      </c>
      <c r="C744" t="s">
        <v>20</v>
      </c>
      <c r="D744" t="s">
        <v>39</v>
      </c>
      <c r="E744" t="s">
        <v>47</v>
      </c>
      <c r="F744" t="s">
        <v>23</v>
      </c>
      <c r="G744">
        <v>5272.9</v>
      </c>
      <c r="H744">
        <v>3</v>
      </c>
      <c r="I744">
        <v>15818.7</v>
      </c>
      <c r="J744">
        <v>1.9</v>
      </c>
      <c r="K744">
        <v>2097</v>
      </c>
      <c r="L744" s="1">
        <v>45361</v>
      </c>
    </row>
    <row r="745" spans="1:12" x14ac:dyDescent="0.25">
      <c r="A745" t="s">
        <v>789</v>
      </c>
      <c r="B745" t="s">
        <v>30</v>
      </c>
      <c r="C745" t="s">
        <v>31</v>
      </c>
      <c r="D745" t="s">
        <v>32</v>
      </c>
      <c r="E745" t="s">
        <v>47</v>
      </c>
      <c r="F745" t="s">
        <v>33</v>
      </c>
      <c r="G745">
        <v>6369.35</v>
      </c>
      <c r="H745">
        <v>5</v>
      </c>
      <c r="I745">
        <v>31846.75</v>
      </c>
      <c r="J745">
        <v>2.9</v>
      </c>
      <c r="K745">
        <v>1267</v>
      </c>
      <c r="L745" s="1">
        <v>45316</v>
      </c>
    </row>
    <row r="746" spans="1:12" x14ac:dyDescent="0.25">
      <c r="A746" t="s">
        <v>790</v>
      </c>
      <c r="B746" t="s">
        <v>19</v>
      </c>
      <c r="C746" t="s">
        <v>20</v>
      </c>
      <c r="D746" t="s">
        <v>21</v>
      </c>
      <c r="E746" t="s">
        <v>22</v>
      </c>
      <c r="F746" t="s">
        <v>33</v>
      </c>
      <c r="G746">
        <v>18147.71</v>
      </c>
      <c r="H746">
        <v>5</v>
      </c>
      <c r="I746">
        <v>90738.55</v>
      </c>
      <c r="J746">
        <v>1.61</v>
      </c>
      <c r="K746">
        <v>740</v>
      </c>
      <c r="L746" s="1">
        <v>45376</v>
      </c>
    </row>
    <row r="747" spans="1:12" x14ac:dyDescent="0.25">
      <c r="A747" t="s">
        <v>791</v>
      </c>
      <c r="B747" t="s">
        <v>65</v>
      </c>
      <c r="C747" t="s">
        <v>20</v>
      </c>
      <c r="D747" t="s">
        <v>66</v>
      </c>
      <c r="E747" t="s">
        <v>22</v>
      </c>
      <c r="F747" t="s">
        <v>62</v>
      </c>
      <c r="G747">
        <v>6413.02</v>
      </c>
      <c r="H747">
        <v>2</v>
      </c>
      <c r="I747">
        <v>12826.04</v>
      </c>
      <c r="J747">
        <v>4.01</v>
      </c>
      <c r="K747">
        <v>2478</v>
      </c>
      <c r="L747" s="1">
        <v>45434</v>
      </c>
    </row>
    <row r="748" spans="1:12" x14ac:dyDescent="0.25">
      <c r="A748" t="s">
        <v>792</v>
      </c>
      <c r="B748" t="s">
        <v>13</v>
      </c>
      <c r="C748" t="s">
        <v>14</v>
      </c>
      <c r="D748" t="s">
        <v>15</v>
      </c>
      <c r="E748" t="s">
        <v>16</v>
      </c>
      <c r="F748" t="s">
        <v>62</v>
      </c>
      <c r="G748">
        <v>2452.62</v>
      </c>
      <c r="H748">
        <v>2</v>
      </c>
      <c r="I748">
        <v>4905.24</v>
      </c>
      <c r="J748">
        <v>3.82</v>
      </c>
      <c r="K748">
        <v>3118</v>
      </c>
      <c r="L748" s="1">
        <v>45322</v>
      </c>
    </row>
    <row r="749" spans="1:12" x14ac:dyDescent="0.25">
      <c r="A749" t="s">
        <v>793</v>
      </c>
      <c r="B749" t="s">
        <v>35</v>
      </c>
      <c r="C749" t="s">
        <v>14</v>
      </c>
      <c r="D749" t="s">
        <v>36</v>
      </c>
      <c r="E749" t="s">
        <v>22</v>
      </c>
      <c r="F749" t="s">
        <v>17</v>
      </c>
      <c r="G749">
        <v>8106.78</v>
      </c>
      <c r="H749">
        <v>2</v>
      </c>
      <c r="I749">
        <v>16213.56</v>
      </c>
      <c r="J749">
        <v>3.37</v>
      </c>
      <c r="K749">
        <v>4464</v>
      </c>
      <c r="L749" s="1">
        <v>45582</v>
      </c>
    </row>
    <row r="750" spans="1:12" x14ac:dyDescent="0.25">
      <c r="A750" t="s">
        <v>794</v>
      </c>
      <c r="B750" t="s">
        <v>43</v>
      </c>
      <c r="C750" t="s">
        <v>44</v>
      </c>
      <c r="D750" t="s">
        <v>45</v>
      </c>
      <c r="E750" t="s">
        <v>22</v>
      </c>
      <c r="F750" t="s">
        <v>28</v>
      </c>
      <c r="G750">
        <v>15381.69</v>
      </c>
      <c r="H750">
        <v>2</v>
      </c>
      <c r="I750">
        <v>30763.38</v>
      </c>
      <c r="J750">
        <v>3.45</v>
      </c>
      <c r="K750">
        <v>1584</v>
      </c>
      <c r="L750" s="1">
        <v>45384</v>
      </c>
    </row>
    <row r="751" spans="1:12" x14ac:dyDescent="0.25">
      <c r="A751" t="s">
        <v>795</v>
      </c>
      <c r="B751" t="s">
        <v>30</v>
      </c>
      <c r="C751" t="s">
        <v>31</v>
      </c>
      <c r="D751" t="s">
        <v>32</v>
      </c>
      <c r="E751" t="s">
        <v>47</v>
      </c>
      <c r="F751" t="s">
        <v>62</v>
      </c>
      <c r="G751">
        <v>10639.4</v>
      </c>
      <c r="H751">
        <v>1</v>
      </c>
      <c r="I751">
        <v>10639.4</v>
      </c>
      <c r="J751">
        <v>1.61</v>
      </c>
      <c r="K751">
        <v>3291</v>
      </c>
      <c r="L751" s="1">
        <v>45643</v>
      </c>
    </row>
    <row r="752" spans="1:12" x14ac:dyDescent="0.25">
      <c r="A752" t="s">
        <v>796</v>
      </c>
      <c r="B752" t="s">
        <v>19</v>
      </c>
      <c r="C752" t="s">
        <v>20</v>
      </c>
      <c r="D752" t="s">
        <v>21</v>
      </c>
      <c r="E752" t="s">
        <v>16</v>
      </c>
      <c r="F752" t="s">
        <v>23</v>
      </c>
      <c r="G752">
        <v>5561.22</v>
      </c>
      <c r="H752">
        <v>1</v>
      </c>
      <c r="I752">
        <v>5561.22</v>
      </c>
      <c r="J752">
        <v>3.3</v>
      </c>
      <c r="K752">
        <v>957</v>
      </c>
      <c r="L752" s="1">
        <v>45480</v>
      </c>
    </row>
    <row r="753" spans="1:12" x14ac:dyDescent="0.25">
      <c r="A753" t="s">
        <v>797</v>
      </c>
      <c r="B753" t="s">
        <v>30</v>
      </c>
      <c r="C753" t="s">
        <v>31</v>
      </c>
      <c r="D753" t="s">
        <v>32</v>
      </c>
      <c r="E753" t="s">
        <v>47</v>
      </c>
      <c r="F753" t="s">
        <v>33</v>
      </c>
      <c r="G753">
        <v>4678.96</v>
      </c>
      <c r="H753">
        <v>4</v>
      </c>
      <c r="I753">
        <v>18715.84</v>
      </c>
      <c r="J753">
        <v>2.67</v>
      </c>
      <c r="K753">
        <v>252</v>
      </c>
      <c r="L753" s="1">
        <v>45370</v>
      </c>
    </row>
    <row r="754" spans="1:12" x14ac:dyDescent="0.25">
      <c r="A754" t="s">
        <v>798</v>
      </c>
      <c r="B754" t="s">
        <v>13</v>
      </c>
      <c r="C754" t="s">
        <v>14</v>
      </c>
      <c r="D754" t="s">
        <v>15</v>
      </c>
      <c r="E754" t="s">
        <v>22</v>
      </c>
      <c r="F754" t="s">
        <v>62</v>
      </c>
      <c r="G754">
        <v>13072.25</v>
      </c>
      <c r="H754">
        <v>2</v>
      </c>
      <c r="I754">
        <v>26144.5</v>
      </c>
      <c r="J754">
        <v>1.51</v>
      </c>
      <c r="K754">
        <v>4658</v>
      </c>
      <c r="L754" s="1">
        <v>45644</v>
      </c>
    </row>
    <row r="755" spans="1:12" x14ac:dyDescent="0.25">
      <c r="A755" t="s">
        <v>799</v>
      </c>
      <c r="B755" t="s">
        <v>30</v>
      </c>
      <c r="C755" t="s">
        <v>31</v>
      </c>
      <c r="D755" t="s">
        <v>32</v>
      </c>
      <c r="E755" t="s">
        <v>22</v>
      </c>
      <c r="F755" t="s">
        <v>62</v>
      </c>
      <c r="G755">
        <v>510.72</v>
      </c>
      <c r="H755">
        <v>2</v>
      </c>
      <c r="I755">
        <v>1021.44</v>
      </c>
      <c r="J755">
        <v>1.07</v>
      </c>
      <c r="K755">
        <v>4611</v>
      </c>
      <c r="L755" s="1">
        <v>45514</v>
      </c>
    </row>
    <row r="756" spans="1:12" x14ac:dyDescent="0.25">
      <c r="A756" t="s">
        <v>800</v>
      </c>
      <c r="B756" t="s">
        <v>30</v>
      </c>
      <c r="C756" t="s">
        <v>31</v>
      </c>
      <c r="D756" t="s">
        <v>32</v>
      </c>
      <c r="E756" t="s">
        <v>16</v>
      </c>
      <c r="F756" t="s">
        <v>40</v>
      </c>
      <c r="G756">
        <v>19507.259999999998</v>
      </c>
      <c r="H756">
        <v>1</v>
      </c>
      <c r="I756">
        <v>19507.259999999998</v>
      </c>
      <c r="J756">
        <v>2.0299999999999998</v>
      </c>
      <c r="K756">
        <v>1353</v>
      </c>
      <c r="L756" s="1">
        <v>45623</v>
      </c>
    </row>
    <row r="757" spans="1:12" x14ac:dyDescent="0.25">
      <c r="A757" t="s">
        <v>801</v>
      </c>
      <c r="B757" t="s">
        <v>65</v>
      </c>
      <c r="C757" t="s">
        <v>20</v>
      </c>
      <c r="D757" t="s">
        <v>66</v>
      </c>
      <c r="E757" t="s">
        <v>22</v>
      </c>
      <c r="F757" t="s">
        <v>62</v>
      </c>
      <c r="G757">
        <v>3293.39</v>
      </c>
      <c r="H757">
        <v>3</v>
      </c>
      <c r="I757">
        <v>9880.17</v>
      </c>
      <c r="J757">
        <v>3.86</v>
      </c>
      <c r="K757">
        <v>2061</v>
      </c>
      <c r="L757" s="1">
        <v>45579</v>
      </c>
    </row>
    <row r="758" spans="1:12" x14ac:dyDescent="0.25">
      <c r="A758" t="s">
        <v>802</v>
      </c>
      <c r="B758" t="s">
        <v>65</v>
      </c>
      <c r="C758" t="s">
        <v>20</v>
      </c>
      <c r="D758" t="s">
        <v>66</v>
      </c>
      <c r="E758" t="s">
        <v>22</v>
      </c>
      <c r="F758" t="s">
        <v>17</v>
      </c>
      <c r="G758">
        <v>7724.8</v>
      </c>
      <c r="H758">
        <v>4</v>
      </c>
      <c r="I758">
        <v>30899.200000000001</v>
      </c>
      <c r="J758">
        <v>4.6399999999999997</v>
      </c>
      <c r="K758">
        <v>4941</v>
      </c>
      <c r="L758" s="1">
        <v>45298</v>
      </c>
    </row>
    <row r="759" spans="1:12" x14ac:dyDescent="0.25">
      <c r="A759" t="s">
        <v>803</v>
      </c>
      <c r="B759" t="s">
        <v>49</v>
      </c>
      <c r="C759" t="s">
        <v>14</v>
      </c>
      <c r="D759" t="s">
        <v>50</v>
      </c>
      <c r="E759" t="s">
        <v>22</v>
      </c>
      <c r="F759" t="s">
        <v>40</v>
      </c>
      <c r="G759">
        <v>19304.580000000002</v>
      </c>
      <c r="H759">
        <v>4</v>
      </c>
      <c r="I759">
        <v>77218.320000000007</v>
      </c>
      <c r="J759">
        <v>4.16</v>
      </c>
      <c r="K759">
        <v>4235</v>
      </c>
      <c r="L759" s="1">
        <v>45609</v>
      </c>
    </row>
    <row r="760" spans="1:12" x14ac:dyDescent="0.25">
      <c r="A760" t="s">
        <v>804</v>
      </c>
      <c r="B760" t="s">
        <v>13</v>
      </c>
      <c r="C760" t="s">
        <v>14</v>
      </c>
      <c r="D760" t="s">
        <v>15</v>
      </c>
      <c r="E760" t="s">
        <v>22</v>
      </c>
      <c r="F760" t="s">
        <v>62</v>
      </c>
      <c r="G760">
        <v>18419.73</v>
      </c>
      <c r="H760">
        <v>3</v>
      </c>
      <c r="I760">
        <v>55259.19</v>
      </c>
      <c r="J760">
        <v>3.13</v>
      </c>
      <c r="K760">
        <v>2624</v>
      </c>
      <c r="L760" s="1">
        <v>45525</v>
      </c>
    </row>
    <row r="761" spans="1:12" x14ac:dyDescent="0.25">
      <c r="A761" t="s">
        <v>805</v>
      </c>
      <c r="B761" t="s">
        <v>49</v>
      </c>
      <c r="C761" t="s">
        <v>14</v>
      </c>
      <c r="D761" t="s">
        <v>50</v>
      </c>
      <c r="E761" t="s">
        <v>22</v>
      </c>
      <c r="F761" t="s">
        <v>33</v>
      </c>
      <c r="G761">
        <v>18691.8</v>
      </c>
      <c r="H761">
        <v>2</v>
      </c>
      <c r="I761">
        <v>37383.599999999999</v>
      </c>
      <c r="J761">
        <v>3.18</v>
      </c>
      <c r="K761">
        <v>3925</v>
      </c>
      <c r="L761" s="1">
        <v>45435</v>
      </c>
    </row>
    <row r="762" spans="1:12" x14ac:dyDescent="0.25">
      <c r="A762" t="s">
        <v>806</v>
      </c>
      <c r="B762" t="s">
        <v>35</v>
      </c>
      <c r="C762" t="s">
        <v>14</v>
      </c>
      <c r="D762" t="s">
        <v>36</v>
      </c>
      <c r="E762" t="s">
        <v>16</v>
      </c>
      <c r="F762" t="s">
        <v>23</v>
      </c>
      <c r="G762">
        <v>4058.49</v>
      </c>
      <c r="H762">
        <v>1</v>
      </c>
      <c r="I762">
        <v>4058.49</v>
      </c>
      <c r="J762">
        <v>4.26</v>
      </c>
      <c r="K762">
        <v>3241</v>
      </c>
      <c r="L762" s="1">
        <v>45424</v>
      </c>
    </row>
    <row r="763" spans="1:12" x14ac:dyDescent="0.25">
      <c r="A763" t="s">
        <v>807</v>
      </c>
      <c r="B763" t="s">
        <v>65</v>
      </c>
      <c r="C763" t="s">
        <v>20</v>
      </c>
      <c r="D763" t="s">
        <v>66</v>
      </c>
      <c r="E763" t="s">
        <v>22</v>
      </c>
      <c r="F763" t="s">
        <v>28</v>
      </c>
      <c r="G763">
        <v>6422.64</v>
      </c>
      <c r="H763">
        <v>4</v>
      </c>
      <c r="I763">
        <v>25690.560000000001</v>
      </c>
      <c r="J763">
        <v>4.76</v>
      </c>
      <c r="K763">
        <v>4866</v>
      </c>
      <c r="L763" s="1">
        <v>45364</v>
      </c>
    </row>
    <row r="764" spans="1:12" x14ac:dyDescent="0.25">
      <c r="A764" t="s">
        <v>808</v>
      </c>
      <c r="B764" t="s">
        <v>13</v>
      </c>
      <c r="C764" t="s">
        <v>14</v>
      </c>
      <c r="D764" t="s">
        <v>15</v>
      </c>
      <c r="E764" t="s">
        <v>16</v>
      </c>
      <c r="F764" t="s">
        <v>17</v>
      </c>
      <c r="G764">
        <v>17561.73</v>
      </c>
      <c r="H764">
        <v>4</v>
      </c>
      <c r="I764">
        <v>70246.92</v>
      </c>
      <c r="J764">
        <v>1.77</v>
      </c>
      <c r="K764">
        <v>1249</v>
      </c>
      <c r="L764" s="1">
        <v>45369</v>
      </c>
    </row>
    <row r="765" spans="1:12" x14ac:dyDescent="0.25">
      <c r="A765" t="s">
        <v>809</v>
      </c>
      <c r="B765" t="s">
        <v>65</v>
      </c>
      <c r="C765" t="s">
        <v>20</v>
      </c>
      <c r="D765" t="s">
        <v>66</v>
      </c>
      <c r="E765" t="s">
        <v>22</v>
      </c>
      <c r="F765" t="s">
        <v>62</v>
      </c>
      <c r="G765">
        <v>17360.599999999999</v>
      </c>
      <c r="H765">
        <v>4</v>
      </c>
      <c r="I765">
        <v>69442.399999999994</v>
      </c>
      <c r="J765">
        <v>3.13</v>
      </c>
      <c r="K765">
        <v>4768</v>
      </c>
      <c r="L765" s="1">
        <v>45523</v>
      </c>
    </row>
    <row r="766" spans="1:12" x14ac:dyDescent="0.25">
      <c r="A766" t="s">
        <v>810</v>
      </c>
      <c r="B766" t="s">
        <v>49</v>
      </c>
      <c r="C766" t="s">
        <v>14</v>
      </c>
      <c r="D766" t="s">
        <v>50</v>
      </c>
      <c r="E766" t="s">
        <v>47</v>
      </c>
      <c r="F766" t="s">
        <v>33</v>
      </c>
      <c r="G766">
        <v>17594.5</v>
      </c>
      <c r="H766">
        <v>3</v>
      </c>
      <c r="I766">
        <v>52783.5</v>
      </c>
      <c r="J766">
        <v>1.18</v>
      </c>
      <c r="K766">
        <v>294</v>
      </c>
      <c r="L766" s="1">
        <v>45581</v>
      </c>
    </row>
    <row r="767" spans="1:12" x14ac:dyDescent="0.25">
      <c r="A767" t="s">
        <v>811</v>
      </c>
      <c r="B767" t="s">
        <v>53</v>
      </c>
      <c r="C767" t="s">
        <v>31</v>
      </c>
      <c r="D767" t="s">
        <v>54</v>
      </c>
      <c r="E767" t="s">
        <v>16</v>
      </c>
      <c r="F767" t="s">
        <v>62</v>
      </c>
      <c r="G767">
        <v>8520.09</v>
      </c>
      <c r="H767">
        <v>3</v>
      </c>
      <c r="I767">
        <v>25560.27</v>
      </c>
      <c r="J767">
        <v>3.84</v>
      </c>
      <c r="K767">
        <v>2280</v>
      </c>
      <c r="L767" s="1">
        <v>45335</v>
      </c>
    </row>
    <row r="768" spans="1:12" x14ac:dyDescent="0.25">
      <c r="A768" t="s">
        <v>812</v>
      </c>
      <c r="B768" t="s">
        <v>53</v>
      </c>
      <c r="C768" t="s">
        <v>31</v>
      </c>
      <c r="D768" t="s">
        <v>54</v>
      </c>
      <c r="E768" t="s">
        <v>16</v>
      </c>
      <c r="F768" t="s">
        <v>40</v>
      </c>
      <c r="G768">
        <v>3138.25</v>
      </c>
      <c r="H768">
        <v>5</v>
      </c>
      <c r="I768">
        <v>15691.25</v>
      </c>
      <c r="J768">
        <v>4.38</v>
      </c>
      <c r="K768">
        <v>3196</v>
      </c>
      <c r="L768" s="1">
        <v>45365</v>
      </c>
    </row>
    <row r="769" spans="1:12" x14ac:dyDescent="0.25">
      <c r="A769" t="s">
        <v>813</v>
      </c>
      <c r="B769" t="s">
        <v>25</v>
      </c>
      <c r="C769" t="s">
        <v>26</v>
      </c>
      <c r="D769" t="s">
        <v>27</v>
      </c>
      <c r="E769" t="s">
        <v>16</v>
      </c>
      <c r="F769" t="s">
        <v>40</v>
      </c>
      <c r="G769">
        <v>18354.43</v>
      </c>
      <c r="H769">
        <v>4</v>
      </c>
      <c r="I769">
        <v>73417.72</v>
      </c>
      <c r="J769">
        <v>4.4000000000000004</v>
      </c>
      <c r="K769">
        <v>2187</v>
      </c>
      <c r="L769" s="1">
        <v>45480</v>
      </c>
    </row>
    <row r="770" spans="1:12" x14ac:dyDescent="0.25">
      <c r="A770" t="s">
        <v>814</v>
      </c>
      <c r="B770" t="s">
        <v>13</v>
      </c>
      <c r="C770" t="s">
        <v>14</v>
      </c>
      <c r="D770" t="s">
        <v>15</v>
      </c>
      <c r="E770" t="s">
        <v>47</v>
      </c>
      <c r="F770" t="s">
        <v>33</v>
      </c>
      <c r="G770">
        <v>15173.24</v>
      </c>
      <c r="H770">
        <v>4</v>
      </c>
      <c r="I770">
        <v>60692.959999999999</v>
      </c>
      <c r="J770">
        <v>4.32</v>
      </c>
      <c r="K770">
        <v>1631</v>
      </c>
      <c r="L770" s="1">
        <v>45490</v>
      </c>
    </row>
    <row r="771" spans="1:12" x14ac:dyDescent="0.25">
      <c r="A771" t="s">
        <v>815</v>
      </c>
      <c r="B771" t="s">
        <v>30</v>
      </c>
      <c r="C771" t="s">
        <v>31</v>
      </c>
      <c r="D771" t="s">
        <v>32</v>
      </c>
      <c r="E771" t="s">
        <v>47</v>
      </c>
      <c r="F771" t="s">
        <v>17</v>
      </c>
      <c r="G771">
        <v>16655.669999999998</v>
      </c>
      <c r="H771">
        <v>2</v>
      </c>
      <c r="I771">
        <v>33311.339999999997</v>
      </c>
      <c r="J771">
        <v>3.96</v>
      </c>
      <c r="K771">
        <v>3444</v>
      </c>
      <c r="L771" s="1">
        <v>45393</v>
      </c>
    </row>
    <row r="772" spans="1:12" x14ac:dyDescent="0.25">
      <c r="A772" t="s">
        <v>816</v>
      </c>
      <c r="B772" t="s">
        <v>35</v>
      </c>
      <c r="C772" t="s">
        <v>14</v>
      </c>
      <c r="D772" t="s">
        <v>36</v>
      </c>
      <c r="E772" t="s">
        <v>16</v>
      </c>
      <c r="F772" t="s">
        <v>62</v>
      </c>
      <c r="G772">
        <v>1516.78</v>
      </c>
      <c r="H772">
        <v>3</v>
      </c>
      <c r="I772">
        <v>4550.34</v>
      </c>
      <c r="J772">
        <v>1.45</v>
      </c>
      <c r="K772">
        <v>4385</v>
      </c>
      <c r="L772" s="1">
        <v>45373</v>
      </c>
    </row>
    <row r="773" spans="1:12" x14ac:dyDescent="0.25">
      <c r="A773" t="s">
        <v>817</v>
      </c>
      <c r="B773" t="s">
        <v>53</v>
      </c>
      <c r="C773" t="s">
        <v>31</v>
      </c>
      <c r="D773" t="s">
        <v>54</v>
      </c>
      <c r="E773" t="s">
        <v>22</v>
      </c>
      <c r="F773" t="s">
        <v>23</v>
      </c>
      <c r="G773">
        <v>5381.34</v>
      </c>
      <c r="H773">
        <v>1</v>
      </c>
      <c r="I773">
        <v>5381.34</v>
      </c>
      <c r="J773">
        <v>3.88</v>
      </c>
      <c r="K773">
        <v>769</v>
      </c>
      <c r="L773" s="1">
        <v>45551</v>
      </c>
    </row>
    <row r="774" spans="1:12" x14ac:dyDescent="0.25">
      <c r="A774" t="s">
        <v>818</v>
      </c>
      <c r="B774" t="s">
        <v>65</v>
      </c>
      <c r="C774" t="s">
        <v>20</v>
      </c>
      <c r="D774" t="s">
        <v>66</v>
      </c>
      <c r="E774" t="s">
        <v>22</v>
      </c>
      <c r="F774" t="s">
        <v>17</v>
      </c>
      <c r="G774">
        <v>8685.6</v>
      </c>
      <c r="H774">
        <v>1</v>
      </c>
      <c r="I774">
        <v>8685.6</v>
      </c>
      <c r="J774">
        <v>1.94</v>
      </c>
      <c r="K774">
        <v>94</v>
      </c>
      <c r="L774" s="1">
        <v>45408</v>
      </c>
    </row>
    <row r="775" spans="1:12" x14ac:dyDescent="0.25">
      <c r="A775" t="s">
        <v>819</v>
      </c>
      <c r="B775" t="s">
        <v>30</v>
      </c>
      <c r="C775" t="s">
        <v>31</v>
      </c>
      <c r="D775" t="s">
        <v>32</v>
      </c>
      <c r="E775" t="s">
        <v>22</v>
      </c>
      <c r="F775" t="s">
        <v>62</v>
      </c>
      <c r="G775">
        <v>601.70000000000005</v>
      </c>
      <c r="H775">
        <v>5</v>
      </c>
      <c r="I775">
        <v>3008.5</v>
      </c>
      <c r="J775">
        <v>3.88</v>
      </c>
      <c r="K775">
        <v>1330</v>
      </c>
      <c r="L775" s="1">
        <v>45532</v>
      </c>
    </row>
    <row r="776" spans="1:12" x14ac:dyDescent="0.25">
      <c r="A776" t="s">
        <v>820</v>
      </c>
      <c r="B776" t="s">
        <v>65</v>
      </c>
      <c r="C776" t="s">
        <v>20</v>
      </c>
      <c r="D776" t="s">
        <v>66</v>
      </c>
      <c r="E776" t="s">
        <v>16</v>
      </c>
      <c r="F776" t="s">
        <v>40</v>
      </c>
      <c r="G776">
        <v>19150.97</v>
      </c>
      <c r="H776">
        <v>1</v>
      </c>
      <c r="I776">
        <v>19150.97</v>
      </c>
      <c r="J776">
        <v>3.79</v>
      </c>
      <c r="K776">
        <v>2543</v>
      </c>
      <c r="L776" s="1">
        <v>45551</v>
      </c>
    </row>
    <row r="777" spans="1:12" x14ac:dyDescent="0.25">
      <c r="A777" t="s">
        <v>821</v>
      </c>
      <c r="B777" t="s">
        <v>38</v>
      </c>
      <c r="C777" t="s">
        <v>20</v>
      </c>
      <c r="D777" t="s">
        <v>39</v>
      </c>
      <c r="E777" t="s">
        <v>22</v>
      </c>
      <c r="F777" t="s">
        <v>62</v>
      </c>
      <c r="G777">
        <v>5483.26</v>
      </c>
      <c r="H777">
        <v>3</v>
      </c>
      <c r="I777">
        <v>16449.78</v>
      </c>
      <c r="J777">
        <v>4.97</v>
      </c>
      <c r="K777">
        <v>2140</v>
      </c>
      <c r="L777" s="1">
        <v>45447</v>
      </c>
    </row>
    <row r="778" spans="1:12" x14ac:dyDescent="0.25">
      <c r="A778" t="s">
        <v>822</v>
      </c>
      <c r="B778" t="s">
        <v>13</v>
      </c>
      <c r="C778" t="s">
        <v>14</v>
      </c>
      <c r="D778" t="s">
        <v>15</v>
      </c>
      <c r="E778" t="s">
        <v>16</v>
      </c>
      <c r="F778" t="s">
        <v>62</v>
      </c>
      <c r="G778">
        <v>14025.27</v>
      </c>
      <c r="H778">
        <v>4</v>
      </c>
      <c r="I778">
        <v>56101.08</v>
      </c>
      <c r="J778">
        <v>3.88</v>
      </c>
      <c r="K778">
        <v>1224</v>
      </c>
      <c r="L778" s="1">
        <v>45623</v>
      </c>
    </row>
    <row r="779" spans="1:12" x14ac:dyDescent="0.25">
      <c r="A779" t="s">
        <v>823</v>
      </c>
      <c r="B779" t="s">
        <v>30</v>
      </c>
      <c r="C779" t="s">
        <v>31</v>
      </c>
      <c r="D779" t="s">
        <v>32</v>
      </c>
      <c r="E779" t="s">
        <v>16</v>
      </c>
      <c r="F779" t="s">
        <v>28</v>
      </c>
      <c r="G779">
        <v>19199.830000000002</v>
      </c>
      <c r="H779">
        <v>1</v>
      </c>
      <c r="I779">
        <v>19199.830000000002</v>
      </c>
      <c r="J779">
        <v>2.66</v>
      </c>
      <c r="K779">
        <v>3741</v>
      </c>
      <c r="L779" s="1">
        <v>45458</v>
      </c>
    </row>
    <row r="780" spans="1:12" x14ac:dyDescent="0.25">
      <c r="A780" t="s">
        <v>824</v>
      </c>
      <c r="B780" t="s">
        <v>49</v>
      </c>
      <c r="C780" t="s">
        <v>14</v>
      </c>
      <c r="D780" t="s">
        <v>50</v>
      </c>
      <c r="E780" t="s">
        <v>47</v>
      </c>
      <c r="F780" t="s">
        <v>33</v>
      </c>
      <c r="G780">
        <v>1173.46</v>
      </c>
      <c r="H780">
        <v>4</v>
      </c>
      <c r="I780">
        <v>4693.84</v>
      </c>
      <c r="J780">
        <v>3.42</v>
      </c>
      <c r="K780">
        <v>163</v>
      </c>
      <c r="L780" s="1">
        <v>45379</v>
      </c>
    </row>
    <row r="781" spans="1:12" x14ac:dyDescent="0.25">
      <c r="A781" t="s">
        <v>825</v>
      </c>
      <c r="B781" t="s">
        <v>35</v>
      </c>
      <c r="C781" t="s">
        <v>14</v>
      </c>
      <c r="D781" t="s">
        <v>36</v>
      </c>
      <c r="E781" t="s">
        <v>47</v>
      </c>
      <c r="F781" t="s">
        <v>23</v>
      </c>
      <c r="G781">
        <v>12248.34</v>
      </c>
      <c r="H781">
        <v>2</v>
      </c>
      <c r="I781">
        <v>24496.68</v>
      </c>
      <c r="J781">
        <v>1.43</v>
      </c>
      <c r="K781">
        <v>2888</v>
      </c>
      <c r="L781" s="1">
        <v>45467</v>
      </c>
    </row>
    <row r="782" spans="1:12" x14ac:dyDescent="0.25">
      <c r="A782" t="s">
        <v>826</v>
      </c>
      <c r="B782" t="s">
        <v>38</v>
      </c>
      <c r="C782" t="s">
        <v>20</v>
      </c>
      <c r="D782" t="s">
        <v>39</v>
      </c>
      <c r="E782" t="s">
        <v>22</v>
      </c>
      <c r="F782" t="s">
        <v>40</v>
      </c>
      <c r="G782">
        <v>7182.08</v>
      </c>
      <c r="H782">
        <v>4</v>
      </c>
      <c r="I782">
        <v>28728.32</v>
      </c>
      <c r="J782">
        <v>4.5</v>
      </c>
      <c r="K782">
        <v>4986</v>
      </c>
      <c r="L782" s="1">
        <v>45551</v>
      </c>
    </row>
    <row r="783" spans="1:12" x14ac:dyDescent="0.25">
      <c r="A783" t="s">
        <v>827</v>
      </c>
      <c r="B783" t="s">
        <v>13</v>
      </c>
      <c r="C783" t="s">
        <v>14</v>
      </c>
      <c r="D783" t="s">
        <v>15</v>
      </c>
      <c r="E783" t="s">
        <v>22</v>
      </c>
      <c r="F783" t="s">
        <v>23</v>
      </c>
      <c r="G783">
        <v>19600.650000000001</v>
      </c>
      <c r="H783">
        <v>3</v>
      </c>
      <c r="I783">
        <v>58801.95</v>
      </c>
      <c r="J783">
        <v>4.84</v>
      </c>
      <c r="K783">
        <v>2900</v>
      </c>
      <c r="L783" s="1">
        <v>45616</v>
      </c>
    </row>
    <row r="784" spans="1:12" x14ac:dyDescent="0.25">
      <c r="A784" t="s">
        <v>828</v>
      </c>
      <c r="B784" t="s">
        <v>65</v>
      </c>
      <c r="C784" t="s">
        <v>20</v>
      </c>
      <c r="D784" t="s">
        <v>66</v>
      </c>
      <c r="E784" t="s">
        <v>22</v>
      </c>
      <c r="F784" t="s">
        <v>40</v>
      </c>
      <c r="G784">
        <v>19023.13</v>
      </c>
      <c r="H784">
        <v>2</v>
      </c>
      <c r="I784">
        <v>38046.26</v>
      </c>
      <c r="J784">
        <v>2.73</v>
      </c>
      <c r="K784">
        <v>2695</v>
      </c>
      <c r="L784" s="1">
        <v>45624</v>
      </c>
    </row>
    <row r="785" spans="1:12" x14ac:dyDescent="0.25">
      <c r="A785" t="s">
        <v>829</v>
      </c>
      <c r="B785" t="s">
        <v>38</v>
      </c>
      <c r="C785" t="s">
        <v>20</v>
      </c>
      <c r="D785" t="s">
        <v>39</v>
      </c>
      <c r="E785" t="s">
        <v>16</v>
      </c>
      <c r="F785" t="s">
        <v>28</v>
      </c>
      <c r="G785">
        <v>2958.05</v>
      </c>
      <c r="H785">
        <v>1</v>
      </c>
      <c r="I785">
        <v>2958.05</v>
      </c>
      <c r="J785">
        <v>4.22</v>
      </c>
      <c r="K785">
        <v>4949</v>
      </c>
      <c r="L785" s="1">
        <v>45622</v>
      </c>
    </row>
    <row r="786" spans="1:12" x14ac:dyDescent="0.25">
      <c r="A786" t="s">
        <v>830</v>
      </c>
      <c r="B786" t="s">
        <v>25</v>
      </c>
      <c r="C786" t="s">
        <v>26</v>
      </c>
      <c r="D786" t="s">
        <v>27</v>
      </c>
      <c r="E786" t="s">
        <v>47</v>
      </c>
      <c r="F786" t="s">
        <v>23</v>
      </c>
      <c r="G786">
        <v>7111.2</v>
      </c>
      <c r="H786">
        <v>5</v>
      </c>
      <c r="I786">
        <v>35556</v>
      </c>
      <c r="J786">
        <v>2.23</v>
      </c>
      <c r="K786">
        <v>4286</v>
      </c>
      <c r="L786" s="1">
        <v>45370</v>
      </c>
    </row>
    <row r="787" spans="1:12" x14ac:dyDescent="0.25">
      <c r="A787" t="s">
        <v>831</v>
      </c>
      <c r="B787" t="s">
        <v>25</v>
      </c>
      <c r="C787" t="s">
        <v>26</v>
      </c>
      <c r="D787" t="s">
        <v>27</v>
      </c>
      <c r="E787" t="s">
        <v>47</v>
      </c>
      <c r="F787" t="s">
        <v>17</v>
      </c>
      <c r="G787">
        <v>18258.79</v>
      </c>
      <c r="H787">
        <v>3</v>
      </c>
      <c r="I787">
        <v>54776.37</v>
      </c>
      <c r="J787">
        <v>3.05</v>
      </c>
      <c r="K787">
        <v>603</v>
      </c>
      <c r="L787" s="1">
        <v>45631</v>
      </c>
    </row>
    <row r="788" spans="1:12" x14ac:dyDescent="0.25">
      <c r="A788" t="s">
        <v>832</v>
      </c>
      <c r="B788" t="s">
        <v>30</v>
      </c>
      <c r="C788" t="s">
        <v>31</v>
      </c>
      <c r="D788" t="s">
        <v>32</v>
      </c>
      <c r="E788" t="s">
        <v>22</v>
      </c>
      <c r="F788" t="s">
        <v>40</v>
      </c>
      <c r="G788">
        <v>3435.11</v>
      </c>
      <c r="H788">
        <v>2</v>
      </c>
      <c r="I788">
        <v>6870.22</v>
      </c>
      <c r="J788">
        <v>1.54</v>
      </c>
      <c r="K788">
        <v>4713</v>
      </c>
      <c r="L788" s="1">
        <v>45491</v>
      </c>
    </row>
    <row r="789" spans="1:12" x14ac:dyDescent="0.25">
      <c r="A789" t="s">
        <v>833</v>
      </c>
      <c r="B789" t="s">
        <v>49</v>
      </c>
      <c r="C789" t="s">
        <v>14</v>
      </c>
      <c r="D789" t="s">
        <v>50</v>
      </c>
      <c r="E789" t="s">
        <v>47</v>
      </c>
      <c r="F789" t="s">
        <v>33</v>
      </c>
      <c r="G789">
        <v>11437.5</v>
      </c>
      <c r="H789">
        <v>3</v>
      </c>
      <c r="I789">
        <v>34312.5</v>
      </c>
      <c r="J789">
        <v>2.95</v>
      </c>
      <c r="K789">
        <v>2978</v>
      </c>
      <c r="L789" s="1">
        <v>45324</v>
      </c>
    </row>
    <row r="790" spans="1:12" x14ac:dyDescent="0.25">
      <c r="A790" t="s">
        <v>834</v>
      </c>
      <c r="B790" t="s">
        <v>30</v>
      </c>
      <c r="C790" t="s">
        <v>31</v>
      </c>
      <c r="D790" t="s">
        <v>32</v>
      </c>
      <c r="E790" t="s">
        <v>22</v>
      </c>
      <c r="F790" t="s">
        <v>40</v>
      </c>
      <c r="G790">
        <v>1930.98</v>
      </c>
      <c r="H790">
        <v>4</v>
      </c>
      <c r="I790">
        <v>7723.92</v>
      </c>
      <c r="J790">
        <v>3.34</v>
      </c>
      <c r="K790">
        <v>3608</v>
      </c>
      <c r="L790" s="1">
        <v>45476</v>
      </c>
    </row>
    <row r="791" spans="1:12" x14ac:dyDescent="0.25">
      <c r="A791" t="s">
        <v>835</v>
      </c>
      <c r="B791" t="s">
        <v>38</v>
      </c>
      <c r="C791" t="s">
        <v>20</v>
      </c>
      <c r="D791" t="s">
        <v>39</v>
      </c>
      <c r="E791" t="s">
        <v>47</v>
      </c>
      <c r="F791" t="s">
        <v>33</v>
      </c>
      <c r="G791">
        <v>13385.52</v>
      </c>
      <c r="H791">
        <v>5</v>
      </c>
      <c r="I791">
        <v>66927.600000000006</v>
      </c>
      <c r="J791">
        <v>1.36</v>
      </c>
      <c r="K791">
        <v>3651</v>
      </c>
      <c r="L791" s="1">
        <v>45481</v>
      </c>
    </row>
    <row r="792" spans="1:12" x14ac:dyDescent="0.25">
      <c r="A792" t="s">
        <v>836</v>
      </c>
      <c r="B792" t="s">
        <v>65</v>
      </c>
      <c r="C792" t="s">
        <v>20</v>
      </c>
      <c r="D792" t="s">
        <v>66</v>
      </c>
      <c r="E792" t="s">
        <v>47</v>
      </c>
      <c r="F792" t="s">
        <v>40</v>
      </c>
      <c r="G792">
        <v>12448.82</v>
      </c>
      <c r="H792">
        <v>4</v>
      </c>
      <c r="I792">
        <v>49795.28</v>
      </c>
      <c r="J792">
        <v>3.33</v>
      </c>
      <c r="K792">
        <v>869</v>
      </c>
      <c r="L792" s="1">
        <v>45460</v>
      </c>
    </row>
    <row r="793" spans="1:12" x14ac:dyDescent="0.25">
      <c r="A793" t="s">
        <v>837</v>
      </c>
      <c r="B793" t="s">
        <v>30</v>
      </c>
      <c r="C793" t="s">
        <v>31</v>
      </c>
      <c r="D793" t="s">
        <v>32</v>
      </c>
      <c r="E793" t="s">
        <v>22</v>
      </c>
      <c r="F793" t="s">
        <v>40</v>
      </c>
      <c r="G793">
        <v>14075.26</v>
      </c>
      <c r="H793">
        <v>2</v>
      </c>
      <c r="I793">
        <v>28150.52</v>
      </c>
      <c r="J793">
        <v>4.83</v>
      </c>
      <c r="K793">
        <v>1599</v>
      </c>
      <c r="L793" s="1">
        <v>45450</v>
      </c>
    </row>
    <row r="794" spans="1:12" x14ac:dyDescent="0.25">
      <c r="A794" t="s">
        <v>838</v>
      </c>
      <c r="B794" t="s">
        <v>25</v>
      </c>
      <c r="C794" t="s">
        <v>26</v>
      </c>
      <c r="D794" t="s">
        <v>27</v>
      </c>
      <c r="E794" t="s">
        <v>47</v>
      </c>
      <c r="F794" t="s">
        <v>23</v>
      </c>
      <c r="G794">
        <v>1161.23</v>
      </c>
      <c r="H794">
        <v>3</v>
      </c>
      <c r="I794">
        <v>3483.69</v>
      </c>
      <c r="J794">
        <v>3.87</v>
      </c>
      <c r="K794">
        <v>3896</v>
      </c>
      <c r="L794" s="1">
        <v>45547</v>
      </c>
    </row>
    <row r="795" spans="1:12" x14ac:dyDescent="0.25">
      <c r="A795" t="s">
        <v>839</v>
      </c>
      <c r="B795" t="s">
        <v>38</v>
      </c>
      <c r="C795" t="s">
        <v>20</v>
      </c>
      <c r="D795" t="s">
        <v>39</v>
      </c>
      <c r="E795" t="s">
        <v>16</v>
      </c>
      <c r="F795" t="s">
        <v>23</v>
      </c>
      <c r="G795">
        <v>9446.2900000000009</v>
      </c>
      <c r="H795">
        <v>3</v>
      </c>
      <c r="I795">
        <v>28338.87</v>
      </c>
      <c r="J795">
        <v>1.17</v>
      </c>
      <c r="K795">
        <v>3343</v>
      </c>
      <c r="L795" s="1">
        <v>45529</v>
      </c>
    </row>
    <row r="796" spans="1:12" x14ac:dyDescent="0.25">
      <c r="A796" t="s">
        <v>840</v>
      </c>
      <c r="B796" t="s">
        <v>53</v>
      </c>
      <c r="C796" t="s">
        <v>31</v>
      </c>
      <c r="D796" t="s">
        <v>54</v>
      </c>
      <c r="E796" t="s">
        <v>47</v>
      </c>
      <c r="F796" t="s">
        <v>17</v>
      </c>
      <c r="G796">
        <v>5729.76</v>
      </c>
      <c r="H796">
        <v>2</v>
      </c>
      <c r="I796">
        <v>11459.52</v>
      </c>
      <c r="J796">
        <v>2.27</v>
      </c>
      <c r="K796">
        <v>4566</v>
      </c>
      <c r="L796" s="1">
        <v>45474</v>
      </c>
    </row>
    <row r="797" spans="1:12" x14ac:dyDescent="0.25">
      <c r="A797" t="s">
        <v>841</v>
      </c>
      <c r="B797" t="s">
        <v>35</v>
      </c>
      <c r="C797" t="s">
        <v>14</v>
      </c>
      <c r="D797" t="s">
        <v>36</v>
      </c>
      <c r="E797" t="s">
        <v>16</v>
      </c>
      <c r="F797" t="s">
        <v>28</v>
      </c>
      <c r="G797">
        <v>12441.48</v>
      </c>
      <c r="H797">
        <v>4</v>
      </c>
      <c r="I797">
        <v>49765.919999999998</v>
      </c>
      <c r="J797">
        <v>2.31</v>
      </c>
      <c r="K797">
        <v>1258</v>
      </c>
      <c r="L797" s="1">
        <v>45410</v>
      </c>
    </row>
    <row r="798" spans="1:12" x14ac:dyDescent="0.25">
      <c r="A798" t="s">
        <v>842</v>
      </c>
      <c r="B798" t="s">
        <v>19</v>
      </c>
      <c r="C798" t="s">
        <v>20</v>
      </c>
      <c r="D798" t="s">
        <v>21</v>
      </c>
      <c r="E798" t="s">
        <v>22</v>
      </c>
      <c r="F798" t="s">
        <v>62</v>
      </c>
      <c r="G798">
        <v>3392.63</v>
      </c>
      <c r="H798">
        <v>4</v>
      </c>
      <c r="I798">
        <v>13570.52</v>
      </c>
      <c r="J798">
        <v>2.83</v>
      </c>
      <c r="K798">
        <v>2146</v>
      </c>
      <c r="L798" s="1">
        <v>45354</v>
      </c>
    </row>
    <row r="799" spans="1:12" x14ac:dyDescent="0.25">
      <c r="A799" t="s">
        <v>843</v>
      </c>
      <c r="B799" t="s">
        <v>19</v>
      </c>
      <c r="C799" t="s">
        <v>20</v>
      </c>
      <c r="D799" t="s">
        <v>21</v>
      </c>
      <c r="E799" t="s">
        <v>22</v>
      </c>
      <c r="F799" t="s">
        <v>40</v>
      </c>
      <c r="G799">
        <v>13801.39</v>
      </c>
      <c r="H799">
        <v>1</v>
      </c>
      <c r="I799">
        <v>13801.39</v>
      </c>
      <c r="J799">
        <v>1.63</v>
      </c>
      <c r="K799">
        <v>774</v>
      </c>
      <c r="L799" s="1">
        <v>45549</v>
      </c>
    </row>
    <row r="800" spans="1:12" x14ac:dyDescent="0.25">
      <c r="A800" t="s">
        <v>844</v>
      </c>
      <c r="B800" t="s">
        <v>53</v>
      </c>
      <c r="C800" t="s">
        <v>31</v>
      </c>
      <c r="D800" t="s">
        <v>54</v>
      </c>
      <c r="E800" t="s">
        <v>47</v>
      </c>
      <c r="F800" t="s">
        <v>62</v>
      </c>
      <c r="G800">
        <v>9859.99</v>
      </c>
      <c r="H800">
        <v>3</v>
      </c>
      <c r="I800">
        <v>29579.97</v>
      </c>
      <c r="J800">
        <v>2.38</v>
      </c>
      <c r="K800">
        <v>3136</v>
      </c>
      <c r="L800" s="1">
        <v>45627</v>
      </c>
    </row>
    <row r="801" spans="1:12" x14ac:dyDescent="0.25">
      <c r="A801" t="s">
        <v>845</v>
      </c>
      <c r="B801" t="s">
        <v>53</v>
      </c>
      <c r="C801" t="s">
        <v>31</v>
      </c>
      <c r="D801" t="s">
        <v>54</v>
      </c>
      <c r="E801" t="s">
        <v>47</v>
      </c>
      <c r="F801" t="s">
        <v>17</v>
      </c>
      <c r="G801">
        <v>2332.81</v>
      </c>
      <c r="H801">
        <v>3</v>
      </c>
      <c r="I801">
        <v>6998.43</v>
      </c>
      <c r="J801">
        <v>4.67</v>
      </c>
      <c r="K801">
        <v>2867</v>
      </c>
      <c r="L801" s="1">
        <v>45559</v>
      </c>
    </row>
    <row r="802" spans="1:12" x14ac:dyDescent="0.25">
      <c r="A802" t="s">
        <v>846</v>
      </c>
      <c r="B802" t="s">
        <v>38</v>
      </c>
      <c r="C802" t="s">
        <v>20</v>
      </c>
      <c r="D802" t="s">
        <v>39</v>
      </c>
      <c r="E802" t="s">
        <v>47</v>
      </c>
      <c r="F802" t="s">
        <v>62</v>
      </c>
      <c r="G802">
        <v>3616.66</v>
      </c>
      <c r="H802">
        <v>1</v>
      </c>
      <c r="I802">
        <v>3616.66</v>
      </c>
      <c r="J802">
        <v>3.37</v>
      </c>
      <c r="K802">
        <v>3103</v>
      </c>
      <c r="L802" s="1">
        <v>45487</v>
      </c>
    </row>
    <row r="803" spans="1:12" x14ac:dyDescent="0.25">
      <c r="A803" t="s">
        <v>847</v>
      </c>
      <c r="B803" t="s">
        <v>13</v>
      </c>
      <c r="C803" t="s">
        <v>14</v>
      </c>
      <c r="D803" t="s">
        <v>15</v>
      </c>
      <c r="E803" t="s">
        <v>16</v>
      </c>
      <c r="F803" t="s">
        <v>17</v>
      </c>
      <c r="G803">
        <v>4157.8900000000003</v>
      </c>
      <c r="H803">
        <v>1</v>
      </c>
      <c r="I803">
        <v>4157.8900000000003</v>
      </c>
      <c r="J803">
        <v>3.43</v>
      </c>
      <c r="K803">
        <v>678</v>
      </c>
      <c r="L803" s="1">
        <v>45445</v>
      </c>
    </row>
    <row r="804" spans="1:12" x14ac:dyDescent="0.25">
      <c r="A804" t="s">
        <v>848</v>
      </c>
      <c r="B804" t="s">
        <v>19</v>
      </c>
      <c r="C804" t="s">
        <v>20</v>
      </c>
      <c r="D804" t="s">
        <v>21</v>
      </c>
      <c r="E804" t="s">
        <v>16</v>
      </c>
      <c r="F804" t="s">
        <v>23</v>
      </c>
      <c r="G804">
        <v>12552.79</v>
      </c>
      <c r="H804">
        <v>2</v>
      </c>
      <c r="I804">
        <v>25105.58</v>
      </c>
      <c r="J804">
        <v>3.22</v>
      </c>
      <c r="K804">
        <v>1441</v>
      </c>
      <c r="L804" s="1">
        <v>45588</v>
      </c>
    </row>
    <row r="805" spans="1:12" x14ac:dyDescent="0.25">
      <c r="A805" t="s">
        <v>849</v>
      </c>
      <c r="B805" t="s">
        <v>30</v>
      </c>
      <c r="C805" t="s">
        <v>31</v>
      </c>
      <c r="D805" t="s">
        <v>32</v>
      </c>
      <c r="E805" t="s">
        <v>22</v>
      </c>
      <c r="F805" t="s">
        <v>28</v>
      </c>
      <c r="G805">
        <v>5690.91</v>
      </c>
      <c r="H805">
        <v>2</v>
      </c>
      <c r="I805">
        <v>11381.82</v>
      </c>
      <c r="J805">
        <v>2.0499999999999998</v>
      </c>
      <c r="K805">
        <v>1739</v>
      </c>
      <c r="L805" s="1">
        <v>45502</v>
      </c>
    </row>
    <row r="806" spans="1:12" x14ac:dyDescent="0.25">
      <c r="A806" t="s">
        <v>850</v>
      </c>
      <c r="B806" t="s">
        <v>35</v>
      </c>
      <c r="C806" t="s">
        <v>14</v>
      </c>
      <c r="D806" t="s">
        <v>36</v>
      </c>
      <c r="E806" t="s">
        <v>16</v>
      </c>
      <c r="F806" t="s">
        <v>62</v>
      </c>
      <c r="G806">
        <v>7550.17</v>
      </c>
      <c r="H806">
        <v>5</v>
      </c>
      <c r="I806">
        <v>37750.85</v>
      </c>
      <c r="J806">
        <v>1.82</v>
      </c>
      <c r="K806">
        <v>294</v>
      </c>
      <c r="L806" s="1">
        <v>45485</v>
      </c>
    </row>
    <row r="807" spans="1:12" x14ac:dyDescent="0.25">
      <c r="A807" t="s">
        <v>851</v>
      </c>
      <c r="B807" t="s">
        <v>25</v>
      </c>
      <c r="C807" t="s">
        <v>26</v>
      </c>
      <c r="D807" t="s">
        <v>27</v>
      </c>
      <c r="E807" t="s">
        <v>16</v>
      </c>
      <c r="F807" t="s">
        <v>28</v>
      </c>
      <c r="G807">
        <v>10854.19</v>
      </c>
      <c r="H807">
        <v>2</v>
      </c>
      <c r="I807">
        <v>21708.38</v>
      </c>
      <c r="J807">
        <v>5</v>
      </c>
      <c r="K807">
        <v>628</v>
      </c>
      <c r="L807" s="1">
        <v>45363</v>
      </c>
    </row>
    <row r="808" spans="1:12" x14ac:dyDescent="0.25">
      <c r="A808" t="s">
        <v>852</v>
      </c>
      <c r="B808" t="s">
        <v>38</v>
      </c>
      <c r="C808" t="s">
        <v>20</v>
      </c>
      <c r="D808" t="s">
        <v>39</v>
      </c>
      <c r="E808" t="s">
        <v>16</v>
      </c>
      <c r="F808" t="s">
        <v>23</v>
      </c>
      <c r="G808">
        <v>5758.22</v>
      </c>
      <c r="H808">
        <v>5</v>
      </c>
      <c r="I808">
        <v>28791.1</v>
      </c>
      <c r="J808">
        <v>1.55</v>
      </c>
      <c r="K808">
        <v>2013</v>
      </c>
      <c r="L808" s="1">
        <v>45447</v>
      </c>
    </row>
    <row r="809" spans="1:12" x14ac:dyDescent="0.25">
      <c r="A809" t="s">
        <v>853</v>
      </c>
      <c r="B809" t="s">
        <v>49</v>
      </c>
      <c r="C809" t="s">
        <v>14</v>
      </c>
      <c r="D809" t="s">
        <v>50</v>
      </c>
      <c r="E809" t="s">
        <v>16</v>
      </c>
      <c r="F809" t="s">
        <v>33</v>
      </c>
      <c r="G809">
        <v>10352.969999999999</v>
      </c>
      <c r="H809">
        <v>4</v>
      </c>
      <c r="I809">
        <v>41411.879999999997</v>
      </c>
      <c r="J809">
        <v>1.31</v>
      </c>
      <c r="K809">
        <v>509</v>
      </c>
      <c r="L809" s="1">
        <v>45401</v>
      </c>
    </row>
    <row r="810" spans="1:12" x14ac:dyDescent="0.25">
      <c r="A810" t="s">
        <v>854</v>
      </c>
      <c r="B810" t="s">
        <v>13</v>
      </c>
      <c r="C810" t="s">
        <v>14</v>
      </c>
      <c r="D810" t="s">
        <v>15</v>
      </c>
      <c r="E810" t="s">
        <v>47</v>
      </c>
      <c r="F810" t="s">
        <v>62</v>
      </c>
      <c r="G810">
        <v>19951.93</v>
      </c>
      <c r="H810">
        <v>3</v>
      </c>
      <c r="I810">
        <v>59855.79</v>
      </c>
      <c r="J810">
        <v>2.2400000000000002</v>
      </c>
      <c r="K810">
        <v>3179</v>
      </c>
      <c r="L810" s="1">
        <v>45403</v>
      </c>
    </row>
    <row r="811" spans="1:12" x14ac:dyDescent="0.25">
      <c r="A811" t="s">
        <v>855</v>
      </c>
      <c r="B811" t="s">
        <v>49</v>
      </c>
      <c r="C811" t="s">
        <v>14</v>
      </c>
      <c r="D811" t="s">
        <v>50</v>
      </c>
      <c r="E811" t="s">
        <v>47</v>
      </c>
      <c r="F811" t="s">
        <v>33</v>
      </c>
      <c r="G811">
        <v>8369.92</v>
      </c>
      <c r="H811">
        <v>5</v>
      </c>
      <c r="I811">
        <v>41849.599999999999</v>
      </c>
      <c r="J811">
        <v>1.82</v>
      </c>
      <c r="K811">
        <v>2104</v>
      </c>
      <c r="L811" s="1">
        <v>45424</v>
      </c>
    </row>
    <row r="812" spans="1:12" x14ac:dyDescent="0.25">
      <c r="A812" t="s">
        <v>856</v>
      </c>
      <c r="B812" t="s">
        <v>25</v>
      </c>
      <c r="C812" t="s">
        <v>26</v>
      </c>
      <c r="D812" t="s">
        <v>27</v>
      </c>
      <c r="E812" t="s">
        <v>47</v>
      </c>
      <c r="F812" t="s">
        <v>33</v>
      </c>
      <c r="G812">
        <v>821.62</v>
      </c>
      <c r="H812">
        <v>2</v>
      </c>
      <c r="I812">
        <v>1643.24</v>
      </c>
      <c r="J812">
        <v>4.33</v>
      </c>
      <c r="K812">
        <v>1516</v>
      </c>
      <c r="L812" s="1">
        <v>45442</v>
      </c>
    </row>
    <row r="813" spans="1:12" x14ac:dyDescent="0.25">
      <c r="A813" t="s">
        <v>857</v>
      </c>
      <c r="B813" t="s">
        <v>35</v>
      </c>
      <c r="C813" t="s">
        <v>14</v>
      </c>
      <c r="D813" t="s">
        <v>36</v>
      </c>
      <c r="E813" t="s">
        <v>47</v>
      </c>
      <c r="F813" t="s">
        <v>33</v>
      </c>
      <c r="G813">
        <v>962.68</v>
      </c>
      <c r="H813">
        <v>1</v>
      </c>
      <c r="I813">
        <v>962.68</v>
      </c>
      <c r="J813">
        <v>3.08</v>
      </c>
      <c r="K813">
        <v>2787</v>
      </c>
      <c r="L813" s="1">
        <v>45404</v>
      </c>
    </row>
    <row r="814" spans="1:12" x14ac:dyDescent="0.25">
      <c r="A814" t="s">
        <v>858</v>
      </c>
      <c r="B814" t="s">
        <v>49</v>
      </c>
      <c r="C814" t="s">
        <v>14</v>
      </c>
      <c r="D814" t="s">
        <v>50</v>
      </c>
      <c r="E814" t="s">
        <v>22</v>
      </c>
      <c r="F814" t="s">
        <v>23</v>
      </c>
      <c r="G814">
        <v>5757.07</v>
      </c>
      <c r="H814">
        <v>4</v>
      </c>
      <c r="I814">
        <v>23028.28</v>
      </c>
      <c r="J814">
        <v>1.88</v>
      </c>
      <c r="K814">
        <v>249</v>
      </c>
      <c r="L814" s="1">
        <v>45455</v>
      </c>
    </row>
    <row r="815" spans="1:12" x14ac:dyDescent="0.25">
      <c r="A815" t="s">
        <v>859</v>
      </c>
      <c r="B815" t="s">
        <v>25</v>
      </c>
      <c r="C815" t="s">
        <v>26</v>
      </c>
      <c r="D815" t="s">
        <v>27</v>
      </c>
      <c r="E815" t="s">
        <v>16</v>
      </c>
      <c r="F815" t="s">
        <v>40</v>
      </c>
      <c r="G815">
        <v>9997.32</v>
      </c>
      <c r="H815">
        <v>5</v>
      </c>
      <c r="I815">
        <v>49986.6</v>
      </c>
      <c r="J815">
        <v>2.76</v>
      </c>
      <c r="K815">
        <v>2054</v>
      </c>
      <c r="L815" s="1">
        <v>45407</v>
      </c>
    </row>
    <row r="816" spans="1:12" x14ac:dyDescent="0.25">
      <c r="A816" t="s">
        <v>860</v>
      </c>
      <c r="B816" t="s">
        <v>53</v>
      </c>
      <c r="C816" t="s">
        <v>31</v>
      </c>
      <c r="D816" t="s">
        <v>54</v>
      </c>
      <c r="E816" t="s">
        <v>16</v>
      </c>
      <c r="F816" t="s">
        <v>40</v>
      </c>
      <c r="G816">
        <v>5560.83</v>
      </c>
      <c r="H816">
        <v>1</v>
      </c>
      <c r="I816">
        <v>5560.83</v>
      </c>
      <c r="J816">
        <v>2.3199999999999998</v>
      </c>
      <c r="K816">
        <v>2418</v>
      </c>
      <c r="L816" s="1">
        <v>45523</v>
      </c>
    </row>
    <row r="817" spans="1:12" x14ac:dyDescent="0.25">
      <c r="A817" t="s">
        <v>861</v>
      </c>
      <c r="B817" t="s">
        <v>43</v>
      </c>
      <c r="C817" t="s">
        <v>44</v>
      </c>
      <c r="D817" t="s">
        <v>45</v>
      </c>
      <c r="E817" t="s">
        <v>22</v>
      </c>
      <c r="F817" t="s">
        <v>40</v>
      </c>
      <c r="G817">
        <v>15464.3</v>
      </c>
      <c r="H817">
        <v>4</v>
      </c>
      <c r="I817">
        <v>61857.2</v>
      </c>
      <c r="J817">
        <v>3.17</v>
      </c>
      <c r="K817">
        <v>4676</v>
      </c>
      <c r="L817" s="1">
        <v>45330</v>
      </c>
    </row>
    <row r="818" spans="1:12" x14ac:dyDescent="0.25">
      <c r="A818" t="s">
        <v>862</v>
      </c>
      <c r="B818" t="s">
        <v>19</v>
      </c>
      <c r="C818" t="s">
        <v>20</v>
      </c>
      <c r="D818" t="s">
        <v>21</v>
      </c>
      <c r="E818" t="s">
        <v>16</v>
      </c>
      <c r="F818" t="s">
        <v>62</v>
      </c>
      <c r="G818">
        <v>4288.49</v>
      </c>
      <c r="H818">
        <v>1</v>
      </c>
      <c r="I818">
        <v>4288.49</v>
      </c>
      <c r="J818">
        <v>3.43</v>
      </c>
      <c r="K818">
        <v>364</v>
      </c>
      <c r="L818" s="1">
        <v>45379</v>
      </c>
    </row>
    <row r="819" spans="1:12" x14ac:dyDescent="0.25">
      <c r="A819" t="s">
        <v>863</v>
      </c>
      <c r="B819" t="s">
        <v>43</v>
      </c>
      <c r="C819" t="s">
        <v>44</v>
      </c>
      <c r="D819" t="s">
        <v>45</v>
      </c>
      <c r="E819" t="s">
        <v>47</v>
      </c>
      <c r="F819" t="s">
        <v>17</v>
      </c>
      <c r="G819">
        <v>2514.5500000000002</v>
      </c>
      <c r="H819">
        <v>4</v>
      </c>
      <c r="I819">
        <v>10058.200000000001</v>
      </c>
      <c r="J819">
        <v>3.09</v>
      </c>
      <c r="K819">
        <v>4135</v>
      </c>
      <c r="L819" s="1">
        <v>45329</v>
      </c>
    </row>
    <row r="820" spans="1:12" x14ac:dyDescent="0.25">
      <c r="A820" t="s">
        <v>864</v>
      </c>
      <c r="B820" t="s">
        <v>13</v>
      </c>
      <c r="C820" t="s">
        <v>14</v>
      </c>
      <c r="D820" t="s">
        <v>15</v>
      </c>
      <c r="E820" t="s">
        <v>16</v>
      </c>
      <c r="F820" t="s">
        <v>62</v>
      </c>
      <c r="G820">
        <v>8997.8799999999992</v>
      </c>
      <c r="H820">
        <v>2</v>
      </c>
      <c r="I820">
        <v>17995.759999999998</v>
      </c>
      <c r="J820">
        <v>4.3899999999999997</v>
      </c>
      <c r="K820">
        <v>2677</v>
      </c>
      <c r="L820" s="1">
        <v>45477</v>
      </c>
    </row>
    <row r="821" spans="1:12" x14ac:dyDescent="0.25">
      <c r="A821" t="s">
        <v>865</v>
      </c>
      <c r="B821" t="s">
        <v>30</v>
      </c>
      <c r="C821" t="s">
        <v>31</v>
      </c>
      <c r="D821" t="s">
        <v>32</v>
      </c>
      <c r="E821" t="s">
        <v>16</v>
      </c>
      <c r="F821" t="s">
        <v>17</v>
      </c>
      <c r="G821">
        <v>13531.7</v>
      </c>
      <c r="H821">
        <v>4</v>
      </c>
      <c r="I821">
        <v>54126.8</v>
      </c>
      <c r="J821">
        <v>4.9400000000000004</v>
      </c>
      <c r="K821">
        <v>4044</v>
      </c>
      <c r="L821" s="1">
        <v>45486</v>
      </c>
    </row>
    <row r="822" spans="1:12" x14ac:dyDescent="0.25">
      <c r="A822" t="s">
        <v>866</v>
      </c>
      <c r="B822" t="s">
        <v>38</v>
      </c>
      <c r="C822" t="s">
        <v>20</v>
      </c>
      <c r="D822" t="s">
        <v>39</v>
      </c>
      <c r="E822" t="s">
        <v>47</v>
      </c>
      <c r="F822" t="s">
        <v>17</v>
      </c>
      <c r="G822">
        <v>18837.419999999998</v>
      </c>
      <c r="H822">
        <v>2</v>
      </c>
      <c r="I822">
        <v>37674.839999999997</v>
      </c>
      <c r="J822">
        <v>2.64</v>
      </c>
      <c r="K822">
        <v>1662</v>
      </c>
      <c r="L822" s="1">
        <v>45482</v>
      </c>
    </row>
    <row r="823" spans="1:12" x14ac:dyDescent="0.25">
      <c r="A823" t="s">
        <v>867</v>
      </c>
      <c r="B823" t="s">
        <v>13</v>
      </c>
      <c r="C823" t="s">
        <v>14</v>
      </c>
      <c r="D823" t="s">
        <v>15</v>
      </c>
      <c r="E823" t="s">
        <v>47</v>
      </c>
      <c r="F823" t="s">
        <v>28</v>
      </c>
      <c r="G823">
        <v>15509.13</v>
      </c>
      <c r="H823">
        <v>5</v>
      </c>
      <c r="I823">
        <v>77545.649999999994</v>
      </c>
      <c r="J823">
        <v>1.56</v>
      </c>
      <c r="K823">
        <v>3689</v>
      </c>
      <c r="L823" s="1">
        <v>45363</v>
      </c>
    </row>
    <row r="824" spans="1:12" x14ac:dyDescent="0.25">
      <c r="A824" t="s">
        <v>868</v>
      </c>
      <c r="B824" t="s">
        <v>38</v>
      </c>
      <c r="C824" t="s">
        <v>20</v>
      </c>
      <c r="D824" t="s">
        <v>39</v>
      </c>
      <c r="E824" t="s">
        <v>22</v>
      </c>
      <c r="F824" t="s">
        <v>28</v>
      </c>
      <c r="G824">
        <v>7795.74</v>
      </c>
      <c r="H824">
        <v>1</v>
      </c>
      <c r="I824">
        <v>7795.74</v>
      </c>
      <c r="J824">
        <v>1.4</v>
      </c>
      <c r="K824">
        <v>3095</v>
      </c>
      <c r="L824" s="1">
        <v>45302</v>
      </c>
    </row>
    <row r="825" spans="1:12" x14ac:dyDescent="0.25">
      <c r="A825" t="s">
        <v>869</v>
      </c>
      <c r="B825" t="s">
        <v>53</v>
      </c>
      <c r="C825" t="s">
        <v>31</v>
      </c>
      <c r="D825" t="s">
        <v>54</v>
      </c>
      <c r="E825" t="s">
        <v>47</v>
      </c>
      <c r="F825" t="s">
        <v>28</v>
      </c>
      <c r="G825">
        <v>19708.47</v>
      </c>
      <c r="H825">
        <v>4</v>
      </c>
      <c r="I825">
        <v>78833.88</v>
      </c>
      <c r="J825">
        <v>1.96</v>
      </c>
      <c r="K825">
        <v>2395</v>
      </c>
      <c r="L825" s="1">
        <v>45562</v>
      </c>
    </row>
    <row r="826" spans="1:12" x14ac:dyDescent="0.25">
      <c r="A826" t="s">
        <v>870</v>
      </c>
      <c r="B826" t="s">
        <v>25</v>
      </c>
      <c r="C826" t="s">
        <v>26</v>
      </c>
      <c r="D826" t="s">
        <v>27</v>
      </c>
      <c r="E826" t="s">
        <v>16</v>
      </c>
      <c r="F826" t="s">
        <v>33</v>
      </c>
      <c r="G826">
        <v>12651.4</v>
      </c>
      <c r="H826">
        <v>5</v>
      </c>
      <c r="I826">
        <v>63257</v>
      </c>
      <c r="J826">
        <v>2.96</v>
      </c>
      <c r="K826">
        <v>2279</v>
      </c>
      <c r="L826" s="1">
        <v>45610</v>
      </c>
    </row>
    <row r="827" spans="1:12" x14ac:dyDescent="0.25">
      <c r="A827" t="s">
        <v>871</v>
      </c>
      <c r="B827" t="s">
        <v>35</v>
      </c>
      <c r="C827" t="s">
        <v>14</v>
      </c>
      <c r="D827" t="s">
        <v>36</v>
      </c>
      <c r="E827" t="s">
        <v>47</v>
      </c>
      <c r="F827" t="s">
        <v>28</v>
      </c>
      <c r="G827">
        <v>17095.689999999999</v>
      </c>
      <c r="H827">
        <v>5</v>
      </c>
      <c r="I827">
        <v>85478.45</v>
      </c>
      <c r="J827">
        <v>2.31</v>
      </c>
      <c r="K827">
        <v>73</v>
      </c>
      <c r="L827" s="1">
        <v>45301</v>
      </c>
    </row>
    <row r="828" spans="1:12" x14ac:dyDescent="0.25">
      <c r="A828" t="s">
        <v>872</v>
      </c>
      <c r="B828" t="s">
        <v>35</v>
      </c>
      <c r="C828" t="s">
        <v>14</v>
      </c>
      <c r="D828" t="s">
        <v>36</v>
      </c>
      <c r="E828" t="s">
        <v>47</v>
      </c>
      <c r="F828" t="s">
        <v>33</v>
      </c>
      <c r="G828">
        <v>9293.92</v>
      </c>
      <c r="H828">
        <v>3</v>
      </c>
      <c r="I828">
        <v>27881.759999999998</v>
      </c>
      <c r="J828">
        <v>3.21</v>
      </c>
      <c r="K828">
        <v>407</v>
      </c>
      <c r="L828" s="1">
        <v>45510</v>
      </c>
    </row>
    <row r="829" spans="1:12" x14ac:dyDescent="0.25">
      <c r="A829" t="s">
        <v>873</v>
      </c>
      <c r="B829" t="s">
        <v>43</v>
      </c>
      <c r="C829" t="s">
        <v>44</v>
      </c>
      <c r="D829" t="s">
        <v>45</v>
      </c>
      <c r="E829" t="s">
        <v>22</v>
      </c>
      <c r="F829" t="s">
        <v>17</v>
      </c>
      <c r="G829">
        <v>19017.25</v>
      </c>
      <c r="H829">
        <v>3</v>
      </c>
      <c r="I829">
        <v>57051.75</v>
      </c>
      <c r="J829">
        <v>2.67</v>
      </c>
      <c r="K829">
        <v>715</v>
      </c>
      <c r="L829" s="1">
        <v>45294</v>
      </c>
    </row>
    <row r="830" spans="1:12" x14ac:dyDescent="0.25">
      <c r="A830" t="s">
        <v>874</v>
      </c>
      <c r="B830" t="s">
        <v>43</v>
      </c>
      <c r="C830" t="s">
        <v>44</v>
      </c>
      <c r="D830" t="s">
        <v>45</v>
      </c>
      <c r="E830" t="s">
        <v>47</v>
      </c>
      <c r="F830" t="s">
        <v>62</v>
      </c>
      <c r="G830">
        <v>10817.44</v>
      </c>
      <c r="H830">
        <v>3</v>
      </c>
      <c r="I830">
        <v>32452.32</v>
      </c>
      <c r="J830">
        <v>3.11</v>
      </c>
      <c r="K830">
        <v>828</v>
      </c>
      <c r="L830" s="1">
        <v>45530</v>
      </c>
    </row>
    <row r="831" spans="1:12" x14ac:dyDescent="0.25">
      <c r="A831" t="s">
        <v>875</v>
      </c>
      <c r="B831" t="s">
        <v>25</v>
      </c>
      <c r="C831" t="s">
        <v>26</v>
      </c>
      <c r="D831" t="s">
        <v>27</v>
      </c>
      <c r="E831" t="s">
        <v>16</v>
      </c>
      <c r="F831" t="s">
        <v>23</v>
      </c>
      <c r="G831">
        <v>12273.83</v>
      </c>
      <c r="H831">
        <v>1</v>
      </c>
      <c r="I831">
        <v>12273.83</v>
      </c>
      <c r="J831">
        <v>4.37</v>
      </c>
      <c r="K831">
        <v>3682</v>
      </c>
      <c r="L831" s="1">
        <v>45476</v>
      </c>
    </row>
    <row r="832" spans="1:12" x14ac:dyDescent="0.25">
      <c r="A832" t="s">
        <v>876</v>
      </c>
      <c r="B832" t="s">
        <v>30</v>
      </c>
      <c r="C832" t="s">
        <v>31</v>
      </c>
      <c r="D832" t="s">
        <v>32</v>
      </c>
      <c r="E832" t="s">
        <v>47</v>
      </c>
      <c r="F832" t="s">
        <v>28</v>
      </c>
      <c r="G832">
        <v>5437.17</v>
      </c>
      <c r="H832">
        <v>3</v>
      </c>
      <c r="I832">
        <v>16311.51</v>
      </c>
      <c r="J832">
        <v>3.85</v>
      </c>
      <c r="K832">
        <v>275</v>
      </c>
      <c r="L832" s="1">
        <v>45358</v>
      </c>
    </row>
    <row r="833" spans="1:12" x14ac:dyDescent="0.25">
      <c r="A833" t="s">
        <v>877</v>
      </c>
      <c r="B833" t="s">
        <v>43</v>
      </c>
      <c r="C833" t="s">
        <v>44</v>
      </c>
      <c r="D833" t="s">
        <v>45</v>
      </c>
      <c r="E833" t="s">
        <v>16</v>
      </c>
      <c r="F833" t="s">
        <v>40</v>
      </c>
      <c r="G833">
        <v>19610.689999999999</v>
      </c>
      <c r="H833">
        <v>2</v>
      </c>
      <c r="I833">
        <v>39221.379999999997</v>
      </c>
      <c r="J833">
        <v>2.67</v>
      </c>
      <c r="K833">
        <v>876</v>
      </c>
      <c r="L833" s="1">
        <v>45652</v>
      </c>
    </row>
    <row r="834" spans="1:12" x14ac:dyDescent="0.25">
      <c r="A834" t="s">
        <v>878</v>
      </c>
      <c r="B834" t="s">
        <v>19</v>
      </c>
      <c r="C834" t="s">
        <v>20</v>
      </c>
      <c r="D834" t="s">
        <v>21</v>
      </c>
      <c r="E834" t="s">
        <v>47</v>
      </c>
      <c r="F834" t="s">
        <v>62</v>
      </c>
      <c r="G834">
        <v>17317.2</v>
      </c>
      <c r="H834">
        <v>4</v>
      </c>
      <c r="I834">
        <v>69268.800000000003</v>
      </c>
      <c r="J834">
        <v>4.3099999999999996</v>
      </c>
      <c r="K834">
        <v>2565</v>
      </c>
      <c r="L834" s="1">
        <v>45404</v>
      </c>
    </row>
    <row r="835" spans="1:12" x14ac:dyDescent="0.25">
      <c r="A835" t="s">
        <v>879</v>
      </c>
      <c r="B835" t="s">
        <v>43</v>
      </c>
      <c r="C835" t="s">
        <v>44</v>
      </c>
      <c r="D835" t="s">
        <v>45</v>
      </c>
      <c r="E835" t="s">
        <v>16</v>
      </c>
      <c r="F835" t="s">
        <v>23</v>
      </c>
      <c r="G835">
        <v>7479.26</v>
      </c>
      <c r="H835">
        <v>4</v>
      </c>
      <c r="I835">
        <v>29917.040000000001</v>
      </c>
      <c r="J835">
        <v>2.2599999999999998</v>
      </c>
      <c r="K835">
        <v>1826</v>
      </c>
      <c r="L835" s="1">
        <v>45384</v>
      </c>
    </row>
    <row r="836" spans="1:12" x14ac:dyDescent="0.25">
      <c r="A836" t="s">
        <v>880</v>
      </c>
      <c r="B836" t="s">
        <v>65</v>
      </c>
      <c r="C836" t="s">
        <v>20</v>
      </c>
      <c r="D836" t="s">
        <v>66</v>
      </c>
      <c r="E836" t="s">
        <v>47</v>
      </c>
      <c r="F836" t="s">
        <v>17</v>
      </c>
      <c r="G836">
        <v>3859.16</v>
      </c>
      <c r="H836">
        <v>1</v>
      </c>
      <c r="I836">
        <v>3859.16</v>
      </c>
      <c r="J836">
        <v>4.91</v>
      </c>
      <c r="K836">
        <v>3330</v>
      </c>
      <c r="L836" s="1">
        <v>45456</v>
      </c>
    </row>
    <row r="837" spans="1:12" x14ac:dyDescent="0.25">
      <c r="A837" t="s">
        <v>881</v>
      </c>
      <c r="B837" t="s">
        <v>38</v>
      </c>
      <c r="C837" t="s">
        <v>20</v>
      </c>
      <c r="D837" t="s">
        <v>39</v>
      </c>
      <c r="E837" t="s">
        <v>22</v>
      </c>
      <c r="F837" t="s">
        <v>28</v>
      </c>
      <c r="G837">
        <v>3032.55</v>
      </c>
      <c r="H837">
        <v>4</v>
      </c>
      <c r="I837">
        <v>12130.2</v>
      </c>
      <c r="J837">
        <v>3.67</v>
      </c>
      <c r="K837">
        <v>2127</v>
      </c>
      <c r="L837" s="1">
        <v>45612</v>
      </c>
    </row>
    <row r="838" spans="1:12" x14ac:dyDescent="0.25">
      <c r="A838" t="s">
        <v>882</v>
      </c>
      <c r="B838" t="s">
        <v>30</v>
      </c>
      <c r="C838" t="s">
        <v>31</v>
      </c>
      <c r="D838" t="s">
        <v>32</v>
      </c>
      <c r="E838" t="s">
        <v>47</v>
      </c>
      <c r="F838" t="s">
        <v>33</v>
      </c>
      <c r="G838">
        <v>13856.47</v>
      </c>
      <c r="H838">
        <v>2</v>
      </c>
      <c r="I838">
        <v>27712.94</v>
      </c>
      <c r="J838">
        <v>4.26</v>
      </c>
      <c r="K838">
        <v>3370</v>
      </c>
      <c r="L838" s="1">
        <v>45450</v>
      </c>
    </row>
    <row r="839" spans="1:12" x14ac:dyDescent="0.25">
      <c r="A839" t="s">
        <v>883</v>
      </c>
      <c r="B839" t="s">
        <v>53</v>
      </c>
      <c r="C839" t="s">
        <v>31</v>
      </c>
      <c r="D839" t="s">
        <v>54</v>
      </c>
      <c r="E839" t="s">
        <v>22</v>
      </c>
      <c r="F839" t="s">
        <v>33</v>
      </c>
      <c r="G839">
        <v>3373.48</v>
      </c>
      <c r="H839">
        <v>4</v>
      </c>
      <c r="I839">
        <v>13493.92</v>
      </c>
      <c r="J839">
        <v>3.54</v>
      </c>
      <c r="K839">
        <v>4178</v>
      </c>
      <c r="L839" s="1">
        <v>45478</v>
      </c>
    </row>
    <row r="840" spans="1:12" x14ac:dyDescent="0.25">
      <c r="A840" t="s">
        <v>884</v>
      </c>
      <c r="B840" t="s">
        <v>30</v>
      </c>
      <c r="C840" t="s">
        <v>31</v>
      </c>
      <c r="D840" t="s">
        <v>32</v>
      </c>
      <c r="E840" t="s">
        <v>47</v>
      </c>
      <c r="F840" t="s">
        <v>40</v>
      </c>
      <c r="G840">
        <v>12926.37</v>
      </c>
      <c r="H840">
        <v>4</v>
      </c>
      <c r="I840">
        <v>51705.48</v>
      </c>
      <c r="J840">
        <v>3.44</v>
      </c>
      <c r="K840">
        <v>3631</v>
      </c>
      <c r="L840" s="1">
        <v>45352</v>
      </c>
    </row>
    <row r="841" spans="1:12" x14ac:dyDescent="0.25">
      <c r="A841" t="s">
        <v>885</v>
      </c>
      <c r="B841" t="s">
        <v>30</v>
      </c>
      <c r="C841" t="s">
        <v>31</v>
      </c>
      <c r="D841" t="s">
        <v>32</v>
      </c>
      <c r="E841" t="s">
        <v>16</v>
      </c>
      <c r="F841" t="s">
        <v>23</v>
      </c>
      <c r="G841">
        <v>2551.1799999999998</v>
      </c>
      <c r="H841">
        <v>2</v>
      </c>
      <c r="I841">
        <v>5102.3599999999997</v>
      </c>
      <c r="J841">
        <v>2.08</v>
      </c>
      <c r="K841">
        <v>1605</v>
      </c>
      <c r="L841" s="1">
        <v>45381</v>
      </c>
    </row>
    <row r="842" spans="1:12" x14ac:dyDescent="0.25">
      <c r="A842" t="s">
        <v>886</v>
      </c>
      <c r="B842" t="s">
        <v>38</v>
      </c>
      <c r="C842" t="s">
        <v>20</v>
      </c>
      <c r="D842" t="s">
        <v>39</v>
      </c>
      <c r="E842" t="s">
        <v>16</v>
      </c>
      <c r="F842" t="s">
        <v>23</v>
      </c>
      <c r="G842">
        <v>4053.5</v>
      </c>
      <c r="H842">
        <v>5</v>
      </c>
      <c r="I842">
        <v>20267.5</v>
      </c>
      <c r="J842">
        <v>3</v>
      </c>
      <c r="K842">
        <v>3057</v>
      </c>
      <c r="L842" s="1">
        <v>45640</v>
      </c>
    </row>
    <row r="843" spans="1:12" x14ac:dyDescent="0.25">
      <c r="A843" t="s">
        <v>887</v>
      </c>
      <c r="B843" t="s">
        <v>49</v>
      </c>
      <c r="C843" t="s">
        <v>14</v>
      </c>
      <c r="D843" t="s">
        <v>50</v>
      </c>
      <c r="E843" t="s">
        <v>22</v>
      </c>
      <c r="F843" t="s">
        <v>62</v>
      </c>
      <c r="G843">
        <v>3295.12</v>
      </c>
      <c r="H843">
        <v>4</v>
      </c>
      <c r="I843">
        <v>13180.48</v>
      </c>
      <c r="J843">
        <v>1.04</v>
      </c>
      <c r="K843">
        <v>3382</v>
      </c>
      <c r="L843" s="1">
        <v>45350</v>
      </c>
    </row>
    <row r="844" spans="1:12" x14ac:dyDescent="0.25">
      <c r="A844" t="s">
        <v>888</v>
      </c>
      <c r="B844" t="s">
        <v>65</v>
      </c>
      <c r="C844" t="s">
        <v>20</v>
      </c>
      <c r="D844" t="s">
        <v>66</v>
      </c>
      <c r="E844" t="s">
        <v>16</v>
      </c>
      <c r="F844" t="s">
        <v>62</v>
      </c>
      <c r="G844">
        <v>19126.009999999998</v>
      </c>
      <c r="H844">
        <v>1</v>
      </c>
      <c r="I844">
        <v>19126.009999999998</v>
      </c>
      <c r="J844">
        <v>3.68</v>
      </c>
      <c r="K844">
        <v>3209</v>
      </c>
      <c r="L844" s="1">
        <v>45316</v>
      </c>
    </row>
    <row r="845" spans="1:12" x14ac:dyDescent="0.25">
      <c r="A845" t="s">
        <v>889</v>
      </c>
      <c r="B845" t="s">
        <v>43</v>
      </c>
      <c r="C845" t="s">
        <v>44</v>
      </c>
      <c r="D845" t="s">
        <v>45</v>
      </c>
      <c r="E845" t="s">
        <v>16</v>
      </c>
      <c r="F845" t="s">
        <v>23</v>
      </c>
      <c r="G845">
        <v>16771.66</v>
      </c>
      <c r="H845">
        <v>1</v>
      </c>
      <c r="I845">
        <v>16771.66</v>
      </c>
      <c r="J845">
        <v>4.5</v>
      </c>
      <c r="K845">
        <v>1623</v>
      </c>
      <c r="L845" s="1">
        <v>45370</v>
      </c>
    </row>
    <row r="846" spans="1:12" x14ac:dyDescent="0.25">
      <c r="A846" t="s">
        <v>890</v>
      </c>
      <c r="B846" t="s">
        <v>49</v>
      </c>
      <c r="C846" t="s">
        <v>14</v>
      </c>
      <c r="D846" t="s">
        <v>50</v>
      </c>
      <c r="E846" t="s">
        <v>16</v>
      </c>
      <c r="F846" t="s">
        <v>40</v>
      </c>
      <c r="G846">
        <v>1216.48</v>
      </c>
      <c r="H846">
        <v>4</v>
      </c>
      <c r="I846">
        <v>4865.92</v>
      </c>
      <c r="J846">
        <v>3.16</v>
      </c>
      <c r="K846">
        <v>4471</v>
      </c>
      <c r="L846" s="1">
        <v>45567</v>
      </c>
    </row>
    <row r="847" spans="1:12" x14ac:dyDescent="0.25">
      <c r="A847" t="s">
        <v>891</v>
      </c>
      <c r="B847" t="s">
        <v>49</v>
      </c>
      <c r="C847" t="s">
        <v>14</v>
      </c>
      <c r="D847" t="s">
        <v>50</v>
      </c>
      <c r="E847" t="s">
        <v>16</v>
      </c>
      <c r="F847" t="s">
        <v>62</v>
      </c>
      <c r="G847">
        <v>4792.21</v>
      </c>
      <c r="H847">
        <v>3</v>
      </c>
      <c r="I847">
        <v>14376.63</v>
      </c>
      <c r="J847">
        <v>3.71</v>
      </c>
      <c r="K847">
        <v>152</v>
      </c>
      <c r="L847" s="1">
        <v>45517</v>
      </c>
    </row>
    <row r="848" spans="1:12" x14ac:dyDescent="0.25">
      <c r="A848" t="s">
        <v>892</v>
      </c>
      <c r="B848" t="s">
        <v>49</v>
      </c>
      <c r="C848" t="s">
        <v>14</v>
      </c>
      <c r="D848" t="s">
        <v>50</v>
      </c>
      <c r="E848" t="s">
        <v>47</v>
      </c>
      <c r="F848" t="s">
        <v>33</v>
      </c>
      <c r="G848">
        <v>15839.39</v>
      </c>
      <c r="H848">
        <v>5</v>
      </c>
      <c r="I848">
        <v>79196.95</v>
      </c>
      <c r="J848">
        <v>2.66</v>
      </c>
      <c r="K848">
        <v>2714</v>
      </c>
      <c r="L848" s="1">
        <v>45339</v>
      </c>
    </row>
    <row r="849" spans="1:12" x14ac:dyDescent="0.25">
      <c r="A849" t="s">
        <v>893</v>
      </c>
      <c r="B849" t="s">
        <v>30</v>
      </c>
      <c r="C849" t="s">
        <v>31</v>
      </c>
      <c r="D849" t="s">
        <v>32</v>
      </c>
      <c r="E849" t="s">
        <v>16</v>
      </c>
      <c r="F849" t="s">
        <v>40</v>
      </c>
      <c r="G849">
        <v>18656.8</v>
      </c>
      <c r="H849">
        <v>1</v>
      </c>
      <c r="I849">
        <v>18656.8</v>
      </c>
      <c r="J849">
        <v>3.18</v>
      </c>
      <c r="K849">
        <v>1153</v>
      </c>
      <c r="L849" s="1">
        <v>45310</v>
      </c>
    </row>
    <row r="850" spans="1:12" x14ac:dyDescent="0.25">
      <c r="A850" t="s">
        <v>894</v>
      </c>
      <c r="B850" t="s">
        <v>35</v>
      </c>
      <c r="C850" t="s">
        <v>14</v>
      </c>
      <c r="D850" t="s">
        <v>36</v>
      </c>
      <c r="E850" t="s">
        <v>47</v>
      </c>
      <c r="F850" t="s">
        <v>28</v>
      </c>
      <c r="G850">
        <v>11389.67</v>
      </c>
      <c r="H850">
        <v>4</v>
      </c>
      <c r="I850">
        <v>45558.68</v>
      </c>
      <c r="J850">
        <v>2.35</v>
      </c>
      <c r="K850">
        <v>1685</v>
      </c>
      <c r="L850" s="1">
        <v>45591</v>
      </c>
    </row>
    <row r="851" spans="1:12" x14ac:dyDescent="0.25">
      <c r="A851" t="s">
        <v>895</v>
      </c>
      <c r="B851" t="s">
        <v>35</v>
      </c>
      <c r="C851" t="s">
        <v>14</v>
      </c>
      <c r="D851" t="s">
        <v>36</v>
      </c>
      <c r="E851" t="s">
        <v>47</v>
      </c>
      <c r="F851" t="s">
        <v>23</v>
      </c>
      <c r="G851">
        <v>4442.53</v>
      </c>
      <c r="H851">
        <v>4</v>
      </c>
      <c r="I851">
        <v>17770.12</v>
      </c>
      <c r="J851">
        <v>2.78</v>
      </c>
      <c r="K851">
        <v>118</v>
      </c>
      <c r="L851" s="1">
        <v>45328</v>
      </c>
    </row>
    <row r="852" spans="1:12" x14ac:dyDescent="0.25">
      <c r="A852" t="s">
        <v>896</v>
      </c>
      <c r="B852" t="s">
        <v>53</v>
      </c>
      <c r="C852" t="s">
        <v>31</v>
      </c>
      <c r="D852" t="s">
        <v>54</v>
      </c>
      <c r="E852" t="s">
        <v>47</v>
      </c>
      <c r="F852" t="s">
        <v>23</v>
      </c>
      <c r="G852">
        <v>6074.45</v>
      </c>
      <c r="H852">
        <v>5</v>
      </c>
      <c r="I852">
        <v>30372.25</v>
      </c>
      <c r="J852">
        <v>1.08</v>
      </c>
      <c r="K852">
        <v>3298</v>
      </c>
      <c r="L852" s="1">
        <v>45335</v>
      </c>
    </row>
    <row r="853" spans="1:12" x14ac:dyDescent="0.25">
      <c r="A853" t="s">
        <v>897</v>
      </c>
      <c r="B853" t="s">
        <v>25</v>
      </c>
      <c r="C853" t="s">
        <v>26</v>
      </c>
      <c r="D853" t="s">
        <v>27</v>
      </c>
      <c r="E853" t="s">
        <v>16</v>
      </c>
      <c r="F853" t="s">
        <v>40</v>
      </c>
      <c r="G853">
        <v>2618.6799999999998</v>
      </c>
      <c r="H853">
        <v>1</v>
      </c>
      <c r="I853">
        <v>2618.6799999999998</v>
      </c>
      <c r="J853">
        <v>2.89</v>
      </c>
      <c r="K853">
        <v>3493</v>
      </c>
      <c r="L853" s="1">
        <v>45476</v>
      </c>
    </row>
    <row r="854" spans="1:12" x14ac:dyDescent="0.25">
      <c r="A854" t="s">
        <v>898</v>
      </c>
      <c r="B854" t="s">
        <v>30</v>
      </c>
      <c r="C854" t="s">
        <v>31</v>
      </c>
      <c r="D854" t="s">
        <v>32</v>
      </c>
      <c r="E854" t="s">
        <v>47</v>
      </c>
      <c r="F854" t="s">
        <v>17</v>
      </c>
      <c r="G854">
        <v>19229.36</v>
      </c>
      <c r="H854">
        <v>1</v>
      </c>
      <c r="I854">
        <v>19229.36</v>
      </c>
      <c r="J854">
        <v>1.34</v>
      </c>
      <c r="K854">
        <v>328</v>
      </c>
      <c r="L854" s="1">
        <v>45420</v>
      </c>
    </row>
    <row r="855" spans="1:12" x14ac:dyDescent="0.25">
      <c r="A855" t="s">
        <v>899</v>
      </c>
      <c r="B855" t="s">
        <v>43</v>
      </c>
      <c r="C855" t="s">
        <v>44</v>
      </c>
      <c r="D855" t="s">
        <v>45</v>
      </c>
      <c r="E855" t="s">
        <v>16</v>
      </c>
      <c r="F855" t="s">
        <v>62</v>
      </c>
      <c r="G855">
        <v>9344.8700000000008</v>
      </c>
      <c r="H855">
        <v>5</v>
      </c>
      <c r="I855">
        <v>46724.35</v>
      </c>
      <c r="J855">
        <v>4.32</v>
      </c>
      <c r="K855">
        <v>1378</v>
      </c>
      <c r="L855" s="1">
        <v>45641</v>
      </c>
    </row>
    <row r="856" spans="1:12" x14ac:dyDescent="0.25">
      <c r="A856" t="s">
        <v>900</v>
      </c>
      <c r="B856" t="s">
        <v>38</v>
      </c>
      <c r="C856" t="s">
        <v>20</v>
      </c>
      <c r="D856" t="s">
        <v>39</v>
      </c>
      <c r="E856" t="s">
        <v>16</v>
      </c>
      <c r="F856" t="s">
        <v>40</v>
      </c>
      <c r="G856">
        <v>19748.27</v>
      </c>
      <c r="H856">
        <v>5</v>
      </c>
      <c r="I856">
        <v>98741.35</v>
      </c>
      <c r="J856">
        <v>3.3</v>
      </c>
      <c r="K856">
        <v>334</v>
      </c>
      <c r="L856" s="1">
        <v>45555</v>
      </c>
    </row>
    <row r="857" spans="1:12" x14ac:dyDescent="0.25">
      <c r="A857" t="s">
        <v>901</v>
      </c>
      <c r="B857" t="s">
        <v>43</v>
      </c>
      <c r="C857" t="s">
        <v>44</v>
      </c>
      <c r="D857" t="s">
        <v>45</v>
      </c>
      <c r="E857" t="s">
        <v>47</v>
      </c>
      <c r="F857" t="s">
        <v>33</v>
      </c>
      <c r="G857">
        <v>2509.56</v>
      </c>
      <c r="H857">
        <v>1</v>
      </c>
      <c r="I857">
        <v>2509.56</v>
      </c>
      <c r="J857">
        <v>2.73</v>
      </c>
      <c r="K857">
        <v>1631</v>
      </c>
      <c r="L857" s="1">
        <v>45408</v>
      </c>
    </row>
    <row r="858" spans="1:12" x14ac:dyDescent="0.25">
      <c r="A858" t="s">
        <v>902</v>
      </c>
      <c r="B858" t="s">
        <v>13</v>
      </c>
      <c r="C858" t="s">
        <v>14</v>
      </c>
      <c r="D858" t="s">
        <v>15</v>
      </c>
      <c r="E858" t="s">
        <v>16</v>
      </c>
      <c r="F858" t="s">
        <v>17</v>
      </c>
      <c r="G858">
        <v>14694.79</v>
      </c>
      <c r="H858">
        <v>2</v>
      </c>
      <c r="I858">
        <v>29389.58</v>
      </c>
      <c r="J858">
        <v>3.38</v>
      </c>
      <c r="K858">
        <v>1819</v>
      </c>
      <c r="L858" s="1">
        <v>45527</v>
      </c>
    </row>
    <row r="859" spans="1:12" x14ac:dyDescent="0.25">
      <c r="A859" t="s">
        <v>903</v>
      </c>
      <c r="B859" t="s">
        <v>38</v>
      </c>
      <c r="C859" t="s">
        <v>20</v>
      </c>
      <c r="D859" t="s">
        <v>39</v>
      </c>
      <c r="E859" t="s">
        <v>22</v>
      </c>
      <c r="F859" t="s">
        <v>23</v>
      </c>
      <c r="G859">
        <v>15851.24</v>
      </c>
      <c r="H859">
        <v>3</v>
      </c>
      <c r="I859">
        <v>47553.72</v>
      </c>
      <c r="J859">
        <v>4.3499999999999996</v>
      </c>
      <c r="K859">
        <v>1763</v>
      </c>
      <c r="L859" s="1">
        <v>45292</v>
      </c>
    </row>
    <row r="860" spans="1:12" x14ac:dyDescent="0.25">
      <c r="A860" t="s">
        <v>904</v>
      </c>
      <c r="B860" t="s">
        <v>19</v>
      </c>
      <c r="C860" t="s">
        <v>20</v>
      </c>
      <c r="D860" t="s">
        <v>21</v>
      </c>
      <c r="E860" t="s">
        <v>16</v>
      </c>
      <c r="F860" t="s">
        <v>33</v>
      </c>
      <c r="G860">
        <v>1072.01</v>
      </c>
      <c r="H860">
        <v>2</v>
      </c>
      <c r="I860">
        <v>2144.02</v>
      </c>
      <c r="J860">
        <v>3.15</v>
      </c>
      <c r="K860">
        <v>3090</v>
      </c>
      <c r="L860" s="1">
        <v>45326</v>
      </c>
    </row>
    <row r="861" spans="1:12" x14ac:dyDescent="0.25">
      <c r="A861" t="s">
        <v>905</v>
      </c>
      <c r="B861" t="s">
        <v>13</v>
      </c>
      <c r="C861" t="s">
        <v>14</v>
      </c>
      <c r="D861" t="s">
        <v>15</v>
      </c>
      <c r="E861" t="s">
        <v>22</v>
      </c>
      <c r="F861" t="s">
        <v>17</v>
      </c>
      <c r="G861">
        <v>18844.41</v>
      </c>
      <c r="H861">
        <v>5</v>
      </c>
      <c r="I861">
        <v>94222.05</v>
      </c>
      <c r="J861">
        <v>2.94</v>
      </c>
      <c r="K861">
        <v>878</v>
      </c>
      <c r="L861" s="1">
        <v>45359</v>
      </c>
    </row>
    <row r="862" spans="1:12" x14ac:dyDescent="0.25">
      <c r="A862" t="s">
        <v>906</v>
      </c>
      <c r="B862" t="s">
        <v>65</v>
      </c>
      <c r="C862" t="s">
        <v>20</v>
      </c>
      <c r="D862" t="s">
        <v>66</v>
      </c>
      <c r="E862" t="s">
        <v>47</v>
      </c>
      <c r="F862" t="s">
        <v>62</v>
      </c>
      <c r="G862">
        <v>16344.42</v>
      </c>
      <c r="H862">
        <v>4</v>
      </c>
      <c r="I862">
        <v>65377.68</v>
      </c>
      <c r="J862">
        <v>1.88</v>
      </c>
      <c r="K862">
        <v>37</v>
      </c>
      <c r="L862" s="1">
        <v>45486</v>
      </c>
    </row>
    <row r="863" spans="1:12" x14ac:dyDescent="0.25">
      <c r="A863" t="s">
        <v>907</v>
      </c>
      <c r="B863" t="s">
        <v>65</v>
      </c>
      <c r="C863" t="s">
        <v>20</v>
      </c>
      <c r="D863" t="s">
        <v>66</v>
      </c>
      <c r="E863" t="s">
        <v>16</v>
      </c>
      <c r="F863" t="s">
        <v>17</v>
      </c>
      <c r="G863">
        <v>9183.6200000000008</v>
      </c>
      <c r="H863">
        <v>4</v>
      </c>
      <c r="I863">
        <v>36734.480000000003</v>
      </c>
      <c r="J863">
        <v>1.08</v>
      </c>
      <c r="K863">
        <v>101</v>
      </c>
      <c r="L863" s="1">
        <v>45483</v>
      </c>
    </row>
    <row r="864" spans="1:12" x14ac:dyDescent="0.25">
      <c r="A864" t="s">
        <v>908</v>
      </c>
      <c r="B864" t="s">
        <v>25</v>
      </c>
      <c r="C864" t="s">
        <v>26</v>
      </c>
      <c r="D864" t="s">
        <v>27</v>
      </c>
      <c r="E864" t="s">
        <v>16</v>
      </c>
      <c r="F864" t="s">
        <v>17</v>
      </c>
      <c r="G864">
        <v>3051.64</v>
      </c>
      <c r="H864">
        <v>5</v>
      </c>
      <c r="I864">
        <v>15258.2</v>
      </c>
      <c r="J864">
        <v>1.1100000000000001</v>
      </c>
      <c r="K864">
        <v>4998</v>
      </c>
      <c r="L864" s="1">
        <v>45441</v>
      </c>
    </row>
    <row r="865" spans="1:12" x14ac:dyDescent="0.25">
      <c r="A865" t="s">
        <v>909</v>
      </c>
      <c r="B865" t="s">
        <v>65</v>
      </c>
      <c r="C865" t="s">
        <v>20</v>
      </c>
      <c r="D865" t="s">
        <v>66</v>
      </c>
      <c r="E865" t="s">
        <v>22</v>
      </c>
      <c r="F865" t="s">
        <v>33</v>
      </c>
      <c r="G865">
        <v>18798.39</v>
      </c>
      <c r="H865">
        <v>2</v>
      </c>
      <c r="I865">
        <v>37596.78</v>
      </c>
      <c r="J865">
        <v>4.78</v>
      </c>
      <c r="K865">
        <v>1372</v>
      </c>
      <c r="L865" s="1">
        <v>45616</v>
      </c>
    </row>
    <row r="866" spans="1:12" x14ac:dyDescent="0.25">
      <c r="A866" t="s">
        <v>910</v>
      </c>
      <c r="B866" t="s">
        <v>53</v>
      </c>
      <c r="C866" t="s">
        <v>31</v>
      </c>
      <c r="D866" t="s">
        <v>54</v>
      </c>
      <c r="E866" t="s">
        <v>47</v>
      </c>
      <c r="F866" t="s">
        <v>23</v>
      </c>
      <c r="G866">
        <v>2245.23</v>
      </c>
      <c r="H866">
        <v>2</v>
      </c>
      <c r="I866">
        <v>4490.46</v>
      </c>
      <c r="J866">
        <v>1.06</v>
      </c>
      <c r="K866">
        <v>428</v>
      </c>
      <c r="L866" s="1">
        <v>45314</v>
      </c>
    </row>
    <row r="867" spans="1:12" x14ac:dyDescent="0.25">
      <c r="A867" t="s">
        <v>911</v>
      </c>
      <c r="B867" t="s">
        <v>19</v>
      </c>
      <c r="C867" t="s">
        <v>20</v>
      </c>
      <c r="D867" t="s">
        <v>21</v>
      </c>
      <c r="E867" t="s">
        <v>22</v>
      </c>
      <c r="F867" t="s">
        <v>62</v>
      </c>
      <c r="G867">
        <v>14137.81</v>
      </c>
      <c r="H867">
        <v>5</v>
      </c>
      <c r="I867">
        <v>70689.05</v>
      </c>
      <c r="J867">
        <v>2.81</v>
      </c>
      <c r="K867">
        <v>1983</v>
      </c>
      <c r="L867" s="1">
        <v>45302</v>
      </c>
    </row>
    <row r="868" spans="1:12" x14ac:dyDescent="0.25">
      <c r="A868" t="s">
        <v>912</v>
      </c>
      <c r="B868" t="s">
        <v>30</v>
      </c>
      <c r="C868" t="s">
        <v>31</v>
      </c>
      <c r="D868" t="s">
        <v>32</v>
      </c>
      <c r="E868" t="s">
        <v>22</v>
      </c>
      <c r="F868" t="s">
        <v>28</v>
      </c>
      <c r="G868">
        <v>19701.27</v>
      </c>
      <c r="H868">
        <v>1</v>
      </c>
      <c r="I868">
        <v>19701.27</v>
      </c>
      <c r="J868">
        <v>4.4000000000000004</v>
      </c>
      <c r="K868">
        <v>1266</v>
      </c>
      <c r="L868" s="1">
        <v>45363</v>
      </c>
    </row>
    <row r="869" spans="1:12" x14ac:dyDescent="0.25">
      <c r="A869" t="s">
        <v>913</v>
      </c>
      <c r="B869" t="s">
        <v>13</v>
      </c>
      <c r="C869" t="s">
        <v>14</v>
      </c>
      <c r="D869" t="s">
        <v>15</v>
      </c>
      <c r="E869" t="s">
        <v>47</v>
      </c>
      <c r="F869" t="s">
        <v>62</v>
      </c>
      <c r="G869">
        <v>5140.29</v>
      </c>
      <c r="H869">
        <v>5</v>
      </c>
      <c r="I869">
        <v>25701.45</v>
      </c>
      <c r="J869">
        <v>3.85</v>
      </c>
      <c r="K869">
        <v>2934</v>
      </c>
      <c r="L869" s="1">
        <v>45358</v>
      </c>
    </row>
    <row r="870" spans="1:12" x14ac:dyDescent="0.25">
      <c r="A870" t="s">
        <v>914</v>
      </c>
      <c r="B870" t="s">
        <v>49</v>
      </c>
      <c r="C870" t="s">
        <v>14</v>
      </c>
      <c r="D870" t="s">
        <v>50</v>
      </c>
      <c r="E870" t="s">
        <v>22</v>
      </c>
      <c r="F870" t="s">
        <v>28</v>
      </c>
      <c r="G870">
        <v>18330.990000000002</v>
      </c>
      <c r="H870">
        <v>4</v>
      </c>
      <c r="I870">
        <v>73323.960000000006</v>
      </c>
      <c r="J870">
        <v>2.34</v>
      </c>
      <c r="K870">
        <v>511</v>
      </c>
      <c r="L870" s="1">
        <v>45525</v>
      </c>
    </row>
    <row r="871" spans="1:12" x14ac:dyDescent="0.25">
      <c r="A871" t="s">
        <v>915</v>
      </c>
      <c r="B871" t="s">
        <v>38</v>
      </c>
      <c r="C871" t="s">
        <v>20</v>
      </c>
      <c r="D871" t="s">
        <v>39</v>
      </c>
      <c r="E871" t="s">
        <v>22</v>
      </c>
      <c r="F871" t="s">
        <v>33</v>
      </c>
      <c r="G871">
        <v>8525.44</v>
      </c>
      <c r="H871">
        <v>5</v>
      </c>
      <c r="I871">
        <v>42627.199999999997</v>
      </c>
      <c r="J871">
        <v>2.97</v>
      </c>
      <c r="K871">
        <v>3496</v>
      </c>
      <c r="L871" s="1">
        <v>45378</v>
      </c>
    </row>
    <row r="872" spans="1:12" x14ac:dyDescent="0.25">
      <c r="A872" t="s">
        <v>916</v>
      </c>
      <c r="B872" t="s">
        <v>19</v>
      </c>
      <c r="C872" t="s">
        <v>20</v>
      </c>
      <c r="D872" t="s">
        <v>21</v>
      </c>
      <c r="E872" t="s">
        <v>16</v>
      </c>
      <c r="F872" t="s">
        <v>17</v>
      </c>
      <c r="G872">
        <v>2888.14</v>
      </c>
      <c r="H872">
        <v>2</v>
      </c>
      <c r="I872">
        <v>5776.28</v>
      </c>
      <c r="J872">
        <v>2.19</v>
      </c>
      <c r="K872">
        <v>4175</v>
      </c>
      <c r="L872" s="1">
        <v>45409</v>
      </c>
    </row>
    <row r="873" spans="1:12" x14ac:dyDescent="0.25">
      <c r="A873" t="s">
        <v>917</v>
      </c>
      <c r="B873" t="s">
        <v>65</v>
      </c>
      <c r="C873" t="s">
        <v>20</v>
      </c>
      <c r="D873" t="s">
        <v>66</v>
      </c>
      <c r="E873" t="s">
        <v>22</v>
      </c>
      <c r="F873" t="s">
        <v>28</v>
      </c>
      <c r="G873">
        <v>11361.02</v>
      </c>
      <c r="H873">
        <v>3</v>
      </c>
      <c r="I873">
        <v>34083.06</v>
      </c>
      <c r="J873">
        <v>1.95</v>
      </c>
      <c r="K873">
        <v>1160</v>
      </c>
      <c r="L873" s="1">
        <v>45454</v>
      </c>
    </row>
    <row r="874" spans="1:12" x14ac:dyDescent="0.25">
      <c r="A874" t="s">
        <v>918</v>
      </c>
      <c r="B874" t="s">
        <v>49</v>
      </c>
      <c r="C874" t="s">
        <v>14</v>
      </c>
      <c r="D874" t="s">
        <v>50</v>
      </c>
      <c r="E874" t="s">
        <v>22</v>
      </c>
      <c r="F874" t="s">
        <v>17</v>
      </c>
      <c r="G874">
        <v>5020.25</v>
      </c>
      <c r="H874">
        <v>2</v>
      </c>
      <c r="I874">
        <v>10040.5</v>
      </c>
      <c r="J874">
        <v>1.91</v>
      </c>
      <c r="K874">
        <v>3507</v>
      </c>
      <c r="L874" s="1">
        <v>45475</v>
      </c>
    </row>
    <row r="875" spans="1:12" x14ac:dyDescent="0.25">
      <c r="A875" t="s">
        <v>919</v>
      </c>
      <c r="B875" t="s">
        <v>19</v>
      </c>
      <c r="C875" t="s">
        <v>20</v>
      </c>
      <c r="D875" t="s">
        <v>21</v>
      </c>
      <c r="E875" t="s">
        <v>47</v>
      </c>
      <c r="F875" t="s">
        <v>17</v>
      </c>
      <c r="G875">
        <v>9330.5300000000007</v>
      </c>
      <c r="H875">
        <v>1</v>
      </c>
      <c r="I875">
        <v>9330.5300000000007</v>
      </c>
      <c r="J875">
        <v>2.56</v>
      </c>
      <c r="K875">
        <v>3056</v>
      </c>
      <c r="L875" s="1">
        <v>45553</v>
      </c>
    </row>
    <row r="876" spans="1:12" x14ac:dyDescent="0.25">
      <c r="A876" t="s">
        <v>920</v>
      </c>
      <c r="B876" t="s">
        <v>25</v>
      </c>
      <c r="C876" t="s">
        <v>26</v>
      </c>
      <c r="D876" t="s">
        <v>27</v>
      </c>
      <c r="E876" t="s">
        <v>47</v>
      </c>
      <c r="F876" t="s">
        <v>33</v>
      </c>
      <c r="G876">
        <v>5605.11</v>
      </c>
      <c r="H876">
        <v>3</v>
      </c>
      <c r="I876">
        <v>16815.330000000002</v>
      </c>
      <c r="J876">
        <v>4.09</v>
      </c>
      <c r="K876">
        <v>4275</v>
      </c>
      <c r="L876" s="1">
        <v>45380</v>
      </c>
    </row>
    <row r="877" spans="1:12" x14ac:dyDescent="0.25">
      <c r="A877" t="s">
        <v>921</v>
      </c>
      <c r="B877" t="s">
        <v>25</v>
      </c>
      <c r="C877" t="s">
        <v>26</v>
      </c>
      <c r="D877" t="s">
        <v>27</v>
      </c>
      <c r="E877" t="s">
        <v>47</v>
      </c>
      <c r="F877" t="s">
        <v>17</v>
      </c>
      <c r="G877">
        <v>3504.61</v>
      </c>
      <c r="H877">
        <v>5</v>
      </c>
      <c r="I877">
        <v>17523.05</v>
      </c>
      <c r="J877">
        <v>3.15</v>
      </c>
      <c r="K877">
        <v>2268</v>
      </c>
      <c r="L877" s="1">
        <v>45609</v>
      </c>
    </row>
    <row r="878" spans="1:12" x14ac:dyDescent="0.25">
      <c r="A878" t="s">
        <v>922</v>
      </c>
      <c r="B878" t="s">
        <v>13</v>
      </c>
      <c r="C878" t="s">
        <v>14</v>
      </c>
      <c r="D878" t="s">
        <v>15</v>
      </c>
      <c r="E878" t="s">
        <v>47</v>
      </c>
      <c r="F878" t="s">
        <v>17</v>
      </c>
      <c r="G878">
        <v>5963.07</v>
      </c>
      <c r="H878">
        <v>2</v>
      </c>
      <c r="I878">
        <v>11926.14</v>
      </c>
      <c r="J878">
        <v>3.12</v>
      </c>
      <c r="K878">
        <v>132</v>
      </c>
      <c r="L878" s="1">
        <v>45356</v>
      </c>
    </row>
    <row r="879" spans="1:12" x14ac:dyDescent="0.25">
      <c r="A879" t="s">
        <v>923</v>
      </c>
      <c r="B879" t="s">
        <v>38</v>
      </c>
      <c r="C879" t="s">
        <v>20</v>
      </c>
      <c r="D879" t="s">
        <v>39</v>
      </c>
      <c r="E879" t="s">
        <v>16</v>
      </c>
      <c r="F879" t="s">
        <v>62</v>
      </c>
      <c r="G879">
        <v>16738.919999999998</v>
      </c>
      <c r="H879">
        <v>4</v>
      </c>
      <c r="I879">
        <v>66955.679999999993</v>
      </c>
      <c r="J879">
        <v>2.63</v>
      </c>
      <c r="K879">
        <v>3130</v>
      </c>
      <c r="L879" s="1">
        <v>45446</v>
      </c>
    </row>
    <row r="880" spans="1:12" x14ac:dyDescent="0.25">
      <c r="A880" t="s">
        <v>924</v>
      </c>
      <c r="B880" t="s">
        <v>49</v>
      </c>
      <c r="C880" t="s">
        <v>14</v>
      </c>
      <c r="D880" t="s">
        <v>50</v>
      </c>
      <c r="E880" t="s">
        <v>22</v>
      </c>
      <c r="F880" t="s">
        <v>40</v>
      </c>
      <c r="G880">
        <v>18635.03</v>
      </c>
      <c r="H880">
        <v>1</v>
      </c>
      <c r="I880">
        <v>18635.03</v>
      </c>
      <c r="J880">
        <v>1.22</v>
      </c>
      <c r="K880">
        <v>89</v>
      </c>
      <c r="L880" s="1">
        <v>45556</v>
      </c>
    </row>
    <row r="881" spans="1:12" x14ac:dyDescent="0.25">
      <c r="A881" t="s">
        <v>925</v>
      </c>
      <c r="B881" t="s">
        <v>53</v>
      </c>
      <c r="C881" t="s">
        <v>31</v>
      </c>
      <c r="D881" t="s">
        <v>54</v>
      </c>
      <c r="E881" t="s">
        <v>22</v>
      </c>
      <c r="F881" t="s">
        <v>28</v>
      </c>
      <c r="G881">
        <v>14218.88</v>
      </c>
      <c r="H881">
        <v>3</v>
      </c>
      <c r="I881">
        <v>42656.639999999999</v>
      </c>
      <c r="J881">
        <v>2.13</v>
      </c>
      <c r="K881">
        <v>4349</v>
      </c>
      <c r="L881" s="1">
        <v>45402</v>
      </c>
    </row>
    <row r="882" spans="1:12" x14ac:dyDescent="0.25">
      <c r="A882" t="s">
        <v>926</v>
      </c>
      <c r="B882" t="s">
        <v>13</v>
      </c>
      <c r="C882" t="s">
        <v>14</v>
      </c>
      <c r="D882" t="s">
        <v>15</v>
      </c>
      <c r="E882" t="s">
        <v>47</v>
      </c>
      <c r="F882" t="s">
        <v>17</v>
      </c>
      <c r="G882">
        <v>17078.68</v>
      </c>
      <c r="H882">
        <v>2</v>
      </c>
      <c r="I882">
        <v>34157.360000000001</v>
      </c>
      <c r="J882">
        <v>3.8</v>
      </c>
      <c r="K882">
        <v>1064</v>
      </c>
      <c r="L882" s="1">
        <v>45536</v>
      </c>
    </row>
    <row r="883" spans="1:12" x14ac:dyDescent="0.25">
      <c r="A883" t="s">
        <v>927</v>
      </c>
      <c r="B883" t="s">
        <v>13</v>
      </c>
      <c r="C883" t="s">
        <v>14</v>
      </c>
      <c r="D883" t="s">
        <v>15</v>
      </c>
      <c r="E883" t="s">
        <v>47</v>
      </c>
      <c r="F883" t="s">
        <v>33</v>
      </c>
      <c r="G883">
        <v>3004.01</v>
      </c>
      <c r="H883">
        <v>2</v>
      </c>
      <c r="I883">
        <v>6008.02</v>
      </c>
      <c r="J883">
        <v>4.6399999999999997</v>
      </c>
      <c r="K883">
        <v>2477</v>
      </c>
      <c r="L883" s="1">
        <v>45458</v>
      </c>
    </row>
    <row r="884" spans="1:12" x14ac:dyDescent="0.25">
      <c r="A884" t="s">
        <v>928</v>
      </c>
      <c r="B884" t="s">
        <v>38</v>
      </c>
      <c r="C884" t="s">
        <v>20</v>
      </c>
      <c r="D884" t="s">
        <v>39</v>
      </c>
      <c r="E884" t="s">
        <v>16</v>
      </c>
      <c r="F884" t="s">
        <v>28</v>
      </c>
      <c r="G884">
        <v>16457.04</v>
      </c>
      <c r="H884">
        <v>5</v>
      </c>
      <c r="I884">
        <v>82285.2</v>
      </c>
      <c r="J884">
        <v>4.16</v>
      </c>
      <c r="K884">
        <v>4954</v>
      </c>
      <c r="L884" s="1">
        <v>45334</v>
      </c>
    </row>
    <row r="885" spans="1:12" x14ac:dyDescent="0.25">
      <c r="A885" t="s">
        <v>929</v>
      </c>
      <c r="B885" t="s">
        <v>35</v>
      </c>
      <c r="C885" t="s">
        <v>14</v>
      </c>
      <c r="D885" t="s">
        <v>36</v>
      </c>
      <c r="E885" t="s">
        <v>47</v>
      </c>
      <c r="F885" t="s">
        <v>40</v>
      </c>
      <c r="G885">
        <v>17913.88</v>
      </c>
      <c r="H885">
        <v>4</v>
      </c>
      <c r="I885">
        <v>71655.520000000004</v>
      </c>
      <c r="J885">
        <v>4.3099999999999996</v>
      </c>
      <c r="K885">
        <v>999</v>
      </c>
      <c r="L885" s="1">
        <v>45568</v>
      </c>
    </row>
    <row r="886" spans="1:12" x14ac:dyDescent="0.25">
      <c r="A886" t="s">
        <v>930</v>
      </c>
      <c r="B886" t="s">
        <v>30</v>
      </c>
      <c r="C886" t="s">
        <v>31</v>
      </c>
      <c r="D886" t="s">
        <v>32</v>
      </c>
      <c r="E886" t="s">
        <v>47</v>
      </c>
      <c r="F886" t="s">
        <v>62</v>
      </c>
      <c r="G886">
        <v>4283.2299999999996</v>
      </c>
      <c r="H886">
        <v>1</v>
      </c>
      <c r="I886">
        <v>4283.2299999999996</v>
      </c>
      <c r="J886">
        <v>4.72</v>
      </c>
      <c r="K886">
        <v>4474</v>
      </c>
      <c r="L886" s="1">
        <v>45586</v>
      </c>
    </row>
    <row r="887" spans="1:12" x14ac:dyDescent="0.25">
      <c r="A887" t="s">
        <v>931</v>
      </c>
      <c r="B887" t="s">
        <v>30</v>
      </c>
      <c r="C887" t="s">
        <v>31</v>
      </c>
      <c r="D887" t="s">
        <v>32</v>
      </c>
      <c r="E887" t="s">
        <v>47</v>
      </c>
      <c r="F887" t="s">
        <v>33</v>
      </c>
      <c r="G887">
        <v>12309.01</v>
      </c>
      <c r="H887">
        <v>1</v>
      </c>
      <c r="I887">
        <v>12309.01</v>
      </c>
      <c r="J887">
        <v>4.09</v>
      </c>
      <c r="K887">
        <v>4629</v>
      </c>
      <c r="L887" s="1">
        <v>45381</v>
      </c>
    </row>
    <row r="888" spans="1:12" x14ac:dyDescent="0.25">
      <c r="A888" t="s">
        <v>932</v>
      </c>
      <c r="B888" t="s">
        <v>35</v>
      </c>
      <c r="C888" t="s">
        <v>14</v>
      </c>
      <c r="D888" t="s">
        <v>36</v>
      </c>
      <c r="E888" t="s">
        <v>16</v>
      </c>
      <c r="F888" t="s">
        <v>17</v>
      </c>
      <c r="G888">
        <v>13648.26</v>
      </c>
      <c r="H888">
        <v>4</v>
      </c>
      <c r="I888">
        <v>54593.04</v>
      </c>
      <c r="J888">
        <v>3.87</v>
      </c>
      <c r="K888">
        <v>4006</v>
      </c>
      <c r="L888" s="1">
        <v>45614</v>
      </c>
    </row>
    <row r="889" spans="1:12" x14ac:dyDescent="0.25">
      <c r="A889" t="s">
        <v>933</v>
      </c>
      <c r="B889" t="s">
        <v>65</v>
      </c>
      <c r="C889" t="s">
        <v>20</v>
      </c>
      <c r="D889" t="s">
        <v>66</v>
      </c>
      <c r="E889" t="s">
        <v>47</v>
      </c>
      <c r="F889" t="s">
        <v>28</v>
      </c>
      <c r="G889">
        <v>18076.64</v>
      </c>
      <c r="H889">
        <v>2</v>
      </c>
      <c r="I889">
        <v>36153.279999999999</v>
      </c>
      <c r="J889">
        <v>1.3</v>
      </c>
      <c r="K889">
        <v>4985</v>
      </c>
      <c r="L889" s="1">
        <v>45561</v>
      </c>
    </row>
    <row r="890" spans="1:12" x14ac:dyDescent="0.25">
      <c r="A890" t="s">
        <v>934</v>
      </c>
      <c r="B890" t="s">
        <v>53</v>
      </c>
      <c r="C890" t="s">
        <v>31</v>
      </c>
      <c r="D890" t="s">
        <v>54</v>
      </c>
      <c r="E890" t="s">
        <v>16</v>
      </c>
      <c r="F890" t="s">
        <v>62</v>
      </c>
      <c r="G890">
        <v>5486.77</v>
      </c>
      <c r="H890">
        <v>2</v>
      </c>
      <c r="I890">
        <v>10973.54</v>
      </c>
      <c r="J890">
        <v>4.18</v>
      </c>
      <c r="K890">
        <v>2995</v>
      </c>
      <c r="L890" s="1">
        <v>45475</v>
      </c>
    </row>
    <row r="891" spans="1:12" x14ac:dyDescent="0.25">
      <c r="A891" t="s">
        <v>935</v>
      </c>
      <c r="B891" t="s">
        <v>19</v>
      </c>
      <c r="C891" t="s">
        <v>20</v>
      </c>
      <c r="D891" t="s">
        <v>21</v>
      </c>
      <c r="E891" t="s">
        <v>22</v>
      </c>
      <c r="F891" t="s">
        <v>23</v>
      </c>
      <c r="G891">
        <v>6044.38</v>
      </c>
      <c r="H891">
        <v>1</v>
      </c>
      <c r="I891">
        <v>6044.38</v>
      </c>
      <c r="J891">
        <v>4.1399999999999997</v>
      </c>
      <c r="K891">
        <v>2544</v>
      </c>
      <c r="L891" s="1">
        <v>45561</v>
      </c>
    </row>
    <row r="892" spans="1:12" x14ac:dyDescent="0.25">
      <c r="A892" t="s">
        <v>936</v>
      </c>
      <c r="B892" t="s">
        <v>13</v>
      </c>
      <c r="C892" t="s">
        <v>14</v>
      </c>
      <c r="D892" t="s">
        <v>15</v>
      </c>
      <c r="E892" t="s">
        <v>47</v>
      </c>
      <c r="F892" t="s">
        <v>28</v>
      </c>
      <c r="G892">
        <v>19710.75</v>
      </c>
      <c r="H892">
        <v>5</v>
      </c>
      <c r="I892">
        <v>98553.75</v>
      </c>
      <c r="J892">
        <v>3.47</v>
      </c>
      <c r="K892">
        <v>2000</v>
      </c>
      <c r="L892" s="1">
        <v>45373</v>
      </c>
    </row>
    <row r="893" spans="1:12" x14ac:dyDescent="0.25">
      <c r="A893" t="s">
        <v>937</v>
      </c>
      <c r="B893" t="s">
        <v>49</v>
      </c>
      <c r="C893" t="s">
        <v>14</v>
      </c>
      <c r="D893" t="s">
        <v>50</v>
      </c>
      <c r="E893" t="s">
        <v>16</v>
      </c>
      <c r="F893" t="s">
        <v>62</v>
      </c>
      <c r="G893">
        <v>14630.92</v>
      </c>
      <c r="H893">
        <v>4</v>
      </c>
      <c r="I893">
        <v>58523.68</v>
      </c>
      <c r="J893">
        <v>3.5</v>
      </c>
      <c r="K893">
        <v>3759</v>
      </c>
      <c r="L893" s="1">
        <v>45301</v>
      </c>
    </row>
    <row r="894" spans="1:12" x14ac:dyDescent="0.25">
      <c r="A894" t="s">
        <v>938</v>
      </c>
      <c r="B894" t="s">
        <v>53</v>
      </c>
      <c r="C894" t="s">
        <v>31</v>
      </c>
      <c r="D894" t="s">
        <v>54</v>
      </c>
      <c r="E894" t="s">
        <v>47</v>
      </c>
      <c r="F894" t="s">
        <v>28</v>
      </c>
      <c r="G894">
        <v>5504.42</v>
      </c>
      <c r="H894">
        <v>5</v>
      </c>
      <c r="I894">
        <v>27522.1</v>
      </c>
      <c r="J894">
        <v>4.97</v>
      </c>
      <c r="K894">
        <v>2409</v>
      </c>
      <c r="L894" s="1">
        <v>45487</v>
      </c>
    </row>
    <row r="895" spans="1:12" x14ac:dyDescent="0.25">
      <c r="A895" t="s">
        <v>939</v>
      </c>
      <c r="B895" t="s">
        <v>53</v>
      </c>
      <c r="C895" t="s">
        <v>31</v>
      </c>
      <c r="D895" t="s">
        <v>54</v>
      </c>
      <c r="E895" t="s">
        <v>47</v>
      </c>
      <c r="F895" t="s">
        <v>23</v>
      </c>
      <c r="G895">
        <v>4032.84</v>
      </c>
      <c r="H895">
        <v>2</v>
      </c>
      <c r="I895">
        <v>8065.68</v>
      </c>
      <c r="J895">
        <v>4.79</v>
      </c>
      <c r="K895">
        <v>1075</v>
      </c>
      <c r="L895" s="1">
        <v>45339</v>
      </c>
    </row>
    <row r="896" spans="1:12" x14ac:dyDescent="0.25">
      <c r="A896" t="s">
        <v>940</v>
      </c>
      <c r="B896" t="s">
        <v>19</v>
      </c>
      <c r="C896" t="s">
        <v>20</v>
      </c>
      <c r="D896" t="s">
        <v>21</v>
      </c>
      <c r="E896" t="s">
        <v>16</v>
      </c>
      <c r="F896" t="s">
        <v>40</v>
      </c>
      <c r="G896">
        <v>8329.85</v>
      </c>
      <c r="H896">
        <v>1</v>
      </c>
      <c r="I896">
        <v>8329.85</v>
      </c>
      <c r="J896">
        <v>4.08</v>
      </c>
      <c r="K896">
        <v>3486</v>
      </c>
      <c r="L896" s="1">
        <v>45349</v>
      </c>
    </row>
    <row r="897" spans="1:12" x14ac:dyDescent="0.25">
      <c r="A897" t="s">
        <v>941</v>
      </c>
      <c r="B897" t="s">
        <v>38</v>
      </c>
      <c r="C897" t="s">
        <v>20</v>
      </c>
      <c r="D897" t="s">
        <v>39</v>
      </c>
      <c r="E897" t="s">
        <v>16</v>
      </c>
      <c r="F897" t="s">
        <v>17</v>
      </c>
      <c r="G897">
        <v>5126.92</v>
      </c>
      <c r="H897">
        <v>5</v>
      </c>
      <c r="I897">
        <v>25634.6</v>
      </c>
      <c r="J897">
        <v>3.69</v>
      </c>
      <c r="K897">
        <v>920</v>
      </c>
      <c r="L897" s="1">
        <v>45370</v>
      </c>
    </row>
    <row r="898" spans="1:12" x14ac:dyDescent="0.25">
      <c r="A898" t="s">
        <v>942</v>
      </c>
      <c r="B898" t="s">
        <v>35</v>
      </c>
      <c r="C898" t="s">
        <v>14</v>
      </c>
      <c r="D898" t="s">
        <v>36</v>
      </c>
      <c r="E898" t="s">
        <v>47</v>
      </c>
      <c r="F898" t="s">
        <v>40</v>
      </c>
      <c r="G898">
        <v>11548.93</v>
      </c>
      <c r="H898">
        <v>4</v>
      </c>
      <c r="I898">
        <v>46195.72</v>
      </c>
      <c r="J898">
        <v>4.47</v>
      </c>
      <c r="K898">
        <v>4437</v>
      </c>
      <c r="L898" s="1">
        <v>45429</v>
      </c>
    </row>
    <row r="899" spans="1:12" x14ac:dyDescent="0.25">
      <c r="A899" t="s">
        <v>943</v>
      </c>
      <c r="B899" t="s">
        <v>30</v>
      </c>
      <c r="C899" t="s">
        <v>31</v>
      </c>
      <c r="D899" t="s">
        <v>32</v>
      </c>
      <c r="E899" t="s">
        <v>47</v>
      </c>
      <c r="F899" t="s">
        <v>33</v>
      </c>
      <c r="G899">
        <v>4273.58</v>
      </c>
      <c r="H899">
        <v>5</v>
      </c>
      <c r="I899">
        <v>21367.9</v>
      </c>
      <c r="J899">
        <v>2.4500000000000002</v>
      </c>
      <c r="K899">
        <v>1217</v>
      </c>
      <c r="L899" s="1">
        <v>45392</v>
      </c>
    </row>
    <row r="900" spans="1:12" x14ac:dyDescent="0.25">
      <c r="A900" t="s">
        <v>944</v>
      </c>
      <c r="B900" t="s">
        <v>65</v>
      </c>
      <c r="C900" t="s">
        <v>20</v>
      </c>
      <c r="D900" t="s">
        <v>66</v>
      </c>
      <c r="E900" t="s">
        <v>16</v>
      </c>
      <c r="F900" t="s">
        <v>62</v>
      </c>
      <c r="G900">
        <v>15312.38</v>
      </c>
      <c r="H900">
        <v>5</v>
      </c>
      <c r="I900">
        <v>76561.899999999994</v>
      </c>
      <c r="J900">
        <v>2.4700000000000002</v>
      </c>
      <c r="K900">
        <v>2023</v>
      </c>
      <c r="L900" s="1">
        <v>45322</v>
      </c>
    </row>
    <row r="901" spans="1:12" x14ac:dyDescent="0.25">
      <c r="A901" t="s">
        <v>945</v>
      </c>
      <c r="B901" t="s">
        <v>35</v>
      </c>
      <c r="C901" t="s">
        <v>14</v>
      </c>
      <c r="D901" t="s">
        <v>36</v>
      </c>
      <c r="E901" t="s">
        <v>22</v>
      </c>
      <c r="F901" t="s">
        <v>17</v>
      </c>
      <c r="G901">
        <v>5477.18</v>
      </c>
      <c r="H901">
        <v>2</v>
      </c>
      <c r="I901">
        <v>10954.36</v>
      </c>
      <c r="J901">
        <v>2.73</v>
      </c>
      <c r="K901">
        <v>3469</v>
      </c>
      <c r="L901" s="1">
        <v>45304</v>
      </c>
    </row>
    <row r="902" spans="1:12" x14ac:dyDescent="0.25">
      <c r="A902" t="s">
        <v>946</v>
      </c>
      <c r="B902" t="s">
        <v>53</v>
      </c>
      <c r="C902" t="s">
        <v>31</v>
      </c>
      <c r="D902" t="s">
        <v>54</v>
      </c>
      <c r="E902" t="s">
        <v>16</v>
      </c>
      <c r="F902" t="s">
        <v>28</v>
      </c>
      <c r="G902">
        <v>9807.15</v>
      </c>
      <c r="H902">
        <v>2</v>
      </c>
      <c r="I902">
        <v>19614.3</v>
      </c>
      <c r="J902">
        <v>3.39</v>
      </c>
      <c r="K902">
        <v>4011</v>
      </c>
      <c r="L902" s="1">
        <v>45536</v>
      </c>
    </row>
    <row r="903" spans="1:12" x14ac:dyDescent="0.25">
      <c r="A903" t="s">
        <v>947</v>
      </c>
      <c r="B903" t="s">
        <v>43</v>
      </c>
      <c r="C903" t="s">
        <v>44</v>
      </c>
      <c r="D903" t="s">
        <v>45</v>
      </c>
      <c r="E903" t="s">
        <v>16</v>
      </c>
      <c r="F903" t="s">
        <v>23</v>
      </c>
      <c r="G903">
        <v>17212.98</v>
      </c>
      <c r="H903">
        <v>5</v>
      </c>
      <c r="I903">
        <v>86064.9</v>
      </c>
      <c r="J903">
        <v>3.86</v>
      </c>
      <c r="K903">
        <v>2530</v>
      </c>
      <c r="L903" s="1">
        <v>45350</v>
      </c>
    </row>
    <row r="904" spans="1:12" x14ac:dyDescent="0.25">
      <c r="A904" t="s">
        <v>948</v>
      </c>
      <c r="B904" t="s">
        <v>25</v>
      </c>
      <c r="C904" t="s">
        <v>26</v>
      </c>
      <c r="D904" t="s">
        <v>27</v>
      </c>
      <c r="E904" t="s">
        <v>16</v>
      </c>
      <c r="F904" t="s">
        <v>33</v>
      </c>
      <c r="G904">
        <v>16688.5</v>
      </c>
      <c r="H904">
        <v>1</v>
      </c>
      <c r="I904">
        <v>16688.5</v>
      </c>
      <c r="J904">
        <v>3.43</v>
      </c>
      <c r="K904">
        <v>1328</v>
      </c>
      <c r="L904" s="1">
        <v>45648</v>
      </c>
    </row>
    <row r="905" spans="1:12" x14ac:dyDescent="0.25">
      <c r="A905" t="s">
        <v>949</v>
      </c>
      <c r="B905" t="s">
        <v>13</v>
      </c>
      <c r="C905" t="s">
        <v>14</v>
      </c>
      <c r="D905" t="s">
        <v>15</v>
      </c>
      <c r="E905" t="s">
        <v>16</v>
      </c>
      <c r="F905" t="s">
        <v>23</v>
      </c>
      <c r="G905">
        <v>12344.31</v>
      </c>
      <c r="H905">
        <v>2</v>
      </c>
      <c r="I905">
        <v>24688.62</v>
      </c>
      <c r="J905">
        <v>4.42</v>
      </c>
      <c r="K905">
        <v>2172</v>
      </c>
      <c r="L905" s="1">
        <v>45339</v>
      </c>
    </row>
    <row r="906" spans="1:12" x14ac:dyDescent="0.25">
      <c r="A906" t="s">
        <v>950</v>
      </c>
      <c r="B906" t="s">
        <v>49</v>
      </c>
      <c r="C906" t="s">
        <v>14</v>
      </c>
      <c r="D906" t="s">
        <v>50</v>
      </c>
      <c r="E906" t="s">
        <v>22</v>
      </c>
      <c r="F906" t="s">
        <v>40</v>
      </c>
      <c r="G906">
        <v>9002.9500000000007</v>
      </c>
      <c r="H906">
        <v>3</v>
      </c>
      <c r="I906">
        <v>27008.85</v>
      </c>
      <c r="J906">
        <v>4.45</v>
      </c>
      <c r="K906">
        <v>4861</v>
      </c>
      <c r="L906" s="1">
        <v>45393</v>
      </c>
    </row>
    <row r="907" spans="1:12" x14ac:dyDescent="0.25">
      <c r="A907" t="s">
        <v>951</v>
      </c>
      <c r="B907" t="s">
        <v>49</v>
      </c>
      <c r="C907" t="s">
        <v>14</v>
      </c>
      <c r="D907" t="s">
        <v>50</v>
      </c>
      <c r="E907" t="s">
        <v>16</v>
      </c>
      <c r="F907" t="s">
        <v>28</v>
      </c>
      <c r="G907">
        <v>17476.099999999999</v>
      </c>
      <c r="H907">
        <v>4</v>
      </c>
      <c r="I907">
        <v>69904.399999999994</v>
      </c>
      <c r="J907">
        <v>2.41</v>
      </c>
      <c r="K907">
        <v>2126</v>
      </c>
      <c r="L907" s="1">
        <v>45427</v>
      </c>
    </row>
    <row r="908" spans="1:12" x14ac:dyDescent="0.25">
      <c r="A908" t="s">
        <v>952</v>
      </c>
      <c r="B908" t="s">
        <v>53</v>
      </c>
      <c r="C908" t="s">
        <v>31</v>
      </c>
      <c r="D908" t="s">
        <v>54</v>
      </c>
      <c r="E908" t="s">
        <v>22</v>
      </c>
      <c r="F908" t="s">
        <v>17</v>
      </c>
      <c r="G908">
        <v>12067.86</v>
      </c>
      <c r="H908">
        <v>1</v>
      </c>
      <c r="I908">
        <v>12067.86</v>
      </c>
      <c r="J908">
        <v>2.66</v>
      </c>
      <c r="K908">
        <v>4086</v>
      </c>
      <c r="L908" s="1">
        <v>45516</v>
      </c>
    </row>
    <row r="909" spans="1:12" x14ac:dyDescent="0.25">
      <c r="A909" t="s">
        <v>953</v>
      </c>
      <c r="B909" t="s">
        <v>35</v>
      </c>
      <c r="C909" t="s">
        <v>14</v>
      </c>
      <c r="D909" t="s">
        <v>36</v>
      </c>
      <c r="E909" t="s">
        <v>22</v>
      </c>
      <c r="F909" t="s">
        <v>40</v>
      </c>
      <c r="G909">
        <v>3208.88</v>
      </c>
      <c r="H909">
        <v>2</v>
      </c>
      <c r="I909">
        <v>6417.76</v>
      </c>
      <c r="J909">
        <v>4.92</v>
      </c>
      <c r="K909">
        <v>2134</v>
      </c>
      <c r="L909" s="1">
        <v>45608</v>
      </c>
    </row>
    <row r="910" spans="1:12" x14ac:dyDescent="0.25">
      <c r="A910" t="s">
        <v>954</v>
      </c>
      <c r="B910" t="s">
        <v>49</v>
      </c>
      <c r="C910" t="s">
        <v>14</v>
      </c>
      <c r="D910" t="s">
        <v>50</v>
      </c>
      <c r="E910" t="s">
        <v>22</v>
      </c>
      <c r="F910" t="s">
        <v>40</v>
      </c>
      <c r="G910">
        <v>6942.68</v>
      </c>
      <c r="H910">
        <v>5</v>
      </c>
      <c r="I910">
        <v>34713.4</v>
      </c>
      <c r="J910">
        <v>2.56</v>
      </c>
      <c r="K910">
        <v>3894</v>
      </c>
      <c r="L910" s="1">
        <v>45601</v>
      </c>
    </row>
    <row r="911" spans="1:12" x14ac:dyDescent="0.25">
      <c r="A911" t="s">
        <v>955</v>
      </c>
      <c r="B911" t="s">
        <v>35</v>
      </c>
      <c r="C911" t="s">
        <v>14</v>
      </c>
      <c r="D911" t="s">
        <v>36</v>
      </c>
      <c r="E911" t="s">
        <v>47</v>
      </c>
      <c r="F911" t="s">
        <v>40</v>
      </c>
      <c r="G911">
        <v>4292.37</v>
      </c>
      <c r="H911">
        <v>1</v>
      </c>
      <c r="I911">
        <v>4292.37</v>
      </c>
      <c r="J911">
        <v>2.5299999999999998</v>
      </c>
      <c r="K911">
        <v>2553</v>
      </c>
      <c r="L911" s="1">
        <v>45596</v>
      </c>
    </row>
    <row r="912" spans="1:12" x14ac:dyDescent="0.25">
      <c r="A912" t="s">
        <v>956</v>
      </c>
      <c r="B912" t="s">
        <v>13</v>
      </c>
      <c r="C912" t="s">
        <v>14</v>
      </c>
      <c r="D912" t="s">
        <v>15</v>
      </c>
      <c r="E912" t="s">
        <v>22</v>
      </c>
      <c r="F912" t="s">
        <v>62</v>
      </c>
      <c r="G912">
        <v>5441.7</v>
      </c>
      <c r="H912">
        <v>2</v>
      </c>
      <c r="I912">
        <v>10883.4</v>
      </c>
      <c r="J912">
        <v>2.06</v>
      </c>
      <c r="K912">
        <v>1438</v>
      </c>
      <c r="L912" s="1">
        <v>45461</v>
      </c>
    </row>
    <row r="913" spans="1:12" x14ac:dyDescent="0.25">
      <c r="A913" t="s">
        <v>957</v>
      </c>
      <c r="B913" t="s">
        <v>35</v>
      </c>
      <c r="C913" t="s">
        <v>14</v>
      </c>
      <c r="D913" t="s">
        <v>36</v>
      </c>
      <c r="E913" t="s">
        <v>16</v>
      </c>
      <c r="F913" t="s">
        <v>23</v>
      </c>
      <c r="G913">
        <v>6032.72</v>
      </c>
      <c r="H913">
        <v>2</v>
      </c>
      <c r="I913">
        <v>12065.44</v>
      </c>
      <c r="J913">
        <v>4.1500000000000004</v>
      </c>
      <c r="K913">
        <v>2555</v>
      </c>
      <c r="L913" s="1">
        <v>45573</v>
      </c>
    </row>
    <row r="914" spans="1:12" x14ac:dyDescent="0.25">
      <c r="A914" t="s">
        <v>958</v>
      </c>
      <c r="B914" t="s">
        <v>65</v>
      </c>
      <c r="C914" t="s">
        <v>20</v>
      </c>
      <c r="D914" t="s">
        <v>66</v>
      </c>
      <c r="E914" t="s">
        <v>16</v>
      </c>
      <c r="F914" t="s">
        <v>33</v>
      </c>
      <c r="G914">
        <v>1966.76</v>
      </c>
      <c r="H914">
        <v>5</v>
      </c>
      <c r="I914">
        <v>9833.7999999999993</v>
      </c>
      <c r="J914">
        <v>3.92</v>
      </c>
      <c r="K914">
        <v>1268</v>
      </c>
      <c r="L914" s="1">
        <v>45358</v>
      </c>
    </row>
    <row r="915" spans="1:12" x14ac:dyDescent="0.25">
      <c r="A915" t="s">
        <v>959</v>
      </c>
      <c r="B915" t="s">
        <v>25</v>
      </c>
      <c r="C915" t="s">
        <v>26</v>
      </c>
      <c r="D915" t="s">
        <v>27</v>
      </c>
      <c r="E915" t="s">
        <v>16</v>
      </c>
      <c r="F915" t="s">
        <v>23</v>
      </c>
      <c r="G915">
        <v>2937.38</v>
      </c>
      <c r="H915">
        <v>2</v>
      </c>
      <c r="I915">
        <v>5874.76</v>
      </c>
      <c r="J915">
        <v>2.93</v>
      </c>
      <c r="K915">
        <v>636</v>
      </c>
      <c r="L915" s="1">
        <v>45528</v>
      </c>
    </row>
    <row r="916" spans="1:12" x14ac:dyDescent="0.25">
      <c r="A916" t="s">
        <v>960</v>
      </c>
      <c r="B916" t="s">
        <v>13</v>
      </c>
      <c r="C916" t="s">
        <v>14</v>
      </c>
      <c r="D916" t="s">
        <v>15</v>
      </c>
      <c r="E916" t="s">
        <v>47</v>
      </c>
      <c r="F916" t="s">
        <v>40</v>
      </c>
      <c r="G916">
        <v>17303.509999999998</v>
      </c>
      <c r="H916">
        <v>5</v>
      </c>
      <c r="I916">
        <v>86517.55</v>
      </c>
      <c r="J916">
        <v>2.93</v>
      </c>
      <c r="K916">
        <v>4862</v>
      </c>
      <c r="L916" s="1">
        <v>45563</v>
      </c>
    </row>
    <row r="917" spans="1:12" x14ac:dyDescent="0.25">
      <c r="A917" t="s">
        <v>961</v>
      </c>
      <c r="B917" t="s">
        <v>43</v>
      </c>
      <c r="C917" t="s">
        <v>44</v>
      </c>
      <c r="D917" t="s">
        <v>45</v>
      </c>
      <c r="E917" t="s">
        <v>16</v>
      </c>
      <c r="F917" t="s">
        <v>28</v>
      </c>
      <c r="G917">
        <v>6682.81</v>
      </c>
      <c r="H917">
        <v>3</v>
      </c>
      <c r="I917">
        <v>20048.43</v>
      </c>
      <c r="J917">
        <v>2.0499999999999998</v>
      </c>
      <c r="K917">
        <v>3766</v>
      </c>
      <c r="L917" s="1">
        <v>45431</v>
      </c>
    </row>
    <row r="918" spans="1:12" x14ac:dyDescent="0.25">
      <c r="A918" t="s">
        <v>962</v>
      </c>
      <c r="B918" t="s">
        <v>35</v>
      </c>
      <c r="C918" t="s">
        <v>14</v>
      </c>
      <c r="D918" t="s">
        <v>36</v>
      </c>
      <c r="E918" t="s">
        <v>16</v>
      </c>
      <c r="F918" t="s">
        <v>33</v>
      </c>
      <c r="G918">
        <v>2503.38</v>
      </c>
      <c r="H918">
        <v>1</v>
      </c>
      <c r="I918">
        <v>2503.38</v>
      </c>
      <c r="J918">
        <v>1.43</v>
      </c>
      <c r="K918">
        <v>3281</v>
      </c>
      <c r="L918" s="1">
        <v>45560</v>
      </c>
    </row>
    <row r="919" spans="1:12" x14ac:dyDescent="0.25">
      <c r="A919" t="s">
        <v>963</v>
      </c>
      <c r="B919" t="s">
        <v>65</v>
      </c>
      <c r="C919" t="s">
        <v>20</v>
      </c>
      <c r="D919" t="s">
        <v>66</v>
      </c>
      <c r="E919" t="s">
        <v>22</v>
      </c>
      <c r="F919" t="s">
        <v>17</v>
      </c>
      <c r="G919">
        <v>16104.39</v>
      </c>
      <c r="H919">
        <v>5</v>
      </c>
      <c r="I919">
        <v>80521.95</v>
      </c>
      <c r="J919">
        <v>2.0499999999999998</v>
      </c>
      <c r="K919">
        <v>4088</v>
      </c>
      <c r="L919" s="1">
        <v>45503</v>
      </c>
    </row>
    <row r="920" spans="1:12" x14ac:dyDescent="0.25">
      <c r="A920" t="s">
        <v>964</v>
      </c>
      <c r="B920" t="s">
        <v>19</v>
      </c>
      <c r="C920" t="s">
        <v>20</v>
      </c>
      <c r="D920" t="s">
        <v>21</v>
      </c>
      <c r="E920" t="s">
        <v>47</v>
      </c>
      <c r="F920" t="s">
        <v>28</v>
      </c>
      <c r="G920">
        <v>2060.6999999999998</v>
      </c>
      <c r="H920">
        <v>2</v>
      </c>
      <c r="I920">
        <v>4121.3999999999996</v>
      </c>
      <c r="J920">
        <v>2</v>
      </c>
      <c r="K920">
        <v>4758</v>
      </c>
      <c r="L920" s="1">
        <v>45441</v>
      </c>
    </row>
    <row r="921" spans="1:12" x14ac:dyDescent="0.25">
      <c r="A921" t="s">
        <v>965</v>
      </c>
      <c r="B921" t="s">
        <v>53</v>
      </c>
      <c r="C921" t="s">
        <v>31</v>
      </c>
      <c r="D921" t="s">
        <v>54</v>
      </c>
      <c r="E921" t="s">
        <v>22</v>
      </c>
      <c r="F921" t="s">
        <v>33</v>
      </c>
      <c r="G921">
        <v>9777.9500000000007</v>
      </c>
      <c r="H921">
        <v>3</v>
      </c>
      <c r="I921">
        <v>29333.85</v>
      </c>
      <c r="J921">
        <v>1.58</v>
      </c>
      <c r="K921">
        <v>2710</v>
      </c>
      <c r="L921" s="1">
        <v>45433</v>
      </c>
    </row>
    <row r="922" spans="1:12" x14ac:dyDescent="0.25">
      <c r="A922" t="s">
        <v>966</v>
      </c>
      <c r="B922" t="s">
        <v>30</v>
      </c>
      <c r="C922" t="s">
        <v>31</v>
      </c>
      <c r="D922" t="s">
        <v>32</v>
      </c>
      <c r="E922" t="s">
        <v>47</v>
      </c>
      <c r="F922" t="s">
        <v>28</v>
      </c>
      <c r="G922">
        <v>293.19</v>
      </c>
      <c r="H922">
        <v>1</v>
      </c>
      <c r="I922">
        <v>293.19</v>
      </c>
      <c r="J922">
        <v>2.74</v>
      </c>
      <c r="K922">
        <v>2791</v>
      </c>
      <c r="L922" s="1">
        <v>45555</v>
      </c>
    </row>
    <row r="923" spans="1:12" x14ac:dyDescent="0.25">
      <c r="A923" t="s">
        <v>967</v>
      </c>
      <c r="B923" t="s">
        <v>35</v>
      </c>
      <c r="C923" t="s">
        <v>14</v>
      </c>
      <c r="D923" t="s">
        <v>36</v>
      </c>
      <c r="E923" t="s">
        <v>47</v>
      </c>
      <c r="F923" t="s">
        <v>28</v>
      </c>
      <c r="G923">
        <v>6609.86</v>
      </c>
      <c r="H923">
        <v>2</v>
      </c>
      <c r="I923">
        <v>13219.72</v>
      </c>
      <c r="J923">
        <v>3.94</v>
      </c>
      <c r="K923">
        <v>1917</v>
      </c>
      <c r="L923" s="1">
        <v>45603</v>
      </c>
    </row>
    <row r="924" spans="1:12" x14ac:dyDescent="0.25">
      <c r="A924" t="s">
        <v>968</v>
      </c>
      <c r="B924" t="s">
        <v>49</v>
      </c>
      <c r="C924" t="s">
        <v>14</v>
      </c>
      <c r="D924" t="s">
        <v>50</v>
      </c>
      <c r="E924" t="s">
        <v>22</v>
      </c>
      <c r="F924" t="s">
        <v>40</v>
      </c>
      <c r="G924">
        <v>4184.1899999999996</v>
      </c>
      <c r="H924">
        <v>5</v>
      </c>
      <c r="I924">
        <v>20920.95</v>
      </c>
      <c r="J924">
        <v>4.37</v>
      </c>
      <c r="K924">
        <v>2698</v>
      </c>
      <c r="L924" s="1">
        <v>45309</v>
      </c>
    </row>
    <row r="925" spans="1:12" x14ac:dyDescent="0.25">
      <c r="A925" t="s">
        <v>969</v>
      </c>
      <c r="B925" t="s">
        <v>49</v>
      </c>
      <c r="C925" t="s">
        <v>14</v>
      </c>
      <c r="D925" t="s">
        <v>50</v>
      </c>
      <c r="E925" t="s">
        <v>22</v>
      </c>
      <c r="F925" t="s">
        <v>62</v>
      </c>
      <c r="G925">
        <v>3001.58</v>
      </c>
      <c r="H925">
        <v>5</v>
      </c>
      <c r="I925">
        <v>15007.9</v>
      </c>
      <c r="J925">
        <v>2.2599999999999998</v>
      </c>
      <c r="K925">
        <v>597</v>
      </c>
      <c r="L925" s="1">
        <v>45557</v>
      </c>
    </row>
    <row r="926" spans="1:12" x14ac:dyDescent="0.25">
      <c r="A926" t="s">
        <v>970</v>
      </c>
      <c r="B926" t="s">
        <v>13</v>
      </c>
      <c r="C926" t="s">
        <v>14</v>
      </c>
      <c r="D926" t="s">
        <v>15</v>
      </c>
      <c r="E926" t="s">
        <v>16</v>
      </c>
      <c r="F926" t="s">
        <v>40</v>
      </c>
      <c r="G926">
        <v>15620.89</v>
      </c>
      <c r="H926">
        <v>4</v>
      </c>
      <c r="I926">
        <v>62483.56</v>
      </c>
      <c r="J926">
        <v>1.5</v>
      </c>
      <c r="K926">
        <v>455</v>
      </c>
      <c r="L926" s="1">
        <v>45293</v>
      </c>
    </row>
    <row r="927" spans="1:12" x14ac:dyDescent="0.25">
      <c r="A927" t="s">
        <v>971</v>
      </c>
      <c r="B927" t="s">
        <v>25</v>
      </c>
      <c r="C927" t="s">
        <v>26</v>
      </c>
      <c r="D927" t="s">
        <v>27</v>
      </c>
      <c r="E927" t="s">
        <v>22</v>
      </c>
      <c r="F927" t="s">
        <v>17</v>
      </c>
      <c r="G927">
        <v>2783.82</v>
      </c>
      <c r="H927">
        <v>1</v>
      </c>
      <c r="I927">
        <v>2783.82</v>
      </c>
      <c r="J927">
        <v>2.41</v>
      </c>
      <c r="K927">
        <v>4628</v>
      </c>
      <c r="L927" s="1">
        <v>45368</v>
      </c>
    </row>
    <row r="928" spans="1:12" x14ac:dyDescent="0.25">
      <c r="A928" t="s">
        <v>972</v>
      </c>
      <c r="B928" t="s">
        <v>25</v>
      </c>
      <c r="C928" t="s">
        <v>26</v>
      </c>
      <c r="D928" t="s">
        <v>27</v>
      </c>
      <c r="E928" t="s">
        <v>16</v>
      </c>
      <c r="F928" t="s">
        <v>62</v>
      </c>
      <c r="G928">
        <v>17084.169999999998</v>
      </c>
      <c r="H928">
        <v>4</v>
      </c>
      <c r="I928">
        <v>68336.679999999993</v>
      </c>
      <c r="J928">
        <v>3.62</v>
      </c>
      <c r="K928">
        <v>2633</v>
      </c>
      <c r="L928" s="1">
        <v>45548</v>
      </c>
    </row>
    <row r="929" spans="1:12" x14ac:dyDescent="0.25">
      <c r="A929" t="s">
        <v>973</v>
      </c>
      <c r="B929" t="s">
        <v>38</v>
      </c>
      <c r="C929" t="s">
        <v>20</v>
      </c>
      <c r="D929" t="s">
        <v>39</v>
      </c>
      <c r="E929" t="s">
        <v>22</v>
      </c>
      <c r="F929" t="s">
        <v>33</v>
      </c>
      <c r="G929">
        <v>9723.02</v>
      </c>
      <c r="H929">
        <v>1</v>
      </c>
      <c r="I929">
        <v>9723.02</v>
      </c>
      <c r="J929">
        <v>4.9400000000000004</v>
      </c>
      <c r="K929">
        <v>1878</v>
      </c>
      <c r="L929" s="1">
        <v>45534</v>
      </c>
    </row>
    <row r="930" spans="1:12" x14ac:dyDescent="0.25">
      <c r="A930" t="s">
        <v>974</v>
      </c>
      <c r="B930" t="s">
        <v>13</v>
      </c>
      <c r="C930" t="s">
        <v>14</v>
      </c>
      <c r="D930" t="s">
        <v>15</v>
      </c>
      <c r="E930" t="s">
        <v>22</v>
      </c>
      <c r="F930" t="s">
        <v>62</v>
      </c>
      <c r="G930">
        <v>9329.19</v>
      </c>
      <c r="H930">
        <v>3</v>
      </c>
      <c r="I930">
        <v>27987.57</v>
      </c>
      <c r="J930">
        <v>4.6100000000000003</v>
      </c>
      <c r="K930">
        <v>3027</v>
      </c>
      <c r="L930" s="1">
        <v>45633</v>
      </c>
    </row>
    <row r="931" spans="1:12" x14ac:dyDescent="0.25">
      <c r="A931" t="s">
        <v>975</v>
      </c>
      <c r="B931" t="s">
        <v>35</v>
      </c>
      <c r="C931" t="s">
        <v>14</v>
      </c>
      <c r="D931" t="s">
        <v>36</v>
      </c>
      <c r="E931" t="s">
        <v>22</v>
      </c>
      <c r="F931" t="s">
        <v>62</v>
      </c>
      <c r="G931">
        <v>12977.6</v>
      </c>
      <c r="H931">
        <v>4</v>
      </c>
      <c r="I931">
        <v>51910.400000000001</v>
      </c>
      <c r="J931">
        <v>2.73</v>
      </c>
      <c r="K931">
        <v>862</v>
      </c>
      <c r="L931" s="1">
        <v>45448</v>
      </c>
    </row>
    <row r="932" spans="1:12" x14ac:dyDescent="0.25">
      <c r="A932" t="s">
        <v>976</v>
      </c>
      <c r="B932" t="s">
        <v>53</v>
      </c>
      <c r="C932" t="s">
        <v>31</v>
      </c>
      <c r="D932" t="s">
        <v>54</v>
      </c>
      <c r="E932" t="s">
        <v>47</v>
      </c>
      <c r="F932" t="s">
        <v>23</v>
      </c>
      <c r="G932">
        <v>4478.51</v>
      </c>
      <c r="H932">
        <v>1</v>
      </c>
      <c r="I932">
        <v>4478.51</v>
      </c>
      <c r="J932">
        <v>2.15</v>
      </c>
      <c r="K932">
        <v>1814</v>
      </c>
      <c r="L932" s="1">
        <v>45389</v>
      </c>
    </row>
    <row r="933" spans="1:12" x14ac:dyDescent="0.25">
      <c r="A933" t="s">
        <v>977</v>
      </c>
      <c r="B933" t="s">
        <v>25</v>
      </c>
      <c r="C933" t="s">
        <v>26</v>
      </c>
      <c r="D933" t="s">
        <v>27</v>
      </c>
      <c r="E933" t="s">
        <v>16</v>
      </c>
      <c r="F933" t="s">
        <v>23</v>
      </c>
      <c r="G933">
        <v>933.67</v>
      </c>
      <c r="H933">
        <v>5</v>
      </c>
      <c r="I933">
        <v>4668.3500000000004</v>
      </c>
      <c r="J933">
        <v>2.29</v>
      </c>
      <c r="K933">
        <v>1153</v>
      </c>
      <c r="L933" s="1">
        <v>45487</v>
      </c>
    </row>
    <row r="934" spans="1:12" x14ac:dyDescent="0.25">
      <c r="A934" t="s">
        <v>978</v>
      </c>
      <c r="B934" t="s">
        <v>65</v>
      </c>
      <c r="C934" t="s">
        <v>20</v>
      </c>
      <c r="D934" t="s">
        <v>66</v>
      </c>
      <c r="E934" t="s">
        <v>47</v>
      </c>
      <c r="F934" t="s">
        <v>33</v>
      </c>
      <c r="G934">
        <v>1701.49</v>
      </c>
      <c r="H934">
        <v>4</v>
      </c>
      <c r="I934">
        <v>6805.96</v>
      </c>
      <c r="J934">
        <v>4.04</v>
      </c>
      <c r="K934">
        <v>4684</v>
      </c>
      <c r="L934" s="1">
        <v>45600</v>
      </c>
    </row>
    <row r="935" spans="1:12" x14ac:dyDescent="0.25">
      <c r="A935" t="s">
        <v>979</v>
      </c>
      <c r="B935" t="s">
        <v>30</v>
      </c>
      <c r="C935" t="s">
        <v>31</v>
      </c>
      <c r="D935" t="s">
        <v>32</v>
      </c>
      <c r="E935" t="s">
        <v>22</v>
      </c>
      <c r="F935" t="s">
        <v>23</v>
      </c>
      <c r="G935">
        <v>18579.560000000001</v>
      </c>
      <c r="H935">
        <v>2</v>
      </c>
      <c r="I935">
        <v>37159.120000000003</v>
      </c>
      <c r="J935">
        <v>4.97</v>
      </c>
      <c r="K935">
        <v>165</v>
      </c>
      <c r="L935" s="1">
        <v>45586</v>
      </c>
    </row>
    <row r="936" spans="1:12" x14ac:dyDescent="0.25">
      <c r="A936" t="s">
        <v>980</v>
      </c>
      <c r="B936" t="s">
        <v>35</v>
      </c>
      <c r="C936" t="s">
        <v>14</v>
      </c>
      <c r="D936" t="s">
        <v>36</v>
      </c>
      <c r="E936" t="s">
        <v>47</v>
      </c>
      <c r="F936" t="s">
        <v>17</v>
      </c>
      <c r="G936">
        <v>14968.02</v>
      </c>
      <c r="H936">
        <v>3</v>
      </c>
      <c r="I936">
        <v>44904.06</v>
      </c>
      <c r="J936">
        <v>1.93</v>
      </c>
      <c r="K936">
        <v>2020</v>
      </c>
      <c r="L936" s="1">
        <v>45549</v>
      </c>
    </row>
    <row r="937" spans="1:12" x14ac:dyDescent="0.25">
      <c r="A937" t="s">
        <v>981</v>
      </c>
      <c r="B937" t="s">
        <v>38</v>
      </c>
      <c r="C937" t="s">
        <v>20</v>
      </c>
      <c r="D937" t="s">
        <v>39</v>
      </c>
      <c r="E937" t="s">
        <v>22</v>
      </c>
      <c r="F937" t="s">
        <v>62</v>
      </c>
      <c r="G937">
        <v>3703.01</v>
      </c>
      <c r="H937">
        <v>2</v>
      </c>
      <c r="I937">
        <v>7406.02</v>
      </c>
      <c r="J937">
        <v>3.84</v>
      </c>
      <c r="K937">
        <v>1362</v>
      </c>
      <c r="L937" s="1">
        <v>45327</v>
      </c>
    </row>
    <row r="938" spans="1:12" x14ac:dyDescent="0.25">
      <c r="A938" t="s">
        <v>982</v>
      </c>
      <c r="B938" t="s">
        <v>53</v>
      </c>
      <c r="C938" t="s">
        <v>31</v>
      </c>
      <c r="D938" t="s">
        <v>54</v>
      </c>
      <c r="E938" t="s">
        <v>16</v>
      </c>
      <c r="F938" t="s">
        <v>40</v>
      </c>
      <c r="G938">
        <v>1131.56</v>
      </c>
      <c r="H938">
        <v>2</v>
      </c>
      <c r="I938">
        <v>2263.12</v>
      </c>
      <c r="J938">
        <v>4.9400000000000004</v>
      </c>
      <c r="K938">
        <v>3821</v>
      </c>
      <c r="L938" s="1">
        <v>45299</v>
      </c>
    </row>
    <row r="939" spans="1:12" x14ac:dyDescent="0.25">
      <c r="A939" t="s">
        <v>983</v>
      </c>
      <c r="B939" t="s">
        <v>38</v>
      </c>
      <c r="C939" t="s">
        <v>20</v>
      </c>
      <c r="D939" t="s">
        <v>39</v>
      </c>
      <c r="E939" t="s">
        <v>47</v>
      </c>
      <c r="F939" t="s">
        <v>23</v>
      </c>
      <c r="G939">
        <v>17039.650000000001</v>
      </c>
      <c r="H939">
        <v>1</v>
      </c>
      <c r="I939">
        <v>17039.650000000001</v>
      </c>
      <c r="J939">
        <v>3.92</v>
      </c>
      <c r="K939">
        <v>2444</v>
      </c>
      <c r="L939" s="1">
        <v>45404</v>
      </c>
    </row>
    <row r="940" spans="1:12" x14ac:dyDescent="0.25">
      <c r="A940" t="s">
        <v>984</v>
      </c>
      <c r="B940" t="s">
        <v>49</v>
      </c>
      <c r="C940" t="s">
        <v>14</v>
      </c>
      <c r="D940" t="s">
        <v>50</v>
      </c>
      <c r="E940" t="s">
        <v>47</v>
      </c>
      <c r="F940" t="s">
        <v>33</v>
      </c>
      <c r="G940">
        <v>15342.18</v>
      </c>
      <c r="H940">
        <v>5</v>
      </c>
      <c r="I940">
        <v>76710.899999999994</v>
      </c>
      <c r="J940">
        <v>1.05</v>
      </c>
      <c r="K940">
        <v>4570</v>
      </c>
      <c r="L940" s="1">
        <v>45387</v>
      </c>
    </row>
    <row r="941" spans="1:12" x14ac:dyDescent="0.25">
      <c r="A941" t="s">
        <v>985</v>
      </c>
      <c r="B941" t="s">
        <v>19</v>
      </c>
      <c r="C941" t="s">
        <v>20</v>
      </c>
      <c r="D941" t="s">
        <v>21</v>
      </c>
      <c r="E941" t="s">
        <v>22</v>
      </c>
      <c r="F941" t="s">
        <v>23</v>
      </c>
      <c r="G941">
        <v>13216.81</v>
      </c>
      <c r="H941">
        <v>3</v>
      </c>
      <c r="I941">
        <v>39650.43</v>
      </c>
      <c r="J941">
        <v>3.12</v>
      </c>
      <c r="K941">
        <v>3356</v>
      </c>
      <c r="L941" s="1">
        <v>45538</v>
      </c>
    </row>
    <row r="942" spans="1:12" x14ac:dyDescent="0.25">
      <c r="A942" t="s">
        <v>986</v>
      </c>
      <c r="B942" t="s">
        <v>53</v>
      </c>
      <c r="C942" t="s">
        <v>31</v>
      </c>
      <c r="D942" t="s">
        <v>54</v>
      </c>
      <c r="E942" t="s">
        <v>47</v>
      </c>
      <c r="F942" t="s">
        <v>62</v>
      </c>
      <c r="G942">
        <v>8805.8700000000008</v>
      </c>
      <c r="H942">
        <v>4</v>
      </c>
      <c r="I942">
        <v>35223.480000000003</v>
      </c>
      <c r="J942">
        <v>1.56</v>
      </c>
      <c r="K942">
        <v>2611</v>
      </c>
      <c r="L942" s="1">
        <v>45425</v>
      </c>
    </row>
    <row r="943" spans="1:12" x14ac:dyDescent="0.25">
      <c r="A943" t="s">
        <v>987</v>
      </c>
      <c r="B943" t="s">
        <v>49</v>
      </c>
      <c r="C943" t="s">
        <v>14</v>
      </c>
      <c r="D943" t="s">
        <v>50</v>
      </c>
      <c r="E943" t="s">
        <v>47</v>
      </c>
      <c r="F943" t="s">
        <v>28</v>
      </c>
      <c r="G943">
        <v>1960.15</v>
      </c>
      <c r="H943">
        <v>5</v>
      </c>
      <c r="I943">
        <v>9800.75</v>
      </c>
      <c r="J943">
        <v>1.96</v>
      </c>
      <c r="K943">
        <v>2192</v>
      </c>
      <c r="L943" s="1">
        <v>45334</v>
      </c>
    </row>
    <row r="944" spans="1:12" x14ac:dyDescent="0.25">
      <c r="A944" t="s">
        <v>988</v>
      </c>
      <c r="B944" t="s">
        <v>65</v>
      </c>
      <c r="C944" t="s">
        <v>20</v>
      </c>
      <c r="D944" t="s">
        <v>66</v>
      </c>
      <c r="E944" t="s">
        <v>16</v>
      </c>
      <c r="F944" t="s">
        <v>33</v>
      </c>
      <c r="G944">
        <v>17333.689999999999</v>
      </c>
      <c r="H944">
        <v>1</v>
      </c>
      <c r="I944">
        <v>17333.689999999999</v>
      </c>
      <c r="J944">
        <v>4.62</v>
      </c>
      <c r="K944">
        <v>929</v>
      </c>
      <c r="L944" s="1">
        <v>45606</v>
      </c>
    </row>
    <row r="945" spans="1:12" x14ac:dyDescent="0.25">
      <c r="A945" t="s">
        <v>989</v>
      </c>
      <c r="B945" t="s">
        <v>35</v>
      </c>
      <c r="C945" t="s">
        <v>14</v>
      </c>
      <c r="D945" t="s">
        <v>36</v>
      </c>
      <c r="E945" t="s">
        <v>16</v>
      </c>
      <c r="F945" t="s">
        <v>28</v>
      </c>
      <c r="G945">
        <v>16501.8</v>
      </c>
      <c r="H945">
        <v>3</v>
      </c>
      <c r="I945">
        <v>49505.4</v>
      </c>
      <c r="J945">
        <v>2.69</v>
      </c>
      <c r="K945">
        <v>1757</v>
      </c>
      <c r="L945" s="1">
        <v>45571</v>
      </c>
    </row>
    <row r="946" spans="1:12" x14ac:dyDescent="0.25">
      <c r="A946" t="s">
        <v>990</v>
      </c>
      <c r="B946" t="s">
        <v>65</v>
      </c>
      <c r="C946" t="s">
        <v>20</v>
      </c>
      <c r="D946" t="s">
        <v>66</v>
      </c>
      <c r="E946" t="s">
        <v>22</v>
      </c>
      <c r="F946" t="s">
        <v>28</v>
      </c>
      <c r="G946">
        <v>4483.3100000000004</v>
      </c>
      <c r="H946">
        <v>4</v>
      </c>
      <c r="I946">
        <v>17933.240000000002</v>
      </c>
      <c r="J946">
        <v>1.17</v>
      </c>
      <c r="K946">
        <v>243</v>
      </c>
      <c r="L946" s="1">
        <v>45470</v>
      </c>
    </row>
    <row r="947" spans="1:12" x14ac:dyDescent="0.25">
      <c r="A947" t="s">
        <v>991</v>
      </c>
      <c r="B947" t="s">
        <v>43</v>
      </c>
      <c r="C947" t="s">
        <v>44</v>
      </c>
      <c r="D947" t="s">
        <v>45</v>
      </c>
      <c r="E947" t="s">
        <v>16</v>
      </c>
      <c r="F947" t="s">
        <v>62</v>
      </c>
      <c r="G947">
        <v>15772.52</v>
      </c>
      <c r="H947">
        <v>1</v>
      </c>
      <c r="I947">
        <v>15772.52</v>
      </c>
      <c r="J947">
        <v>1.31</v>
      </c>
      <c r="K947">
        <v>4897</v>
      </c>
      <c r="L947" s="1">
        <v>45524</v>
      </c>
    </row>
    <row r="948" spans="1:12" x14ac:dyDescent="0.25">
      <c r="A948" t="s">
        <v>992</v>
      </c>
      <c r="B948" t="s">
        <v>65</v>
      </c>
      <c r="C948" t="s">
        <v>20</v>
      </c>
      <c r="D948" t="s">
        <v>66</v>
      </c>
      <c r="E948" t="s">
        <v>47</v>
      </c>
      <c r="F948" t="s">
        <v>40</v>
      </c>
      <c r="G948">
        <v>3814.03</v>
      </c>
      <c r="H948">
        <v>2</v>
      </c>
      <c r="I948">
        <v>7628.06</v>
      </c>
      <c r="J948">
        <v>3.3</v>
      </c>
      <c r="K948">
        <v>3719</v>
      </c>
      <c r="L948" s="1">
        <v>45525</v>
      </c>
    </row>
    <row r="949" spans="1:12" x14ac:dyDescent="0.25">
      <c r="A949" t="s">
        <v>993</v>
      </c>
      <c r="B949" t="s">
        <v>49</v>
      </c>
      <c r="C949" t="s">
        <v>14</v>
      </c>
      <c r="D949" t="s">
        <v>50</v>
      </c>
      <c r="E949" t="s">
        <v>47</v>
      </c>
      <c r="F949" t="s">
        <v>40</v>
      </c>
      <c r="G949">
        <v>10893.12</v>
      </c>
      <c r="H949">
        <v>1</v>
      </c>
      <c r="I949">
        <v>10893.12</v>
      </c>
      <c r="J949">
        <v>4.1399999999999997</v>
      </c>
      <c r="K949">
        <v>3638</v>
      </c>
      <c r="L949" s="1">
        <v>45545</v>
      </c>
    </row>
    <row r="950" spans="1:12" x14ac:dyDescent="0.25">
      <c r="A950" t="s">
        <v>994</v>
      </c>
      <c r="B950" t="s">
        <v>65</v>
      </c>
      <c r="C950" t="s">
        <v>20</v>
      </c>
      <c r="D950" t="s">
        <v>66</v>
      </c>
      <c r="E950" t="s">
        <v>47</v>
      </c>
      <c r="F950" t="s">
        <v>40</v>
      </c>
      <c r="G950">
        <v>18256.61</v>
      </c>
      <c r="H950">
        <v>5</v>
      </c>
      <c r="I950">
        <v>91283.05</v>
      </c>
      <c r="J950">
        <v>2.4</v>
      </c>
      <c r="K950">
        <v>2115</v>
      </c>
      <c r="L950" s="1">
        <v>45341</v>
      </c>
    </row>
    <row r="951" spans="1:12" x14ac:dyDescent="0.25">
      <c r="A951" t="s">
        <v>995</v>
      </c>
      <c r="B951" t="s">
        <v>35</v>
      </c>
      <c r="C951" t="s">
        <v>14</v>
      </c>
      <c r="D951" t="s">
        <v>36</v>
      </c>
      <c r="E951" t="s">
        <v>47</v>
      </c>
      <c r="F951" t="s">
        <v>62</v>
      </c>
      <c r="G951">
        <v>16235.27</v>
      </c>
      <c r="H951">
        <v>4</v>
      </c>
      <c r="I951">
        <v>64941.08</v>
      </c>
      <c r="J951">
        <v>1.02</v>
      </c>
      <c r="K951">
        <v>1212</v>
      </c>
      <c r="L951" s="1">
        <v>45566</v>
      </c>
    </row>
    <row r="952" spans="1:12" x14ac:dyDescent="0.25">
      <c r="A952" t="s">
        <v>996</v>
      </c>
      <c r="B952" t="s">
        <v>38</v>
      </c>
      <c r="C952" t="s">
        <v>20</v>
      </c>
      <c r="D952" t="s">
        <v>39</v>
      </c>
      <c r="E952" t="s">
        <v>16</v>
      </c>
      <c r="F952" t="s">
        <v>23</v>
      </c>
      <c r="G952">
        <v>4724.2700000000004</v>
      </c>
      <c r="H952">
        <v>2</v>
      </c>
      <c r="I952">
        <v>9448.5400000000009</v>
      </c>
      <c r="J952">
        <v>1.49</v>
      </c>
      <c r="K952">
        <v>584</v>
      </c>
      <c r="L952" s="1">
        <v>45644</v>
      </c>
    </row>
    <row r="953" spans="1:12" x14ac:dyDescent="0.25">
      <c r="A953" t="s">
        <v>997</v>
      </c>
      <c r="B953" t="s">
        <v>53</v>
      </c>
      <c r="C953" t="s">
        <v>31</v>
      </c>
      <c r="D953" t="s">
        <v>54</v>
      </c>
      <c r="E953" t="s">
        <v>22</v>
      </c>
      <c r="F953" t="s">
        <v>17</v>
      </c>
      <c r="G953">
        <v>10514.03</v>
      </c>
      <c r="H953">
        <v>1</v>
      </c>
      <c r="I953">
        <v>10514.03</v>
      </c>
      <c r="J953">
        <v>1.05</v>
      </c>
      <c r="K953">
        <v>484</v>
      </c>
      <c r="L953" s="1">
        <v>45296</v>
      </c>
    </row>
    <row r="954" spans="1:12" x14ac:dyDescent="0.25">
      <c r="A954" t="s">
        <v>998</v>
      </c>
      <c r="B954" t="s">
        <v>13</v>
      </c>
      <c r="C954" t="s">
        <v>14</v>
      </c>
      <c r="D954" t="s">
        <v>15</v>
      </c>
      <c r="E954" t="s">
        <v>47</v>
      </c>
      <c r="F954" t="s">
        <v>40</v>
      </c>
      <c r="G954">
        <v>19978.169999999998</v>
      </c>
      <c r="H954">
        <v>3</v>
      </c>
      <c r="I954">
        <v>59934.51</v>
      </c>
      <c r="J954">
        <v>4.74</v>
      </c>
      <c r="K954">
        <v>3284</v>
      </c>
      <c r="L954" s="1">
        <v>45559</v>
      </c>
    </row>
    <row r="955" spans="1:12" x14ac:dyDescent="0.25">
      <c r="A955" t="s">
        <v>999</v>
      </c>
      <c r="B955" t="s">
        <v>30</v>
      </c>
      <c r="C955" t="s">
        <v>31</v>
      </c>
      <c r="D955" t="s">
        <v>32</v>
      </c>
      <c r="E955" t="s">
        <v>22</v>
      </c>
      <c r="F955" t="s">
        <v>62</v>
      </c>
      <c r="G955">
        <v>6458.66</v>
      </c>
      <c r="H955">
        <v>5</v>
      </c>
      <c r="I955">
        <v>32293.3</v>
      </c>
      <c r="J955">
        <v>2.57</v>
      </c>
      <c r="K955">
        <v>4652</v>
      </c>
      <c r="L955" s="1">
        <v>45513</v>
      </c>
    </row>
    <row r="956" spans="1:12" x14ac:dyDescent="0.25">
      <c r="A956" t="s">
        <v>1000</v>
      </c>
      <c r="B956" t="s">
        <v>35</v>
      </c>
      <c r="C956" t="s">
        <v>14</v>
      </c>
      <c r="D956" t="s">
        <v>36</v>
      </c>
      <c r="E956" t="s">
        <v>16</v>
      </c>
      <c r="F956" t="s">
        <v>33</v>
      </c>
      <c r="G956">
        <v>14853.26</v>
      </c>
      <c r="H956">
        <v>4</v>
      </c>
      <c r="I956">
        <v>59413.04</v>
      </c>
      <c r="J956">
        <v>3.55</v>
      </c>
      <c r="K956">
        <v>2041</v>
      </c>
      <c r="L956" s="1">
        <v>45643</v>
      </c>
    </row>
    <row r="957" spans="1:12" x14ac:dyDescent="0.25">
      <c r="A957" t="s">
        <v>1001</v>
      </c>
      <c r="B957" t="s">
        <v>49</v>
      </c>
      <c r="C957" t="s">
        <v>14</v>
      </c>
      <c r="D957" t="s">
        <v>50</v>
      </c>
      <c r="E957" t="s">
        <v>22</v>
      </c>
      <c r="F957" t="s">
        <v>28</v>
      </c>
      <c r="G957">
        <v>12946.68</v>
      </c>
      <c r="H957">
        <v>5</v>
      </c>
      <c r="I957">
        <v>64733.4</v>
      </c>
      <c r="J957">
        <v>1.08</v>
      </c>
      <c r="K957">
        <v>4979</v>
      </c>
      <c r="L957" s="1">
        <v>45357</v>
      </c>
    </row>
    <row r="958" spans="1:12" x14ac:dyDescent="0.25">
      <c r="A958" t="s">
        <v>1002</v>
      </c>
      <c r="B958" t="s">
        <v>19</v>
      </c>
      <c r="C958" t="s">
        <v>20</v>
      </c>
      <c r="D958" t="s">
        <v>21</v>
      </c>
      <c r="E958" t="s">
        <v>16</v>
      </c>
      <c r="F958" t="s">
        <v>62</v>
      </c>
      <c r="G958">
        <v>4502.6400000000003</v>
      </c>
      <c r="H958">
        <v>2</v>
      </c>
      <c r="I958">
        <v>9005.2800000000007</v>
      </c>
      <c r="J958">
        <v>2.57</v>
      </c>
      <c r="K958">
        <v>2285</v>
      </c>
      <c r="L958" s="1">
        <v>45582</v>
      </c>
    </row>
    <row r="959" spans="1:12" x14ac:dyDescent="0.25">
      <c r="A959" t="s">
        <v>1003</v>
      </c>
      <c r="B959" t="s">
        <v>49</v>
      </c>
      <c r="C959" t="s">
        <v>14</v>
      </c>
      <c r="D959" t="s">
        <v>50</v>
      </c>
      <c r="E959" t="s">
        <v>22</v>
      </c>
      <c r="F959" t="s">
        <v>28</v>
      </c>
      <c r="G959">
        <v>13248.42</v>
      </c>
      <c r="H959">
        <v>3</v>
      </c>
      <c r="I959">
        <v>39745.26</v>
      </c>
      <c r="J959">
        <v>2.23</v>
      </c>
      <c r="K959">
        <v>1836</v>
      </c>
      <c r="L959" s="1">
        <v>45432</v>
      </c>
    </row>
    <row r="960" spans="1:12" x14ac:dyDescent="0.25">
      <c r="A960" t="s">
        <v>1004</v>
      </c>
      <c r="B960" t="s">
        <v>25</v>
      </c>
      <c r="C960" t="s">
        <v>26</v>
      </c>
      <c r="D960" t="s">
        <v>27</v>
      </c>
      <c r="E960" t="s">
        <v>22</v>
      </c>
      <c r="F960" t="s">
        <v>17</v>
      </c>
      <c r="G960">
        <v>6765.6</v>
      </c>
      <c r="H960">
        <v>3</v>
      </c>
      <c r="I960">
        <v>20296.8</v>
      </c>
      <c r="J960">
        <v>1.4</v>
      </c>
      <c r="K960">
        <v>3288</v>
      </c>
      <c r="L960" s="1">
        <v>45429</v>
      </c>
    </row>
    <row r="961" spans="1:12" x14ac:dyDescent="0.25">
      <c r="A961" t="s">
        <v>1005</v>
      </c>
      <c r="B961" t="s">
        <v>35</v>
      </c>
      <c r="C961" t="s">
        <v>14</v>
      </c>
      <c r="D961" t="s">
        <v>36</v>
      </c>
      <c r="E961" t="s">
        <v>16</v>
      </c>
      <c r="F961" t="s">
        <v>23</v>
      </c>
      <c r="G961">
        <v>13779.67</v>
      </c>
      <c r="H961">
        <v>2</v>
      </c>
      <c r="I961">
        <v>27559.34</v>
      </c>
      <c r="J961">
        <v>3.51</v>
      </c>
      <c r="K961">
        <v>48</v>
      </c>
      <c r="L961" s="1">
        <v>45528</v>
      </c>
    </row>
    <row r="962" spans="1:12" x14ac:dyDescent="0.25">
      <c r="A962" t="s">
        <v>1006</v>
      </c>
      <c r="B962" t="s">
        <v>13</v>
      </c>
      <c r="C962" t="s">
        <v>14</v>
      </c>
      <c r="D962" t="s">
        <v>15</v>
      </c>
      <c r="E962" t="s">
        <v>47</v>
      </c>
      <c r="F962" t="s">
        <v>62</v>
      </c>
      <c r="G962">
        <v>5332.57</v>
      </c>
      <c r="H962">
        <v>5</v>
      </c>
      <c r="I962">
        <v>26662.85</v>
      </c>
      <c r="J962">
        <v>2.37</v>
      </c>
      <c r="K962">
        <v>3181</v>
      </c>
      <c r="L962" s="1">
        <v>45470</v>
      </c>
    </row>
    <row r="963" spans="1:12" x14ac:dyDescent="0.25">
      <c r="A963" t="s">
        <v>1007</v>
      </c>
      <c r="B963" t="s">
        <v>13</v>
      </c>
      <c r="C963" t="s">
        <v>14</v>
      </c>
      <c r="D963" t="s">
        <v>15</v>
      </c>
      <c r="E963" t="s">
        <v>47</v>
      </c>
      <c r="F963" t="s">
        <v>28</v>
      </c>
      <c r="G963">
        <v>18975.8</v>
      </c>
      <c r="H963">
        <v>3</v>
      </c>
      <c r="I963">
        <v>56927.4</v>
      </c>
      <c r="J963">
        <v>3.87</v>
      </c>
      <c r="K963">
        <v>487</v>
      </c>
      <c r="L963" s="1">
        <v>45348</v>
      </c>
    </row>
    <row r="964" spans="1:12" x14ac:dyDescent="0.25">
      <c r="A964" t="s">
        <v>1008</v>
      </c>
      <c r="B964" t="s">
        <v>65</v>
      </c>
      <c r="C964" t="s">
        <v>20</v>
      </c>
      <c r="D964" t="s">
        <v>66</v>
      </c>
      <c r="E964" t="s">
        <v>16</v>
      </c>
      <c r="F964" t="s">
        <v>28</v>
      </c>
      <c r="G964">
        <v>19818.36</v>
      </c>
      <c r="H964">
        <v>3</v>
      </c>
      <c r="I964">
        <v>59455.08</v>
      </c>
      <c r="J964">
        <v>4.0199999999999996</v>
      </c>
      <c r="K964">
        <v>2276</v>
      </c>
      <c r="L964" s="1">
        <v>45506</v>
      </c>
    </row>
    <row r="965" spans="1:12" x14ac:dyDescent="0.25">
      <c r="A965" t="s">
        <v>1009</v>
      </c>
      <c r="B965" t="s">
        <v>35</v>
      </c>
      <c r="C965" t="s">
        <v>14</v>
      </c>
      <c r="D965" t="s">
        <v>36</v>
      </c>
      <c r="E965" t="s">
        <v>22</v>
      </c>
      <c r="F965" t="s">
        <v>40</v>
      </c>
      <c r="G965">
        <v>11875.09</v>
      </c>
      <c r="H965">
        <v>4</v>
      </c>
      <c r="I965">
        <v>47500.36</v>
      </c>
      <c r="J965">
        <v>3.81</v>
      </c>
      <c r="K965">
        <v>4297</v>
      </c>
      <c r="L965" s="1">
        <v>45390</v>
      </c>
    </row>
    <row r="966" spans="1:12" x14ac:dyDescent="0.25">
      <c r="A966" t="s">
        <v>1010</v>
      </c>
      <c r="B966" t="s">
        <v>65</v>
      </c>
      <c r="C966" t="s">
        <v>20</v>
      </c>
      <c r="D966" t="s">
        <v>66</v>
      </c>
      <c r="E966" t="s">
        <v>47</v>
      </c>
      <c r="F966" t="s">
        <v>40</v>
      </c>
      <c r="G966">
        <v>18275.650000000001</v>
      </c>
      <c r="H966">
        <v>5</v>
      </c>
      <c r="I966">
        <v>91378.25</v>
      </c>
      <c r="J966">
        <v>2.72</v>
      </c>
      <c r="K966">
        <v>2260</v>
      </c>
      <c r="L966" s="1">
        <v>45506</v>
      </c>
    </row>
    <row r="967" spans="1:12" x14ac:dyDescent="0.25">
      <c r="A967" t="s">
        <v>1011</v>
      </c>
      <c r="B967" t="s">
        <v>65</v>
      </c>
      <c r="C967" t="s">
        <v>20</v>
      </c>
      <c r="D967" t="s">
        <v>66</v>
      </c>
      <c r="E967" t="s">
        <v>22</v>
      </c>
      <c r="F967" t="s">
        <v>33</v>
      </c>
      <c r="G967">
        <v>19222.04</v>
      </c>
      <c r="H967">
        <v>3</v>
      </c>
      <c r="I967">
        <v>57666.12</v>
      </c>
      <c r="J967">
        <v>4.21</v>
      </c>
      <c r="K967">
        <v>3332</v>
      </c>
      <c r="L967" s="1">
        <v>45502</v>
      </c>
    </row>
    <row r="968" spans="1:12" x14ac:dyDescent="0.25">
      <c r="A968" t="s">
        <v>1012</v>
      </c>
      <c r="B968" t="s">
        <v>19</v>
      </c>
      <c r="C968" t="s">
        <v>20</v>
      </c>
      <c r="D968" t="s">
        <v>21</v>
      </c>
      <c r="E968" t="s">
        <v>47</v>
      </c>
      <c r="F968" t="s">
        <v>33</v>
      </c>
      <c r="G968">
        <v>626.97</v>
      </c>
      <c r="H968">
        <v>4</v>
      </c>
      <c r="I968">
        <v>2507.88</v>
      </c>
      <c r="J968">
        <v>4.8099999999999996</v>
      </c>
      <c r="K968">
        <v>702</v>
      </c>
      <c r="L968" s="1">
        <v>45480</v>
      </c>
    </row>
    <row r="969" spans="1:12" x14ac:dyDescent="0.25">
      <c r="A969" t="s">
        <v>1013</v>
      </c>
      <c r="B969" t="s">
        <v>43</v>
      </c>
      <c r="C969" t="s">
        <v>44</v>
      </c>
      <c r="D969" t="s">
        <v>45</v>
      </c>
      <c r="E969" t="s">
        <v>16</v>
      </c>
      <c r="F969" t="s">
        <v>40</v>
      </c>
      <c r="G969">
        <v>11061.27</v>
      </c>
      <c r="H969">
        <v>2</v>
      </c>
      <c r="I969">
        <v>22122.54</v>
      </c>
      <c r="J969">
        <v>1.37</v>
      </c>
      <c r="K969">
        <v>848</v>
      </c>
      <c r="L969" s="1">
        <v>45651</v>
      </c>
    </row>
    <row r="970" spans="1:12" x14ac:dyDescent="0.25">
      <c r="A970" t="s">
        <v>1014</v>
      </c>
      <c r="B970" t="s">
        <v>65</v>
      </c>
      <c r="C970" t="s">
        <v>20</v>
      </c>
      <c r="D970" t="s">
        <v>66</v>
      </c>
      <c r="E970" t="s">
        <v>47</v>
      </c>
      <c r="F970" t="s">
        <v>17</v>
      </c>
      <c r="G970">
        <v>6582.41</v>
      </c>
      <c r="H970">
        <v>2</v>
      </c>
      <c r="I970">
        <v>13164.82</v>
      </c>
      <c r="J970">
        <v>4.67</v>
      </c>
      <c r="K970">
        <v>3875</v>
      </c>
      <c r="L970" s="1">
        <v>45424</v>
      </c>
    </row>
    <row r="971" spans="1:12" x14ac:dyDescent="0.25">
      <c r="A971" t="s">
        <v>1015</v>
      </c>
      <c r="B971" t="s">
        <v>19</v>
      </c>
      <c r="C971" t="s">
        <v>20</v>
      </c>
      <c r="D971" t="s">
        <v>21</v>
      </c>
      <c r="E971" t="s">
        <v>47</v>
      </c>
      <c r="F971" t="s">
        <v>33</v>
      </c>
      <c r="G971">
        <v>16337.18</v>
      </c>
      <c r="H971">
        <v>1</v>
      </c>
      <c r="I971">
        <v>16337.18</v>
      </c>
      <c r="J971">
        <v>1.08</v>
      </c>
      <c r="K971">
        <v>1429</v>
      </c>
      <c r="L971" s="1">
        <v>45617</v>
      </c>
    </row>
    <row r="972" spans="1:12" x14ac:dyDescent="0.25">
      <c r="A972" t="s">
        <v>1016</v>
      </c>
      <c r="B972" t="s">
        <v>30</v>
      </c>
      <c r="C972" t="s">
        <v>31</v>
      </c>
      <c r="D972" t="s">
        <v>32</v>
      </c>
      <c r="E972" t="s">
        <v>47</v>
      </c>
      <c r="F972" t="s">
        <v>62</v>
      </c>
      <c r="G972">
        <v>18245.5</v>
      </c>
      <c r="H972">
        <v>1</v>
      </c>
      <c r="I972">
        <v>18245.5</v>
      </c>
      <c r="J972">
        <v>4.47</v>
      </c>
      <c r="K972">
        <v>1882</v>
      </c>
      <c r="L972" s="1">
        <v>45519</v>
      </c>
    </row>
    <row r="973" spans="1:12" x14ac:dyDescent="0.25">
      <c r="A973" t="s">
        <v>1017</v>
      </c>
      <c r="B973" t="s">
        <v>30</v>
      </c>
      <c r="C973" t="s">
        <v>31</v>
      </c>
      <c r="D973" t="s">
        <v>32</v>
      </c>
      <c r="E973" t="s">
        <v>16</v>
      </c>
      <c r="F973" t="s">
        <v>28</v>
      </c>
      <c r="G973">
        <v>16339.46</v>
      </c>
      <c r="H973">
        <v>1</v>
      </c>
      <c r="I973">
        <v>16339.46</v>
      </c>
      <c r="J973">
        <v>4.74</v>
      </c>
      <c r="K973">
        <v>2447</v>
      </c>
      <c r="L973" s="1">
        <v>45562</v>
      </c>
    </row>
    <row r="974" spans="1:12" x14ac:dyDescent="0.25">
      <c r="A974" t="s">
        <v>1018</v>
      </c>
      <c r="B974" t="s">
        <v>19</v>
      </c>
      <c r="C974" t="s">
        <v>20</v>
      </c>
      <c r="D974" t="s">
        <v>21</v>
      </c>
      <c r="E974" t="s">
        <v>22</v>
      </c>
      <c r="F974" t="s">
        <v>62</v>
      </c>
      <c r="G974">
        <v>2469.5500000000002</v>
      </c>
      <c r="H974">
        <v>1</v>
      </c>
      <c r="I974">
        <v>2469.5500000000002</v>
      </c>
      <c r="J974">
        <v>3.19</v>
      </c>
      <c r="K974">
        <v>3617</v>
      </c>
      <c r="L974" s="1">
        <v>45584</v>
      </c>
    </row>
    <row r="975" spans="1:12" x14ac:dyDescent="0.25">
      <c r="A975" t="s">
        <v>1019</v>
      </c>
      <c r="B975" t="s">
        <v>19</v>
      </c>
      <c r="C975" t="s">
        <v>20</v>
      </c>
      <c r="D975" t="s">
        <v>21</v>
      </c>
      <c r="E975" t="s">
        <v>22</v>
      </c>
      <c r="F975" t="s">
        <v>40</v>
      </c>
      <c r="G975">
        <v>5493.96</v>
      </c>
      <c r="H975">
        <v>1</v>
      </c>
      <c r="I975">
        <v>5493.96</v>
      </c>
      <c r="J975">
        <v>1.31</v>
      </c>
      <c r="K975">
        <v>1700</v>
      </c>
      <c r="L975" s="1">
        <v>45540</v>
      </c>
    </row>
    <row r="976" spans="1:12" x14ac:dyDescent="0.25">
      <c r="A976" t="s">
        <v>1020</v>
      </c>
      <c r="B976" t="s">
        <v>30</v>
      </c>
      <c r="C976" t="s">
        <v>31</v>
      </c>
      <c r="D976" t="s">
        <v>32</v>
      </c>
      <c r="E976" t="s">
        <v>47</v>
      </c>
      <c r="F976" t="s">
        <v>17</v>
      </c>
      <c r="G976">
        <v>1318.94</v>
      </c>
      <c r="H976">
        <v>3</v>
      </c>
      <c r="I976">
        <v>3956.82</v>
      </c>
      <c r="J976">
        <v>3.18</v>
      </c>
      <c r="K976">
        <v>3937</v>
      </c>
      <c r="L976" s="1">
        <v>45433</v>
      </c>
    </row>
    <row r="977" spans="1:12" x14ac:dyDescent="0.25">
      <c r="A977" t="s">
        <v>1021</v>
      </c>
      <c r="B977" t="s">
        <v>30</v>
      </c>
      <c r="C977" t="s">
        <v>31</v>
      </c>
      <c r="D977" t="s">
        <v>32</v>
      </c>
      <c r="E977" t="s">
        <v>47</v>
      </c>
      <c r="F977" t="s">
        <v>28</v>
      </c>
      <c r="G977">
        <v>10785.89</v>
      </c>
      <c r="H977">
        <v>3</v>
      </c>
      <c r="I977">
        <v>32357.67</v>
      </c>
      <c r="J977">
        <v>2.5</v>
      </c>
      <c r="K977">
        <v>132</v>
      </c>
      <c r="L977" s="1">
        <v>45569</v>
      </c>
    </row>
    <row r="978" spans="1:12" x14ac:dyDescent="0.25">
      <c r="A978" t="s">
        <v>1022</v>
      </c>
      <c r="B978" t="s">
        <v>38</v>
      </c>
      <c r="C978" t="s">
        <v>20</v>
      </c>
      <c r="D978" t="s">
        <v>39</v>
      </c>
      <c r="E978" t="s">
        <v>22</v>
      </c>
      <c r="F978" t="s">
        <v>40</v>
      </c>
      <c r="G978">
        <v>7594.47</v>
      </c>
      <c r="H978">
        <v>1</v>
      </c>
      <c r="I978">
        <v>7594.47</v>
      </c>
      <c r="J978">
        <v>3.79</v>
      </c>
      <c r="K978">
        <v>1679</v>
      </c>
      <c r="L978" s="1">
        <v>45531</v>
      </c>
    </row>
    <row r="979" spans="1:12" x14ac:dyDescent="0.25">
      <c r="A979" t="s">
        <v>1023</v>
      </c>
      <c r="B979" t="s">
        <v>49</v>
      </c>
      <c r="C979" t="s">
        <v>14</v>
      </c>
      <c r="D979" t="s">
        <v>50</v>
      </c>
      <c r="E979" t="s">
        <v>47</v>
      </c>
      <c r="F979" t="s">
        <v>62</v>
      </c>
      <c r="G979">
        <v>16756.37</v>
      </c>
      <c r="H979">
        <v>4</v>
      </c>
      <c r="I979">
        <v>67025.48</v>
      </c>
      <c r="J979">
        <v>3.51</v>
      </c>
      <c r="K979">
        <v>1017</v>
      </c>
      <c r="L979" s="1">
        <v>45392</v>
      </c>
    </row>
    <row r="980" spans="1:12" x14ac:dyDescent="0.25">
      <c r="A980" t="s">
        <v>1024</v>
      </c>
      <c r="B980" t="s">
        <v>25</v>
      </c>
      <c r="C980" t="s">
        <v>26</v>
      </c>
      <c r="D980" t="s">
        <v>27</v>
      </c>
      <c r="E980" t="s">
        <v>47</v>
      </c>
      <c r="F980" t="s">
        <v>40</v>
      </c>
      <c r="G980">
        <v>11415.86</v>
      </c>
      <c r="H980">
        <v>1</v>
      </c>
      <c r="I980">
        <v>11415.86</v>
      </c>
      <c r="J980">
        <v>1.26</v>
      </c>
      <c r="K980">
        <v>1684</v>
      </c>
      <c r="L980" s="1">
        <v>45647</v>
      </c>
    </row>
    <row r="981" spans="1:12" x14ac:dyDescent="0.25">
      <c r="A981" t="s">
        <v>1025</v>
      </c>
      <c r="B981" t="s">
        <v>13</v>
      </c>
      <c r="C981" t="s">
        <v>14</v>
      </c>
      <c r="D981" t="s">
        <v>15</v>
      </c>
      <c r="E981" t="s">
        <v>16</v>
      </c>
      <c r="F981" t="s">
        <v>40</v>
      </c>
      <c r="G981">
        <v>7986.21</v>
      </c>
      <c r="H981">
        <v>5</v>
      </c>
      <c r="I981">
        <v>39931.050000000003</v>
      </c>
      <c r="J981">
        <v>1.49</v>
      </c>
      <c r="K981">
        <v>1406</v>
      </c>
      <c r="L981" s="1">
        <v>45318</v>
      </c>
    </row>
    <row r="982" spans="1:12" x14ac:dyDescent="0.25">
      <c r="A982" t="s">
        <v>1026</v>
      </c>
      <c r="B982" t="s">
        <v>19</v>
      </c>
      <c r="C982" t="s">
        <v>20</v>
      </c>
      <c r="D982" t="s">
        <v>21</v>
      </c>
      <c r="E982" t="s">
        <v>22</v>
      </c>
      <c r="F982" t="s">
        <v>23</v>
      </c>
      <c r="G982">
        <v>15638.44</v>
      </c>
      <c r="H982">
        <v>2</v>
      </c>
      <c r="I982">
        <v>31276.880000000001</v>
      </c>
      <c r="J982">
        <v>4.9800000000000004</v>
      </c>
      <c r="K982">
        <v>2893</v>
      </c>
      <c r="L982" s="1">
        <v>45377</v>
      </c>
    </row>
    <row r="983" spans="1:12" x14ac:dyDescent="0.25">
      <c r="A983" t="s">
        <v>1027</v>
      </c>
      <c r="B983" t="s">
        <v>53</v>
      </c>
      <c r="C983" t="s">
        <v>31</v>
      </c>
      <c r="D983" t="s">
        <v>54</v>
      </c>
      <c r="E983" t="s">
        <v>16</v>
      </c>
      <c r="F983" t="s">
        <v>23</v>
      </c>
      <c r="G983">
        <v>2447.92</v>
      </c>
      <c r="H983">
        <v>2</v>
      </c>
      <c r="I983">
        <v>4895.84</v>
      </c>
      <c r="J983">
        <v>2.0299999999999998</v>
      </c>
      <c r="K983">
        <v>2308</v>
      </c>
      <c r="L983" s="1">
        <v>45574</v>
      </c>
    </row>
    <row r="984" spans="1:12" x14ac:dyDescent="0.25">
      <c r="A984" t="s">
        <v>1028</v>
      </c>
      <c r="B984" t="s">
        <v>65</v>
      </c>
      <c r="C984" t="s">
        <v>20</v>
      </c>
      <c r="D984" t="s">
        <v>66</v>
      </c>
      <c r="E984" t="s">
        <v>16</v>
      </c>
      <c r="F984" t="s">
        <v>23</v>
      </c>
      <c r="G984">
        <v>3300.36</v>
      </c>
      <c r="H984">
        <v>4</v>
      </c>
      <c r="I984">
        <v>13201.44</v>
      </c>
      <c r="J984">
        <v>4.12</v>
      </c>
      <c r="K984">
        <v>4697</v>
      </c>
      <c r="L984" s="1">
        <v>45321</v>
      </c>
    </row>
    <row r="985" spans="1:12" x14ac:dyDescent="0.25">
      <c r="A985" t="s">
        <v>1029</v>
      </c>
      <c r="B985" t="s">
        <v>13</v>
      </c>
      <c r="C985" t="s">
        <v>14</v>
      </c>
      <c r="D985" t="s">
        <v>15</v>
      </c>
      <c r="E985" t="s">
        <v>22</v>
      </c>
      <c r="F985" t="s">
        <v>17</v>
      </c>
      <c r="G985">
        <v>2728.79</v>
      </c>
      <c r="H985">
        <v>1</v>
      </c>
      <c r="I985">
        <v>2728.79</v>
      </c>
      <c r="J985">
        <v>2.4</v>
      </c>
      <c r="K985">
        <v>1390</v>
      </c>
      <c r="L985" s="1">
        <v>45412</v>
      </c>
    </row>
    <row r="986" spans="1:12" x14ac:dyDescent="0.25">
      <c r="A986" t="s">
        <v>1030</v>
      </c>
      <c r="B986" t="s">
        <v>30</v>
      </c>
      <c r="C986" t="s">
        <v>31</v>
      </c>
      <c r="D986" t="s">
        <v>32</v>
      </c>
      <c r="E986" t="s">
        <v>47</v>
      </c>
      <c r="F986" t="s">
        <v>40</v>
      </c>
      <c r="G986">
        <v>10083.73</v>
      </c>
      <c r="H986">
        <v>1</v>
      </c>
      <c r="I986">
        <v>10083.73</v>
      </c>
      <c r="J986">
        <v>3.74</v>
      </c>
      <c r="K986">
        <v>4973</v>
      </c>
      <c r="L986" s="1">
        <v>45438</v>
      </c>
    </row>
    <row r="987" spans="1:12" x14ac:dyDescent="0.25">
      <c r="A987" t="s">
        <v>1031</v>
      </c>
      <c r="B987" t="s">
        <v>49</v>
      </c>
      <c r="C987" t="s">
        <v>14</v>
      </c>
      <c r="D987" t="s">
        <v>50</v>
      </c>
      <c r="E987" t="s">
        <v>22</v>
      </c>
      <c r="F987" t="s">
        <v>28</v>
      </c>
      <c r="G987">
        <v>3622.46</v>
      </c>
      <c r="H987">
        <v>3</v>
      </c>
      <c r="I987">
        <v>10867.38</v>
      </c>
      <c r="J987">
        <v>2.1800000000000002</v>
      </c>
      <c r="K987">
        <v>3236</v>
      </c>
      <c r="L987" s="1">
        <v>45572</v>
      </c>
    </row>
    <row r="988" spans="1:12" x14ac:dyDescent="0.25">
      <c r="A988" t="s">
        <v>1032</v>
      </c>
      <c r="B988" t="s">
        <v>25</v>
      </c>
      <c r="C988" t="s">
        <v>26</v>
      </c>
      <c r="D988" t="s">
        <v>27</v>
      </c>
      <c r="E988" t="s">
        <v>16</v>
      </c>
      <c r="F988" t="s">
        <v>23</v>
      </c>
      <c r="G988">
        <v>15859.94</v>
      </c>
      <c r="H988">
        <v>3</v>
      </c>
      <c r="I988">
        <v>47579.82</v>
      </c>
      <c r="J988">
        <v>3.72</v>
      </c>
      <c r="K988">
        <v>3506</v>
      </c>
      <c r="L988" s="1">
        <v>45605</v>
      </c>
    </row>
    <row r="989" spans="1:12" x14ac:dyDescent="0.25">
      <c r="A989" t="s">
        <v>1033</v>
      </c>
      <c r="B989" t="s">
        <v>49</v>
      </c>
      <c r="C989" t="s">
        <v>14</v>
      </c>
      <c r="D989" t="s">
        <v>50</v>
      </c>
      <c r="E989" t="s">
        <v>16</v>
      </c>
      <c r="F989" t="s">
        <v>23</v>
      </c>
      <c r="G989">
        <v>3205.83</v>
      </c>
      <c r="H989">
        <v>4</v>
      </c>
      <c r="I989">
        <v>12823.32</v>
      </c>
      <c r="J989">
        <v>2.27</v>
      </c>
      <c r="K989">
        <v>4295</v>
      </c>
      <c r="L989" s="1">
        <v>45460</v>
      </c>
    </row>
    <row r="990" spans="1:12" x14ac:dyDescent="0.25">
      <c r="A990" t="s">
        <v>1034</v>
      </c>
      <c r="B990" t="s">
        <v>35</v>
      </c>
      <c r="C990" t="s">
        <v>14</v>
      </c>
      <c r="D990" t="s">
        <v>36</v>
      </c>
      <c r="E990" t="s">
        <v>16</v>
      </c>
      <c r="F990" t="s">
        <v>23</v>
      </c>
      <c r="G990">
        <v>2465.58</v>
      </c>
      <c r="H990">
        <v>3</v>
      </c>
      <c r="I990">
        <v>7396.74</v>
      </c>
      <c r="J990">
        <v>2.54</v>
      </c>
      <c r="K990">
        <v>678</v>
      </c>
      <c r="L990" s="1">
        <v>45582</v>
      </c>
    </row>
    <row r="991" spans="1:12" x14ac:dyDescent="0.25">
      <c r="A991" t="s">
        <v>1035</v>
      </c>
      <c r="B991" t="s">
        <v>43</v>
      </c>
      <c r="C991" t="s">
        <v>44</v>
      </c>
      <c r="D991" t="s">
        <v>45</v>
      </c>
      <c r="E991" t="s">
        <v>16</v>
      </c>
      <c r="F991" t="s">
        <v>33</v>
      </c>
      <c r="G991">
        <v>16973.259999999998</v>
      </c>
      <c r="H991">
        <v>3</v>
      </c>
      <c r="I991">
        <v>50919.78</v>
      </c>
      <c r="J991">
        <v>2.06</v>
      </c>
      <c r="K991">
        <v>1746</v>
      </c>
      <c r="L991" s="1">
        <v>45538</v>
      </c>
    </row>
    <row r="992" spans="1:12" x14ac:dyDescent="0.25">
      <c r="A992" t="s">
        <v>1036</v>
      </c>
      <c r="B992" t="s">
        <v>30</v>
      </c>
      <c r="C992" t="s">
        <v>31</v>
      </c>
      <c r="D992" t="s">
        <v>32</v>
      </c>
      <c r="E992" t="s">
        <v>22</v>
      </c>
      <c r="F992" t="s">
        <v>28</v>
      </c>
      <c r="G992">
        <v>1849.6</v>
      </c>
      <c r="H992">
        <v>2</v>
      </c>
      <c r="I992">
        <v>3699.2</v>
      </c>
      <c r="J992">
        <v>1.81</v>
      </c>
      <c r="K992">
        <v>3973</v>
      </c>
      <c r="L992" s="1">
        <v>45449</v>
      </c>
    </row>
    <row r="993" spans="1:12" x14ac:dyDescent="0.25">
      <c r="A993" t="s">
        <v>1037</v>
      </c>
      <c r="B993" t="s">
        <v>43</v>
      </c>
      <c r="C993" t="s">
        <v>44</v>
      </c>
      <c r="D993" t="s">
        <v>45</v>
      </c>
      <c r="E993" t="s">
        <v>47</v>
      </c>
      <c r="F993" t="s">
        <v>33</v>
      </c>
      <c r="G993">
        <v>9964.41</v>
      </c>
      <c r="H993">
        <v>3</v>
      </c>
      <c r="I993">
        <v>29893.23</v>
      </c>
      <c r="J993">
        <v>4.95</v>
      </c>
      <c r="K993">
        <v>4016</v>
      </c>
      <c r="L993" s="1">
        <v>45431</v>
      </c>
    </row>
    <row r="994" spans="1:12" x14ac:dyDescent="0.25">
      <c r="A994" t="s">
        <v>1038</v>
      </c>
      <c r="B994" t="s">
        <v>35</v>
      </c>
      <c r="C994" t="s">
        <v>14</v>
      </c>
      <c r="D994" t="s">
        <v>36</v>
      </c>
      <c r="E994" t="s">
        <v>22</v>
      </c>
      <c r="F994" t="s">
        <v>62</v>
      </c>
      <c r="G994">
        <v>16668.66</v>
      </c>
      <c r="H994">
        <v>4</v>
      </c>
      <c r="I994">
        <v>66674.64</v>
      </c>
      <c r="J994">
        <v>3.22</v>
      </c>
      <c r="K994">
        <v>382</v>
      </c>
      <c r="L994" s="1">
        <v>45331</v>
      </c>
    </row>
    <row r="995" spans="1:12" x14ac:dyDescent="0.25">
      <c r="A995" t="s">
        <v>1039</v>
      </c>
      <c r="B995" t="s">
        <v>38</v>
      </c>
      <c r="C995" t="s">
        <v>20</v>
      </c>
      <c r="D995" t="s">
        <v>39</v>
      </c>
      <c r="E995" t="s">
        <v>16</v>
      </c>
      <c r="F995" t="s">
        <v>23</v>
      </c>
      <c r="G995">
        <v>19628.79</v>
      </c>
      <c r="H995">
        <v>2</v>
      </c>
      <c r="I995">
        <v>39257.58</v>
      </c>
      <c r="J995">
        <v>2.4500000000000002</v>
      </c>
      <c r="K995">
        <v>666</v>
      </c>
      <c r="L995" s="1">
        <v>45586</v>
      </c>
    </row>
    <row r="996" spans="1:12" x14ac:dyDescent="0.25">
      <c r="A996" t="s">
        <v>1040</v>
      </c>
      <c r="B996" t="s">
        <v>35</v>
      </c>
      <c r="C996" t="s">
        <v>14</v>
      </c>
      <c r="D996" t="s">
        <v>36</v>
      </c>
      <c r="E996" t="s">
        <v>47</v>
      </c>
      <c r="F996" t="s">
        <v>28</v>
      </c>
      <c r="G996">
        <v>7923.45</v>
      </c>
      <c r="H996">
        <v>2</v>
      </c>
      <c r="I996">
        <v>15846.9</v>
      </c>
      <c r="J996">
        <v>1.8</v>
      </c>
      <c r="K996">
        <v>634</v>
      </c>
      <c r="L996" s="1">
        <v>45479</v>
      </c>
    </row>
    <row r="997" spans="1:12" x14ac:dyDescent="0.25">
      <c r="A997" t="s">
        <v>1041</v>
      </c>
      <c r="B997" t="s">
        <v>19</v>
      </c>
      <c r="C997" t="s">
        <v>20</v>
      </c>
      <c r="D997" t="s">
        <v>21</v>
      </c>
      <c r="E997" t="s">
        <v>16</v>
      </c>
      <c r="F997" t="s">
        <v>17</v>
      </c>
      <c r="G997">
        <v>12495.93</v>
      </c>
      <c r="H997">
        <v>1</v>
      </c>
      <c r="I997">
        <v>12495.93</v>
      </c>
      <c r="J997">
        <v>1.77</v>
      </c>
      <c r="K997">
        <v>1632</v>
      </c>
      <c r="L997" s="1">
        <v>45597</v>
      </c>
    </row>
    <row r="998" spans="1:12" x14ac:dyDescent="0.25">
      <c r="A998" t="s">
        <v>1042</v>
      </c>
      <c r="B998" t="s">
        <v>49</v>
      </c>
      <c r="C998" t="s">
        <v>14</v>
      </c>
      <c r="D998" t="s">
        <v>50</v>
      </c>
      <c r="E998" t="s">
        <v>47</v>
      </c>
      <c r="F998" t="s">
        <v>33</v>
      </c>
      <c r="G998">
        <v>8696.99</v>
      </c>
      <c r="H998">
        <v>2</v>
      </c>
      <c r="I998">
        <v>17393.98</v>
      </c>
      <c r="J998">
        <v>1.49</v>
      </c>
      <c r="K998">
        <v>2595</v>
      </c>
      <c r="L998" s="1">
        <v>45408</v>
      </c>
    </row>
    <row r="999" spans="1:12" x14ac:dyDescent="0.25">
      <c r="A999" t="s">
        <v>1043</v>
      </c>
      <c r="B999" t="s">
        <v>13</v>
      </c>
      <c r="C999" t="s">
        <v>14</v>
      </c>
      <c r="D999" t="s">
        <v>15</v>
      </c>
      <c r="E999" t="s">
        <v>22</v>
      </c>
      <c r="F999" t="s">
        <v>40</v>
      </c>
      <c r="G999">
        <v>16128.14</v>
      </c>
      <c r="H999">
        <v>2</v>
      </c>
      <c r="I999">
        <v>32256.28</v>
      </c>
      <c r="J999">
        <v>1.33</v>
      </c>
      <c r="K999">
        <v>2793</v>
      </c>
      <c r="L999" s="1">
        <v>45362</v>
      </c>
    </row>
    <row r="1000" spans="1:12" x14ac:dyDescent="0.25">
      <c r="A1000" t="s">
        <v>1044</v>
      </c>
      <c r="B1000" t="s">
        <v>13</v>
      </c>
      <c r="C1000" t="s">
        <v>14</v>
      </c>
      <c r="D1000" t="s">
        <v>15</v>
      </c>
      <c r="E1000" t="s">
        <v>22</v>
      </c>
      <c r="F1000" t="s">
        <v>23</v>
      </c>
      <c r="G1000">
        <v>17199.07</v>
      </c>
      <c r="H1000">
        <v>5</v>
      </c>
      <c r="I1000">
        <v>85995.35</v>
      </c>
      <c r="J1000">
        <v>2.8</v>
      </c>
      <c r="K1000">
        <v>2883</v>
      </c>
      <c r="L1000" s="1">
        <v>45619</v>
      </c>
    </row>
    <row r="1001" spans="1:12" x14ac:dyDescent="0.25">
      <c r="A1001" t="s">
        <v>1045</v>
      </c>
      <c r="B1001" t="s">
        <v>13</v>
      </c>
      <c r="C1001" t="s">
        <v>14</v>
      </c>
      <c r="D1001" t="s">
        <v>15</v>
      </c>
      <c r="E1001" t="s">
        <v>16</v>
      </c>
      <c r="F1001" t="s">
        <v>28</v>
      </c>
      <c r="G1001">
        <v>12653.34</v>
      </c>
      <c r="H1001">
        <v>2</v>
      </c>
      <c r="I1001">
        <v>25306.68</v>
      </c>
      <c r="J1001">
        <v>3.26</v>
      </c>
      <c r="K1001">
        <v>704</v>
      </c>
      <c r="L1001" s="1">
        <v>45586</v>
      </c>
    </row>
    <row r="1002" spans="1:12" x14ac:dyDescent="0.25">
      <c r="A1002" t="s">
        <v>1046</v>
      </c>
      <c r="B1002" t="s">
        <v>43</v>
      </c>
      <c r="C1002" t="s">
        <v>44</v>
      </c>
      <c r="D1002" t="s">
        <v>45</v>
      </c>
      <c r="E1002" t="s">
        <v>47</v>
      </c>
      <c r="F1002" t="s">
        <v>28</v>
      </c>
      <c r="G1002">
        <v>17983.27</v>
      </c>
      <c r="H1002">
        <v>2</v>
      </c>
      <c r="I1002">
        <v>35966.54</v>
      </c>
      <c r="J1002">
        <v>3.78</v>
      </c>
      <c r="K1002">
        <v>1352</v>
      </c>
      <c r="L1002" s="1">
        <v>45443</v>
      </c>
    </row>
    <row r="1003" spans="1:12" x14ac:dyDescent="0.25">
      <c r="A1003" t="s">
        <v>1047</v>
      </c>
      <c r="B1003" t="s">
        <v>38</v>
      </c>
      <c r="C1003" t="s">
        <v>20</v>
      </c>
      <c r="D1003" t="s">
        <v>39</v>
      </c>
      <c r="E1003" t="s">
        <v>16</v>
      </c>
      <c r="F1003" t="s">
        <v>62</v>
      </c>
      <c r="G1003">
        <v>5171.71</v>
      </c>
      <c r="H1003">
        <v>5</v>
      </c>
      <c r="I1003">
        <v>25858.55</v>
      </c>
      <c r="J1003">
        <v>4.74</v>
      </c>
      <c r="K1003">
        <v>1016</v>
      </c>
      <c r="L1003" s="1">
        <v>45332</v>
      </c>
    </row>
    <row r="1004" spans="1:12" x14ac:dyDescent="0.25">
      <c r="A1004" t="s">
        <v>1048</v>
      </c>
      <c r="B1004" t="s">
        <v>25</v>
      </c>
      <c r="C1004" t="s">
        <v>26</v>
      </c>
      <c r="D1004" t="s">
        <v>27</v>
      </c>
      <c r="E1004" t="s">
        <v>47</v>
      </c>
      <c r="F1004" t="s">
        <v>17</v>
      </c>
      <c r="G1004">
        <v>9860.2900000000009</v>
      </c>
      <c r="H1004">
        <v>2</v>
      </c>
      <c r="I1004">
        <v>19720.580000000002</v>
      </c>
      <c r="J1004">
        <v>4.33</v>
      </c>
      <c r="K1004">
        <v>2906</v>
      </c>
      <c r="L1004" s="1">
        <v>45537</v>
      </c>
    </row>
    <row r="1005" spans="1:12" x14ac:dyDescent="0.25">
      <c r="A1005" t="s">
        <v>1049</v>
      </c>
      <c r="B1005" t="s">
        <v>38</v>
      </c>
      <c r="C1005" t="s">
        <v>20</v>
      </c>
      <c r="D1005" t="s">
        <v>39</v>
      </c>
      <c r="E1005" t="s">
        <v>47</v>
      </c>
      <c r="F1005" t="s">
        <v>40</v>
      </c>
      <c r="G1005">
        <v>19806.599999999999</v>
      </c>
      <c r="H1005">
        <v>4</v>
      </c>
      <c r="I1005">
        <v>79226.399999999994</v>
      </c>
      <c r="J1005">
        <v>1.51</v>
      </c>
      <c r="K1005">
        <v>2483</v>
      </c>
      <c r="L1005" s="1">
        <v>45433</v>
      </c>
    </row>
    <row r="1006" spans="1:12" x14ac:dyDescent="0.25">
      <c r="A1006" t="s">
        <v>1050</v>
      </c>
      <c r="B1006" t="s">
        <v>53</v>
      </c>
      <c r="C1006" t="s">
        <v>31</v>
      </c>
      <c r="D1006" t="s">
        <v>54</v>
      </c>
      <c r="E1006" t="s">
        <v>22</v>
      </c>
      <c r="F1006" t="s">
        <v>40</v>
      </c>
      <c r="G1006">
        <v>16580.48</v>
      </c>
      <c r="H1006">
        <v>3</v>
      </c>
      <c r="I1006">
        <v>49741.440000000002</v>
      </c>
      <c r="J1006">
        <v>3.92</v>
      </c>
      <c r="K1006">
        <v>2130</v>
      </c>
      <c r="L1006" s="1">
        <v>45325</v>
      </c>
    </row>
    <row r="1007" spans="1:12" x14ac:dyDescent="0.25">
      <c r="A1007" t="s">
        <v>1051</v>
      </c>
      <c r="B1007" t="s">
        <v>35</v>
      </c>
      <c r="C1007" t="s">
        <v>14</v>
      </c>
      <c r="D1007" t="s">
        <v>36</v>
      </c>
      <c r="E1007" t="s">
        <v>47</v>
      </c>
      <c r="F1007" t="s">
        <v>23</v>
      </c>
      <c r="G1007">
        <v>19124.37</v>
      </c>
      <c r="H1007">
        <v>2</v>
      </c>
      <c r="I1007">
        <v>38248.74</v>
      </c>
      <c r="J1007">
        <v>2.79</v>
      </c>
      <c r="K1007">
        <v>2834</v>
      </c>
      <c r="L1007" s="1">
        <v>45420</v>
      </c>
    </row>
    <row r="1008" spans="1:12" x14ac:dyDescent="0.25">
      <c r="A1008" t="s">
        <v>1052</v>
      </c>
      <c r="B1008" t="s">
        <v>25</v>
      </c>
      <c r="C1008" t="s">
        <v>26</v>
      </c>
      <c r="D1008" t="s">
        <v>27</v>
      </c>
      <c r="E1008" t="s">
        <v>22</v>
      </c>
      <c r="F1008" t="s">
        <v>17</v>
      </c>
      <c r="G1008">
        <v>11866.12</v>
      </c>
      <c r="H1008">
        <v>2</v>
      </c>
      <c r="I1008">
        <v>23732.240000000002</v>
      </c>
      <c r="J1008">
        <v>1.4</v>
      </c>
      <c r="K1008">
        <v>1414</v>
      </c>
      <c r="L1008" s="1">
        <v>45637</v>
      </c>
    </row>
    <row r="1009" spans="1:12" x14ac:dyDescent="0.25">
      <c r="A1009" t="s">
        <v>1053</v>
      </c>
      <c r="B1009" t="s">
        <v>38</v>
      </c>
      <c r="C1009" t="s">
        <v>20</v>
      </c>
      <c r="D1009" t="s">
        <v>39</v>
      </c>
      <c r="E1009" t="s">
        <v>47</v>
      </c>
      <c r="F1009" t="s">
        <v>40</v>
      </c>
      <c r="G1009">
        <v>19011.560000000001</v>
      </c>
      <c r="H1009">
        <v>4</v>
      </c>
      <c r="I1009">
        <v>76046.240000000005</v>
      </c>
      <c r="J1009">
        <v>4.96</v>
      </c>
      <c r="K1009">
        <v>534</v>
      </c>
      <c r="L1009" s="1">
        <v>45295</v>
      </c>
    </row>
    <row r="1010" spans="1:12" x14ac:dyDescent="0.25">
      <c r="A1010" t="s">
        <v>1054</v>
      </c>
      <c r="B1010" t="s">
        <v>43</v>
      </c>
      <c r="C1010" t="s">
        <v>44</v>
      </c>
      <c r="D1010" t="s">
        <v>45</v>
      </c>
      <c r="E1010" t="s">
        <v>47</v>
      </c>
      <c r="F1010" t="s">
        <v>40</v>
      </c>
      <c r="G1010">
        <v>1609.02</v>
      </c>
      <c r="H1010">
        <v>1</v>
      </c>
      <c r="I1010">
        <v>1609.02</v>
      </c>
      <c r="J1010">
        <v>2.92</v>
      </c>
      <c r="K1010">
        <v>2250</v>
      </c>
      <c r="L1010" s="1">
        <v>45309</v>
      </c>
    </row>
    <row r="1011" spans="1:12" x14ac:dyDescent="0.25">
      <c r="A1011" t="s">
        <v>1055</v>
      </c>
      <c r="B1011" t="s">
        <v>13</v>
      </c>
      <c r="C1011" t="s">
        <v>14</v>
      </c>
      <c r="D1011" t="s">
        <v>15</v>
      </c>
      <c r="E1011" t="s">
        <v>47</v>
      </c>
      <c r="F1011" t="s">
        <v>28</v>
      </c>
      <c r="G1011">
        <v>7850.83</v>
      </c>
      <c r="H1011">
        <v>4</v>
      </c>
      <c r="I1011">
        <v>31403.32</v>
      </c>
      <c r="J1011">
        <v>1.24</v>
      </c>
      <c r="K1011">
        <v>3428</v>
      </c>
      <c r="L1011" s="1">
        <v>45643</v>
      </c>
    </row>
    <row r="1012" spans="1:12" x14ac:dyDescent="0.25">
      <c r="A1012" t="s">
        <v>1056</v>
      </c>
      <c r="B1012" t="s">
        <v>13</v>
      </c>
      <c r="C1012" t="s">
        <v>14</v>
      </c>
      <c r="D1012" t="s">
        <v>15</v>
      </c>
      <c r="E1012" t="s">
        <v>16</v>
      </c>
      <c r="F1012" t="s">
        <v>23</v>
      </c>
      <c r="G1012">
        <v>5703.03</v>
      </c>
      <c r="H1012">
        <v>3</v>
      </c>
      <c r="I1012">
        <v>17109.09</v>
      </c>
      <c r="J1012">
        <v>1.85</v>
      </c>
      <c r="K1012">
        <v>4426</v>
      </c>
      <c r="L1012" s="1">
        <v>45314</v>
      </c>
    </row>
    <row r="1013" spans="1:12" x14ac:dyDescent="0.25">
      <c r="A1013" t="s">
        <v>1057</v>
      </c>
      <c r="B1013" t="s">
        <v>43</v>
      </c>
      <c r="C1013" t="s">
        <v>44</v>
      </c>
      <c r="D1013" t="s">
        <v>45</v>
      </c>
      <c r="E1013" t="s">
        <v>47</v>
      </c>
      <c r="F1013" t="s">
        <v>40</v>
      </c>
      <c r="G1013">
        <v>6071.1</v>
      </c>
      <c r="H1013">
        <v>3</v>
      </c>
      <c r="I1013">
        <v>18213.3</v>
      </c>
      <c r="J1013">
        <v>1.04</v>
      </c>
      <c r="K1013">
        <v>4767</v>
      </c>
      <c r="L1013" s="1">
        <v>45437</v>
      </c>
    </row>
    <row r="1014" spans="1:12" x14ac:dyDescent="0.25">
      <c r="A1014" t="s">
        <v>1058</v>
      </c>
      <c r="B1014" t="s">
        <v>53</v>
      </c>
      <c r="C1014" t="s">
        <v>31</v>
      </c>
      <c r="D1014" t="s">
        <v>54</v>
      </c>
      <c r="E1014" t="s">
        <v>16</v>
      </c>
      <c r="F1014" t="s">
        <v>33</v>
      </c>
      <c r="G1014">
        <v>2605.1</v>
      </c>
      <c r="H1014">
        <v>4</v>
      </c>
      <c r="I1014">
        <v>10420.4</v>
      </c>
      <c r="J1014">
        <v>1.21</v>
      </c>
      <c r="K1014">
        <v>2226</v>
      </c>
      <c r="L1014" s="1">
        <v>45569</v>
      </c>
    </row>
    <row r="1015" spans="1:12" x14ac:dyDescent="0.25">
      <c r="A1015" t="s">
        <v>1059</v>
      </c>
      <c r="B1015" t="s">
        <v>19</v>
      </c>
      <c r="C1015" t="s">
        <v>20</v>
      </c>
      <c r="D1015" t="s">
        <v>21</v>
      </c>
      <c r="E1015" t="s">
        <v>22</v>
      </c>
      <c r="F1015" t="s">
        <v>23</v>
      </c>
      <c r="G1015">
        <v>194.72</v>
      </c>
      <c r="H1015">
        <v>3</v>
      </c>
      <c r="I1015">
        <v>584.16</v>
      </c>
      <c r="J1015">
        <v>3.41</v>
      </c>
      <c r="K1015">
        <v>3962</v>
      </c>
      <c r="L1015" s="1">
        <v>45638</v>
      </c>
    </row>
    <row r="1016" spans="1:12" x14ac:dyDescent="0.25">
      <c r="A1016" t="s">
        <v>1060</v>
      </c>
      <c r="B1016" t="s">
        <v>49</v>
      </c>
      <c r="C1016" t="s">
        <v>14</v>
      </c>
      <c r="D1016" t="s">
        <v>50</v>
      </c>
      <c r="E1016" t="s">
        <v>16</v>
      </c>
      <c r="F1016" t="s">
        <v>17</v>
      </c>
      <c r="G1016">
        <v>11380.58</v>
      </c>
      <c r="H1016">
        <v>1</v>
      </c>
      <c r="I1016">
        <v>11380.58</v>
      </c>
      <c r="J1016">
        <v>3.44</v>
      </c>
      <c r="K1016">
        <v>2840</v>
      </c>
      <c r="L1016" s="1">
        <v>45307</v>
      </c>
    </row>
    <row r="1017" spans="1:12" x14ac:dyDescent="0.25">
      <c r="A1017" t="s">
        <v>1061</v>
      </c>
      <c r="B1017" t="s">
        <v>30</v>
      </c>
      <c r="C1017" t="s">
        <v>31</v>
      </c>
      <c r="D1017" t="s">
        <v>32</v>
      </c>
      <c r="E1017" t="s">
        <v>22</v>
      </c>
      <c r="F1017" t="s">
        <v>23</v>
      </c>
      <c r="G1017">
        <v>12113.73</v>
      </c>
      <c r="H1017">
        <v>1</v>
      </c>
      <c r="I1017">
        <v>12113.73</v>
      </c>
      <c r="J1017">
        <v>4.6500000000000004</v>
      </c>
      <c r="K1017">
        <v>4743</v>
      </c>
      <c r="L1017" s="1">
        <v>45540</v>
      </c>
    </row>
    <row r="1018" spans="1:12" x14ac:dyDescent="0.25">
      <c r="A1018" t="s">
        <v>1062</v>
      </c>
      <c r="B1018" t="s">
        <v>53</v>
      </c>
      <c r="C1018" t="s">
        <v>31</v>
      </c>
      <c r="D1018" t="s">
        <v>54</v>
      </c>
      <c r="E1018" t="s">
        <v>47</v>
      </c>
      <c r="F1018" t="s">
        <v>33</v>
      </c>
      <c r="G1018">
        <v>2302.66</v>
      </c>
      <c r="H1018">
        <v>5</v>
      </c>
      <c r="I1018">
        <v>11513.3</v>
      </c>
      <c r="J1018">
        <v>4.01</v>
      </c>
      <c r="K1018">
        <v>3651</v>
      </c>
      <c r="L1018" s="1">
        <v>45627</v>
      </c>
    </row>
    <row r="1019" spans="1:12" x14ac:dyDescent="0.25">
      <c r="A1019" t="s">
        <v>1063</v>
      </c>
      <c r="B1019" t="s">
        <v>43</v>
      </c>
      <c r="C1019" t="s">
        <v>44</v>
      </c>
      <c r="D1019" t="s">
        <v>45</v>
      </c>
      <c r="E1019" t="s">
        <v>16</v>
      </c>
      <c r="F1019" t="s">
        <v>40</v>
      </c>
      <c r="G1019">
        <v>16360.36</v>
      </c>
      <c r="H1019">
        <v>1</v>
      </c>
      <c r="I1019">
        <v>16360.36</v>
      </c>
      <c r="J1019">
        <v>1.81</v>
      </c>
      <c r="K1019">
        <v>1923</v>
      </c>
      <c r="L1019" s="1">
        <v>45552</v>
      </c>
    </row>
    <row r="1020" spans="1:12" x14ac:dyDescent="0.25">
      <c r="A1020" t="s">
        <v>1064</v>
      </c>
      <c r="B1020" t="s">
        <v>43</v>
      </c>
      <c r="C1020" t="s">
        <v>44</v>
      </c>
      <c r="D1020" t="s">
        <v>45</v>
      </c>
      <c r="E1020" t="s">
        <v>47</v>
      </c>
      <c r="F1020" t="s">
        <v>33</v>
      </c>
      <c r="G1020">
        <v>18216.72</v>
      </c>
      <c r="H1020">
        <v>2</v>
      </c>
      <c r="I1020">
        <v>36433.440000000002</v>
      </c>
      <c r="J1020">
        <v>1.26</v>
      </c>
      <c r="K1020">
        <v>3968</v>
      </c>
      <c r="L1020" s="1">
        <v>45632</v>
      </c>
    </row>
    <row r="1021" spans="1:12" x14ac:dyDescent="0.25">
      <c r="A1021" t="s">
        <v>1065</v>
      </c>
      <c r="B1021" t="s">
        <v>19</v>
      </c>
      <c r="C1021" t="s">
        <v>20</v>
      </c>
      <c r="D1021" t="s">
        <v>21</v>
      </c>
      <c r="E1021" t="s">
        <v>16</v>
      </c>
      <c r="F1021" t="s">
        <v>23</v>
      </c>
      <c r="G1021">
        <v>9007.4599999999991</v>
      </c>
      <c r="H1021">
        <v>5</v>
      </c>
      <c r="I1021">
        <v>45037.3</v>
      </c>
      <c r="J1021">
        <v>4.38</v>
      </c>
      <c r="K1021">
        <v>3449</v>
      </c>
      <c r="L1021" s="1">
        <v>45297</v>
      </c>
    </row>
    <row r="1022" spans="1:12" x14ac:dyDescent="0.25">
      <c r="A1022" t="s">
        <v>1066</v>
      </c>
      <c r="B1022" t="s">
        <v>49</v>
      </c>
      <c r="C1022" t="s">
        <v>14</v>
      </c>
      <c r="D1022" t="s">
        <v>50</v>
      </c>
      <c r="E1022" t="s">
        <v>22</v>
      </c>
      <c r="F1022" t="s">
        <v>28</v>
      </c>
      <c r="G1022">
        <v>8492.57</v>
      </c>
      <c r="H1022">
        <v>2</v>
      </c>
      <c r="I1022">
        <v>16985.14</v>
      </c>
      <c r="J1022">
        <v>2.68</v>
      </c>
      <c r="K1022">
        <v>949</v>
      </c>
      <c r="L1022" s="1">
        <v>45298</v>
      </c>
    </row>
    <row r="1023" spans="1:12" x14ac:dyDescent="0.25">
      <c r="A1023" t="s">
        <v>1067</v>
      </c>
      <c r="B1023" t="s">
        <v>13</v>
      </c>
      <c r="C1023" t="s">
        <v>14</v>
      </c>
      <c r="D1023" t="s">
        <v>15</v>
      </c>
      <c r="E1023" t="s">
        <v>47</v>
      </c>
      <c r="F1023" t="s">
        <v>40</v>
      </c>
      <c r="G1023">
        <v>3913.77</v>
      </c>
      <c r="H1023">
        <v>1</v>
      </c>
      <c r="I1023">
        <v>3913.77</v>
      </c>
      <c r="J1023">
        <v>4.88</v>
      </c>
      <c r="K1023">
        <v>4513</v>
      </c>
      <c r="L1023" s="1">
        <v>45494</v>
      </c>
    </row>
    <row r="1024" spans="1:12" x14ac:dyDescent="0.25">
      <c r="A1024" t="s">
        <v>1068</v>
      </c>
      <c r="B1024" t="s">
        <v>53</v>
      </c>
      <c r="C1024" t="s">
        <v>31</v>
      </c>
      <c r="D1024" t="s">
        <v>54</v>
      </c>
      <c r="E1024" t="s">
        <v>47</v>
      </c>
      <c r="F1024" t="s">
        <v>33</v>
      </c>
      <c r="G1024">
        <v>15500.27</v>
      </c>
      <c r="H1024">
        <v>3</v>
      </c>
      <c r="I1024">
        <v>46500.81</v>
      </c>
      <c r="J1024">
        <v>1.1599999999999999</v>
      </c>
      <c r="K1024">
        <v>2803</v>
      </c>
      <c r="L1024" s="1">
        <v>45591</v>
      </c>
    </row>
    <row r="1025" spans="1:12" x14ac:dyDescent="0.25">
      <c r="A1025" t="s">
        <v>1069</v>
      </c>
      <c r="B1025" t="s">
        <v>19</v>
      </c>
      <c r="C1025" t="s">
        <v>20</v>
      </c>
      <c r="D1025" t="s">
        <v>21</v>
      </c>
      <c r="E1025" t="s">
        <v>47</v>
      </c>
      <c r="F1025" t="s">
        <v>28</v>
      </c>
      <c r="G1025">
        <v>315.72000000000003</v>
      </c>
      <c r="H1025">
        <v>4</v>
      </c>
      <c r="I1025">
        <v>1262.8800000000001</v>
      </c>
      <c r="J1025">
        <v>4.41</v>
      </c>
      <c r="K1025">
        <v>1618</v>
      </c>
      <c r="L1025" s="1">
        <v>45648</v>
      </c>
    </row>
    <row r="1026" spans="1:12" x14ac:dyDescent="0.25">
      <c r="A1026" t="s">
        <v>1070</v>
      </c>
      <c r="B1026" t="s">
        <v>35</v>
      </c>
      <c r="C1026" t="s">
        <v>14</v>
      </c>
      <c r="D1026" t="s">
        <v>36</v>
      </c>
      <c r="E1026" t="s">
        <v>47</v>
      </c>
      <c r="F1026" t="s">
        <v>40</v>
      </c>
      <c r="G1026">
        <v>8250.99</v>
      </c>
      <c r="H1026">
        <v>3</v>
      </c>
      <c r="I1026">
        <v>24752.97</v>
      </c>
      <c r="J1026">
        <v>1.85</v>
      </c>
      <c r="K1026">
        <v>4364</v>
      </c>
      <c r="L1026" s="1">
        <v>45397</v>
      </c>
    </row>
    <row r="1027" spans="1:12" x14ac:dyDescent="0.25">
      <c r="A1027" t="s">
        <v>1071</v>
      </c>
      <c r="B1027" t="s">
        <v>53</v>
      </c>
      <c r="C1027" t="s">
        <v>31</v>
      </c>
      <c r="D1027" t="s">
        <v>54</v>
      </c>
      <c r="E1027" t="s">
        <v>22</v>
      </c>
      <c r="F1027" t="s">
        <v>33</v>
      </c>
      <c r="G1027">
        <v>19592.89</v>
      </c>
      <c r="H1027">
        <v>3</v>
      </c>
      <c r="I1027">
        <v>58778.67</v>
      </c>
      <c r="J1027">
        <v>1.88</v>
      </c>
      <c r="K1027">
        <v>808</v>
      </c>
      <c r="L1027" s="1">
        <v>45559</v>
      </c>
    </row>
    <row r="1028" spans="1:12" x14ac:dyDescent="0.25">
      <c r="A1028" t="s">
        <v>1072</v>
      </c>
      <c r="B1028" t="s">
        <v>53</v>
      </c>
      <c r="C1028" t="s">
        <v>31</v>
      </c>
      <c r="D1028" t="s">
        <v>54</v>
      </c>
      <c r="E1028" t="s">
        <v>16</v>
      </c>
      <c r="F1028" t="s">
        <v>28</v>
      </c>
      <c r="G1028">
        <v>15737.56</v>
      </c>
      <c r="H1028">
        <v>1</v>
      </c>
      <c r="I1028">
        <v>15737.56</v>
      </c>
      <c r="J1028">
        <v>3.86</v>
      </c>
      <c r="K1028">
        <v>3884</v>
      </c>
      <c r="L1028" s="1">
        <v>45508</v>
      </c>
    </row>
    <row r="1029" spans="1:12" x14ac:dyDescent="0.25">
      <c r="A1029" t="s">
        <v>1073</v>
      </c>
      <c r="B1029" t="s">
        <v>35</v>
      </c>
      <c r="C1029" t="s">
        <v>14</v>
      </c>
      <c r="D1029" t="s">
        <v>36</v>
      </c>
      <c r="E1029" t="s">
        <v>22</v>
      </c>
      <c r="F1029" t="s">
        <v>62</v>
      </c>
      <c r="G1029">
        <v>7982.06</v>
      </c>
      <c r="H1029">
        <v>2</v>
      </c>
      <c r="I1029">
        <v>15964.12</v>
      </c>
      <c r="J1029">
        <v>3.44</v>
      </c>
      <c r="K1029">
        <v>2170</v>
      </c>
      <c r="L1029" s="1">
        <v>45368</v>
      </c>
    </row>
    <row r="1030" spans="1:12" x14ac:dyDescent="0.25">
      <c r="A1030" t="s">
        <v>1074</v>
      </c>
      <c r="B1030" t="s">
        <v>19</v>
      </c>
      <c r="C1030" t="s">
        <v>20</v>
      </c>
      <c r="D1030" t="s">
        <v>21</v>
      </c>
      <c r="E1030" t="s">
        <v>22</v>
      </c>
      <c r="F1030" t="s">
        <v>33</v>
      </c>
      <c r="G1030">
        <v>12670.94</v>
      </c>
      <c r="H1030">
        <v>4</v>
      </c>
      <c r="I1030">
        <v>50683.76</v>
      </c>
      <c r="J1030">
        <v>4.71</v>
      </c>
      <c r="K1030">
        <v>1561</v>
      </c>
      <c r="L1030" s="1">
        <v>45589</v>
      </c>
    </row>
    <row r="1031" spans="1:12" x14ac:dyDescent="0.25">
      <c r="A1031" t="s">
        <v>1075</v>
      </c>
      <c r="B1031" t="s">
        <v>13</v>
      </c>
      <c r="C1031" t="s">
        <v>14</v>
      </c>
      <c r="D1031" t="s">
        <v>15</v>
      </c>
      <c r="E1031" t="s">
        <v>22</v>
      </c>
      <c r="F1031" t="s">
        <v>62</v>
      </c>
      <c r="G1031">
        <v>19068.53</v>
      </c>
      <c r="H1031">
        <v>3</v>
      </c>
      <c r="I1031">
        <v>57205.59</v>
      </c>
      <c r="J1031">
        <v>2.94</v>
      </c>
      <c r="K1031">
        <v>1627</v>
      </c>
      <c r="L1031" s="1">
        <v>45557</v>
      </c>
    </row>
    <row r="1032" spans="1:12" x14ac:dyDescent="0.25">
      <c r="A1032" t="s">
        <v>1076</v>
      </c>
      <c r="B1032" t="s">
        <v>43</v>
      </c>
      <c r="C1032" t="s">
        <v>44</v>
      </c>
      <c r="D1032" t="s">
        <v>45</v>
      </c>
      <c r="E1032" t="s">
        <v>47</v>
      </c>
      <c r="F1032" t="s">
        <v>17</v>
      </c>
      <c r="G1032">
        <v>16961.03</v>
      </c>
      <c r="H1032">
        <v>3</v>
      </c>
      <c r="I1032">
        <v>50883.09</v>
      </c>
      <c r="J1032">
        <v>2.58</v>
      </c>
      <c r="K1032">
        <v>751</v>
      </c>
      <c r="L1032" s="1">
        <v>45587</v>
      </c>
    </row>
    <row r="1033" spans="1:12" x14ac:dyDescent="0.25">
      <c r="A1033" t="s">
        <v>1077</v>
      </c>
      <c r="B1033" t="s">
        <v>43</v>
      </c>
      <c r="C1033" t="s">
        <v>44</v>
      </c>
      <c r="D1033" t="s">
        <v>45</v>
      </c>
      <c r="E1033" t="s">
        <v>22</v>
      </c>
      <c r="F1033" t="s">
        <v>62</v>
      </c>
      <c r="G1033">
        <v>9660.59</v>
      </c>
      <c r="H1033">
        <v>5</v>
      </c>
      <c r="I1033">
        <v>48302.95</v>
      </c>
      <c r="J1033">
        <v>4.07</v>
      </c>
      <c r="K1033">
        <v>1537</v>
      </c>
      <c r="L1033" s="1">
        <v>45636</v>
      </c>
    </row>
    <row r="1034" spans="1:12" x14ac:dyDescent="0.25">
      <c r="A1034" t="s">
        <v>1078</v>
      </c>
      <c r="B1034" t="s">
        <v>25</v>
      </c>
      <c r="C1034" t="s">
        <v>26</v>
      </c>
      <c r="D1034" t="s">
        <v>27</v>
      </c>
      <c r="E1034" t="s">
        <v>22</v>
      </c>
      <c r="F1034" t="s">
        <v>28</v>
      </c>
      <c r="G1034">
        <v>17648.2</v>
      </c>
      <c r="H1034">
        <v>3</v>
      </c>
      <c r="I1034">
        <v>52944.6</v>
      </c>
      <c r="J1034">
        <v>3.95</v>
      </c>
      <c r="K1034">
        <v>696</v>
      </c>
      <c r="L1034" s="1">
        <v>45317</v>
      </c>
    </row>
    <row r="1035" spans="1:12" x14ac:dyDescent="0.25">
      <c r="A1035" t="s">
        <v>1079</v>
      </c>
      <c r="B1035" t="s">
        <v>43</v>
      </c>
      <c r="C1035" t="s">
        <v>44</v>
      </c>
      <c r="D1035" t="s">
        <v>45</v>
      </c>
      <c r="E1035" t="s">
        <v>22</v>
      </c>
      <c r="F1035" t="s">
        <v>40</v>
      </c>
      <c r="G1035">
        <v>19244.97</v>
      </c>
      <c r="H1035">
        <v>4</v>
      </c>
      <c r="I1035">
        <v>76979.88</v>
      </c>
      <c r="J1035">
        <v>1.06</v>
      </c>
      <c r="K1035">
        <v>3021</v>
      </c>
      <c r="L1035" s="1">
        <v>45524</v>
      </c>
    </row>
    <row r="1036" spans="1:12" x14ac:dyDescent="0.25">
      <c r="A1036" t="s">
        <v>1080</v>
      </c>
      <c r="B1036" t="s">
        <v>35</v>
      </c>
      <c r="C1036" t="s">
        <v>14</v>
      </c>
      <c r="D1036" t="s">
        <v>36</v>
      </c>
      <c r="E1036" t="s">
        <v>16</v>
      </c>
      <c r="F1036" t="s">
        <v>23</v>
      </c>
      <c r="G1036">
        <v>12024.79</v>
      </c>
      <c r="H1036">
        <v>4</v>
      </c>
      <c r="I1036">
        <v>48099.16</v>
      </c>
      <c r="J1036">
        <v>4.17</v>
      </c>
      <c r="K1036">
        <v>216</v>
      </c>
      <c r="L1036" s="1">
        <v>45420</v>
      </c>
    </row>
    <row r="1037" spans="1:12" x14ac:dyDescent="0.25">
      <c r="A1037" t="s">
        <v>1081</v>
      </c>
      <c r="B1037" t="s">
        <v>38</v>
      </c>
      <c r="C1037" t="s">
        <v>20</v>
      </c>
      <c r="D1037" t="s">
        <v>39</v>
      </c>
      <c r="E1037" t="s">
        <v>47</v>
      </c>
      <c r="F1037" t="s">
        <v>33</v>
      </c>
      <c r="G1037">
        <v>8152.67</v>
      </c>
      <c r="H1037">
        <v>3</v>
      </c>
      <c r="I1037">
        <v>24458.01</v>
      </c>
      <c r="J1037">
        <v>4.99</v>
      </c>
      <c r="K1037">
        <v>4368</v>
      </c>
      <c r="L1037" s="1">
        <v>45644</v>
      </c>
    </row>
    <row r="1038" spans="1:12" x14ac:dyDescent="0.25">
      <c r="A1038" t="s">
        <v>1082</v>
      </c>
      <c r="B1038" t="s">
        <v>13</v>
      </c>
      <c r="C1038" t="s">
        <v>14</v>
      </c>
      <c r="D1038" t="s">
        <v>15</v>
      </c>
      <c r="E1038" t="s">
        <v>16</v>
      </c>
      <c r="F1038" t="s">
        <v>23</v>
      </c>
      <c r="G1038">
        <v>2703.85</v>
      </c>
      <c r="H1038">
        <v>2</v>
      </c>
      <c r="I1038">
        <v>5407.7</v>
      </c>
      <c r="J1038">
        <v>2.13</v>
      </c>
      <c r="K1038">
        <v>283</v>
      </c>
      <c r="L1038" s="1">
        <v>45480</v>
      </c>
    </row>
    <row r="1039" spans="1:12" x14ac:dyDescent="0.25">
      <c r="A1039" t="s">
        <v>1083</v>
      </c>
      <c r="B1039" t="s">
        <v>35</v>
      </c>
      <c r="C1039" t="s">
        <v>14</v>
      </c>
      <c r="D1039" t="s">
        <v>36</v>
      </c>
      <c r="E1039" t="s">
        <v>22</v>
      </c>
      <c r="F1039" t="s">
        <v>23</v>
      </c>
      <c r="G1039">
        <v>8391.33</v>
      </c>
      <c r="H1039">
        <v>1</v>
      </c>
      <c r="I1039">
        <v>8391.33</v>
      </c>
      <c r="J1039">
        <v>1.73</v>
      </c>
      <c r="K1039">
        <v>2724</v>
      </c>
      <c r="L1039" s="1">
        <v>45395</v>
      </c>
    </row>
    <row r="1040" spans="1:12" x14ac:dyDescent="0.25">
      <c r="A1040" t="s">
        <v>1084</v>
      </c>
      <c r="B1040" t="s">
        <v>19</v>
      </c>
      <c r="C1040" t="s">
        <v>20</v>
      </c>
      <c r="D1040" t="s">
        <v>21</v>
      </c>
      <c r="E1040" t="s">
        <v>16</v>
      </c>
      <c r="F1040" t="s">
        <v>33</v>
      </c>
      <c r="G1040">
        <v>2552.5500000000002</v>
      </c>
      <c r="H1040">
        <v>4</v>
      </c>
      <c r="I1040">
        <v>10210.200000000001</v>
      </c>
      <c r="J1040">
        <v>1.62</v>
      </c>
      <c r="K1040">
        <v>4726</v>
      </c>
      <c r="L1040" s="1">
        <v>45557</v>
      </c>
    </row>
    <row r="1041" spans="1:12" x14ac:dyDescent="0.25">
      <c r="A1041" t="s">
        <v>1085</v>
      </c>
      <c r="B1041" t="s">
        <v>25</v>
      </c>
      <c r="C1041" t="s">
        <v>26</v>
      </c>
      <c r="D1041" t="s">
        <v>27</v>
      </c>
      <c r="E1041" t="s">
        <v>16</v>
      </c>
      <c r="F1041" t="s">
        <v>23</v>
      </c>
      <c r="G1041">
        <v>16736.150000000001</v>
      </c>
      <c r="H1041">
        <v>2</v>
      </c>
      <c r="I1041">
        <v>33472.300000000003</v>
      </c>
      <c r="J1041">
        <v>2.12</v>
      </c>
      <c r="K1041">
        <v>4746</v>
      </c>
      <c r="L1041" s="1">
        <v>45378</v>
      </c>
    </row>
    <row r="1042" spans="1:12" x14ac:dyDescent="0.25">
      <c r="A1042" t="s">
        <v>1086</v>
      </c>
      <c r="B1042" t="s">
        <v>13</v>
      </c>
      <c r="C1042" t="s">
        <v>14</v>
      </c>
      <c r="D1042" t="s">
        <v>15</v>
      </c>
      <c r="E1042" t="s">
        <v>16</v>
      </c>
      <c r="F1042" t="s">
        <v>23</v>
      </c>
      <c r="G1042">
        <v>3247.92</v>
      </c>
      <c r="H1042">
        <v>1</v>
      </c>
      <c r="I1042">
        <v>3247.92</v>
      </c>
      <c r="J1042">
        <v>2.0699999999999998</v>
      </c>
      <c r="K1042">
        <v>3575</v>
      </c>
      <c r="L1042" s="1">
        <v>45493</v>
      </c>
    </row>
    <row r="1043" spans="1:12" x14ac:dyDescent="0.25">
      <c r="A1043" t="s">
        <v>1087</v>
      </c>
      <c r="B1043" t="s">
        <v>19</v>
      </c>
      <c r="C1043" t="s">
        <v>20</v>
      </c>
      <c r="D1043" t="s">
        <v>21</v>
      </c>
      <c r="E1043" t="s">
        <v>47</v>
      </c>
      <c r="F1043" t="s">
        <v>23</v>
      </c>
      <c r="G1043">
        <v>3537.24</v>
      </c>
      <c r="H1043">
        <v>4</v>
      </c>
      <c r="I1043">
        <v>14148.96</v>
      </c>
      <c r="J1043">
        <v>3.31</v>
      </c>
      <c r="K1043">
        <v>3746</v>
      </c>
      <c r="L1043" s="1">
        <v>45360</v>
      </c>
    </row>
    <row r="1044" spans="1:12" x14ac:dyDescent="0.25">
      <c r="A1044" t="s">
        <v>1088</v>
      </c>
      <c r="B1044" t="s">
        <v>49</v>
      </c>
      <c r="C1044" t="s">
        <v>14</v>
      </c>
      <c r="D1044" t="s">
        <v>50</v>
      </c>
      <c r="E1044" t="s">
        <v>22</v>
      </c>
      <c r="F1044" t="s">
        <v>17</v>
      </c>
      <c r="G1044">
        <v>6406.85</v>
      </c>
      <c r="H1044">
        <v>5</v>
      </c>
      <c r="I1044">
        <v>32034.25</v>
      </c>
      <c r="J1044">
        <v>2.0299999999999998</v>
      </c>
      <c r="K1044">
        <v>325</v>
      </c>
      <c r="L1044" s="1">
        <v>45355</v>
      </c>
    </row>
    <row r="1045" spans="1:12" x14ac:dyDescent="0.25">
      <c r="A1045" t="s">
        <v>1089</v>
      </c>
      <c r="B1045" t="s">
        <v>19</v>
      </c>
      <c r="C1045" t="s">
        <v>20</v>
      </c>
      <c r="D1045" t="s">
        <v>21</v>
      </c>
      <c r="E1045" t="s">
        <v>47</v>
      </c>
      <c r="F1045" t="s">
        <v>17</v>
      </c>
      <c r="G1045">
        <v>9907.2199999999993</v>
      </c>
      <c r="H1045">
        <v>3</v>
      </c>
      <c r="I1045">
        <v>29721.66</v>
      </c>
      <c r="J1045">
        <v>3.31</v>
      </c>
      <c r="K1045">
        <v>1786</v>
      </c>
      <c r="L1045" s="1">
        <v>45331</v>
      </c>
    </row>
    <row r="1046" spans="1:12" x14ac:dyDescent="0.25">
      <c r="A1046" t="s">
        <v>1090</v>
      </c>
      <c r="B1046" t="s">
        <v>35</v>
      </c>
      <c r="C1046" t="s">
        <v>14</v>
      </c>
      <c r="D1046" t="s">
        <v>36</v>
      </c>
      <c r="E1046" t="s">
        <v>16</v>
      </c>
      <c r="F1046" t="s">
        <v>62</v>
      </c>
      <c r="G1046">
        <v>13404.85</v>
      </c>
      <c r="H1046">
        <v>5</v>
      </c>
      <c r="I1046">
        <v>67024.25</v>
      </c>
      <c r="J1046">
        <v>3.75</v>
      </c>
      <c r="K1046">
        <v>4359</v>
      </c>
      <c r="L1046" s="1">
        <v>45462</v>
      </c>
    </row>
    <row r="1047" spans="1:12" x14ac:dyDescent="0.25">
      <c r="A1047" t="s">
        <v>1091</v>
      </c>
      <c r="B1047" t="s">
        <v>35</v>
      </c>
      <c r="C1047" t="s">
        <v>14</v>
      </c>
      <c r="D1047" t="s">
        <v>36</v>
      </c>
      <c r="E1047" t="s">
        <v>47</v>
      </c>
      <c r="F1047" t="s">
        <v>28</v>
      </c>
      <c r="G1047">
        <v>19586.150000000001</v>
      </c>
      <c r="H1047">
        <v>3</v>
      </c>
      <c r="I1047">
        <v>58758.45</v>
      </c>
      <c r="J1047">
        <v>4.22</v>
      </c>
      <c r="K1047">
        <v>508</v>
      </c>
      <c r="L1047" s="1">
        <v>45630</v>
      </c>
    </row>
    <row r="1048" spans="1:12" x14ac:dyDescent="0.25">
      <c r="A1048" t="s">
        <v>1092</v>
      </c>
      <c r="B1048" t="s">
        <v>49</v>
      </c>
      <c r="C1048" t="s">
        <v>14</v>
      </c>
      <c r="D1048" t="s">
        <v>50</v>
      </c>
      <c r="E1048" t="s">
        <v>47</v>
      </c>
      <c r="F1048" t="s">
        <v>62</v>
      </c>
      <c r="G1048">
        <v>16323.62</v>
      </c>
      <c r="H1048">
        <v>5</v>
      </c>
      <c r="I1048">
        <v>81618.100000000006</v>
      </c>
      <c r="J1048">
        <v>1.82</v>
      </c>
      <c r="K1048">
        <v>1279</v>
      </c>
      <c r="L1048" s="1">
        <v>45373</v>
      </c>
    </row>
    <row r="1049" spans="1:12" x14ac:dyDescent="0.25">
      <c r="A1049" t="s">
        <v>1093</v>
      </c>
      <c r="B1049" t="s">
        <v>38</v>
      </c>
      <c r="C1049" t="s">
        <v>20</v>
      </c>
      <c r="D1049" t="s">
        <v>39</v>
      </c>
      <c r="E1049" t="s">
        <v>47</v>
      </c>
      <c r="F1049" t="s">
        <v>17</v>
      </c>
      <c r="G1049">
        <v>11358.85</v>
      </c>
      <c r="H1049">
        <v>1</v>
      </c>
      <c r="I1049">
        <v>11358.85</v>
      </c>
      <c r="J1049">
        <v>3.68</v>
      </c>
      <c r="K1049">
        <v>4857</v>
      </c>
      <c r="L1049" s="1">
        <v>45591</v>
      </c>
    </row>
    <row r="1050" spans="1:12" x14ac:dyDescent="0.25">
      <c r="A1050" t="s">
        <v>1094</v>
      </c>
      <c r="B1050" t="s">
        <v>43</v>
      </c>
      <c r="C1050" t="s">
        <v>44</v>
      </c>
      <c r="D1050" t="s">
        <v>45</v>
      </c>
      <c r="E1050" t="s">
        <v>16</v>
      </c>
      <c r="F1050" t="s">
        <v>62</v>
      </c>
      <c r="G1050">
        <v>12478.88</v>
      </c>
      <c r="H1050">
        <v>5</v>
      </c>
      <c r="I1050">
        <v>62394.400000000001</v>
      </c>
      <c r="J1050">
        <v>2.57</v>
      </c>
      <c r="K1050">
        <v>3377</v>
      </c>
      <c r="L1050" s="1">
        <v>45471</v>
      </c>
    </row>
    <row r="1051" spans="1:12" x14ac:dyDescent="0.25">
      <c r="A1051" t="s">
        <v>1095</v>
      </c>
      <c r="B1051" t="s">
        <v>53</v>
      </c>
      <c r="C1051" t="s">
        <v>31</v>
      </c>
      <c r="D1051" t="s">
        <v>54</v>
      </c>
      <c r="E1051" t="s">
        <v>22</v>
      </c>
      <c r="F1051" t="s">
        <v>23</v>
      </c>
      <c r="G1051">
        <v>4516.6400000000003</v>
      </c>
      <c r="H1051">
        <v>4</v>
      </c>
      <c r="I1051">
        <v>18066.560000000001</v>
      </c>
      <c r="J1051">
        <v>4.17</v>
      </c>
      <c r="K1051">
        <v>4646</v>
      </c>
      <c r="L1051" s="1">
        <v>45470</v>
      </c>
    </row>
    <row r="1052" spans="1:12" x14ac:dyDescent="0.25">
      <c r="A1052" t="s">
        <v>1096</v>
      </c>
      <c r="B1052" t="s">
        <v>35</v>
      </c>
      <c r="C1052" t="s">
        <v>14</v>
      </c>
      <c r="D1052" t="s">
        <v>36</v>
      </c>
      <c r="E1052" t="s">
        <v>16</v>
      </c>
      <c r="F1052" t="s">
        <v>17</v>
      </c>
      <c r="G1052">
        <v>8439.92</v>
      </c>
      <c r="H1052">
        <v>3</v>
      </c>
      <c r="I1052">
        <v>25319.759999999998</v>
      </c>
      <c r="J1052">
        <v>3.73</v>
      </c>
      <c r="K1052">
        <v>422</v>
      </c>
      <c r="L1052" s="1">
        <v>45425</v>
      </c>
    </row>
    <row r="1053" spans="1:12" x14ac:dyDescent="0.25">
      <c r="A1053" t="s">
        <v>1097</v>
      </c>
      <c r="B1053" t="s">
        <v>49</v>
      </c>
      <c r="C1053" t="s">
        <v>14</v>
      </c>
      <c r="D1053" t="s">
        <v>50</v>
      </c>
      <c r="E1053" t="s">
        <v>22</v>
      </c>
      <c r="F1053" t="s">
        <v>28</v>
      </c>
      <c r="G1053">
        <v>2508.6</v>
      </c>
      <c r="H1053">
        <v>3</v>
      </c>
      <c r="I1053">
        <v>7525.8</v>
      </c>
      <c r="J1053">
        <v>4.1900000000000004</v>
      </c>
      <c r="K1053">
        <v>640</v>
      </c>
      <c r="L1053" s="1">
        <v>45565</v>
      </c>
    </row>
    <row r="1054" spans="1:12" x14ac:dyDescent="0.25">
      <c r="A1054" t="s">
        <v>1098</v>
      </c>
      <c r="B1054" t="s">
        <v>30</v>
      </c>
      <c r="C1054" t="s">
        <v>31</v>
      </c>
      <c r="D1054" t="s">
        <v>32</v>
      </c>
      <c r="E1054" t="s">
        <v>16</v>
      </c>
      <c r="F1054" t="s">
        <v>28</v>
      </c>
      <c r="G1054">
        <v>11343.98</v>
      </c>
      <c r="H1054">
        <v>4</v>
      </c>
      <c r="I1054">
        <v>45375.92</v>
      </c>
      <c r="J1054">
        <v>3.5</v>
      </c>
      <c r="K1054">
        <v>1433</v>
      </c>
      <c r="L1054" s="1">
        <v>45532</v>
      </c>
    </row>
    <row r="1055" spans="1:12" x14ac:dyDescent="0.25">
      <c r="A1055" t="s">
        <v>1099</v>
      </c>
      <c r="B1055" t="s">
        <v>35</v>
      </c>
      <c r="C1055" t="s">
        <v>14</v>
      </c>
      <c r="D1055" t="s">
        <v>36</v>
      </c>
      <c r="E1055" t="s">
        <v>16</v>
      </c>
      <c r="F1055" t="s">
        <v>33</v>
      </c>
      <c r="G1055">
        <v>4260.68</v>
      </c>
      <c r="H1055">
        <v>3</v>
      </c>
      <c r="I1055">
        <v>12782.04</v>
      </c>
      <c r="J1055">
        <v>3.44</v>
      </c>
      <c r="K1055">
        <v>4921</v>
      </c>
      <c r="L1055" s="1">
        <v>45564</v>
      </c>
    </row>
    <row r="1056" spans="1:12" x14ac:dyDescent="0.25">
      <c r="A1056" t="s">
        <v>1100</v>
      </c>
      <c r="B1056" t="s">
        <v>25</v>
      </c>
      <c r="C1056" t="s">
        <v>26</v>
      </c>
      <c r="D1056" t="s">
        <v>27</v>
      </c>
      <c r="E1056" t="s">
        <v>22</v>
      </c>
      <c r="F1056" t="s">
        <v>23</v>
      </c>
      <c r="G1056">
        <v>10194.32</v>
      </c>
      <c r="H1056">
        <v>2</v>
      </c>
      <c r="I1056">
        <v>20388.64</v>
      </c>
      <c r="J1056">
        <v>1.1599999999999999</v>
      </c>
      <c r="K1056">
        <v>4957</v>
      </c>
      <c r="L1056" s="1">
        <v>45440</v>
      </c>
    </row>
    <row r="1057" spans="1:12" x14ac:dyDescent="0.25">
      <c r="A1057" t="s">
        <v>1101</v>
      </c>
      <c r="B1057" t="s">
        <v>30</v>
      </c>
      <c r="C1057" t="s">
        <v>31</v>
      </c>
      <c r="D1057" t="s">
        <v>32</v>
      </c>
      <c r="E1057" t="s">
        <v>22</v>
      </c>
      <c r="F1057" t="s">
        <v>23</v>
      </c>
      <c r="G1057">
        <v>15533.94</v>
      </c>
      <c r="H1057">
        <v>1</v>
      </c>
      <c r="I1057">
        <v>15533.94</v>
      </c>
      <c r="J1057">
        <v>1.66</v>
      </c>
      <c r="K1057">
        <v>3901</v>
      </c>
      <c r="L1057" s="1">
        <v>45530</v>
      </c>
    </row>
    <row r="1058" spans="1:12" x14ac:dyDescent="0.25">
      <c r="A1058" t="s">
        <v>1102</v>
      </c>
      <c r="B1058" t="s">
        <v>19</v>
      </c>
      <c r="C1058" t="s">
        <v>20</v>
      </c>
      <c r="D1058" t="s">
        <v>21</v>
      </c>
      <c r="E1058" t="s">
        <v>47</v>
      </c>
      <c r="F1058" t="s">
        <v>33</v>
      </c>
      <c r="G1058">
        <v>822.15</v>
      </c>
      <c r="H1058">
        <v>2</v>
      </c>
      <c r="I1058">
        <v>1644.3</v>
      </c>
      <c r="J1058">
        <v>3.5</v>
      </c>
      <c r="K1058">
        <v>3307</v>
      </c>
      <c r="L1058" s="1">
        <v>45595</v>
      </c>
    </row>
    <row r="1059" spans="1:12" x14ac:dyDescent="0.25">
      <c r="A1059" t="s">
        <v>1103</v>
      </c>
      <c r="B1059" t="s">
        <v>38</v>
      </c>
      <c r="C1059" t="s">
        <v>20</v>
      </c>
      <c r="D1059" t="s">
        <v>39</v>
      </c>
      <c r="E1059" t="s">
        <v>47</v>
      </c>
      <c r="F1059" t="s">
        <v>23</v>
      </c>
      <c r="G1059">
        <v>12174.44</v>
      </c>
      <c r="H1059">
        <v>3</v>
      </c>
      <c r="I1059">
        <v>36523.32</v>
      </c>
      <c r="J1059">
        <v>2.4900000000000002</v>
      </c>
      <c r="K1059">
        <v>2818</v>
      </c>
      <c r="L1059" s="1">
        <v>45521</v>
      </c>
    </row>
    <row r="1060" spans="1:12" x14ac:dyDescent="0.25">
      <c r="A1060" t="s">
        <v>1104</v>
      </c>
      <c r="B1060" t="s">
        <v>13</v>
      </c>
      <c r="C1060" t="s">
        <v>14</v>
      </c>
      <c r="D1060" t="s">
        <v>15</v>
      </c>
      <c r="E1060" t="s">
        <v>16</v>
      </c>
      <c r="F1060" t="s">
        <v>28</v>
      </c>
      <c r="G1060">
        <v>7499.83</v>
      </c>
      <c r="H1060">
        <v>4</v>
      </c>
      <c r="I1060">
        <v>29999.32</v>
      </c>
      <c r="J1060">
        <v>3.64</v>
      </c>
      <c r="K1060">
        <v>3938</v>
      </c>
      <c r="L1060" s="1">
        <v>45577</v>
      </c>
    </row>
    <row r="1061" spans="1:12" x14ac:dyDescent="0.25">
      <c r="A1061" t="s">
        <v>1105</v>
      </c>
      <c r="B1061" t="s">
        <v>13</v>
      </c>
      <c r="C1061" t="s">
        <v>14</v>
      </c>
      <c r="D1061" t="s">
        <v>15</v>
      </c>
      <c r="E1061" t="s">
        <v>16</v>
      </c>
      <c r="F1061" t="s">
        <v>40</v>
      </c>
      <c r="G1061">
        <v>16746.25</v>
      </c>
      <c r="H1061">
        <v>4</v>
      </c>
      <c r="I1061">
        <v>66985</v>
      </c>
      <c r="J1061">
        <v>4.7</v>
      </c>
      <c r="K1061">
        <v>699</v>
      </c>
      <c r="L1061" s="1">
        <v>45568</v>
      </c>
    </row>
    <row r="1062" spans="1:12" x14ac:dyDescent="0.25">
      <c r="A1062" t="s">
        <v>1106</v>
      </c>
      <c r="B1062" t="s">
        <v>49</v>
      </c>
      <c r="C1062" t="s">
        <v>14</v>
      </c>
      <c r="D1062" t="s">
        <v>50</v>
      </c>
      <c r="E1062" t="s">
        <v>47</v>
      </c>
      <c r="F1062" t="s">
        <v>62</v>
      </c>
      <c r="G1062">
        <v>575.97</v>
      </c>
      <c r="H1062">
        <v>3</v>
      </c>
      <c r="I1062">
        <v>1727.91</v>
      </c>
      <c r="J1062">
        <v>1.4</v>
      </c>
      <c r="K1062">
        <v>1938</v>
      </c>
      <c r="L1062" s="1">
        <v>45364</v>
      </c>
    </row>
    <row r="1063" spans="1:12" x14ac:dyDescent="0.25">
      <c r="A1063" t="s">
        <v>1107</v>
      </c>
      <c r="B1063" t="s">
        <v>19</v>
      </c>
      <c r="C1063" t="s">
        <v>20</v>
      </c>
      <c r="D1063" t="s">
        <v>21</v>
      </c>
      <c r="E1063" t="s">
        <v>22</v>
      </c>
      <c r="F1063" t="s">
        <v>40</v>
      </c>
      <c r="G1063">
        <v>17842.740000000002</v>
      </c>
      <c r="H1063">
        <v>1</v>
      </c>
      <c r="I1063">
        <v>17842.740000000002</v>
      </c>
      <c r="J1063">
        <v>3.91</v>
      </c>
      <c r="K1063">
        <v>3122</v>
      </c>
      <c r="L1063" s="1">
        <v>45383</v>
      </c>
    </row>
    <row r="1064" spans="1:12" x14ac:dyDescent="0.25">
      <c r="A1064" t="s">
        <v>1108</v>
      </c>
      <c r="B1064" t="s">
        <v>53</v>
      </c>
      <c r="C1064" t="s">
        <v>31</v>
      </c>
      <c r="D1064" t="s">
        <v>54</v>
      </c>
      <c r="E1064" t="s">
        <v>16</v>
      </c>
      <c r="F1064" t="s">
        <v>28</v>
      </c>
      <c r="G1064">
        <v>872.56</v>
      </c>
      <c r="H1064">
        <v>4</v>
      </c>
      <c r="I1064">
        <v>3490.24</v>
      </c>
      <c r="J1064">
        <v>4.37</v>
      </c>
      <c r="K1064">
        <v>2748</v>
      </c>
      <c r="L1064" s="1">
        <v>45485</v>
      </c>
    </row>
    <row r="1065" spans="1:12" x14ac:dyDescent="0.25">
      <c r="A1065" t="s">
        <v>1109</v>
      </c>
      <c r="B1065" t="s">
        <v>19</v>
      </c>
      <c r="C1065" t="s">
        <v>20</v>
      </c>
      <c r="D1065" t="s">
        <v>21</v>
      </c>
      <c r="E1065" t="s">
        <v>47</v>
      </c>
      <c r="F1065" t="s">
        <v>40</v>
      </c>
      <c r="G1065">
        <v>16546.099999999999</v>
      </c>
      <c r="H1065">
        <v>5</v>
      </c>
      <c r="I1065">
        <v>82730.5</v>
      </c>
      <c r="J1065">
        <v>1.62</v>
      </c>
      <c r="K1065">
        <v>22</v>
      </c>
      <c r="L1065" s="1">
        <v>45471</v>
      </c>
    </row>
    <row r="1066" spans="1:12" x14ac:dyDescent="0.25">
      <c r="A1066" t="s">
        <v>1110</v>
      </c>
      <c r="B1066" t="s">
        <v>13</v>
      </c>
      <c r="C1066" t="s">
        <v>14</v>
      </c>
      <c r="D1066" t="s">
        <v>15</v>
      </c>
      <c r="E1066" t="s">
        <v>16</v>
      </c>
      <c r="F1066" t="s">
        <v>17</v>
      </c>
      <c r="G1066">
        <v>18510.22</v>
      </c>
      <c r="H1066">
        <v>1</v>
      </c>
      <c r="I1066">
        <v>18510.22</v>
      </c>
      <c r="J1066">
        <v>3.73</v>
      </c>
      <c r="K1066">
        <v>2585</v>
      </c>
      <c r="L1066" s="1">
        <v>45595</v>
      </c>
    </row>
    <row r="1067" spans="1:12" x14ac:dyDescent="0.25">
      <c r="A1067" t="s">
        <v>1111</v>
      </c>
      <c r="B1067" t="s">
        <v>43</v>
      </c>
      <c r="C1067" t="s">
        <v>44</v>
      </c>
      <c r="D1067" t="s">
        <v>45</v>
      </c>
      <c r="E1067" t="s">
        <v>16</v>
      </c>
      <c r="F1067" t="s">
        <v>62</v>
      </c>
      <c r="G1067">
        <v>12103.59</v>
      </c>
      <c r="H1067">
        <v>4</v>
      </c>
      <c r="I1067">
        <v>48414.36</v>
      </c>
      <c r="J1067">
        <v>1.69</v>
      </c>
      <c r="K1067">
        <v>4198</v>
      </c>
      <c r="L1067" s="1">
        <v>45580</v>
      </c>
    </row>
    <row r="1068" spans="1:12" x14ac:dyDescent="0.25">
      <c r="A1068" t="s">
        <v>1112</v>
      </c>
      <c r="B1068" t="s">
        <v>49</v>
      </c>
      <c r="C1068" t="s">
        <v>14</v>
      </c>
      <c r="D1068" t="s">
        <v>50</v>
      </c>
      <c r="E1068" t="s">
        <v>47</v>
      </c>
      <c r="F1068" t="s">
        <v>62</v>
      </c>
      <c r="G1068">
        <v>11093.95</v>
      </c>
      <c r="H1068">
        <v>3</v>
      </c>
      <c r="I1068">
        <v>33281.85</v>
      </c>
      <c r="J1068">
        <v>3.53</v>
      </c>
      <c r="K1068">
        <v>4486</v>
      </c>
      <c r="L1068" s="1">
        <v>45510</v>
      </c>
    </row>
    <row r="1069" spans="1:12" x14ac:dyDescent="0.25">
      <c r="A1069" t="s">
        <v>1113</v>
      </c>
      <c r="B1069" t="s">
        <v>38</v>
      </c>
      <c r="C1069" t="s">
        <v>20</v>
      </c>
      <c r="D1069" t="s">
        <v>39</v>
      </c>
      <c r="E1069" t="s">
        <v>16</v>
      </c>
      <c r="F1069" t="s">
        <v>28</v>
      </c>
      <c r="G1069">
        <v>17577.759999999998</v>
      </c>
      <c r="H1069">
        <v>2</v>
      </c>
      <c r="I1069">
        <v>35155.519999999997</v>
      </c>
      <c r="J1069">
        <v>3.73</v>
      </c>
      <c r="K1069">
        <v>606</v>
      </c>
      <c r="L1069" s="1">
        <v>45315</v>
      </c>
    </row>
    <row r="1070" spans="1:12" x14ac:dyDescent="0.25">
      <c r="A1070" t="s">
        <v>1114</v>
      </c>
      <c r="B1070" t="s">
        <v>38</v>
      </c>
      <c r="C1070" t="s">
        <v>20</v>
      </c>
      <c r="D1070" t="s">
        <v>39</v>
      </c>
      <c r="E1070" t="s">
        <v>16</v>
      </c>
      <c r="F1070" t="s">
        <v>62</v>
      </c>
      <c r="G1070">
        <v>755.39</v>
      </c>
      <c r="H1070">
        <v>3</v>
      </c>
      <c r="I1070">
        <v>2266.17</v>
      </c>
      <c r="J1070">
        <v>3.91</v>
      </c>
      <c r="K1070">
        <v>4665</v>
      </c>
      <c r="L1070" s="1">
        <v>45430</v>
      </c>
    </row>
    <row r="1071" spans="1:12" x14ac:dyDescent="0.25">
      <c r="A1071" t="s">
        <v>1115</v>
      </c>
      <c r="B1071" t="s">
        <v>49</v>
      </c>
      <c r="C1071" t="s">
        <v>14</v>
      </c>
      <c r="D1071" t="s">
        <v>50</v>
      </c>
      <c r="E1071" t="s">
        <v>22</v>
      </c>
      <c r="F1071" t="s">
        <v>28</v>
      </c>
      <c r="G1071">
        <v>7966.29</v>
      </c>
      <c r="H1071">
        <v>5</v>
      </c>
      <c r="I1071">
        <v>39831.449999999997</v>
      </c>
      <c r="J1071">
        <v>1.04</v>
      </c>
      <c r="K1071">
        <v>951</v>
      </c>
      <c r="L1071" s="1">
        <v>45433</v>
      </c>
    </row>
    <row r="1072" spans="1:12" x14ac:dyDescent="0.25">
      <c r="A1072" t="s">
        <v>1116</v>
      </c>
      <c r="B1072" t="s">
        <v>13</v>
      </c>
      <c r="C1072" t="s">
        <v>14</v>
      </c>
      <c r="D1072" t="s">
        <v>15</v>
      </c>
      <c r="E1072" t="s">
        <v>47</v>
      </c>
      <c r="F1072" t="s">
        <v>40</v>
      </c>
      <c r="G1072">
        <v>17249.37</v>
      </c>
      <c r="H1072">
        <v>1</v>
      </c>
      <c r="I1072">
        <v>17249.37</v>
      </c>
      <c r="J1072">
        <v>3.37</v>
      </c>
      <c r="K1072">
        <v>1497</v>
      </c>
      <c r="L1072" s="1">
        <v>45506</v>
      </c>
    </row>
    <row r="1073" spans="1:12" x14ac:dyDescent="0.25">
      <c r="A1073" t="s">
        <v>1117</v>
      </c>
      <c r="B1073" t="s">
        <v>19</v>
      </c>
      <c r="C1073" t="s">
        <v>20</v>
      </c>
      <c r="D1073" t="s">
        <v>21</v>
      </c>
      <c r="E1073" t="s">
        <v>16</v>
      </c>
      <c r="F1073" t="s">
        <v>40</v>
      </c>
      <c r="G1073">
        <v>16722.22</v>
      </c>
      <c r="H1073">
        <v>4</v>
      </c>
      <c r="I1073">
        <v>66888.88</v>
      </c>
      <c r="J1073">
        <v>4.53</v>
      </c>
      <c r="K1073">
        <v>3137</v>
      </c>
      <c r="L1073" s="1">
        <v>45451</v>
      </c>
    </row>
    <row r="1074" spans="1:12" x14ac:dyDescent="0.25">
      <c r="A1074" t="s">
        <v>1118</v>
      </c>
      <c r="B1074" t="s">
        <v>49</v>
      </c>
      <c r="C1074" t="s">
        <v>14</v>
      </c>
      <c r="D1074" t="s">
        <v>50</v>
      </c>
      <c r="E1074" t="s">
        <v>47</v>
      </c>
      <c r="F1074" t="s">
        <v>62</v>
      </c>
      <c r="G1074">
        <v>8402.33</v>
      </c>
      <c r="H1074">
        <v>1</v>
      </c>
      <c r="I1074">
        <v>8402.33</v>
      </c>
      <c r="J1074">
        <v>4.12</v>
      </c>
      <c r="K1074">
        <v>2938</v>
      </c>
      <c r="L1074" s="1">
        <v>45618</v>
      </c>
    </row>
    <row r="1075" spans="1:12" x14ac:dyDescent="0.25">
      <c r="A1075" t="s">
        <v>1119</v>
      </c>
      <c r="B1075" t="s">
        <v>49</v>
      </c>
      <c r="C1075" t="s">
        <v>14</v>
      </c>
      <c r="D1075" t="s">
        <v>50</v>
      </c>
      <c r="E1075" t="s">
        <v>16</v>
      </c>
      <c r="F1075" t="s">
        <v>40</v>
      </c>
      <c r="G1075">
        <v>19631.330000000002</v>
      </c>
      <c r="H1075">
        <v>5</v>
      </c>
      <c r="I1075">
        <v>98156.65</v>
      </c>
      <c r="J1075">
        <v>2.8</v>
      </c>
      <c r="K1075">
        <v>3510</v>
      </c>
      <c r="L1075" s="1">
        <v>45433</v>
      </c>
    </row>
    <row r="1076" spans="1:12" x14ac:dyDescent="0.25">
      <c r="A1076" t="s">
        <v>1120</v>
      </c>
      <c r="B1076" t="s">
        <v>35</v>
      </c>
      <c r="C1076" t="s">
        <v>14</v>
      </c>
      <c r="D1076" t="s">
        <v>36</v>
      </c>
      <c r="E1076" t="s">
        <v>22</v>
      </c>
      <c r="F1076" t="s">
        <v>17</v>
      </c>
      <c r="G1076">
        <v>6805.56</v>
      </c>
      <c r="H1076">
        <v>5</v>
      </c>
      <c r="I1076">
        <v>34027.800000000003</v>
      </c>
      <c r="J1076">
        <v>1.1000000000000001</v>
      </c>
      <c r="K1076">
        <v>2570</v>
      </c>
      <c r="L1076" s="1">
        <v>45326</v>
      </c>
    </row>
    <row r="1077" spans="1:12" x14ac:dyDescent="0.25">
      <c r="A1077" t="s">
        <v>1121</v>
      </c>
      <c r="B1077" t="s">
        <v>49</v>
      </c>
      <c r="C1077" t="s">
        <v>14</v>
      </c>
      <c r="D1077" t="s">
        <v>50</v>
      </c>
      <c r="E1077" t="s">
        <v>16</v>
      </c>
      <c r="F1077" t="s">
        <v>28</v>
      </c>
      <c r="G1077">
        <v>19963.439999999999</v>
      </c>
      <c r="H1077">
        <v>1</v>
      </c>
      <c r="I1077">
        <v>19963.439999999999</v>
      </c>
      <c r="J1077">
        <v>1.96</v>
      </c>
      <c r="K1077">
        <v>1389</v>
      </c>
      <c r="L1077" s="1">
        <v>45538</v>
      </c>
    </row>
    <row r="1078" spans="1:12" x14ac:dyDescent="0.25">
      <c r="A1078" t="s">
        <v>1122</v>
      </c>
      <c r="B1078" t="s">
        <v>35</v>
      </c>
      <c r="C1078" t="s">
        <v>14</v>
      </c>
      <c r="D1078" t="s">
        <v>36</v>
      </c>
      <c r="E1078" t="s">
        <v>47</v>
      </c>
      <c r="F1078" t="s">
        <v>17</v>
      </c>
      <c r="G1078">
        <v>9410.4</v>
      </c>
      <c r="H1078">
        <v>3</v>
      </c>
      <c r="I1078">
        <v>28231.200000000001</v>
      </c>
      <c r="J1078">
        <v>1.72</v>
      </c>
      <c r="K1078">
        <v>3596</v>
      </c>
      <c r="L1078" s="1">
        <v>45646</v>
      </c>
    </row>
    <row r="1079" spans="1:12" x14ac:dyDescent="0.25">
      <c r="A1079" t="s">
        <v>1123</v>
      </c>
      <c r="B1079" t="s">
        <v>25</v>
      </c>
      <c r="C1079" t="s">
        <v>26</v>
      </c>
      <c r="D1079" t="s">
        <v>27</v>
      </c>
      <c r="E1079" t="s">
        <v>16</v>
      </c>
      <c r="F1079" t="s">
        <v>40</v>
      </c>
      <c r="G1079">
        <v>15915.81</v>
      </c>
      <c r="H1079">
        <v>5</v>
      </c>
      <c r="I1079">
        <v>79579.05</v>
      </c>
      <c r="J1079">
        <v>2.87</v>
      </c>
      <c r="K1079">
        <v>2045</v>
      </c>
      <c r="L1079" s="1">
        <v>45298</v>
      </c>
    </row>
    <row r="1080" spans="1:12" x14ac:dyDescent="0.25">
      <c r="A1080" t="s">
        <v>1124</v>
      </c>
      <c r="B1080" t="s">
        <v>43</v>
      </c>
      <c r="C1080" t="s">
        <v>44</v>
      </c>
      <c r="D1080" t="s">
        <v>45</v>
      </c>
      <c r="E1080" t="s">
        <v>16</v>
      </c>
      <c r="F1080" t="s">
        <v>28</v>
      </c>
      <c r="G1080">
        <v>16827.23</v>
      </c>
      <c r="H1080">
        <v>5</v>
      </c>
      <c r="I1080">
        <v>84136.15</v>
      </c>
      <c r="J1080">
        <v>2</v>
      </c>
      <c r="K1080">
        <v>2053</v>
      </c>
      <c r="L1080" s="1">
        <v>45620</v>
      </c>
    </row>
    <row r="1081" spans="1:12" x14ac:dyDescent="0.25">
      <c r="A1081" t="s">
        <v>1125</v>
      </c>
      <c r="B1081" t="s">
        <v>53</v>
      </c>
      <c r="C1081" t="s">
        <v>31</v>
      </c>
      <c r="D1081" t="s">
        <v>54</v>
      </c>
      <c r="E1081" t="s">
        <v>47</v>
      </c>
      <c r="F1081" t="s">
        <v>62</v>
      </c>
      <c r="G1081">
        <v>16140.94</v>
      </c>
      <c r="H1081">
        <v>3</v>
      </c>
      <c r="I1081">
        <v>48422.82</v>
      </c>
      <c r="J1081">
        <v>1.24</v>
      </c>
      <c r="K1081">
        <v>1981</v>
      </c>
      <c r="L1081" s="1">
        <v>45410</v>
      </c>
    </row>
    <row r="1082" spans="1:12" x14ac:dyDescent="0.25">
      <c r="A1082" t="s">
        <v>1126</v>
      </c>
      <c r="B1082" t="s">
        <v>43</v>
      </c>
      <c r="C1082" t="s">
        <v>44</v>
      </c>
      <c r="D1082" t="s">
        <v>45</v>
      </c>
      <c r="E1082" t="s">
        <v>22</v>
      </c>
      <c r="F1082" t="s">
        <v>23</v>
      </c>
      <c r="G1082">
        <v>14044.12</v>
      </c>
      <c r="H1082">
        <v>1</v>
      </c>
      <c r="I1082">
        <v>14044.12</v>
      </c>
      <c r="J1082">
        <v>2.57</v>
      </c>
      <c r="K1082">
        <v>3553</v>
      </c>
      <c r="L1082" s="1">
        <v>45582</v>
      </c>
    </row>
    <row r="1083" spans="1:12" x14ac:dyDescent="0.25">
      <c r="A1083" t="s">
        <v>1127</v>
      </c>
      <c r="B1083" t="s">
        <v>53</v>
      </c>
      <c r="C1083" t="s">
        <v>31</v>
      </c>
      <c r="D1083" t="s">
        <v>54</v>
      </c>
      <c r="E1083" t="s">
        <v>16</v>
      </c>
      <c r="F1083" t="s">
        <v>28</v>
      </c>
      <c r="G1083">
        <v>19270.5</v>
      </c>
      <c r="H1083">
        <v>1</v>
      </c>
      <c r="I1083">
        <v>19270.5</v>
      </c>
      <c r="J1083">
        <v>3.41</v>
      </c>
      <c r="K1083">
        <v>3734</v>
      </c>
      <c r="L1083" s="1">
        <v>45607</v>
      </c>
    </row>
    <row r="1084" spans="1:12" x14ac:dyDescent="0.25">
      <c r="A1084" t="s">
        <v>1128</v>
      </c>
      <c r="B1084" t="s">
        <v>65</v>
      </c>
      <c r="C1084" t="s">
        <v>20</v>
      </c>
      <c r="D1084" t="s">
        <v>66</v>
      </c>
      <c r="E1084" t="s">
        <v>22</v>
      </c>
      <c r="F1084" t="s">
        <v>17</v>
      </c>
      <c r="G1084">
        <v>4401.1000000000004</v>
      </c>
      <c r="H1084">
        <v>3</v>
      </c>
      <c r="I1084">
        <v>13203.3</v>
      </c>
      <c r="J1084">
        <v>1.1200000000000001</v>
      </c>
      <c r="K1084">
        <v>2015</v>
      </c>
      <c r="L1084" s="1">
        <v>45408</v>
      </c>
    </row>
    <row r="1085" spans="1:12" x14ac:dyDescent="0.25">
      <c r="A1085" t="s">
        <v>1129</v>
      </c>
      <c r="B1085" t="s">
        <v>35</v>
      </c>
      <c r="C1085" t="s">
        <v>14</v>
      </c>
      <c r="D1085" t="s">
        <v>36</v>
      </c>
      <c r="E1085" t="s">
        <v>16</v>
      </c>
      <c r="F1085" t="s">
        <v>40</v>
      </c>
      <c r="G1085">
        <v>16627.900000000001</v>
      </c>
      <c r="H1085">
        <v>4</v>
      </c>
      <c r="I1085">
        <v>66511.600000000006</v>
      </c>
      <c r="J1085">
        <v>1.26</v>
      </c>
      <c r="K1085">
        <v>4074</v>
      </c>
      <c r="L1085" s="1">
        <v>45624</v>
      </c>
    </row>
    <row r="1086" spans="1:12" x14ac:dyDescent="0.25">
      <c r="A1086" t="s">
        <v>1130</v>
      </c>
      <c r="B1086" t="s">
        <v>35</v>
      </c>
      <c r="C1086" t="s">
        <v>14</v>
      </c>
      <c r="D1086" t="s">
        <v>36</v>
      </c>
      <c r="E1086" t="s">
        <v>47</v>
      </c>
      <c r="F1086" t="s">
        <v>62</v>
      </c>
      <c r="G1086">
        <v>18055.38</v>
      </c>
      <c r="H1086">
        <v>1</v>
      </c>
      <c r="I1086">
        <v>18055.38</v>
      </c>
      <c r="J1086">
        <v>2.2999999999999998</v>
      </c>
      <c r="K1086">
        <v>4943</v>
      </c>
      <c r="L1086" s="1">
        <v>45543</v>
      </c>
    </row>
    <row r="1087" spans="1:12" x14ac:dyDescent="0.25">
      <c r="A1087" t="s">
        <v>1131</v>
      </c>
      <c r="B1087" t="s">
        <v>25</v>
      </c>
      <c r="C1087" t="s">
        <v>26</v>
      </c>
      <c r="D1087" t="s">
        <v>27</v>
      </c>
      <c r="E1087" t="s">
        <v>16</v>
      </c>
      <c r="F1087" t="s">
        <v>17</v>
      </c>
      <c r="G1087">
        <v>4338.83</v>
      </c>
      <c r="H1087">
        <v>4</v>
      </c>
      <c r="I1087">
        <v>17355.32</v>
      </c>
      <c r="J1087">
        <v>1.26</v>
      </c>
      <c r="K1087">
        <v>3312</v>
      </c>
      <c r="L1087" s="1">
        <v>45343</v>
      </c>
    </row>
    <row r="1088" spans="1:12" x14ac:dyDescent="0.25">
      <c r="A1088" t="s">
        <v>1132</v>
      </c>
      <c r="B1088" t="s">
        <v>53</v>
      </c>
      <c r="C1088" t="s">
        <v>31</v>
      </c>
      <c r="D1088" t="s">
        <v>54</v>
      </c>
      <c r="E1088" t="s">
        <v>16</v>
      </c>
      <c r="F1088" t="s">
        <v>62</v>
      </c>
      <c r="G1088">
        <v>17626.84</v>
      </c>
      <c r="H1088">
        <v>4</v>
      </c>
      <c r="I1088">
        <v>70507.360000000001</v>
      </c>
      <c r="J1088">
        <v>4.83</v>
      </c>
      <c r="K1088">
        <v>3973</v>
      </c>
      <c r="L1088" s="1">
        <v>45621</v>
      </c>
    </row>
    <row r="1089" spans="1:12" x14ac:dyDescent="0.25">
      <c r="A1089" t="s">
        <v>1133</v>
      </c>
      <c r="B1089" t="s">
        <v>30</v>
      </c>
      <c r="C1089" t="s">
        <v>31</v>
      </c>
      <c r="D1089" t="s">
        <v>32</v>
      </c>
      <c r="E1089" t="s">
        <v>16</v>
      </c>
      <c r="F1089" t="s">
        <v>62</v>
      </c>
      <c r="G1089">
        <v>6663.18</v>
      </c>
      <c r="H1089">
        <v>3</v>
      </c>
      <c r="I1089">
        <v>19989.54</v>
      </c>
      <c r="J1089">
        <v>1.58</v>
      </c>
      <c r="K1089">
        <v>538</v>
      </c>
      <c r="L1089" s="1">
        <v>45585</v>
      </c>
    </row>
    <row r="1090" spans="1:12" x14ac:dyDescent="0.25">
      <c r="A1090" t="s">
        <v>1134</v>
      </c>
      <c r="B1090" t="s">
        <v>65</v>
      </c>
      <c r="C1090" t="s">
        <v>20</v>
      </c>
      <c r="D1090" t="s">
        <v>66</v>
      </c>
      <c r="E1090" t="s">
        <v>22</v>
      </c>
      <c r="F1090" t="s">
        <v>40</v>
      </c>
      <c r="G1090">
        <v>5754.25</v>
      </c>
      <c r="H1090">
        <v>5</v>
      </c>
      <c r="I1090">
        <v>28771.25</v>
      </c>
      <c r="J1090">
        <v>2.4900000000000002</v>
      </c>
      <c r="K1090">
        <v>3217</v>
      </c>
      <c r="L1090" s="1">
        <v>45626</v>
      </c>
    </row>
    <row r="1091" spans="1:12" x14ac:dyDescent="0.25">
      <c r="A1091" t="s">
        <v>1135</v>
      </c>
      <c r="B1091" t="s">
        <v>49</v>
      </c>
      <c r="C1091" t="s">
        <v>14</v>
      </c>
      <c r="D1091" t="s">
        <v>50</v>
      </c>
      <c r="E1091" t="s">
        <v>22</v>
      </c>
      <c r="F1091" t="s">
        <v>17</v>
      </c>
      <c r="G1091">
        <v>4375.3</v>
      </c>
      <c r="H1091">
        <v>1</v>
      </c>
      <c r="I1091">
        <v>4375.3</v>
      </c>
      <c r="J1091">
        <v>1.0900000000000001</v>
      </c>
      <c r="K1091">
        <v>3535</v>
      </c>
      <c r="L1091" s="1">
        <v>45343</v>
      </c>
    </row>
    <row r="1092" spans="1:12" x14ac:dyDescent="0.25">
      <c r="A1092" t="s">
        <v>1136</v>
      </c>
      <c r="B1092" t="s">
        <v>35</v>
      </c>
      <c r="C1092" t="s">
        <v>14</v>
      </c>
      <c r="D1092" t="s">
        <v>36</v>
      </c>
      <c r="E1092" t="s">
        <v>16</v>
      </c>
      <c r="F1092" t="s">
        <v>28</v>
      </c>
      <c r="G1092">
        <v>9139.01</v>
      </c>
      <c r="H1092">
        <v>1</v>
      </c>
      <c r="I1092">
        <v>9139.01</v>
      </c>
      <c r="J1092">
        <v>2.96</v>
      </c>
      <c r="K1092">
        <v>558</v>
      </c>
      <c r="L1092" s="1">
        <v>45600</v>
      </c>
    </row>
    <row r="1093" spans="1:12" x14ac:dyDescent="0.25">
      <c r="A1093" t="s">
        <v>1137</v>
      </c>
      <c r="B1093" t="s">
        <v>13</v>
      </c>
      <c r="C1093" t="s">
        <v>14</v>
      </c>
      <c r="D1093" t="s">
        <v>15</v>
      </c>
      <c r="E1093" t="s">
        <v>47</v>
      </c>
      <c r="F1093" t="s">
        <v>62</v>
      </c>
      <c r="G1093">
        <v>2559.91</v>
      </c>
      <c r="H1093">
        <v>2</v>
      </c>
      <c r="I1093">
        <v>5119.82</v>
      </c>
      <c r="J1093">
        <v>2.1</v>
      </c>
      <c r="K1093">
        <v>4163</v>
      </c>
      <c r="L1093" s="1">
        <v>45512</v>
      </c>
    </row>
    <row r="1094" spans="1:12" x14ac:dyDescent="0.25">
      <c r="A1094" t="s">
        <v>1138</v>
      </c>
      <c r="B1094" t="s">
        <v>30</v>
      </c>
      <c r="C1094" t="s">
        <v>31</v>
      </c>
      <c r="D1094" t="s">
        <v>32</v>
      </c>
      <c r="E1094" t="s">
        <v>47</v>
      </c>
      <c r="F1094" t="s">
        <v>28</v>
      </c>
      <c r="G1094">
        <v>4853.03</v>
      </c>
      <c r="H1094">
        <v>5</v>
      </c>
      <c r="I1094">
        <v>24265.15</v>
      </c>
      <c r="J1094">
        <v>1.76</v>
      </c>
      <c r="K1094">
        <v>4825</v>
      </c>
      <c r="L1094" s="1">
        <v>45506</v>
      </c>
    </row>
    <row r="1095" spans="1:12" x14ac:dyDescent="0.25">
      <c r="A1095" t="s">
        <v>1139</v>
      </c>
      <c r="B1095" t="s">
        <v>43</v>
      </c>
      <c r="C1095" t="s">
        <v>44</v>
      </c>
      <c r="D1095" t="s">
        <v>45</v>
      </c>
      <c r="E1095" t="s">
        <v>16</v>
      </c>
      <c r="F1095" t="s">
        <v>17</v>
      </c>
      <c r="G1095">
        <v>12703.96</v>
      </c>
      <c r="H1095">
        <v>5</v>
      </c>
      <c r="I1095">
        <v>63519.8</v>
      </c>
      <c r="J1095">
        <v>2.59</v>
      </c>
      <c r="K1095">
        <v>951</v>
      </c>
      <c r="L1095" s="1">
        <v>45355</v>
      </c>
    </row>
    <row r="1096" spans="1:12" x14ac:dyDescent="0.25">
      <c r="A1096" t="s">
        <v>1140</v>
      </c>
      <c r="B1096" t="s">
        <v>38</v>
      </c>
      <c r="C1096" t="s">
        <v>20</v>
      </c>
      <c r="D1096" t="s">
        <v>39</v>
      </c>
      <c r="E1096" t="s">
        <v>16</v>
      </c>
      <c r="F1096" t="s">
        <v>23</v>
      </c>
      <c r="G1096">
        <v>13102.88</v>
      </c>
      <c r="H1096">
        <v>2</v>
      </c>
      <c r="I1096">
        <v>26205.759999999998</v>
      </c>
      <c r="J1096">
        <v>3.21</v>
      </c>
      <c r="K1096">
        <v>3154</v>
      </c>
      <c r="L1096" s="1">
        <v>45462</v>
      </c>
    </row>
    <row r="1097" spans="1:12" x14ac:dyDescent="0.25">
      <c r="A1097" t="s">
        <v>1141</v>
      </c>
      <c r="B1097" t="s">
        <v>38</v>
      </c>
      <c r="C1097" t="s">
        <v>20</v>
      </c>
      <c r="D1097" t="s">
        <v>39</v>
      </c>
      <c r="E1097" t="s">
        <v>22</v>
      </c>
      <c r="F1097" t="s">
        <v>17</v>
      </c>
      <c r="G1097">
        <v>1518.88</v>
      </c>
      <c r="H1097">
        <v>1</v>
      </c>
      <c r="I1097">
        <v>1518.88</v>
      </c>
      <c r="J1097">
        <v>3.02</v>
      </c>
      <c r="K1097">
        <v>2761</v>
      </c>
      <c r="L1097" s="1">
        <v>45371</v>
      </c>
    </row>
    <row r="1098" spans="1:12" x14ac:dyDescent="0.25">
      <c r="A1098" t="s">
        <v>1142</v>
      </c>
      <c r="B1098" t="s">
        <v>53</v>
      </c>
      <c r="C1098" t="s">
        <v>31</v>
      </c>
      <c r="D1098" t="s">
        <v>54</v>
      </c>
      <c r="E1098" t="s">
        <v>47</v>
      </c>
      <c r="F1098" t="s">
        <v>23</v>
      </c>
      <c r="G1098">
        <v>12797.99</v>
      </c>
      <c r="H1098">
        <v>4</v>
      </c>
      <c r="I1098">
        <v>51191.96</v>
      </c>
      <c r="J1098">
        <v>1.61</v>
      </c>
      <c r="K1098">
        <v>2798</v>
      </c>
      <c r="L1098" s="1">
        <v>45536</v>
      </c>
    </row>
    <row r="1099" spans="1:12" x14ac:dyDescent="0.25">
      <c r="A1099" t="s">
        <v>1143</v>
      </c>
      <c r="B1099" t="s">
        <v>65</v>
      </c>
      <c r="C1099" t="s">
        <v>20</v>
      </c>
      <c r="D1099" t="s">
        <v>66</v>
      </c>
      <c r="E1099" t="s">
        <v>16</v>
      </c>
      <c r="F1099" t="s">
        <v>62</v>
      </c>
      <c r="G1099">
        <v>6357.71</v>
      </c>
      <c r="H1099">
        <v>2</v>
      </c>
      <c r="I1099">
        <v>12715.42</v>
      </c>
      <c r="J1099">
        <v>2.33</v>
      </c>
      <c r="K1099">
        <v>4450</v>
      </c>
      <c r="L1099" s="1">
        <v>45469</v>
      </c>
    </row>
    <row r="1100" spans="1:12" x14ac:dyDescent="0.25">
      <c r="A1100" t="s">
        <v>1144</v>
      </c>
      <c r="B1100" t="s">
        <v>30</v>
      </c>
      <c r="C1100" t="s">
        <v>31</v>
      </c>
      <c r="D1100" t="s">
        <v>32</v>
      </c>
      <c r="E1100" t="s">
        <v>22</v>
      </c>
      <c r="F1100" t="s">
        <v>33</v>
      </c>
      <c r="G1100">
        <v>10353.5</v>
      </c>
      <c r="H1100">
        <v>3</v>
      </c>
      <c r="I1100">
        <v>31060.5</v>
      </c>
      <c r="J1100">
        <v>1.55</v>
      </c>
      <c r="K1100">
        <v>1942</v>
      </c>
      <c r="L1100" s="1">
        <v>45416</v>
      </c>
    </row>
    <row r="1101" spans="1:12" x14ac:dyDescent="0.25">
      <c r="A1101" t="s">
        <v>1145</v>
      </c>
      <c r="B1101" t="s">
        <v>35</v>
      </c>
      <c r="C1101" t="s">
        <v>14</v>
      </c>
      <c r="D1101" t="s">
        <v>36</v>
      </c>
      <c r="E1101" t="s">
        <v>22</v>
      </c>
      <c r="F1101" t="s">
        <v>33</v>
      </c>
      <c r="G1101">
        <v>16997.22</v>
      </c>
      <c r="H1101">
        <v>3</v>
      </c>
      <c r="I1101">
        <v>50991.66</v>
      </c>
      <c r="J1101">
        <v>4.88</v>
      </c>
      <c r="K1101">
        <v>3587</v>
      </c>
      <c r="L1101" s="1">
        <v>45564</v>
      </c>
    </row>
    <row r="1102" spans="1:12" x14ac:dyDescent="0.25">
      <c r="A1102" t="s">
        <v>1146</v>
      </c>
      <c r="B1102" t="s">
        <v>49</v>
      </c>
      <c r="C1102" t="s">
        <v>14</v>
      </c>
      <c r="D1102" t="s">
        <v>50</v>
      </c>
      <c r="E1102" t="s">
        <v>47</v>
      </c>
      <c r="F1102" t="s">
        <v>40</v>
      </c>
      <c r="G1102">
        <v>17180.330000000002</v>
      </c>
      <c r="H1102">
        <v>5</v>
      </c>
      <c r="I1102">
        <v>85901.65</v>
      </c>
      <c r="J1102">
        <v>4.7300000000000004</v>
      </c>
      <c r="K1102">
        <v>1310</v>
      </c>
      <c r="L1102" s="1">
        <v>45648</v>
      </c>
    </row>
    <row r="1103" spans="1:12" x14ac:dyDescent="0.25">
      <c r="A1103" t="s">
        <v>1147</v>
      </c>
      <c r="B1103" t="s">
        <v>35</v>
      </c>
      <c r="C1103" t="s">
        <v>14</v>
      </c>
      <c r="D1103" t="s">
        <v>36</v>
      </c>
      <c r="E1103" t="s">
        <v>22</v>
      </c>
      <c r="F1103" t="s">
        <v>17</v>
      </c>
      <c r="G1103">
        <v>19395.59</v>
      </c>
      <c r="H1103">
        <v>5</v>
      </c>
      <c r="I1103">
        <v>96977.95</v>
      </c>
      <c r="J1103">
        <v>1.49</v>
      </c>
      <c r="K1103">
        <v>2485</v>
      </c>
      <c r="L1103" s="1">
        <v>45548</v>
      </c>
    </row>
    <row r="1104" spans="1:12" x14ac:dyDescent="0.25">
      <c r="A1104" t="s">
        <v>1148</v>
      </c>
      <c r="B1104" t="s">
        <v>43</v>
      </c>
      <c r="C1104" t="s">
        <v>44</v>
      </c>
      <c r="D1104" t="s">
        <v>45</v>
      </c>
      <c r="E1104" t="s">
        <v>16</v>
      </c>
      <c r="F1104" t="s">
        <v>40</v>
      </c>
      <c r="G1104">
        <v>8303.01</v>
      </c>
      <c r="H1104">
        <v>1</v>
      </c>
      <c r="I1104">
        <v>8303.01</v>
      </c>
      <c r="J1104">
        <v>1.49</v>
      </c>
      <c r="K1104">
        <v>2595</v>
      </c>
      <c r="L1104" s="1">
        <v>45350</v>
      </c>
    </row>
    <row r="1105" spans="1:12" x14ac:dyDescent="0.25">
      <c r="A1105" t="s">
        <v>1149</v>
      </c>
      <c r="B1105" t="s">
        <v>19</v>
      </c>
      <c r="C1105" t="s">
        <v>20</v>
      </c>
      <c r="D1105" t="s">
        <v>21</v>
      </c>
      <c r="E1105" t="s">
        <v>22</v>
      </c>
      <c r="F1105" t="s">
        <v>40</v>
      </c>
      <c r="G1105">
        <v>17348.7</v>
      </c>
      <c r="H1105">
        <v>2</v>
      </c>
      <c r="I1105">
        <v>34697.4</v>
      </c>
      <c r="J1105">
        <v>4.8600000000000003</v>
      </c>
      <c r="K1105">
        <v>4186</v>
      </c>
      <c r="L1105" s="1">
        <v>45507</v>
      </c>
    </row>
    <row r="1106" spans="1:12" x14ac:dyDescent="0.25">
      <c r="A1106" t="s">
        <v>1150</v>
      </c>
      <c r="B1106" t="s">
        <v>38</v>
      </c>
      <c r="C1106" t="s">
        <v>20</v>
      </c>
      <c r="D1106" t="s">
        <v>39</v>
      </c>
      <c r="E1106" t="s">
        <v>22</v>
      </c>
      <c r="F1106" t="s">
        <v>17</v>
      </c>
      <c r="G1106">
        <v>1323.56</v>
      </c>
      <c r="H1106">
        <v>1</v>
      </c>
      <c r="I1106">
        <v>1323.56</v>
      </c>
      <c r="J1106">
        <v>4.18</v>
      </c>
      <c r="K1106">
        <v>3474</v>
      </c>
      <c r="L1106" s="1">
        <v>45294</v>
      </c>
    </row>
    <row r="1107" spans="1:12" x14ac:dyDescent="0.25">
      <c r="A1107" t="s">
        <v>1151</v>
      </c>
      <c r="B1107" t="s">
        <v>53</v>
      </c>
      <c r="C1107" t="s">
        <v>31</v>
      </c>
      <c r="D1107" t="s">
        <v>54</v>
      </c>
      <c r="E1107" t="s">
        <v>16</v>
      </c>
      <c r="F1107" t="s">
        <v>40</v>
      </c>
      <c r="G1107">
        <v>5385.51</v>
      </c>
      <c r="H1107">
        <v>1</v>
      </c>
      <c r="I1107">
        <v>5385.51</v>
      </c>
      <c r="J1107">
        <v>4.96</v>
      </c>
      <c r="K1107">
        <v>1133</v>
      </c>
      <c r="L1107" s="1">
        <v>45599</v>
      </c>
    </row>
    <row r="1108" spans="1:12" x14ac:dyDescent="0.25">
      <c r="A1108" t="s">
        <v>1152</v>
      </c>
      <c r="B1108" t="s">
        <v>65</v>
      </c>
      <c r="C1108" t="s">
        <v>20</v>
      </c>
      <c r="D1108" t="s">
        <v>66</v>
      </c>
      <c r="E1108" t="s">
        <v>22</v>
      </c>
      <c r="F1108" t="s">
        <v>33</v>
      </c>
      <c r="G1108">
        <v>7924.16</v>
      </c>
      <c r="H1108">
        <v>4</v>
      </c>
      <c r="I1108">
        <v>31696.639999999999</v>
      </c>
      <c r="J1108">
        <v>4.93</v>
      </c>
      <c r="K1108">
        <v>264</v>
      </c>
      <c r="L1108" s="1">
        <v>45572</v>
      </c>
    </row>
    <row r="1109" spans="1:12" x14ac:dyDescent="0.25">
      <c r="A1109" t="s">
        <v>1153</v>
      </c>
      <c r="B1109" t="s">
        <v>19</v>
      </c>
      <c r="C1109" t="s">
        <v>20</v>
      </c>
      <c r="D1109" t="s">
        <v>21</v>
      </c>
      <c r="E1109" t="s">
        <v>16</v>
      </c>
      <c r="F1109" t="s">
        <v>17</v>
      </c>
      <c r="G1109">
        <v>3457.63</v>
      </c>
      <c r="H1109">
        <v>1</v>
      </c>
      <c r="I1109">
        <v>3457.63</v>
      </c>
      <c r="J1109">
        <v>2.23</v>
      </c>
      <c r="K1109">
        <v>391</v>
      </c>
      <c r="L1109" s="1">
        <v>45548</v>
      </c>
    </row>
    <row r="1110" spans="1:12" x14ac:dyDescent="0.25">
      <c r="A1110" t="s">
        <v>1154</v>
      </c>
      <c r="B1110" t="s">
        <v>13</v>
      </c>
      <c r="C1110" t="s">
        <v>14</v>
      </c>
      <c r="D1110" t="s">
        <v>15</v>
      </c>
      <c r="E1110" t="s">
        <v>47</v>
      </c>
      <c r="F1110" t="s">
        <v>62</v>
      </c>
      <c r="G1110">
        <v>11827.04</v>
      </c>
      <c r="H1110">
        <v>3</v>
      </c>
      <c r="I1110">
        <v>35481.120000000003</v>
      </c>
      <c r="J1110">
        <v>3.32</v>
      </c>
      <c r="K1110">
        <v>98</v>
      </c>
      <c r="L1110" s="1">
        <v>45346</v>
      </c>
    </row>
    <row r="1111" spans="1:12" x14ac:dyDescent="0.25">
      <c r="A1111" t="s">
        <v>1155</v>
      </c>
      <c r="B1111" t="s">
        <v>25</v>
      </c>
      <c r="C1111" t="s">
        <v>26</v>
      </c>
      <c r="D1111" t="s">
        <v>27</v>
      </c>
      <c r="E1111" t="s">
        <v>22</v>
      </c>
      <c r="F1111" t="s">
        <v>17</v>
      </c>
      <c r="G1111">
        <v>2806.58</v>
      </c>
      <c r="H1111">
        <v>4</v>
      </c>
      <c r="I1111">
        <v>11226.32</v>
      </c>
      <c r="J1111">
        <v>4.75</v>
      </c>
      <c r="K1111">
        <v>1742</v>
      </c>
      <c r="L1111" s="1">
        <v>45610</v>
      </c>
    </row>
    <row r="1112" spans="1:12" x14ac:dyDescent="0.25">
      <c r="A1112" t="s">
        <v>1156</v>
      </c>
      <c r="B1112" t="s">
        <v>65</v>
      </c>
      <c r="C1112" t="s">
        <v>20</v>
      </c>
      <c r="D1112" t="s">
        <v>66</v>
      </c>
      <c r="E1112" t="s">
        <v>22</v>
      </c>
      <c r="F1112" t="s">
        <v>28</v>
      </c>
      <c r="G1112">
        <v>11479.5</v>
      </c>
      <c r="H1112">
        <v>5</v>
      </c>
      <c r="I1112">
        <v>57397.5</v>
      </c>
      <c r="J1112">
        <v>4.6399999999999997</v>
      </c>
      <c r="K1112">
        <v>1711</v>
      </c>
      <c r="L1112" s="1">
        <v>45562</v>
      </c>
    </row>
    <row r="1113" spans="1:12" x14ac:dyDescent="0.25">
      <c r="A1113" t="s">
        <v>1157</v>
      </c>
      <c r="B1113" t="s">
        <v>25</v>
      </c>
      <c r="C1113" t="s">
        <v>26</v>
      </c>
      <c r="D1113" t="s">
        <v>27</v>
      </c>
      <c r="E1113" t="s">
        <v>22</v>
      </c>
      <c r="F1113" t="s">
        <v>40</v>
      </c>
      <c r="G1113">
        <v>8093.44</v>
      </c>
      <c r="H1113">
        <v>2</v>
      </c>
      <c r="I1113">
        <v>16186.88</v>
      </c>
      <c r="J1113">
        <v>1.47</v>
      </c>
      <c r="K1113">
        <v>816</v>
      </c>
      <c r="L1113" s="1">
        <v>45485</v>
      </c>
    </row>
    <row r="1114" spans="1:12" x14ac:dyDescent="0.25">
      <c r="A1114" t="s">
        <v>1158</v>
      </c>
      <c r="B1114" t="s">
        <v>25</v>
      </c>
      <c r="C1114" t="s">
        <v>26</v>
      </c>
      <c r="D1114" t="s">
        <v>27</v>
      </c>
      <c r="E1114" t="s">
        <v>47</v>
      </c>
      <c r="F1114" t="s">
        <v>40</v>
      </c>
      <c r="G1114">
        <v>14590.25</v>
      </c>
      <c r="H1114">
        <v>1</v>
      </c>
      <c r="I1114">
        <v>14590.25</v>
      </c>
      <c r="J1114">
        <v>3.29</v>
      </c>
      <c r="K1114">
        <v>294</v>
      </c>
      <c r="L1114" s="1">
        <v>45516</v>
      </c>
    </row>
    <row r="1115" spans="1:12" x14ac:dyDescent="0.25">
      <c r="A1115" t="s">
        <v>1159</v>
      </c>
      <c r="B1115" t="s">
        <v>19</v>
      </c>
      <c r="C1115" t="s">
        <v>20</v>
      </c>
      <c r="D1115" t="s">
        <v>21</v>
      </c>
      <c r="E1115" t="s">
        <v>16</v>
      </c>
      <c r="F1115" t="s">
        <v>28</v>
      </c>
      <c r="G1115">
        <v>10795.66</v>
      </c>
      <c r="H1115">
        <v>1</v>
      </c>
      <c r="I1115">
        <v>10795.66</v>
      </c>
      <c r="J1115">
        <v>1.53</v>
      </c>
      <c r="K1115">
        <v>3252</v>
      </c>
      <c r="L1115" s="1">
        <v>45363</v>
      </c>
    </row>
    <row r="1116" spans="1:12" x14ac:dyDescent="0.25">
      <c r="A1116" t="s">
        <v>1160</v>
      </c>
      <c r="B1116" t="s">
        <v>13</v>
      </c>
      <c r="C1116" t="s">
        <v>14</v>
      </c>
      <c r="D1116" t="s">
        <v>15</v>
      </c>
      <c r="E1116" t="s">
        <v>47</v>
      </c>
      <c r="F1116" t="s">
        <v>17</v>
      </c>
      <c r="G1116">
        <v>3096.57</v>
      </c>
      <c r="H1116">
        <v>2</v>
      </c>
      <c r="I1116">
        <v>6193.14</v>
      </c>
      <c r="J1116">
        <v>1.32</v>
      </c>
      <c r="K1116">
        <v>4245</v>
      </c>
      <c r="L1116" s="1">
        <v>45464</v>
      </c>
    </row>
    <row r="1117" spans="1:12" x14ac:dyDescent="0.25">
      <c r="A1117" t="s">
        <v>1161</v>
      </c>
      <c r="B1117" t="s">
        <v>43</v>
      </c>
      <c r="C1117" t="s">
        <v>44</v>
      </c>
      <c r="D1117" t="s">
        <v>45</v>
      </c>
      <c r="E1117" t="s">
        <v>47</v>
      </c>
      <c r="F1117" t="s">
        <v>28</v>
      </c>
      <c r="G1117">
        <v>17758.330000000002</v>
      </c>
      <c r="H1117">
        <v>5</v>
      </c>
      <c r="I1117">
        <v>88791.65</v>
      </c>
      <c r="J1117">
        <v>1.88</v>
      </c>
      <c r="K1117">
        <v>3182</v>
      </c>
      <c r="L1117" s="1">
        <v>45485</v>
      </c>
    </row>
    <row r="1118" spans="1:12" x14ac:dyDescent="0.25">
      <c r="A1118" t="s">
        <v>1162</v>
      </c>
      <c r="B1118" t="s">
        <v>43</v>
      </c>
      <c r="C1118" t="s">
        <v>44</v>
      </c>
      <c r="D1118" t="s">
        <v>45</v>
      </c>
      <c r="E1118" t="s">
        <v>47</v>
      </c>
      <c r="F1118" t="s">
        <v>62</v>
      </c>
      <c r="G1118">
        <v>9420.7999999999993</v>
      </c>
      <c r="H1118">
        <v>1</v>
      </c>
      <c r="I1118">
        <v>9420.7999999999993</v>
      </c>
      <c r="J1118">
        <v>4.4800000000000004</v>
      </c>
      <c r="K1118">
        <v>3669</v>
      </c>
      <c r="L1118" s="1">
        <v>45616</v>
      </c>
    </row>
    <row r="1119" spans="1:12" x14ac:dyDescent="0.25">
      <c r="A1119" t="s">
        <v>1163</v>
      </c>
      <c r="B1119" t="s">
        <v>13</v>
      </c>
      <c r="C1119" t="s">
        <v>14</v>
      </c>
      <c r="D1119" t="s">
        <v>15</v>
      </c>
      <c r="E1119" t="s">
        <v>47</v>
      </c>
      <c r="F1119" t="s">
        <v>17</v>
      </c>
      <c r="G1119">
        <v>3725.83</v>
      </c>
      <c r="H1119">
        <v>2</v>
      </c>
      <c r="I1119">
        <v>7451.66</v>
      </c>
      <c r="J1119">
        <v>4.8099999999999996</v>
      </c>
      <c r="K1119">
        <v>2905</v>
      </c>
      <c r="L1119" s="1">
        <v>45568</v>
      </c>
    </row>
    <row r="1120" spans="1:12" x14ac:dyDescent="0.25">
      <c r="A1120" t="s">
        <v>1164</v>
      </c>
      <c r="B1120" t="s">
        <v>43</v>
      </c>
      <c r="C1120" t="s">
        <v>44</v>
      </c>
      <c r="D1120" t="s">
        <v>45</v>
      </c>
      <c r="E1120" t="s">
        <v>16</v>
      </c>
      <c r="F1120" t="s">
        <v>62</v>
      </c>
      <c r="G1120">
        <v>3724.19</v>
      </c>
      <c r="H1120">
        <v>5</v>
      </c>
      <c r="I1120">
        <v>18620.95</v>
      </c>
      <c r="J1120">
        <v>1.83</v>
      </c>
      <c r="K1120">
        <v>865</v>
      </c>
      <c r="L1120" s="1">
        <v>45412</v>
      </c>
    </row>
    <row r="1121" spans="1:12" x14ac:dyDescent="0.25">
      <c r="A1121" t="s">
        <v>1165</v>
      </c>
      <c r="B1121" t="s">
        <v>43</v>
      </c>
      <c r="C1121" t="s">
        <v>44</v>
      </c>
      <c r="D1121" t="s">
        <v>45</v>
      </c>
      <c r="E1121" t="s">
        <v>47</v>
      </c>
      <c r="F1121" t="s">
        <v>17</v>
      </c>
      <c r="G1121">
        <v>18412.560000000001</v>
      </c>
      <c r="H1121">
        <v>1</v>
      </c>
      <c r="I1121">
        <v>18412.560000000001</v>
      </c>
      <c r="J1121">
        <v>3.14</v>
      </c>
      <c r="K1121">
        <v>3301</v>
      </c>
      <c r="L1121" s="1">
        <v>45523</v>
      </c>
    </row>
    <row r="1122" spans="1:12" x14ac:dyDescent="0.25">
      <c r="A1122" t="s">
        <v>1166</v>
      </c>
      <c r="B1122" t="s">
        <v>13</v>
      </c>
      <c r="C1122" t="s">
        <v>14</v>
      </c>
      <c r="D1122" t="s">
        <v>15</v>
      </c>
      <c r="E1122" t="s">
        <v>22</v>
      </c>
      <c r="F1122" t="s">
        <v>33</v>
      </c>
      <c r="G1122">
        <v>1710.05</v>
      </c>
      <c r="H1122">
        <v>5</v>
      </c>
      <c r="I1122">
        <v>8550.25</v>
      </c>
      <c r="J1122">
        <v>2.19</v>
      </c>
      <c r="K1122">
        <v>1092</v>
      </c>
      <c r="L1122" s="1">
        <v>45568</v>
      </c>
    </row>
    <row r="1123" spans="1:12" x14ac:dyDescent="0.25">
      <c r="A1123" t="s">
        <v>1167</v>
      </c>
      <c r="B1123" t="s">
        <v>43</v>
      </c>
      <c r="C1123" t="s">
        <v>44</v>
      </c>
      <c r="D1123" t="s">
        <v>45</v>
      </c>
      <c r="E1123" t="s">
        <v>22</v>
      </c>
      <c r="F1123" t="s">
        <v>23</v>
      </c>
      <c r="G1123">
        <v>15456.58</v>
      </c>
      <c r="H1123">
        <v>3</v>
      </c>
      <c r="I1123">
        <v>46369.74</v>
      </c>
      <c r="J1123">
        <v>4.66</v>
      </c>
      <c r="K1123">
        <v>4977</v>
      </c>
      <c r="L1123" s="1">
        <v>45618</v>
      </c>
    </row>
    <row r="1124" spans="1:12" x14ac:dyDescent="0.25">
      <c r="A1124" t="s">
        <v>1168</v>
      </c>
      <c r="B1124" t="s">
        <v>19</v>
      </c>
      <c r="C1124" t="s">
        <v>20</v>
      </c>
      <c r="D1124" t="s">
        <v>21</v>
      </c>
      <c r="E1124" t="s">
        <v>22</v>
      </c>
      <c r="F1124" t="s">
        <v>28</v>
      </c>
      <c r="G1124">
        <v>9942.0499999999993</v>
      </c>
      <c r="H1124">
        <v>1</v>
      </c>
      <c r="I1124">
        <v>9942.0499999999993</v>
      </c>
      <c r="J1124">
        <v>2.79</v>
      </c>
      <c r="K1124">
        <v>1343</v>
      </c>
      <c r="L1124" s="1">
        <v>45548</v>
      </c>
    </row>
    <row r="1125" spans="1:12" x14ac:dyDescent="0.25">
      <c r="A1125" t="s">
        <v>1169</v>
      </c>
      <c r="B1125" t="s">
        <v>49</v>
      </c>
      <c r="C1125" t="s">
        <v>14</v>
      </c>
      <c r="D1125" t="s">
        <v>50</v>
      </c>
      <c r="E1125" t="s">
        <v>22</v>
      </c>
      <c r="F1125" t="s">
        <v>28</v>
      </c>
      <c r="G1125">
        <v>17598.73</v>
      </c>
      <c r="H1125">
        <v>5</v>
      </c>
      <c r="I1125">
        <v>87993.65</v>
      </c>
      <c r="J1125">
        <v>4.26</v>
      </c>
      <c r="K1125">
        <v>3435</v>
      </c>
      <c r="L1125" s="1">
        <v>45338</v>
      </c>
    </row>
    <row r="1126" spans="1:12" x14ac:dyDescent="0.25">
      <c r="A1126" t="s">
        <v>1170</v>
      </c>
      <c r="B1126" t="s">
        <v>49</v>
      </c>
      <c r="C1126" t="s">
        <v>14</v>
      </c>
      <c r="D1126" t="s">
        <v>50</v>
      </c>
      <c r="E1126" t="s">
        <v>22</v>
      </c>
      <c r="F1126" t="s">
        <v>40</v>
      </c>
      <c r="G1126">
        <v>7272.44</v>
      </c>
      <c r="H1126">
        <v>3</v>
      </c>
      <c r="I1126">
        <v>21817.32</v>
      </c>
      <c r="J1126">
        <v>2.14</v>
      </c>
      <c r="K1126">
        <v>2160</v>
      </c>
      <c r="L1126" s="1">
        <v>45429</v>
      </c>
    </row>
    <row r="1127" spans="1:12" x14ac:dyDescent="0.25">
      <c r="A1127" t="s">
        <v>1171</v>
      </c>
      <c r="B1127" t="s">
        <v>65</v>
      </c>
      <c r="C1127" t="s">
        <v>20</v>
      </c>
      <c r="D1127" t="s">
        <v>66</v>
      </c>
      <c r="E1127" t="s">
        <v>47</v>
      </c>
      <c r="F1127" t="s">
        <v>23</v>
      </c>
      <c r="G1127">
        <v>6220.45</v>
      </c>
      <c r="H1127">
        <v>4</v>
      </c>
      <c r="I1127">
        <v>24881.8</v>
      </c>
      <c r="J1127">
        <v>4.6399999999999997</v>
      </c>
      <c r="K1127">
        <v>4657</v>
      </c>
      <c r="L1127" s="1">
        <v>45554</v>
      </c>
    </row>
    <row r="1128" spans="1:12" x14ac:dyDescent="0.25">
      <c r="A1128" t="s">
        <v>1172</v>
      </c>
      <c r="B1128" t="s">
        <v>38</v>
      </c>
      <c r="C1128" t="s">
        <v>20</v>
      </c>
      <c r="D1128" t="s">
        <v>39</v>
      </c>
      <c r="E1128" t="s">
        <v>22</v>
      </c>
      <c r="F1128" t="s">
        <v>40</v>
      </c>
      <c r="G1128">
        <v>6080.76</v>
      </c>
      <c r="H1128">
        <v>2</v>
      </c>
      <c r="I1128">
        <v>12161.52</v>
      </c>
      <c r="J1128">
        <v>4.07</v>
      </c>
      <c r="K1128">
        <v>3807</v>
      </c>
      <c r="L1128" s="1">
        <v>45458</v>
      </c>
    </row>
    <row r="1129" spans="1:12" x14ac:dyDescent="0.25">
      <c r="A1129" t="s">
        <v>1173</v>
      </c>
      <c r="B1129" t="s">
        <v>53</v>
      </c>
      <c r="C1129" t="s">
        <v>31</v>
      </c>
      <c r="D1129" t="s">
        <v>54</v>
      </c>
      <c r="E1129" t="s">
        <v>22</v>
      </c>
      <c r="F1129" t="s">
        <v>33</v>
      </c>
      <c r="G1129">
        <v>14772.76</v>
      </c>
      <c r="H1129">
        <v>5</v>
      </c>
      <c r="I1129">
        <v>73863.8</v>
      </c>
      <c r="J1129">
        <v>3.83</v>
      </c>
      <c r="K1129">
        <v>807</v>
      </c>
      <c r="L1129" s="1">
        <v>45632</v>
      </c>
    </row>
    <row r="1130" spans="1:12" x14ac:dyDescent="0.25">
      <c r="A1130" t="s">
        <v>1174</v>
      </c>
      <c r="B1130" t="s">
        <v>13</v>
      </c>
      <c r="C1130" t="s">
        <v>14</v>
      </c>
      <c r="D1130" t="s">
        <v>15</v>
      </c>
      <c r="E1130" t="s">
        <v>22</v>
      </c>
      <c r="F1130" t="s">
        <v>40</v>
      </c>
      <c r="G1130">
        <v>12425.73</v>
      </c>
      <c r="H1130">
        <v>1</v>
      </c>
      <c r="I1130">
        <v>12425.73</v>
      </c>
      <c r="J1130">
        <v>3.45</v>
      </c>
      <c r="K1130">
        <v>1789</v>
      </c>
      <c r="L1130" s="1">
        <v>45508</v>
      </c>
    </row>
    <row r="1131" spans="1:12" x14ac:dyDescent="0.25">
      <c r="A1131" t="s">
        <v>1175</v>
      </c>
      <c r="B1131" t="s">
        <v>49</v>
      </c>
      <c r="C1131" t="s">
        <v>14</v>
      </c>
      <c r="D1131" t="s">
        <v>50</v>
      </c>
      <c r="E1131" t="s">
        <v>16</v>
      </c>
      <c r="F1131" t="s">
        <v>62</v>
      </c>
      <c r="G1131">
        <v>11165.91</v>
      </c>
      <c r="H1131">
        <v>4</v>
      </c>
      <c r="I1131">
        <v>44663.64</v>
      </c>
      <c r="J1131">
        <v>3.4</v>
      </c>
      <c r="K1131">
        <v>485</v>
      </c>
      <c r="L1131" s="1">
        <v>45622</v>
      </c>
    </row>
    <row r="1132" spans="1:12" x14ac:dyDescent="0.25">
      <c r="A1132" t="s">
        <v>1176</v>
      </c>
      <c r="B1132" t="s">
        <v>65</v>
      </c>
      <c r="C1132" t="s">
        <v>20</v>
      </c>
      <c r="D1132" t="s">
        <v>66</v>
      </c>
      <c r="E1132" t="s">
        <v>47</v>
      </c>
      <c r="F1132" t="s">
        <v>28</v>
      </c>
      <c r="G1132">
        <v>14395.06</v>
      </c>
      <c r="H1132">
        <v>4</v>
      </c>
      <c r="I1132">
        <v>57580.24</v>
      </c>
      <c r="J1132">
        <v>1.36</v>
      </c>
      <c r="K1132">
        <v>252</v>
      </c>
      <c r="L1132" s="1">
        <v>45434</v>
      </c>
    </row>
    <row r="1133" spans="1:12" x14ac:dyDescent="0.25">
      <c r="A1133" t="s">
        <v>1177</v>
      </c>
      <c r="B1133" t="s">
        <v>65</v>
      </c>
      <c r="C1133" t="s">
        <v>20</v>
      </c>
      <c r="D1133" t="s">
        <v>66</v>
      </c>
      <c r="E1133" t="s">
        <v>47</v>
      </c>
      <c r="F1133" t="s">
        <v>40</v>
      </c>
      <c r="G1133">
        <v>9765.69</v>
      </c>
      <c r="H1133">
        <v>2</v>
      </c>
      <c r="I1133">
        <v>19531.38</v>
      </c>
      <c r="J1133">
        <v>1.51</v>
      </c>
      <c r="K1133">
        <v>3414</v>
      </c>
      <c r="L1133" s="1">
        <v>45407</v>
      </c>
    </row>
    <row r="1134" spans="1:12" x14ac:dyDescent="0.25">
      <c r="A1134" t="s">
        <v>1178</v>
      </c>
      <c r="B1134" t="s">
        <v>38</v>
      </c>
      <c r="C1134" t="s">
        <v>20</v>
      </c>
      <c r="D1134" t="s">
        <v>39</v>
      </c>
      <c r="E1134" t="s">
        <v>22</v>
      </c>
      <c r="F1134" t="s">
        <v>23</v>
      </c>
      <c r="G1134">
        <v>6475.12</v>
      </c>
      <c r="H1134">
        <v>3</v>
      </c>
      <c r="I1134">
        <v>19425.36</v>
      </c>
      <c r="J1134">
        <v>3.88</v>
      </c>
      <c r="K1134">
        <v>2972</v>
      </c>
      <c r="L1134" s="1">
        <v>45469</v>
      </c>
    </row>
    <row r="1135" spans="1:12" x14ac:dyDescent="0.25">
      <c r="A1135" t="s">
        <v>1179</v>
      </c>
      <c r="B1135" t="s">
        <v>30</v>
      </c>
      <c r="C1135" t="s">
        <v>31</v>
      </c>
      <c r="D1135" t="s">
        <v>32</v>
      </c>
      <c r="E1135" t="s">
        <v>22</v>
      </c>
      <c r="F1135" t="s">
        <v>23</v>
      </c>
      <c r="G1135">
        <v>18211.7</v>
      </c>
      <c r="H1135">
        <v>2</v>
      </c>
      <c r="I1135">
        <v>36423.4</v>
      </c>
      <c r="J1135">
        <v>4.32</v>
      </c>
      <c r="K1135">
        <v>4106</v>
      </c>
      <c r="L1135" s="1">
        <v>45477</v>
      </c>
    </row>
    <row r="1136" spans="1:12" x14ac:dyDescent="0.25">
      <c r="A1136" t="s">
        <v>1180</v>
      </c>
      <c r="B1136" t="s">
        <v>35</v>
      </c>
      <c r="C1136" t="s">
        <v>14</v>
      </c>
      <c r="D1136" t="s">
        <v>36</v>
      </c>
      <c r="E1136" t="s">
        <v>47</v>
      </c>
      <c r="F1136" t="s">
        <v>17</v>
      </c>
      <c r="G1136">
        <v>16232.46</v>
      </c>
      <c r="H1136">
        <v>4</v>
      </c>
      <c r="I1136">
        <v>64929.84</v>
      </c>
      <c r="J1136">
        <v>4.9000000000000004</v>
      </c>
      <c r="K1136">
        <v>1991</v>
      </c>
      <c r="L1136" s="1">
        <v>45651</v>
      </c>
    </row>
    <row r="1137" spans="1:12" x14ac:dyDescent="0.25">
      <c r="A1137" t="s">
        <v>1181</v>
      </c>
      <c r="B1137" t="s">
        <v>43</v>
      </c>
      <c r="C1137" t="s">
        <v>44</v>
      </c>
      <c r="D1137" t="s">
        <v>45</v>
      </c>
      <c r="E1137" t="s">
        <v>47</v>
      </c>
      <c r="F1137" t="s">
        <v>62</v>
      </c>
      <c r="G1137">
        <v>7516.24</v>
      </c>
      <c r="H1137">
        <v>1</v>
      </c>
      <c r="I1137">
        <v>7516.24</v>
      </c>
      <c r="J1137">
        <v>3.56</v>
      </c>
      <c r="K1137">
        <v>1635</v>
      </c>
      <c r="L1137" s="1">
        <v>45519</v>
      </c>
    </row>
    <row r="1138" spans="1:12" x14ac:dyDescent="0.25">
      <c r="A1138" t="s">
        <v>1182</v>
      </c>
      <c r="B1138" t="s">
        <v>65</v>
      </c>
      <c r="C1138" t="s">
        <v>20</v>
      </c>
      <c r="D1138" t="s">
        <v>66</v>
      </c>
      <c r="E1138" t="s">
        <v>16</v>
      </c>
      <c r="F1138" t="s">
        <v>62</v>
      </c>
      <c r="G1138">
        <v>680.95</v>
      </c>
      <c r="H1138">
        <v>3</v>
      </c>
      <c r="I1138">
        <v>2042.85</v>
      </c>
      <c r="J1138">
        <v>2.99</v>
      </c>
      <c r="K1138">
        <v>4991</v>
      </c>
      <c r="L1138" s="1">
        <v>45635</v>
      </c>
    </row>
    <row r="1139" spans="1:12" x14ac:dyDescent="0.25">
      <c r="A1139" t="s">
        <v>1183</v>
      </c>
      <c r="B1139" t="s">
        <v>13</v>
      </c>
      <c r="C1139" t="s">
        <v>14</v>
      </c>
      <c r="D1139" t="s">
        <v>15</v>
      </c>
      <c r="E1139" t="s">
        <v>22</v>
      </c>
      <c r="F1139" t="s">
        <v>62</v>
      </c>
      <c r="G1139">
        <v>15695.77</v>
      </c>
      <c r="H1139">
        <v>2</v>
      </c>
      <c r="I1139">
        <v>31391.54</v>
      </c>
      <c r="J1139">
        <v>2.83</v>
      </c>
      <c r="K1139">
        <v>2432</v>
      </c>
      <c r="L1139" s="1">
        <v>45516</v>
      </c>
    </row>
    <row r="1140" spans="1:12" x14ac:dyDescent="0.25">
      <c r="A1140" t="s">
        <v>1184</v>
      </c>
      <c r="B1140" t="s">
        <v>65</v>
      </c>
      <c r="C1140" t="s">
        <v>20</v>
      </c>
      <c r="D1140" t="s">
        <v>66</v>
      </c>
      <c r="E1140" t="s">
        <v>16</v>
      </c>
      <c r="F1140" t="s">
        <v>33</v>
      </c>
      <c r="G1140">
        <v>6941.15</v>
      </c>
      <c r="H1140">
        <v>4</v>
      </c>
      <c r="I1140">
        <v>27764.6</v>
      </c>
      <c r="J1140">
        <v>2.91</v>
      </c>
      <c r="K1140">
        <v>4240</v>
      </c>
      <c r="L1140" s="1">
        <v>45549</v>
      </c>
    </row>
    <row r="1141" spans="1:12" x14ac:dyDescent="0.25">
      <c r="A1141" t="s">
        <v>1185</v>
      </c>
      <c r="B1141" t="s">
        <v>38</v>
      </c>
      <c r="C1141" t="s">
        <v>20</v>
      </c>
      <c r="D1141" t="s">
        <v>39</v>
      </c>
      <c r="E1141" t="s">
        <v>16</v>
      </c>
      <c r="F1141" t="s">
        <v>28</v>
      </c>
      <c r="G1141">
        <v>14765.35</v>
      </c>
      <c r="H1141">
        <v>4</v>
      </c>
      <c r="I1141">
        <v>59061.4</v>
      </c>
      <c r="J1141">
        <v>2.94</v>
      </c>
      <c r="K1141">
        <v>1809</v>
      </c>
      <c r="L1141" s="1">
        <v>45423</v>
      </c>
    </row>
    <row r="1142" spans="1:12" x14ac:dyDescent="0.25">
      <c r="A1142" t="s">
        <v>1186</v>
      </c>
      <c r="B1142" t="s">
        <v>43</v>
      </c>
      <c r="C1142" t="s">
        <v>44</v>
      </c>
      <c r="D1142" t="s">
        <v>45</v>
      </c>
      <c r="E1142" t="s">
        <v>22</v>
      </c>
      <c r="F1142" t="s">
        <v>40</v>
      </c>
      <c r="G1142">
        <v>5408.87</v>
      </c>
      <c r="H1142">
        <v>4</v>
      </c>
      <c r="I1142">
        <v>21635.48</v>
      </c>
      <c r="J1142">
        <v>1.91</v>
      </c>
      <c r="K1142">
        <v>3275</v>
      </c>
      <c r="L1142" s="1">
        <v>45302</v>
      </c>
    </row>
    <row r="1143" spans="1:12" x14ac:dyDescent="0.25">
      <c r="A1143" t="s">
        <v>1187</v>
      </c>
      <c r="B1143" t="s">
        <v>49</v>
      </c>
      <c r="C1143" t="s">
        <v>14</v>
      </c>
      <c r="D1143" t="s">
        <v>50</v>
      </c>
      <c r="E1143" t="s">
        <v>22</v>
      </c>
      <c r="F1143" t="s">
        <v>33</v>
      </c>
      <c r="G1143">
        <v>338.91</v>
      </c>
      <c r="H1143">
        <v>5</v>
      </c>
      <c r="I1143">
        <v>1694.55</v>
      </c>
      <c r="J1143">
        <v>3.62</v>
      </c>
      <c r="K1143">
        <v>3934</v>
      </c>
      <c r="L1143" s="1">
        <v>45525</v>
      </c>
    </row>
    <row r="1144" spans="1:12" x14ac:dyDescent="0.25">
      <c r="A1144" t="s">
        <v>1188</v>
      </c>
      <c r="B1144" t="s">
        <v>13</v>
      </c>
      <c r="C1144" t="s">
        <v>14</v>
      </c>
      <c r="D1144" t="s">
        <v>15</v>
      </c>
      <c r="E1144" t="s">
        <v>16</v>
      </c>
      <c r="F1144" t="s">
        <v>62</v>
      </c>
      <c r="G1144">
        <v>3325.6</v>
      </c>
      <c r="H1144">
        <v>1</v>
      </c>
      <c r="I1144">
        <v>3325.6</v>
      </c>
      <c r="J1144">
        <v>1.28</v>
      </c>
      <c r="K1144">
        <v>3092</v>
      </c>
      <c r="L1144" s="1">
        <v>45293</v>
      </c>
    </row>
    <row r="1145" spans="1:12" x14ac:dyDescent="0.25">
      <c r="A1145" t="s">
        <v>1189</v>
      </c>
      <c r="B1145" t="s">
        <v>30</v>
      </c>
      <c r="C1145" t="s">
        <v>31</v>
      </c>
      <c r="D1145" t="s">
        <v>32</v>
      </c>
      <c r="E1145" t="s">
        <v>22</v>
      </c>
      <c r="F1145" t="s">
        <v>62</v>
      </c>
      <c r="G1145">
        <v>18169.71</v>
      </c>
      <c r="H1145">
        <v>2</v>
      </c>
      <c r="I1145">
        <v>36339.42</v>
      </c>
      <c r="J1145">
        <v>1.29</v>
      </c>
      <c r="K1145">
        <v>663</v>
      </c>
      <c r="L1145" s="1">
        <v>45562</v>
      </c>
    </row>
    <row r="1146" spans="1:12" x14ac:dyDescent="0.25">
      <c r="A1146" t="s">
        <v>1190</v>
      </c>
      <c r="B1146" t="s">
        <v>35</v>
      </c>
      <c r="C1146" t="s">
        <v>14</v>
      </c>
      <c r="D1146" t="s">
        <v>36</v>
      </c>
      <c r="E1146" t="s">
        <v>47</v>
      </c>
      <c r="F1146" t="s">
        <v>17</v>
      </c>
      <c r="G1146">
        <v>9795.94</v>
      </c>
      <c r="H1146">
        <v>1</v>
      </c>
      <c r="I1146">
        <v>9795.94</v>
      </c>
      <c r="J1146">
        <v>2.4300000000000002</v>
      </c>
      <c r="K1146">
        <v>3351</v>
      </c>
      <c r="L1146" s="1">
        <v>45577</v>
      </c>
    </row>
    <row r="1147" spans="1:12" x14ac:dyDescent="0.25">
      <c r="A1147" t="s">
        <v>1191</v>
      </c>
      <c r="B1147" t="s">
        <v>30</v>
      </c>
      <c r="C1147" t="s">
        <v>31</v>
      </c>
      <c r="D1147" t="s">
        <v>32</v>
      </c>
      <c r="E1147" t="s">
        <v>22</v>
      </c>
      <c r="F1147" t="s">
        <v>62</v>
      </c>
      <c r="G1147">
        <v>10211.44</v>
      </c>
      <c r="H1147">
        <v>4</v>
      </c>
      <c r="I1147">
        <v>40845.760000000002</v>
      </c>
      <c r="J1147">
        <v>1.23</v>
      </c>
      <c r="K1147">
        <v>2217</v>
      </c>
      <c r="L1147" s="1">
        <v>45395</v>
      </c>
    </row>
    <row r="1148" spans="1:12" x14ac:dyDescent="0.25">
      <c r="A1148" t="s">
        <v>1192</v>
      </c>
      <c r="B1148" t="s">
        <v>30</v>
      </c>
      <c r="C1148" t="s">
        <v>31</v>
      </c>
      <c r="D1148" t="s">
        <v>32</v>
      </c>
      <c r="E1148" t="s">
        <v>16</v>
      </c>
      <c r="F1148" t="s">
        <v>28</v>
      </c>
      <c r="G1148">
        <v>3652.01</v>
      </c>
      <c r="H1148">
        <v>4</v>
      </c>
      <c r="I1148">
        <v>14608.04</v>
      </c>
      <c r="J1148">
        <v>4.7</v>
      </c>
      <c r="K1148">
        <v>1194</v>
      </c>
      <c r="L1148" s="1">
        <v>45617</v>
      </c>
    </row>
    <row r="1149" spans="1:12" x14ac:dyDescent="0.25">
      <c r="A1149" t="s">
        <v>1193</v>
      </c>
      <c r="B1149" t="s">
        <v>13</v>
      </c>
      <c r="C1149" t="s">
        <v>14</v>
      </c>
      <c r="D1149" t="s">
        <v>15</v>
      </c>
      <c r="E1149" t="s">
        <v>47</v>
      </c>
      <c r="F1149" t="s">
        <v>33</v>
      </c>
      <c r="G1149">
        <v>4286.0600000000004</v>
      </c>
      <c r="H1149">
        <v>5</v>
      </c>
      <c r="I1149">
        <v>21430.3</v>
      </c>
      <c r="J1149">
        <v>2.98</v>
      </c>
      <c r="K1149">
        <v>1318</v>
      </c>
      <c r="L1149" s="1">
        <v>45395</v>
      </c>
    </row>
    <row r="1150" spans="1:12" x14ac:dyDescent="0.25">
      <c r="A1150" t="s">
        <v>1194</v>
      </c>
      <c r="B1150" t="s">
        <v>43</v>
      </c>
      <c r="C1150" t="s">
        <v>44</v>
      </c>
      <c r="D1150" t="s">
        <v>45</v>
      </c>
      <c r="E1150" t="s">
        <v>47</v>
      </c>
      <c r="F1150" t="s">
        <v>23</v>
      </c>
      <c r="G1150">
        <v>12111.5</v>
      </c>
      <c r="H1150">
        <v>1</v>
      </c>
      <c r="I1150">
        <v>12111.5</v>
      </c>
      <c r="J1150">
        <v>2.0499999999999998</v>
      </c>
      <c r="K1150">
        <v>1860</v>
      </c>
      <c r="L1150" s="1">
        <v>45569</v>
      </c>
    </row>
    <row r="1151" spans="1:12" x14ac:dyDescent="0.25">
      <c r="A1151" t="s">
        <v>1195</v>
      </c>
      <c r="B1151" t="s">
        <v>43</v>
      </c>
      <c r="C1151" t="s">
        <v>44</v>
      </c>
      <c r="D1151" t="s">
        <v>45</v>
      </c>
      <c r="E1151" t="s">
        <v>22</v>
      </c>
      <c r="F1151" t="s">
        <v>28</v>
      </c>
      <c r="G1151">
        <v>7124.55</v>
      </c>
      <c r="H1151">
        <v>5</v>
      </c>
      <c r="I1151">
        <v>35622.75</v>
      </c>
      <c r="J1151">
        <v>2.61</v>
      </c>
      <c r="K1151">
        <v>801</v>
      </c>
      <c r="L1151" s="1">
        <v>45431</v>
      </c>
    </row>
    <row r="1152" spans="1:12" x14ac:dyDescent="0.25">
      <c r="A1152" t="s">
        <v>1196</v>
      </c>
      <c r="B1152" t="s">
        <v>13</v>
      </c>
      <c r="C1152" t="s">
        <v>14</v>
      </c>
      <c r="D1152" t="s">
        <v>15</v>
      </c>
      <c r="E1152" t="s">
        <v>16</v>
      </c>
      <c r="F1152" t="s">
        <v>17</v>
      </c>
      <c r="G1152">
        <v>12669.58</v>
      </c>
      <c r="H1152">
        <v>3</v>
      </c>
      <c r="I1152">
        <v>38008.74</v>
      </c>
      <c r="J1152">
        <v>4.45</v>
      </c>
      <c r="K1152">
        <v>4943</v>
      </c>
      <c r="L1152" s="1">
        <v>45342</v>
      </c>
    </row>
    <row r="1153" spans="1:12" x14ac:dyDescent="0.25">
      <c r="A1153" t="s">
        <v>1197</v>
      </c>
      <c r="B1153" t="s">
        <v>35</v>
      </c>
      <c r="C1153" t="s">
        <v>14</v>
      </c>
      <c r="D1153" t="s">
        <v>36</v>
      </c>
      <c r="E1153" t="s">
        <v>47</v>
      </c>
      <c r="F1153" t="s">
        <v>40</v>
      </c>
      <c r="G1153">
        <v>19351.11</v>
      </c>
      <c r="H1153">
        <v>4</v>
      </c>
      <c r="I1153">
        <v>77404.44</v>
      </c>
      <c r="J1153">
        <v>2.0499999999999998</v>
      </c>
      <c r="K1153">
        <v>3447</v>
      </c>
      <c r="L1153" s="1">
        <v>45369</v>
      </c>
    </row>
    <row r="1154" spans="1:12" x14ac:dyDescent="0.25">
      <c r="A1154" t="s">
        <v>1198</v>
      </c>
      <c r="B1154" t="s">
        <v>53</v>
      </c>
      <c r="C1154" t="s">
        <v>31</v>
      </c>
      <c r="D1154" t="s">
        <v>54</v>
      </c>
      <c r="E1154" t="s">
        <v>16</v>
      </c>
      <c r="F1154" t="s">
        <v>28</v>
      </c>
      <c r="G1154">
        <v>4006.65</v>
      </c>
      <c r="H1154">
        <v>2</v>
      </c>
      <c r="I1154">
        <v>8013.3</v>
      </c>
      <c r="J1154">
        <v>4.26</v>
      </c>
      <c r="K1154">
        <v>2619</v>
      </c>
      <c r="L1154" s="1">
        <v>45300</v>
      </c>
    </row>
    <row r="1155" spans="1:12" x14ac:dyDescent="0.25">
      <c r="A1155" t="s">
        <v>1199</v>
      </c>
      <c r="B1155" t="s">
        <v>30</v>
      </c>
      <c r="C1155" t="s">
        <v>31</v>
      </c>
      <c r="D1155" t="s">
        <v>32</v>
      </c>
      <c r="E1155" t="s">
        <v>47</v>
      </c>
      <c r="F1155" t="s">
        <v>17</v>
      </c>
      <c r="G1155">
        <v>698.91</v>
      </c>
      <c r="H1155">
        <v>3</v>
      </c>
      <c r="I1155">
        <v>2096.73</v>
      </c>
      <c r="J1155">
        <v>3.44</v>
      </c>
      <c r="K1155">
        <v>2593</v>
      </c>
      <c r="L1155" s="1">
        <v>45584</v>
      </c>
    </row>
    <row r="1156" spans="1:12" x14ac:dyDescent="0.25">
      <c r="A1156" t="s">
        <v>1200</v>
      </c>
      <c r="B1156" t="s">
        <v>43</v>
      </c>
      <c r="C1156" t="s">
        <v>44</v>
      </c>
      <c r="D1156" t="s">
        <v>45</v>
      </c>
      <c r="E1156" t="s">
        <v>47</v>
      </c>
      <c r="F1156" t="s">
        <v>23</v>
      </c>
      <c r="G1156">
        <v>15875.19</v>
      </c>
      <c r="H1156">
        <v>1</v>
      </c>
      <c r="I1156">
        <v>15875.19</v>
      </c>
      <c r="J1156">
        <v>2.66</v>
      </c>
      <c r="K1156">
        <v>1170</v>
      </c>
      <c r="L1156" s="1">
        <v>45496</v>
      </c>
    </row>
    <row r="1157" spans="1:12" x14ac:dyDescent="0.25">
      <c r="A1157" t="s">
        <v>1201</v>
      </c>
      <c r="B1157" t="s">
        <v>13</v>
      </c>
      <c r="C1157" t="s">
        <v>14</v>
      </c>
      <c r="D1157" t="s">
        <v>15</v>
      </c>
      <c r="E1157" t="s">
        <v>16</v>
      </c>
      <c r="F1157" t="s">
        <v>62</v>
      </c>
      <c r="G1157">
        <v>19256.57</v>
      </c>
      <c r="H1157">
        <v>4</v>
      </c>
      <c r="I1157">
        <v>77026.28</v>
      </c>
      <c r="J1157">
        <v>1.48</v>
      </c>
      <c r="K1157">
        <v>2904</v>
      </c>
      <c r="L1157" s="1">
        <v>45651</v>
      </c>
    </row>
    <row r="1158" spans="1:12" x14ac:dyDescent="0.25">
      <c r="A1158" t="s">
        <v>1202</v>
      </c>
      <c r="B1158" t="s">
        <v>19</v>
      </c>
      <c r="C1158" t="s">
        <v>20</v>
      </c>
      <c r="D1158" t="s">
        <v>21</v>
      </c>
      <c r="E1158" t="s">
        <v>16</v>
      </c>
      <c r="F1158" t="s">
        <v>62</v>
      </c>
      <c r="G1158">
        <v>19551.46</v>
      </c>
      <c r="H1158">
        <v>1</v>
      </c>
      <c r="I1158">
        <v>19551.46</v>
      </c>
      <c r="J1158">
        <v>1.87</v>
      </c>
      <c r="K1158">
        <v>4930</v>
      </c>
      <c r="L1158" s="1">
        <v>45319</v>
      </c>
    </row>
    <row r="1159" spans="1:12" x14ac:dyDescent="0.25">
      <c r="A1159" t="s">
        <v>1203</v>
      </c>
      <c r="B1159" t="s">
        <v>38</v>
      </c>
      <c r="C1159" t="s">
        <v>20</v>
      </c>
      <c r="D1159" t="s">
        <v>39</v>
      </c>
      <c r="E1159" t="s">
        <v>22</v>
      </c>
      <c r="F1159" t="s">
        <v>40</v>
      </c>
      <c r="G1159">
        <v>8104.25</v>
      </c>
      <c r="H1159">
        <v>3</v>
      </c>
      <c r="I1159">
        <v>24312.75</v>
      </c>
      <c r="J1159">
        <v>2.11</v>
      </c>
      <c r="K1159">
        <v>4731</v>
      </c>
      <c r="L1159" s="1">
        <v>45610</v>
      </c>
    </row>
    <row r="1160" spans="1:12" x14ac:dyDescent="0.25">
      <c r="A1160" t="s">
        <v>1204</v>
      </c>
      <c r="B1160" t="s">
        <v>43</v>
      </c>
      <c r="C1160" t="s">
        <v>44</v>
      </c>
      <c r="D1160" t="s">
        <v>45</v>
      </c>
      <c r="E1160" t="s">
        <v>47</v>
      </c>
      <c r="F1160" t="s">
        <v>17</v>
      </c>
      <c r="G1160">
        <v>19908.849999999999</v>
      </c>
      <c r="H1160">
        <v>4</v>
      </c>
      <c r="I1160">
        <v>79635.399999999994</v>
      </c>
      <c r="J1160">
        <v>4.41</v>
      </c>
      <c r="K1160">
        <v>3937</v>
      </c>
      <c r="L1160" s="1">
        <v>45462</v>
      </c>
    </row>
    <row r="1161" spans="1:12" x14ac:dyDescent="0.25">
      <c r="A1161" t="s">
        <v>1205</v>
      </c>
      <c r="B1161" t="s">
        <v>35</v>
      </c>
      <c r="C1161" t="s">
        <v>14</v>
      </c>
      <c r="D1161" t="s">
        <v>36</v>
      </c>
      <c r="E1161" t="s">
        <v>47</v>
      </c>
      <c r="F1161" t="s">
        <v>23</v>
      </c>
      <c r="G1161">
        <v>14119.99</v>
      </c>
      <c r="H1161">
        <v>3</v>
      </c>
      <c r="I1161">
        <v>42359.97</v>
      </c>
      <c r="J1161">
        <v>3.64</v>
      </c>
      <c r="K1161">
        <v>2521</v>
      </c>
      <c r="L1161" s="1">
        <v>45456</v>
      </c>
    </row>
    <row r="1162" spans="1:12" x14ac:dyDescent="0.25">
      <c r="A1162" t="s">
        <v>1206</v>
      </c>
      <c r="B1162" t="s">
        <v>53</v>
      </c>
      <c r="C1162" t="s">
        <v>31</v>
      </c>
      <c r="D1162" t="s">
        <v>54</v>
      </c>
      <c r="E1162" t="s">
        <v>47</v>
      </c>
      <c r="F1162" t="s">
        <v>17</v>
      </c>
      <c r="G1162">
        <v>18723.07</v>
      </c>
      <c r="H1162">
        <v>5</v>
      </c>
      <c r="I1162">
        <v>93615.35</v>
      </c>
      <c r="J1162">
        <v>4.83</v>
      </c>
      <c r="K1162">
        <v>3440</v>
      </c>
      <c r="L1162" s="1">
        <v>45296</v>
      </c>
    </row>
    <row r="1163" spans="1:12" x14ac:dyDescent="0.25">
      <c r="A1163" t="s">
        <v>1207</v>
      </c>
      <c r="B1163" t="s">
        <v>49</v>
      </c>
      <c r="C1163" t="s">
        <v>14</v>
      </c>
      <c r="D1163" t="s">
        <v>50</v>
      </c>
      <c r="E1163" t="s">
        <v>22</v>
      </c>
      <c r="F1163" t="s">
        <v>28</v>
      </c>
      <c r="G1163">
        <v>15520.89</v>
      </c>
      <c r="H1163">
        <v>3</v>
      </c>
      <c r="I1163">
        <v>46562.67</v>
      </c>
      <c r="J1163">
        <v>4.1100000000000003</v>
      </c>
      <c r="K1163">
        <v>2825</v>
      </c>
      <c r="L1163" s="1">
        <v>45399</v>
      </c>
    </row>
    <row r="1164" spans="1:12" x14ac:dyDescent="0.25">
      <c r="A1164" t="s">
        <v>1208</v>
      </c>
      <c r="B1164" t="s">
        <v>38</v>
      </c>
      <c r="C1164" t="s">
        <v>20</v>
      </c>
      <c r="D1164" t="s">
        <v>39</v>
      </c>
      <c r="E1164" t="s">
        <v>22</v>
      </c>
      <c r="F1164" t="s">
        <v>17</v>
      </c>
      <c r="G1164">
        <v>15589.18</v>
      </c>
      <c r="H1164">
        <v>2</v>
      </c>
      <c r="I1164">
        <v>31178.36</v>
      </c>
      <c r="J1164">
        <v>4.37</v>
      </c>
      <c r="K1164">
        <v>4092</v>
      </c>
      <c r="L1164" s="1">
        <v>45566</v>
      </c>
    </row>
    <row r="1165" spans="1:12" x14ac:dyDescent="0.25">
      <c r="A1165" t="s">
        <v>1209</v>
      </c>
      <c r="B1165" t="s">
        <v>13</v>
      </c>
      <c r="C1165" t="s">
        <v>14</v>
      </c>
      <c r="D1165" t="s">
        <v>15</v>
      </c>
      <c r="E1165" t="s">
        <v>22</v>
      </c>
      <c r="F1165" t="s">
        <v>33</v>
      </c>
      <c r="G1165">
        <v>18376.52</v>
      </c>
      <c r="H1165">
        <v>3</v>
      </c>
      <c r="I1165">
        <v>55129.56</v>
      </c>
      <c r="J1165">
        <v>3.37</v>
      </c>
      <c r="K1165">
        <v>3593</v>
      </c>
      <c r="L1165" s="1">
        <v>45601</v>
      </c>
    </row>
    <row r="1166" spans="1:12" x14ac:dyDescent="0.25">
      <c r="A1166" t="s">
        <v>1210</v>
      </c>
      <c r="B1166" t="s">
        <v>65</v>
      </c>
      <c r="C1166" t="s">
        <v>20</v>
      </c>
      <c r="D1166" t="s">
        <v>66</v>
      </c>
      <c r="E1166" t="s">
        <v>16</v>
      </c>
      <c r="F1166" t="s">
        <v>17</v>
      </c>
      <c r="G1166">
        <v>9925.11</v>
      </c>
      <c r="H1166">
        <v>1</v>
      </c>
      <c r="I1166">
        <v>9925.11</v>
      </c>
      <c r="J1166">
        <v>2.39</v>
      </c>
      <c r="K1166">
        <v>3459</v>
      </c>
      <c r="L1166" s="1">
        <v>45624</v>
      </c>
    </row>
    <row r="1167" spans="1:12" x14ac:dyDescent="0.25">
      <c r="A1167" t="s">
        <v>1211</v>
      </c>
      <c r="B1167" t="s">
        <v>53</v>
      </c>
      <c r="C1167" t="s">
        <v>31</v>
      </c>
      <c r="D1167" t="s">
        <v>54</v>
      </c>
      <c r="E1167" t="s">
        <v>22</v>
      </c>
      <c r="F1167" t="s">
        <v>62</v>
      </c>
      <c r="G1167">
        <v>17458.009999999998</v>
      </c>
      <c r="H1167">
        <v>3</v>
      </c>
      <c r="I1167">
        <v>52374.03</v>
      </c>
      <c r="J1167">
        <v>4.71</v>
      </c>
      <c r="K1167">
        <v>39</v>
      </c>
      <c r="L1167" s="1">
        <v>45505</v>
      </c>
    </row>
    <row r="1168" spans="1:12" x14ac:dyDescent="0.25">
      <c r="A1168" t="s">
        <v>1212</v>
      </c>
      <c r="B1168" t="s">
        <v>19</v>
      </c>
      <c r="C1168" t="s">
        <v>20</v>
      </c>
      <c r="D1168" t="s">
        <v>21</v>
      </c>
      <c r="E1168" t="s">
        <v>47</v>
      </c>
      <c r="F1168" t="s">
        <v>17</v>
      </c>
      <c r="G1168">
        <v>5713.11</v>
      </c>
      <c r="H1168">
        <v>3</v>
      </c>
      <c r="I1168">
        <v>17139.330000000002</v>
      </c>
      <c r="J1168">
        <v>2.39</v>
      </c>
      <c r="K1168">
        <v>2472</v>
      </c>
      <c r="L1168" s="1">
        <v>45424</v>
      </c>
    </row>
    <row r="1169" spans="1:12" x14ac:dyDescent="0.25">
      <c r="A1169" t="s">
        <v>1213</v>
      </c>
      <c r="B1169" t="s">
        <v>38</v>
      </c>
      <c r="C1169" t="s">
        <v>20</v>
      </c>
      <c r="D1169" t="s">
        <v>39</v>
      </c>
      <c r="E1169" t="s">
        <v>16</v>
      </c>
      <c r="F1169" t="s">
        <v>28</v>
      </c>
      <c r="G1169">
        <v>10843.28</v>
      </c>
      <c r="H1169">
        <v>4</v>
      </c>
      <c r="I1169">
        <v>43373.120000000003</v>
      </c>
      <c r="J1169">
        <v>3.51</v>
      </c>
      <c r="K1169">
        <v>3935</v>
      </c>
      <c r="L1169" s="1">
        <v>45592</v>
      </c>
    </row>
    <row r="1170" spans="1:12" x14ac:dyDescent="0.25">
      <c r="A1170" t="s">
        <v>1214</v>
      </c>
      <c r="B1170" t="s">
        <v>25</v>
      </c>
      <c r="C1170" t="s">
        <v>26</v>
      </c>
      <c r="D1170" t="s">
        <v>27</v>
      </c>
      <c r="E1170" t="s">
        <v>22</v>
      </c>
      <c r="F1170" t="s">
        <v>40</v>
      </c>
      <c r="G1170">
        <v>18703.400000000001</v>
      </c>
      <c r="H1170">
        <v>4</v>
      </c>
      <c r="I1170">
        <v>74813.600000000006</v>
      </c>
      <c r="J1170">
        <v>3.57</v>
      </c>
      <c r="K1170">
        <v>2087</v>
      </c>
      <c r="L1170" s="1">
        <v>45541</v>
      </c>
    </row>
    <row r="1171" spans="1:12" x14ac:dyDescent="0.25">
      <c r="A1171" t="s">
        <v>1215</v>
      </c>
      <c r="B1171" t="s">
        <v>38</v>
      </c>
      <c r="C1171" t="s">
        <v>20</v>
      </c>
      <c r="D1171" t="s">
        <v>39</v>
      </c>
      <c r="E1171" t="s">
        <v>16</v>
      </c>
      <c r="F1171" t="s">
        <v>23</v>
      </c>
      <c r="G1171">
        <v>19534.8</v>
      </c>
      <c r="H1171">
        <v>5</v>
      </c>
      <c r="I1171">
        <v>97674</v>
      </c>
      <c r="J1171">
        <v>1.7</v>
      </c>
      <c r="K1171">
        <v>2127</v>
      </c>
      <c r="L1171" s="1">
        <v>45585</v>
      </c>
    </row>
    <row r="1172" spans="1:12" x14ac:dyDescent="0.25">
      <c r="A1172" t="s">
        <v>1216</v>
      </c>
      <c r="B1172" t="s">
        <v>35</v>
      </c>
      <c r="C1172" t="s">
        <v>14</v>
      </c>
      <c r="D1172" t="s">
        <v>36</v>
      </c>
      <c r="E1172" t="s">
        <v>16</v>
      </c>
      <c r="F1172" t="s">
        <v>40</v>
      </c>
      <c r="G1172">
        <v>4120.7299999999996</v>
      </c>
      <c r="H1172">
        <v>5</v>
      </c>
      <c r="I1172">
        <v>20603.650000000001</v>
      </c>
      <c r="J1172">
        <v>1.34</v>
      </c>
      <c r="K1172">
        <v>3460</v>
      </c>
      <c r="L1172" s="1">
        <v>45612</v>
      </c>
    </row>
    <row r="1173" spans="1:12" x14ac:dyDescent="0.25">
      <c r="A1173" t="s">
        <v>1217</v>
      </c>
      <c r="B1173" t="s">
        <v>43</v>
      </c>
      <c r="C1173" t="s">
        <v>44</v>
      </c>
      <c r="D1173" t="s">
        <v>45</v>
      </c>
      <c r="E1173" t="s">
        <v>22</v>
      </c>
      <c r="F1173" t="s">
        <v>33</v>
      </c>
      <c r="G1173">
        <v>17735.009999999998</v>
      </c>
      <c r="H1173">
        <v>5</v>
      </c>
      <c r="I1173">
        <v>88675.05</v>
      </c>
      <c r="J1173">
        <v>4.93</v>
      </c>
      <c r="K1173">
        <v>3820</v>
      </c>
      <c r="L1173" s="1">
        <v>45467</v>
      </c>
    </row>
    <row r="1174" spans="1:12" x14ac:dyDescent="0.25">
      <c r="A1174" t="s">
        <v>1218</v>
      </c>
      <c r="B1174" t="s">
        <v>35</v>
      </c>
      <c r="C1174" t="s">
        <v>14</v>
      </c>
      <c r="D1174" t="s">
        <v>36</v>
      </c>
      <c r="E1174" t="s">
        <v>47</v>
      </c>
      <c r="F1174" t="s">
        <v>23</v>
      </c>
      <c r="G1174">
        <v>9152.57</v>
      </c>
      <c r="H1174">
        <v>4</v>
      </c>
      <c r="I1174">
        <v>36610.28</v>
      </c>
      <c r="J1174">
        <v>3.38</v>
      </c>
      <c r="K1174">
        <v>4693</v>
      </c>
      <c r="L1174" s="1">
        <v>45489</v>
      </c>
    </row>
    <row r="1175" spans="1:12" x14ac:dyDescent="0.25">
      <c r="A1175" t="s">
        <v>1219</v>
      </c>
      <c r="B1175" t="s">
        <v>13</v>
      </c>
      <c r="C1175" t="s">
        <v>14</v>
      </c>
      <c r="D1175" t="s">
        <v>15</v>
      </c>
      <c r="E1175" t="s">
        <v>22</v>
      </c>
      <c r="F1175" t="s">
        <v>40</v>
      </c>
      <c r="G1175">
        <v>3514.93</v>
      </c>
      <c r="H1175">
        <v>3</v>
      </c>
      <c r="I1175">
        <v>10544.79</v>
      </c>
      <c r="J1175">
        <v>3.52</v>
      </c>
      <c r="K1175">
        <v>1240</v>
      </c>
      <c r="L1175" s="1">
        <v>45578</v>
      </c>
    </row>
    <row r="1176" spans="1:12" x14ac:dyDescent="0.25">
      <c r="A1176" t="s">
        <v>1220</v>
      </c>
      <c r="B1176" t="s">
        <v>25</v>
      </c>
      <c r="C1176" t="s">
        <v>26</v>
      </c>
      <c r="D1176" t="s">
        <v>27</v>
      </c>
      <c r="E1176" t="s">
        <v>47</v>
      </c>
      <c r="F1176" t="s">
        <v>62</v>
      </c>
      <c r="G1176">
        <v>17946.36</v>
      </c>
      <c r="H1176">
        <v>4</v>
      </c>
      <c r="I1176">
        <v>71785.440000000002</v>
      </c>
      <c r="J1176">
        <v>1.36</v>
      </c>
      <c r="K1176">
        <v>1625</v>
      </c>
      <c r="L1176" s="1">
        <v>45571</v>
      </c>
    </row>
    <row r="1177" spans="1:12" x14ac:dyDescent="0.25">
      <c r="A1177" t="s">
        <v>1221</v>
      </c>
      <c r="B1177" t="s">
        <v>53</v>
      </c>
      <c r="C1177" t="s">
        <v>31</v>
      </c>
      <c r="D1177" t="s">
        <v>54</v>
      </c>
      <c r="E1177" t="s">
        <v>16</v>
      </c>
      <c r="F1177" t="s">
        <v>23</v>
      </c>
      <c r="G1177">
        <v>10920.84</v>
      </c>
      <c r="H1177">
        <v>3</v>
      </c>
      <c r="I1177">
        <v>32762.52</v>
      </c>
      <c r="J1177">
        <v>4.25</v>
      </c>
      <c r="K1177">
        <v>2722</v>
      </c>
      <c r="L1177" s="1">
        <v>45444</v>
      </c>
    </row>
    <row r="1178" spans="1:12" x14ac:dyDescent="0.25">
      <c r="A1178" t="s">
        <v>1222</v>
      </c>
      <c r="B1178" t="s">
        <v>19</v>
      </c>
      <c r="C1178" t="s">
        <v>20</v>
      </c>
      <c r="D1178" t="s">
        <v>21</v>
      </c>
      <c r="E1178" t="s">
        <v>16</v>
      </c>
      <c r="F1178" t="s">
        <v>28</v>
      </c>
      <c r="G1178">
        <v>883.53</v>
      </c>
      <c r="H1178">
        <v>2</v>
      </c>
      <c r="I1178">
        <v>1767.06</v>
      </c>
      <c r="J1178">
        <v>3.67</v>
      </c>
      <c r="K1178">
        <v>4915</v>
      </c>
      <c r="L1178" s="1">
        <v>45307</v>
      </c>
    </row>
    <row r="1179" spans="1:12" x14ac:dyDescent="0.25">
      <c r="A1179" t="s">
        <v>1223</v>
      </c>
      <c r="B1179" t="s">
        <v>49</v>
      </c>
      <c r="C1179" t="s">
        <v>14</v>
      </c>
      <c r="D1179" t="s">
        <v>50</v>
      </c>
      <c r="E1179" t="s">
        <v>47</v>
      </c>
      <c r="F1179" t="s">
        <v>33</v>
      </c>
      <c r="G1179">
        <v>3530.51</v>
      </c>
      <c r="H1179">
        <v>5</v>
      </c>
      <c r="I1179">
        <v>17652.55</v>
      </c>
      <c r="J1179">
        <v>3.61</v>
      </c>
      <c r="K1179">
        <v>3992</v>
      </c>
      <c r="L1179" s="1">
        <v>45512</v>
      </c>
    </row>
    <row r="1180" spans="1:12" x14ac:dyDescent="0.25">
      <c r="A1180" t="s">
        <v>1224</v>
      </c>
      <c r="B1180" t="s">
        <v>19</v>
      </c>
      <c r="C1180" t="s">
        <v>20</v>
      </c>
      <c r="D1180" t="s">
        <v>21</v>
      </c>
      <c r="E1180" t="s">
        <v>47</v>
      </c>
      <c r="F1180" t="s">
        <v>62</v>
      </c>
      <c r="G1180">
        <v>18229.71</v>
      </c>
      <c r="H1180">
        <v>2</v>
      </c>
      <c r="I1180">
        <v>36459.42</v>
      </c>
      <c r="J1180">
        <v>2.2000000000000002</v>
      </c>
      <c r="K1180">
        <v>1570</v>
      </c>
      <c r="L1180" s="1">
        <v>45377</v>
      </c>
    </row>
    <row r="1181" spans="1:12" x14ac:dyDescent="0.25">
      <c r="A1181" t="s">
        <v>1225</v>
      </c>
      <c r="B1181" t="s">
        <v>38</v>
      </c>
      <c r="C1181" t="s">
        <v>20</v>
      </c>
      <c r="D1181" t="s">
        <v>39</v>
      </c>
      <c r="E1181" t="s">
        <v>22</v>
      </c>
      <c r="F1181" t="s">
        <v>40</v>
      </c>
      <c r="G1181">
        <v>19820.46</v>
      </c>
      <c r="H1181">
        <v>4</v>
      </c>
      <c r="I1181">
        <v>79281.84</v>
      </c>
      <c r="J1181">
        <v>3.53</v>
      </c>
      <c r="K1181">
        <v>4819</v>
      </c>
      <c r="L1181" s="1">
        <v>45562</v>
      </c>
    </row>
    <row r="1182" spans="1:12" x14ac:dyDescent="0.25">
      <c r="A1182" t="s">
        <v>1226</v>
      </c>
      <c r="B1182" t="s">
        <v>65</v>
      </c>
      <c r="C1182" t="s">
        <v>20</v>
      </c>
      <c r="D1182" t="s">
        <v>66</v>
      </c>
      <c r="E1182" t="s">
        <v>47</v>
      </c>
      <c r="F1182" t="s">
        <v>28</v>
      </c>
      <c r="G1182">
        <v>15628.75</v>
      </c>
      <c r="H1182">
        <v>1</v>
      </c>
      <c r="I1182">
        <v>15628.75</v>
      </c>
      <c r="J1182">
        <v>2.06</v>
      </c>
      <c r="K1182">
        <v>3001</v>
      </c>
      <c r="L1182" s="1">
        <v>45335</v>
      </c>
    </row>
    <row r="1183" spans="1:12" x14ac:dyDescent="0.25">
      <c r="A1183" t="s">
        <v>1227</v>
      </c>
      <c r="B1183" t="s">
        <v>19</v>
      </c>
      <c r="C1183" t="s">
        <v>20</v>
      </c>
      <c r="D1183" t="s">
        <v>21</v>
      </c>
      <c r="E1183" t="s">
        <v>22</v>
      </c>
      <c r="F1183" t="s">
        <v>33</v>
      </c>
      <c r="G1183">
        <v>15249.43</v>
      </c>
      <c r="H1183">
        <v>2</v>
      </c>
      <c r="I1183">
        <v>30498.86</v>
      </c>
      <c r="J1183">
        <v>2.0099999999999998</v>
      </c>
      <c r="K1183">
        <v>4396</v>
      </c>
      <c r="L1183" s="1">
        <v>45512</v>
      </c>
    </row>
    <row r="1184" spans="1:12" x14ac:dyDescent="0.25">
      <c r="A1184" t="s">
        <v>1228</v>
      </c>
      <c r="B1184" t="s">
        <v>38</v>
      </c>
      <c r="C1184" t="s">
        <v>20</v>
      </c>
      <c r="D1184" t="s">
        <v>39</v>
      </c>
      <c r="E1184" t="s">
        <v>16</v>
      </c>
      <c r="F1184" t="s">
        <v>28</v>
      </c>
      <c r="G1184">
        <v>9212.6299999999992</v>
      </c>
      <c r="H1184">
        <v>4</v>
      </c>
      <c r="I1184">
        <v>36850.519999999997</v>
      </c>
      <c r="J1184">
        <v>1.67</v>
      </c>
      <c r="K1184">
        <v>382</v>
      </c>
      <c r="L1184" s="1">
        <v>45628</v>
      </c>
    </row>
    <row r="1185" spans="1:12" x14ac:dyDescent="0.25">
      <c r="A1185" t="s">
        <v>1229</v>
      </c>
      <c r="B1185" t="s">
        <v>65</v>
      </c>
      <c r="C1185" t="s">
        <v>20</v>
      </c>
      <c r="D1185" t="s">
        <v>66</v>
      </c>
      <c r="E1185" t="s">
        <v>47</v>
      </c>
      <c r="F1185" t="s">
        <v>23</v>
      </c>
      <c r="G1185">
        <v>7795.95</v>
      </c>
      <c r="H1185">
        <v>1</v>
      </c>
      <c r="I1185">
        <v>7795.95</v>
      </c>
      <c r="J1185">
        <v>1.0900000000000001</v>
      </c>
      <c r="K1185">
        <v>3184</v>
      </c>
      <c r="L1185" s="1">
        <v>45396</v>
      </c>
    </row>
    <row r="1186" spans="1:12" x14ac:dyDescent="0.25">
      <c r="A1186" t="s">
        <v>1230</v>
      </c>
      <c r="B1186" t="s">
        <v>13</v>
      </c>
      <c r="C1186" t="s">
        <v>14</v>
      </c>
      <c r="D1186" t="s">
        <v>15</v>
      </c>
      <c r="E1186" t="s">
        <v>16</v>
      </c>
      <c r="F1186" t="s">
        <v>28</v>
      </c>
      <c r="G1186">
        <v>11145.37</v>
      </c>
      <c r="H1186">
        <v>5</v>
      </c>
      <c r="I1186">
        <v>55726.85</v>
      </c>
      <c r="J1186">
        <v>1.28</v>
      </c>
      <c r="K1186">
        <v>491</v>
      </c>
      <c r="L1186" s="1">
        <v>45614</v>
      </c>
    </row>
    <row r="1187" spans="1:12" x14ac:dyDescent="0.25">
      <c r="A1187" t="s">
        <v>1231</v>
      </c>
      <c r="B1187" t="s">
        <v>38</v>
      </c>
      <c r="C1187" t="s">
        <v>20</v>
      </c>
      <c r="D1187" t="s">
        <v>39</v>
      </c>
      <c r="E1187" t="s">
        <v>22</v>
      </c>
      <c r="F1187" t="s">
        <v>62</v>
      </c>
      <c r="G1187">
        <v>3887.6</v>
      </c>
      <c r="H1187">
        <v>3</v>
      </c>
      <c r="I1187">
        <v>11662.8</v>
      </c>
      <c r="J1187">
        <v>1.0900000000000001</v>
      </c>
      <c r="K1187">
        <v>3476</v>
      </c>
      <c r="L1187" s="1">
        <v>45553</v>
      </c>
    </row>
    <row r="1188" spans="1:12" x14ac:dyDescent="0.25">
      <c r="A1188" t="s">
        <v>1232</v>
      </c>
      <c r="B1188" t="s">
        <v>49</v>
      </c>
      <c r="C1188" t="s">
        <v>14</v>
      </c>
      <c r="D1188" t="s">
        <v>50</v>
      </c>
      <c r="E1188" t="s">
        <v>47</v>
      </c>
      <c r="F1188" t="s">
        <v>23</v>
      </c>
      <c r="G1188">
        <v>1854.77</v>
      </c>
      <c r="H1188">
        <v>4</v>
      </c>
      <c r="I1188">
        <v>7419.08</v>
      </c>
      <c r="J1188">
        <v>2.5299999999999998</v>
      </c>
      <c r="K1188">
        <v>496</v>
      </c>
      <c r="L1188" s="1">
        <v>45462</v>
      </c>
    </row>
    <row r="1189" spans="1:12" x14ac:dyDescent="0.25">
      <c r="A1189" t="s">
        <v>1233</v>
      </c>
      <c r="B1189" t="s">
        <v>30</v>
      </c>
      <c r="C1189" t="s">
        <v>31</v>
      </c>
      <c r="D1189" t="s">
        <v>32</v>
      </c>
      <c r="E1189" t="s">
        <v>16</v>
      </c>
      <c r="F1189" t="s">
        <v>28</v>
      </c>
      <c r="G1189">
        <v>14565.63</v>
      </c>
      <c r="H1189">
        <v>2</v>
      </c>
      <c r="I1189">
        <v>29131.26</v>
      </c>
      <c r="J1189">
        <v>4.38</v>
      </c>
      <c r="K1189">
        <v>3968</v>
      </c>
      <c r="L1189" s="1">
        <v>45468</v>
      </c>
    </row>
    <row r="1190" spans="1:12" x14ac:dyDescent="0.25">
      <c r="A1190" t="s">
        <v>1234</v>
      </c>
      <c r="B1190" t="s">
        <v>49</v>
      </c>
      <c r="C1190" t="s">
        <v>14</v>
      </c>
      <c r="D1190" t="s">
        <v>50</v>
      </c>
      <c r="E1190" t="s">
        <v>47</v>
      </c>
      <c r="F1190" t="s">
        <v>17</v>
      </c>
      <c r="G1190">
        <v>13279.77</v>
      </c>
      <c r="H1190">
        <v>3</v>
      </c>
      <c r="I1190">
        <v>39839.31</v>
      </c>
      <c r="J1190">
        <v>1.42</v>
      </c>
      <c r="K1190">
        <v>3121</v>
      </c>
      <c r="L1190" s="1">
        <v>45307</v>
      </c>
    </row>
    <row r="1191" spans="1:12" x14ac:dyDescent="0.25">
      <c r="A1191" t="s">
        <v>1235</v>
      </c>
      <c r="B1191" t="s">
        <v>53</v>
      </c>
      <c r="C1191" t="s">
        <v>31</v>
      </c>
      <c r="D1191" t="s">
        <v>54</v>
      </c>
      <c r="E1191" t="s">
        <v>47</v>
      </c>
      <c r="F1191" t="s">
        <v>40</v>
      </c>
      <c r="G1191">
        <v>12064.62</v>
      </c>
      <c r="H1191">
        <v>1</v>
      </c>
      <c r="I1191">
        <v>12064.62</v>
      </c>
      <c r="J1191">
        <v>1.05</v>
      </c>
      <c r="K1191">
        <v>4681</v>
      </c>
      <c r="L1191" s="1">
        <v>45475</v>
      </c>
    </row>
    <row r="1192" spans="1:12" x14ac:dyDescent="0.25">
      <c r="A1192" t="s">
        <v>1236</v>
      </c>
      <c r="B1192" t="s">
        <v>35</v>
      </c>
      <c r="C1192" t="s">
        <v>14</v>
      </c>
      <c r="D1192" t="s">
        <v>36</v>
      </c>
      <c r="E1192" t="s">
        <v>47</v>
      </c>
      <c r="F1192" t="s">
        <v>28</v>
      </c>
      <c r="G1192">
        <v>14383.82</v>
      </c>
      <c r="H1192">
        <v>5</v>
      </c>
      <c r="I1192">
        <v>71919.100000000006</v>
      </c>
      <c r="J1192">
        <v>1.22</v>
      </c>
      <c r="K1192">
        <v>1289</v>
      </c>
      <c r="L1192" s="1">
        <v>45378</v>
      </c>
    </row>
    <row r="1193" spans="1:12" x14ac:dyDescent="0.25">
      <c r="A1193" t="s">
        <v>1237</v>
      </c>
      <c r="B1193" t="s">
        <v>65</v>
      </c>
      <c r="C1193" t="s">
        <v>20</v>
      </c>
      <c r="D1193" t="s">
        <v>66</v>
      </c>
      <c r="E1193" t="s">
        <v>47</v>
      </c>
      <c r="F1193" t="s">
        <v>17</v>
      </c>
      <c r="G1193">
        <v>3835.29</v>
      </c>
      <c r="H1193">
        <v>2</v>
      </c>
      <c r="I1193">
        <v>7670.58</v>
      </c>
      <c r="J1193">
        <v>1.77</v>
      </c>
      <c r="K1193">
        <v>2724</v>
      </c>
      <c r="L1193" s="1">
        <v>45608</v>
      </c>
    </row>
    <row r="1194" spans="1:12" x14ac:dyDescent="0.25">
      <c r="A1194" t="s">
        <v>1238</v>
      </c>
      <c r="B1194" t="s">
        <v>65</v>
      </c>
      <c r="C1194" t="s">
        <v>20</v>
      </c>
      <c r="D1194" t="s">
        <v>66</v>
      </c>
      <c r="E1194" t="s">
        <v>16</v>
      </c>
      <c r="F1194" t="s">
        <v>28</v>
      </c>
      <c r="G1194">
        <v>18719.07</v>
      </c>
      <c r="H1194">
        <v>4</v>
      </c>
      <c r="I1194">
        <v>74876.28</v>
      </c>
      <c r="J1194">
        <v>4.93</v>
      </c>
      <c r="K1194">
        <v>836</v>
      </c>
      <c r="L1194" s="1">
        <v>45312</v>
      </c>
    </row>
    <row r="1195" spans="1:12" x14ac:dyDescent="0.25">
      <c r="A1195" t="s">
        <v>1239</v>
      </c>
      <c r="B1195" t="s">
        <v>43</v>
      </c>
      <c r="C1195" t="s">
        <v>44</v>
      </c>
      <c r="D1195" t="s">
        <v>45</v>
      </c>
      <c r="E1195" t="s">
        <v>47</v>
      </c>
      <c r="F1195" t="s">
        <v>23</v>
      </c>
      <c r="G1195">
        <v>19865.14</v>
      </c>
      <c r="H1195">
        <v>4</v>
      </c>
      <c r="I1195">
        <v>79460.56</v>
      </c>
      <c r="J1195">
        <v>2.31</v>
      </c>
      <c r="K1195">
        <v>4406</v>
      </c>
      <c r="L1195" s="1">
        <v>45504</v>
      </c>
    </row>
    <row r="1196" spans="1:12" x14ac:dyDescent="0.25">
      <c r="A1196" t="s">
        <v>1240</v>
      </c>
      <c r="B1196" t="s">
        <v>49</v>
      </c>
      <c r="C1196" t="s">
        <v>14</v>
      </c>
      <c r="D1196" t="s">
        <v>50</v>
      </c>
      <c r="E1196" t="s">
        <v>47</v>
      </c>
      <c r="F1196" t="s">
        <v>62</v>
      </c>
      <c r="G1196">
        <v>19567.05</v>
      </c>
      <c r="H1196">
        <v>2</v>
      </c>
      <c r="I1196">
        <v>39134.1</v>
      </c>
      <c r="J1196">
        <v>4.8</v>
      </c>
      <c r="K1196">
        <v>1861</v>
      </c>
      <c r="L1196" s="1">
        <v>45445</v>
      </c>
    </row>
    <row r="1197" spans="1:12" x14ac:dyDescent="0.25">
      <c r="A1197" t="s">
        <v>1241</v>
      </c>
      <c r="B1197" t="s">
        <v>38</v>
      </c>
      <c r="C1197" t="s">
        <v>20</v>
      </c>
      <c r="D1197" t="s">
        <v>39</v>
      </c>
      <c r="E1197" t="s">
        <v>22</v>
      </c>
      <c r="F1197" t="s">
        <v>28</v>
      </c>
      <c r="G1197">
        <v>9895.2900000000009</v>
      </c>
      <c r="H1197">
        <v>4</v>
      </c>
      <c r="I1197">
        <v>39581.160000000003</v>
      </c>
      <c r="J1197">
        <v>3.05</v>
      </c>
      <c r="K1197">
        <v>3975</v>
      </c>
      <c r="L1197" s="1">
        <v>45642</v>
      </c>
    </row>
    <row r="1198" spans="1:12" x14ac:dyDescent="0.25">
      <c r="A1198" t="s">
        <v>1242</v>
      </c>
      <c r="B1198" t="s">
        <v>38</v>
      </c>
      <c r="C1198" t="s">
        <v>20</v>
      </c>
      <c r="D1198" t="s">
        <v>39</v>
      </c>
      <c r="E1198" t="s">
        <v>16</v>
      </c>
      <c r="F1198" t="s">
        <v>28</v>
      </c>
      <c r="G1198">
        <v>10369.32</v>
      </c>
      <c r="H1198">
        <v>3</v>
      </c>
      <c r="I1198">
        <v>31107.96</v>
      </c>
      <c r="J1198">
        <v>4.63</v>
      </c>
      <c r="K1198">
        <v>697</v>
      </c>
      <c r="L1198" s="1">
        <v>45439</v>
      </c>
    </row>
    <row r="1199" spans="1:12" x14ac:dyDescent="0.25">
      <c r="A1199" t="s">
        <v>1243</v>
      </c>
      <c r="B1199" t="s">
        <v>25</v>
      </c>
      <c r="C1199" t="s">
        <v>26</v>
      </c>
      <c r="D1199" t="s">
        <v>27</v>
      </c>
      <c r="E1199" t="s">
        <v>16</v>
      </c>
      <c r="F1199" t="s">
        <v>62</v>
      </c>
      <c r="G1199">
        <v>3005.1</v>
      </c>
      <c r="H1199">
        <v>3</v>
      </c>
      <c r="I1199">
        <v>9015.2999999999993</v>
      </c>
      <c r="J1199">
        <v>3.61</v>
      </c>
      <c r="K1199">
        <v>3045</v>
      </c>
      <c r="L1199" s="1">
        <v>45352</v>
      </c>
    </row>
    <row r="1200" spans="1:12" x14ac:dyDescent="0.25">
      <c r="A1200" t="s">
        <v>1244</v>
      </c>
      <c r="B1200" t="s">
        <v>13</v>
      </c>
      <c r="C1200" t="s">
        <v>14</v>
      </c>
      <c r="D1200" t="s">
        <v>15</v>
      </c>
      <c r="E1200" t="s">
        <v>47</v>
      </c>
      <c r="F1200" t="s">
        <v>17</v>
      </c>
      <c r="G1200">
        <v>3792.32</v>
      </c>
      <c r="H1200">
        <v>2</v>
      </c>
      <c r="I1200">
        <v>7584.64</v>
      </c>
      <c r="J1200">
        <v>3.63</v>
      </c>
      <c r="K1200">
        <v>1180</v>
      </c>
      <c r="L1200" s="1">
        <v>45344</v>
      </c>
    </row>
    <row r="1201" spans="1:12" x14ac:dyDescent="0.25">
      <c r="A1201" t="s">
        <v>1245</v>
      </c>
      <c r="B1201" t="s">
        <v>30</v>
      </c>
      <c r="C1201" t="s">
        <v>31</v>
      </c>
      <c r="D1201" t="s">
        <v>32</v>
      </c>
      <c r="E1201" t="s">
        <v>22</v>
      </c>
      <c r="F1201" t="s">
        <v>23</v>
      </c>
      <c r="G1201">
        <v>6831.86</v>
      </c>
      <c r="H1201">
        <v>1</v>
      </c>
      <c r="I1201">
        <v>6831.86</v>
      </c>
      <c r="J1201">
        <v>1.82</v>
      </c>
      <c r="K1201">
        <v>2983</v>
      </c>
      <c r="L1201" s="1">
        <v>45650</v>
      </c>
    </row>
    <row r="1202" spans="1:12" x14ac:dyDescent="0.25">
      <c r="A1202" t="s">
        <v>1246</v>
      </c>
      <c r="B1202" t="s">
        <v>49</v>
      </c>
      <c r="C1202" t="s">
        <v>14</v>
      </c>
      <c r="D1202" t="s">
        <v>50</v>
      </c>
      <c r="E1202" t="s">
        <v>47</v>
      </c>
      <c r="F1202" t="s">
        <v>62</v>
      </c>
      <c r="G1202">
        <v>5770.14</v>
      </c>
      <c r="H1202">
        <v>1</v>
      </c>
      <c r="I1202">
        <v>5770.14</v>
      </c>
      <c r="J1202">
        <v>3.05</v>
      </c>
      <c r="K1202">
        <v>364</v>
      </c>
      <c r="L1202" s="1">
        <v>45380</v>
      </c>
    </row>
    <row r="1203" spans="1:12" x14ac:dyDescent="0.25">
      <c r="A1203" t="s">
        <v>1247</v>
      </c>
      <c r="B1203" t="s">
        <v>38</v>
      </c>
      <c r="C1203" t="s">
        <v>20</v>
      </c>
      <c r="D1203" t="s">
        <v>39</v>
      </c>
      <c r="E1203" t="s">
        <v>22</v>
      </c>
      <c r="F1203" t="s">
        <v>33</v>
      </c>
      <c r="G1203">
        <v>7912.41</v>
      </c>
      <c r="H1203">
        <v>2</v>
      </c>
      <c r="I1203">
        <v>15824.82</v>
      </c>
      <c r="J1203">
        <v>2.0699999999999998</v>
      </c>
      <c r="K1203">
        <v>292</v>
      </c>
      <c r="L1203" s="1">
        <v>45534</v>
      </c>
    </row>
    <row r="1204" spans="1:12" x14ac:dyDescent="0.25">
      <c r="A1204" t="s">
        <v>1248</v>
      </c>
      <c r="B1204" t="s">
        <v>30</v>
      </c>
      <c r="C1204" t="s">
        <v>31</v>
      </c>
      <c r="D1204" t="s">
        <v>32</v>
      </c>
      <c r="E1204" t="s">
        <v>16</v>
      </c>
      <c r="F1204" t="s">
        <v>40</v>
      </c>
      <c r="G1204">
        <v>14045.35</v>
      </c>
      <c r="H1204">
        <v>1</v>
      </c>
      <c r="I1204">
        <v>14045.35</v>
      </c>
      <c r="J1204">
        <v>3.5</v>
      </c>
      <c r="K1204">
        <v>3235</v>
      </c>
      <c r="L1204" s="1">
        <v>45491</v>
      </c>
    </row>
    <row r="1205" spans="1:12" x14ac:dyDescent="0.25">
      <c r="A1205" t="s">
        <v>1249</v>
      </c>
      <c r="B1205" t="s">
        <v>13</v>
      </c>
      <c r="C1205" t="s">
        <v>14</v>
      </c>
      <c r="D1205" t="s">
        <v>15</v>
      </c>
      <c r="E1205" t="s">
        <v>22</v>
      </c>
      <c r="F1205" t="s">
        <v>62</v>
      </c>
      <c r="G1205">
        <v>6270.48</v>
      </c>
      <c r="H1205">
        <v>4</v>
      </c>
      <c r="I1205">
        <v>25081.919999999998</v>
      </c>
      <c r="J1205">
        <v>3.57</v>
      </c>
      <c r="K1205">
        <v>506</v>
      </c>
      <c r="L1205" s="1">
        <v>45297</v>
      </c>
    </row>
    <row r="1206" spans="1:12" x14ac:dyDescent="0.25">
      <c r="A1206" t="s">
        <v>1250</v>
      </c>
      <c r="B1206" t="s">
        <v>49</v>
      </c>
      <c r="C1206" t="s">
        <v>14</v>
      </c>
      <c r="D1206" t="s">
        <v>50</v>
      </c>
      <c r="E1206" t="s">
        <v>16</v>
      </c>
      <c r="F1206" t="s">
        <v>23</v>
      </c>
      <c r="G1206">
        <v>5696.75</v>
      </c>
      <c r="H1206">
        <v>2</v>
      </c>
      <c r="I1206">
        <v>11393.5</v>
      </c>
      <c r="J1206">
        <v>2.2200000000000002</v>
      </c>
      <c r="K1206">
        <v>4057</v>
      </c>
      <c r="L1206" s="1">
        <v>45484</v>
      </c>
    </row>
    <row r="1207" spans="1:12" x14ac:dyDescent="0.25">
      <c r="A1207" t="s">
        <v>1251</v>
      </c>
      <c r="B1207" t="s">
        <v>65</v>
      </c>
      <c r="C1207" t="s">
        <v>20</v>
      </c>
      <c r="D1207" t="s">
        <v>66</v>
      </c>
      <c r="E1207" t="s">
        <v>47</v>
      </c>
      <c r="F1207" t="s">
        <v>62</v>
      </c>
      <c r="G1207">
        <v>13923.27</v>
      </c>
      <c r="H1207">
        <v>1</v>
      </c>
      <c r="I1207">
        <v>13923.27</v>
      </c>
      <c r="J1207">
        <v>1.17</v>
      </c>
      <c r="K1207">
        <v>202</v>
      </c>
      <c r="L1207" s="1">
        <v>45630</v>
      </c>
    </row>
    <row r="1208" spans="1:12" x14ac:dyDescent="0.25">
      <c r="A1208" t="s">
        <v>1252</v>
      </c>
      <c r="B1208" t="s">
        <v>35</v>
      </c>
      <c r="C1208" t="s">
        <v>14</v>
      </c>
      <c r="D1208" t="s">
        <v>36</v>
      </c>
      <c r="E1208" t="s">
        <v>47</v>
      </c>
      <c r="F1208" t="s">
        <v>28</v>
      </c>
      <c r="G1208">
        <v>5219.28</v>
      </c>
      <c r="H1208">
        <v>3</v>
      </c>
      <c r="I1208">
        <v>15657.84</v>
      </c>
      <c r="J1208">
        <v>3.11</v>
      </c>
      <c r="K1208">
        <v>489</v>
      </c>
      <c r="L1208" s="1">
        <v>45596</v>
      </c>
    </row>
    <row r="1209" spans="1:12" x14ac:dyDescent="0.25">
      <c r="A1209" t="s">
        <v>1253</v>
      </c>
      <c r="B1209" t="s">
        <v>49</v>
      </c>
      <c r="C1209" t="s">
        <v>14</v>
      </c>
      <c r="D1209" t="s">
        <v>50</v>
      </c>
      <c r="E1209" t="s">
        <v>16</v>
      </c>
      <c r="F1209" t="s">
        <v>40</v>
      </c>
      <c r="G1209">
        <v>19907.650000000001</v>
      </c>
      <c r="H1209">
        <v>3</v>
      </c>
      <c r="I1209">
        <v>59722.95</v>
      </c>
      <c r="J1209">
        <v>4.47</v>
      </c>
      <c r="K1209">
        <v>4453</v>
      </c>
      <c r="L1209" s="1">
        <v>45508</v>
      </c>
    </row>
    <row r="1210" spans="1:12" x14ac:dyDescent="0.25">
      <c r="A1210" t="s">
        <v>1254</v>
      </c>
      <c r="B1210" t="s">
        <v>43</v>
      </c>
      <c r="C1210" t="s">
        <v>44</v>
      </c>
      <c r="D1210" t="s">
        <v>45</v>
      </c>
      <c r="E1210" t="s">
        <v>22</v>
      </c>
      <c r="F1210" t="s">
        <v>23</v>
      </c>
      <c r="G1210">
        <v>2090.15</v>
      </c>
      <c r="H1210">
        <v>5</v>
      </c>
      <c r="I1210">
        <v>10450.75</v>
      </c>
      <c r="J1210">
        <v>3.03</v>
      </c>
      <c r="K1210">
        <v>1194</v>
      </c>
      <c r="L1210" s="1">
        <v>45459</v>
      </c>
    </row>
    <row r="1211" spans="1:12" x14ac:dyDescent="0.25">
      <c r="A1211" t="s">
        <v>1255</v>
      </c>
      <c r="B1211" t="s">
        <v>38</v>
      </c>
      <c r="C1211" t="s">
        <v>20</v>
      </c>
      <c r="D1211" t="s">
        <v>39</v>
      </c>
      <c r="E1211" t="s">
        <v>16</v>
      </c>
      <c r="F1211" t="s">
        <v>28</v>
      </c>
      <c r="G1211">
        <v>373.86</v>
      </c>
      <c r="H1211">
        <v>3</v>
      </c>
      <c r="I1211">
        <v>1121.58</v>
      </c>
      <c r="J1211">
        <v>2.16</v>
      </c>
      <c r="K1211">
        <v>4050</v>
      </c>
      <c r="L1211" s="1">
        <v>45522</v>
      </c>
    </row>
    <row r="1212" spans="1:12" x14ac:dyDescent="0.25">
      <c r="A1212" t="s">
        <v>1256</v>
      </c>
      <c r="B1212" t="s">
        <v>49</v>
      </c>
      <c r="C1212" t="s">
        <v>14</v>
      </c>
      <c r="D1212" t="s">
        <v>50</v>
      </c>
      <c r="E1212" t="s">
        <v>47</v>
      </c>
      <c r="F1212" t="s">
        <v>40</v>
      </c>
      <c r="G1212">
        <v>1797.55</v>
      </c>
      <c r="H1212">
        <v>5</v>
      </c>
      <c r="I1212">
        <v>8987.75</v>
      </c>
      <c r="J1212">
        <v>3.21</v>
      </c>
      <c r="K1212">
        <v>3583</v>
      </c>
      <c r="L1212" s="1">
        <v>45635</v>
      </c>
    </row>
    <row r="1213" spans="1:12" x14ac:dyDescent="0.25">
      <c r="A1213" t="s">
        <v>1257</v>
      </c>
      <c r="B1213" t="s">
        <v>38</v>
      </c>
      <c r="C1213" t="s">
        <v>20</v>
      </c>
      <c r="D1213" t="s">
        <v>39</v>
      </c>
      <c r="E1213" t="s">
        <v>47</v>
      </c>
      <c r="F1213" t="s">
        <v>17</v>
      </c>
      <c r="G1213">
        <v>7312.13</v>
      </c>
      <c r="H1213">
        <v>5</v>
      </c>
      <c r="I1213">
        <v>36560.65</v>
      </c>
      <c r="J1213">
        <v>3.05</v>
      </c>
      <c r="K1213">
        <v>700</v>
      </c>
      <c r="L1213" s="1">
        <v>45326</v>
      </c>
    </row>
    <row r="1214" spans="1:12" x14ac:dyDescent="0.25">
      <c r="A1214" t="s">
        <v>1258</v>
      </c>
      <c r="B1214" t="s">
        <v>65</v>
      </c>
      <c r="C1214" t="s">
        <v>20</v>
      </c>
      <c r="D1214" t="s">
        <v>66</v>
      </c>
      <c r="E1214" t="s">
        <v>47</v>
      </c>
      <c r="F1214" t="s">
        <v>33</v>
      </c>
      <c r="G1214">
        <v>11436.41</v>
      </c>
      <c r="H1214">
        <v>2</v>
      </c>
      <c r="I1214">
        <v>22872.82</v>
      </c>
      <c r="J1214">
        <v>3.01</v>
      </c>
      <c r="K1214">
        <v>3040</v>
      </c>
      <c r="L1214" s="1">
        <v>45523</v>
      </c>
    </row>
    <row r="1215" spans="1:12" x14ac:dyDescent="0.25">
      <c r="A1215" t="s">
        <v>1259</v>
      </c>
      <c r="B1215" t="s">
        <v>25</v>
      </c>
      <c r="C1215" t="s">
        <v>26</v>
      </c>
      <c r="D1215" t="s">
        <v>27</v>
      </c>
      <c r="E1215" t="s">
        <v>47</v>
      </c>
      <c r="F1215" t="s">
        <v>23</v>
      </c>
      <c r="G1215">
        <v>13351.69</v>
      </c>
      <c r="H1215">
        <v>1</v>
      </c>
      <c r="I1215">
        <v>13351.69</v>
      </c>
      <c r="J1215">
        <v>4.1100000000000003</v>
      </c>
      <c r="K1215">
        <v>4882</v>
      </c>
      <c r="L1215" s="1">
        <v>45481</v>
      </c>
    </row>
    <row r="1216" spans="1:12" x14ac:dyDescent="0.25">
      <c r="A1216" t="s">
        <v>1260</v>
      </c>
      <c r="B1216" t="s">
        <v>53</v>
      </c>
      <c r="C1216" t="s">
        <v>31</v>
      </c>
      <c r="D1216" t="s">
        <v>54</v>
      </c>
      <c r="E1216" t="s">
        <v>16</v>
      </c>
      <c r="F1216" t="s">
        <v>17</v>
      </c>
      <c r="G1216">
        <v>7587.95</v>
      </c>
      <c r="H1216">
        <v>4</v>
      </c>
      <c r="I1216">
        <v>30351.8</v>
      </c>
      <c r="J1216">
        <v>4.84</v>
      </c>
      <c r="K1216">
        <v>977</v>
      </c>
      <c r="L1216" s="1">
        <v>45431</v>
      </c>
    </row>
    <row r="1217" spans="1:12" x14ac:dyDescent="0.25">
      <c r="A1217" t="s">
        <v>1261</v>
      </c>
      <c r="B1217" t="s">
        <v>49</v>
      </c>
      <c r="C1217" t="s">
        <v>14</v>
      </c>
      <c r="D1217" t="s">
        <v>50</v>
      </c>
      <c r="E1217" t="s">
        <v>16</v>
      </c>
      <c r="F1217" t="s">
        <v>17</v>
      </c>
      <c r="G1217">
        <v>16781.43</v>
      </c>
      <c r="H1217">
        <v>1</v>
      </c>
      <c r="I1217">
        <v>16781.43</v>
      </c>
      <c r="J1217">
        <v>4.74</v>
      </c>
      <c r="K1217">
        <v>1944</v>
      </c>
      <c r="L1217" s="1">
        <v>45359</v>
      </c>
    </row>
    <row r="1218" spans="1:12" x14ac:dyDescent="0.25">
      <c r="A1218" t="s">
        <v>1262</v>
      </c>
      <c r="B1218" t="s">
        <v>30</v>
      </c>
      <c r="C1218" t="s">
        <v>31</v>
      </c>
      <c r="D1218" t="s">
        <v>32</v>
      </c>
      <c r="E1218" t="s">
        <v>22</v>
      </c>
      <c r="F1218" t="s">
        <v>28</v>
      </c>
      <c r="G1218">
        <v>11071.04</v>
      </c>
      <c r="H1218">
        <v>5</v>
      </c>
      <c r="I1218">
        <v>55355.199999999997</v>
      </c>
      <c r="J1218">
        <v>1.47</v>
      </c>
      <c r="K1218">
        <v>1147</v>
      </c>
      <c r="L1218" s="1">
        <v>45443</v>
      </c>
    </row>
    <row r="1219" spans="1:12" x14ac:dyDescent="0.25">
      <c r="A1219" t="s">
        <v>1263</v>
      </c>
      <c r="B1219" t="s">
        <v>35</v>
      </c>
      <c r="C1219" t="s">
        <v>14</v>
      </c>
      <c r="D1219" t="s">
        <v>36</v>
      </c>
      <c r="E1219" t="s">
        <v>47</v>
      </c>
      <c r="F1219" t="s">
        <v>40</v>
      </c>
      <c r="G1219">
        <v>14032.1</v>
      </c>
      <c r="H1219">
        <v>3</v>
      </c>
      <c r="I1219">
        <v>42096.3</v>
      </c>
      <c r="J1219">
        <v>4.67</v>
      </c>
      <c r="K1219">
        <v>1866</v>
      </c>
      <c r="L1219" s="1">
        <v>45337</v>
      </c>
    </row>
    <row r="1220" spans="1:12" x14ac:dyDescent="0.25">
      <c r="A1220" t="s">
        <v>1264</v>
      </c>
      <c r="B1220" t="s">
        <v>65</v>
      </c>
      <c r="C1220" t="s">
        <v>20</v>
      </c>
      <c r="D1220" t="s">
        <v>66</v>
      </c>
      <c r="E1220" t="s">
        <v>16</v>
      </c>
      <c r="F1220" t="s">
        <v>40</v>
      </c>
      <c r="G1220">
        <v>939.36</v>
      </c>
      <c r="H1220">
        <v>1</v>
      </c>
      <c r="I1220">
        <v>939.36</v>
      </c>
      <c r="J1220">
        <v>1.49</v>
      </c>
      <c r="K1220">
        <v>2138</v>
      </c>
      <c r="L1220" s="1">
        <v>45527</v>
      </c>
    </row>
    <row r="1221" spans="1:12" x14ac:dyDescent="0.25">
      <c r="A1221" t="s">
        <v>1265</v>
      </c>
      <c r="B1221" t="s">
        <v>25</v>
      </c>
      <c r="C1221" t="s">
        <v>26</v>
      </c>
      <c r="D1221" t="s">
        <v>27</v>
      </c>
      <c r="E1221" t="s">
        <v>22</v>
      </c>
      <c r="F1221" t="s">
        <v>17</v>
      </c>
      <c r="G1221">
        <v>7743.02</v>
      </c>
      <c r="H1221">
        <v>5</v>
      </c>
      <c r="I1221">
        <v>38715.1</v>
      </c>
      <c r="J1221">
        <v>1.41</v>
      </c>
      <c r="K1221">
        <v>967</v>
      </c>
      <c r="L1221" s="1">
        <v>45357</v>
      </c>
    </row>
    <row r="1222" spans="1:12" x14ac:dyDescent="0.25">
      <c r="A1222" t="s">
        <v>1266</v>
      </c>
      <c r="B1222" t="s">
        <v>49</v>
      </c>
      <c r="C1222" t="s">
        <v>14</v>
      </c>
      <c r="D1222" t="s">
        <v>50</v>
      </c>
      <c r="E1222" t="s">
        <v>22</v>
      </c>
      <c r="F1222" t="s">
        <v>17</v>
      </c>
      <c r="G1222">
        <v>13461.03</v>
      </c>
      <c r="H1222">
        <v>2</v>
      </c>
      <c r="I1222">
        <v>26922.06</v>
      </c>
      <c r="J1222">
        <v>3.21</v>
      </c>
      <c r="K1222">
        <v>4743</v>
      </c>
      <c r="L1222" s="1">
        <v>45648</v>
      </c>
    </row>
    <row r="1223" spans="1:12" x14ac:dyDescent="0.25">
      <c r="A1223" t="s">
        <v>1267</v>
      </c>
      <c r="B1223" t="s">
        <v>19</v>
      </c>
      <c r="C1223" t="s">
        <v>20</v>
      </c>
      <c r="D1223" t="s">
        <v>21</v>
      </c>
      <c r="E1223" t="s">
        <v>47</v>
      </c>
      <c r="F1223" t="s">
        <v>23</v>
      </c>
      <c r="G1223">
        <v>8120.52</v>
      </c>
      <c r="H1223">
        <v>2</v>
      </c>
      <c r="I1223">
        <v>16241.04</v>
      </c>
      <c r="J1223">
        <v>2.7</v>
      </c>
      <c r="K1223">
        <v>1084</v>
      </c>
      <c r="L1223" s="1">
        <v>45427</v>
      </c>
    </row>
    <row r="1224" spans="1:12" x14ac:dyDescent="0.25">
      <c r="A1224" t="s">
        <v>1268</v>
      </c>
      <c r="B1224" t="s">
        <v>38</v>
      </c>
      <c r="C1224" t="s">
        <v>20</v>
      </c>
      <c r="D1224" t="s">
        <v>39</v>
      </c>
      <c r="E1224" t="s">
        <v>22</v>
      </c>
      <c r="F1224" t="s">
        <v>17</v>
      </c>
      <c r="G1224">
        <v>4959.8500000000004</v>
      </c>
      <c r="H1224">
        <v>4</v>
      </c>
      <c r="I1224">
        <v>19839.400000000001</v>
      </c>
      <c r="J1224">
        <v>1.04</v>
      </c>
      <c r="K1224">
        <v>1239</v>
      </c>
      <c r="L1224" s="1">
        <v>45302</v>
      </c>
    </row>
    <row r="1225" spans="1:12" x14ac:dyDescent="0.25">
      <c r="A1225" t="s">
        <v>1269</v>
      </c>
      <c r="B1225" t="s">
        <v>53</v>
      </c>
      <c r="C1225" t="s">
        <v>31</v>
      </c>
      <c r="D1225" t="s">
        <v>54</v>
      </c>
      <c r="E1225" t="s">
        <v>16</v>
      </c>
      <c r="F1225" t="s">
        <v>62</v>
      </c>
      <c r="G1225">
        <v>10914.14</v>
      </c>
      <c r="H1225">
        <v>1</v>
      </c>
      <c r="I1225">
        <v>10914.14</v>
      </c>
      <c r="J1225">
        <v>2.89</v>
      </c>
      <c r="K1225">
        <v>617</v>
      </c>
      <c r="L1225" s="1">
        <v>45585</v>
      </c>
    </row>
    <row r="1226" spans="1:12" x14ac:dyDescent="0.25">
      <c r="A1226" t="s">
        <v>1270</v>
      </c>
      <c r="B1226" t="s">
        <v>38</v>
      </c>
      <c r="C1226" t="s">
        <v>20</v>
      </c>
      <c r="D1226" t="s">
        <v>39</v>
      </c>
      <c r="E1226" t="s">
        <v>16</v>
      </c>
      <c r="F1226" t="s">
        <v>40</v>
      </c>
      <c r="G1226">
        <v>16164.84</v>
      </c>
      <c r="H1226">
        <v>4</v>
      </c>
      <c r="I1226">
        <v>64659.360000000001</v>
      </c>
      <c r="J1226">
        <v>1.21</v>
      </c>
      <c r="K1226">
        <v>3195</v>
      </c>
      <c r="L1226" s="1">
        <v>45435</v>
      </c>
    </row>
    <row r="1227" spans="1:12" x14ac:dyDescent="0.25">
      <c r="A1227" t="s">
        <v>1271</v>
      </c>
      <c r="B1227" t="s">
        <v>53</v>
      </c>
      <c r="C1227" t="s">
        <v>31</v>
      </c>
      <c r="D1227" t="s">
        <v>54</v>
      </c>
      <c r="E1227" t="s">
        <v>47</v>
      </c>
      <c r="F1227" t="s">
        <v>28</v>
      </c>
      <c r="G1227">
        <v>4813.47</v>
      </c>
      <c r="H1227">
        <v>3</v>
      </c>
      <c r="I1227">
        <v>14440.41</v>
      </c>
      <c r="J1227">
        <v>3.2</v>
      </c>
      <c r="K1227">
        <v>1765</v>
      </c>
      <c r="L1227" s="1">
        <v>45308</v>
      </c>
    </row>
    <row r="1228" spans="1:12" x14ac:dyDescent="0.25">
      <c r="A1228" t="s">
        <v>1272</v>
      </c>
      <c r="B1228" t="s">
        <v>43</v>
      </c>
      <c r="C1228" t="s">
        <v>44</v>
      </c>
      <c r="D1228" t="s">
        <v>45</v>
      </c>
      <c r="E1228" t="s">
        <v>22</v>
      </c>
      <c r="F1228" t="s">
        <v>28</v>
      </c>
      <c r="G1228">
        <v>6325.38</v>
      </c>
      <c r="H1228">
        <v>3</v>
      </c>
      <c r="I1228">
        <v>18976.14</v>
      </c>
      <c r="J1228">
        <v>2.89</v>
      </c>
      <c r="K1228">
        <v>3646</v>
      </c>
      <c r="L1228" s="1">
        <v>45616</v>
      </c>
    </row>
    <row r="1229" spans="1:12" x14ac:dyDescent="0.25">
      <c r="A1229" t="s">
        <v>1273</v>
      </c>
      <c r="B1229" t="s">
        <v>19</v>
      </c>
      <c r="C1229" t="s">
        <v>20</v>
      </c>
      <c r="D1229" t="s">
        <v>21</v>
      </c>
      <c r="E1229" t="s">
        <v>22</v>
      </c>
      <c r="F1229" t="s">
        <v>28</v>
      </c>
      <c r="G1229">
        <v>9087.44</v>
      </c>
      <c r="H1229">
        <v>4</v>
      </c>
      <c r="I1229">
        <v>36349.760000000002</v>
      </c>
      <c r="J1229">
        <v>2.31</v>
      </c>
      <c r="K1229">
        <v>3111</v>
      </c>
      <c r="L1229" s="1">
        <v>45309</v>
      </c>
    </row>
    <row r="1230" spans="1:12" x14ac:dyDescent="0.25">
      <c r="A1230" t="s">
        <v>1274</v>
      </c>
      <c r="B1230" t="s">
        <v>65</v>
      </c>
      <c r="C1230" t="s">
        <v>20</v>
      </c>
      <c r="D1230" t="s">
        <v>66</v>
      </c>
      <c r="E1230" t="s">
        <v>22</v>
      </c>
      <c r="F1230" t="s">
        <v>33</v>
      </c>
      <c r="G1230">
        <v>8255.7000000000007</v>
      </c>
      <c r="H1230">
        <v>5</v>
      </c>
      <c r="I1230">
        <v>41278.5</v>
      </c>
      <c r="J1230">
        <v>2.9</v>
      </c>
      <c r="K1230">
        <v>995</v>
      </c>
      <c r="L1230" s="1">
        <v>45549</v>
      </c>
    </row>
    <row r="1231" spans="1:12" x14ac:dyDescent="0.25">
      <c r="A1231" t="s">
        <v>1275</v>
      </c>
      <c r="B1231" t="s">
        <v>25</v>
      </c>
      <c r="C1231" t="s">
        <v>26</v>
      </c>
      <c r="D1231" t="s">
        <v>27</v>
      </c>
      <c r="E1231" t="s">
        <v>47</v>
      </c>
      <c r="F1231" t="s">
        <v>33</v>
      </c>
      <c r="G1231">
        <v>9641.56</v>
      </c>
      <c r="H1231">
        <v>1</v>
      </c>
      <c r="I1231">
        <v>9641.56</v>
      </c>
      <c r="J1231">
        <v>4</v>
      </c>
      <c r="K1231">
        <v>2191</v>
      </c>
      <c r="L1231" s="1">
        <v>45641</v>
      </c>
    </row>
    <row r="1232" spans="1:12" x14ac:dyDescent="0.25">
      <c r="A1232" t="s">
        <v>1276</v>
      </c>
      <c r="B1232" t="s">
        <v>38</v>
      </c>
      <c r="C1232" t="s">
        <v>20</v>
      </c>
      <c r="D1232" t="s">
        <v>39</v>
      </c>
      <c r="E1232" t="s">
        <v>16</v>
      </c>
      <c r="F1232" t="s">
        <v>40</v>
      </c>
      <c r="G1232">
        <v>9736.84</v>
      </c>
      <c r="H1232">
        <v>1</v>
      </c>
      <c r="I1232">
        <v>9736.84</v>
      </c>
      <c r="J1232">
        <v>4.53</v>
      </c>
      <c r="K1232">
        <v>4238</v>
      </c>
      <c r="L1232" s="1">
        <v>45426</v>
      </c>
    </row>
    <row r="1233" spans="1:12" x14ac:dyDescent="0.25">
      <c r="A1233" t="s">
        <v>1277</v>
      </c>
      <c r="B1233" t="s">
        <v>38</v>
      </c>
      <c r="C1233" t="s">
        <v>20</v>
      </c>
      <c r="D1233" t="s">
        <v>39</v>
      </c>
      <c r="E1233" t="s">
        <v>22</v>
      </c>
      <c r="F1233" t="s">
        <v>17</v>
      </c>
      <c r="G1233">
        <v>15667.24</v>
      </c>
      <c r="H1233">
        <v>1</v>
      </c>
      <c r="I1233">
        <v>15667.24</v>
      </c>
      <c r="J1233">
        <v>3.33</v>
      </c>
      <c r="K1233">
        <v>4806</v>
      </c>
      <c r="L1233" s="1">
        <v>45634</v>
      </c>
    </row>
    <row r="1234" spans="1:12" x14ac:dyDescent="0.25">
      <c r="A1234" t="s">
        <v>1278</v>
      </c>
      <c r="B1234" t="s">
        <v>43</v>
      </c>
      <c r="C1234" t="s">
        <v>44</v>
      </c>
      <c r="D1234" t="s">
        <v>45</v>
      </c>
      <c r="E1234" t="s">
        <v>22</v>
      </c>
      <c r="F1234" t="s">
        <v>28</v>
      </c>
      <c r="G1234">
        <v>7151.29</v>
      </c>
      <c r="H1234">
        <v>2</v>
      </c>
      <c r="I1234">
        <v>14302.58</v>
      </c>
      <c r="J1234">
        <v>1.54</v>
      </c>
      <c r="K1234">
        <v>297</v>
      </c>
      <c r="L1234" s="1">
        <v>45341</v>
      </c>
    </row>
    <row r="1235" spans="1:12" x14ac:dyDescent="0.25">
      <c r="A1235" t="s">
        <v>1279</v>
      </c>
      <c r="B1235" t="s">
        <v>53</v>
      </c>
      <c r="C1235" t="s">
        <v>31</v>
      </c>
      <c r="D1235" t="s">
        <v>54</v>
      </c>
      <c r="E1235" t="s">
        <v>22</v>
      </c>
      <c r="F1235" t="s">
        <v>17</v>
      </c>
      <c r="G1235">
        <v>17180.36</v>
      </c>
      <c r="H1235">
        <v>4</v>
      </c>
      <c r="I1235">
        <v>68721.440000000002</v>
      </c>
      <c r="J1235">
        <v>2.08</v>
      </c>
      <c r="K1235">
        <v>4716</v>
      </c>
      <c r="L1235" s="1">
        <v>45622</v>
      </c>
    </row>
    <row r="1236" spans="1:12" x14ac:dyDescent="0.25">
      <c r="A1236" t="s">
        <v>1280</v>
      </c>
      <c r="B1236" t="s">
        <v>19</v>
      </c>
      <c r="C1236" t="s">
        <v>20</v>
      </c>
      <c r="D1236" t="s">
        <v>21</v>
      </c>
      <c r="E1236" t="s">
        <v>47</v>
      </c>
      <c r="F1236" t="s">
        <v>23</v>
      </c>
      <c r="G1236">
        <v>11230.55</v>
      </c>
      <c r="H1236">
        <v>5</v>
      </c>
      <c r="I1236">
        <v>56152.75</v>
      </c>
      <c r="J1236">
        <v>3.57</v>
      </c>
      <c r="K1236">
        <v>3650</v>
      </c>
      <c r="L1236" s="1">
        <v>45650</v>
      </c>
    </row>
    <row r="1237" spans="1:12" x14ac:dyDescent="0.25">
      <c r="A1237" t="s">
        <v>1281</v>
      </c>
      <c r="B1237" t="s">
        <v>43</v>
      </c>
      <c r="C1237" t="s">
        <v>44</v>
      </c>
      <c r="D1237" t="s">
        <v>45</v>
      </c>
      <c r="E1237" t="s">
        <v>22</v>
      </c>
      <c r="F1237" t="s">
        <v>28</v>
      </c>
      <c r="G1237">
        <v>8622.65</v>
      </c>
      <c r="H1237">
        <v>5</v>
      </c>
      <c r="I1237">
        <v>43113.25</v>
      </c>
      <c r="J1237">
        <v>1.37</v>
      </c>
      <c r="K1237">
        <v>129</v>
      </c>
      <c r="L1237" s="1">
        <v>45552</v>
      </c>
    </row>
    <row r="1238" spans="1:12" x14ac:dyDescent="0.25">
      <c r="A1238" t="s">
        <v>1282</v>
      </c>
      <c r="B1238" t="s">
        <v>49</v>
      </c>
      <c r="C1238" t="s">
        <v>14</v>
      </c>
      <c r="D1238" t="s">
        <v>50</v>
      </c>
      <c r="E1238" t="s">
        <v>16</v>
      </c>
      <c r="F1238" t="s">
        <v>17</v>
      </c>
      <c r="G1238">
        <v>14069.44</v>
      </c>
      <c r="H1238">
        <v>4</v>
      </c>
      <c r="I1238">
        <v>56277.760000000002</v>
      </c>
      <c r="J1238">
        <v>4.75</v>
      </c>
      <c r="K1238">
        <v>1803</v>
      </c>
      <c r="L1238" s="1">
        <v>45566</v>
      </c>
    </row>
    <row r="1239" spans="1:12" x14ac:dyDescent="0.25">
      <c r="A1239" t="s">
        <v>1283</v>
      </c>
      <c r="B1239" t="s">
        <v>38</v>
      </c>
      <c r="C1239" t="s">
        <v>20</v>
      </c>
      <c r="D1239" t="s">
        <v>39</v>
      </c>
      <c r="E1239" t="s">
        <v>16</v>
      </c>
      <c r="F1239" t="s">
        <v>62</v>
      </c>
      <c r="G1239">
        <v>18892.169999999998</v>
      </c>
      <c r="H1239">
        <v>5</v>
      </c>
      <c r="I1239">
        <v>94460.85</v>
      </c>
      <c r="J1239">
        <v>2.85</v>
      </c>
      <c r="K1239">
        <v>3739</v>
      </c>
      <c r="L1239" s="1">
        <v>45453</v>
      </c>
    </row>
    <row r="1240" spans="1:12" x14ac:dyDescent="0.25">
      <c r="A1240" t="s">
        <v>1284</v>
      </c>
      <c r="B1240" t="s">
        <v>53</v>
      </c>
      <c r="C1240" t="s">
        <v>31</v>
      </c>
      <c r="D1240" t="s">
        <v>54</v>
      </c>
      <c r="E1240" t="s">
        <v>47</v>
      </c>
      <c r="F1240" t="s">
        <v>62</v>
      </c>
      <c r="G1240">
        <v>15027.9</v>
      </c>
      <c r="H1240">
        <v>4</v>
      </c>
      <c r="I1240">
        <v>60111.6</v>
      </c>
      <c r="J1240">
        <v>1.37</v>
      </c>
      <c r="K1240">
        <v>2396</v>
      </c>
      <c r="L1240" s="1">
        <v>45321</v>
      </c>
    </row>
    <row r="1241" spans="1:12" x14ac:dyDescent="0.25">
      <c r="A1241" t="s">
        <v>1285</v>
      </c>
      <c r="B1241" t="s">
        <v>19</v>
      </c>
      <c r="C1241" t="s">
        <v>20</v>
      </c>
      <c r="D1241" t="s">
        <v>21</v>
      </c>
      <c r="E1241" t="s">
        <v>22</v>
      </c>
      <c r="F1241" t="s">
        <v>33</v>
      </c>
      <c r="G1241">
        <v>10897.71</v>
      </c>
      <c r="H1241">
        <v>2</v>
      </c>
      <c r="I1241">
        <v>21795.42</v>
      </c>
      <c r="J1241">
        <v>1.42</v>
      </c>
      <c r="K1241">
        <v>1105</v>
      </c>
      <c r="L1241" s="1">
        <v>45516</v>
      </c>
    </row>
    <row r="1242" spans="1:12" x14ac:dyDescent="0.25">
      <c r="A1242" t="s">
        <v>1286</v>
      </c>
      <c r="B1242" t="s">
        <v>53</v>
      </c>
      <c r="C1242" t="s">
        <v>31</v>
      </c>
      <c r="D1242" t="s">
        <v>54</v>
      </c>
      <c r="E1242" t="s">
        <v>22</v>
      </c>
      <c r="F1242" t="s">
        <v>23</v>
      </c>
      <c r="G1242">
        <v>11357.49</v>
      </c>
      <c r="H1242">
        <v>2</v>
      </c>
      <c r="I1242">
        <v>22714.98</v>
      </c>
      <c r="J1242">
        <v>2.08</v>
      </c>
      <c r="K1242">
        <v>1286</v>
      </c>
      <c r="L1242" s="1">
        <v>45414</v>
      </c>
    </row>
    <row r="1243" spans="1:12" x14ac:dyDescent="0.25">
      <c r="A1243" t="s">
        <v>1287</v>
      </c>
      <c r="B1243" t="s">
        <v>53</v>
      </c>
      <c r="C1243" t="s">
        <v>31</v>
      </c>
      <c r="D1243" t="s">
        <v>54</v>
      </c>
      <c r="E1243" t="s">
        <v>22</v>
      </c>
      <c r="F1243" t="s">
        <v>23</v>
      </c>
      <c r="G1243">
        <v>16356.92</v>
      </c>
      <c r="H1243">
        <v>3</v>
      </c>
      <c r="I1243">
        <v>49070.76</v>
      </c>
      <c r="J1243">
        <v>1.58</v>
      </c>
      <c r="K1243">
        <v>4237</v>
      </c>
      <c r="L1243" s="1">
        <v>45651</v>
      </c>
    </row>
    <row r="1244" spans="1:12" x14ac:dyDescent="0.25">
      <c r="A1244" t="s">
        <v>1288</v>
      </c>
      <c r="B1244" t="s">
        <v>13</v>
      </c>
      <c r="C1244" t="s">
        <v>14</v>
      </c>
      <c r="D1244" t="s">
        <v>15</v>
      </c>
      <c r="E1244" t="s">
        <v>22</v>
      </c>
      <c r="F1244" t="s">
        <v>40</v>
      </c>
      <c r="G1244">
        <v>17312.310000000001</v>
      </c>
      <c r="H1244">
        <v>5</v>
      </c>
      <c r="I1244">
        <v>86561.55</v>
      </c>
      <c r="J1244">
        <v>1.75</v>
      </c>
      <c r="K1244">
        <v>3390</v>
      </c>
      <c r="L1244" s="1">
        <v>45295</v>
      </c>
    </row>
    <row r="1245" spans="1:12" x14ac:dyDescent="0.25">
      <c r="A1245" t="s">
        <v>1289</v>
      </c>
      <c r="B1245" t="s">
        <v>35</v>
      </c>
      <c r="C1245" t="s">
        <v>14</v>
      </c>
      <c r="D1245" t="s">
        <v>36</v>
      </c>
      <c r="E1245" t="s">
        <v>47</v>
      </c>
      <c r="F1245" t="s">
        <v>28</v>
      </c>
      <c r="G1245">
        <v>16364.88</v>
      </c>
      <c r="H1245">
        <v>5</v>
      </c>
      <c r="I1245">
        <v>81824.399999999994</v>
      </c>
      <c r="J1245">
        <v>4.74</v>
      </c>
      <c r="K1245">
        <v>1578</v>
      </c>
      <c r="L1245" s="1">
        <v>45495</v>
      </c>
    </row>
    <row r="1246" spans="1:12" x14ac:dyDescent="0.25">
      <c r="A1246" t="s">
        <v>1290</v>
      </c>
      <c r="B1246" t="s">
        <v>65</v>
      </c>
      <c r="C1246" t="s">
        <v>20</v>
      </c>
      <c r="D1246" t="s">
        <v>66</v>
      </c>
      <c r="E1246" t="s">
        <v>22</v>
      </c>
      <c r="F1246" t="s">
        <v>40</v>
      </c>
      <c r="G1246">
        <v>5442.38</v>
      </c>
      <c r="H1246">
        <v>5</v>
      </c>
      <c r="I1246">
        <v>27211.9</v>
      </c>
      <c r="J1246">
        <v>4.21</v>
      </c>
      <c r="K1246">
        <v>1743</v>
      </c>
      <c r="L1246" s="1">
        <v>45505</v>
      </c>
    </row>
    <row r="1247" spans="1:12" x14ac:dyDescent="0.25">
      <c r="A1247" t="s">
        <v>1291</v>
      </c>
      <c r="B1247" t="s">
        <v>19</v>
      </c>
      <c r="C1247" t="s">
        <v>20</v>
      </c>
      <c r="D1247" t="s">
        <v>21</v>
      </c>
      <c r="E1247" t="s">
        <v>47</v>
      </c>
      <c r="F1247" t="s">
        <v>17</v>
      </c>
      <c r="G1247">
        <v>14364.26</v>
      </c>
      <c r="H1247">
        <v>2</v>
      </c>
      <c r="I1247">
        <v>28728.52</v>
      </c>
      <c r="J1247">
        <v>4.78</v>
      </c>
      <c r="K1247">
        <v>2450</v>
      </c>
      <c r="L1247" s="1">
        <v>45632</v>
      </c>
    </row>
    <row r="1248" spans="1:12" x14ac:dyDescent="0.25">
      <c r="A1248" t="s">
        <v>1292</v>
      </c>
      <c r="B1248" t="s">
        <v>13</v>
      </c>
      <c r="C1248" t="s">
        <v>14</v>
      </c>
      <c r="D1248" t="s">
        <v>15</v>
      </c>
      <c r="E1248" t="s">
        <v>47</v>
      </c>
      <c r="F1248" t="s">
        <v>33</v>
      </c>
      <c r="G1248">
        <v>18426.509999999998</v>
      </c>
      <c r="H1248">
        <v>4</v>
      </c>
      <c r="I1248">
        <v>73706.039999999994</v>
      </c>
      <c r="J1248">
        <v>4.46</v>
      </c>
      <c r="K1248">
        <v>2232</v>
      </c>
      <c r="L1248" s="1">
        <v>45613</v>
      </c>
    </row>
    <row r="1249" spans="1:12" x14ac:dyDescent="0.25">
      <c r="A1249" t="s">
        <v>1293</v>
      </c>
      <c r="B1249" t="s">
        <v>38</v>
      </c>
      <c r="C1249" t="s">
        <v>20</v>
      </c>
      <c r="D1249" t="s">
        <v>39</v>
      </c>
      <c r="E1249" t="s">
        <v>47</v>
      </c>
      <c r="F1249" t="s">
        <v>23</v>
      </c>
      <c r="G1249">
        <v>12269.24</v>
      </c>
      <c r="H1249">
        <v>5</v>
      </c>
      <c r="I1249">
        <v>61346.2</v>
      </c>
      <c r="J1249">
        <v>2.74</v>
      </c>
      <c r="K1249">
        <v>2112</v>
      </c>
      <c r="L1249" s="1">
        <v>45343</v>
      </c>
    </row>
    <row r="1250" spans="1:12" x14ac:dyDescent="0.25">
      <c r="A1250" t="s">
        <v>1294</v>
      </c>
      <c r="B1250" t="s">
        <v>13</v>
      </c>
      <c r="C1250" t="s">
        <v>14</v>
      </c>
      <c r="D1250" t="s">
        <v>15</v>
      </c>
      <c r="E1250" t="s">
        <v>16</v>
      </c>
      <c r="F1250" t="s">
        <v>17</v>
      </c>
      <c r="G1250">
        <v>12692.75</v>
      </c>
      <c r="H1250">
        <v>4</v>
      </c>
      <c r="I1250">
        <v>50771</v>
      </c>
      <c r="J1250">
        <v>2.2799999999999998</v>
      </c>
      <c r="K1250">
        <v>1266</v>
      </c>
      <c r="L1250" s="1">
        <v>45437</v>
      </c>
    </row>
    <row r="1251" spans="1:12" x14ac:dyDescent="0.25">
      <c r="A1251" t="s">
        <v>1295</v>
      </c>
      <c r="B1251" t="s">
        <v>13</v>
      </c>
      <c r="C1251" t="s">
        <v>14</v>
      </c>
      <c r="D1251" t="s">
        <v>15</v>
      </c>
      <c r="E1251" t="s">
        <v>22</v>
      </c>
      <c r="F1251" t="s">
        <v>28</v>
      </c>
      <c r="G1251">
        <v>7950.16</v>
      </c>
      <c r="H1251">
        <v>4</v>
      </c>
      <c r="I1251">
        <v>31800.639999999999</v>
      </c>
      <c r="J1251">
        <v>1.53</v>
      </c>
      <c r="K1251">
        <v>761</v>
      </c>
      <c r="L1251" s="1">
        <v>45536</v>
      </c>
    </row>
    <row r="1252" spans="1:12" x14ac:dyDescent="0.25">
      <c r="A1252" t="s">
        <v>1296</v>
      </c>
      <c r="B1252" t="s">
        <v>49</v>
      </c>
      <c r="C1252" t="s">
        <v>14</v>
      </c>
      <c r="D1252" t="s">
        <v>50</v>
      </c>
      <c r="E1252" t="s">
        <v>47</v>
      </c>
      <c r="F1252" t="s">
        <v>62</v>
      </c>
      <c r="G1252">
        <v>12231.43</v>
      </c>
      <c r="H1252">
        <v>3</v>
      </c>
      <c r="I1252">
        <v>36694.29</v>
      </c>
      <c r="J1252">
        <v>2.88</v>
      </c>
      <c r="K1252">
        <v>1286</v>
      </c>
      <c r="L1252" s="1">
        <v>45370</v>
      </c>
    </row>
    <row r="1253" spans="1:12" x14ac:dyDescent="0.25">
      <c r="A1253" t="s">
        <v>1297</v>
      </c>
      <c r="B1253" t="s">
        <v>25</v>
      </c>
      <c r="C1253" t="s">
        <v>26</v>
      </c>
      <c r="D1253" t="s">
        <v>27</v>
      </c>
      <c r="E1253" t="s">
        <v>22</v>
      </c>
      <c r="F1253" t="s">
        <v>17</v>
      </c>
      <c r="G1253">
        <v>16241.19</v>
      </c>
      <c r="H1253">
        <v>3</v>
      </c>
      <c r="I1253">
        <v>48723.57</v>
      </c>
      <c r="J1253">
        <v>2.4</v>
      </c>
      <c r="K1253">
        <v>2009</v>
      </c>
      <c r="L1253" s="1">
        <v>45627</v>
      </c>
    </row>
    <row r="1254" spans="1:12" x14ac:dyDescent="0.25">
      <c r="A1254" t="s">
        <v>1298</v>
      </c>
      <c r="B1254" t="s">
        <v>53</v>
      </c>
      <c r="C1254" t="s">
        <v>31</v>
      </c>
      <c r="D1254" t="s">
        <v>54</v>
      </c>
      <c r="E1254" t="s">
        <v>22</v>
      </c>
      <c r="F1254" t="s">
        <v>28</v>
      </c>
      <c r="G1254">
        <v>3663.35</v>
      </c>
      <c r="H1254">
        <v>4</v>
      </c>
      <c r="I1254">
        <v>14653.4</v>
      </c>
      <c r="J1254">
        <v>4.28</v>
      </c>
      <c r="K1254">
        <v>2923</v>
      </c>
      <c r="L1254" s="1">
        <v>45437</v>
      </c>
    </row>
    <row r="1255" spans="1:12" x14ac:dyDescent="0.25">
      <c r="A1255" t="s">
        <v>1299</v>
      </c>
      <c r="B1255" t="s">
        <v>30</v>
      </c>
      <c r="C1255" t="s">
        <v>31</v>
      </c>
      <c r="D1255" t="s">
        <v>32</v>
      </c>
      <c r="E1255" t="s">
        <v>22</v>
      </c>
      <c r="F1255" t="s">
        <v>28</v>
      </c>
      <c r="G1255">
        <v>17380.87</v>
      </c>
      <c r="H1255">
        <v>3</v>
      </c>
      <c r="I1255">
        <v>52142.61</v>
      </c>
      <c r="J1255">
        <v>1.47</v>
      </c>
      <c r="K1255">
        <v>3176</v>
      </c>
      <c r="L1255" s="1">
        <v>45336</v>
      </c>
    </row>
    <row r="1256" spans="1:12" x14ac:dyDescent="0.25">
      <c r="A1256" t="s">
        <v>1300</v>
      </c>
      <c r="B1256" t="s">
        <v>49</v>
      </c>
      <c r="C1256" t="s">
        <v>14</v>
      </c>
      <c r="D1256" t="s">
        <v>50</v>
      </c>
      <c r="E1256" t="s">
        <v>47</v>
      </c>
      <c r="F1256" t="s">
        <v>33</v>
      </c>
      <c r="G1256">
        <v>7075.03</v>
      </c>
      <c r="H1256">
        <v>1</v>
      </c>
      <c r="I1256">
        <v>7075.03</v>
      </c>
      <c r="J1256">
        <v>1.49</v>
      </c>
      <c r="K1256">
        <v>3873</v>
      </c>
      <c r="L1256" s="1">
        <v>45370</v>
      </c>
    </row>
    <row r="1257" spans="1:12" x14ac:dyDescent="0.25">
      <c r="A1257" t="s">
        <v>1301</v>
      </c>
      <c r="B1257" t="s">
        <v>13</v>
      </c>
      <c r="C1257" t="s">
        <v>14</v>
      </c>
      <c r="D1257" t="s">
        <v>15</v>
      </c>
      <c r="E1257" t="s">
        <v>16</v>
      </c>
      <c r="F1257" t="s">
        <v>40</v>
      </c>
      <c r="G1257">
        <v>6694.92</v>
      </c>
      <c r="H1257">
        <v>3</v>
      </c>
      <c r="I1257">
        <v>20084.759999999998</v>
      </c>
      <c r="J1257">
        <v>2.39</v>
      </c>
      <c r="K1257">
        <v>3123</v>
      </c>
      <c r="L1257" s="1">
        <v>45636</v>
      </c>
    </row>
    <row r="1258" spans="1:12" x14ac:dyDescent="0.25">
      <c r="A1258" t="s">
        <v>1302</v>
      </c>
      <c r="B1258" t="s">
        <v>38</v>
      </c>
      <c r="C1258" t="s">
        <v>20</v>
      </c>
      <c r="D1258" t="s">
        <v>39</v>
      </c>
      <c r="E1258" t="s">
        <v>16</v>
      </c>
      <c r="F1258" t="s">
        <v>33</v>
      </c>
      <c r="G1258">
        <v>19626.13</v>
      </c>
      <c r="H1258">
        <v>4</v>
      </c>
      <c r="I1258">
        <v>78504.52</v>
      </c>
      <c r="J1258">
        <v>3.09</v>
      </c>
      <c r="K1258">
        <v>4829</v>
      </c>
      <c r="L1258" s="1">
        <v>45437</v>
      </c>
    </row>
    <row r="1259" spans="1:12" x14ac:dyDescent="0.25">
      <c r="A1259" t="s">
        <v>1303</v>
      </c>
      <c r="B1259" t="s">
        <v>38</v>
      </c>
      <c r="C1259" t="s">
        <v>20</v>
      </c>
      <c r="D1259" t="s">
        <v>39</v>
      </c>
      <c r="E1259" t="s">
        <v>16</v>
      </c>
      <c r="F1259" t="s">
        <v>62</v>
      </c>
      <c r="G1259">
        <v>16178.69</v>
      </c>
      <c r="H1259">
        <v>5</v>
      </c>
      <c r="I1259">
        <v>80893.45</v>
      </c>
      <c r="J1259">
        <v>2.19</v>
      </c>
      <c r="K1259">
        <v>690</v>
      </c>
      <c r="L1259" s="1">
        <v>45579</v>
      </c>
    </row>
    <row r="1260" spans="1:12" x14ac:dyDescent="0.25">
      <c r="A1260" t="s">
        <v>1304</v>
      </c>
      <c r="B1260" t="s">
        <v>43</v>
      </c>
      <c r="C1260" t="s">
        <v>44</v>
      </c>
      <c r="D1260" t="s">
        <v>45</v>
      </c>
      <c r="E1260" t="s">
        <v>16</v>
      </c>
      <c r="F1260" t="s">
        <v>40</v>
      </c>
      <c r="G1260">
        <v>6125.29</v>
      </c>
      <c r="H1260">
        <v>1</v>
      </c>
      <c r="I1260">
        <v>6125.29</v>
      </c>
      <c r="J1260">
        <v>3.47</v>
      </c>
      <c r="K1260">
        <v>2092</v>
      </c>
      <c r="L1260" s="1">
        <v>45528</v>
      </c>
    </row>
    <row r="1261" spans="1:12" x14ac:dyDescent="0.25">
      <c r="A1261" t="s">
        <v>1305</v>
      </c>
      <c r="B1261" t="s">
        <v>25</v>
      </c>
      <c r="C1261" t="s">
        <v>26</v>
      </c>
      <c r="D1261" t="s">
        <v>27</v>
      </c>
      <c r="E1261" t="s">
        <v>16</v>
      </c>
      <c r="F1261" t="s">
        <v>40</v>
      </c>
      <c r="G1261">
        <v>18205.89</v>
      </c>
      <c r="H1261">
        <v>4</v>
      </c>
      <c r="I1261">
        <v>72823.56</v>
      </c>
      <c r="J1261">
        <v>2.56</v>
      </c>
      <c r="K1261">
        <v>3978</v>
      </c>
      <c r="L1261" s="1">
        <v>45471</v>
      </c>
    </row>
    <row r="1262" spans="1:12" x14ac:dyDescent="0.25">
      <c r="A1262" t="s">
        <v>1306</v>
      </c>
      <c r="B1262" t="s">
        <v>65</v>
      </c>
      <c r="C1262" t="s">
        <v>20</v>
      </c>
      <c r="D1262" t="s">
        <v>66</v>
      </c>
      <c r="E1262" t="s">
        <v>47</v>
      </c>
      <c r="F1262" t="s">
        <v>40</v>
      </c>
      <c r="G1262">
        <v>723.78</v>
      </c>
      <c r="H1262">
        <v>4</v>
      </c>
      <c r="I1262">
        <v>2895.12</v>
      </c>
      <c r="J1262">
        <v>4.0999999999999996</v>
      </c>
      <c r="K1262">
        <v>1746</v>
      </c>
      <c r="L1262" s="1">
        <v>45561</v>
      </c>
    </row>
    <row r="1263" spans="1:12" x14ac:dyDescent="0.25">
      <c r="A1263" t="s">
        <v>1307</v>
      </c>
      <c r="B1263" t="s">
        <v>38</v>
      </c>
      <c r="C1263" t="s">
        <v>20</v>
      </c>
      <c r="D1263" t="s">
        <v>39</v>
      </c>
      <c r="E1263" t="s">
        <v>22</v>
      </c>
      <c r="F1263" t="s">
        <v>17</v>
      </c>
      <c r="G1263">
        <v>12447.62</v>
      </c>
      <c r="H1263">
        <v>2</v>
      </c>
      <c r="I1263">
        <v>24895.24</v>
      </c>
      <c r="J1263">
        <v>4.3</v>
      </c>
      <c r="K1263">
        <v>493</v>
      </c>
      <c r="L1263" s="1">
        <v>45599</v>
      </c>
    </row>
    <row r="1264" spans="1:12" x14ac:dyDescent="0.25">
      <c r="A1264" t="s">
        <v>1308</v>
      </c>
      <c r="B1264" t="s">
        <v>38</v>
      </c>
      <c r="C1264" t="s">
        <v>20</v>
      </c>
      <c r="D1264" t="s">
        <v>39</v>
      </c>
      <c r="E1264" t="s">
        <v>47</v>
      </c>
      <c r="F1264" t="s">
        <v>17</v>
      </c>
      <c r="G1264">
        <v>8309.49</v>
      </c>
      <c r="H1264">
        <v>5</v>
      </c>
      <c r="I1264">
        <v>41547.449999999997</v>
      </c>
      <c r="J1264">
        <v>1.57</v>
      </c>
      <c r="K1264">
        <v>1147</v>
      </c>
      <c r="L1264" s="1">
        <v>45439</v>
      </c>
    </row>
    <row r="1265" spans="1:12" x14ac:dyDescent="0.25">
      <c r="A1265" t="s">
        <v>1309</v>
      </c>
      <c r="B1265" t="s">
        <v>13</v>
      </c>
      <c r="C1265" t="s">
        <v>14</v>
      </c>
      <c r="D1265" t="s">
        <v>15</v>
      </c>
      <c r="E1265" t="s">
        <v>47</v>
      </c>
      <c r="F1265" t="s">
        <v>62</v>
      </c>
      <c r="G1265">
        <v>5638.37</v>
      </c>
      <c r="H1265">
        <v>2</v>
      </c>
      <c r="I1265">
        <v>11276.74</v>
      </c>
      <c r="J1265">
        <v>3.34</v>
      </c>
      <c r="K1265">
        <v>3187</v>
      </c>
      <c r="L1265" s="1">
        <v>45379</v>
      </c>
    </row>
    <row r="1266" spans="1:12" x14ac:dyDescent="0.25">
      <c r="A1266" t="s">
        <v>1310</v>
      </c>
      <c r="B1266" t="s">
        <v>35</v>
      </c>
      <c r="C1266" t="s">
        <v>14</v>
      </c>
      <c r="D1266" t="s">
        <v>36</v>
      </c>
      <c r="E1266" t="s">
        <v>22</v>
      </c>
      <c r="F1266" t="s">
        <v>23</v>
      </c>
      <c r="G1266">
        <v>12386.34</v>
      </c>
      <c r="H1266">
        <v>2</v>
      </c>
      <c r="I1266">
        <v>24772.68</v>
      </c>
      <c r="J1266">
        <v>1.76</v>
      </c>
      <c r="K1266">
        <v>3269</v>
      </c>
      <c r="L1266" s="1">
        <v>45507</v>
      </c>
    </row>
    <row r="1267" spans="1:12" x14ac:dyDescent="0.25">
      <c r="A1267" t="s">
        <v>1311</v>
      </c>
      <c r="B1267" t="s">
        <v>49</v>
      </c>
      <c r="C1267" t="s">
        <v>14</v>
      </c>
      <c r="D1267" t="s">
        <v>50</v>
      </c>
      <c r="E1267" t="s">
        <v>16</v>
      </c>
      <c r="F1267" t="s">
        <v>23</v>
      </c>
      <c r="G1267">
        <v>3341.1</v>
      </c>
      <c r="H1267">
        <v>1</v>
      </c>
      <c r="I1267">
        <v>3341.1</v>
      </c>
      <c r="J1267">
        <v>4.03</v>
      </c>
      <c r="K1267">
        <v>3715</v>
      </c>
      <c r="L1267" s="1">
        <v>45417</v>
      </c>
    </row>
    <row r="1268" spans="1:12" x14ac:dyDescent="0.25">
      <c r="A1268" t="s">
        <v>1312</v>
      </c>
      <c r="B1268" t="s">
        <v>43</v>
      </c>
      <c r="C1268" t="s">
        <v>44</v>
      </c>
      <c r="D1268" t="s">
        <v>45</v>
      </c>
      <c r="E1268" t="s">
        <v>16</v>
      </c>
      <c r="F1268" t="s">
        <v>40</v>
      </c>
      <c r="G1268">
        <v>14155.9</v>
      </c>
      <c r="H1268">
        <v>1</v>
      </c>
      <c r="I1268">
        <v>14155.9</v>
      </c>
      <c r="J1268">
        <v>2.75</v>
      </c>
      <c r="K1268">
        <v>3806</v>
      </c>
      <c r="L1268" s="1">
        <v>45356</v>
      </c>
    </row>
    <row r="1269" spans="1:12" x14ac:dyDescent="0.25">
      <c r="A1269" t="s">
        <v>1313</v>
      </c>
      <c r="B1269" t="s">
        <v>13</v>
      </c>
      <c r="C1269" t="s">
        <v>14</v>
      </c>
      <c r="D1269" t="s">
        <v>15</v>
      </c>
      <c r="E1269" t="s">
        <v>16</v>
      </c>
      <c r="F1269" t="s">
        <v>17</v>
      </c>
      <c r="G1269">
        <v>840.93</v>
      </c>
      <c r="H1269">
        <v>2</v>
      </c>
      <c r="I1269">
        <v>1681.86</v>
      </c>
      <c r="J1269">
        <v>3.42</v>
      </c>
      <c r="K1269">
        <v>4950</v>
      </c>
      <c r="L1269" s="1">
        <v>45313</v>
      </c>
    </row>
    <row r="1270" spans="1:12" x14ac:dyDescent="0.25">
      <c r="A1270" t="s">
        <v>1314</v>
      </c>
      <c r="B1270" t="s">
        <v>19</v>
      </c>
      <c r="C1270" t="s">
        <v>20</v>
      </c>
      <c r="D1270" t="s">
        <v>21</v>
      </c>
      <c r="E1270" t="s">
        <v>16</v>
      </c>
      <c r="F1270" t="s">
        <v>40</v>
      </c>
      <c r="G1270">
        <v>8357.3799999999992</v>
      </c>
      <c r="H1270">
        <v>5</v>
      </c>
      <c r="I1270">
        <v>41786.9</v>
      </c>
      <c r="J1270">
        <v>3.15</v>
      </c>
      <c r="K1270">
        <v>4857</v>
      </c>
      <c r="L1270" s="1">
        <v>45619</v>
      </c>
    </row>
    <row r="1271" spans="1:12" x14ac:dyDescent="0.25">
      <c r="A1271" t="s">
        <v>1315</v>
      </c>
      <c r="B1271" t="s">
        <v>19</v>
      </c>
      <c r="C1271" t="s">
        <v>20</v>
      </c>
      <c r="D1271" t="s">
        <v>21</v>
      </c>
      <c r="E1271" t="s">
        <v>16</v>
      </c>
      <c r="F1271" t="s">
        <v>40</v>
      </c>
      <c r="G1271">
        <v>16136.42</v>
      </c>
      <c r="H1271">
        <v>1</v>
      </c>
      <c r="I1271">
        <v>16136.42</v>
      </c>
      <c r="J1271">
        <v>2.63</v>
      </c>
      <c r="K1271">
        <v>4051</v>
      </c>
      <c r="L1271" s="1">
        <v>45401</v>
      </c>
    </row>
    <row r="1272" spans="1:12" x14ac:dyDescent="0.25">
      <c r="A1272" t="s">
        <v>1316</v>
      </c>
      <c r="B1272" t="s">
        <v>30</v>
      </c>
      <c r="C1272" t="s">
        <v>31</v>
      </c>
      <c r="D1272" t="s">
        <v>32</v>
      </c>
      <c r="E1272" t="s">
        <v>22</v>
      </c>
      <c r="F1272" t="s">
        <v>33</v>
      </c>
      <c r="G1272">
        <v>5465.94</v>
      </c>
      <c r="H1272">
        <v>5</v>
      </c>
      <c r="I1272">
        <v>27329.7</v>
      </c>
      <c r="J1272">
        <v>3.21</v>
      </c>
      <c r="K1272">
        <v>281</v>
      </c>
      <c r="L1272" s="1">
        <v>45341</v>
      </c>
    </row>
    <row r="1273" spans="1:12" x14ac:dyDescent="0.25">
      <c r="A1273" t="s">
        <v>1317</v>
      </c>
      <c r="B1273" t="s">
        <v>38</v>
      </c>
      <c r="C1273" t="s">
        <v>20</v>
      </c>
      <c r="D1273" t="s">
        <v>39</v>
      </c>
      <c r="E1273" t="s">
        <v>16</v>
      </c>
      <c r="F1273" t="s">
        <v>17</v>
      </c>
      <c r="G1273">
        <v>982.16</v>
      </c>
      <c r="H1273">
        <v>5</v>
      </c>
      <c r="I1273">
        <v>4910.8</v>
      </c>
      <c r="J1273">
        <v>1.04</v>
      </c>
      <c r="K1273">
        <v>2805</v>
      </c>
      <c r="L1273" s="1">
        <v>45628</v>
      </c>
    </row>
    <row r="1274" spans="1:12" x14ac:dyDescent="0.25">
      <c r="A1274" t="s">
        <v>1318</v>
      </c>
      <c r="B1274" t="s">
        <v>43</v>
      </c>
      <c r="C1274" t="s">
        <v>44</v>
      </c>
      <c r="D1274" t="s">
        <v>45</v>
      </c>
      <c r="E1274" t="s">
        <v>16</v>
      </c>
      <c r="F1274" t="s">
        <v>17</v>
      </c>
      <c r="G1274">
        <v>18864.13</v>
      </c>
      <c r="H1274">
        <v>5</v>
      </c>
      <c r="I1274">
        <v>94320.65</v>
      </c>
      <c r="J1274">
        <v>4.1500000000000004</v>
      </c>
      <c r="K1274">
        <v>4820</v>
      </c>
      <c r="L1274" s="1">
        <v>45496</v>
      </c>
    </row>
    <row r="1275" spans="1:12" x14ac:dyDescent="0.25">
      <c r="A1275" t="s">
        <v>1319</v>
      </c>
      <c r="B1275" t="s">
        <v>53</v>
      </c>
      <c r="C1275" t="s">
        <v>31</v>
      </c>
      <c r="D1275" t="s">
        <v>54</v>
      </c>
      <c r="E1275" t="s">
        <v>47</v>
      </c>
      <c r="F1275" t="s">
        <v>28</v>
      </c>
      <c r="G1275">
        <v>13180.47</v>
      </c>
      <c r="H1275">
        <v>3</v>
      </c>
      <c r="I1275">
        <v>39541.410000000003</v>
      </c>
      <c r="J1275">
        <v>2.93</v>
      </c>
      <c r="K1275">
        <v>1816</v>
      </c>
      <c r="L1275" s="1">
        <v>45452</v>
      </c>
    </row>
    <row r="1276" spans="1:12" x14ac:dyDescent="0.25">
      <c r="A1276" t="s">
        <v>1320</v>
      </c>
      <c r="B1276" t="s">
        <v>13</v>
      </c>
      <c r="C1276" t="s">
        <v>14</v>
      </c>
      <c r="D1276" t="s">
        <v>15</v>
      </c>
      <c r="E1276" t="s">
        <v>47</v>
      </c>
      <c r="F1276" t="s">
        <v>40</v>
      </c>
      <c r="G1276">
        <v>131.77000000000001</v>
      </c>
      <c r="H1276">
        <v>1</v>
      </c>
      <c r="I1276">
        <v>131.77000000000001</v>
      </c>
      <c r="J1276">
        <v>1.08</v>
      </c>
      <c r="K1276">
        <v>874</v>
      </c>
      <c r="L1276" s="1">
        <v>45360</v>
      </c>
    </row>
    <row r="1277" spans="1:12" x14ac:dyDescent="0.25">
      <c r="A1277" t="s">
        <v>1321</v>
      </c>
      <c r="B1277" t="s">
        <v>35</v>
      </c>
      <c r="C1277" t="s">
        <v>14</v>
      </c>
      <c r="D1277" t="s">
        <v>36</v>
      </c>
      <c r="E1277" t="s">
        <v>22</v>
      </c>
      <c r="F1277" t="s">
        <v>40</v>
      </c>
      <c r="G1277">
        <v>8924.48</v>
      </c>
      <c r="H1277">
        <v>2</v>
      </c>
      <c r="I1277">
        <v>17848.96</v>
      </c>
      <c r="J1277">
        <v>1.31</v>
      </c>
      <c r="K1277">
        <v>771</v>
      </c>
      <c r="L1277" s="1">
        <v>45317</v>
      </c>
    </row>
    <row r="1278" spans="1:12" x14ac:dyDescent="0.25">
      <c r="A1278" t="s">
        <v>1322</v>
      </c>
      <c r="B1278" t="s">
        <v>13</v>
      </c>
      <c r="C1278" t="s">
        <v>14</v>
      </c>
      <c r="D1278" t="s">
        <v>15</v>
      </c>
      <c r="E1278" t="s">
        <v>16</v>
      </c>
      <c r="F1278" t="s">
        <v>28</v>
      </c>
      <c r="G1278">
        <v>12197.55</v>
      </c>
      <c r="H1278">
        <v>2</v>
      </c>
      <c r="I1278">
        <v>24395.1</v>
      </c>
      <c r="J1278">
        <v>1.74</v>
      </c>
      <c r="K1278">
        <v>4979</v>
      </c>
      <c r="L1278" s="1">
        <v>45458</v>
      </c>
    </row>
    <row r="1279" spans="1:12" x14ac:dyDescent="0.25">
      <c r="A1279" t="s">
        <v>1323</v>
      </c>
      <c r="B1279" t="s">
        <v>53</v>
      </c>
      <c r="C1279" t="s">
        <v>31</v>
      </c>
      <c r="D1279" t="s">
        <v>54</v>
      </c>
      <c r="E1279" t="s">
        <v>16</v>
      </c>
      <c r="F1279" t="s">
        <v>40</v>
      </c>
      <c r="G1279">
        <v>6043.62</v>
      </c>
      <c r="H1279">
        <v>5</v>
      </c>
      <c r="I1279">
        <v>30218.1</v>
      </c>
      <c r="J1279">
        <v>2.0299999999999998</v>
      </c>
      <c r="K1279">
        <v>2052</v>
      </c>
      <c r="L1279" s="1">
        <v>45384</v>
      </c>
    </row>
    <row r="1280" spans="1:12" x14ac:dyDescent="0.25">
      <c r="A1280" t="s">
        <v>1324</v>
      </c>
      <c r="B1280" t="s">
        <v>13</v>
      </c>
      <c r="C1280" t="s">
        <v>14</v>
      </c>
      <c r="D1280" t="s">
        <v>15</v>
      </c>
      <c r="E1280" t="s">
        <v>16</v>
      </c>
      <c r="F1280" t="s">
        <v>62</v>
      </c>
      <c r="G1280">
        <v>5552.36</v>
      </c>
      <c r="H1280">
        <v>3</v>
      </c>
      <c r="I1280">
        <v>16657.080000000002</v>
      </c>
      <c r="J1280">
        <v>4.8499999999999996</v>
      </c>
      <c r="K1280">
        <v>1901</v>
      </c>
      <c r="L1280" s="1">
        <v>45330</v>
      </c>
    </row>
    <row r="1281" spans="1:12" x14ac:dyDescent="0.25">
      <c r="A1281" t="s">
        <v>1325</v>
      </c>
      <c r="B1281" t="s">
        <v>49</v>
      </c>
      <c r="C1281" t="s">
        <v>14</v>
      </c>
      <c r="D1281" t="s">
        <v>50</v>
      </c>
      <c r="E1281" t="s">
        <v>16</v>
      </c>
      <c r="F1281" t="s">
        <v>33</v>
      </c>
      <c r="G1281">
        <v>18335.73</v>
      </c>
      <c r="H1281">
        <v>3</v>
      </c>
      <c r="I1281">
        <v>55007.19</v>
      </c>
      <c r="J1281">
        <v>1.06</v>
      </c>
      <c r="K1281">
        <v>3217</v>
      </c>
      <c r="L1281" s="1">
        <v>45309</v>
      </c>
    </row>
    <row r="1282" spans="1:12" x14ac:dyDescent="0.25">
      <c r="A1282" t="s">
        <v>1326</v>
      </c>
      <c r="B1282" t="s">
        <v>38</v>
      </c>
      <c r="C1282" t="s">
        <v>20</v>
      </c>
      <c r="D1282" t="s">
        <v>39</v>
      </c>
      <c r="E1282" t="s">
        <v>47</v>
      </c>
      <c r="F1282" t="s">
        <v>40</v>
      </c>
      <c r="G1282">
        <v>14780.15</v>
      </c>
      <c r="H1282">
        <v>4</v>
      </c>
      <c r="I1282">
        <v>59120.6</v>
      </c>
      <c r="J1282">
        <v>3.99</v>
      </c>
      <c r="K1282">
        <v>1615</v>
      </c>
      <c r="L1282" s="1">
        <v>45544</v>
      </c>
    </row>
    <row r="1283" spans="1:12" x14ac:dyDescent="0.25">
      <c r="A1283" t="s">
        <v>1327</v>
      </c>
      <c r="B1283" t="s">
        <v>25</v>
      </c>
      <c r="C1283" t="s">
        <v>26</v>
      </c>
      <c r="D1283" t="s">
        <v>27</v>
      </c>
      <c r="E1283" t="s">
        <v>22</v>
      </c>
      <c r="F1283" t="s">
        <v>33</v>
      </c>
      <c r="G1283">
        <v>4762.38</v>
      </c>
      <c r="H1283">
        <v>5</v>
      </c>
      <c r="I1283">
        <v>23811.9</v>
      </c>
      <c r="J1283">
        <v>2.4</v>
      </c>
      <c r="K1283">
        <v>3616</v>
      </c>
      <c r="L1283" s="1">
        <v>45568</v>
      </c>
    </row>
    <row r="1284" spans="1:12" x14ac:dyDescent="0.25">
      <c r="A1284" t="s">
        <v>1328</v>
      </c>
      <c r="B1284" t="s">
        <v>19</v>
      </c>
      <c r="C1284" t="s">
        <v>20</v>
      </c>
      <c r="D1284" t="s">
        <v>21</v>
      </c>
      <c r="E1284" t="s">
        <v>22</v>
      </c>
      <c r="F1284" t="s">
        <v>28</v>
      </c>
      <c r="G1284">
        <v>14958.81</v>
      </c>
      <c r="H1284">
        <v>4</v>
      </c>
      <c r="I1284">
        <v>59835.24</v>
      </c>
      <c r="J1284">
        <v>2.13</v>
      </c>
      <c r="K1284">
        <v>2602</v>
      </c>
      <c r="L1284" s="1">
        <v>45572</v>
      </c>
    </row>
    <row r="1285" spans="1:12" x14ac:dyDescent="0.25">
      <c r="A1285" t="s">
        <v>1329</v>
      </c>
      <c r="B1285" t="s">
        <v>35</v>
      </c>
      <c r="C1285" t="s">
        <v>14</v>
      </c>
      <c r="D1285" t="s">
        <v>36</v>
      </c>
      <c r="E1285" t="s">
        <v>47</v>
      </c>
      <c r="F1285" t="s">
        <v>28</v>
      </c>
      <c r="G1285">
        <v>13670.74</v>
      </c>
      <c r="H1285">
        <v>5</v>
      </c>
      <c r="I1285">
        <v>68353.7</v>
      </c>
      <c r="J1285">
        <v>3.16</v>
      </c>
      <c r="K1285">
        <v>4618</v>
      </c>
      <c r="L1285" s="1">
        <v>45399</v>
      </c>
    </row>
    <row r="1286" spans="1:12" x14ac:dyDescent="0.25">
      <c r="A1286" t="s">
        <v>1330</v>
      </c>
      <c r="B1286" t="s">
        <v>65</v>
      </c>
      <c r="C1286" t="s">
        <v>20</v>
      </c>
      <c r="D1286" t="s">
        <v>66</v>
      </c>
      <c r="E1286" t="s">
        <v>16</v>
      </c>
      <c r="F1286" t="s">
        <v>40</v>
      </c>
      <c r="G1286">
        <v>15616.82</v>
      </c>
      <c r="H1286">
        <v>2</v>
      </c>
      <c r="I1286">
        <v>31233.64</v>
      </c>
      <c r="J1286">
        <v>4.74</v>
      </c>
      <c r="K1286">
        <v>4543</v>
      </c>
      <c r="L1286" s="1">
        <v>45409</v>
      </c>
    </row>
    <row r="1287" spans="1:12" x14ac:dyDescent="0.25">
      <c r="A1287" t="s">
        <v>1331</v>
      </c>
      <c r="B1287" t="s">
        <v>38</v>
      </c>
      <c r="C1287" t="s">
        <v>20</v>
      </c>
      <c r="D1287" t="s">
        <v>39</v>
      </c>
      <c r="E1287" t="s">
        <v>16</v>
      </c>
      <c r="F1287" t="s">
        <v>23</v>
      </c>
      <c r="G1287">
        <v>14755.64</v>
      </c>
      <c r="H1287">
        <v>4</v>
      </c>
      <c r="I1287">
        <v>59022.559999999998</v>
      </c>
      <c r="J1287">
        <v>2.2200000000000002</v>
      </c>
      <c r="K1287">
        <v>2432</v>
      </c>
      <c r="L1287" s="1">
        <v>45298</v>
      </c>
    </row>
    <row r="1288" spans="1:12" x14ac:dyDescent="0.25">
      <c r="A1288" t="s">
        <v>1332</v>
      </c>
      <c r="B1288" t="s">
        <v>43</v>
      </c>
      <c r="C1288" t="s">
        <v>44</v>
      </c>
      <c r="D1288" t="s">
        <v>45</v>
      </c>
      <c r="E1288" t="s">
        <v>16</v>
      </c>
      <c r="F1288" t="s">
        <v>33</v>
      </c>
      <c r="G1288">
        <v>2351.6</v>
      </c>
      <c r="H1288">
        <v>1</v>
      </c>
      <c r="I1288">
        <v>2351.6</v>
      </c>
      <c r="J1288">
        <v>4.93</v>
      </c>
      <c r="K1288">
        <v>149</v>
      </c>
      <c r="L1288" s="1">
        <v>45409</v>
      </c>
    </row>
    <row r="1289" spans="1:12" x14ac:dyDescent="0.25">
      <c r="A1289" t="s">
        <v>1333</v>
      </c>
      <c r="B1289" t="s">
        <v>49</v>
      </c>
      <c r="C1289" t="s">
        <v>14</v>
      </c>
      <c r="D1289" t="s">
        <v>50</v>
      </c>
      <c r="E1289" t="s">
        <v>22</v>
      </c>
      <c r="F1289" t="s">
        <v>40</v>
      </c>
      <c r="G1289">
        <v>12394.27</v>
      </c>
      <c r="H1289">
        <v>1</v>
      </c>
      <c r="I1289">
        <v>12394.27</v>
      </c>
      <c r="J1289">
        <v>1.45</v>
      </c>
      <c r="K1289">
        <v>3642</v>
      </c>
      <c r="L1289" s="1">
        <v>45448</v>
      </c>
    </row>
    <row r="1290" spans="1:12" x14ac:dyDescent="0.25">
      <c r="A1290" t="s">
        <v>1334</v>
      </c>
      <c r="B1290" t="s">
        <v>53</v>
      </c>
      <c r="C1290" t="s">
        <v>31</v>
      </c>
      <c r="D1290" t="s">
        <v>54</v>
      </c>
      <c r="E1290" t="s">
        <v>47</v>
      </c>
      <c r="F1290" t="s">
        <v>23</v>
      </c>
      <c r="G1290">
        <v>14778.78</v>
      </c>
      <c r="H1290">
        <v>4</v>
      </c>
      <c r="I1290">
        <v>59115.12</v>
      </c>
      <c r="J1290">
        <v>3.09</v>
      </c>
      <c r="K1290">
        <v>4961</v>
      </c>
      <c r="L1290" s="1">
        <v>45326</v>
      </c>
    </row>
    <row r="1291" spans="1:12" x14ac:dyDescent="0.25">
      <c r="A1291" t="s">
        <v>1335</v>
      </c>
      <c r="B1291" t="s">
        <v>38</v>
      </c>
      <c r="C1291" t="s">
        <v>20</v>
      </c>
      <c r="D1291" t="s">
        <v>39</v>
      </c>
      <c r="E1291" t="s">
        <v>16</v>
      </c>
      <c r="F1291" t="s">
        <v>17</v>
      </c>
      <c r="G1291">
        <v>18356.62</v>
      </c>
      <c r="H1291">
        <v>3</v>
      </c>
      <c r="I1291">
        <v>55069.86</v>
      </c>
      <c r="J1291">
        <v>2.54</v>
      </c>
      <c r="K1291">
        <v>1212</v>
      </c>
      <c r="L1291" s="1">
        <v>45415</v>
      </c>
    </row>
    <row r="1292" spans="1:12" x14ac:dyDescent="0.25">
      <c r="A1292" t="s">
        <v>1336</v>
      </c>
      <c r="B1292" t="s">
        <v>30</v>
      </c>
      <c r="C1292" t="s">
        <v>31</v>
      </c>
      <c r="D1292" t="s">
        <v>32</v>
      </c>
      <c r="E1292" t="s">
        <v>47</v>
      </c>
      <c r="F1292" t="s">
        <v>23</v>
      </c>
      <c r="G1292">
        <v>12788.86</v>
      </c>
      <c r="H1292">
        <v>1</v>
      </c>
      <c r="I1292">
        <v>12788.86</v>
      </c>
      <c r="J1292">
        <v>3.3</v>
      </c>
      <c r="K1292">
        <v>1961</v>
      </c>
      <c r="L1292" s="1">
        <v>45296</v>
      </c>
    </row>
    <row r="1293" spans="1:12" x14ac:dyDescent="0.25">
      <c r="A1293" t="s">
        <v>1337</v>
      </c>
      <c r="B1293" t="s">
        <v>30</v>
      </c>
      <c r="C1293" t="s">
        <v>31</v>
      </c>
      <c r="D1293" t="s">
        <v>32</v>
      </c>
      <c r="E1293" t="s">
        <v>16</v>
      </c>
      <c r="F1293" t="s">
        <v>40</v>
      </c>
      <c r="G1293">
        <v>2200.87</v>
      </c>
      <c r="H1293">
        <v>5</v>
      </c>
      <c r="I1293">
        <v>11004.35</v>
      </c>
      <c r="J1293">
        <v>4.16</v>
      </c>
      <c r="K1293">
        <v>475</v>
      </c>
      <c r="L1293" s="1">
        <v>45372</v>
      </c>
    </row>
    <row r="1294" spans="1:12" x14ac:dyDescent="0.25">
      <c r="A1294" t="s">
        <v>1338</v>
      </c>
      <c r="B1294" t="s">
        <v>19</v>
      </c>
      <c r="C1294" t="s">
        <v>20</v>
      </c>
      <c r="D1294" t="s">
        <v>21</v>
      </c>
      <c r="E1294" t="s">
        <v>47</v>
      </c>
      <c r="F1294" t="s">
        <v>23</v>
      </c>
      <c r="G1294">
        <v>9063.1299999999992</v>
      </c>
      <c r="H1294">
        <v>3</v>
      </c>
      <c r="I1294">
        <v>27189.39</v>
      </c>
      <c r="J1294">
        <v>1.7</v>
      </c>
      <c r="K1294">
        <v>3279</v>
      </c>
      <c r="L1294" s="1">
        <v>45423</v>
      </c>
    </row>
    <row r="1295" spans="1:12" x14ac:dyDescent="0.25">
      <c r="A1295" t="s">
        <v>1339</v>
      </c>
      <c r="B1295" t="s">
        <v>49</v>
      </c>
      <c r="C1295" t="s">
        <v>14</v>
      </c>
      <c r="D1295" t="s">
        <v>50</v>
      </c>
      <c r="E1295" t="s">
        <v>47</v>
      </c>
      <c r="F1295" t="s">
        <v>23</v>
      </c>
      <c r="G1295">
        <v>19138.54</v>
      </c>
      <c r="H1295">
        <v>2</v>
      </c>
      <c r="I1295">
        <v>38277.08</v>
      </c>
      <c r="J1295">
        <v>3.06</v>
      </c>
      <c r="K1295">
        <v>2840</v>
      </c>
      <c r="L1295" s="1">
        <v>45485</v>
      </c>
    </row>
    <row r="1296" spans="1:12" x14ac:dyDescent="0.25">
      <c r="A1296" t="s">
        <v>1340</v>
      </c>
      <c r="B1296" t="s">
        <v>65</v>
      </c>
      <c r="C1296" t="s">
        <v>20</v>
      </c>
      <c r="D1296" t="s">
        <v>66</v>
      </c>
      <c r="E1296" t="s">
        <v>16</v>
      </c>
      <c r="F1296" t="s">
        <v>17</v>
      </c>
      <c r="G1296">
        <v>16093.89</v>
      </c>
      <c r="H1296">
        <v>3</v>
      </c>
      <c r="I1296">
        <v>48281.67</v>
      </c>
      <c r="J1296">
        <v>2.46</v>
      </c>
      <c r="K1296">
        <v>2645</v>
      </c>
      <c r="L1296" s="1">
        <v>45296</v>
      </c>
    </row>
    <row r="1297" spans="1:12" x14ac:dyDescent="0.25">
      <c r="A1297" t="s">
        <v>1341</v>
      </c>
      <c r="B1297" t="s">
        <v>13</v>
      </c>
      <c r="C1297" t="s">
        <v>14</v>
      </c>
      <c r="D1297" t="s">
        <v>15</v>
      </c>
      <c r="E1297" t="s">
        <v>22</v>
      </c>
      <c r="F1297" t="s">
        <v>40</v>
      </c>
      <c r="G1297">
        <v>1912.41</v>
      </c>
      <c r="H1297">
        <v>5</v>
      </c>
      <c r="I1297">
        <v>9562.0499999999993</v>
      </c>
      <c r="J1297">
        <v>4.63</v>
      </c>
      <c r="K1297">
        <v>1728</v>
      </c>
      <c r="L1297" s="1">
        <v>45542</v>
      </c>
    </row>
    <row r="1298" spans="1:12" x14ac:dyDescent="0.25">
      <c r="A1298" t="s">
        <v>1342</v>
      </c>
      <c r="B1298" t="s">
        <v>38</v>
      </c>
      <c r="C1298" t="s">
        <v>20</v>
      </c>
      <c r="D1298" t="s">
        <v>39</v>
      </c>
      <c r="E1298" t="s">
        <v>47</v>
      </c>
      <c r="F1298" t="s">
        <v>17</v>
      </c>
      <c r="G1298">
        <v>15529.93</v>
      </c>
      <c r="H1298">
        <v>2</v>
      </c>
      <c r="I1298">
        <v>31059.86</v>
      </c>
      <c r="J1298">
        <v>3.13</v>
      </c>
      <c r="K1298">
        <v>2215</v>
      </c>
      <c r="L1298" s="1">
        <v>45362</v>
      </c>
    </row>
    <row r="1299" spans="1:12" x14ac:dyDescent="0.25">
      <c r="A1299" t="s">
        <v>1343</v>
      </c>
      <c r="B1299" t="s">
        <v>65</v>
      </c>
      <c r="C1299" t="s">
        <v>20</v>
      </c>
      <c r="D1299" t="s">
        <v>66</v>
      </c>
      <c r="E1299" t="s">
        <v>47</v>
      </c>
      <c r="F1299" t="s">
        <v>28</v>
      </c>
      <c r="G1299">
        <v>406.76</v>
      </c>
      <c r="H1299">
        <v>4</v>
      </c>
      <c r="I1299">
        <v>1627.04</v>
      </c>
      <c r="J1299">
        <v>1.18</v>
      </c>
      <c r="K1299">
        <v>4979</v>
      </c>
      <c r="L1299" s="1">
        <v>45538</v>
      </c>
    </row>
    <row r="1300" spans="1:12" x14ac:dyDescent="0.25">
      <c r="A1300" t="s">
        <v>1344</v>
      </c>
      <c r="B1300" t="s">
        <v>13</v>
      </c>
      <c r="C1300" t="s">
        <v>14</v>
      </c>
      <c r="D1300" t="s">
        <v>15</v>
      </c>
      <c r="E1300" t="s">
        <v>47</v>
      </c>
      <c r="F1300" t="s">
        <v>40</v>
      </c>
      <c r="G1300">
        <v>9710.34</v>
      </c>
      <c r="H1300">
        <v>1</v>
      </c>
      <c r="I1300">
        <v>9710.34</v>
      </c>
      <c r="J1300">
        <v>2.34</v>
      </c>
      <c r="K1300">
        <v>4860</v>
      </c>
      <c r="L1300" s="1">
        <v>45559</v>
      </c>
    </row>
    <row r="1301" spans="1:12" x14ac:dyDescent="0.25">
      <c r="A1301" t="s">
        <v>1345</v>
      </c>
      <c r="B1301" t="s">
        <v>25</v>
      </c>
      <c r="C1301" t="s">
        <v>26</v>
      </c>
      <c r="D1301" t="s">
        <v>27</v>
      </c>
      <c r="E1301" t="s">
        <v>47</v>
      </c>
      <c r="F1301" t="s">
        <v>17</v>
      </c>
      <c r="G1301">
        <v>3915.6</v>
      </c>
      <c r="H1301">
        <v>1</v>
      </c>
      <c r="I1301">
        <v>3915.6</v>
      </c>
      <c r="J1301">
        <v>4</v>
      </c>
      <c r="K1301">
        <v>1529</v>
      </c>
      <c r="L1301" s="1">
        <v>45459</v>
      </c>
    </row>
    <row r="1302" spans="1:12" x14ac:dyDescent="0.25">
      <c r="A1302" t="s">
        <v>1346</v>
      </c>
      <c r="B1302" t="s">
        <v>25</v>
      </c>
      <c r="C1302" t="s">
        <v>26</v>
      </c>
      <c r="D1302" t="s">
        <v>27</v>
      </c>
      <c r="E1302" t="s">
        <v>22</v>
      </c>
      <c r="F1302" t="s">
        <v>23</v>
      </c>
      <c r="G1302">
        <v>13446.89</v>
      </c>
      <c r="H1302">
        <v>3</v>
      </c>
      <c r="I1302">
        <v>40340.67</v>
      </c>
      <c r="J1302">
        <v>3.17</v>
      </c>
      <c r="K1302">
        <v>2666</v>
      </c>
      <c r="L1302" s="1">
        <v>45341</v>
      </c>
    </row>
    <row r="1303" spans="1:12" x14ac:dyDescent="0.25">
      <c r="A1303" t="s">
        <v>1347</v>
      </c>
      <c r="B1303" t="s">
        <v>49</v>
      </c>
      <c r="C1303" t="s">
        <v>14</v>
      </c>
      <c r="D1303" t="s">
        <v>50</v>
      </c>
      <c r="E1303" t="s">
        <v>47</v>
      </c>
      <c r="F1303" t="s">
        <v>28</v>
      </c>
      <c r="G1303">
        <v>7595.25</v>
      </c>
      <c r="H1303">
        <v>3</v>
      </c>
      <c r="I1303">
        <v>22785.75</v>
      </c>
      <c r="J1303">
        <v>1.87</v>
      </c>
      <c r="K1303">
        <v>22</v>
      </c>
      <c r="L1303" s="1">
        <v>45610</v>
      </c>
    </row>
    <row r="1304" spans="1:12" x14ac:dyDescent="0.25">
      <c r="A1304" t="s">
        <v>1348</v>
      </c>
      <c r="B1304" t="s">
        <v>38</v>
      </c>
      <c r="C1304" t="s">
        <v>20</v>
      </c>
      <c r="D1304" t="s">
        <v>39</v>
      </c>
      <c r="E1304" t="s">
        <v>16</v>
      </c>
      <c r="F1304" t="s">
        <v>28</v>
      </c>
      <c r="G1304">
        <v>14558.75</v>
      </c>
      <c r="H1304">
        <v>4</v>
      </c>
      <c r="I1304">
        <v>58235</v>
      </c>
      <c r="J1304">
        <v>1.52</v>
      </c>
      <c r="K1304">
        <v>1196</v>
      </c>
      <c r="L1304" s="1">
        <v>45558</v>
      </c>
    </row>
    <row r="1305" spans="1:12" x14ac:dyDescent="0.25">
      <c r="A1305" t="s">
        <v>1349</v>
      </c>
      <c r="B1305" t="s">
        <v>43</v>
      </c>
      <c r="C1305" t="s">
        <v>44</v>
      </c>
      <c r="D1305" t="s">
        <v>45</v>
      </c>
      <c r="E1305" t="s">
        <v>47</v>
      </c>
      <c r="F1305" t="s">
        <v>17</v>
      </c>
      <c r="G1305">
        <v>1401.79</v>
      </c>
      <c r="H1305">
        <v>2</v>
      </c>
      <c r="I1305">
        <v>2803.58</v>
      </c>
      <c r="J1305">
        <v>2.87</v>
      </c>
      <c r="K1305">
        <v>4009</v>
      </c>
      <c r="L1305" s="1">
        <v>45426</v>
      </c>
    </row>
    <row r="1306" spans="1:12" x14ac:dyDescent="0.25">
      <c r="A1306" t="s">
        <v>1350</v>
      </c>
      <c r="B1306" t="s">
        <v>13</v>
      </c>
      <c r="C1306" t="s">
        <v>14</v>
      </c>
      <c r="D1306" t="s">
        <v>15</v>
      </c>
      <c r="E1306" t="s">
        <v>16</v>
      </c>
      <c r="F1306" t="s">
        <v>23</v>
      </c>
      <c r="G1306">
        <v>13547.51</v>
      </c>
      <c r="H1306">
        <v>4</v>
      </c>
      <c r="I1306">
        <v>54190.04</v>
      </c>
      <c r="J1306">
        <v>2.88</v>
      </c>
      <c r="K1306">
        <v>3459</v>
      </c>
      <c r="L1306" s="1">
        <v>45636</v>
      </c>
    </row>
    <row r="1307" spans="1:12" x14ac:dyDescent="0.25">
      <c r="A1307" t="s">
        <v>1351</v>
      </c>
      <c r="B1307" t="s">
        <v>25</v>
      </c>
      <c r="C1307" t="s">
        <v>26</v>
      </c>
      <c r="D1307" t="s">
        <v>27</v>
      </c>
      <c r="E1307" t="s">
        <v>22</v>
      </c>
      <c r="F1307" t="s">
        <v>40</v>
      </c>
      <c r="G1307">
        <v>6249.12</v>
      </c>
      <c r="H1307">
        <v>3</v>
      </c>
      <c r="I1307">
        <v>18747.36</v>
      </c>
      <c r="J1307">
        <v>1.03</v>
      </c>
      <c r="K1307">
        <v>4179</v>
      </c>
      <c r="L1307" s="1">
        <v>45344</v>
      </c>
    </row>
    <row r="1308" spans="1:12" x14ac:dyDescent="0.25">
      <c r="A1308" t="s">
        <v>1352</v>
      </c>
      <c r="B1308" t="s">
        <v>43</v>
      </c>
      <c r="C1308" t="s">
        <v>44</v>
      </c>
      <c r="D1308" t="s">
        <v>45</v>
      </c>
      <c r="E1308" t="s">
        <v>16</v>
      </c>
      <c r="F1308" t="s">
        <v>17</v>
      </c>
      <c r="G1308">
        <v>13368.83</v>
      </c>
      <c r="H1308">
        <v>5</v>
      </c>
      <c r="I1308">
        <v>66844.149999999994</v>
      </c>
      <c r="J1308">
        <v>4.17</v>
      </c>
      <c r="K1308">
        <v>1139</v>
      </c>
      <c r="L1308" s="1">
        <v>45634</v>
      </c>
    </row>
    <row r="1309" spans="1:12" x14ac:dyDescent="0.25">
      <c r="A1309" t="s">
        <v>1353</v>
      </c>
      <c r="B1309" t="s">
        <v>38</v>
      </c>
      <c r="C1309" t="s">
        <v>20</v>
      </c>
      <c r="D1309" t="s">
        <v>39</v>
      </c>
      <c r="E1309" t="s">
        <v>22</v>
      </c>
      <c r="F1309" t="s">
        <v>33</v>
      </c>
      <c r="G1309">
        <v>8726.9599999999991</v>
      </c>
      <c r="H1309">
        <v>2</v>
      </c>
      <c r="I1309">
        <v>17453.919999999998</v>
      </c>
      <c r="J1309">
        <v>2.79</v>
      </c>
      <c r="K1309">
        <v>2095</v>
      </c>
      <c r="L1309" s="1">
        <v>45352</v>
      </c>
    </row>
    <row r="1310" spans="1:12" x14ac:dyDescent="0.25">
      <c r="A1310" t="s">
        <v>1354</v>
      </c>
      <c r="B1310" t="s">
        <v>43</v>
      </c>
      <c r="C1310" t="s">
        <v>44</v>
      </c>
      <c r="D1310" t="s">
        <v>45</v>
      </c>
      <c r="E1310" t="s">
        <v>47</v>
      </c>
      <c r="F1310" t="s">
        <v>17</v>
      </c>
      <c r="G1310">
        <v>16790.96</v>
      </c>
      <c r="H1310">
        <v>4</v>
      </c>
      <c r="I1310">
        <v>67163.839999999997</v>
      </c>
      <c r="J1310">
        <v>3.17</v>
      </c>
      <c r="K1310">
        <v>3776</v>
      </c>
      <c r="L1310" s="1">
        <v>45440</v>
      </c>
    </row>
    <row r="1311" spans="1:12" x14ac:dyDescent="0.25">
      <c r="A1311" t="s">
        <v>1355</v>
      </c>
      <c r="B1311" t="s">
        <v>35</v>
      </c>
      <c r="C1311" t="s">
        <v>14</v>
      </c>
      <c r="D1311" t="s">
        <v>36</v>
      </c>
      <c r="E1311" t="s">
        <v>47</v>
      </c>
      <c r="F1311" t="s">
        <v>23</v>
      </c>
      <c r="G1311">
        <v>14192.73</v>
      </c>
      <c r="H1311">
        <v>5</v>
      </c>
      <c r="I1311">
        <v>70963.649999999994</v>
      </c>
      <c r="J1311">
        <v>2.62</v>
      </c>
      <c r="K1311">
        <v>2316</v>
      </c>
      <c r="L1311" s="1">
        <v>45559</v>
      </c>
    </row>
    <row r="1312" spans="1:12" x14ac:dyDescent="0.25">
      <c r="A1312" t="s">
        <v>1356</v>
      </c>
      <c r="B1312" t="s">
        <v>30</v>
      </c>
      <c r="C1312" t="s">
        <v>31</v>
      </c>
      <c r="D1312" t="s">
        <v>32</v>
      </c>
      <c r="E1312" t="s">
        <v>22</v>
      </c>
      <c r="F1312" t="s">
        <v>28</v>
      </c>
      <c r="G1312">
        <v>13379.47</v>
      </c>
      <c r="H1312">
        <v>2</v>
      </c>
      <c r="I1312">
        <v>26758.94</v>
      </c>
      <c r="J1312">
        <v>2.78</v>
      </c>
      <c r="K1312">
        <v>2498</v>
      </c>
      <c r="L1312" s="1">
        <v>45346</v>
      </c>
    </row>
    <row r="1313" spans="1:12" x14ac:dyDescent="0.25">
      <c r="A1313" t="s">
        <v>1357</v>
      </c>
      <c r="B1313" t="s">
        <v>43</v>
      </c>
      <c r="C1313" t="s">
        <v>44</v>
      </c>
      <c r="D1313" t="s">
        <v>45</v>
      </c>
      <c r="E1313" t="s">
        <v>22</v>
      </c>
      <c r="F1313" t="s">
        <v>23</v>
      </c>
      <c r="G1313">
        <v>1843.19</v>
      </c>
      <c r="H1313">
        <v>5</v>
      </c>
      <c r="I1313">
        <v>9215.9500000000007</v>
      </c>
      <c r="J1313">
        <v>4.6399999999999997</v>
      </c>
      <c r="K1313">
        <v>1936</v>
      </c>
      <c r="L1313" s="1">
        <v>45474</v>
      </c>
    </row>
    <row r="1314" spans="1:12" x14ac:dyDescent="0.25">
      <c r="A1314" t="s">
        <v>1358</v>
      </c>
      <c r="B1314" t="s">
        <v>19</v>
      </c>
      <c r="C1314" t="s">
        <v>20</v>
      </c>
      <c r="D1314" t="s">
        <v>21</v>
      </c>
      <c r="E1314" t="s">
        <v>16</v>
      </c>
      <c r="F1314" t="s">
        <v>23</v>
      </c>
      <c r="G1314">
        <v>11541.52</v>
      </c>
      <c r="H1314">
        <v>4</v>
      </c>
      <c r="I1314">
        <v>46166.080000000002</v>
      </c>
      <c r="J1314">
        <v>2.56</v>
      </c>
      <c r="K1314">
        <v>1387</v>
      </c>
      <c r="L1314" s="1">
        <v>45547</v>
      </c>
    </row>
    <row r="1315" spans="1:12" x14ac:dyDescent="0.25">
      <c r="A1315" t="s">
        <v>1359</v>
      </c>
      <c r="B1315" t="s">
        <v>19</v>
      </c>
      <c r="C1315" t="s">
        <v>20</v>
      </c>
      <c r="D1315" t="s">
        <v>21</v>
      </c>
      <c r="E1315" t="s">
        <v>47</v>
      </c>
      <c r="F1315" t="s">
        <v>23</v>
      </c>
      <c r="G1315">
        <v>18040.830000000002</v>
      </c>
      <c r="H1315">
        <v>5</v>
      </c>
      <c r="I1315">
        <v>90204.15</v>
      </c>
      <c r="J1315">
        <v>3.43</v>
      </c>
      <c r="K1315">
        <v>3928</v>
      </c>
      <c r="L1315" s="1">
        <v>45610</v>
      </c>
    </row>
    <row r="1316" spans="1:12" x14ac:dyDescent="0.25">
      <c r="A1316" t="s">
        <v>1360</v>
      </c>
      <c r="B1316" t="s">
        <v>13</v>
      </c>
      <c r="C1316" t="s">
        <v>14</v>
      </c>
      <c r="D1316" t="s">
        <v>15</v>
      </c>
      <c r="E1316" t="s">
        <v>22</v>
      </c>
      <c r="F1316" t="s">
        <v>28</v>
      </c>
      <c r="G1316">
        <v>15753.99</v>
      </c>
      <c r="H1316">
        <v>5</v>
      </c>
      <c r="I1316">
        <v>78769.95</v>
      </c>
      <c r="J1316">
        <v>2.29</v>
      </c>
      <c r="K1316">
        <v>2889</v>
      </c>
      <c r="L1316" s="1">
        <v>45513</v>
      </c>
    </row>
    <row r="1317" spans="1:12" x14ac:dyDescent="0.25">
      <c r="A1317" t="s">
        <v>1361</v>
      </c>
      <c r="B1317" t="s">
        <v>25</v>
      </c>
      <c r="C1317" t="s">
        <v>26</v>
      </c>
      <c r="D1317" t="s">
        <v>27</v>
      </c>
      <c r="E1317" t="s">
        <v>47</v>
      </c>
      <c r="F1317" t="s">
        <v>23</v>
      </c>
      <c r="G1317">
        <v>15798.69</v>
      </c>
      <c r="H1317">
        <v>3</v>
      </c>
      <c r="I1317">
        <v>47396.07</v>
      </c>
      <c r="J1317">
        <v>4.6399999999999997</v>
      </c>
      <c r="K1317">
        <v>4710</v>
      </c>
      <c r="L1317" s="1">
        <v>45384</v>
      </c>
    </row>
    <row r="1318" spans="1:12" x14ac:dyDescent="0.25">
      <c r="A1318" t="s">
        <v>1362</v>
      </c>
      <c r="B1318" t="s">
        <v>13</v>
      </c>
      <c r="C1318" t="s">
        <v>14</v>
      </c>
      <c r="D1318" t="s">
        <v>15</v>
      </c>
      <c r="E1318" t="s">
        <v>16</v>
      </c>
      <c r="F1318" t="s">
        <v>28</v>
      </c>
      <c r="G1318">
        <v>16957.46</v>
      </c>
      <c r="H1318">
        <v>3</v>
      </c>
      <c r="I1318">
        <v>50872.38</v>
      </c>
      <c r="J1318">
        <v>4.22</v>
      </c>
      <c r="K1318">
        <v>3925</v>
      </c>
      <c r="L1318" s="1">
        <v>45582</v>
      </c>
    </row>
    <row r="1319" spans="1:12" x14ac:dyDescent="0.25">
      <c r="A1319" t="s">
        <v>1363</v>
      </c>
      <c r="B1319" t="s">
        <v>49</v>
      </c>
      <c r="C1319" t="s">
        <v>14</v>
      </c>
      <c r="D1319" t="s">
        <v>50</v>
      </c>
      <c r="E1319" t="s">
        <v>16</v>
      </c>
      <c r="F1319" t="s">
        <v>23</v>
      </c>
      <c r="G1319">
        <v>674.54</v>
      </c>
      <c r="H1319">
        <v>4</v>
      </c>
      <c r="I1319">
        <v>2698.16</v>
      </c>
      <c r="J1319">
        <v>3.31</v>
      </c>
      <c r="K1319">
        <v>1680</v>
      </c>
      <c r="L1319" s="1">
        <v>45408</v>
      </c>
    </row>
    <row r="1320" spans="1:12" x14ac:dyDescent="0.25">
      <c r="A1320" t="s">
        <v>1364</v>
      </c>
      <c r="B1320" t="s">
        <v>30</v>
      </c>
      <c r="C1320" t="s">
        <v>31</v>
      </c>
      <c r="D1320" t="s">
        <v>32</v>
      </c>
      <c r="E1320" t="s">
        <v>22</v>
      </c>
      <c r="F1320" t="s">
        <v>28</v>
      </c>
      <c r="G1320">
        <v>19289</v>
      </c>
      <c r="H1320">
        <v>1</v>
      </c>
      <c r="I1320">
        <v>19289</v>
      </c>
      <c r="J1320">
        <v>2.78</v>
      </c>
      <c r="K1320">
        <v>2584</v>
      </c>
      <c r="L1320" s="1">
        <v>45542</v>
      </c>
    </row>
    <row r="1321" spans="1:12" x14ac:dyDescent="0.25">
      <c r="A1321" t="s">
        <v>1365</v>
      </c>
      <c r="B1321" t="s">
        <v>43</v>
      </c>
      <c r="C1321" t="s">
        <v>44</v>
      </c>
      <c r="D1321" t="s">
        <v>45</v>
      </c>
      <c r="E1321" t="s">
        <v>16</v>
      </c>
      <c r="F1321" t="s">
        <v>33</v>
      </c>
      <c r="G1321">
        <v>3872.29</v>
      </c>
      <c r="H1321">
        <v>4</v>
      </c>
      <c r="I1321">
        <v>15489.16</v>
      </c>
      <c r="J1321">
        <v>1.7</v>
      </c>
      <c r="K1321">
        <v>3634</v>
      </c>
      <c r="L1321" s="1">
        <v>45331</v>
      </c>
    </row>
    <row r="1322" spans="1:12" x14ac:dyDescent="0.25">
      <c r="A1322" t="s">
        <v>1366</v>
      </c>
      <c r="B1322" t="s">
        <v>53</v>
      </c>
      <c r="C1322" t="s">
        <v>31</v>
      </c>
      <c r="D1322" t="s">
        <v>54</v>
      </c>
      <c r="E1322" t="s">
        <v>16</v>
      </c>
      <c r="F1322" t="s">
        <v>23</v>
      </c>
      <c r="G1322">
        <v>11375.41</v>
      </c>
      <c r="H1322">
        <v>5</v>
      </c>
      <c r="I1322">
        <v>56877.05</v>
      </c>
      <c r="J1322">
        <v>2.2000000000000002</v>
      </c>
      <c r="K1322">
        <v>453</v>
      </c>
      <c r="L1322" s="1">
        <v>45622</v>
      </c>
    </row>
    <row r="1323" spans="1:12" x14ac:dyDescent="0.25">
      <c r="A1323" t="s">
        <v>1367</v>
      </c>
      <c r="B1323" t="s">
        <v>35</v>
      </c>
      <c r="C1323" t="s">
        <v>14</v>
      </c>
      <c r="D1323" t="s">
        <v>36</v>
      </c>
      <c r="E1323" t="s">
        <v>22</v>
      </c>
      <c r="F1323" t="s">
        <v>33</v>
      </c>
      <c r="G1323">
        <v>5381.18</v>
      </c>
      <c r="H1323">
        <v>3</v>
      </c>
      <c r="I1323">
        <v>16143.54</v>
      </c>
      <c r="J1323">
        <v>1.1299999999999999</v>
      </c>
      <c r="K1323">
        <v>135</v>
      </c>
      <c r="L1323" s="1">
        <v>45548</v>
      </c>
    </row>
    <row r="1324" spans="1:12" x14ac:dyDescent="0.25">
      <c r="A1324" t="s">
        <v>1368</v>
      </c>
      <c r="B1324" t="s">
        <v>43</v>
      </c>
      <c r="C1324" t="s">
        <v>44</v>
      </c>
      <c r="D1324" t="s">
        <v>45</v>
      </c>
      <c r="E1324" t="s">
        <v>16</v>
      </c>
      <c r="F1324" t="s">
        <v>40</v>
      </c>
      <c r="G1324">
        <v>2357.5500000000002</v>
      </c>
      <c r="H1324">
        <v>2</v>
      </c>
      <c r="I1324">
        <v>4715.1000000000004</v>
      </c>
      <c r="J1324">
        <v>2.7</v>
      </c>
      <c r="K1324">
        <v>1098</v>
      </c>
      <c r="L1324" s="1">
        <v>45629</v>
      </c>
    </row>
    <row r="1325" spans="1:12" x14ac:dyDescent="0.25">
      <c r="A1325" t="s">
        <v>1369</v>
      </c>
      <c r="B1325" t="s">
        <v>43</v>
      </c>
      <c r="C1325" t="s">
        <v>44</v>
      </c>
      <c r="D1325" t="s">
        <v>45</v>
      </c>
      <c r="E1325" t="s">
        <v>22</v>
      </c>
      <c r="F1325" t="s">
        <v>40</v>
      </c>
      <c r="G1325">
        <v>10246.370000000001</v>
      </c>
      <c r="H1325">
        <v>3</v>
      </c>
      <c r="I1325">
        <v>30739.11</v>
      </c>
      <c r="J1325">
        <v>2.89</v>
      </c>
      <c r="K1325">
        <v>2666</v>
      </c>
      <c r="L1325" s="1">
        <v>45637</v>
      </c>
    </row>
    <row r="1326" spans="1:12" x14ac:dyDescent="0.25">
      <c r="A1326" t="s">
        <v>1370</v>
      </c>
      <c r="B1326" t="s">
        <v>13</v>
      </c>
      <c r="C1326" t="s">
        <v>14</v>
      </c>
      <c r="D1326" t="s">
        <v>15</v>
      </c>
      <c r="E1326" t="s">
        <v>47</v>
      </c>
      <c r="F1326" t="s">
        <v>40</v>
      </c>
      <c r="G1326">
        <v>7364.04</v>
      </c>
      <c r="H1326">
        <v>2</v>
      </c>
      <c r="I1326">
        <v>14728.08</v>
      </c>
      <c r="J1326">
        <v>4.43</v>
      </c>
      <c r="K1326">
        <v>1417</v>
      </c>
      <c r="L1326" s="1">
        <v>45568</v>
      </c>
    </row>
    <row r="1327" spans="1:12" x14ac:dyDescent="0.25">
      <c r="A1327" t="s">
        <v>1371</v>
      </c>
      <c r="B1327" t="s">
        <v>19</v>
      </c>
      <c r="C1327" t="s">
        <v>20</v>
      </c>
      <c r="D1327" t="s">
        <v>21</v>
      </c>
      <c r="E1327" t="s">
        <v>16</v>
      </c>
      <c r="F1327" t="s">
        <v>33</v>
      </c>
      <c r="G1327">
        <v>10889.77</v>
      </c>
      <c r="H1327">
        <v>5</v>
      </c>
      <c r="I1327">
        <v>54448.85</v>
      </c>
      <c r="J1327">
        <v>2.3199999999999998</v>
      </c>
      <c r="K1327">
        <v>691</v>
      </c>
      <c r="L1327" s="1">
        <v>45393</v>
      </c>
    </row>
    <row r="1328" spans="1:12" x14ac:dyDescent="0.25">
      <c r="A1328" t="s">
        <v>1372</v>
      </c>
      <c r="B1328" t="s">
        <v>43</v>
      </c>
      <c r="C1328" t="s">
        <v>44</v>
      </c>
      <c r="D1328" t="s">
        <v>45</v>
      </c>
      <c r="E1328" t="s">
        <v>22</v>
      </c>
      <c r="F1328" t="s">
        <v>23</v>
      </c>
      <c r="G1328">
        <v>8357.61</v>
      </c>
      <c r="H1328">
        <v>1</v>
      </c>
      <c r="I1328">
        <v>8357.61</v>
      </c>
      <c r="J1328">
        <v>2.0099999999999998</v>
      </c>
      <c r="K1328">
        <v>4583</v>
      </c>
      <c r="L1328" s="1">
        <v>45382</v>
      </c>
    </row>
    <row r="1329" spans="1:12" x14ac:dyDescent="0.25">
      <c r="A1329" t="s">
        <v>1373</v>
      </c>
      <c r="B1329" t="s">
        <v>19</v>
      </c>
      <c r="C1329" t="s">
        <v>20</v>
      </c>
      <c r="D1329" t="s">
        <v>21</v>
      </c>
      <c r="E1329" t="s">
        <v>22</v>
      </c>
      <c r="F1329" t="s">
        <v>17</v>
      </c>
      <c r="G1329">
        <v>17514.939999999999</v>
      </c>
      <c r="H1329">
        <v>2</v>
      </c>
      <c r="I1329">
        <v>35029.879999999997</v>
      </c>
      <c r="J1329">
        <v>3.84</v>
      </c>
      <c r="K1329">
        <v>4632</v>
      </c>
      <c r="L1329" s="1">
        <v>45602</v>
      </c>
    </row>
    <row r="1330" spans="1:12" x14ac:dyDescent="0.25">
      <c r="A1330" t="s">
        <v>1374</v>
      </c>
      <c r="B1330" t="s">
        <v>53</v>
      </c>
      <c r="C1330" t="s">
        <v>31</v>
      </c>
      <c r="D1330" t="s">
        <v>54</v>
      </c>
      <c r="E1330" t="s">
        <v>16</v>
      </c>
      <c r="F1330" t="s">
        <v>17</v>
      </c>
      <c r="G1330">
        <v>8187.77</v>
      </c>
      <c r="H1330">
        <v>3</v>
      </c>
      <c r="I1330">
        <v>24563.31</v>
      </c>
      <c r="J1330">
        <v>2.27</v>
      </c>
      <c r="K1330">
        <v>2885</v>
      </c>
      <c r="L1330" s="1">
        <v>45590</v>
      </c>
    </row>
    <row r="1331" spans="1:12" x14ac:dyDescent="0.25">
      <c r="A1331" t="s">
        <v>1375</v>
      </c>
      <c r="B1331" t="s">
        <v>65</v>
      </c>
      <c r="C1331" t="s">
        <v>20</v>
      </c>
      <c r="D1331" t="s">
        <v>66</v>
      </c>
      <c r="E1331" t="s">
        <v>22</v>
      </c>
      <c r="F1331" t="s">
        <v>23</v>
      </c>
      <c r="G1331">
        <v>3697.45</v>
      </c>
      <c r="H1331">
        <v>2</v>
      </c>
      <c r="I1331">
        <v>7394.9</v>
      </c>
      <c r="J1331">
        <v>3.98</v>
      </c>
      <c r="K1331">
        <v>88</v>
      </c>
      <c r="L1331" s="1">
        <v>45490</v>
      </c>
    </row>
    <row r="1332" spans="1:12" x14ac:dyDescent="0.25">
      <c r="A1332" t="s">
        <v>1376</v>
      </c>
      <c r="B1332" t="s">
        <v>19</v>
      </c>
      <c r="C1332" t="s">
        <v>20</v>
      </c>
      <c r="D1332" t="s">
        <v>21</v>
      </c>
      <c r="E1332" t="s">
        <v>16</v>
      </c>
      <c r="F1332" t="s">
        <v>28</v>
      </c>
      <c r="G1332">
        <v>16780.11</v>
      </c>
      <c r="H1332">
        <v>1</v>
      </c>
      <c r="I1332">
        <v>16780.11</v>
      </c>
      <c r="J1332">
        <v>3.12</v>
      </c>
      <c r="K1332">
        <v>1764</v>
      </c>
      <c r="L1332" s="1">
        <v>45649</v>
      </c>
    </row>
    <row r="1333" spans="1:12" x14ac:dyDescent="0.25">
      <c r="A1333" t="s">
        <v>1377</v>
      </c>
      <c r="B1333" t="s">
        <v>65</v>
      </c>
      <c r="C1333" t="s">
        <v>20</v>
      </c>
      <c r="D1333" t="s">
        <v>66</v>
      </c>
      <c r="E1333" t="s">
        <v>16</v>
      </c>
      <c r="F1333" t="s">
        <v>23</v>
      </c>
      <c r="G1333">
        <v>16923.900000000001</v>
      </c>
      <c r="H1333">
        <v>1</v>
      </c>
      <c r="I1333">
        <v>16923.900000000001</v>
      </c>
      <c r="J1333">
        <v>4.54</v>
      </c>
      <c r="K1333">
        <v>2127</v>
      </c>
      <c r="L1333" s="1">
        <v>45601</v>
      </c>
    </row>
    <row r="1334" spans="1:12" x14ac:dyDescent="0.25">
      <c r="A1334" t="s">
        <v>1378</v>
      </c>
      <c r="B1334" t="s">
        <v>30</v>
      </c>
      <c r="C1334" t="s">
        <v>31</v>
      </c>
      <c r="D1334" t="s">
        <v>32</v>
      </c>
      <c r="E1334" t="s">
        <v>22</v>
      </c>
      <c r="F1334" t="s">
        <v>28</v>
      </c>
      <c r="G1334">
        <v>16674.64</v>
      </c>
      <c r="H1334">
        <v>1</v>
      </c>
      <c r="I1334">
        <v>16674.64</v>
      </c>
      <c r="J1334">
        <v>3.84</v>
      </c>
      <c r="K1334">
        <v>4880</v>
      </c>
      <c r="L1334" s="1">
        <v>45378</v>
      </c>
    </row>
    <row r="1335" spans="1:12" x14ac:dyDescent="0.25">
      <c r="A1335" t="s">
        <v>1379</v>
      </c>
      <c r="B1335" t="s">
        <v>53</v>
      </c>
      <c r="C1335" t="s">
        <v>31</v>
      </c>
      <c r="D1335" t="s">
        <v>54</v>
      </c>
      <c r="E1335" t="s">
        <v>16</v>
      </c>
      <c r="F1335" t="s">
        <v>62</v>
      </c>
      <c r="G1335">
        <v>4002.78</v>
      </c>
      <c r="H1335">
        <v>5</v>
      </c>
      <c r="I1335">
        <v>20013.900000000001</v>
      </c>
      <c r="J1335">
        <v>4.8</v>
      </c>
      <c r="K1335">
        <v>1548</v>
      </c>
      <c r="L1335" s="1">
        <v>45427</v>
      </c>
    </row>
    <row r="1336" spans="1:12" x14ac:dyDescent="0.25">
      <c r="A1336" t="s">
        <v>1380</v>
      </c>
      <c r="B1336" t="s">
        <v>53</v>
      </c>
      <c r="C1336" t="s">
        <v>31</v>
      </c>
      <c r="D1336" t="s">
        <v>54</v>
      </c>
      <c r="E1336" t="s">
        <v>47</v>
      </c>
      <c r="F1336" t="s">
        <v>62</v>
      </c>
      <c r="G1336">
        <v>3655.3</v>
      </c>
      <c r="H1336">
        <v>1</v>
      </c>
      <c r="I1336">
        <v>3655.3</v>
      </c>
      <c r="J1336">
        <v>1.32</v>
      </c>
      <c r="K1336">
        <v>3240</v>
      </c>
      <c r="L1336" s="1">
        <v>45533</v>
      </c>
    </row>
    <row r="1337" spans="1:12" x14ac:dyDescent="0.25">
      <c r="A1337" t="s">
        <v>1381</v>
      </c>
      <c r="B1337" t="s">
        <v>53</v>
      </c>
      <c r="C1337" t="s">
        <v>31</v>
      </c>
      <c r="D1337" t="s">
        <v>54</v>
      </c>
      <c r="E1337" t="s">
        <v>16</v>
      </c>
      <c r="F1337" t="s">
        <v>62</v>
      </c>
      <c r="G1337">
        <v>7670.95</v>
      </c>
      <c r="H1337">
        <v>5</v>
      </c>
      <c r="I1337">
        <v>38354.75</v>
      </c>
      <c r="J1337">
        <v>4.3600000000000003</v>
      </c>
      <c r="K1337">
        <v>4389</v>
      </c>
      <c r="L1337" s="1">
        <v>45424</v>
      </c>
    </row>
    <row r="1338" spans="1:12" x14ac:dyDescent="0.25">
      <c r="A1338" t="s">
        <v>1382</v>
      </c>
      <c r="B1338" t="s">
        <v>25</v>
      </c>
      <c r="C1338" t="s">
        <v>26</v>
      </c>
      <c r="D1338" t="s">
        <v>27</v>
      </c>
      <c r="E1338" t="s">
        <v>47</v>
      </c>
      <c r="F1338" t="s">
        <v>62</v>
      </c>
      <c r="G1338">
        <v>5735.75</v>
      </c>
      <c r="H1338">
        <v>2</v>
      </c>
      <c r="I1338">
        <v>11471.5</v>
      </c>
      <c r="J1338">
        <v>1.92</v>
      </c>
      <c r="K1338">
        <v>3999</v>
      </c>
      <c r="L1338" s="1">
        <v>45643</v>
      </c>
    </row>
    <row r="1339" spans="1:12" x14ac:dyDescent="0.25">
      <c r="A1339" t="s">
        <v>1383</v>
      </c>
      <c r="B1339" t="s">
        <v>30</v>
      </c>
      <c r="C1339" t="s">
        <v>31</v>
      </c>
      <c r="D1339" t="s">
        <v>32</v>
      </c>
      <c r="E1339" t="s">
        <v>22</v>
      </c>
      <c r="F1339" t="s">
        <v>62</v>
      </c>
      <c r="G1339">
        <v>2770.75</v>
      </c>
      <c r="H1339">
        <v>2</v>
      </c>
      <c r="I1339">
        <v>5541.5</v>
      </c>
      <c r="J1339">
        <v>2.2999999999999998</v>
      </c>
      <c r="K1339">
        <v>115</v>
      </c>
      <c r="L1339" s="1">
        <v>45536</v>
      </c>
    </row>
    <row r="1340" spans="1:12" x14ac:dyDescent="0.25">
      <c r="A1340" t="s">
        <v>1384</v>
      </c>
      <c r="B1340" t="s">
        <v>53</v>
      </c>
      <c r="C1340" t="s">
        <v>31</v>
      </c>
      <c r="D1340" t="s">
        <v>54</v>
      </c>
      <c r="E1340" t="s">
        <v>47</v>
      </c>
      <c r="F1340" t="s">
        <v>17</v>
      </c>
      <c r="G1340">
        <v>15377.76</v>
      </c>
      <c r="H1340">
        <v>3</v>
      </c>
      <c r="I1340">
        <v>46133.279999999999</v>
      </c>
      <c r="J1340">
        <v>5</v>
      </c>
      <c r="K1340">
        <v>4475</v>
      </c>
      <c r="L1340" s="1">
        <v>45301</v>
      </c>
    </row>
    <row r="1341" spans="1:12" x14ac:dyDescent="0.25">
      <c r="A1341" t="s">
        <v>1385</v>
      </c>
      <c r="B1341" t="s">
        <v>19</v>
      </c>
      <c r="C1341" t="s">
        <v>20</v>
      </c>
      <c r="D1341" t="s">
        <v>21</v>
      </c>
      <c r="E1341" t="s">
        <v>47</v>
      </c>
      <c r="F1341" t="s">
        <v>33</v>
      </c>
      <c r="G1341">
        <v>7679.43</v>
      </c>
      <c r="H1341">
        <v>4</v>
      </c>
      <c r="I1341">
        <v>30717.72</v>
      </c>
      <c r="J1341">
        <v>2.95</v>
      </c>
      <c r="K1341">
        <v>659</v>
      </c>
      <c r="L1341" s="1">
        <v>45482</v>
      </c>
    </row>
    <row r="1342" spans="1:12" x14ac:dyDescent="0.25">
      <c r="A1342" t="s">
        <v>1386</v>
      </c>
      <c r="B1342" t="s">
        <v>25</v>
      </c>
      <c r="C1342" t="s">
        <v>26</v>
      </c>
      <c r="D1342" t="s">
        <v>27</v>
      </c>
      <c r="E1342" t="s">
        <v>22</v>
      </c>
      <c r="F1342" t="s">
        <v>23</v>
      </c>
      <c r="G1342">
        <v>16392.32</v>
      </c>
      <c r="H1342">
        <v>3</v>
      </c>
      <c r="I1342">
        <v>49176.959999999999</v>
      </c>
      <c r="J1342">
        <v>4.74</v>
      </c>
      <c r="K1342">
        <v>1044</v>
      </c>
      <c r="L1342" s="1">
        <v>45423</v>
      </c>
    </row>
    <row r="1343" spans="1:12" x14ac:dyDescent="0.25">
      <c r="A1343" t="s">
        <v>1387</v>
      </c>
      <c r="B1343" t="s">
        <v>65</v>
      </c>
      <c r="C1343" t="s">
        <v>20</v>
      </c>
      <c r="D1343" t="s">
        <v>66</v>
      </c>
      <c r="E1343" t="s">
        <v>16</v>
      </c>
      <c r="F1343" t="s">
        <v>17</v>
      </c>
      <c r="G1343">
        <v>10448.26</v>
      </c>
      <c r="H1343">
        <v>4</v>
      </c>
      <c r="I1343">
        <v>41793.040000000001</v>
      </c>
      <c r="J1343">
        <v>1.42</v>
      </c>
      <c r="K1343">
        <v>3286</v>
      </c>
      <c r="L1343" s="1">
        <v>45574</v>
      </c>
    </row>
    <row r="1344" spans="1:12" x14ac:dyDescent="0.25">
      <c r="A1344" t="s">
        <v>1388</v>
      </c>
      <c r="B1344" t="s">
        <v>38</v>
      </c>
      <c r="C1344" t="s">
        <v>20</v>
      </c>
      <c r="D1344" t="s">
        <v>39</v>
      </c>
      <c r="E1344" t="s">
        <v>47</v>
      </c>
      <c r="F1344" t="s">
        <v>62</v>
      </c>
      <c r="G1344">
        <v>10779.4</v>
      </c>
      <c r="H1344">
        <v>1</v>
      </c>
      <c r="I1344">
        <v>10779.4</v>
      </c>
      <c r="J1344">
        <v>5</v>
      </c>
      <c r="K1344">
        <v>2932</v>
      </c>
      <c r="L1344" s="1">
        <v>45608</v>
      </c>
    </row>
    <row r="1345" spans="1:12" x14ac:dyDescent="0.25">
      <c r="A1345" t="s">
        <v>1389</v>
      </c>
      <c r="B1345" t="s">
        <v>53</v>
      </c>
      <c r="C1345" t="s">
        <v>31</v>
      </c>
      <c r="D1345" t="s">
        <v>54</v>
      </c>
      <c r="E1345" t="s">
        <v>16</v>
      </c>
      <c r="F1345" t="s">
        <v>33</v>
      </c>
      <c r="G1345">
        <v>1155.72</v>
      </c>
      <c r="H1345">
        <v>5</v>
      </c>
      <c r="I1345">
        <v>5778.6</v>
      </c>
      <c r="J1345">
        <v>1.49</v>
      </c>
      <c r="K1345">
        <v>3777</v>
      </c>
      <c r="L1345" s="1">
        <v>45388</v>
      </c>
    </row>
    <row r="1346" spans="1:12" x14ac:dyDescent="0.25">
      <c r="A1346" t="s">
        <v>1390</v>
      </c>
      <c r="B1346" t="s">
        <v>25</v>
      </c>
      <c r="C1346" t="s">
        <v>26</v>
      </c>
      <c r="D1346" t="s">
        <v>27</v>
      </c>
      <c r="E1346" t="s">
        <v>47</v>
      </c>
      <c r="F1346" t="s">
        <v>62</v>
      </c>
      <c r="G1346">
        <v>1503.49</v>
      </c>
      <c r="H1346">
        <v>4</v>
      </c>
      <c r="I1346">
        <v>6013.96</v>
      </c>
      <c r="J1346">
        <v>3.72</v>
      </c>
      <c r="K1346">
        <v>1759</v>
      </c>
      <c r="L1346" s="1">
        <v>45322</v>
      </c>
    </row>
    <row r="1347" spans="1:12" x14ac:dyDescent="0.25">
      <c r="A1347" t="s">
        <v>1391</v>
      </c>
      <c r="B1347" t="s">
        <v>13</v>
      </c>
      <c r="C1347" t="s">
        <v>14</v>
      </c>
      <c r="D1347" t="s">
        <v>15</v>
      </c>
      <c r="E1347" t="s">
        <v>47</v>
      </c>
      <c r="F1347" t="s">
        <v>33</v>
      </c>
      <c r="G1347">
        <v>17726.47</v>
      </c>
      <c r="H1347">
        <v>3</v>
      </c>
      <c r="I1347">
        <v>53179.41</v>
      </c>
      <c r="J1347">
        <v>1.05</v>
      </c>
      <c r="K1347">
        <v>3382</v>
      </c>
      <c r="L1347" s="1">
        <v>45611</v>
      </c>
    </row>
    <row r="1348" spans="1:12" x14ac:dyDescent="0.25">
      <c r="A1348" t="s">
        <v>1392</v>
      </c>
      <c r="B1348" t="s">
        <v>19</v>
      </c>
      <c r="C1348" t="s">
        <v>20</v>
      </c>
      <c r="D1348" t="s">
        <v>21</v>
      </c>
      <c r="E1348" t="s">
        <v>16</v>
      </c>
      <c r="F1348" t="s">
        <v>40</v>
      </c>
      <c r="G1348">
        <v>19125.599999999999</v>
      </c>
      <c r="H1348">
        <v>1</v>
      </c>
      <c r="I1348">
        <v>19125.599999999999</v>
      </c>
      <c r="J1348">
        <v>4.1900000000000004</v>
      </c>
      <c r="K1348">
        <v>250</v>
      </c>
      <c r="L1348" s="1">
        <v>45454</v>
      </c>
    </row>
    <row r="1349" spans="1:12" x14ac:dyDescent="0.25">
      <c r="A1349" t="s">
        <v>1393</v>
      </c>
      <c r="B1349" t="s">
        <v>35</v>
      </c>
      <c r="C1349" t="s">
        <v>14</v>
      </c>
      <c r="D1349" t="s">
        <v>36</v>
      </c>
      <c r="E1349" t="s">
        <v>47</v>
      </c>
      <c r="F1349" t="s">
        <v>40</v>
      </c>
      <c r="G1349">
        <v>5233.25</v>
      </c>
      <c r="H1349">
        <v>2</v>
      </c>
      <c r="I1349">
        <v>10466.5</v>
      </c>
      <c r="J1349">
        <v>1.2</v>
      </c>
      <c r="K1349">
        <v>2580</v>
      </c>
      <c r="L1349" s="1">
        <v>45389</v>
      </c>
    </row>
    <row r="1350" spans="1:12" x14ac:dyDescent="0.25">
      <c r="A1350" t="s">
        <v>1394</v>
      </c>
      <c r="B1350" t="s">
        <v>49</v>
      </c>
      <c r="C1350" t="s">
        <v>14</v>
      </c>
      <c r="D1350" t="s">
        <v>50</v>
      </c>
      <c r="E1350" t="s">
        <v>22</v>
      </c>
      <c r="F1350" t="s">
        <v>28</v>
      </c>
      <c r="G1350">
        <v>7621.11</v>
      </c>
      <c r="H1350">
        <v>3</v>
      </c>
      <c r="I1350">
        <v>22863.33</v>
      </c>
      <c r="J1350">
        <v>1.19</v>
      </c>
      <c r="K1350">
        <v>2900</v>
      </c>
      <c r="L1350" s="1">
        <v>45419</v>
      </c>
    </row>
    <row r="1351" spans="1:12" x14ac:dyDescent="0.25">
      <c r="A1351" t="s">
        <v>1395</v>
      </c>
      <c r="B1351" t="s">
        <v>49</v>
      </c>
      <c r="C1351" t="s">
        <v>14</v>
      </c>
      <c r="D1351" t="s">
        <v>50</v>
      </c>
      <c r="E1351" t="s">
        <v>16</v>
      </c>
      <c r="F1351" t="s">
        <v>17</v>
      </c>
      <c r="G1351">
        <v>18658.05</v>
      </c>
      <c r="H1351">
        <v>4</v>
      </c>
      <c r="I1351">
        <v>74632.2</v>
      </c>
      <c r="J1351">
        <v>3.38</v>
      </c>
      <c r="K1351">
        <v>4239</v>
      </c>
      <c r="L1351" s="1">
        <v>45408</v>
      </c>
    </row>
    <row r="1352" spans="1:12" x14ac:dyDescent="0.25">
      <c r="A1352" t="s">
        <v>1396</v>
      </c>
      <c r="B1352" t="s">
        <v>49</v>
      </c>
      <c r="C1352" t="s">
        <v>14</v>
      </c>
      <c r="D1352" t="s">
        <v>50</v>
      </c>
      <c r="E1352" t="s">
        <v>16</v>
      </c>
      <c r="F1352" t="s">
        <v>23</v>
      </c>
      <c r="G1352">
        <v>3166.32</v>
      </c>
      <c r="H1352">
        <v>3</v>
      </c>
      <c r="I1352">
        <v>9498.9599999999991</v>
      </c>
      <c r="J1352">
        <v>1.43</v>
      </c>
      <c r="K1352">
        <v>2856</v>
      </c>
      <c r="L1352" s="1">
        <v>45347</v>
      </c>
    </row>
    <row r="1353" spans="1:12" x14ac:dyDescent="0.25">
      <c r="A1353" t="s">
        <v>1397</v>
      </c>
      <c r="B1353" t="s">
        <v>13</v>
      </c>
      <c r="C1353" t="s">
        <v>14</v>
      </c>
      <c r="D1353" t="s">
        <v>15</v>
      </c>
      <c r="E1353" t="s">
        <v>16</v>
      </c>
      <c r="F1353" t="s">
        <v>33</v>
      </c>
      <c r="G1353">
        <v>14499.08</v>
      </c>
      <c r="H1353">
        <v>1</v>
      </c>
      <c r="I1353">
        <v>14499.08</v>
      </c>
      <c r="J1353">
        <v>1.98</v>
      </c>
      <c r="K1353">
        <v>408</v>
      </c>
      <c r="L1353" s="1">
        <v>45315</v>
      </c>
    </row>
    <row r="1354" spans="1:12" x14ac:dyDescent="0.25">
      <c r="A1354" t="s">
        <v>1398</v>
      </c>
      <c r="B1354" t="s">
        <v>13</v>
      </c>
      <c r="C1354" t="s">
        <v>14</v>
      </c>
      <c r="D1354" t="s">
        <v>15</v>
      </c>
      <c r="E1354" t="s">
        <v>47</v>
      </c>
      <c r="F1354" t="s">
        <v>33</v>
      </c>
      <c r="G1354">
        <v>13225.14</v>
      </c>
      <c r="H1354">
        <v>1</v>
      </c>
      <c r="I1354">
        <v>13225.14</v>
      </c>
      <c r="J1354">
        <v>3.08</v>
      </c>
      <c r="K1354">
        <v>1050</v>
      </c>
      <c r="L1354" s="1">
        <v>45634</v>
      </c>
    </row>
    <row r="1355" spans="1:12" x14ac:dyDescent="0.25">
      <c r="A1355" t="s">
        <v>1399</v>
      </c>
      <c r="B1355" t="s">
        <v>13</v>
      </c>
      <c r="C1355" t="s">
        <v>14</v>
      </c>
      <c r="D1355" t="s">
        <v>15</v>
      </c>
      <c r="E1355" t="s">
        <v>22</v>
      </c>
      <c r="F1355" t="s">
        <v>62</v>
      </c>
      <c r="G1355">
        <v>9121.43</v>
      </c>
      <c r="H1355">
        <v>4</v>
      </c>
      <c r="I1355">
        <v>36485.72</v>
      </c>
      <c r="J1355">
        <v>4.43</v>
      </c>
      <c r="K1355">
        <v>1591</v>
      </c>
      <c r="L1355" s="1">
        <v>45621</v>
      </c>
    </row>
    <row r="1356" spans="1:12" x14ac:dyDescent="0.25">
      <c r="A1356" t="s">
        <v>1400</v>
      </c>
      <c r="B1356" t="s">
        <v>53</v>
      </c>
      <c r="C1356" t="s">
        <v>31</v>
      </c>
      <c r="D1356" t="s">
        <v>54</v>
      </c>
      <c r="E1356" t="s">
        <v>47</v>
      </c>
      <c r="F1356" t="s">
        <v>62</v>
      </c>
      <c r="G1356">
        <v>10862.93</v>
      </c>
      <c r="H1356">
        <v>5</v>
      </c>
      <c r="I1356">
        <v>54314.65</v>
      </c>
      <c r="J1356">
        <v>3.64</v>
      </c>
      <c r="K1356">
        <v>615</v>
      </c>
      <c r="L1356" s="1">
        <v>45503</v>
      </c>
    </row>
    <row r="1357" spans="1:12" x14ac:dyDescent="0.25">
      <c r="A1357" t="s">
        <v>1401</v>
      </c>
      <c r="B1357" t="s">
        <v>30</v>
      </c>
      <c r="C1357" t="s">
        <v>31</v>
      </c>
      <c r="D1357" t="s">
        <v>32</v>
      </c>
      <c r="E1357" t="s">
        <v>22</v>
      </c>
      <c r="F1357" t="s">
        <v>23</v>
      </c>
      <c r="G1357">
        <v>19398.03</v>
      </c>
      <c r="H1357">
        <v>5</v>
      </c>
      <c r="I1357">
        <v>96990.15</v>
      </c>
      <c r="J1357">
        <v>2.25</v>
      </c>
      <c r="K1357">
        <v>2690</v>
      </c>
      <c r="L1357" s="1">
        <v>45603</v>
      </c>
    </row>
    <row r="1358" spans="1:12" x14ac:dyDescent="0.25">
      <c r="A1358" t="s">
        <v>1402</v>
      </c>
      <c r="B1358" t="s">
        <v>38</v>
      </c>
      <c r="C1358" t="s">
        <v>20</v>
      </c>
      <c r="D1358" t="s">
        <v>39</v>
      </c>
      <c r="E1358" t="s">
        <v>22</v>
      </c>
      <c r="F1358" t="s">
        <v>33</v>
      </c>
      <c r="G1358">
        <v>169.56</v>
      </c>
      <c r="H1358">
        <v>2</v>
      </c>
      <c r="I1358">
        <v>339.12</v>
      </c>
      <c r="J1358">
        <v>4.9000000000000004</v>
      </c>
      <c r="K1358">
        <v>3677</v>
      </c>
      <c r="L1358" s="1">
        <v>45591</v>
      </c>
    </row>
    <row r="1359" spans="1:12" x14ac:dyDescent="0.25">
      <c r="A1359" t="s">
        <v>1403</v>
      </c>
      <c r="B1359" t="s">
        <v>38</v>
      </c>
      <c r="C1359" t="s">
        <v>20</v>
      </c>
      <c r="D1359" t="s">
        <v>39</v>
      </c>
      <c r="E1359" t="s">
        <v>16</v>
      </c>
      <c r="F1359" t="s">
        <v>17</v>
      </c>
      <c r="G1359">
        <v>19295.32</v>
      </c>
      <c r="H1359">
        <v>2</v>
      </c>
      <c r="I1359">
        <v>38590.639999999999</v>
      </c>
      <c r="J1359">
        <v>2.87</v>
      </c>
      <c r="K1359">
        <v>4449</v>
      </c>
      <c r="L1359" s="1">
        <v>45452</v>
      </c>
    </row>
    <row r="1360" spans="1:12" x14ac:dyDescent="0.25">
      <c r="A1360" t="s">
        <v>1404</v>
      </c>
      <c r="B1360" t="s">
        <v>43</v>
      </c>
      <c r="C1360" t="s">
        <v>44</v>
      </c>
      <c r="D1360" t="s">
        <v>45</v>
      </c>
      <c r="E1360" t="s">
        <v>22</v>
      </c>
      <c r="F1360" t="s">
        <v>23</v>
      </c>
      <c r="G1360">
        <v>11026.39</v>
      </c>
      <c r="H1360">
        <v>3</v>
      </c>
      <c r="I1360">
        <v>33079.17</v>
      </c>
      <c r="J1360">
        <v>3.39</v>
      </c>
      <c r="K1360">
        <v>1252</v>
      </c>
      <c r="L1360" s="1">
        <v>45495</v>
      </c>
    </row>
    <row r="1361" spans="1:12" x14ac:dyDescent="0.25">
      <c r="A1361" t="s">
        <v>1405</v>
      </c>
      <c r="B1361" t="s">
        <v>19</v>
      </c>
      <c r="C1361" t="s">
        <v>20</v>
      </c>
      <c r="D1361" t="s">
        <v>21</v>
      </c>
      <c r="E1361" t="s">
        <v>47</v>
      </c>
      <c r="F1361" t="s">
        <v>17</v>
      </c>
      <c r="G1361">
        <v>4215.1899999999996</v>
      </c>
      <c r="H1361">
        <v>5</v>
      </c>
      <c r="I1361">
        <v>21075.95</v>
      </c>
      <c r="J1361">
        <v>3.96</v>
      </c>
      <c r="K1361">
        <v>1475</v>
      </c>
      <c r="L1361" s="1">
        <v>45588</v>
      </c>
    </row>
    <row r="1362" spans="1:12" x14ac:dyDescent="0.25">
      <c r="A1362" t="s">
        <v>1406</v>
      </c>
      <c r="B1362" t="s">
        <v>53</v>
      </c>
      <c r="C1362" t="s">
        <v>31</v>
      </c>
      <c r="D1362" t="s">
        <v>54</v>
      </c>
      <c r="E1362" t="s">
        <v>16</v>
      </c>
      <c r="F1362" t="s">
        <v>40</v>
      </c>
      <c r="G1362">
        <v>4878.5200000000004</v>
      </c>
      <c r="H1362">
        <v>5</v>
      </c>
      <c r="I1362">
        <v>24392.6</v>
      </c>
      <c r="J1362">
        <v>2.89</v>
      </c>
      <c r="K1362">
        <v>62</v>
      </c>
      <c r="L1362" s="1">
        <v>45317</v>
      </c>
    </row>
    <row r="1363" spans="1:12" x14ac:dyDescent="0.25">
      <c r="A1363" t="s">
        <v>1407</v>
      </c>
      <c r="B1363" t="s">
        <v>19</v>
      </c>
      <c r="C1363" t="s">
        <v>20</v>
      </c>
      <c r="D1363" t="s">
        <v>21</v>
      </c>
      <c r="E1363" t="s">
        <v>47</v>
      </c>
      <c r="F1363" t="s">
        <v>28</v>
      </c>
      <c r="G1363">
        <v>6158.51</v>
      </c>
      <c r="H1363">
        <v>2</v>
      </c>
      <c r="I1363">
        <v>12317.02</v>
      </c>
      <c r="J1363">
        <v>3.8</v>
      </c>
      <c r="K1363">
        <v>1985</v>
      </c>
      <c r="L1363" s="1">
        <v>45394</v>
      </c>
    </row>
    <row r="1364" spans="1:12" x14ac:dyDescent="0.25">
      <c r="A1364" t="s">
        <v>1408</v>
      </c>
      <c r="B1364" t="s">
        <v>35</v>
      </c>
      <c r="C1364" t="s">
        <v>14</v>
      </c>
      <c r="D1364" t="s">
        <v>36</v>
      </c>
      <c r="E1364" t="s">
        <v>16</v>
      </c>
      <c r="F1364" t="s">
        <v>33</v>
      </c>
      <c r="G1364">
        <v>13495.32</v>
      </c>
      <c r="H1364">
        <v>5</v>
      </c>
      <c r="I1364">
        <v>67476.600000000006</v>
      </c>
      <c r="J1364">
        <v>1.3</v>
      </c>
      <c r="K1364">
        <v>4995</v>
      </c>
      <c r="L1364" s="1">
        <v>45585</v>
      </c>
    </row>
    <row r="1365" spans="1:12" x14ac:dyDescent="0.25">
      <c r="A1365" t="s">
        <v>1409</v>
      </c>
      <c r="B1365" t="s">
        <v>53</v>
      </c>
      <c r="C1365" t="s">
        <v>31</v>
      </c>
      <c r="D1365" t="s">
        <v>54</v>
      </c>
      <c r="E1365" t="s">
        <v>22</v>
      </c>
      <c r="F1365" t="s">
        <v>62</v>
      </c>
      <c r="G1365">
        <v>12031.89</v>
      </c>
      <c r="H1365">
        <v>2</v>
      </c>
      <c r="I1365">
        <v>24063.78</v>
      </c>
      <c r="J1365">
        <v>1.95</v>
      </c>
      <c r="K1365">
        <v>4521</v>
      </c>
      <c r="L1365" s="1">
        <v>45522</v>
      </c>
    </row>
    <row r="1366" spans="1:12" x14ac:dyDescent="0.25">
      <c r="A1366" t="s">
        <v>1410</v>
      </c>
      <c r="B1366" t="s">
        <v>25</v>
      </c>
      <c r="C1366" t="s">
        <v>26</v>
      </c>
      <c r="D1366" t="s">
        <v>27</v>
      </c>
      <c r="E1366" t="s">
        <v>16</v>
      </c>
      <c r="F1366" t="s">
        <v>23</v>
      </c>
      <c r="G1366">
        <v>7417.15</v>
      </c>
      <c r="H1366">
        <v>2</v>
      </c>
      <c r="I1366">
        <v>14834.3</v>
      </c>
      <c r="J1366">
        <v>4.4800000000000004</v>
      </c>
      <c r="K1366">
        <v>4136</v>
      </c>
      <c r="L1366" s="1">
        <v>45363</v>
      </c>
    </row>
    <row r="1367" spans="1:12" x14ac:dyDescent="0.25">
      <c r="A1367" t="s">
        <v>1411</v>
      </c>
      <c r="B1367" t="s">
        <v>38</v>
      </c>
      <c r="C1367" t="s">
        <v>20</v>
      </c>
      <c r="D1367" t="s">
        <v>39</v>
      </c>
      <c r="E1367" t="s">
        <v>47</v>
      </c>
      <c r="F1367" t="s">
        <v>62</v>
      </c>
      <c r="G1367">
        <v>13883.57</v>
      </c>
      <c r="H1367">
        <v>1</v>
      </c>
      <c r="I1367">
        <v>13883.57</v>
      </c>
      <c r="J1367">
        <v>2.0099999999999998</v>
      </c>
      <c r="K1367">
        <v>4097</v>
      </c>
      <c r="L1367" s="1">
        <v>45332</v>
      </c>
    </row>
    <row r="1368" spans="1:12" x14ac:dyDescent="0.25">
      <c r="A1368" t="s">
        <v>1412</v>
      </c>
      <c r="B1368" t="s">
        <v>30</v>
      </c>
      <c r="C1368" t="s">
        <v>31</v>
      </c>
      <c r="D1368" t="s">
        <v>32</v>
      </c>
      <c r="E1368" t="s">
        <v>22</v>
      </c>
      <c r="F1368" t="s">
        <v>17</v>
      </c>
      <c r="G1368">
        <v>8655.5300000000007</v>
      </c>
      <c r="H1368">
        <v>1</v>
      </c>
      <c r="I1368">
        <v>8655.5300000000007</v>
      </c>
      <c r="J1368">
        <v>3.6</v>
      </c>
      <c r="K1368">
        <v>2023</v>
      </c>
      <c r="L1368" s="1">
        <v>45468</v>
      </c>
    </row>
    <row r="1369" spans="1:12" x14ac:dyDescent="0.25">
      <c r="A1369" t="s">
        <v>1413</v>
      </c>
      <c r="B1369" t="s">
        <v>13</v>
      </c>
      <c r="C1369" t="s">
        <v>14</v>
      </c>
      <c r="D1369" t="s">
        <v>15</v>
      </c>
      <c r="E1369" t="s">
        <v>47</v>
      </c>
      <c r="F1369" t="s">
        <v>23</v>
      </c>
      <c r="G1369">
        <v>8159.27</v>
      </c>
      <c r="H1369">
        <v>4</v>
      </c>
      <c r="I1369">
        <v>32637.08</v>
      </c>
      <c r="J1369">
        <v>1.9</v>
      </c>
      <c r="K1369">
        <v>2857</v>
      </c>
      <c r="L1369" s="1">
        <v>45548</v>
      </c>
    </row>
    <row r="1370" spans="1:12" x14ac:dyDescent="0.25">
      <c r="A1370" t="s">
        <v>1414</v>
      </c>
      <c r="B1370" t="s">
        <v>43</v>
      </c>
      <c r="C1370" t="s">
        <v>44</v>
      </c>
      <c r="D1370" t="s">
        <v>45</v>
      </c>
      <c r="E1370" t="s">
        <v>16</v>
      </c>
      <c r="F1370" t="s">
        <v>33</v>
      </c>
      <c r="G1370">
        <v>8575.02</v>
      </c>
      <c r="H1370">
        <v>2</v>
      </c>
      <c r="I1370">
        <v>17150.04</v>
      </c>
      <c r="J1370">
        <v>2.09</v>
      </c>
      <c r="K1370">
        <v>839</v>
      </c>
      <c r="L1370" s="1">
        <v>45650</v>
      </c>
    </row>
    <row r="1371" spans="1:12" x14ac:dyDescent="0.25">
      <c r="A1371" t="s">
        <v>1415</v>
      </c>
      <c r="B1371" t="s">
        <v>19</v>
      </c>
      <c r="C1371" t="s">
        <v>20</v>
      </c>
      <c r="D1371" t="s">
        <v>21</v>
      </c>
      <c r="E1371" t="s">
        <v>47</v>
      </c>
      <c r="F1371" t="s">
        <v>28</v>
      </c>
      <c r="G1371">
        <v>17845.38</v>
      </c>
      <c r="H1371">
        <v>2</v>
      </c>
      <c r="I1371">
        <v>35690.76</v>
      </c>
      <c r="J1371">
        <v>4.04</v>
      </c>
      <c r="K1371">
        <v>336</v>
      </c>
      <c r="L1371" s="1">
        <v>45652</v>
      </c>
    </row>
    <row r="1372" spans="1:12" x14ac:dyDescent="0.25">
      <c r="A1372" t="s">
        <v>1416</v>
      </c>
      <c r="B1372" t="s">
        <v>53</v>
      </c>
      <c r="C1372" t="s">
        <v>31</v>
      </c>
      <c r="D1372" t="s">
        <v>54</v>
      </c>
      <c r="E1372" t="s">
        <v>22</v>
      </c>
      <c r="F1372" t="s">
        <v>28</v>
      </c>
      <c r="G1372">
        <v>9418.4699999999993</v>
      </c>
      <c r="H1372">
        <v>5</v>
      </c>
      <c r="I1372">
        <v>47092.35</v>
      </c>
      <c r="J1372">
        <v>1.1499999999999999</v>
      </c>
      <c r="K1372">
        <v>1329</v>
      </c>
      <c r="L1372" s="1">
        <v>45369</v>
      </c>
    </row>
    <row r="1373" spans="1:12" x14ac:dyDescent="0.25">
      <c r="A1373" t="s">
        <v>1417</v>
      </c>
      <c r="B1373" t="s">
        <v>49</v>
      </c>
      <c r="C1373" t="s">
        <v>14</v>
      </c>
      <c r="D1373" t="s">
        <v>50</v>
      </c>
      <c r="E1373" t="s">
        <v>22</v>
      </c>
      <c r="F1373" t="s">
        <v>33</v>
      </c>
      <c r="G1373">
        <v>11651.81</v>
      </c>
      <c r="H1373">
        <v>5</v>
      </c>
      <c r="I1373">
        <v>58259.05</v>
      </c>
      <c r="J1373">
        <v>3.4</v>
      </c>
      <c r="K1373">
        <v>4664</v>
      </c>
      <c r="L1373" s="1">
        <v>45500</v>
      </c>
    </row>
    <row r="1374" spans="1:12" x14ac:dyDescent="0.25">
      <c r="A1374" t="s">
        <v>1418</v>
      </c>
      <c r="B1374" t="s">
        <v>19</v>
      </c>
      <c r="C1374" t="s">
        <v>20</v>
      </c>
      <c r="D1374" t="s">
        <v>21</v>
      </c>
      <c r="E1374" t="s">
        <v>16</v>
      </c>
      <c r="F1374" t="s">
        <v>17</v>
      </c>
      <c r="G1374">
        <v>5033.2</v>
      </c>
      <c r="H1374">
        <v>3</v>
      </c>
      <c r="I1374">
        <v>15099.6</v>
      </c>
      <c r="J1374">
        <v>1.87</v>
      </c>
      <c r="K1374">
        <v>4036</v>
      </c>
      <c r="L1374" s="1">
        <v>45598</v>
      </c>
    </row>
    <row r="1375" spans="1:12" x14ac:dyDescent="0.25">
      <c r="A1375" t="s">
        <v>1419</v>
      </c>
      <c r="B1375" t="s">
        <v>38</v>
      </c>
      <c r="C1375" t="s">
        <v>20</v>
      </c>
      <c r="D1375" t="s">
        <v>39</v>
      </c>
      <c r="E1375" t="s">
        <v>47</v>
      </c>
      <c r="F1375" t="s">
        <v>28</v>
      </c>
      <c r="G1375">
        <v>1750.94</v>
      </c>
      <c r="H1375">
        <v>5</v>
      </c>
      <c r="I1375">
        <v>8754.7000000000007</v>
      </c>
      <c r="J1375">
        <v>4.4800000000000004</v>
      </c>
      <c r="K1375">
        <v>1038</v>
      </c>
      <c r="L1375" s="1">
        <v>45348</v>
      </c>
    </row>
    <row r="1376" spans="1:12" x14ac:dyDescent="0.25">
      <c r="A1376" t="s">
        <v>1420</v>
      </c>
      <c r="B1376" t="s">
        <v>30</v>
      </c>
      <c r="C1376" t="s">
        <v>31</v>
      </c>
      <c r="D1376" t="s">
        <v>32</v>
      </c>
      <c r="E1376" t="s">
        <v>16</v>
      </c>
      <c r="F1376" t="s">
        <v>62</v>
      </c>
      <c r="G1376">
        <v>10976.56</v>
      </c>
      <c r="H1376">
        <v>2</v>
      </c>
      <c r="I1376">
        <v>21953.119999999999</v>
      </c>
      <c r="J1376">
        <v>4.03</v>
      </c>
      <c r="K1376">
        <v>4742</v>
      </c>
      <c r="L1376" s="1">
        <v>45556</v>
      </c>
    </row>
    <row r="1377" spans="1:12" x14ac:dyDescent="0.25">
      <c r="A1377" t="s">
        <v>1421</v>
      </c>
      <c r="B1377" t="s">
        <v>13</v>
      </c>
      <c r="C1377" t="s">
        <v>14</v>
      </c>
      <c r="D1377" t="s">
        <v>15</v>
      </c>
      <c r="E1377" t="s">
        <v>16</v>
      </c>
      <c r="F1377" t="s">
        <v>23</v>
      </c>
      <c r="G1377">
        <v>12393.45</v>
      </c>
      <c r="H1377">
        <v>3</v>
      </c>
      <c r="I1377">
        <v>37180.35</v>
      </c>
      <c r="J1377">
        <v>3.85</v>
      </c>
      <c r="K1377">
        <v>3817</v>
      </c>
      <c r="L1377" s="1">
        <v>45331</v>
      </c>
    </row>
    <row r="1378" spans="1:12" x14ac:dyDescent="0.25">
      <c r="A1378" t="s">
        <v>1422</v>
      </c>
      <c r="B1378" t="s">
        <v>53</v>
      </c>
      <c r="C1378" t="s">
        <v>31</v>
      </c>
      <c r="D1378" t="s">
        <v>54</v>
      </c>
      <c r="E1378" t="s">
        <v>22</v>
      </c>
      <c r="F1378" t="s">
        <v>40</v>
      </c>
      <c r="G1378">
        <v>13110.27</v>
      </c>
      <c r="H1378">
        <v>3</v>
      </c>
      <c r="I1378">
        <v>39330.81</v>
      </c>
      <c r="J1378">
        <v>4.78</v>
      </c>
      <c r="K1378">
        <v>442</v>
      </c>
      <c r="L1378" s="1">
        <v>45533</v>
      </c>
    </row>
    <row r="1379" spans="1:12" x14ac:dyDescent="0.25">
      <c r="A1379" t="s">
        <v>1423</v>
      </c>
      <c r="B1379" t="s">
        <v>65</v>
      </c>
      <c r="C1379" t="s">
        <v>20</v>
      </c>
      <c r="D1379" t="s">
        <v>66</v>
      </c>
      <c r="E1379" t="s">
        <v>22</v>
      </c>
      <c r="F1379" t="s">
        <v>33</v>
      </c>
      <c r="G1379">
        <v>6212.62</v>
      </c>
      <c r="H1379">
        <v>5</v>
      </c>
      <c r="I1379">
        <v>31063.1</v>
      </c>
      <c r="J1379">
        <v>2.78</v>
      </c>
      <c r="K1379">
        <v>4737</v>
      </c>
      <c r="L1379" s="1">
        <v>45374</v>
      </c>
    </row>
    <row r="1380" spans="1:12" x14ac:dyDescent="0.25">
      <c r="A1380" t="s">
        <v>1424</v>
      </c>
      <c r="B1380" t="s">
        <v>19</v>
      </c>
      <c r="C1380" t="s">
        <v>20</v>
      </c>
      <c r="D1380" t="s">
        <v>21</v>
      </c>
      <c r="E1380" t="s">
        <v>47</v>
      </c>
      <c r="F1380" t="s">
        <v>23</v>
      </c>
      <c r="G1380">
        <v>17069.68</v>
      </c>
      <c r="H1380">
        <v>2</v>
      </c>
      <c r="I1380">
        <v>34139.360000000001</v>
      </c>
      <c r="J1380">
        <v>3.15</v>
      </c>
      <c r="K1380">
        <v>256</v>
      </c>
      <c r="L1380" s="1">
        <v>45542</v>
      </c>
    </row>
    <row r="1381" spans="1:12" x14ac:dyDescent="0.25">
      <c r="A1381" t="s">
        <v>1425</v>
      </c>
      <c r="B1381" t="s">
        <v>53</v>
      </c>
      <c r="C1381" t="s">
        <v>31</v>
      </c>
      <c r="D1381" t="s">
        <v>54</v>
      </c>
      <c r="E1381" t="s">
        <v>47</v>
      </c>
      <c r="F1381" t="s">
        <v>17</v>
      </c>
      <c r="G1381">
        <v>10994.13</v>
      </c>
      <c r="H1381">
        <v>3</v>
      </c>
      <c r="I1381">
        <v>32982.39</v>
      </c>
      <c r="J1381">
        <v>4.5</v>
      </c>
      <c r="K1381">
        <v>4097</v>
      </c>
      <c r="L1381" s="1">
        <v>45611</v>
      </c>
    </row>
    <row r="1382" spans="1:12" x14ac:dyDescent="0.25">
      <c r="A1382" t="s">
        <v>1426</v>
      </c>
      <c r="B1382" t="s">
        <v>30</v>
      </c>
      <c r="C1382" t="s">
        <v>31</v>
      </c>
      <c r="D1382" t="s">
        <v>32</v>
      </c>
      <c r="E1382" t="s">
        <v>16</v>
      </c>
      <c r="F1382" t="s">
        <v>28</v>
      </c>
      <c r="G1382">
        <v>15796.59</v>
      </c>
      <c r="H1382">
        <v>3</v>
      </c>
      <c r="I1382">
        <v>47389.77</v>
      </c>
      <c r="J1382">
        <v>4.59</v>
      </c>
      <c r="K1382">
        <v>2192</v>
      </c>
      <c r="L1382" s="1">
        <v>45636</v>
      </c>
    </row>
    <row r="1383" spans="1:12" x14ac:dyDescent="0.25">
      <c r="A1383" t="s">
        <v>1427</v>
      </c>
      <c r="B1383" t="s">
        <v>38</v>
      </c>
      <c r="C1383" t="s">
        <v>20</v>
      </c>
      <c r="D1383" t="s">
        <v>39</v>
      </c>
      <c r="E1383" t="s">
        <v>16</v>
      </c>
      <c r="F1383" t="s">
        <v>62</v>
      </c>
      <c r="G1383">
        <v>4537.93</v>
      </c>
      <c r="H1383">
        <v>1</v>
      </c>
      <c r="I1383">
        <v>4537.93</v>
      </c>
      <c r="J1383">
        <v>3.41</v>
      </c>
      <c r="K1383">
        <v>166</v>
      </c>
      <c r="L1383" s="1">
        <v>45495</v>
      </c>
    </row>
    <row r="1384" spans="1:12" x14ac:dyDescent="0.25">
      <c r="A1384" t="s">
        <v>1428</v>
      </c>
      <c r="B1384" t="s">
        <v>35</v>
      </c>
      <c r="C1384" t="s">
        <v>14</v>
      </c>
      <c r="D1384" t="s">
        <v>36</v>
      </c>
      <c r="E1384" t="s">
        <v>16</v>
      </c>
      <c r="F1384" t="s">
        <v>23</v>
      </c>
      <c r="G1384">
        <v>10624.55</v>
      </c>
      <c r="H1384">
        <v>2</v>
      </c>
      <c r="I1384">
        <v>21249.1</v>
      </c>
      <c r="J1384">
        <v>1.29</v>
      </c>
      <c r="K1384">
        <v>1355</v>
      </c>
      <c r="L1384" s="1">
        <v>45515</v>
      </c>
    </row>
    <row r="1385" spans="1:12" x14ac:dyDescent="0.25">
      <c r="A1385" t="s">
        <v>1429</v>
      </c>
      <c r="B1385" t="s">
        <v>35</v>
      </c>
      <c r="C1385" t="s">
        <v>14</v>
      </c>
      <c r="D1385" t="s">
        <v>36</v>
      </c>
      <c r="E1385" t="s">
        <v>22</v>
      </c>
      <c r="F1385" t="s">
        <v>17</v>
      </c>
      <c r="G1385">
        <v>8295.5</v>
      </c>
      <c r="H1385">
        <v>4</v>
      </c>
      <c r="I1385">
        <v>33182</v>
      </c>
      <c r="J1385">
        <v>2.0299999999999998</v>
      </c>
      <c r="K1385">
        <v>3533</v>
      </c>
      <c r="L1385" s="1">
        <v>45541</v>
      </c>
    </row>
    <row r="1386" spans="1:12" x14ac:dyDescent="0.25">
      <c r="A1386" t="s">
        <v>1430</v>
      </c>
      <c r="B1386" t="s">
        <v>53</v>
      </c>
      <c r="C1386" t="s">
        <v>31</v>
      </c>
      <c r="D1386" t="s">
        <v>54</v>
      </c>
      <c r="E1386" t="s">
        <v>16</v>
      </c>
      <c r="F1386" t="s">
        <v>62</v>
      </c>
      <c r="G1386">
        <v>19973.830000000002</v>
      </c>
      <c r="H1386">
        <v>5</v>
      </c>
      <c r="I1386">
        <v>99869.15</v>
      </c>
      <c r="J1386">
        <v>4.7</v>
      </c>
      <c r="K1386">
        <v>543</v>
      </c>
      <c r="L1386" s="1">
        <v>45512</v>
      </c>
    </row>
    <row r="1387" spans="1:12" x14ac:dyDescent="0.25">
      <c r="A1387" t="s">
        <v>1431</v>
      </c>
      <c r="B1387" t="s">
        <v>65</v>
      </c>
      <c r="C1387" t="s">
        <v>20</v>
      </c>
      <c r="D1387" t="s">
        <v>66</v>
      </c>
      <c r="E1387" t="s">
        <v>16</v>
      </c>
      <c r="F1387" t="s">
        <v>23</v>
      </c>
      <c r="G1387">
        <v>7576.3</v>
      </c>
      <c r="H1387">
        <v>2</v>
      </c>
      <c r="I1387">
        <v>15152.6</v>
      </c>
      <c r="J1387">
        <v>2.25</v>
      </c>
      <c r="K1387">
        <v>1515</v>
      </c>
      <c r="L1387" s="1">
        <v>45294</v>
      </c>
    </row>
    <row r="1388" spans="1:12" x14ac:dyDescent="0.25">
      <c r="A1388" t="s">
        <v>1432</v>
      </c>
      <c r="B1388" t="s">
        <v>35</v>
      </c>
      <c r="C1388" t="s">
        <v>14</v>
      </c>
      <c r="D1388" t="s">
        <v>36</v>
      </c>
      <c r="E1388" t="s">
        <v>47</v>
      </c>
      <c r="F1388" t="s">
        <v>17</v>
      </c>
      <c r="G1388">
        <v>10310.6</v>
      </c>
      <c r="H1388">
        <v>3</v>
      </c>
      <c r="I1388">
        <v>30931.8</v>
      </c>
      <c r="J1388">
        <v>3.43</v>
      </c>
      <c r="K1388">
        <v>4666</v>
      </c>
      <c r="L1388" s="1">
        <v>45547</v>
      </c>
    </row>
    <row r="1389" spans="1:12" x14ac:dyDescent="0.25">
      <c r="A1389" t="s">
        <v>1433</v>
      </c>
      <c r="B1389" t="s">
        <v>19</v>
      </c>
      <c r="C1389" t="s">
        <v>20</v>
      </c>
      <c r="D1389" t="s">
        <v>21</v>
      </c>
      <c r="E1389" t="s">
        <v>16</v>
      </c>
      <c r="F1389" t="s">
        <v>17</v>
      </c>
      <c r="G1389">
        <v>14417.44</v>
      </c>
      <c r="H1389">
        <v>3</v>
      </c>
      <c r="I1389">
        <v>43252.32</v>
      </c>
      <c r="J1389">
        <v>1.21</v>
      </c>
      <c r="K1389">
        <v>4395</v>
      </c>
      <c r="L1389" s="1">
        <v>45614</v>
      </c>
    </row>
    <row r="1390" spans="1:12" x14ac:dyDescent="0.25">
      <c r="A1390" t="s">
        <v>1434</v>
      </c>
      <c r="B1390" t="s">
        <v>49</v>
      </c>
      <c r="C1390" t="s">
        <v>14</v>
      </c>
      <c r="D1390" t="s">
        <v>50</v>
      </c>
      <c r="E1390" t="s">
        <v>47</v>
      </c>
      <c r="F1390" t="s">
        <v>40</v>
      </c>
      <c r="G1390">
        <v>17591.52</v>
      </c>
      <c r="H1390">
        <v>3</v>
      </c>
      <c r="I1390">
        <v>52774.559999999998</v>
      </c>
      <c r="J1390">
        <v>1.42</v>
      </c>
      <c r="K1390">
        <v>1550</v>
      </c>
      <c r="L1390" s="1">
        <v>45591</v>
      </c>
    </row>
    <row r="1391" spans="1:12" x14ac:dyDescent="0.25">
      <c r="A1391" t="s">
        <v>1435</v>
      </c>
      <c r="B1391" t="s">
        <v>49</v>
      </c>
      <c r="C1391" t="s">
        <v>14</v>
      </c>
      <c r="D1391" t="s">
        <v>50</v>
      </c>
      <c r="E1391" t="s">
        <v>22</v>
      </c>
      <c r="F1391" t="s">
        <v>62</v>
      </c>
      <c r="G1391">
        <v>11130.49</v>
      </c>
      <c r="H1391">
        <v>2</v>
      </c>
      <c r="I1391">
        <v>22260.98</v>
      </c>
      <c r="J1391">
        <v>4.93</v>
      </c>
      <c r="K1391">
        <v>713</v>
      </c>
      <c r="L1391" s="1">
        <v>45622</v>
      </c>
    </row>
    <row r="1392" spans="1:12" x14ac:dyDescent="0.25">
      <c r="A1392" t="s">
        <v>1436</v>
      </c>
      <c r="B1392" t="s">
        <v>35</v>
      </c>
      <c r="C1392" t="s">
        <v>14</v>
      </c>
      <c r="D1392" t="s">
        <v>36</v>
      </c>
      <c r="E1392" t="s">
        <v>47</v>
      </c>
      <c r="F1392" t="s">
        <v>40</v>
      </c>
      <c r="G1392">
        <v>10519.64</v>
      </c>
      <c r="H1392">
        <v>2</v>
      </c>
      <c r="I1392">
        <v>21039.279999999999</v>
      </c>
      <c r="J1392">
        <v>3.45</v>
      </c>
      <c r="K1392">
        <v>2528</v>
      </c>
      <c r="L1392" s="1">
        <v>45513</v>
      </c>
    </row>
    <row r="1393" spans="1:12" x14ac:dyDescent="0.25">
      <c r="A1393" t="s">
        <v>1437</v>
      </c>
      <c r="B1393" t="s">
        <v>49</v>
      </c>
      <c r="C1393" t="s">
        <v>14</v>
      </c>
      <c r="D1393" t="s">
        <v>50</v>
      </c>
      <c r="E1393" t="s">
        <v>47</v>
      </c>
      <c r="F1393" t="s">
        <v>23</v>
      </c>
      <c r="G1393">
        <v>15369.35</v>
      </c>
      <c r="H1393">
        <v>4</v>
      </c>
      <c r="I1393">
        <v>61477.4</v>
      </c>
      <c r="J1393">
        <v>1.39</v>
      </c>
      <c r="K1393">
        <v>2662</v>
      </c>
      <c r="L1393" s="1">
        <v>45562</v>
      </c>
    </row>
    <row r="1394" spans="1:12" x14ac:dyDescent="0.25">
      <c r="A1394" t="s">
        <v>1438</v>
      </c>
      <c r="B1394" t="s">
        <v>35</v>
      </c>
      <c r="C1394" t="s">
        <v>14</v>
      </c>
      <c r="D1394" t="s">
        <v>36</v>
      </c>
      <c r="E1394" t="s">
        <v>22</v>
      </c>
      <c r="F1394" t="s">
        <v>40</v>
      </c>
      <c r="G1394">
        <v>303.7</v>
      </c>
      <c r="H1394">
        <v>3</v>
      </c>
      <c r="I1394">
        <v>911.1</v>
      </c>
      <c r="J1394">
        <v>2.83</v>
      </c>
      <c r="K1394">
        <v>1788</v>
      </c>
      <c r="L1394" s="1">
        <v>45509</v>
      </c>
    </row>
    <row r="1395" spans="1:12" x14ac:dyDescent="0.25">
      <c r="A1395" t="s">
        <v>1439</v>
      </c>
      <c r="B1395" t="s">
        <v>65</v>
      </c>
      <c r="C1395" t="s">
        <v>20</v>
      </c>
      <c r="D1395" t="s">
        <v>66</v>
      </c>
      <c r="E1395" t="s">
        <v>16</v>
      </c>
      <c r="F1395" t="s">
        <v>17</v>
      </c>
      <c r="G1395">
        <v>18085.349999999999</v>
      </c>
      <c r="H1395">
        <v>5</v>
      </c>
      <c r="I1395">
        <v>90426.75</v>
      </c>
      <c r="J1395">
        <v>1.34</v>
      </c>
      <c r="K1395">
        <v>1066</v>
      </c>
      <c r="L1395" s="1">
        <v>45306</v>
      </c>
    </row>
    <row r="1396" spans="1:12" x14ac:dyDescent="0.25">
      <c r="A1396" t="s">
        <v>1440</v>
      </c>
      <c r="B1396" t="s">
        <v>38</v>
      </c>
      <c r="C1396" t="s">
        <v>20</v>
      </c>
      <c r="D1396" t="s">
        <v>39</v>
      </c>
      <c r="E1396" t="s">
        <v>16</v>
      </c>
      <c r="F1396" t="s">
        <v>28</v>
      </c>
      <c r="G1396">
        <v>14254.98</v>
      </c>
      <c r="H1396">
        <v>4</v>
      </c>
      <c r="I1396">
        <v>57019.92</v>
      </c>
      <c r="J1396">
        <v>2.58</v>
      </c>
      <c r="K1396">
        <v>1663</v>
      </c>
      <c r="L1396" s="1">
        <v>45417</v>
      </c>
    </row>
    <row r="1397" spans="1:12" x14ac:dyDescent="0.25">
      <c r="A1397" t="s">
        <v>1441</v>
      </c>
      <c r="B1397" t="s">
        <v>49</v>
      </c>
      <c r="C1397" t="s">
        <v>14</v>
      </c>
      <c r="D1397" t="s">
        <v>50</v>
      </c>
      <c r="E1397" t="s">
        <v>22</v>
      </c>
      <c r="F1397" t="s">
        <v>23</v>
      </c>
      <c r="G1397">
        <v>13941.58</v>
      </c>
      <c r="H1397">
        <v>5</v>
      </c>
      <c r="I1397">
        <v>69707.899999999994</v>
      </c>
      <c r="J1397">
        <v>2.74</v>
      </c>
      <c r="K1397">
        <v>851</v>
      </c>
      <c r="L1397" s="1">
        <v>45328</v>
      </c>
    </row>
    <row r="1398" spans="1:12" x14ac:dyDescent="0.25">
      <c r="A1398" t="s">
        <v>1442</v>
      </c>
      <c r="B1398" t="s">
        <v>65</v>
      </c>
      <c r="C1398" t="s">
        <v>20</v>
      </c>
      <c r="D1398" t="s">
        <v>66</v>
      </c>
      <c r="E1398" t="s">
        <v>22</v>
      </c>
      <c r="F1398" t="s">
        <v>28</v>
      </c>
      <c r="G1398">
        <v>9632.0400000000009</v>
      </c>
      <c r="H1398">
        <v>5</v>
      </c>
      <c r="I1398">
        <v>48160.2</v>
      </c>
      <c r="J1398">
        <v>3.99</v>
      </c>
      <c r="K1398">
        <v>1902</v>
      </c>
      <c r="L1398" s="1">
        <v>45547</v>
      </c>
    </row>
    <row r="1399" spans="1:12" x14ac:dyDescent="0.25">
      <c r="A1399" t="s">
        <v>1443</v>
      </c>
      <c r="B1399" t="s">
        <v>25</v>
      </c>
      <c r="C1399" t="s">
        <v>26</v>
      </c>
      <c r="D1399" t="s">
        <v>27</v>
      </c>
      <c r="E1399" t="s">
        <v>22</v>
      </c>
      <c r="F1399" t="s">
        <v>23</v>
      </c>
      <c r="G1399">
        <v>11420.66</v>
      </c>
      <c r="H1399">
        <v>5</v>
      </c>
      <c r="I1399">
        <v>57103.3</v>
      </c>
      <c r="J1399">
        <v>4.68</v>
      </c>
      <c r="K1399">
        <v>1975</v>
      </c>
      <c r="L1399" s="1">
        <v>45506</v>
      </c>
    </row>
    <row r="1400" spans="1:12" x14ac:dyDescent="0.25">
      <c r="A1400" t="s">
        <v>1444</v>
      </c>
      <c r="B1400" t="s">
        <v>38</v>
      </c>
      <c r="C1400" t="s">
        <v>20</v>
      </c>
      <c r="D1400" t="s">
        <v>39</v>
      </c>
      <c r="E1400" t="s">
        <v>16</v>
      </c>
      <c r="F1400" t="s">
        <v>40</v>
      </c>
      <c r="G1400">
        <v>19297.259999999998</v>
      </c>
      <c r="H1400">
        <v>5</v>
      </c>
      <c r="I1400">
        <v>96486.3</v>
      </c>
      <c r="J1400">
        <v>2.4</v>
      </c>
      <c r="K1400">
        <v>930</v>
      </c>
      <c r="L1400" s="1">
        <v>45576</v>
      </c>
    </row>
    <row r="1401" spans="1:12" x14ac:dyDescent="0.25">
      <c r="A1401" t="s">
        <v>1445</v>
      </c>
      <c r="B1401" t="s">
        <v>13</v>
      </c>
      <c r="C1401" t="s">
        <v>14</v>
      </c>
      <c r="D1401" t="s">
        <v>15</v>
      </c>
      <c r="E1401" t="s">
        <v>16</v>
      </c>
      <c r="F1401" t="s">
        <v>17</v>
      </c>
      <c r="G1401">
        <v>14460.59</v>
      </c>
      <c r="H1401">
        <v>5</v>
      </c>
      <c r="I1401">
        <v>72302.95</v>
      </c>
      <c r="J1401">
        <v>2.5499999999999998</v>
      </c>
      <c r="K1401">
        <v>1884</v>
      </c>
      <c r="L1401" s="1">
        <v>45526</v>
      </c>
    </row>
    <row r="1402" spans="1:12" x14ac:dyDescent="0.25">
      <c r="A1402" t="s">
        <v>1446</v>
      </c>
      <c r="B1402" t="s">
        <v>49</v>
      </c>
      <c r="C1402" t="s">
        <v>14</v>
      </c>
      <c r="D1402" t="s">
        <v>50</v>
      </c>
      <c r="E1402" t="s">
        <v>47</v>
      </c>
      <c r="F1402" t="s">
        <v>33</v>
      </c>
      <c r="G1402">
        <v>11510.82</v>
      </c>
      <c r="H1402">
        <v>1</v>
      </c>
      <c r="I1402">
        <v>11510.82</v>
      </c>
      <c r="J1402">
        <v>3.79</v>
      </c>
      <c r="K1402">
        <v>1704</v>
      </c>
      <c r="L1402" s="1">
        <v>45488</v>
      </c>
    </row>
    <row r="1403" spans="1:12" x14ac:dyDescent="0.25">
      <c r="A1403" t="s">
        <v>1447</v>
      </c>
      <c r="B1403" t="s">
        <v>30</v>
      </c>
      <c r="C1403" t="s">
        <v>31</v>
      </c>
      <c r="D1403" t="s">
        <v>32</v>
      </c>
      <c r="E1403" t="s">
        <v>22</v>
      </c>
      <c r="F1403" t="s">
        <v>40</v>
      </c>
      <c r="G1403">
        <v>16444.939999999999</v>
      </c>
      <c r="H1403">
        <v>1</v>
      </c>
      <c r="I1403">
        <v>16444.939999999999</v>
      </c>
      <c r="J1403">
        <v>4.51</v>
      </c>
      <c r="K1403">
        <v>2607</v>
      </c>
      <c r="L1403" s="1">
        <v>45555</v>
      </c>
    </row>
    <row r="1404" spans="1:12" x14ac:dyDescent="0.25">
      <c r="A1404" t="s">
        <v>1448</v>
      </c>
      <c r="B1404" t="s">
        <v>53</v>
      </c>
      <c r="C1404" t="s">
        <v>31</v>
      </c>
      <c r="D1404" t="s">
        <v>54</v>
      </c>
      <c r="E1404" t="s">
        <v>16</v>
      </c>
      <c r="F1404" t="s">
        <v>28</v>
      </c>
      <c r="G1404">
        <v>3915.32</v>
      </c>
      <c r="H1404">
        <v>1</v>
      </c>
      <c r="I1404">
        <v>3915.32</v>
      </c>
      <c r="J1404">
        <v>1.57</v>
      </c>
      <c r="K1404">
        <v>487</v>
      </c>
      <c r="L1404" s="1">
        <v>45650</v>
      </c>
    </row>
    <row r="1405" spans="1:12" x14ac:dyDescent="0.25">
      <c r="A1405" t="s">
        <v>1449</v>
      </c>
      <c r="B1405" t="s">
        <v>25</v>
      </c>
      <c r="C1405" t="s">
        <v>26</v>
      </c>
      <c r="D1405" t="s">
        <v>27</v>
      </c>
      <c r="E1405" t="s">
        <v>47</v>
      </c>
      <c r="F1405" t="s">
        <v>28</v>
      </c>
      <c r="G1405">
        <v>13719.26</v>
      </c>
      <c r="H1405">
        <v>4</v>
      </c>
      <c r="I1405">
        <v>54877.04</v>
      </c>
      <c r="J1405">
        <v>2.57</v>
      </c>
      <c r="K1405">
        <v>4184</v>
      </c>
      <c r="L1405" s="1">
        <v>45397</v>
      </c>
    </row>
    <row r="1406" spans="1:12" x14ac:dyDescent="0.25">
      <c r="A1406" t="s">
        <v>1450</v>
      </c>
      <c r="B1406" t="s">
        <v>53</v>
      </c>
      <c r="C1406" t="s">
        <v>31</v>
      </c>
      <c r="D1406" t="s">
        <v>54</v>
      </c>
      <c r="E1406" t="s">
        <v>16</v>
      </c>
      <c r="F1406" t="s">
        <v>33</v>
      </c>
      <c r="G1406">
        <v>18987.62</v>
      </c>
      <c r="H1406">
        <v>4</v>
      </c>
      <c r="I1406">
        <v>75950.48</v>
      </c>
      <c r="J1406">
        <v>2.9</v>
      </c>
      <c r="K1406">
        <v>633</v>
      </c>
      <c r="L1406" s="1">
        <v>45343</v>
      </c>
    </row>
    <row r="1407" spans="1:12" x14ac:dyDescent="0.25">
      <c r="A1407" t="s">
        <v>1451</v>
      </c>
      <c r="B1407" t="s">
        <v>65</v>
      </c>
      <c r="C1407" t="s">
        <v>20</v>
      </c>
      <c r="D1407" t="s">
        <v>66</v>
      </c>
      <c r="E1407" t="s">
        <v>16</v>
      </c>
      <c r="F1407" t="s">
        <v>23</v>
      </c>
      <c r="G1407">
        <v>12916.02</v>
      </c>
      <c r="H1407">
        <v>1</v>
      </c>
      <c r="I1407">
        <v>12916.02</v>
      </c>
      <c r="J1407">
        <v>1.0900000000000001</v>
      </c>
      <c r="K1407">
        <v>4767</v>
      </c>
      <c r="L1407" s="1">
        <v>45360</v>
      </c>
    </row>
    <row r="1408" spans="1:12" x14ac:dyDescent="0.25">
      <c r="A1408" t="s">
        <v>1452</v>
      </c>
      <c r="B1408" t="s">
        <v>49</v>
      </c>
      <c r="C1408" t="s">
        <v>14</v>
      </c>
      <c r="D1408" t="s">
        <v>50</v>
      </c>
      <c r="E1408" t="s">
        <v>22</v>
      </c>
      <c r="F1408" t="s">
        <v>62</v>
      </c>
      <c r="G1408">
        <v>9431.17</v>
      </c>
      <c r="H1408">
        <v>1</v>
      </c>
      <c r="I1408">
        <v>9431.17</v>
      </c>
      <c r="J1408">
        <v>1.07</v>
      </c>
      <c r="K1408">
        <v>32</v>
      </c>
      <c r="L1408" s="1">
        <v>45553</v>
      </c>
    </row>
    <row r="1409" spans="1:12" x14ac:dyDescent="0.25">
      <c r="A1409" t="s">
        <v>1453</v>
      </c>
      <c r="B1409" t="s">
        <v>13</v>
      </c>
      <c r="C1409" t="s">
        <v>14</v>
      </c>
      <c r="D1409" t="s">
        <v>15</v>
      </c>
      <c r="E1409" t="s">
        <v>16</v>
      </c>
      <c r="F1409" t="s">
        <v>28</v>
      </c>
      <c r="G1409">
        <v>10227.83</v>
      </c>
      <c r="H1409">
        <v>3</v>
      </c>
      <c r="I1409">
        <v>30683.49</v>
      </c>
      <c r="J1409">
        <v>3.92</v>
      </c>
      <c r="K1409">
        <v>4650</v>
      </c>
      <c r="L1409" s="1">
        <v>45332</v>
      </c>
    </row>
    <row r="1410" spans="1:12" x14ac:dyDescent="0.25">
      <c r="A1410" t="s">
        <v>1454</v>
      </c>
      <c r="B1410" t="s">
        <v>65</v>
      </c>
      <c r="C1410" t="s">
        <v>20</v>
      </c>
      <c r="D1410" t="s">
        <v>66</v>
      </c>
      <c r="E1410" t="s">
        <v>47</v>
      </c>
      <c r="F1410" t="s">
        <v>23</v>
      </c>
      <c r="G1410">
        <v>1471.8</v>
      </c>
      <c r="H1410">
        <v>3</v>
      </c>
      <c r="I1410">
        <v>4415.3999999999996</v>
      </c>
      <c r="J1410">
        <v>4.33</v>
      </c>
      <c r="K1410">
        <v>1587</v>
      </c>
      <c r="L1410" s="1">
        <v>45357</v>
      </c>
    </row>
    <row r="1411" spans="1:12" x14ac:dyDescent="0.25">
      <c r="A1411" t="s">
        <v>1455</v>
      </c>
      <c r="B1411" t="s">
        <v>25</v>
      </c>
      <c r="C1411" t="s">
        <v>26</v>
      </c>
      <c r="D1411" t="s">
        <v>27</v>
      </c>
      <c r="E1411" t="s">
        <v>16</v>
      </c>
      <c r="F1411" t="s">
        <v>33</v>
      </c>
      <c r="G1411">
        <v>2778.57</v>
      </c>
      <c r="H1411">
        <v>3</v>
      </c>
      <c r="I1411">
        <v>8335.7099999999991</v>
      </c>
      <c r="J1411">
        <v>2.2599999999999998</v>
      </c>
      <c r="K1411">
        <v>2839</v>
      </c>
      <c r="L1411" s="1">
        <v>45491</v>
      </c>
    </row>
    <row r="1412" spans="1:12" x14ac:dyDescent="0.25">
      <c r="A1412" t="s">
        <v>1456</v>
      </c>
      <c r="B1412" t="s">
        <v>43</v>
      </c>
      <c r="C1412" t="s">
        <v>44</v>
      </c>
      <c r="D1412" t="s">
        <v>45</v>
      </c>
      <c r="E1412" t="s">
        <v>22</v>
      </c>
      <c r="F1412" t="s">
        <v>33</v>
      </c>
      <c r="G1412">
        <v>12151.44</v>
      </c>
      <c r="H1412">
        <v>5</v>
      </c>
      <c r="I1412">
        <v>60757.2</v>
      </c>
      <c r="J1412">
        <v>4.62</v>
      </c>
      <c r="K1412">
        <v>2176</v>
      </c>
      <c r="L1412" s="1">
        <v>45456</v>
      </c>
    </row>
    <row r="1413" spans="1:12" x14ac:dyDescent="0.25">
      <c r="A1413" t="s">
        <v>1457</v>
      </c>
      <c r="B1413" t="s">
        <v>65</v>
      </c>
      <c r="C1413" t="s">
        <v>20</v>
      </c>
      <c r="D1413" t="s">
        <v>66</v>
      </c>
      <c r="E1413" t="s">
        <v>22</v>
      </c>
      <c r="F1413" t="s">
        <v>23</v>
      </c>
      <c r="G1413">
        <v>12141.65</v>
      </c>
      <c r="H1413">
        <v>5</v>
      </c>
      <c r="I1413">
        <v>60708.25</v>
      </c>
      <c r="J1413">
        <v>2.83</v>
      </c>
      <c r="K1413">
        <v>4580</v>
      </c>
      <c r="L1413" s="1">
        <v>45626</v>
      </c>
    </row>
    <row r="1414" spans="1:12" x14ac:dyDescent="0.25">
      <c r="A1414" t="s">
        <v>1458</v>
      </c>
      <c r="B1414" t="s">
        <v>43</v>
      </c>
      <c r="C1414" t="s">
        <v>44</v>
      </c>
      <c r="D1414" t="s">
        <v>45</v>
      </c>
      <c r="E1414" t="s">
        <v>22</v>
      </c>
      <c r="F1414" t="s">
        <v>23</v>
      </c>
      <c r="G1414">
        <v>13095.68</v>
      </c>
      <c r="H1414">
        <v>5</v>
      </c>
      <c r="I1414">
        <v>65478.400000000001</v>
      </c>
      <c r="J1414">
        <v>2.2799999999999998</v>
      </c>
      <c r="K1414">
        <v>1822</v>
      </c>
      <c r="L1414" s="1">
        <v>45564</v>
      </c>
    </row>
    <row r="1415" spans="1:12" x14ac:dyDescent="0.25">
      <c r="A1415" t="s">
        <v>1459</v>
      </c>
      <c r="B1415" t="s">
        <v>49</v>
      </c>
      <c r="C1415" t="s">
        <v>14</v>
      </c>
      <c r="D1415" t="s">
        <v>50</v>
      </c>
      <c r="E1415" t="s">
        <v>47</v>
      </c>
      <c r="F1415" t="s">
        <v>17</v>
      </c>
      <c r="G1415">
        <v>8740.77</v>
      </c>
      <c r="H1415">
        <v>3</v>
      </c>
      <c r="I1415">
        <v>26222.31</v>
      </c>
      <c r="J1415">
        <v>1.91</v>
      </c>
      <c r="K1415">
        <v>4455</v>
      </c>
      <c r="L1415" s="1">
        <v>45373</v>
      </c>
    </row>
    <row r="1416" spans="1:12" x14ac:dyDescent="0.25">
      <c r="A1416" t="s">
        <v>1460</v>
      </c>
      <c r="B1416" t="s">
        <v>25</v>
      </c>
      <c r="C1416" t="s">
        <v>26</v>
      </c>
      <c r="D1416" t="s">
        <v>27</v>
      </c>
      <c r="E1416" t="s">
        <v>22</v>
      </c>
      <c r="F1416" t="s">
        <v>40</v>
      </c>
      <c r="G1416">
        <v>12257.83</v>
      </c>
      <c r="H1416">
        <v>4</v>
      </c>
      <c r="I1416">
        <v>49031.32</v>
      </c>
      <c r="J1416">
        <v>2.54</v>
      </c>
      <c r="K1416">
        <v>1022</v>
      </c>
      <c r="L1416" s="1">
        <v>45536</v>
      </c>
    </row>
    <row r="1417" spans="1:12" x14ac:dyDescent="0.25">
      <c r="A1417" t="s">
        <v>1461</v>
      </c>
      <c r="B1417" t="s">
        <v>49</v>
      </c>
      <c r="C1417" t="s">
        <v>14</v>
      </c>
      <c r="D1417" t="s">
        <v>50</v>
      </c>
      <c r="E1417" t="s">
        <v>47</v>
      </c>
      <c r="F1417" t="s">
        <v>40</v>
      </c>
      <c r="G1417">
        <v>1943.08</v>
      </c>
      <c r="H1417">
        <v>3</v>
      </c>
      <c r="I1417">
        <v>5829.24</v>
      </c>
      <c r="J1417">
        <v>1.94</v>
      </c>
      <c r="K1417">
        <v>2124</v>
      </c>
      <c r="L1417" s="1">
        <v>45569</v>
      </c>
    </row>
    <row r="1418" spans="1:12" x14ac:dyDescent="0.25">
      <c r="A1418" t="s">
        <v>1462</v>
      </c>
      <c r="B1418" t="s">
        <v>65</v>
      </c>
      <c r="C1418" t="s">
        <v>20</v>
      </c>
      <c r="D1418" t="s">
        <v>66</v>
      </c>
      <c r="E1418" t="s">
        <v>47</v>
      </c>
      <c r="F1418" t="s">
        <v>17</v>
      </c>
      <c r="G1418">
        <v>6779.81</v>
      </c>
      <c r="H1418">
        <v>5</v>
      </c>
      <c r="I1418">
        <v>33899.050000000003</v>
      </c>
      <c r="J1418">
        <v>3.7</v>
      </c>
      <c r="K1418">
        <v>244</v>
      </c>
      <c r="L1418" s="1">
        <v>45466</v>
      </c>
    </row>
    <row r="1419" spans="1:12" x14ac:dyDescent="0.25">
      <c r="A1419" t="s">
        <v>1463</v>
      </c>
      <c r="B1419" t="s">
        <v>30</v>
      </c>
      <c r="C1419" t="s">
        <v>31</v>
      </c>
      <c r="D1419" t="s">
        <v>32</v>
      </c>
      <c r="E1419" t="s">
        <v>22</v>
      </c>
      <c r="F1419" t="s">
        <v>17</v>
      </c>
      <c r="G1419">
        <v>8570.93</v>
      </c>
      <c r="H1419">
        <v>1</v>
      </c>
      <c r="I1419">
        <v>8570.93</v>
      </c>
      <c r="J1419">
        <v>4.34</v>
      </c>
      <c r="K1419">
        <v>2459</v>
      </c>
      <c r="L1419" s="1">
        <v>45473</v>
      </c>
    </row>
    <row r="1420" spans="1:12" x14ac:dyDescent="0.25">
      <c r="A1420" t="s">
        <v>1464</v>
      </c>
      <c r="B1420" t="s">
        <v>43</v>
      </c>
      <c r="C1420" t="s">
        <v>44</v>
      </c>
      <c r="D1420" t="s">
        <v>45</v>
      </c>
      <c r="E1420" t="s">
        <v>47</v>
      </c>
      <c r="F1420" t="s">
        <v>17</v>
      </c>
      <c r="G1420">
        <v>12060.67</v>
      </c>
      <c r="H1420">
        <v>5</v>
      </c>
      <c r="I1420">
        <v>60303.35</v>
      </c>
      <c r="J1420">
        <v>2.88</v>
      </c>
      <c r="K1420">
        <v>1661</v>
      </c>
      <c r="L1420" s="1">
        <v>45470</v>
      </c>
    </row>
    <row r="1421" spans="1:12" x14ac:dyDescent="0.25">
      <c r="A1421" t="s">
        <v>1465</v>
      </c>
      <c r="B1421" t="s">
        <v>43</v>
      </c>
      <c r="C1421" t="s">
        <v>44</v>
      </c>
      <c r="D1421" t="s">
        <v>45</v>
      </c>
      <c r="E1421" t="s">
        <v>22</v>
      </c>
      <c r="F1421" t="s">
        <v>28</v>
      </c>
      <c r="G1421">
        <v>8616.7099999999991</v>
      </c>
      <c r="H1421">
        <v>4</v>
      </c>
      <c r="I1421">
        <v>34466.839999999997</v>
      </c>
      <c r="J1421">
        <v>4.0999999999999996</v>
      </c>
      <c r="K1421">
        <v>3153</v>
      </c>
      <c r="L1421" s="1">
        <v>45379</v>
      </c>
    </row>
    <row r="1422" spans="1:12" x14ac:dyDescent="0.25">
      <c r="A1422" t="s">
        <v>1466</v>
      </c>
      <c r="B1422" t="s">
        <v>30</v>
      </c>
      <c r="C1422" t="s">
        <v>31</v>
      </c>
      <c r="D1422" t="s">
        <v>32</v>
      </c>
      <c r="E1422" t="s">
        <v>22</v>
      </c>
      <c r="F1422" t="s">
        <v>28</v>
      </c>
      <c r="G1422">
        <v>9912.2900000000009</v>
      </c>
      <c r="H1422">
        <v>4</v>
      </c>
      <c r="I1422">
        <v>39649.160000000003</v>
      </c>
      <c r="J1422">
        <v>1.42</v>
      </c>
      <c r="K1422">
        <v>1942</v>
      </c>
      <c r="L1422" s="1">
        <v>45462</v>
      </c>
    </row>
    <row r="1423" spans="1:12" x14ac:dyDescent="0.25">
      <c r="A1423" t="s">
        <v>1467</v>
      </c>
      <c r="B1423" t="s">
        <v>65</v>
      </c>
      <c r="C1423" t="s">
        <v>20</v>
      </c>
      <c r="D1423" t="s">
        <v>66</v>
      </c>
      <c r="E1423" t="s">
        <v>47</v>
      </c>
      <c r="F1423" t="s">
        <v>28</v>
      </c>
      <c r="G1423">
        <v>16866.95</v>
      </c>
      <c r="H1423">
        <v>4</v>
      </c>
      <c r="I1423">
        <v>67467.8</v>
      </c>
      <c r="J1423">
        <v>3.64</v>
      </c>
      <c r="K1423">
        <v>3363</v>
      </c>
      <c r="L1423" s="1">
        <v>45309</v>
      </c>
    </row>
    <row r="1424" spans="1:12" x14ac:dyDescent="0.25">
      <c r="A1424" t="s">
        <v>1468</v>
      </c>
      <c r="B1424" t="s">
        <v>13</v>
      </c>
      <c r="C1424" t="s">
        <v>14</v>
      </c>
      <c r="D1424" t="s">
        <v>15</v>
      </c>
      <c r="E1424" t="s">
        <v>47</v>
      </c>
      <c r="F1424" t="s">
        <v>33</v>
      </c>
      <c r="G1424">
        <v>7520.54</v>
      </c>
      <c r="H1424">
        <v>4</v>
      </c>
      <c r="I1424">
        <v>30082.16</v>
      </c>
      <c r="J1424">
        <v>1.1100000000000001</v>
      </c>
      <c r="K1424">
        <v>3205</v>
      </c>
      <c r="L1424" s="1">
        <v>45392</v>
      </c>
    </row>
    <row r="1425" spans="1:12" x14ac:dyDescent="0.25">
      <c r="A1425" t="s">
        <v>1469</v>
      </c>
      <c r="B1425" t="s">
        <v>13</v>
      </c>
      <c r="C1425" t="s">
        <v>14</v>
      </c>
      <c r="D1425" t="s">
        <v>15</v>
      </c>
      <c r="E1425" t="s">
        <v>47</v>
      </c>
      <c r="F1425" t="s">
        <v>40</v>
      </c>
      <c r="G1425">
        <v>16583.7</v>
      </c>
      <c r="H1425">
        <v>3</v>
      </c>
      <c r="I1425">
        <v>49751.1</v>
      </c>
      <c r="J1425">
        <v>3.66</v>
      </c>
      <c r="K1425">
        <v>4597</v>
      </c>
      <c r="L1425" s="1">
        <v>45501</v>
      </c>
    </row>
    <row r="1426" spans="1:12" x14ac:dyDescent="0.25">
      <c r="A1426" t="s">
        <v>1470</v>
      </c>
      <c r="B1426" t="s">
        <v>65</v>
      </c>
      <c r="C1426" t="s">
        <v>20</v>
      </c>
      <c r="D1426" t="s">
        <v>66</v>
      </c>
      <c r="E1426" t="s">
        <v>47</v>
      </c>
      <c r="F1426" t="s">
        <v>40</v>
      </c>
      <c r="G1426">
        <v>10660.65</v>
      </c>
      <c r="H1426">
        <v>3</v>
      </c>
      <c r="I1426">
        <v>31981.95</v>
      </c>
      <c r="J1426">
        <v>3.31</v>
      </c>
      <c r="K1426">
        <v>4575</v>
      </c>
      <c r="L1426" s="1">
        <v>45400</v>
      </c>
    </row>
    <row r="1427" spans="1:12" x14ac:dyDescent="0.25">
      <c r="A1427" t="s">
        <v>1471</v>
      </c>
      <c r="B1427" t="s">
        <v>65</v>
      </c>
      <c r="C1427" t="s">
        <v>20</v>
      </c>
      <c r="D1427" t="s">
        <v>66</v>
      </c>
      <c r="E1427" t="s">
        <v>16</v>
      </c>
      <c r="F1427" t="s">
        <v>40</v>
      </c>
      <c r="G1427">
        <v>11423.37</v>
      </c>
      <c r="H1427">
        <v>2</v>
      </c>
      <c r="I1427">
        <v>22846.74</v>
      </c>
      <c r="J1427">
        <v>3.38</v>
      </c>
      <c r="K1427">
        <v>3525</v>
      </c>
      <c r="L1427" s="1">
        <v>45539</v>
      </c>
    </row>
    <row r="1428" spans="1:12" x14ac:dyDescent="0.25">
      <c r="A1428" t="s">
        <v>1472</v>
      </c>
      <c r="B1428" t="s">
        <v>35</v>
      </c>
      <c r="C1428" t="s">
        <v>14</v>
      </c>
      <c r="D1428" t="s">
        <v>36</v>
      </c>
      <c r="E1428" t="s">
        <v>16</v>
      </c>
      <c r="F1428" t="s">
        <v>33</v>
      </c>
      <c r="G1428">
        <v>7353.75</v>
      </c>
      <c r="H1428">
        <v>1</v>
      </c>
      <c r="I1428">
        <v>7353.75</v>
      </c>
      <c r="J1428">
        <v>3.3</v>
      </c>
      <c r="K1428">
        <v>3205</v>
      </c>
      <c r="L1428" s="1">
        <v>45635</v>
      </c>
    </row>
    <row r="1429" spans="1:12" x14ac:dyDescent="0.25">
      <c r="A1429" t="s">
        <v>1473</v>
      </c>
      <c r="B1429" t="s">
        <v>65</v>
      </c>
      <c r="C1429" t="s">
        <v>20</v>
      </c>
      <c r="D1429" t="s">
        <v>66</v>
      </c>
      <c r="E1429" t="s">
        <v>16</v>
      </c>
      <c r="F1429" t="s">
        <v>40</v>
      </c>
      <c r="G1429">
        <v>12870.07</v>
      </c>
      <c r="H1429">
        <v>1</v>
      </c>
      <c r="I1429">
        <v>12870.07</v>
      </c>
      <c r="J1429">
        <v>2.19</v>
      </c>
      <c r="K1429">
        <v>3046</v>
      </c>
      <c r="L1429" s="1">
        <v>45482</v>
      </c>
    </row>
    <row r="1430" spans="1:12" x14ac:dyDescent="0.25">
      <c r="A1430" t="s">
        <v>1474</v>
      </c>
      <c r="B1430" t="s">
        <v>25</v>
      </c>
      <c r="C1430" t="s">
        <v>26</v>
      </c>
      <c r="D1430" t="s">
        <v>27</v>
      </c>
      <c r="E1430" t="s">
        <v>22</v>
      </c>
      <c r="F1430" t="s">
        <v>17</v>
      </c>
      <c r="G1430">
        <v>1539.96</v>
      </c>
      <c r="H1430">
        <v>5</v>
      </c>
      <c r="I1430">
        <v>7699.8</v>
      </c>
      <c r="J1430">
        <v>4.2</v>
      </c>
      <c r="K1430">
        <v>2616</v>
      </c>
      <c r="L1430" s="1">
        <v>45514</v>
      </c>
    </row>
    <row r="1431" spans="1:12" x14ac:dyDescent="0.25">
      <c r="A1431" t="s">
        <v>1475</v>
      </c>
      <c r="B1431" t="s">
        <v>30</v>
      </c>
      <c r="C1431" t="s">
        <v>31</v>
      </c>
      <c r="D1431" t="s">
        <v>32</v>
      </c>
      <c r="E1431" t="s">
        <v>16</v>
      </c>
      <c r="F1431" t="s">
        <v>23</v>
      </c>
      <c r="G1431">
        <v>11112.44</v>
      </c>
      <c r="H1431">
        <v>1</v>
      </c>
      <c r="I1431">
        <v>11112.44</v>
      </c>
      <c r="J1431">
        <v>4.25</v>
      </c>
      <c r="K1431">
        <v>1286</v>
      </c>
      <c r="L1431" s="1">
        <v>45499</v>
      </c>
    </row>
    <row r="1432" spans="1:12" x14ac:dyDescent="0.25">
      <c r="A1432" t="s">
        <v>1476</v>
      </c>
      <c r="B1432" t="s">
        <v>30</v>
      </c>
      <c r="C1432" t="s">
        <v>31</v>
      </c>
      <c r="D1432" t="s">
        <v>32</v>
      </c>
      <c r="E1432" t="s">
        <v>16</v>
      </c>
      <c r="F1432" t="s">
        <v>28</v>
      </c>
      <c r="G1432">
        <v>15996.6</v>
      </c>
      <c r="H1432">
        <v>4</v>
      </c>
      <c r="I1432">
        <v>63986.400000000001</v>
      </c>
      <c r="J1432">
        <v>2.85</v>
      </c>
      <c r="K1432">
        <v>396</v>
      </c>
      <c r="L1432" s="1">
        <v>45506</v>
      </c>
    </row>
    <row r="1433" spans="1:12" x14ac:dyDescent="0.25">
      <c r="A1433" t="s">
        <v>1477</v>
      </c>
      <c r="B1433" t="s">
        <v>19</v>
      </c>
      <c r="C1433" t="s">
        <v>20</v>
      </c>
      <c r="D1433" t="s">
        <v>21</v>
      </c>
      <c r="E1433" t="s">
        <v>22</v>
      </c>
      <c r="F1433" t="s">
        <v>33</v>
      </c>
      <c r="G1433">
        <v>212.01</v>
      </c>
      <c r="H1433">
        <v>5</v>
      </c>
      <c r="I1433">
        <v>1060.05</v>
      </c>
      <c r="J1433">
        <v>2.62</v>
      </c>
      <c r="K1433">
        <v>2177</v>
      </c>
      <c r="L1433" s="1">
        <v>45614</v>
      </c>
    </row>
    <row r="1434" spans="1:12" x14ac:dyDescent="0.25">
      <c r="A1434" t="s">
        <v>1478</v>
      </c>
      <c r="B1434" t="s">
        <v>35</v>
      </c>
      <c r="C1434" t="s">
        <v>14</v>
      </c>
      <c r="D1434" t="s">
        <v>36</v>
      </c>
      <c r="E1434" t="s">
        <v>16</v>
      </c>
      <c r="F1434" t="s">
        <v>17</v>
      </c>
      <c r="G1434">
        <v>12541.86</v>
      </c>
      <c r="H1434">
        <v>2</v>
      </c>
      <c r="I1434">
        <v>25083.72</v>
      </c>
      <c r="J1434">
        <v>3.53</v>
      </c>
      <c r="K1434">
        <v>1938</v>
      </c>
      <c r="L1434" s="1">
        <v>45644</v>
      </c>
    </row>
    <row r="1435" spans="1:12" x14ac:dyDescent="0.25">
      <c r="A1435" t="s">
        <v>1479</v>
      </c>
      <c r="B1435" t="s">
        <v>38</v>
      </c>
      <c r="C1435" t="s">
        <v>20</v>
      </c>
      <c r="D1435" t="s">
        <v>39</v>
      </c>
      <c r="E1435" t="s">
        <v>22</v>
      </c>
      <c r="F1435" t="s">
        <v>23</v>
      </c>
      <c r="G1435">
        <v>11809.77</v>
      </c>
      <c r="H1435">
        <v>5</v>
      </c>
      <c r="I1435">
        <v>59048.85</v>
      </c>
      <c r="J1435">
        <v>2.91</v>
      </c>
      <c r="K1435">
        <v>1422</v>
      </c>
      <c r="L1435" s="1">
        <v>45608</v>
      </c>
    </row>
    <row r="1436" spans="1:12" x14ac:dyDescent="0.25">
      <c r="A1436" t="s">
        <v>1480</v>
      </c>
      <c r="B1436" t="s">
        <v>30</v>
      </c>
      <c r="C1436" t="s">
        <v>31</v>
      </c>
      <c r="D1436" t="s">
        <v>32</v>
      </c>
      <c r="E1436" t="s">
        <v>16</v>
      </c>
      <c r="F1436" t="s">
        <v>23</v>
      </c>
      <c r="G1436">
        <v>10260.879999999999</v>
      </c>
      <c r="H1436">
        <v>5</v>
      </c>
      <c r="I1436">
        <v>51304.4</v>
      </c>
      <c r="J1436">
        <v>1.59</v>
      </c>
      <c r="K1436">
        <v>14</v>
      </c>
      <c r="L1436" s="1">
        <v>45316</v>
      </c>
    </row>
    <row r="1437" spans="1:12" x14ac:dyDescent="0.25">
      <c r="A1437" t="s">
        <v>1481</v>
      </c>
      <c r="B1437" t="s">
        <v>43</v>
      </c>
      <c r="C1437" t="s">
        <v>44</v>
      </c>
      <c r="D1437" t="s">
        <v>45</v>
      </c>
      <c r="E1437" t="s">
        <v>22</v>
      </c>
      <c r="F1437" t="s">
        <v>62</v>
      </c>
      <c r="G1437">
        <v>9533.6299999999992</v>
      </c>
      <c r="H1437">
        <v>3</v>
      </c>
      <c r="I1437">
        <v>28600.89</v>
      </c>
      <c r="J1437">
        <v>1.84</v>
      </c>
      <c r="K1437">
        <v>80</v>
      </c>
      <c r="L1437" s="1">
        <v>45648</v>
      </c>
    </row>
    <row r="1438" spans="1:12" x14ac:dyDescent="0.25">
      <c r="A1438" t="s">
        <v>1482</v>
      </c>
      <c r="B1438" t="s">
        <v>38</v>
      </c>
      <c r="C1438" t="s">
        <v>20</v>
      </c>
      <c r="D1438" t="s">
        <v>39</v>
      </c>
      <c r="E1438" t="s">
        <v>16</v>
      </c>
      <c r="F1438" t="s">
        <v>62</v>
      </c>
      <c r="G1438">
        <v>16204.04</v>
      </c>
      <c r="H1438">
        <v>2</v>
      </c>
      <c r="I1438">
        <v>32408.080000000002</v>
      </c>
      <c r="J1438">
        <v>2.4700000000000002</v>
      </c>
      <c r="K1438">
        <v>2385</v>
      </c>
      <c r="L1438" s="1">
        <v>45355</v>
      </c>
    </row>
    <row r="1439" spans="1:12" x14ac:dyDescent="0.25">
      <c r="A1439" t="s">
        <v>1483</v>
      </c>
      <c r="B1439" t="s">
        <v>35</v>
      </c>
      <c r="C1439" t="s">
        <v>14</v>
      </c>
      <c r="D1439" t="s">
        <v>36</v>
      </c>
      <c r="E1439" t="s">
        <v>16</v>
      </c>
      <c r="F1439" t="s">
        <v>17</v>
      </c>
      <c r="G1439">
        <v>8686.64</v>
      </c>
      <c r="H1439">
        <v>2</v>
      </c>
      <c r="I1439">
        <v>17373.28</v>
      </c>
      <c r="J1439">
        <v>2.13</v>
      </c>
      <c r="K1439">
        <v>4290</v>
      </c>
      <c r="L1439" s="1">
        <v>45331</v>
      </c>
    </row>
    <row r="1440" spans="1:12" x14ac:dyDescent="0.25">
      <c r="A1440" t="s">
        <v>1484</v>
      </c>
      <c r="B1440" t="s">
        <v>30</v>
      </c>
      <c r="C1440" t="s">
        <v>31</v>
      </c>
      <c r="D1440" t="s">
        <v>32</v>
      </c>
      <c r="E1440" t="s">
        <v>22</v>
      </c>
      <c r="F1440" t="s">
        <v>28</v>
      </c>
      <c r="G1440">
        <v>1549.09</v>
      </c>
      <c r="H1440">
        <v>4</v>
      </c>
      <c r="I1440">
        <v>6196.36</v>
      </c>
      <c r="J1440">
        <v>4.9000000000000004</v>
      </c>
      <c r="K1440">
        <v>1893</v>
      </c>
      <c r="L1440" s="1">
        <v>45578</v>
      </c>
    </row>
    <row r="1441" spans="1:12" x14ac:dyDescent="0.25">
      <c r="A1441" t="s">
        <v>1485</v>
      </c>
      <c r="B1441" t="s">
        <v>25</v>
      </c>
      <c r="C1441" t="s">
        <v>26</v>
      </c>
      <c r="D1441" t="s">
        <v>27</v>
      </c>
      <c r="E1441" t="s">
        <v>16</v>
      </c>
      <c r="F1441" t="s">
        <v>17</v>
      </c>
      <c r="G1441">
        <v>7997.84</v>
      </c>
      <c r="H1441">
        <v>4</v>
      </c>
      <c r="I1441">
        <v>31991.360000000001</v>
      </c>
      <c r="J1441">
        <v>1.56</v>
      </c>
      <c r="K1441">
        <v>3809</v>
      </c>
      <c r="L1441" s="1">
        <v>45421</v>
      </c>
    </row>
    <row r="1442" spans="1:12" x14ac:dyDescent="0.25">
      <c r="A1442" t="s">
        <v>1486</v>
      </c>
      <c r="B1442" t="s">
        <v>53</v>
      </c>
      <c r="C1442" t="s">
        <v>31</v>
      </c>
      <c r="D1442" t="s">
        <v>54</v>
      </c>
      <c r="E1442" t="s">
        <v>47</v>
      </c>
      <c r="F1442" t="s">
        <v>17</v>
      </c>
      <c r="G1442">
        <v>9724.77</v>
      </c>
      <c r="H1442">
        <v>3</v>
      </c>
      <c r="I1442">
        <v>29174.31</v>
      </c>
      <c r="J1442">
        <v>2.81</v>
      </c>
      <c r="K1442">
        <v>4906</v>
      </c>
      <c r="L1442" s="1">
        <v>45402</v>
      </c>
    </row>
    <row r="1443" spans="1:12" x14ac:dyDescent="0.25">
      <c r="A1443" t="s">
        <v>1487</v>
      </c>
      <c r="B1443" t="s">
        <v>38</v>
      </c>
      <c r="C1443" t="s">
        <v>20</v>
      </c>
      <c r="D1443" t="s">
        <v>39</v>
      </c>
      <c r="E1443" t="s">
        <v>47</v>
      </c>
      <c r="F1443" t="s">
        <v>23</v>
      </c>
      <c r="G1443">
        <v>1930.42</v>
      </c>
      <c r="H1443">
        <v>4</v>
      </c>
      <c r="I1443">
        <v>7721.68</v>
      </c>
      <c r="J1443">
        <v>3.84</v>
      </c>
      <c r="K1443">
        <v>1636</v>
      </c>
      <c r="L1443" s="1">
        <v>45390</v>
      </c>
    </row>
    <row r="1444" spans="1:12" x14ac:dyDescent="0.25">
      <c r="A1444" t="s">
        <v>1488</v>
      </c>
      <c r="B1444" t="s">
        <v>25</v>
      </c>
      <c r="C1444" t="s">
        <v>26</v>
      </c>
      <c r="D1444" t="s">
        <v>27</v>
      </c>
      <c r="E1444" t="s">
        <v>22</v>
      </c>
      <c r="F1444" t="s">
        <v>28</v>
      </c>
      <c r="G1444">
        <v>19189.740000000002</v>
      </c>
      <c r="H1444">
        <v>5</v>
      </c>
      <c r="I1444">
        <v>95948.7</v>
      </c>
      <c r="J1444">
        <v>3.58</v>
      </c>
      <c r="K1444">
        <v>529</v>
      </c>
      <c r="L1444" s="1">
        <v>45542</v>
      </c>
    </row>
    <row r="1445" spans="1:12" x14ac:dyDescent="0.25">
      <c r="A1445" t="s">
        <v>1489</v>
      </c>
      <c r="B1445" t="s">
        <v>53</v>
      </c>
      <c r="C1445" t="s">
        <v>31</v>
      </c>
      <c r="D1445" t="s">
        <v>54</v>
      </c>
      <c r="E1445" t="s">
        <v>47</v>
      </c>
      <c r="F1445" t="s">
        <v>33</v>
      </c>
      <c r="G1445">
        <v>19436.36</v>
      </c>
      <c r="H1445">
        <v>5</v>
      </c>
      <c r="I1445">
        <v>97181.8</v>
      </c>
      <c r="J1445">
        <v>2.39</v>
      </c>
      <c r="K1445">
        <v>3092</v>
      </c>
      <c r="L1445" s="1">
        <v>45518</v>
      </c>
    </row>
    <row r="1446" spans="1:12" x14ac:dyDescent="0.25">
      <c r="A1446" t="s">
        <v>1490</v>
      </c>
      <c r="B1446" t="s">
        <v>35</v>
      </c>
      <c r="C1446" t="s">
        <v>14</v>
      </c>
      <c r="D1446" t="s">
        <v>36</v>
      </c>
      <c r="E1446" t="s">
        <v>16</v>
      </c>
      <c r="F1446" t="s">
        <v>17</v>
      </c>
      <c r="G1446">
        <v>5844.32</v>
      </c>
      <c r="H1446">
        <v>3</v>
      </c>
      <c r="I1446">
        <v>17532.96</v>
      </c>
      <c r="J1446">
        <v>2.7</v>
      </c>
      <c r="K1446">
        <v>4820</v>
      </c>
      <c r="L1446" s="1">
        <v>45605</v>
      </c>
    </row>
    <row r="1447" spans="1:12" x14ac:dyDescent="0.25">
      <c r="A1447" t="s">
        <v>1491</v>
      </c>
      <c r="B1447" t="s">
        <v>43</v>
      </c>
      <c r="C1447" t="s">
        <v>44</v>
      </c>
      <c r="D1447" t="s">
        <v>45</v>
      </c>
      <c r="E1447" t="s">
        <v>47</v>
      </c>
      <c r="F1447" t="s">
        <v>23</v>
      </c>
      <c r="G1447">
        <v>6348.91</v>
      </c>
      <c r="H1447">
        <v>4</v>
      </c>
      <c r="I1447">
        <v>25395.64</v>
      </c>
      <c r="J1447">
        <v>4.71</v>
      </c>
      <c r="K1447">
        <v>4099</v>
      </c>
      <c r="L1447" s="1">
        <v>45603</v>
      </c>
    </row>
    <row r="1448" spans="1:12" x14ac:dyDescent="0.25">
      <c r="A1448" t="s">
        <v>1492</v>
      </c>
      <c r="B1448" t="s">
        <v>19</v>
      </c>
      <c r="C1448" t="s">
        <v>20</v>
      </c>
      <c r="D1448" t="s">
        <v>21</v>
      </c>
      <c r="E1448" t="s">
        <v>22</v>
      </c>
      <c r="F1448" t="s">
        <v>28</v>
      </c>
      <c r="G1448">
        <v>13039.39</v>
      </c>
      <c r="H1448">
        <v>5</v>
      </c>
      <c r="I1448">
        <v>65196.95</v>
      </c>
      <c r="J1448">
        <v>1.39</v>
      </c>
      <c r="K1448">
        <v>4945</v>
      </c>
      <c r="L1448" s="1">
        <v>45454</v>
      </c>
    </row>
    <row r="1449" spans="1:12" x14ac:dyDescent="0.25">
      <c r="A1449" t="s">
        <v>1493</v>
      </c>
      <c r="B1449" t="s">
        <v>35</v>
      </c>
      <c r="C1449" t="s">
        <v>14</v>
      </c>
      <c r="D1449" t="s">
        <v>36</v>
      </c>
      <c r="E1449" t="s">
        <v>47</v>
      </c>
      <c r="F1449" t="s">
        <v>40</v>
      </c>
      <c r="G1449">
        <v>5498.55</v>
      </c>
      <c r="H1449">
        <v>3</v>
      </c>
      <c r="I1449">
        <v>16495.650000000001</v>
      </c>
      <c r="J1449">
        <v>2.93</v>
      </c>
      <c r="K1449">
        <v>1000</v>
      </c>
      <c r="L1449" s="1">
        <v>45360</v>
      </c>
    </row>
    <row r="1450" spans="1:12" x14ac:dyDescent="0.25">
      <c r="A1450" t="s">
        <v>1494</v>
      </c>
      <c r="B1450" t="s">
        <v>53</v>
      </c>
      <c r="C1450" t="s">
        <v>31</v>
      </c>
      <c r="D1450" t="s">
        <v>54</v>
      </c>
      <c r="E1450" t="s">
        <v>47</v>
      </c>
      <c r="F1450" t="s">
        <v>62</v>
      </c>
      <c r="G1450">
        <v>3772.89</v>
      </c>
      <c r="H1450">
        <v>4</v>
      </c>
      <c r="I1450">
        <v>15091.56</v>
      </c>
      <c r="J1450">
        <v>1.51</v>
      </c>
      <c r="K1450">
        <v>4332</v>
      </c>
      <c r="L1450" s="1">
        <v>45351</v>
      </c>
    </row>
    <row r="1451" spans="1:12" x14ac:dyDescent="0.25">
      <c r="A1451" t="s">
        <v>1495</v>
      </c>
      <c r="B1451" t="s">
        <v>65</v>
      </c>
      <c r="C1451" t="s">
        <v>20</v>
      </c>
      <c r="D1451" t="s">
        <v>66</v>
      </c>
      <c r="E1451" t="s">
        <v>22</v>
      </c>
      <c r="F1451" t="s">
        <v>40</v>
      </c>
      <c r="G1451">
        <v>235.04</v>
      </c>
      <c r="H1451">
        <v>5</v>
      </c>
      <c r="I1451">
        <v>1175.2</v>
      </c>
      <c r="J1451">
        <v>4.82</v>
      </c>
      <c r="K1451">
        <v>543</v>
      </c>
      <c r="L1451" s="1">
        <v>45627</v>
      </c>
    </row>
    <row r="1452" spans="1:12" x14ac:dyDescent="0.25">
      <c r="A1452" t="s">
        <v>1496</v>
      </c>
      <c r="B1452" t="s">
        <v>25</v>
      </c>
      <c r="C1452" t="s">
        <v>26</v>
      </c>
      <c r="D1452" t="s">
        <v>27</v>
      </c>
      <c r="E1452" t="s">
        <v>22</v>
      </c>
      <c r="F1452" t="s">
        <v>28</v>
      </c>
      <c r="G1452">
        <v>2767.31</v>
      </c>
      <c r="H1452">
        <v>1</v>
      </c>
      <c r="I1452">
        <v>2767.31</v>
      </c>
      <c r="J1452">
        <v>1.25</v>
      </c>
      <c r="K1452">
        <v>2421</v>
      </c>
      <c r="L1452" s="1">
        <v>45323</v>
      </c>
    </row>
    <row r="1453" spans="1:12" x14ac:dyDescent="0.25">
      <c r="A1453" t="s">
        <v>1497</v>
      </c>
      <c r="B1453" t="s">
        <v>43</v>
      </c>
      <c r="C1453" t="s">
        <v>44</v>
      </c>
      <c r="D1453" t="s">
        <v>45</v>
      </c>
      <c r="E1453" t="s">
        <v>22</v>
      </c>
      <c r="F1453" t="s">
        <v>33</v>
      </c>
      <c r="G1453">
        <v>12207.43</v>
      </c>
      <c r="H1453">
        <v>2</v>
      </c>
      <c r="I1453">
        <v>24414.86</v>
      </c>
      <c r="J1453">
        <v>4.76</v>
      </c>
      <c r="K1453">
        <v>4954</v>
      </c>
      <c r="L1453" s="1">
        <v>45386</v>
      </c>
    </row>
    <row r="1454" spans="1:12" x14ac:dyDescent="0.25">
      <c r="A1454" t="s">
        <v>1498</v>
      </c>
      <c r="B1454" t="s">
        <v>19</v>
      </c>
      <c r="C1454" t="s">
        <v>20</v>
      </c>
      <c r="D1454" t="s">
        <v>21</v>
      </c>
      <c r="E1454" t="s">
        <v>22</v>
      </c>
      <c r="F1454" t="s">
        <v>62</v>
      </c>
      <c r="G1454">
        <v>1283.45</v>
      </c>
      <c r="H1454">
        <v>5</v>
      </c>
      <c r="I1454">
        <v>6417.25</v>
      </c>
      <c r="J1454">
        <v>1.56</v>
      </c>
      <c r="K1454">
        <v>2613</v>
      </c>
      <c r="L1454" s="1">
        <v>45384</v>
      </c>
    </row>
    <row r="1455" spans="1:12" x14ac:dyDescent="0.25">
      <c r="A1455" t="s">
        <v>1499</v>
      </c>
      <c r="B1455" t="s">
        <v>53</v>
      </c>
      <c r="C1455" t="s">
        <v>31</v>
      </c>
      <c r="D1455" t="s">
        <v>54</v>
      </c>
      <c r="E1455" t="s">
        <v>47</v>
      </c>
      <c r="F1455" t="s">
        <v>28</v>
      </c>
      <c r="G1455">
        <v>18680.11</v>
      </c>
      <c r="H1455">
        <v>4</v>
      </c>
      <c r="I1455">
        <v>74720.44</v>
      </c>
      <c r="J1455">
        <v>2.2400000000000002</v>
      </c>
      <c r="K1455">
        <v>316</v>
      </c>
      <c r="L1455" s="1">
        <v>45544</v>
      </c>
    </row>
    <row r="1456" spans="1:12" x14ac:dyDescent="0.25">
      <c r="A1456" t="s">
        <v>1500</v>
      </c>
      <c r="B1456" t="s">
        <v>13</v>
      </c>
      <c r="C1456" t="s">
        <v>14</v>
      </c>
      <c r="D1456" t="s">
        <v>15</v>
      </c>
      <c r="E1456" t="s">
        <v>22</v>
      </c>
      <c r="F1456" t="s">
        <v>23</v>
      </c>
      <c r="G1456">
        <v>19435.88</v>
      </c>
      <c r="H1456">
        <v>1</v>
      </c>
      <c r="I1456">
        <v>19435.88</v>
      </c>
      <c r="J1456">
        <v>1.1100000000000001</v>
      </c>
      <c r="K1456">
        <v>3447</v>
      </c>
      <c r="L1456" s="1">
        <v>45581</v>
      </c>
    </row>
    <row r="1457" spans="1:12" x14ac:dyDescent="0.25">
      <c r="A1457" t="s">
        <v>1501</v>
      </c>
      <c r="B1457" t="s">
        <v>53</v>
      </c>
      <c r="C1457" t="s">
        <v>31</v>
      </c>
      <c r="D1457" t="s">
        <v>54</v>
      </c>
      <c r="E1457" t="s">
        <v>22</v>
      </c>
      <c r="F1457" t="s">
        <v>62</v>
      </c>
      <c r="G1457">
        <v>16946.73</v>
      </c>
      <c r="H1457">
        <v>5</v>
      </c>
      <c r="I1457">
        <v>84733.65</v>
      </c>
      <c r="J1457">
        <v>1.1299999999999999</v>
      </c>
      <c r="K1457">
        <v>2669</v>
      </c>
      <c r="L1457" s="1">
        <v>45463</v>
      </c>
    </row>
    <row r="1458" spans="1:12" x14ac:dyDescent="0.25">
      <c r="A1458" t="s">
        <v>1502</v>
      </c>
      <c r="B1458" t="s">
        <v>25</v>
      </c>
      <c r="C1458" t="s">
        <v>26</v>
      </c>
      <c r="D1458" t="s">
        <v>27</v>
      </c>
      <c r="E1458" t="s">
        <v>47</v>
      </c>
      <c r="F1458" t="s">
        <v>23</v>
      </c>
      <c r="G1458">
        <v>12424.66</v>
      </c>
      <c r="H1458">
        <v>1</v>
      </c>
      <c r="I1458">
        <v>12424.66</v>
      </c>
      <c r="J1458">
        <v>1.47</v>
      </c>
      <c r="K1458">
        <v>4791</v>
      </c>
      <c r="L1458" s="1">
        <v>45541</v>
      </c>
    </row>
    <row r="1459" spans="1:12" x14ac:dyDescent="0.25">
      <c r="A1459" t="s">
        <v>1503</v>
      </c>
      <c r="B1459" t="s">
        <v>43</v>
      </c>
      <c r="C1459" t="s">
        <v>44</v>
      </c>
      <c r="D1459" t="s">
        <v>45</v>
      </c>
      <c r="E1459" t="s">
        <v>16</v>
      </c>
      <c r="F1459" t="s">
        <v>17</v>
      </c>
      <c r="G1459">
        <v>8329.39</v>
      </c>
      <c r="H1459">
        <v>5</v>
      </c>
      <c r="I1459">
        <v>41646.949999999997</v>
      </c>
      <c r="J1459">
        <v>4.9000000000000004</v>
      </c>
      <c r="K1459">
        <v>161</v>
      </c>
      <c r="L1459" s="1">
        <v>45544</v>
      </c>
    </row>
    <row r="1460" spans="1:12" x14ac:dyDescent="0.25">
      <c r="A1460" t="s">
        <v>1504</v>
      </c>
      <c r="B1460" t="s">
        <v>30</v>
      </c>
      <c r="C1460" t="s">
        <v>31</v>
      </c>
      <c r="D1460" t="s">
        <v>32</v>
      </c>
      <c r="E1460" t="s">
        <v>47</v>
      </c>
      <c r="F1460" t="s">
        <v>33</v>
      </c>
      <c r="G1460">
        <v>5573.82</v>
      </c>
      <c r="H1460">
        <v>3</v>
      </c>
      <c r="I1460">
        <v>16721.46</v>
      </c>
      <c r="J1460">
        <v>4.96</v>
      </c>
      <c r="K1460">
        <v>3398</v>
      </c>
      <c r="L1460" s="1">
        <v>45573</v>
      </c>
    </row>
    <row r="1461" spans="1:12" x14ac:dyDescent="0.25">
      <c r="A1461" t="s">
        <v>1505</v>
      </c>
      <c r="B1461" t="s">
        <v>25</v>
      </c>
      <c r="C1461" t="s">
        <v>26</v>
      </c>
      <c r="D1461" t="s">
        <v>27</v>
      </c>
      <c r="E1461" t="s">
        <v>22</v>
      </c>
      <c r="F1461" t="s">
        <v>62</v>
      </c>
      <c r="G1461">
        <v>19797.96</v>
      </c>
      <c r="H1461">
        <v>1</v>
      </c>
      <c r="I1461">
        <v>19797.96</v>
      </c>
      <c r="J1461">
        <v>2.5</v>
      </c>
      <c r="K1461">
        <v>189</v>
      </c>
      <c r="L1461" s="1">
        <v>45456</v>
      </c>
    </row>
    <row r="1462" spans="1:12" x14ac:dyDescent="0.25">
      <c r="A1462" t="s">
        <v>1506</v>
      </c>
      <c r="B1462" t="s">
        <v>38</v>
      </c>
      <c r="C1462" t="s">
        <v>20</v>
      </c>
      <c r="D1462" t="s">
        <v>39</v>
      </c>
      <c r="E1462" t="s">
        <v>22</v>
      </c>
      <c r="F1462" t="s">
        <v>17</v>
      </c>
      <c r="G1462">
        <v>16523.22</v>
      </c>
      <c r="H1462">
        <v>5</v>
      </c>
      <c r="I1462">
        <v>82616.100000000006</v>
      </c>
      <c r="J1462">
        <v>4.18</v>
      </c>
      <c r="K1462">
        <v>1698</v>
      </c>
      <c r="L1462" s="1">
        <v>45551</v>
      </c>
    </row>
    <row r="1463" spans="1:12" x14ac:dyDescent="0.25">
      <c r="A1463" t="s">
        <v>1507</v>
      </c>
      <c r="B1463" t="s">
        <v>49</v>
      </c>
      <c r="C1463" t="s">
        <v>14</v>
      </c>
      <c r="D1463" t="s">
        <v>50</v>
      </c>
      <c r="E1463" t="s">
        <v>22</v>
      </c>
      <c r="F1463" t="s">
        <v>62</v>
      </c>
      <c r="G1463">
        <v>8638.59</v>
      </c>
      <c r="H1463">
        <v>4</v>
      </c>
      <c r="I1463">
        <v>34554.36</v>
      </c>
      <c r="J1463">
        <v>2.5</v>
      </c>
      <c r="K1463">
        <v>1237</v>
      </c>
      <c r="L1463" s="1">
        <v>45619</v>
      </c>
    </row>
    <row r="1464" spans="1:12" x14ac:dyDescent="0.25">
      <c r="A1464" t="s">
        <v>1508</v>
      </c>
      <c r="B1464" t="s">
        <v>38</v>
      </c>
      <c r="C1464" t="s">
        <v>20</v>
      </c>
      <c r="D1464" t="s">
        <v>39</v>
      </c>
      <c r="E1464" t="s">
        <v>47</v>
      </c>
      <c r="F1464" t="s">
        <v>23</v>
      </c>
      <c r="G1464">
        <v>6002.65</v>
      </c>
      <c r="H1464">
        <v>3</v>
      </c>
      <c r="I1464">
        <v>18007.95</v>
      </c>
      <c r="J1464">
        <v>4.18</v>
      </c>
      <c r="K1464">
        <v>4655</v>
      </c>
      <c r="L1464" s="1">
        <v>45458</v>
      </c>
    </row>
    <row r="1465" spans="1:12" x14ac:dyDescent="0.25">
      <c r="A1465" t="s">
        <v>1509</v>
      </c>
      <c r="B1465" t="s">
        <v>13</v>
      </c>
      <c r="C1465" t="s">
        <v>14</v>
      </c>
      <c r="D1465" t="s">
        <v>15</v>
      </c>
      <c r="E1465" t="s">
        <v>16</v>
      </c>
      <c r="F1465" t="s">
        <v>40</v>
      </c>
      <c r="G1465">
        <v>6214.04</v>
      </c>
      <c r="H1465">
        <v>5</v>
      </c>
      <c r="I1465">
        <v>31070.2</v>
      </c>
      <c r="J1465">
        <v>4.6100000000000003</v>
      </c>
      <c r="K1465">
        <v>2854</v>
      </c>
      <c r="L1465" s="1">
        <v>45558</v>
      </c>
    </row>
    <row r="1466" spans="1:12" x14ac:dyDescent="0.25">
      <c r="A1466" t="s">
        <v>1510</v>
      </c>
      <c r="B1466" t="s">
        <v>65</v>
      </c>
      <c r="C1466" t="s">
        <v>20</v>
      </c>
      <c r="D1466" t="s">
        <v>66</v>
      </c>
      <c r="E1466" t="s">
        <v>16</v>
      </c>
      <c r="F1466" t="s">
        <v>33</v>
      </c>
      <c r="G1466">
        <v>6236.29</v>
      </c>
      <c r="H1466">
        <v>2</v>
      </c>
      <c r="I1466">
        <v>12472.58</v>
      </c>
      <c r="J1466">
        <v>1.2</v>
      </c>
      <c r="K1466">
        <v>3037</v>
      </c>
      <c r="L1466" s="1">
        <v>45447</v>
      </c>
    </row>
    <row r="1467" spans="1:12" x14ac:dyDescent="0.25">
      <c r="A1467" t="s">
        <v>1511</v>
      </c>
      <c r="B1467" t="s">
        <v>65</v>
      </c>
      <c r="C1467" t="s">
        <v>20</v>
      </c>
      <c r="D1467" t="s">
        <v>66</v>
      </c>
      <c r="E1467" t="s">
        <v>22</v>
      </c>
      <c r="F1467" t="s">
        <v>28</v>
      </c>
      <c r="G1467">
        <v>12596.42</v>
      </c>
      <c r="H1467">
        <v>1</v>
      </c>
      <c r="I1467">
        <v>12596.42</v>
      </c>
      <c r="J1467">
        <v>1.45</v>
      </c>
      <c r="K1467">
        <v>4921</v>
      </c>
      <c r="L1467" s="1">
        <v>45602</v>
      </c>
    </row>
    <row r="1468" spans="1:12" x14ac:dyDescent="0.25">
      <c r="A1468" t="s">
        <v>1512</v>
      </c>
      <c r="B1468" t="s">
        <v>30</v>
      </c>
      <c r="C1468" t="s">
        <v>31</v>
      </c>
      <c r="D1468" t="s">
        <v>32</v>
      </c>
      <c r="E1468" t="s">
        <v>47</v>
      </c>
      <c r="F1468" t="s">
        <v>23</v>
      </c>
      <c r="G1468">
        <v>18642.78</v>
      </c>
      <c r="H1468">
        <v>5</v>
      </c>
      <c r="I1468">
        <v>93213.9</v>
      </c>
      <c r="J1468">
        <v>3.85</v>
      </c>
      <c r="K1468">
        <v>4863</v>
      </c>
      <c r="L1468" s="1">
        <v>45579</v>
      </c>
    </row>
    <row r="1469" spans="1:12" x14ac:dyDescent="0.25">
      <c r="A1469" t="s">
        <v>1513</v>
      </c>
      <c r="B1469" t="s">
        <v>49</v>
      </c>
      <c r="C1469" t="s">
        <v>14</v>
      </c>
      <c r="D1469" t="s">
        <v>50</v>
      </c>
      <c r="E1469" t="s">
        <v>16</v>
      </c>
      <c r="F1469" t="s">
        <v>40</v>
      </c>
      <c r="G1469">
        <v>2552.7399999999998</v>
      </c>
      <c r="H1469">
        <v>1</v>
      </c>
      <c r="I1469">
        <v>2552.7399999999998</v>
      </c>
      <c r="J1469">
        <v>2.71</v>
      </c>
      <c r="K1469">
        <v>1040</v>
      </c>
      <c r="L1469" s="1">
        <v>45325</v>
      </c>
    </row>
    <row r="1470" spans="1:12" x14ac:dyDescent="0.25">
      <c r="A1470" t="s">
        <v>1514</v>
      </c>
      <c r="B1470" t="s">
        <v>43</v>
      </c>
      <c r="C1470" t="s">
        <v>44</v>
      </c>
      <c r="D1470" t="s">
        <v>45</v>
      </c>
      <c r="E1470" t="s">
        <v>47</v>
      </c>
      <c r="F1470" t="s">
        <v>28</v>
      </c>
      <c r="G1470">
        <v>2498.2800000000002</v>
      </c>
      <c r="H1470">
        <v>5</v>
      </c>
      <c r="I1470">
        <v>12491.4</v>
      </c>
      <c r="J1470">
        <v>4.6500000000000004</v>
      </c>
      <c r="K1470">
        <v>2779</v>
      </c>
      <c r="L1470" s="1">
        <v>45521</v>
      </c>
    </row>
    <row r="1471" spans="1:12" x14ac:dyDescent="0.25">
      <c r="A1471" t="s">
        <v>1515</v>
      </c>
      <c r="B1471" t="s">
        <v>38</v>
      </c>
      <c r="C1471" t="s">
        <v>20</v>
      </c>
      <c r="D1471" t="s">
        <v>39</v>
      </c>
      <c r="E1471" t="s">
        <v>16</v>
      </c>
      <c r="F1471" t="s">
        <v>17</v>
      </c>
      <c r="G1471">
        <v>18484.93</v>
      </c>
      <c r="H1471">
        <v>4</v>
      </c>
      <c r="I1471">
        <v>73939.72</v>
      </c>
      <c r="J1471">
        <v>3.7</v>
      </c>
      <c r="K1471">
        <v>643</v>
      </c>
      <c r="L1471" s="1">
        <v>45343</v>
      </c>
    </row>
    <row r="1472" spans="1:12" x14ac:dyDescent="0.25">
      <c r="A1472" t="s">
        <v>1516</v>
      </c>
      <c r="B1472" t="s">
        <v>49</v>
      </c>
      <c r="C1472" t="s">
        <v>14</v>
      </c>
      <c r="D1472" t="s">
        <v>50</v>
      </c>
      <c r="E1472" t="s">
        <v>47</v>
      </c>
      <c r="F1472" t="s">
        <v>40</v>
      </c>
      <c r="G1472">
        <v>1555.91</v>
      </c>
      <c r="H1472">
        <v>1</v>
      </c>
      <c r="I1472">
        <v>1555.91</v>
      </c>
      <c r="J1472">
        <v>3.41</v>
      </c>
      <c r="K1472">
        <v>2701</v>
      </c>
      <c r="L1472" s="1">
        <v>45466</v>
      </c>
    </row>
    <row r="1473" spans="1:12" x14ac:dyDescent="0.25">
      <c r="A1473" t="s">
        <v>1517</v>
      </c>
      <c r="B1473" t="s">
        <v>38</v>
      </c>
      <c r="C1473" t="s">
        <v>20</v>
      </c>
      <c r="D1473" t="s">
        <v>39</v>
      </c>
      <c r="E1473" t="s">
        <v>16</v>
      </c>
      <c r="F1473" t="s">
        <v>40</v>
      </c>
      <c r="G1473">
        <v>11194.85</v>
      </c>
      <c r="H1473">
        <v>5</v>
      </c>
      <c r="I1473">
        <v>55974.25</v>
      </c>
      <c r="J1473">
        <v>4.22</v>
      </c>
      <c r="K1473">
        <v>294</v>
      </c>
      <c r="L1473" s="1">
        <v>45457</v>
      </c>
    </row>
    <row r="1474" spans="1:12" x14ac:dyDescent="0.25">
      <c r="A1474" t="s">
        <v>1518</v>
      </c>
      <c r="B1474" t="s">
        <v>19</v>
      </c>
      <c r="C1474" t="s">
        <v>20</v>
      </c>
      <c r="D1474" t="s">
        <v>21</v>
      </c>
      <c r="E1474" t="s">
        <v>16</v>
      </c>
      <c r="F1474" t="s">
        <v>23</v>
      </c>
      <c r="G1474">
        <v>6823.52</v>
      </c>
      <c r="H1474">
        <v>3</v>
      </c>
      <c r="I1474">
        <v>20470.560000000001</v>
      </c>
      <c r="J1474">
        <v>1.31</v>
      </c>
      <c r="K1474">
        <v>3661</v>
      </c>
      <c r="L1474" s="1">
        <v>45462</v>
      </c>
    </row>
    <row r="1475" spans="1:12" x14ac:dyDescent="0.25">
      <c r="A1475" t="s">
        <v>1519</v>
      </c>
      <c r="B1475" t="s">
        <v>43</v>
      </c>
      <c r="C1475" t="s">
        <v>44</v>
      </c>
      <c r="D1475" t="s">
        <v>45</v>
      </c>
      <c r="E1475" t="s">
        <v>22</v>
      </c>
      <c r="F1475" t="s">
        <v>62</v>
      </c>
      <c r="G1475">
        <v>13862.72</v>
      </c>
      <c r="H1475">
        <v>3</v>
      </c>
      <c r="I1475">
        <v>41588.160000000003</v>
      </c>
      <c r="J1475">
        <v>3.12</v>
      </c>
      <c r="K1475">
        <v>1171</v>
      </c>
      <c r="L1475" s="1">
        <v>45306</v>
      </c>
    </row>
    <row r="1476" spans="1:12" x14ac:dyDescent="0.25">
      <c r="A1476" t="s">
        <v>1520</v>
      </c>
      <c r="B1476" t="s">
        <v>43</v>
      </c>
      <c r="C1476" t="s">
        <v>44</v>
      </c>
      <c r="D1476" t="s">
        <v>45</v>
      </c>
      <c r="E1476" t="s">
        <v>22</v>
      </c>
      <c r="F1476" t="s">
        <v>33</v>
      </c>
      <c r="G1476">
        <v>7982.59</v>
      </c>
      <c r="H1476">
        <v>5</v>
      </c>
      <c r="I1476">
        <v>39912.949999999997</v>
      </c>
      <c r="J1476">
        <v>1.83</v>
      </c>
      <c r="K1476">
        <v>3413</v>
      </c>
      <c r="L1476" s="1">
        <v>45503</v>
      </c>
    </row>
    <row r="1477" spans="1:12" x14ac:dyDescent="0.25">
      <c r="A1477" t="s">
        <v>1521</v>
      </c>
      <c r="B1477" t="s">
        <v>25</v>
      </c>
      <c r="C1477" t="s">
        <v>26</v>
      </c>
      <c r="D1477" t="s">
        <v>27</v>
      </c>
      <c r="E1477" t="s">
        <v>16</v>
      </c>
      <c r="F1477" t="s">
        <v>23</v>
      </c>
      <c r="G1477">
        <v>9011.1299999999992</v>
      </c>
      <c r="H1477">
        <v>4</v>
      </c>
      <c r="I1477">
        <v>36044.519999999997</v>
      </c>
      <c r="J1477">
        <v>1.6</v>
      </c>
      <c r="K1477">
        <v>95</v>
      </c>
      <c r="L1477" s="1">
        <v>45433</v>
      </c>
    </row>
    <row r="1478" spans="1:12" x14ac:dyDescent="0.25">
      <c r="A1478" t="s">
        <v>1522</v>
      </c>
      <c r="B1478" t="s">
        <v>30</v>
      </c>
      <c r="C1478" t="s">
        <v>31</v>
      </c>
      <c r="D1478" t="s">
        <v>32</v>
      </c>
      <c r="E1478" t="s">
        <v>22</v>
      </c>
      <c r="F1478" t="s">
        <v>40</v>
      </c>
      <c r="G1478">
        <v>8510.31</v>
      </c>
      <c r="H1478">
        <v>4</v>
      </c>
      <c r="I1478">
        <v>34041.24</v>
      </c>
      <c r="J1478">
        <v>2.98</v>
      </c>
      <c r="K1478">
        <v>362</v>
      </c>
      <c r="L1478" s="1">
        <v>45303</v>
      </c>
    </row>
    <row r="1479" spans="1:12" x14ac:dyDescent="0.25">
      <c r="A1479" t="s">
        <v>1523</v>
      </c>
      <c r="B1479" t="s">
        <v>65</v>
      </c>
      <c r="C1479" t="s">
        <v>20</v>
      </c>
      <c r="D1479" t="s">
        <v>66</v>
      </c>
      <c r="E1479" t="s">
        <v>22</v>
      </c>
      <c r="F1479" t="s">
        <v>62</v>
      </c>
      <c r="G1479">
        <v>8414.26</v>
      </c>
      <c r="H1479">
        <v>1</v>
      </c>
      <c r="I1479">
        <v>8414.26</v>
      </c>
      <c r="J1479">
        <v>4.75</v>
      </c>
      <c r="K1479">
        <v>4085</v>
      </c>
      <c r="L1479" s="1">
        <v>45462</v>
      </c>
    </row>
    <row r="1480" spans="1:12" x14ac:dyDescent="0.25">
      <c r="A1480" t="s">
        <v>1524</v>
      </c>
      <c r="B1480" t="s">
        <v>49</v>
      </c>
      <c r="C1480" t="s">
        <v>14</v>
      </c>
      <c r="D1480" t="s">
        <v>50</v>
      </c>
      <c r="E1480" t="s">
        <v>16</v>
      </c>
      <c r="F1480" t="s">
        <v>62</v>
      </c>
      <c r="G1480">
        <v>17028.53</v>
      </c>
      <c r="H1480">
        <v>3</v>
      </c>
      <c r="I1480">
        <v>51085.59</v>
      </c>
      <c r="J1480">
        <v>3.09</v>
      </c>
      <c r="K1480">
        <v>4386</v>
      </c>
      <c r="L1480" s="1">
        <v>45363</v>
      </c>
    </row>
    <row r="1481" spans="1:12" x14ac:dyDescent="0.25">
      <c r="A1481" t="s">
        <v>1525</v>
      </c>
      <c r="B1481" t="s">
        <v>38</v>
      </c>
      <c r="C1481" t="s">
        <v>20</v>
      </c>
      <c r="D1481" t="s">
        <v>39</v>
      </c>
      <c r="E1481" t="s">
        <v>47</v>
      </c>
      <c r="F1481" t="s">
        <v>33</v>
      </c>
      <c r="G1481">
        <v>3927.4</v>
      </c>
      <c r="H1481">
        <v>5</v>
      </c>
      <c r="I1481">
        <v>19637</v>
      </c>
      <c r="J1481">
        <v>2.4900000000000002</v>
      </c>
      <c r="K1481">
        <v>4307</v>
      </c>
      <c r="L1481" s="1">
        <v>45616</v>
      </c>
    </row>
    <row r="1482" spans="1:12" x14ac:dyDescent="0.25">
      <c r="A1482" t="s">
        <v>1526</v>
      </c>
      <c r="B1482" t="s">
        <v>19</v>
      </c>
      <c r="C1482" t="s">
        <v>20</v>
      </c>
      <c r="D1482" t="s">
        <v>21</v>
      </c>
      <c r="E1482" t="s">
        <v>47</v>
      </c>
      <c r="F1482" t="s">
        <v>33</v>
      </c>
      <c r="G1482">
        <v>5855.68</v>
      </c>
      <c r="H1482">
        <v>4</v>
      </c>
      <c r="I1482">
        <v>23422.720000000001</v>
      </c>
      <c r="J1482">
        <v>3.59</v>
      </c>
      <c r="K1482">
        <v>4477</v>
      </c>
      <c r="L1482" s="1">
        <v>45425</v>
      </c>
    </row>
    <row r="1483" spans="1:12" x14ac:dyDescent="0.25">
      <c r="A1483" t="s">
        <v>1527</v>
      </c>
      <c r="B1483" t="s">
        <v>53</v>
      </c>
      <c r="C1483" t="s">
        <v>31</v>
      </c>
      <c r="D1483" t="s">
        <v>54</v>
      </c>
      <c r="E1483" t="s">
        <v>47</v>
      </c>
      <c r="F1483" t="s">
        <v>23</v>
      </c>
      <c r="G1483">
        <v>18262.38</v>
      </c>
      <c r="H1483">
        <v>4</v>
      </c>
      <c r="I1483">
        <v>73049.52</v>
      </c>
      <c r="J1483">
        <v>3.91</v>
      </c>
      <c r="K1483">
        <v>3861</v>
      </c>
      <c r="L1483" s="1">
        <v>45586</v>
      </c>
    </row>
    <row r="1484" spans="1:12" x14ac:dyDescent="0.25">
      <c r="A1484" t="s">
        <v>1528</v>
      </c>
      <c r="B1484" t="s">
        <v>49</v>
      </c>
      <c r="C1484" t="s">
        <v>14</v>
      </c>
      <c r="D1484" t="s">
        <v>50</v>
      </c>
      <c r="E1484" t="s">
        <v>47</v>
      </c>
      <c r="F1484" t="s">
        <v>17</v>
      </c>
      <c r="G1484">
        <v>5659.1</v>
      </c>
      <c r="H1484">
        <v>2</v>
      </c>
      <c r="I1484">
        <v>11318.2</v>
      </c>
      <c r="J1484">
        <v>2.63</v>
      </c>
      <c r="K1484">
        <v>985</v>
      </c>
      <c r="L1484" s="1">
        <v>45319</v>
      </c>
    </row>
    <row r="1485" spans="1:12" x14ac:dyDescent="0.25">
      <c r="A1485" t="s">
        <v>1529</v>
      </c>
      <c r="B1485" t="s">
        <v>49</v>
      </c>
      <c r="C1485" t="s">
        <v>14</v>
      </c>
      <c r="D1485" t="s">
        <v>50</v>
      </c>
      <c r="E1485" t="s">
        <v>47</v>
      </c>
      <c r="F1485" t="s">
        <v>28</v>
      </c>
      <c r="G1485">
        <v>3098.74</v>
      </c>
      <c r="H1485">
        <v>2</v>
      </c>
      <c r="I1485">
        <v>6197.48</v>
      </c>
      <c r="J1485">
        <v>2.59</v>
      </c>
      <c r="K1485">
        <v>3079</v>
      </c>
      <c r="L1485" s="1">
        <v>45573</v>
      </c>
    </row>
    <row r="1486" spans="1:12" x14ac:dyDescent="0.25">
      <c r="A1486" t="s">
        <v>1530</v>
      </c>
      <c r="B1486" t="s">
        <v>30</v>
      </c>
      <c r="C1486" t="s">
        <v>31</v>
      </c>
      <c r="D1486" t="s">
        <v>32</v>
      </c>
      <c r="E1486" t="s">
        <v>22</v>
      </c>
      <c r="F1486" t="s">
        <v>40</v>
      </c>
      <c r="G1486">
        <v>13867.08</v>
      </c>
      <c r="H1486">
        <v>5</v>
      </c>
      <c r="I1486">
        <v>69335.399999999994</v>
      </c>
      <c r="J1486">
        <v>4.37</v>
      </c>
      <c r="K1486">
        <v>3354</v>
      </c>
      <c r="L1486" s="1">
        <v>45554</v>
      </c>
    </row>
    <row r="1487" spans="1:12" x14ac:dyDescent="0.25">
      <c r="A1487" t="s">
        <v>1531</v>
      </c>
      <c r="B1487" t="s">
        <v>49</v>
      </c>
      <c r="C1487" t="s">
        <v>14</v>
      </c>
      <c r="D1487" t="s">
        <v>50</v>
      </c>
      <c r="E1487" t="s">
        <v>16</v>
      </c>
      <c r="F1487" t="s">
        <v>23</v>
      </c>
      <c r="G1487">
        <v>3547</v>
      </c>
      <c r="H1487">
        <v>3</v>
      </c>
      <c r="I1487">
        <v>10641</v>
      </c>
      <c r="J1487">
        <v>3.42</v>
      </c>
      <c r="K1487">
        <v>2191</v>
      </c>
      <c r="L1487" s="1">
        <v>45301</v>
      </c>
    </row>
    <row r="1488" spans="1:12" x14ac:dyDescent="0.25">
      <c r="A1488" t="s">
        <v>1532</v>
      </c>
      <c r="B1488" t="s">
        <v>25</v>
      </c>
      <c r="C1488" t="s">
        <v>26</v>
      </c>
      <c r="D1488" t="s">
        <v>27</v>
      </c>
      <c r="E1488" t="s">
        <v>47</v>
      </c>
      <c r="F1488" t="s">
        <v>40</v>
      </c>
      <c r="G1488">
        <v>876.67</v>
      </c>
      <c r="H1488">
        <v>4</v>
      </c>
      <c r="I1488">
        <v>3506.68</v>
      </c>
      <c r="J1488">
        <v>3.23</v>
      </c>
      <c r="K1488">
        <v>3217</v>
      </c>
      <c r="L1488" s="1">
        <v>45583</v>
      </c>
    </row>
    <row r="1489" spans="1:12" x14ac:dyDescent="0.25">
      <c r="A1489" t="s">
        <v>1533</v>
      </c>
      <c r="B1489" t="s">
        <v>30</v>
      </c>
      <c r="C1489" t="s">
        <v>31</v>
      </c>
      <c r="D1489" t="s">
        <v>32</v>
      </c>
      <c r="E1489" t="s">
        <v>47</v>
      </c>
      <c r="F1489" t="s">
        <v>62</v>
      </c>
      <c r="G1489">
        <v>2846.01</v>
      </c>
      <c r="H1489">
        <v>5</v>
      </c>
      <c r="I1489">
        <v>14230.05</v>
      </c>
      <c r="J1489">
        <v>4.18</v>
      </c>
      <c r="K1489">
        <v>930</v>
      </c>
      <c r="L1489" s="1">
        <v>45475</v>
      </c>
    </row>
    <row r="1490" spans="1:12" x14ac:dyDescent="0.25">
      <c r="A1490" t="s">
        <v>1534</v>
      </c>
      <c r="B1490" t="s">
        <v>19</v>
      </c>
      <c r="C1490" t="s">
        <v>20</v>
      </c>
      <c r="D1490" t="s">
        <v>21</v>
      </c>
      <c r="E1490" t="s">
        <v>16</v>
      </c>
      <c r="F1490" t="s">
        <v>28</v>
      </c>
      <c r="G1490">
        <v>7207.35</v>
      </c>
      <c r="H1490">
        <v>1</v>
      </c>
      <c r="I1490">
        <v>7207.35</v>
      </c>
      <c r="J1490">
        <v>3.4</v>
      </c>
      <c r="K1490">
        <v>4276</v>
      </c>
      <c r="L1490" s="1">
        <v>45434</v>
      </c>
    </row>
    <row r="1491" spans="1:12" x14ac:dyDescent="0.25">
      <c r="A1491" t="s">
        <v>1535</v>
      </c>
      <c r="B1491" t="s">
        <v>30</v>
      </c>
      <c r="C1491" t="s">
        <v>31</v>
      </c>
      <c r="D1491" t="s">
        <v>32</v>
      </c>
      <c r="E1491" t="s">
        <v>16</v>
      </c>
      <c r="F1491" t="s">
        <v>33</v>
      </c>
      <c r="G1491">
        <v>19165.28</v>
      </c>
      <c r="H1491">
        <v>1</v>
      </c>
      <c r="I1491">
        <v>19165.28</v>
      </c>
      <c r="J1491">
        <v>3.98</v>
      </c>
      <c r="K1491">
        <v>1859</v>
      </c>
      <c r="L1491" s="1">
        <v>45498</v>
      </c>
    </row>
    <row r="1492" spans="1:12" x14ac:dyDescent="0.25">
      <c r="A1492" t="s">
        <v>1536</v>
      </c>
      <c r="B1492" t="s">
        <v>35</v>
      </c>
      <c r="C1492" t="s">
        <v>14</v>
      </c>
      <c r="D1492" t="s">
        <v>36</v>
      </c>
      <c r="E1492" t="s">
        <v>22</v>
      </c>
      <c r="F1492" t="s">
        <v>23</v>
      </c>
      <c r="G1492">
        <v>1175.0999999999999</v>
      </c>
      <c r="H1492">
        <v>1</v>
      </c>
      <c r="I1492">
        <v>1175.0999999999999</v>
      </c>
      <c r="J1492">
        <v>4.0599999999999996</v>
      </c>
      <c r="K1492">
        <v>990</v>
      </c>
      <c r="L1492" s="1">
        <v>45356</v>
      </c>
    </row>
    <row r="1493" spans="1:12" x14ac:dyDescent="0.25">
      <c r="A1493" t="s">
        <v>1537</v>
      </c>
      <c r="B1493" t="s">
        <v>49</v>
      </c>
      <c r="C1493" t="s">
        <v>14</v>
      </c>
      <c r="D1493" t="s">
        <v>50</v>
      </c>
      <c r="E1493" t="s">
        <v>16</v>
      </c>
      <c r="F1493" t="s">
        <v>40</v>
      </c>
      <c r="G1493">
        <v>13783.59</v>
      </c>
      <c r="H1493">
        <v>4</v>
      </c>
      <c r="I1493">
        <v>55134.36</v>
      </c>
      <c r="J1493">
        <v>2.88</v>
      </c>
      <c r="K1493">
        <v>3907</v>
      </c>
      <c r="L1493" s="1">
        <v>45330</v>
      </c>
    </row>
    <row r="1494" spans="1:12" x14ac:dyDescent="0.25">
      <c r="A1494" t="s">
        <v>1538</v>
      </c>
      <c r="B1494" t="s">
        <v>30</v>
      </c>
      <c r="C1494" t="s">
        <v>31</v>
      </c>
      <c r="D1494" t="s">
        <v>32</v>
      </c>
      <c r="E1494" t="s">
        <v>47</v>
      </c>
      <c r="F1494" t="s">
        <v>28</v>
      </c>
      <c r="G1494">
        <v>18083.97</v>
      </c>
      <c r="H1494">
        <v>5</v>
      </c>
      <c r="I1494">
        <v>90419.85</v>
      </c>
      <c r="J1494">
        <v>2.77</v>
      </c>
      <c r="K1494">
        <v>131</v>
      </c>
      <c r="L1494" s="1">
        <v>45612</v>
      </c>
    </row>
    <row r="1495" spans="1:12" x14ac:dyDescent="0.25">
      <c r="A1495" t="s">
        <v>1539</v>
      </c>
      <c r="B1495" t="s">
        <v>35</v>
      </c>
      <c r="C1495" t="s">
        <v>14</v>
      </c>
      <c r="D1495" t="s">
        <v>36</v>
      </c>
      <c r="E1495" t="s">
        <v>22</v>
      </c>
      <c r="F1495" t="s">
        <v>62</v>
      </c>
      <c r="G1495">
        <v>16287.06</v>
      </c>
      <c r="H1495">
        <v>4</v>
      </c>
      <c r="I1495">
        <v>65148.24</v>
      </c>
      <c r="J1495">
        <v>1.6</v>
      </c>
      <c r="K1495">
        <v>252</v>
      </c>
      <c r="L1495" s="1">
        <v>45407</v>
      </c>
    </row>
    <row r="1496" spans="1:12" x14ac:dyDescent="0.25">
      <c r="A1496" t="s">
        <v>1540</v>
      </c>
      <c r="B1496" t="s">
        <v>13</v>
      </c>
      <c r="C1496" t="s">
        <v>14</v>
      </c>
      <c r="D1496" t="s">
        <v>15</v>
      </c>
      <c r="E1496" t="s">
        <v>22</v>
      </c>
      <c r="F1496" t="s">
        <v>40</v>
      </c>
      <c r="G1496">
        <v>19695.53</v>
      </c>
      <c r="H1496">
        <v>1</v>
      </c>
      <c r="I1496">
        <v>19695.53</v>
      </c>
      <c r="J1496">
        <v>2.19</v>
      </c>
      <c r="K1496">
        <v>2440</v>
      </c>
      <c r="L1496" s="1">
        <v>45308</v>
      </c>
    </row>
    <row r="1497" spans="1:12" x14ac:dyDescent="0.25">
      <c r="A1497" t="s">
        <v>1541</v>
      </c>
      <c r="B1497" t="s">
        <v>25</v>
      </c>
      <c r="C1497" t="s">
        <v>26</v>
      </c>
      <c r="D1497" t="s">
        <v>27</v>
      </c>
      <c r="E1497" t="s">
        <v>47</v>
      </c>
      <c r="F1497" t="s">
        <v>23</v>
      </c>
      <c r="G1497">
        <v>4744.8500000000004</v>
      </c>
      <c r="H1497">
        <v>1</v>
      </c>
      <c r="I1497">
        <v>4744.8500000000004</v>
      </c>
      <c r="J1497">
        <v>3.96</v>
      </c>
      <c r="K1497">
        <v>2177</v>
      </c>
      <c r="L1497" s="1">
        <v>45490</v>
      </c>
    </row>
    <row r="1498" spans="1:12" x14ac:dyDescent="0.25">
      <c r="A1498" t="s">
        <v>1542</v>
      </c>
      <c r="B1498" t="s">
        <v>19</v>
      </c>
      <c r="C1498" t="s">
        <v>20</v>
      </c>
      <c r="D1498" t="s">
        <v>21</v>
      </c>
      <c r="E1498" t="s">
        <v>47</v>
      </c>
      <c r="F1498" t="s">
        <v>17</v>
      </c>
      <c r="G1498">
        <v>14492.93</v>
      </c>
      <c r="H1498">
        <v>4</v>
      </c>
      <c r="I1498">
        <v>57971.72</v>
      </c>
      <c r="J1498">
        <v>3.39</v>
      </c>
      <c r="K1498">
        <v>4332</v>
      </c>
      <c r="L1498" s="1">
        <v>45329</v>
      </c>
    </row>
    <row r="1499" spans="1:12" x14ac:dyDescent="0.25">
      <c r="A1499" t="s">
        <v>1543</v>
      </c>
      <c r="B1499" t="s">
        <v>53</v>
      </c>
      <c r="C1499" t="s">
        <v>31</v>
      </c>
      <c r="D1499" t="s">
        <v>54</v>
      </c>
      <c r="E1499" t="s">
        <v>22</v>
      </c>
      <c r="F1499" t="s">
        <v>62</v>
      </c>
      <c r="G1499">
        <v>11126.38</v>
      </c>
      <c r="H1499">
        <v>2</v>
      </c>
      <c r="I1499">
        <v>22252.76</v>
      </c>
      <c r="J1499">
        <v>4.6900000000000004</v>
      </c>
      <c r="K1499">
        <v>4559</v>
      </c>
      <c r="L1499" s="1">
        <v>45476</v>
      </c>
    </row>
    <row r="1500" spans="1:12" x14ac:dyDescent="0.25">
      <c r="A1500" t="s">
        <v>1544</v>
      </c>
      <c r="B1500" t="s">
        <v>25</v>
      </c>
      <c r="C1500" t="s">
        <v>26</v>
      </c>
      <c r="D1500" t="s">
        <v>27</v>
      </c>
      <c r="E1500" t="s">
        <v>47</v>
      </c>
      <c r="F1500" t="s">
        <v>17</v>
      </c>
      <c r="G1500">
        <v>15837.93</v>
      </c>
      <c r="H1500">
        <v>2</v>
      </c>
      <c r="I1500">
        <v>31675.86</v>
      </c>
      <c r="J1500">
        <v>3.12</v>
      </c>
      <c r="K1500">
        <v>3597</v>
      </c>
      <c r="L1500" s="1">
        <v>45604</v>
      </c>
    </row>
    <row r="1501" spans="1:12" x14ac:dyDescent="0.25">
      <c r="A1501" t="s">
        <v>1545</v>
      </c>
      <c r="B1501" t="s">
        <v>49</v>
      </c>
      <c r="C1501" t="s">
        <v>14</v>
      </c>
      <c r="D1501" t="s">
        <v>50</v>
      </c>
      <c r="E1501" t="s">
        <v>16</v>
      </c>
      <c r="F1501" t="s">
        <v>40</v>
      </c>
      <c r="G1501">
        <v>6282.26</v>
      </c>
      <c r="H1501">
        <v>4</v>
      </c>
      <c r="I1501">
        <v>25129.040000000001</v>
      </c>
      <c r="J1501">
        <v>3.82</v>
      </c>
      <c r="K1501">
        <v>4186</v>
      </c>
      <c r="L1501" s="1">
        <v>45649</v>
      </c>
    </row>
    <row r="1502" spans="1:12" x14ac:dyDescent="0.25">
      <c r="A1502" t="s">
        <v>1546</v>
      </c>
      <c r="B1502" t="s">
        <v>13</v>
      </c>
      <c r="C1502" t="s">
        <v>14</v>
      </c>
      <c r="D1502" t="s">
        <v>15</v>
      </c>
      <c r="E1502" t="s">
        <v>47</v>
      </c>
      <c r="F1502" t="s">
        <v>62</v>
      </c>
      <c r="G1502">
        <v>3940.7</v>
      </c>
      <c r="H1502">
        <v>2</v>
      </c>
      <c r="I1502">
        <v>7881.4</v>
      </c>
      <c r="J1502">
        <v>4.4000000000000004</v>
      </c>
      <c r="K1502">
        <v>1071</v>
      </c>
      <c r="L1502" s="1">
        <v>45602</v>
      </c>
    </row>
    <row r="1503" spans="1:12" x14ac:dyDescent="0.25">
      <c r="A1503" t="s">
        <v>1547</v>
      </c>
      <c r="B1503" t="s">
        <v>43</v>
      </c>
      <c r="C1503" t="s">
        <v>44</v>
      </c>
      <c r="D1503" t="s">
        <v>45</v>
      </c>
      <c r="E1503" t="s">
        <v>47</v>
      </c>
      <c r="F1503" t="s">
        <v>23</v>
      </c>
      <c r="G1503">
        <v>6084.73</v>
      </c>
      <c r="H1503">
        <v>2</v>
      </c>
      <c r="I1503">
        <v>12169.46</v>
      </c>
      <c r="J1503">
        <v>3.71</v>
      </c>
      <c r="K1503">
        <v>4079</v>
      </c>
      <c r="L1503" s="1">
        <v>45507</v>
      </c>
    </row>
    <row r="1504" spans="1:12" x14ac:dyDescent="0.25">
      <c r="A1504" t="s">
        <v>1548</v>
      </c>
      <c r="B1504" t="s">
        <v>53</v>
      </c>
      <c r="C1504" t="s">
        <v>31</v>
      </c>
      <c r="D1504" t="s">
        <v>54</v>
      </c>
      <c r="E1504" t="s">
        <v>22</v>
      </c>
      <c r="F1504" t="s">
        <v>40</v>
      </c>
      <c r="G1504">
        <v>15347.32</v>
      </c>
      <c r="H1504">
        <v>2</v>
      </c>
      <c r="I1504">
        <v>30694.639999999999</v>
      </c>
      <c r="J1504">
        <v>3.36</v>
      </c>
      <c r="K1504">
        <v>4386</v>
      </c>
      <c r="L1504" s="1">
        <v>45444</v>
      </c>
    </row>
    <row r="1505" spans="1:12" x14ac:dyDescent="0.25">
      <c r="A1505" t="s">
        <v>1549</v>
      </c>
      <c r="B1505" t="s">
        <v>13</v>
      </c>
      <c r="C1505" t="s">
        <v>14</v>
      </c>
      <c r="D1505" t="s">
        <v>15</v>
      </c>
      <c r="E1505" t="s">
        <v>47</v>
      </c>
      <c r="F1505" t="s">
        <v>62</v>
      </c>
      <c r="G1505">
        <v>5303.08</v>
      </c>
      <c r="H1505">
        <v>3</v>
      </c>
      <c r="I1505">
        <v>15909.24</v>
      </c>
      <c r="J1505">
        <v>4.32</v>
      </c>
      <c r="K1505">
        <v>3108</v>
      </c>
      <c r="L1505" s="1">
        <v>45412</v>
      </c>
    </row>
    <row r="1506" spans="1:12" x14ac:dyDescent="0.25">
      <c r="A1506" t="s">
        <v>1550</v>
      </c>
      <c r="B1506" t="s">
        <v>35</v>
      </c>
      <c r="C1506" t="s">
        <v>14</v>
      </c>
      <c r="D1506" t="s">
        <v>36</v>
      </c>
      <c r="E1506" t="s">
        <v>22</v>
      </c>
      <c r="F1506" t="s">
        <v>40</v>
      </c>
      <c r="G1506">
        <v>3044.72</v>
      </c>
      <c r="H1506">
        <v>4</v>
      </c>
      <c r="I1506">
        <v>12178.88</v>
      </c>
      <c r="J1506">
        <v>2.59</v>
      </c>
      <c r="K1506">
        <v>986</v>
      </c>
      <c r="L1506" s="1">
        <v>45447</v>
      </c>
    </row>
    <row r="1507" spans="1:12" x14ac:dyDescent="0.25">
      <c r="A1507" t="s">
        <v>1551</v>
      </c>
      <c r="B1507" t="s">
        <v>38</v>
      </c>
      <c r="C1507" t="s">
        <v>20</v>
      </c>
      <c r="D1507" t="s">
        <v>39</v>
      </c>
      <c r="E1507" t="s">
        <v>16</v>
      </c>
      <c r="F1507" t="s">
        <v>17</v>
      </c>
      <c r="G1507">
        <v>17689.71</v>
      </c>
      <c r="H1507">
        <v>1</v>
      </c>
      <c r="I1507">
        <v>17689.71</v>
      </c>
      <c r="J1507">
        <v>1.91</v>
      </c>
      <c r="K1507">
        <v>345</v>
      </c>
      <c r="L1507" s="1">
        <v>45399</v>
      </c>
    </row>
    <row r="1508" spans="1:12" x14ac:dyDescent="0.25">
      <c r="A1508" t="s">
        <v>1552</v>
      </c>
      <c r="B1508" t="s">
        <v>35</v>
      </c>
      <c r="C1508" t="s">
        <v>14</v>
      </c>
      <c r="D1508" t="s">
        <v>36</v>
      </c>
      <c r="E1508" t="s">
        <v>22</v>
      </c>
      <c r="F1508" t="s">
        <v>40</v>
      </c>
      <c r="G1508">
        <v>1681.45</v>
      </c>
      <c r="H1508">
        <v>4</v>
      </c>
      <c r="I1508">
        <v>6725.8</v>
      </c>
      <c r="J1508">
        <v>2.31</v>
      </c>
      <c r="K1508">
        <v>2933</v>
      </c>
      <c r="L1508" s="1">
        <v>45458</v>
      </c>
    </row>
    <row r="1509" spans="1:12" x14ac:dyDescent="0.25">
      <c r="A1509" t="s">
        <v>1553</v>
      </c>
      <c r="B1509" t="s">
        <v>49</v>
      </c>
      <c r="C1509" t="s">
        <v>14</v>
      </c>
      <c r="D1509" t="s">
        <v>50</v>
      </c>
      <c r="E1509" t="s">
        <v>22</v>
      </c>
      <c r="F1509" t="s">
        <v>23</v>
      </c>
      <c r="G1509">
        <v>12167.55</v>
      </c>
      <c r="H1509">
        <v>4</v>
      </c>
      <c r="I1509">
        <v>48670.2</v>
      </c>
      <c r="J1509">
        <v>1.41</v>
      </c>
      <c r="K1509">
        <v>2311</v>
      </c>
      <c r="L1509" s="1">
        <v>45524</v>
      </c>
    </row>
    <row r="1510" spans="1:12" x14ac:dyDescent="0.25">
      <c r="A1510" t="s">
        <v>1554</v>
      </c>
      <c r="B1510" t="s">
        <v>43</v>
      </c>
      <c r="C1510" t="s">
        <v>44</v>
      </c>
      <c r="D1510" t="s">
        <v>45</v>
      </c>
      <c r="E1510" t="s">
        <v>16</v>
      </c>
      <c r="F1510" t="s">
        <v>28</v>
      </c>
      <c r="G1510">
        <v>12812.02</v>
      </c>
      <c r="H1510">
        <v>1</v>
      </c>
      <c r="I1510">
        <v>12812.02</v>
      </c>
      <c r="J1510">
        <v>5</v>
      </c>
      <c r="K1510">
        <v>4493</v>
      </c>
      <c r="L1510" s="1">
        <v>45484</v>
      </c>
    </row>
    <row r="1511" spans="1:12" x14ac:dyDescent="0.25">
      <c r="A1511" t="s">
        <v>1555</v>
      </c>
      <c r="B1511" t="s">
        <v>30</v>
      </c>
      <c r="C1511" t="s">
        <v>31</v>
      </c>
      <c r="D1511" t="s">
        <v>32</v>
      </c>
      <c r="E1511" t="s">
        <v>47</v>
      </c>
      <c r="F1511" t="s">
        <v>23</v>
      </c>
      <c r="G1511">
        <v>6714.48</v>
      </c>
      <c r="H1511">
        <v>4</v>
      </c>
      <c r="I1511">
        <v>26857.919999999998</v>
      </c>
      <c r="J1511">
        <v>1.54</v>
      </c>
      <c r="K1511">
        <v>3853</v>
      </c>
      <c r="L1511" s="1">
        <v>45327</v>
      </c>
    </row>
    <row r="1512" spans="1:12" x14ac:dyDescent="0.25">
      <c r="A1512" t="s">
        <v>1556</v>
      </c>
      <c r="B1512" t="s">
        <v>35</v>
      </c>
      <c r="C1512" t="s">
        <v>14</v>
      </c>
      <c r="D1512" t="s">
        <v>36</v>
      </c>
      <c r="E1512" t="s">
        <v>16</v>
      </c>
      <c r="F1512" t="s">
        <v>40</v>
      </c>
      <c r="G1512">
        <v>9584.98</v>
      </c>
      <c r="H1512">
        <v>1</v>
      </c>
      <c r="I1512">
        <v>9584.98</v>
      </c>
      <c r="J1512">
        <v>3.15</v>
      </c>
      <c r="K1512">
        <v>714</v>
      </c>
      <c r="L1512" s="1">
        <v>45328</v>
      </c>
    </row>
    <row r="1513" spans="1:12" x14ac:dyDescent="0.25">
      <c r="A1513" t="s">
        <v>1557</v>
      </c>
      <c r="B1513" t="s">
        <v>25</v>
      </c>
      <c r="C1513" t="s">
        <v>26</v>
      </c>
      <c r="D1513" t="s">
        <v>27</v>
      </c>
      <c r="E1513" t="s">
        <v>16</v>
      </c>
      <c r="F1513" t="s">
        <v>33</v>
      </c>
      <c r="G1513">
        <v>4713.17</v>
      </c>
      <c r="H1513">
        <v>3</v>
      </c>
      <c r="I1513">
        <v>14139.51</v>
      </c>
      <c r="J1513">
        <v>1.67</v>
      </c>
      <c r="K1513">
        <v>3992</v>
      </c>
      <c r="L1513" s="1">
        <v>45339</v>
      </c>
    </row>
    <row r="1514" spans="1:12" x14ac:dyDescent="0.25">
      <c r="A1514" t="s">
        <v>1558</v>
      </c>
      <c r="B1514" t="s">
        <v>19</v>
      </c>
      <c r="C1514" t="s">
        <v>20</v>
      </c>
      <c r="D1514" t="s">
        <v>21</v>
      </c>
      <c r="E1514" t="s">
        <v>47</v>
      </c>
      <c r="F1514" t="s">
        <v>33</v>
      </c>
      <c r="G1514">
        <v>826.43</v>
      </c>
      <c r="H1514">
        <v>5</v>
      </c>
      <c r="I1514">
        <v>4132.1499999999996</v>
      </c>
      <c r="J1514">
        <v>3.73</v>
      </c>
      <c r="K1514">
        <v>1939</v>
      </c>
      <c r="L1514" s="1">
        <v>45534</v>
      </c>
    </row>
    <row r="1515" spans="1:12" x14ac:dyDescent="0.25">
      <c r="A1515" t="s">
        <v>1559</v>
      </c>
      <c r="B1515" t="s">
        <v>30</v>
      </c>
      <c r="C1515" t="s">
        <v>31</v>
      </c>
      <c r="D1515" t="s">
        <v>32</v>
      </c>
      <c r="E1515" t="s">
        <v>47</v>
      </c>
      <c r="F1515" t="s">
        <v>40</v>
      </c>
      <c r="G1515">
        <v>17012.310000000001</v>
      </c>
      <c r="H1515">
        <v>3</v>
      </c>
      <c r="I1515">
        <v>51036.93</v>
      </c>
      <c r="J1515">
        <v>4.7</v>
      </c>
      <c r="K1515">
        <v>4096</v>
      </c>
      <c r="L1515" s="1">
        <v>45499</v>
      </c>
    </row>
    <row r="1516" spans="1:12" x14ac:dyDescent="0.25">
      <c r="A1516" t="s">
        <v>1560</v>
      </c>
      <c r="B1516" t="s">
        <v>49</v>
      </c>
      <c r="C1516" t="s">
        <v>14</v>
      </c>
      <c r="D1516" t="s">
        <v>50</v>
      </c>
      <c r="E1516" t="s">
        <v>22</v>
      </c>
      <c r="F1516" t="s">
        <v>40</v>
      </c>
      <c r="G1516">
        <v>4332.03</v>
      </c>
      <c r="H1516">
        <v>1</v>
      </c>
      <c r="I1516">
        <v>4332.03</v>
      </c>
      <c r="J1516">
        <v>4.5599999999999996</v>
      </c>
      <c r="K1516">
        <v>3489</v>
      </c>
      <c r="L1516" s="1">
        <v>45467</v>
      </c>
    </row>
    <row r="1517" spans="1:12" x14ac:dyDescent="0.25">
      <c r="A1517" t="s">
        <v>1561</v>
      </c>
      <c r="B1517" t="s">
        <v>49</v>
      </c>
      <c r="C1517" t="s">
        <v>14</v>
      </c>
      <c r="D1517" t="s">
        <v>50</v>
      </c>
      <c r="E1517" t="s">
        <v>47</v>
      </c>
      <c r="F1517" t="s">
        <v>23</v>
      </c>
      <c r="G1517">
        <v>9328.59</v>
      </c>
      <c r="H1517">
        <v>5</v>
      </c>
      <c r="I1517">
        <v>46642.95</v>
      </c>
      <c r="J1517">
        <v>2.11</v>
      </c>
      <c r="K1517">
        <v>3124</v>
      </c>
      <c r="L1517" s="1">
        <v>45473</v>
      </c>
    </row>
    <row r="1518" spans="1:12" x14ac:dyDescent="0.25">
      <c r="A1518" t="s">
        <v>1562</v>
      </c>
      <c r="B1518" t="s">
        <v>43</v>
      </c>
      <c r="C1518" t="s">
        <v>44</v>
      </c>
      <c r="D1518" t="s">
        <v>45</v>
      </c>
      <c r="E1518" t="s">
        <v>47</v>
      </c>
      <c r="F1518" t="s">
        <v>33</v>
      </c>
      <c r="G1518">
        <v>6721.6</v>
      </c>
      <c r="H1518">
        <v>1</v>
      </c>
      <c r="I1518">
        <v>6721.6</v>
      </c>
      <c r="J1518">
        <v>2.0699999999999998</v>
      </c>
      <c r="K1518">
        <v>1668</v>
      </c>
      <c r="L1518" s="1">
        <v>45382</v>
      </c>
    </row>
    <row r="1519" spans="1:12" x14ac:dyDescent="0.25">
      <c r="A1519" t="s">
        <v>1563</v>
      </c>
      <c r="B1519" t="s">
        <v>30</v>
      </c>
      <c r="C1519" t="s">
        <v>31</v>
      </c>
      <c r="D1519" t="s">
        <v>32</v>
      </c>
      <c r="E1519" t="s">
        <v>16</v>
      </c>
      <c r="F1519" t="s">
        <v>33</v>
      </c>
      <c r="G1519">
        <v>8175.13</v>
      </c>
      <c r="H1519">
        <v>3</v>
      </c>
      <c r="I1519">
        <v>24525.39</v>
      </c>
      <c r="J1519">
        <v>4.72</v>
      </c>
      <c r="K1519">
        <v>2907</v>
      </c>
      <c r="L1519" s="1">
        <v>45595</v>
      </c>
    </row>
    <row r="1520" spans="1:12" x14ac:dyDescent="0.25">
      <c r="A1520" t="s">
        <v>1564</v>
      </c>
      <c r="B1520" t="s">
        <v>35</v>
      </c>
      <c r="C1520" t="s">
        <v>14</v>
      </c>
      <c r="D1520" t="s">
        <v>36</v>
      </c>
      <c r="E1520" t="s">
        <v>22</v>
      </c>
      <c r="F1520" t="s">
        <v>17</v>
      </c>
      <c r="G1520">
        <v>18439.29</v>
      </c>
      <c r="H1520">
        <v>4</v>
      </c>
      <c r="I1520">
        <v>73757.16</v>
      </c>
      <c r="J1520">
        <v>1.24</v>
      </c>
      <c r="K1520">
        <v>4631</v>
      </c>
      <c r="L1520" s="1">
        <v>45574</v>
      </c>
    </row>
    <row r="1521" spans="1:12" x14ac:dyDescent="0.25">
      <c r="A1521" t="s">
        <v>1565</v>
      </c>
      <c r="B1521" t="s">
        <v>25</v>
      </c>
      <c r="C1521" t="s">
        <v>26</v>
      </c>
      <c r="D1521" t="s">
        <v>27</v>
      </c>
      <c r="E1521" t="s">
        <v>16</v>
      </c>
      <c r="F1521" t="s">
        <v>33</v>
      </c>
      <c r="G1521">
        <v>15760.01</v>
      </c>
      <c r="H1521">
        <v>1</v>
      </c>
      <c r="I1521">
        <v>15760.01</v>
      </c>
      <c r="J1521">
        <v>4.01</v>
      </c>
      <c r="K1521">
        <v>33</v>
      </c>
      <c r="L1521" s="1">
        <v>45359</v>
      </c>
    </row>
    <row r="1522" spans="1:12" x14ac:dyDescent="0.25">
      <c r="A1522" t="s">
        <v>1566</v>
      </c>
      <c r="B1522" t="s">
        <v>65</v>
      </c>
      <c r="C1522" t="s">
        <v>20</v>
      </c>
      <c r="D1522" t="s">
        <v>66</v>
      </c>
      <c r="E1522" t="s">
        <v>47</v>
      </c>
      <c r="F1522" t="s">
        <v>28</v>
      </c>
      <c r="G1522">
        <v>12640.25</v>
      </c>
      <c r="H1522">
        <v>2</v>
      </c>
      <c r="I1522">
        <v>25280.5</v>
      </c>
      <c r="J1522">
        <v>4.5</v>
      </c>
      <c r="K1522">
        <v>2030</v>
      </c>
      <c r="L1522" s="1">
        <v>45523</v>
      </c>
    </row>
    <row r="1523" spans="1:12" x14ac:dyDescent="0.25">
      <c r="A1523" t="s">
        <v>1567</v>
      </c>
      <c r="B1523" t="s">
        <v>53</v>
      </c>
      <c r="C1523" t="s">
        <v>31</v>
      </c>
      <c r="D1523" t="s">
        <v>54</v>
      </c>
      <c r="E1523" t="s">
        <v>47</v>
      </c>
      <c r="F1523" t="s">
        <v>28</v>
      </c>
      <c r="G1523">
        <v>7272.04</v>
      </c>
      <c r="H1523">
        <v>4</v>
      </c>
      <c r="I1523">
        <v>29088.16</v>
      </c>
      <c r="J1523">
        <v>4.8</v>
      </c>
      <c r="K1523">
        <v>1077</v>
      </c>
      <c r="L1523" s="1">
        <v>45622</v>
      </c>
    </row>
    <row r="1524" spans="1:12" x14ac:dyDescent="0.25">
      <c r="A1524" t="s">
        <v>1568</v>
      </c>
      <c r="B1524" t="s">
        <v>53</v>
      </c>
      <c r="C1524" t="s">
        <v>31</v>
      </c>
      <c r="D1524" t="s">
        <v>54</v>
      </c>
      <c r="E1524" t="s">
        <v>16</v>
      </c>
      <c r="F1524" t="s">
        <v>17</v>
      </c>
      <c r="G1524">
        <v>16852.73</v>
      </c>
      <c r="H1524">
        <v>1</v>
      </c>
      <c r="I1524">
        <v>16852.73</v>
      </c>
      <c r="J1524">
        <v>4.07</v>
      </c>
      <c r="K1524">
        <v>3515</v>
      </c>
      <c r="L1524" s="1">
        <v>45326</v>
      </c>
    </row>
    <row r="1525" spans="1:12" x14ac:dyDescent="0.25">
      <c r="A1525" t="s">
        <v>1569</v>
      </c>
      <c r="B1525" t="s">
        <v>65</v>
      </c>
      <c r="C1525" t="s">
        <v>20</v>
      </c>
      <c r="D1525" t="s">
        <v>66</v>
      </c>
      <c r="E1525" t="s">
        <v>47</v>
      </c>
      <c r="F1525" t="s">
        <v>62</v>
      </c>
      <c r="G1525">
        <v>9764.93</v>
      </c>
      <c r="H1525">
        <v>2</v>
      </c>
      <c r="I1525">
        <v>19529.86</v>
      </c>
      <c r="J1525">
        <v>3.52</v>
      </c>
      <c r="K1525">
        <v>3899</v>
      </c>
      <c r="L1525" s="1">
        <v>45641</v>
      </c>
    </row>
    <row r="1526" spans="1:12" x14ac:dyDescent="0.25">
      <c r="A1526" t="s">
        <v>1570</v>
      </c>
      <c r="B1526" t="s">
        <v>65</v>
      </c>
      <c r="C1526" t="s">
        <v>20</v>
      </c>
      <c r="D1526" t="s">
        <v>66</v>
      </c>
      <c r="E1526" t="s">
        <v>22</v>
      </c>
      <c r="F1526" t="s">
        <v>62</v>
      </c>
      <c r="G1526">
        <v>15235.44</v>
      </c>
      <c r="H1526">
        <v>4</v>
      </c>
      <c r="I1526">
        <v>60941.760000000002</v>
      </c>
      <c r="J1526">
        <v>1.5</v>
      </c>
      <c r="K1526">
        <v>2869</v>
      </c>
      <c r="L1526" s="1">
        <v>45428</v>
      </c>
    </row>
    <row r="1527" spans="1:12" x14ac:dyDescent="0.25">
      <c r="A1527" t="s">
        <v>1571</v>
      </c>
      <c r="B1527" t="s">
        <v>38</v>
      </c>
      <c r="C1527" t="s">
        <v>20</v>
      </c>
      <c r="D1527" t="s">
        <v>39</v>
      </c>
      <c r="E1527" t="s">
        <v>22</v>
      </c>
      <c r="F1527" t="s">
        <v>33</v>
      </c>
      <c r="G1527">
        <v>17708.990000000002</v>
      </c>
      <c r="H1527">
        <v>1</v>
      </c>
      <c r="I1527">
        <v>17708.990000000002</v>
      </c>
      <c r="J1527">
        <v>2.0299999999999998</v>
      </c>
      <c r="K1527">
        <v>4022</v>
      </c>
      <c r="L1527" s="1">
        <v>45376</v>
      </c>
    </row>
    <row r="1528" spans="1:12" x14ac:dyDescent="0.25">
      <c r="A1528" t="s">
        <v>1572</v>
      </c>
      <c r="B1528" t="s">
        <v>35</v>
      </c>
      <c r="C1528" t="s">
        <v>14</v>
      </c>
      <c r="D1528" t="s">
        <v>36</v>
      </c>
      <c r="E1528" t="s">
        <v>47</v>
      </c>
      <c r="F1528" t="s">
        <v>28</v>
      </c>
      <c r="G1528">
        <v>15614.03</v>
      </c>
      <c r="H1528">
        <v>5</v>
      </c>
      <c r="I1528">
        <v>78070.149999999994</v>
      </c>
      <c r="J1528">
        <v>3.92</v>
      </c>
      <c r="K1528">
        <v>3814</v>
      </c>
      <c r="L1528" s="1">
        <v>45555</v>
      </c>
    </row>
    <row r="1529" spans="1:12" x14ac:dyDescent="0.25">
      <c r="A1529" t="s">
        <v>1573</v>
      </c>
      <c r="B1529" t="s">
        <v>25</v>
      </c>
      <c r="C1529" t="s">
        <v>26</v>
      </c>
      <c r="D1529" t="s">
        <v>27</v>
      </c>
      <c r="E1529" t="s">
        <v>22</v>
      </c>
      <c r="F1529" t="s">
        <v>23</v>
      </c>
      <c r="G1529">
        <v>8046.22</v>
      </c>
      <c r="H1529">
        <v>4</v>
      </c>
      <c r="I1529">
        <v>32184.880000000001</v>
      </c>
      <c r="J1529">
        <v>2.62</v>
      </c>
      <c r="K1529">
        <v>2724</v>
      </c>
      <c r="L1529" s="1">
        <v>45383</v>
      </c>
    </row>
    <row r="1530" spans="1:12" x14ac:dyDescent="0.25">
      <c r="A1530" t="s">
        <v>1574</v>
      </c>
      <c r="B1530" t="s">
        <v>65</v>
      </c>
      <c r="C1530" t="s">
        <v>20</v>
      </c>
      <c r="D1530" t="s">
        <v>66</v>
      </c>
      <c r="E1530" t="s">
        <v>22</v>
      </c>
      <c r="F1530" t="s">
        <v>17</v>
      </c>
      <c r="G1530">
        <v>14006.34</v>
      </c>
      <c r="H1530">
        <v>5</v>
      </c>
      <c r="I1530">
        <v>70031.7</v>
      </c>
      <c r="J1530">
        <v>2.95</v>
      </c>
      <c r="K1530">
        <v>3360</v>
      </c>
      <c r="L1530" s="1">
        <v>45554</v>
      </c>
    </row>
    <row r="1531" spans="1:12" x14ac:dyDescent="0.25">
      <c r="A1531" t="s">
        <v>1575</v>
      </c>
      <c r="B1531" t="s">
        <v>35</v>
      </c>
      <c r="C1531" t="s">
        <v>14</v>
      </c>
      <c r="D1531" t="s">
        <v>36</v>
      </c>
      <c r="E1531" t="s">
        <v>16</v>
      </c>
      <c r="F1531" t="s">
        <v>23</v>
      </c>
      <c r="G1531">
        <v>8052.27</v>
      </c>
      <c r="H1531">
        <v>2</v>
      </c>
      <c r="I1531">
        <v>16104.54</v>
      </c>
      <c r="J1531">
        <v>1.63</v>
      </c>
      <c r="K1531">
        <v>3040</v>
      </c>
      <c r="L1531" s="1">
        <v>45530</v>
      </c>
    </row>
    <row r="1532" spans="1:12" x14ac:dyDescent="0.25">
      <c r="A1532" t="s">
        <v>1576</v>
      </c>
      <c r="B1532" t="s">
        <v>53</v>
      </c>
      <c r="C1532" t="s">
        <v>31</v>
      </c>
      <c r="D1532" t="s">
        <v>54</v>
      </c>
      <c r="E1532" t="s">
        <v>16</v>
      </c>
      <c r="F1532" t="s">
        <v>28</v>
      </c>
      <c r="G1532">
        <v>7704.53</v>
      </c>
      <c r="H1532">
        <v>5</v>
      </c>
      <c r="I1532">
        <v>38522.65</v>
      </c>
      <c r="J1532">
        <v>1.88</v>
      </c>
      <c r="K1532">
        <v>3384</v>
      </c>
      <c r="L1532" s="1">
        <v>45319</v>
      </c>
    </row>
    <row r="1533" spans="1:12" x14ac:dyDescent="0.25">
      <c r="A1533" t="s">
        <v>1577</v>
      </c>
      <c r="B1533" t="s">
        <v>19</v>
      </c>
      <c r="C1533" t="s">
        <v>20</v>
      </c>
      <c r="D1533" t="s">
        <v>21</v>
      </c>
      <c r="E1533" t="s">
        <v>16</v>
      </c>
      <c r="F1533" t="s">
        <v>33</v>
      </c>
      <c r="G1533">
        <v>13305.13</v>
      </c>
      <c r="H1533">
        <v>3</v>
      </c>
      <c r="I1533">
        <v>39915.39</v>
      </c>
      <c r="J1533">
        <v>1.3</v>
      </c>
      <c r="K1533">
        <v>272</v>
      </c>
      <c r="L1533" s="1">
        <v>45496</v>
      </c>
    </row>
    <row r="1534" spans="1:12" x14ac:dyDescent="0.25">
      <c r="A1534" t="s">
        <v>1578</v>
      </c>
      <c r="B1534" t="s">
        <v>43</v>
      </c>
      <c r="C1534" t="s">
        <v>44</v>
      </c>
      <c r="D1534" t="s">
        <v>45</v>
      </c>
      <c r="E1534" t="s">
        <v>47</v>
      </c>
      <c r="F1534" t="s">
        <v>40</v>
      </c>
      <c r="G1534">
        <v>18390.77</v>
      </c>
      <c r="H1534">
        <v>4</v>
      </c>
      <c r="I1534">
        <v>73563.08</v>
      </c>
      <c r="J1534">
        <v>2.4900000000000002</v>
      </c>
      <c r="K1534">
        <v>4880</v>
      </c>
      <c r="L1534" s="1">
        <v>45347</v>
      </c>
    </row>
    <row r="1535" spans="1:12" x14ac:dyDescent="0.25">
      <c r="A1535" t="s">
        <v>1579</v>
      </c>
      <c r="B1535" t="s">
        <v>30</v>
      </c>
      <c r="C1535" t="s">
        <v>31</v>
      </c>
      <c r="D1535" t="s">
        <v>32</v>
      </c>
      <c r="E1535" t="s">
        <v>22</v>
      </c>
      <c r="F1535" t="s">
        <v>23</v>
      </c>
      <c r="G1535">
        <v>10220.77</v>
      </c>
      <c r="H1535">
        <v>2</v>
      </c>
      <c r="I1535">
        <v>20441.54</v>
      </c>
      <c r="J1535">
        <v>1.68</v>
      </c>
      <c r="K1535">
        <v>1815</v>
      </c>
      <c r="L1535" s="1">
        <v>45378</v>
      </c>
    </row>
    <row r="1536" spans="1:12" x14ac:dyDescent="0.25">
      <c r="A1536" t="s">
        <v>1580</v>
      </c>
      <c r="B1536" t="s">
        <v>38</v>
      </c>
      <c r="C1536" t="s">
        <v>20</v>
      </c>
      <c r="D1536" t="s">
        <v>39</v>
      </c>
      <c r="E1536" t="s">
        <v>16</v>
      </c>
      <c r="F1536" t="s">
        <v>17</v>
      </c>
      <c r="G1536">
        <v>17665.14</v>
      </c>
      <c r="H1536">
        <v>1</v>
      </c>
      <c r="I1536">
        <v>17665.14</v>
      </c>
      <c r="J1536">
        <v>2.52</v>
      </c>
      <c r="K1536">
        <v>1352</v>
      </c>
      <c r="L1536" s="1">
        <v>45552</v>
      </c>
    </row>
    <row r="1537" spans="1:12" x14ac:dyDescent="0.25">
      <c r="A1537" t="s">
        <v>1581</v>
      </c>
      <c r="B1537" t="s">
        <v>38</v>
      </c>
      <c r="C1537" t="s">
        <v>20</v>
      </c>
      <c r="D1537" t="s">
        <v>39</v>
      </c>
      <c r="E1537" t="s">
        <v>16</v>
      </c>
      <c r="F1537" t="s">
        <v>40</v>
      </c>
      <c r="G1537">
        <v>8896.2000000000007</v>
      </c>
      <c r="H1537">
        <v>1</v>
      </c>
      <c r="I1537">
        <v>8896.2000000000007</v>
      </c>
      <c r="J1537">
        <v>4.99</v>
      </c>
      <c r="K1537">
        <v>1465</v>
      </c>
      <c r="L1537" s="1">
        <v>45438</v>
      </c>
    </row>
    <row r="1538" spans="1:12" x14ac:dyDescent="0.25">
      <c r="A1538" t="s">
        <v>1582</v>
      </c>
      <c r="B1538" t="s">
        <v>19</v>
      </c>
      <c r="C1538" t="s">
        <v>20</v>
      </c>
      <c r="D1538" t="s">
        <v>21</v>
      </c>
      <c r="E1538" t="s">
        <v>47</v>
      </c>
      <c r="F1538" t="s">
        <v>33</v>
      </c>
      <c r="G1538">
        <v>17259.169999999998</v>
      </c>
      <c r="H1538">
        <v>5</v>
      </c>
      <c r="I1538">
        <v>86295.85</v>
      </c>
      <c r="J1538">
        <v>2.84</v>
      </c>
      <c r="K1538">
        <v>3332</v>
      </c>
      <c r="L1538" s="1">
        <v>45517</v>
      </c>
    </row>
    <row r="1539" spans="1:12" x14ac:dyDescent="0.25">
      <c r="A1539" t="s">
        <v>1583</v>
      </c>
      <c r="B1539" t="s">
        <v>49</v>
      </c>
      <c r="C1539" t="s">
        <v>14</v>
      </c>
      <c r="D1539" t="s">
        <v>50</v>
      </c>
      <c r="E1539" t="s">
        <v>22</v>
      </c>
      <c r="F1539" t="s">
        <v>62</v>
      </c>
      <c r="G1539">
        <v>19092.82</v>
      </c>
      <c r="H1539">
        <v>4</v>
      </c>
      <c r="I1539">
        <v>76371.28</v>
      </c>
      <c r="J1539">
        <v>3.45</v>
      </c>
      <c r="K1539">
        <v>3642</v>
      </c>
      <c r="L1539" s="1">
        <v>45646</v>
      </c>
    </row>
    <row r="1540" spans="1:12" x14ac:dyDescent="0.25">
      <c r="A1540" t="s">
        <v>1584</v>
      </c>
      <c r="B1540" t="s">
        <v>38</v>
      </c>
      <c r="C1540" t="s">
        <v>20</v>
      </c>
      <c r="D1540" t="s">
        <v>39</v>
      </c>
      <c r="E1540" t="s">
        <v>47</v>
      </c>
      <c r="F1540" t="s">
        <v>33</v>
      </c>
      <c r="G1540">
        <v>15942.59</v>
      </c>
      <c r="H1540">
        <v>2</v>
      </c>
      <c r="I1540">
        <v>31885.18</v>
      </c>
      <c r="J1540">
        <v>3.27</v>
      </c>
      <c r="K1540">
        <v>3074</v>
      </c>
      <c r="L1540" s="1">
        <v>45528</v>
      </c>
    </row>
    <row r="1541" spans="1:12" x14ac:dyDescent="0.25">
      <c r="A1541" t="s">
        <v>1585</v>
      </c>
      <c r="B1541" t="s">
        <v>35</v>
      </c>
      <c r="C1541" t="s">
        <v>14</v>
      </c>
      <c r="D1541" t="s">
        <v>36</v>
      </c>
      <c r="E1541" t="s">
        <v>47</v>
      </c>
      <c r="F1541" t="s">
        <v>33</v>
      </c>
      <c r="G1541">
        <v>15772.15</v>
      </c>
      <c r="H1541">
        <v>2</v>
      </c>
      <c r="I1541">
        <v>31544.3</v>
      </c>
      <c r="J1541">
        <v>3.9</v>
      </c>
      <c r="K1541">
        <v>2670</v>
      </c>
      <c r="L1541" s="1">
        <v>45414</v>
      </c>
    </row>
    <row r="1542" spans="1:12" x14ac:dyDescent="0.25">
      <c r="A1542" t="s">
        <v>1586</v>
      </c>
      <c r="B1542" t="s">
        <v>25</v>
      </c>
      <c r="C1542" t="s">
        <v>26</v>
      </c>
      <c r="D1542" t="s">
        <v>27</v>
      </c>
      <c r="E1542" t="s">
        <v>22</v>
      </c>
      <c r="F1542" t="s">
        <v>40</v>
      </c>
      <c r="G1542">
        <v>6542.43</v>
      </c>
      <c r="H1542">
        <v>4</v>
      </c>
      <c r="I1542">
        <v>26169.72</v>
      </c>
      <c r="J1542">
        <v>1.04</v>
      </c>
      <c r="K1542">
        <v>3658</v>
      </c>
      <c r="L1542" s="1">
        <v>45416</v>
      </c>
    </row>
    <row r="1543" spans="1:12" x14ac:dyDescent="0.25">
      <c r="A1543" t="s">
        <v>1587</v>
      </c>
      <c r="B1543" t="s">
        <v>65</v>
      </c>
      <c r="C1543" t="s">
        <v>20</v>
      </c>
      <c r="D1543" t="s">
        <v>66</v>
      </c>
      <c r="E1543" t="s">
        <v>16</v>
      </c>
      <c r="F1543" t="s">
        <v>17</v>
      </c>
      <c r="G1543">
        <v>533.54</v>
      </c>
      <c r="H1543">
        <v>4</v>
      </c>
      <c r="I1543">
        <v>2134.16</v>
      </c>
      <c r="J1543">
        <v>1.91</v>
      </c>
      <c r="K1543">
        <v>3066</v>
      </c>
      <c r="L1543" s="1">
        <v>45320</v>
      </c>
    </row>
    <row r="1544" spans="1:12" x14ac:dyDescent="0.25">
      <c r="A1544" t="s">
        <v>1588</v>
      </c>
      <c r="B1544" t="s">
        <v>49</v>
      </c>
      <c r="C1544" t="s">
        <v>14</v>
      </c>
      <c r="D1544" t="s">
        <v>50</v>
      </c>
      <c r="E1544" t="s">
        <v>16</v>
      </c>
      <c r="F1544" t="s">
        <v>62</v>
      </c>
      <c r="G1544">
        <v>14866.42</v>
      </c>
      <c r="H1544">
        <v>3</v>
      </c>
      <c r="I1544">
        <v>44599.26</v>
      </c>
      <c r="J1544">
        <v>3.35</v>
      </c>
      <c r="K1544">
        <v>2426</v>
      </c>
      <c r="L1544" s="1">
        <v>45581</v>
      </c>
    </row>
    <row r="1545" spans="1:12" x14ac:dyDescent="0.25">
      <c r="A1545" t="s">
        <v>1589</v>
      </c>
      <c r="B1545" t="s">
        <v>13</v>
      </c>
      <c r="C1545" t="s">
        <v>14</v>
      </c>
      <c r="D1545" t="s">
        <v>15</v>
      </c>
      <c r="E1545" t="s">
        <v>16</v>
      </c>
      <c r="F1545" t="s">
        <v>62</v>
      </c>
      <c r="G1545">
        <v>6707.79</v>
      </c>
      <c r="H1545">
        <v>2</v>
      </c>
      <c r="I1545">
        <v>13415.58</v>
      </c>
      <c r="J1545">
        <v>2.74</v>
      </c>
      <c r="K1545">
        <v>1489</v>
      </c>
      <c r="L1545" s="1">
        <v>45365</v>
      </c>
    </row>
    <row r="1546" spans="1:12" x14ac:dyDescent="0.25">
      <c r="A1546" t="s">
        <v>1590</v>
      </c>
      <c r="B1546" t="s">
        <v>19</v>
      </c>
      <c r="C1546" t="s">
        <v>20</v>
      </c>
      <c r="D1546" t="s">
        <v>21</v>
      </c>
      <c r="E1546" t="s">
        <v>22</v>
      </c>
      <c r="F1546" t="s">
        <v>33</v>
      </c>
      <c r="G1546">
        <v>7158.62</v>
      </c>
      <c r="H1546">
        <v>2</v>
      </c>
      <c r="I1546">
        <v>14317.24</v>
      </c>
      <c r="J1546">
        <v>2.86</v>
      </c>
      <c r="K1546">
        <v>1153</v>
      </c>
      <c r="L1546" s="1">
        <v>45447</v>
      </c>
    </row>
    <row r="1547" spans="1:12" x14ac:dyDescent="0.25">
      <c r="A1547" t="s">
        <v>1591</v>
      </c>
      <c r="B1547" t="s">
        <v>49</v>
      </c>
      <c r="C1547" t="s">
        <v>14</v>
      </c>
      <c r="D1547" t="s">
        <v>50</v>
      </c>
      <c r="E1547" t="s">
        <v>16</v>
      </c>
      <c r="F1547" t="s">
        <v>28</v>
      </c>
      <c r="G1547">
        <v>5535.59</v>
      </c>
      <c r="H1547">
        <v>5</v>
      </c>
      <c r="I1547">
        <v>27677.95</v>
      </c>
      <c r="J1547">
        <v>4.24</v>
      </c>
      <c r="K1547">
        <v>665</v>
      </c>
      <c r="L1547" s="1">
        <v>45524</v>
      </c>
    </row>
    <row r="1548" spans="1:12" x14ac:dyDescent="0.25">
      <c r="A1548" t="s">
        <v>1592</v>
      </c>
      <c r="B1548" t="s">
        <v>35</v>
      </c>
      <c r="C1548" t="s">
        <v>14</v>
      </c>
      <c r="D1548" t="s">
        <v>36</v>
      </c>
      <c r="E1548" t="s">
        <v>47</v>
      </c>
      <c r="F1548" t="s">
        <v>33</v>
      </c>
      <c r="G1548">
        <v>10943.38</v>
      </c>
      <c r="H1548">
        <v>2</v>
      </c>
      <c r="I1548">
        <v>21886.76</v>
      </c>
      <c r="J1548">
        <v>2.2400000000000002</v>
      </c>
      <c r="K1548">
        <v>2367</v>
      </c>
      <c r="L1548" s="1">
        <v>45330</v>
      </c>
    </row>
    <row r="1549" spans="1:12" x14ac:dyDescent="0.25">
      <c r="A1549" t="s">
        <v>1593</v>
      </c>
      <c r="B1549" t="s">
        <v>30</v>
      </c>
      <c r="C1549" t="s">
        <v>31</v>
      </c>
      <c r="D1549" t="s">
        <v>32</v>
      </c>
      <c r="E1549" t="s">
        <v>47</v>
      </c>
      <c r="F1549" t="s">
        <v>17</v>
      </c>
      <c r="G1549">
        <v>4907.0200000000004</v>
      </c>
      <c r="H1549">
        <v>4</v>
      </c>
      <c r="I1549">
        <v>19628.080000000002</v>
      </c>
      <c r="J1549">
        <v>3.94</v>
      </c>
      <c r="K1549">
        <v>4407</v>
      </c>
      <c r="L1549" s="1">
        <v>45509</v>
      </c>
    </row>
    <row r="1550" spans="1:12" x14ac:dyDescent="0.25">
      <c r="A1550" t="s">
        <v>1594</v>
      </c>
      <c r="B1550" t="s">
        <v>30</v>
      </c>
      <c r="C1550" t="s">
        <v>31</v>
      </c>
      <c r="D1550" t="s">
        <v>32</v>
      </c>
      <c r="E1550" t="s">
        <v>22</v>
      </c>
      <c r="F1550" t="s">
        <v>23</v>
      </c>
      <c r="G1550">
        <v>8323.8799999999992</v>
      </c>
      <c r="H1550">
        <v>1</v>
      </c>
      <c r="I1550">
        <v>8323.8799999999992</v>
      </c>
      <c r="J1550">
        <v>4.95</v>
      </c>
      <c r="K1550">
        <v>4114</v>
      </c>
      <c r="L1550" s="1">
        <v>45369</v>
      </c>
    </row>
    <row r="1551" spans="1:12" x14ac:dyDescent="0.25">
      <c r="A1551" t="s">
        <v>1595</v>
      </c>
      <c r="B1551" t="s">
        <v>19</v>
      </c>
      <c r="C1551" t="s">
        <v>20</v>
      </c>
      <c r="D1551" t="s">
        <v>21</v>
      </c>
      <c r="E1551" t="s">
        <v>47</v>
      </c>
      <c r="F1551" t="s">
        <v>17</v>
      </c>
      <c r="G1551">
        <v>2454.52</v>
      </c>
      <c r="H1551">
        <v>1</v>
      </c>
      <c r="I1551">
        <v>2454.52</v>
      </c>
      <c r="J1551">
        <v>2.91</v>
      </c>
      <c r="K1551">
        <v>1523</v>
      </c>
      <c r="L1551" s="1">
        <v>45579</v>
      </c>
    </row>
    <row r="1552" spans="1:12" x14ac:dyDescent="0.25">
      <c r="A1552" t="s">
        <v>1596</v>
      </c>
      <c r="B1552" t="s">
        <v>19</v>
      </c>
      <c r="C1552" t="s">
        <v>20</v>
      </c>
      <c r="D1552" t="s">
        <v>21</v>
      </c>
      <c r="E1552" t="s">
        <v>47</v>
      </c>
      <c r="F1552" t="s">
        <v>33</v>
      </c>
      <c r="G1552">
        <v>13447.46</v>
      </c>
      <c r="H1552">
        <v>2</v>
      </c>
      <c r="I1552">
        <v>26894.92</v>
      </c>
      <c r="J1552">
        <v>4.71</v>
      </c>
      <c r="K1552">
        <v>3914</v>
      </c>
      <c r="L1552" s="1">
        <v>45641</v>
      </c>
    </row>
    <row r="1553" spans="1:12" x14ac:dyDescent="0.25">
      <c r="A1553" t="s">
        <v>1597</v>
      </c>
      <c r="B1553" t="s">
        <v>65</v>
      </c>
      <c r="C1553" t="s">
        <v>20</v>
      </c>
      <c r="D1553" t="s">
        <v>66</v>
      </c>
      <c r="E1553" t="s">
        <v>47</v>
      </c>
      <c r="F1553" t="s">
        <v>33</v>
      </c>
      <c r="G1553">
        <v>2769.24</v>
      </c>
      <c r="H1553">
        <v>3</v>
      </c>
      <c r="I1553">
        <v>8307.7199999999993</v>
      </c>
      <c r="J1553">
        <v>3.33</v>
      </c>
      <c r="K1553">
        <v>4403</v>
      </c>
      <c r="L1553" s="1">
        <v>45552</v>
      </c>
    </row>
    <row r="1554" spans="1:12" x14ac:dyDescent="0.25">
      <c r="A1554" t="s">
        <v>1598</v>
      </c>
      <c r="B1554" t="s">
        <v>53</v>
      </c>
      <c r="C1554" t="s">
        <v>31</v>
      </c>
      <c r="D1554" t="s">
        <v>54</v>
      </c>
      <c r="E1554" t="s">
        <v>47</v>
      </c>
      <c r="F1554" t="s">
        <v>40</v>
      </c>
      <c r="G1554">
        <v>9603.16</v>
      </c>
      <c r="H1554">
        <v>3</v>
      </c>
      <c r="I1554">
        <v>28809.48</v>
      </c>
      <c r="J1554">
        <v>1.0900000000000001</v>
      </c>
      <c r="K1554">
        <v>4835</v>
      </c>
      <c r="L1554" s="1">
        <v>45382</v>
      </c>
    </row>
    <row r="1555" spans="1:12" x14ac:dyDescent="0.25">
      <c r="A1555" t="s">
        <v>1599</v>
      </c>
      <c r="B1555" t="s">
        <v>49</v>
      </c>
      <c r="C1555" t="s">
        <v>14</v>
      </c>
      <c r="D1555" t="s">
        <v>50</v>
      </c>
      <c r="E1555" t="s">
        <v>47</v>
      </c>
      <c r="F1555" t="s">
        <v>40</v>
      </c>
      <c r="G1555">
        <v>14843.42</v>
      </c>
      <c r="H1555">
        <v>5</v>
      </c>
      <c r="I1555">
        <v>74217.100000000006</v>
      </c>
      <c r="J1555">
        <v>1.5</v>
      </c>
      <c r="K1555">
        <v>2748</v>
      </c>
      <c r="L1555" s="1">
        <v>45335</v>
      </c>
    </row>
    <row r="1556" spans="1:12" x14ac:dyDescent="0.25">
      <c r="A1556" t="s">
        <v>1600</v>
      </c>
      <c r="B1556" t="s">
        <v>35</v>
      </c>
      <c r="C1556" t="s">
        <v>14</v>
      </c>
      <c r="D1556" t="s">
        <v>36</v>
      </c>
      <c r="E1556" t="s">
        <v>16</v>
      </c>
      <c r="F1556" t="s">
        <v>33</v>
      </c>
      <c r="G1556">
        <v>12054.16</v>
      </c>
      <c r="H1556">
        <v>3</v>
      </c>
      <c r="I1556">
        <v>36162.480000000003</v>
      </c>
      <c r="J1556">
        <v>2.31</v>
      </c>
      <c r="K1556">
        <v>1692</v>
      </c>
      <c r="L1556" s="1">
        <v>45565</v>
      </c>
    </row>
    <row r="1557" spans="1:12" x14ac:dyDescent="0.25">
      <c r="A1557" t="s">
        <v>1601</v>
      </c>
      <c r="B1557" t="s">
        <v>30</v>
      </c>
      <c r="C1557" t="s">
        <v>31</v>
      </c>
      <c r="D1557" t="s">
        <v>32</v>
      </c>
      <c r="E1557" t="s">
        <v>47</v>
      </c>
      <c r="F1557" t="s">
        <v>28</v>
      </c>
      <c r="G1557">
        <v>13605.94</v>
      </c>
      <c r="H1557">
        <v>1</v>
      </c>
      <c r="I1557">
        <v>13605.94</v>
      </c>
      <c r="J1557">
        <v>3.93</v>
      </c>
      <c r="K1557">
        <v>3857</v>
      </c>
      <c r="L1557" s="1">
        <v>45470</v>
      </c>
    </row>
    <row r="1558" spans="1:12" x14ac:dyDescent="0.25">
      <c r="A1558" t="s">
        <v>1602</v>
      </c>
      <c r="B1558" t="s">
        <v>35</v>
      </c>
      <c r="C1558" t="s">
        <v>14</v>
      </c>
      <c r="D1558" t="s">
        <v>36</v>
      </c>
      <c r="E1558" t="s">
        <v>47</v>
      </c>
      <c r="F1558" t="s">
        <v>17</v>
      </c>
      <c r="G1558">
        <v>5777.57</v>
      </c>
      <c r="H1558">
        <v>1</v>
      </c>
      <c r="I1558">
        <v>5777.57</v>
      </c>
      <c r="J1558">
        <v>2.13</v>
      </c>
      <c r="K1558">
        <v>3584</v>
      </c>
      <c r="L1558" s="1">
        <v>45532</v>
      </c>
    </row>
    <row r="1559" spans="1:12" x14ac:dyDescent="0.25">
      <c r="A1559" t="s">
        <v>1603</v>
      </c>
      <c r="B1559" t="s">
        <v>38</v>
      </c>
      <c r="C1559" t="s">
        <v>20</v>
      </c>
      <c r="D1559" t="s">
        <v>39</v>
      </c>
      <c r="E1559" t="s">
        <v>22</v>
      </c>
      <c r="F1559" t="s">
        <v>40</v>
      </c>
      <c r="G1559">
        <v>18245.05</v>
      </c>
      <c r="H1559">
        <v>5</v>
      </c>
      <c r="I1559">
        <v>91225.25</v>
      </c>
      <c r="J1559">
        <v>2.19</v>
      </c>
      <c r="K1559">
        <v>3246</v>
      </c>
      <c r="L1559" s="1">
        <v>45298</v>
      </c>
    </row>
    <row r="1560" spans="1:12" x14ac:dyDescent="0.25">
      <c r="A1560" t="s">
        <v>1604</v>
      </c>
      <c r="B1560" t="s">
        <v>25</v>
      </c>
      <c r="C1560" t="s">
        <v>26</v>
      </c>
      <c r="D1560" t="s">
        <v>27</v>
      </c>
      <c r="E1560" t="s">
        <v>47</v>
      </c>
      <c r="F1560" t="s">
        <v>28</v>
      </c>
      <c r="G1560">
        <v>1275.26</v>
      </c>
      <c r="H1560">
        <v>4</v>
      </c>
      <c r="I1560">
        <v>5101.04</v>
      </c>
      <c r="J1560">
        <v>2.27</v>
      </c>
      <c r="K1560">
        <v>961</v>
      </c>
      <c r="L1560" s="1">
        <v>45424</v>
      </c>
    </row>
    <row r="1561" spans="1:12" x14ac:dyDescent="0.25">
      <c r="A1561" t="s">
        <v>1605</v>
      </c>
      <c r="B1561" t="s">
        <v>35</v>
      </c>
      <c r="C1561" t="s">
        <v>14</v>
      </c>
      <c r="D1561" t="s">
        <v>36</v>
      </c>
      <c r="E1561" t="s">
        <v>16</v>
      </c>
      <c r="F1561" t="s">
        <v>62</v>
      </c>
      <c r="G1561">
        <v>14731.57</v>
      </c>
      <c r="H1561">
        <v>1</v>
      </c>
      <c r="I1561">
        <v>14731.57</v>
      </c>
      <c r="J1561">
        <v>2.11</v>
      </c>
      <c r="K1561">
        <v>4465</v>
      </c>
      <c r="L1561" s="1">
        <v>45589</v>
      </c>
    </row>
    <row r="1562" spans="1:12" x14ac:dyDescent="0.25">
      <c r="A1562" t="s">
        <v>1606</v>
      </c>
      <c r="B1562" t="s">
        <v>13</v>
      </c>
      <c r="C1562" t="s">
        <v>14</v>
      </c>
      <c r="D1562" t="s">
        <v>15</v>
      </c>
      <c r="E1562" t="s">
        <v>16</v>
      </c>
      <c r="F1562" t="s">
        <v>62</v>
      </c>
      <c r="G1562">
        <v>6755.52</v>
      </c>
      <c r="H1562">
        <v>4</v>
      </c>
      <c r="I1562">
        <v>27022.080000000002</v>
      </c>
      <c r="J1562">
        <v>3.06</v>
      </c>
      <c r="K1562">
        <v>2361</v>
      </c>
      <c r="L1562" s="1">
        <v>45617</v>
      </c>
    </row>
    <row r="1563" spans="1:12" x14ac:dyDescent="0.25">
      <c r="A1563" t="s">
        <v>1607</v>
      </c>
      <c r="B1563" t="s">
        <v>19</v>
      </c>
      <c r="C1563" t="s">
        <v>20</v>
      </c>
      <c r="D1563" t="s">
        <v>21</v>
      </c>
      <c r="E1563" t="s">
        <v>47</v>
      </c>
      <c r="F1563" t="s">
        <v>28</v>
      </c>
      <c r="G1563">
        <v>11152.51</v>
      </c>
      <c r="H1563">
        <v>3</v>
      </c>
      <c r="I1563">
        <v>33457.53</v>
      </c>
      <c r="J1563">
        <v>1.27</v>
      </c>
      <c r="K1563">
        <v>679</v>
      </c>
      <c r="L1563" s="1">
        <v>45313</v>
      </c>
    </row>
    <row r="1564" spans="1:12" x14ac:dyDescent="0.25">
      <c r="A1564" t="s">
        <v>1608</v>
      </c>
      <c r="B1564" t="s">
        <v>38</v>
      </c>
      <c r="C1564" t="s">
        <v>20</v>
      </c>
      <c r="D1564" t="s">
        <v>39</v>
      </c>
      <c r="E1564" t="s">
        <v>16</v>
      </c>
      <c r="F1564" t="s">
        <v>62</v>
      </c>
      <c r="G1564">
        <v>4949.22</v>
      </c>
      <c r="H1564">
        <v>3</v>
      </c>
      <c r="I1564">
        <v>14847.66</v>
      </c>
      <c r="J1564">
        <v>2.31</v>
      </c>
      <c r="K1564">
        <v>2933</v>
      </c>
      <c r="L1564" s="1">
        <v>45509</v>
      </c>
    </row>
    <row r="1565" spans="1:12" x14ac:dyDescent="0.25">
      <c r="A1565" t="s">
        <v>1609</v>
      </c>
      <c r="B1565" t="s">
        <v>19</v>
      </c>
      <c r="C1565" t="s">
        <v>20</v>
      </c>
      <c r="D1565" t="s">
        <v>21</v>
      </c>
      <c r="E1565" t="s">
        <v>22</v>
      </c>
      <c r="F1565" t="s">
        <v>28</v>
      </c>
      <c r="G1565">
        <v>14202.78</v>
      </c>
      <c r="H1565">
        <v>4</v>
      </c>
      <c r="I1565">
        <v>56811.12</v>
      </c>
      <c r="J1565">
        <v>3.8</v>
      </c>
      <c r="K1565">
        <v>144</v>
      </c>
      <c r="L1565" s="1">
        <v>45489</v>
      </c>
    </row>
    <row r="1566" spans="1:12" x14ac:dyDescent="0.25">
      <c r="A1566" t="s">
        <v>1610</v>
      </c>
      <c r="B1566" t="s">
        <v>25</v>
      </c>
      <c r="C1566" t="s">
        <v>26</v>
      </c>
      <c r="D1566" t="s">
        <v>27</v>
      </c>
      <c r="E1566" t="s">
        <v>16</v>
      </c>
      <c r="F1566" t="s">
        <v>62</v>
      </c>
      <c r="G1566">
        <v>8258.09</v>
      </c>
      <c r="H1566">
        <v>2</v>
      </c>
      <c r="I1566">
        <v>16516.18</v>
      </c>
      <c r="J1566">
        <v>2.29</v>
      </c>
      <c r="K1566">
        <v>76</v>
      </c>
      <c r="L1566" s="1">
        <v>45422</v>
      </c>
    </row>
    <row r="1567" spans="1:12" x14ac:dyDescent="0.25">
      <c r="A1567" t="s">
        <v>1611</v>
      </c>
      <c r="B1567" t="s">
        <v>35</v>
      </c>
      <c r="C1567" t="s">
        <v>14</v>
      </c>
      <c r="D1567" t="s">
        <v>36</v>
      </c>
      <c r="E1567" t="s">
        <v>16</v>
      </c>
      <c r="F1567" t="s">
        <v>40</v>
      </c>
      <c r="G1567">
        <v>4004.93</v>
      </c>
      <c r="H1567">
        <v>4</v>
      </c>
      <c r="I1567">
        <v>16019.72</v>
      </c>
      <c r="J1567">
        <v>3.27</v>
      </c>
      <c r="K1567">
        <v>3392</v>
      </c>
      <c r="L1567" s="1">
        <v>45565</v>
      </c>
    </row>
    <row r="1568" spans="1:12" x14ac:dyDescent="0.25">
      <c r="A1568" t="s">
        <v>1612</v>
      </c>
      <c r="B1568" t="s">
        <v>65</v>
      </c>
      <c r="C1568" t="s">
        <v>20</v>
      </c>
      <c r="D1568" t="s">
        <v>66</v>
      </c>
      <c r="E1568" t="s">
        <v>47</v>
      </c>
      <c r="F1568" t="s">
        <v>17</v>
      </c>
      <c r="G1568">
        <v>520.42999999999995</v>
      </c>
      <c r="H1568">
        <v>4</v>
      </c>
      <c r="I1568">
        <v>2081.7199999999998</v>
      </c>
      <c r="J1568">
        <v>2.3199999999999998</v>
      </c>
      <c r="K1568">
        <v>770</v>
      </c>
      <c r="L1568" s="1">
        <v>45457</v>
      </c>
    </row>
    <row r="1569" spans="1:12" x14ac:dyDescent="0.25">
      <c r="A1569" t="s">
        <v>1613</v>
      </c>
      <c r="B1569" t="s">
        <v>43</v>
      </c>
      <c r="C1569" t="s">
        <v>44</v>
      </c>
      <c r="D1569" t="s">
        <v>45</v>
      </c>
      <c r="E1569" t="s">
        <v>22</v>
      </c>
      <c r="F1569" t="s">
        <v>17</v>
      </c>
      <c r="G1569">
        <v>15128.97</v>
      </c>
      <c r="H1569">
        <v>5</v>
      </c>
      <c r="I1569">
        <v>75644.850000000006</v>
      </c>
      <c r="J1569">
        <v>3.53</v>
      </c>
      <c r="K1569">
        <v>3632</v>
      </c>
      <c r="L1569" s="1">
        <v>45573</v>
      </c>
    </row>
    <row r="1570" spans="1:12" x14ac:dyDescent="0.25">
      <c r="A1570" t="s">
        <v>1614</v>
      </c>
      <c r="B1570" t="s">
        <v>38</v>
      </c>
      <c r="C1570" t="s">
        <v>20</v>
      </c>
      <c r="D1570" t="s">
        <v>39</v>
      </c>
      <c r="E1570" t="s">
        <v>47</v>
      </c>
      <c r="F1570" t="s">
        <v>62</v>
      </c>
      <c r="G1570">
        <v>5106.51</v>
      </c>
      <c r="H1570">
        <v>1</v>
      </c>
      <c r="I1570">
        <v>5106.51</v>
      </c>
      <c r="J1570">
        <v>4.8499999999999996</v>
      </c>
      <c r="K1570">
        <v>1114</v>
      </c>
      <c r="L1570" s="1">
        <v>45437</v>
      </c>
    </row>
    <row r="1571" spans="1:12" x14ac:dyDescent="0.25">
      <c r="A1571" t="s">
        <v>1615</v>
      </c>
      <c r="B1571" t="s">
        <v>43</v>
      </c>
      <c r="C1571" t="s">
        <v>44</v>
      </c>
      <c r="D1571" t="s">
        <v>45</v>
      </c>
      <c r="E1571" t="s">
        <v>22</v>
      </c>
      <c r="F1571" t="s">
        <v>62</v>
      </c>
      <c r="G1571">
        <v>11212.58</v>
      </c>
      <c r="H1571">
        <v>3</v>
      </c>
      <c r="I1571">
        <v>33637.74</v>
      </c>
      <c r="J1571">
        <v>3.93</v>
      </c>
      <c r="K1571">
        <v>4705</v>
      </c>
      <c r="L1571" s="1">
        <v>45525</v>
      </c>
    </row>
    <row r="1572" spans="1:12" x14ac:dyDescent="0.25">
      <c r="A1572" t="s">
        <v>1616</v>
      </c>
      <c r="B1572" t="s">
        <v>19</v>
      </c>
      <c r="C1572" t="s">
        <v>20</v>
      </c>
      <c r="D1572" t="s">
        <v>21</v>
      </c>
      <c r="E1572" t="s">
        <v>22</v>
      </c>
      <c r="F1572" t="s">
        <v>28</v>
      </c>
      <c r="G1572">
        <v>15562.52</v>
      </c>
      <c r="H1572">
        <v>2</v>
      </c>
      <c r="I1572">
        <v>31125.040000000001</v>
      </c>
      <c r="J1572">
        <v>1.34</v>
      </c>
      <c r="K1572">
        <v>3604</v>
      </c>
      <c r="L1572" s="1">
        <v>45409</v>
      </c>
    </row>
    <row r="1573" spans="1:12" x14ac:dyDescent="0.25">
      <c r="A1573" t="s">
        <v>1617</v>
      </c>
      <c r="B1573" t="s">
        <v>25</v>
      </c>
      <c r="C1573" t="s">
        <v>26</v>
      </c>
      <c r="D1573" t="s">
        <v>27</v>
      </c>
      <c r="E1573" t="s">
        <v>47</v>
      </c>
      <c r="F1573" t="s">
        <v>28</v>
      </c>
      <c r="G1573">
        <v>10296.36</v>
      </c>
      <c r="H1573">
        <v>4</v>
      </c>
      <c r="I1573">
        <v>41185.440000000002</v>
      </c>
      <c r="J1573">
        <v>3.5</v>
      </c>
      <c r="K1573">
        <v>1309</v>
      </c>
      <c r="L1573" s="1">
        <v>45461</v>
      </c>
    </row>
    <row r="1574" spans="1:12" x14ac:dyDescent="0.25">
      <c r="A1574" t="s">
        <v>1618</v>
      </c>
      <c r="B1574" t="s">
        <v>65</v>
      </c>
      <c r="C1574" t="s">
        <v>20</v>
      </c>
      <c r="D1574" t="s">
        <v>66</v>
      </c>
      <c r="E1574" t="s">
        <v>22</v>
      </c>
      <c r="F1574" t="s">
        <v>23</v>
      </c>
      <c r="G1574">
        <v>19431.66</v>
      </c>
      <c r="H1574">
        <v>2</v>
      </c>
      <c r="I1574">
        <v>38863.32</v>
      </c>
      <c r="J1574">
        <v>3</v>
      </c>
      <c r="K1574">
        <v>4182</v>
      </c>
      <c r="L1574" s="1">
        <v>45384</v>
      </c>
    </row>
    <row r="1575" spans="1:12" x14ac:dyDescent="0.25">
      <c r="A1575" t="s">
        <v>1619</v>
      </c>
      <c r="B1575" t="s">
        <v>13</v>
      </c>
      <c r="C1575" t="s">
        <v>14</v>
      </c>
      <c r="D1575" t="s">
        <v>15</v>
      </c>
      <c r="E1575" t="s">
        <v>47</v>
      </c>
      <c r="F1575" t="s">
        <v>40</v>
      </c>
      <c r="G1575">
        <v>9142.9699999999993</v>
      </c>
      <c r="H1575">
        <v>5</v>
      </c>
      <c r="I1575">
        <v>45714.85</v>
      </c>
      <c r="J1575">
        <v>3.3</v>
      </c>
      <c r="K1575">
        <v>3926</v>
      </c>
      <c r="L1575" s="1">
        <v>45616</v>
      </c>
    </row>
    <row r="1576" spans="1:12" x14ac:dyDescent="0.25">
      <c r="A1576" t="s">
        <v>1620</v>
      </c>
      <c r="B1576" t="s">
        <v>30</v>
      </c>
      <c r="C1576" t="s">
        <v>31</v>
      </c>
      <c r="D1576" t="s">
        <v>32</v>
      </c>
      <c r="E1576" t="s">
        <v>22</v>
      </c>
      <c r="F1576" t="s">
        <v>33</v>
      </c>
      <c r="G1576">
        <v>10345.52</v>
      </c>
      <c r="H1576">
        <v>5</v>
      </c>
      <c r="I1576">
        <v>51727.6</v>
      </c>
      <c r="J1576">
        <v>4.4800000000000004</v>
      </c>
      <c r="K1576">
        <v>3083</v>
      </c>
      <c r="L1576" s="1">
        <v>45614</v>
      </c>
    </row>
    <row r="1577" spans="1:12" x14ac:dyDescent="0.25">
      <c r="A1577" t="s">
        <v>1621</v>
      </c>
      <c r="B1577" t="s">
        <v>35</v>
      </c>
      <c r="C1577" t="s">
        <v>14</v>
      </c>
      <c r="D1577" t="s">
        <v>36</v>
      </c>
      <c r="E1577" t="s">
        <v>47</v>
      </c>
      <c r="F1577" t="s">
        <v>40</v>
      </c>
      <c r="G1577">
        <v>17984.86</v>
      </c>
      <c r="H1577">
        <v>4</v>
      </c>
      <c r="I1577">
        <v>71939.44</v>
      </c>
      <c r="J1577">
        <v>3.26</v>
      </c>
      <c r="K1577">
        <v>1982</v>
      </c>
      <c r="L1577" s="1">
        <v>45368</v>
      </c>
    </row>
    <row r="1578" spans="1:12" x14ac:dyDescent="0.25">
      <c r="A1578" t="s">
        <v>1622</v>
      </c>
      <c r="B1578" t="s">
        <v>30</v>
      </c>
      <c r="C1578" t="s">
        <v>31</v>
      </c>
      <c r="D1578" t="s">
        <v>32</v>
      </c>
      <c r="E1578" t="s">
        <v>16</v>
      </c>
      <c r="F1578" t="s">
        <v>17</v>
      </c>
      <c r="G1578">
        <v>8609.93</v>
      </c>
      <c r="H1578">
        <v>1</v>
      </c>
      <c r="I1578">
        <v>8609.93</v>
      </c>
      <c r="J1578">
        <v>2.68</v>
      </c>
      <c r="K1578">
        <v>2250</v>
      </c>
      <c r="L1578" s="1">
        <v>45505</v>
      </c>
    </row>
    <row r="1579" spans="1:12" x14ac:dyDescent="0.25">
      <c r="A1579" t="s">
        <v>1623</v>
      </c>
      <c r="B1579" t="s">
        <v>43</v>
      </c>
      <c r="C1579" t="s">
        <v>44</v>
      </c>
      <c r="D1579" t="s">
        <v>45</v>
      </c>
      <c r="E1579" t="s">
        <v>47</v>
      </c>
      <c r="F1579" t="s">
        <v>23</v>
      </c>
      <c r="G1579">
        <v>15723.88</v>
      </c>
      <c r="H1579">
        <v>5</v>
      </c>
      <c r="I1579">
        <v>78619.399999999994</v>
      </c>
      <c r="J1579">
        <v>2.82</v>
      </c>
      <c r="K1579">
        <v>1945</v>
      </c>
      <c r="L1579" s="1">
        <v>45323</v>
      </c>
    </row>
    <row r="1580" spans="1:12" x14ac:dyDescent="0.25">
      <c r="A1580" t="s">
        <v>1624</v>
      </c>
      <c r="B1580" t="s">
        <v>38</v>
      </c>
      <c r="C1580" t="s">
        <v>20</v>
      </c>
      <c r="D1580" t="s">
        <v>39</v>
      </c>
      <c r="E1580" t="s">
        <v>47</v>
      </c>
      <c r="F1580" t="s">
        <v>28</v>
      </c>
      <c r="G1580">
        <v>12728.83</v>
      </c>
      <c r="H1580">
        <v>1</v>
      </c>
      <c r="I1580">
        <v>12728.83</v>
      </c>
      <c r="J1580">
        <v>2.9</v>
      </c>
      <c r="K1580">
        <v>4686</v>
      </c>
      <c r="L1580" s="1">
        <v>45522</v>
      </c>
    </row>
    <row r="1581" spans="1:12" x14ac:dyDescent="0.25">
      <c r="A1581" t="s">
        <v>1625</v>
      </c>
      <c r="B1581" t="s">
        <v>30</v>
      </c>
      <c r="C1581" t="s">
        <v>31</v>
      </c>
      <c r="D1581" t="s">
        <v>32</v>
      </c>
      <c r="E1581" t="s">
        <v>47</v>
      </c>
      <c r="F1581" t="s">
        <v>40</v>
      </c>
      <c r="G1581">
        <v>461.05</v>
      </c>
      <c r="H1581">
        <v>2</v>
      </c>
      <c r="I1581">
        <v>922.1</v>
      </c>
      <c r="J1581">
        <v>2.4900000000000002</v>
      </c>
      <c r="K1581">
        <v>470</v>
      </c>
      <c r="L1581" s="1">
        <v>45531</v>
      </c>
    </row>
    <row r="1582" spans="1:12" x14ac:dyDescent="0.25">
      <c r="A1582" t="s">
        <v>1626</v>
      </c>
      <c r="B1582" t="s">
        <v>25</v>
      </c>
      <c r="C1582" t="s">
        <v>26</v>
      </c>
      <c r="D1582" t="s">
        <v>27</v>
      </c>
      <c r="E1582" t="s">
        <v>16</v>
      </c>
      <c r="F1582" t="s">
        <v>23</v>
      </c>
      <c r="G1582">
        <v>15393.35</v>
      </c>
      <c r="H1582">
        <v>2</v>
      </c>
      <c r="I1582">
        <v>30786.7</v>
      </c>
      <c r="J1582">
        <v>1.72</v>
      </c>
      <c r="K1582">
        <v>4833</v>
      </c>
      <c r="L1582" s="1">
        <v>45421</v>
      </c>
    </row>
    <row r="1583" spans="1:12" x14ac:dyDescent="0.25">
      <c r="A1583" t="s">
        <v>1627</v>
      </c>
      <c r="B1583" t="s">
        <v>19</v>
      </c>
      <c r="C1583" t="s">
        <v>20</v>
      </c>
      <c r="D1583" t="s">
        <v>21</v>
      </c>
      <c r="E1583" t="s">
        <v>16</v>
      </c>
      <c r="F1583" t="s">
        <v>23</v>
      </c>
      <c r="G1583">
        <v>11677.2</v>
      </c>
      <c r="H1583">
        <v>5</v>
      </c>
      <c r="I1583">
        <v>58386</v>
      </c>
      <c r="J1583">
        <v>2.87</v>
      </c>
      <c r="K1583">
        <v>541</v>
      </c>
      <c r="L1583" s="1">
        <v>45652</v>
      </c>
    </row>
    <row r="1584" spans="1:12" x14ac:dyDescent="0.25">
      <c r="A1584" t="s">
        <v>1628</v>
      </c>
      <c r="B1584" t="s">
        <v>30</v>
      </c>
      <c r="C1584" t="s">
        <v>31</v>
      </c>
      <c r="D1584" t="s">
        <v>32</v>
      </c>
      <c r="E1584" t="s">
        <v>16</v>
      </c>
      <c r="F1584" t="s">
        <v>17</v>
      </c>
      <c r="G1584">
        <v>13801.26</v>
      </c>
      <c r="H1584">
        <v>4</v>
      </c>
      <c r="I1584">
        <v>55205.04</v>
      </c>
      <c r="J1584">
        <v>4.37</v>
      </c>
      <c r="K1584">
        <v>3116</v>
      </c>
      <c r="L1584" s="1">
        <v>45311</v>
      </c>
    </row>
    <row r="1585" spans="1:12" x14ac:dyDescent="0.25">
      <c r="A1585" t="s">
        <v>1629</v>
      </c>
      <c r="B1585" t="s">
        <v>53</v>
      </c>
      <c r="C1585" t="s">
        <v>31</v>
      </c>
      <c r="D1585" t="s">
        <v>54</v>
      </c>
      <c r="E1585" t="s">
        <v>22</v>
      </c>
      <c r="F1585" t="s">
        <v>28</v>
      </c>
      <c r="G1585">
        <v>7027.26</v>
      </c>
      <c r="H1585">
        <v>2</v>
      </c>
      <c r="I1585">
        <v>14054.52</v>
      </c>
      <c r="J1585">
        <v>2.16</v>
      </c>
      <c r="K1585">
        <v>1253</v>
      </c>
      <c r="L1585" s="1">
        <v>45573</v>
      </c>
    </row>
    <row r="1586" spans="1:12" x14ac:dyDescent="0.25">
      <c r="A1586" t="s">
        <v>1630</v>
      </c>
      <c r="B1586" t="s">
        <v>38</v>
      </c>
      <c r="C1586" t="s">
        <v>20</v>
      </c>
      <c r="D1586" t="s">
        <v>39</v>
      </c>
      <c r="E1586" t="s">
        <v>22</v>
      </c>
      <c r="F1586" t="s">
        <v>23</v>
      </c>
      <c r="G1586">
        <v>17065.98</v>
      </c>
      <c r="H1586">
        <v>3</v>
      </c>
      <c r="I1586">
        <v>51197.94</v>
      </c>
      <c r="J1586">
        <v>2.35</v>
      </c>
      <c r="K1586">
        <v>3535</v>
      </c>
      <c r="L1586" s="1">
        <v>45416</v>
      </c>
    </row>
    <row r="1587" spans="1:12" x14ac:dyDescent="0.25">
      <c r="A1587" t="s">
        <v>1631</v>
      </c>
      <c r="B1587" t="s">
        <v>65</v>
      </c>
      <c r="C1587" t="s">
        <v>20</v>
      </c>
      <c r="D1587" t="s">
        <v>66</v>
      </c>
      <c r="E1587" t="s">
        <v>47</v>
      </c>
      <c r="F1587" t="s">
        <v>62</v>
      </c>
      <c r="G1587">
        <v>11515.42</v>
      </c>
      <c r="H1587">
        <v>3</v>
      </c>
      <c r="I1587">
        <v>34546.26</v>
      </c>
      <c r="J1587">
        <v>3.83</v>
      </c>
      <c r="K1587">
        <v>872</v>
      </c>
      <c r="L1587" s="1">
        <v>45623</v>
      </c>
    </row>
    <row r="1588" spans="1:12" x14ac:dyDescent="0.25">
      <c r="A1588" t="s">
        <v>1632</v>
      </c>
      <c r="B1588" t="s">
        <v>30</v>
      </c>
      <c r="C1588" t="s">
        <v>31</v>
      </c>
      <c r="D1588" t="s">
        <v>32</v>
      </c>
      <c r="E1588" t="s">
        <v>16</v>
      </c>
      <c r="F1588" t="s">
        <v>28</v>
      </c>
      <c r="G1588">
        <v>14199.58</v>
      </c>
      <c r="H1588">
        <v>3</v>
      </c>
      <c r="I1588">
        <v>42598.74</v>
      </c>
      <c r="J1588">
        <v>4.1500000000000004</v>
      </c>
      <c r="K1588">
        <v>484</v>
      </c>
      <c r="L1588" s="1">
        <v>45548</v>
      </c>
    </row>
    <row r="1589" spans="1:12" x14ac:dyDescent="0.25">
      <c r="A1589" t="s">
        <v>1633</v>
      </c>
      <c r="B1589" t="s">
        <v>19</v>
      </c>
      <c r="C1589" t="s">
        <v>20</v>
      </c>
      <c r="D1589" t="s">
        <v>21</v>
      </c>
      <c r="E1589" t="s">
        <v>16</v>
      </c>
      <c r="F1589" t="s">
        <v>17</v>
      </c>
      <c r="G1589">
        <v>14369.79</v>
      </c>
      <c r="H1589">
        <v>5</v>
      </c>
      <c r="I1589">
        <v>71848.95</v>
      </c>
      <c r="J1589">
        <v>3.84</v>
      </c>
      <c r="K1589">
        <v>4627</v>
      </c>
      <c r="L1589" s="1">
        <v>45497</v>
      </c>
    </row>
    <row r="1590" spans="1:12" x14ac:dyDescent="0.25">
      <c r="A1590" t="s">
        <v>1634</v>
      </c>
      <c r="B1590" t="s">
        <v>35</v>
      </c>
      <c r="C1590" t="s">
        <v>14</v>
      </c>
      <c r="D1590" t="s">
        <v>36</v>
      </c>
      <c r="E1590" t="s">
        <v>47</v>
      </c>
      <c r="F1590" t="s">
        <v>28</v>
      </c>
      <c r="G1590">
        <v>13158.4</v>
      </c>
      <c r="H1590">
        <v>1</v>
      </c>
      <c r="I1590">
        <v>13158.4</v>
      </c>
      <c r="J1590">
        <v>4.3099999999999996</v>
      </c>
      <c r="K1590">
        <v>4469</v>
      </c>
      <c r="L1590" s="1">
        <v>45504</v>
      </c>
    </row>
    <row r="1591" spans="1:12" x14ac:dyDescent="0.25">
      <c r="A1591" t="s">
        <v>1635</v>
      </c>
      <c r="B1591" t="s">
        <v>38</v>
      </c>
      <c r="C1591" t="s">
        <v>20</v>
      </c>
      <c r="D1591" t="s">
        <v>39</v>
      </c>
      <c r="E1591" t="s">
        <v>22</v>
      </c>
      <c r="F1591" t="s">
        <v>62</v>
      </c>
      <c r="G1591">
        <v>9789.26</v>
      </c>
      <c r="H1591">
        <v>1</v>
      </c>
      <c r="I1591">
        <v>9789.26</v>
      </c>
      <c r="J1591">
        <v>4.88</v>
      </c>
      <c r="K1591">
        <v>3025</v>
      </c>
      <c r="L1591" s="1">
        <v>45554</v>
      </c>
    </row>
    <row r="1592" spans="1:12" x14ac:dyDescent="0.25">
      <c r="A1592" t="s">
        <v>1636</v>
      </c>
      <c r="B1592" t="s">
        <v>38</v>
      </c>
      <c r="C1592" t="s">
        <v>20</v>
      </c>
      <c r="D1592" t="s">
        <v>39</v>
      </c>
      <c r="E1592" t="s">
        <v>22</v>
      </c>
      <c r="F1592" t="s">
        <v>33</v>
      </c>
      <c r="G1592">
        <v>10049.15</v>
      </c>
      <c r="H1592">
        <v>2</v>
      </c>
      <c r="I1592">
        <v>20098.3</v>
      </c>
      <c r="J1592">
        <v>3.19</v>
      </c>
      <c r="K1592">
        <v>3821</v>
      </c>
      <c r="L1592" s="1">
        <v>45605</v>
      </c>
    </row>
    <row r="1593" spans="1:12" x14ac:dyDescent="0.25">
      <c r="A1593" t="s">
        <v>1637</v>
      </c>
      <c r="B1593" t="s">
        <v>65</v>
      </c>
      <c r="C1593" t="s">
        <v>20</v>
      </c>
      <c r="D1593" t="s">
        <v>66</v>
      </c>
      <c r="E1593" t="s">
        <v>22</v>
      </c>
      <c r="F1593" t="s">
        <v>23</v>
      </c>
      <c r="G1593">
        <v>6344.63</v>
      </c>
      <c r="H1593">
        <v>5</v>
      </c>
      <c r="I1593">
        <v>31723.15</v>
      </c>
      <c r="J1593">
        <v>1.82</v>
      </c>
      <c r="K1593">
        <v>3401</v>
      </c>
      <c r="L1593" s="1">
        <v>45383</v>
      </c>
    </row>
    <row r="1594" spans="1:12" x14ac:dyDescent="0.25">
      <c r="A1594" t="s">
        <v>1638</v>
      </c>
      <c r="B1594" t="s">
        <v>43</v>
      </c>
      <c r="C1594" t="s">
        <v>44</v>
      </c>
      <c r="D1594" t="s">
        <v>45</v>
      </c>
      <c r="E1594" t="s">
        <v>16</v>
      </c>
      <c r="F1594" t="s">
        <v>23</v>
      </c>
      <c r="G1594">
        <v>16661.939999999999</v>
      </c>
      <c r="H1594">
        <v>5</v>
      </c>
      <c r="I1594">
        <v>83309.7</v>
      </c>
      <c r="J1594">
        <v>3.44</v>
      </c>
      <c r="K1594">
        <v>1976</v>
      </c>
      <c r="L1594" s="1">
        <v>45379</v>
      </c>
    </row>
    <row r="1595" spans="1:12" x14ac:dyDescent="0.25">
      <c r="A1595" t="s">
        <v>1639</v>
      </c>
      <c r="B1595" t="s">
        <v>49</v>
      </c>
      <c r="C1595" t="s">
        <v>14</v>
      </c>
      <c r="D1595" t="s">
        <v>50</v>
      </c>
      <c r="E1595" t="s">
        <v>16</v>
      </c>
      <c r="F1595" t="s">
        <v>17</v>
      </c>
      <c r="G1595">
        <v>3650.8</v>
      </c>
      <c r="H1595">
        <v>3</v>
      </c>
      <c r="I1595">
        <v>10952.4</v>
      </c>
      <c r="J1595">
        <v>4.8</v>
      </c>
      <c r="K1595">
        <v>1577</v>
      </c>
      <c r="L1595" s="1">
        <v>45469</v>
      </c>
    </row>
    <row r="1596" spans="1:12" x14ac:dyDescent="0.25">
      <c r="A1596" t="s">
        <v>1640</v>
      </c>
      <c r="B1596" t="s">
        <v>49</v>
      </c>
      <c r="C1596" t="s">
        <v>14</v>
      </c>
      <c r="D1596" t="s">
        <v>50</v>
      </c>
      <c r="E1596" t="s">
        <v>22</v>
      </c>
      <c r="F1596" t="s">
        <v>33</v>
      </c>
      <c r="G1596">
        <v>7524.67</v>
      </c>
      <c r="H1596">
        <v>1</v>
      </c>
      <c r="I1596">
        <v>7524.67</v>
      </c>
      <c r="J1596">
        <v>4.22</v>
      </c>
      <c r="K1596">
        <v>2723</v>
      </c>
      <c r="L1596" s="1">
        <v>45457</v>
      </c>
    </row>
    <row r="1597" spans="1:12" x14ac:dyDescent="0.25">
      <c r="A1597" t="s">
        <v>1641</v>
      </c>
      <c r="B1597" t="s">
        <v>38</v>
      </c>
      <c r="C1597" t="s">
        <v>20</v>
      </c>
      <c r="D1597" t="s">
        <v>39</v>
      </c>
      <c r="E1597" t="s">
        <v>47</v>
      </c>
      <c r="F1597" t="s">
        <v>40</v>
      </c>
      <c r="G1597">
        <v>15303.81</v>
      </c>
      <c r="H1597">
        <v>4</v>
      </c>
      <c r="I1597">
        <v>61215.24</v>
      </c>
      <c r="J1597">
        <v>1.8</v>
      </c>
      <c r="K1597">
        <v>446</v>
      </c>
      <c r="L1597" s="1">
        <v>45625</v>
      </c>
    </row>
    <row r="1598" spans="1:12" x14ac:dyDescent="0.25">
      <c r="A1598" t="s">
        <v>1642</v>
      </c>
      <c r="B1598" t="s">
        <v>43</v>
      </c>
      <c r="C1598" t="s">
        <v>44</v>
      </c>
      <c r="D1598" t="s">
        <v>45</v>
      </c>
      <c r="E1598" t="s">
        <v>22</v>
      </c>
      <c r="F1598" t="s">
        <v>23</v>
      </c>
      <c r="G1598">
        <v>15832.53</v>
      </c>
      <c r="H1598">
        <v>2</v>
      </c>
      <c r="I1598">
        <v>31665.06</v>
      </c>
      <c r="J1598">
        <v>3.38</v>
      </c>
      <c r="K1598">
        <v>3200</v>
      </c>
      <c r="L1598" s="1">
        <v>45310</v>
      </c>
    </row>
    <row r="1599" spans="1:12" x14ac:dyDescent="0.25">
      <c r="A1599" t="s">
        <v>1643</v>
      </c>
      <c r="B1599" t="s">
        <v>38</v>
      </c>
      <c r="C1599" t="s">
        <v>20</v>
      </c>
      <c r="D1599" t="s">
        <v>39</v>
      </c>
      <c r="E1599" t="s">
        <v>16</v>
      </c>
      <c r="F1599" t="s">
        <v>62</v>
      </c>
      <c r="G1599">
        <v>18971.54</v>
      </c>
      <c r="H1599">
        <v>5</v>
      </c>
      <c r="I1599">
        <v>94857.7</v>
      </c>
      <c r="J1599">
        <v>2.48</v>
      </c>
      <c r="K1599">
        <v>3977</v>
      </c>
      <c r="L1599" s="1">
        <v>45458</v>
      </c>
    </row>
    <row r="1600" spans="1:12" x14ac:dyDescent="0.25">
      <c r="A1600" t="s">
        <v>1644</v>
      </c>
      <c r="B1600" t="s">
        <v>19</v>
      </c>
      <c r="C1600" t="s">
        <v>20</v>
      </c>
      <c r="D1600" t="s">
        <v>21</v>
      </c>
      <c r="E1600" t="s">
        <v>22</v>
      </c>
      <c r="F1600" t="s">
        <v>17</v>
      </c>
      <c r="G1600">
        <v>17691.8</v>
      </c>
      <c r="H1600">
        <v>5</v>
      </c>
      <c r="I1600">
        <v>88459</v>
      </c>
      <c r="J1600">
        <v>3.61</v>
      </c>
      <c r="K1600">
        <v>1637</v>
      </c>
      <c r="L1600" s="1">
        <v>45519</v>
      </c>
    </row>
    <row r="1601" spans="1:12" x14ac:dyDescent="0.25">
      <c r="A1601" t="s">
        <v>1645</v>
      </c>
      <c r="B1601" t="s">
        <v>30</v>
      </c>
      <c r="C1601" t="s">
        <v>31</v>
      </c>
      <c r="D1601" t="s">
        <v>32</v>
      </c>
      <c r="E1601" t="s">
        <v>47</v>
      </c>
      <c r="F1601" t="s">
        <v>62</v>
      </c>
      <c r="G1601">
        <v>5817.02</v>
      </c>
      <c r="H1601">
        <v>4</v>
      </c>
      <c r="I1601">
        <v>23268.080000000002</v>
      </c>
      <c r="J1601">
        <v>4.2</v>
      </c>
      <c r="K1601">
        <v>461</v>
      </c>
      <c r="L1601" s="1">
        <v>45471</v>
      </c>
    </row>
    <row r="1602" spans="1:12" x14ac:dyDescent="0.25">
      <c r="A1602" t="s">
        <v>1646</v>
      </c>
      <c r="B1602" t="s">
        <v>13</v>
      </c>
      <c r="C1602" t="s">
        <v>14</v>
      </c>
      <c r="D1602" t="s">
        <v>15</v>
      </c>
      <c r="E1602" t="s">
        <v>16</v>
      </c>
      <c r="F1602" t="s">
        <v>28</v>
      </c>
      <c r="G1602">
        <v>11073.85</v>
      </c>
      <c r="H1602">
        <v>3</v>
      </c>
      <c r="I1602">
        <v>33221.550000000003</v>
      </c>
      <c r="J1602">
        <v>2.0299999999999998</v>
      </c>
      <c r="K1602">
        <v>3114</v>
      </c>
      <c r="L1602" s="1">
        <v>45548</v>
      </c>
    </row>
    <row r="1603" spans="1:12" x14ac:dyDescent="0.25">
      <c r="A1603" t="s">
        <v>1647</v>
      </c>
      <c r="B1603" t="s">
        <v>19</v>
      </c>
      <c r="C1603" t="s">
        <v>20</v>
      </c>
      <c r="D1603" t="s">
        <v>21</v>
      </c>
      <c r="E1603" t="s">
        <v>47</v>
      </c>
      <c r="F1603" t="s">
        <v>62</v>
      </c>
      <c r="G1603">
        <v>11098.13</v>
      </c>
      <c r="H1603">
        <v>4</v>
      </c>
      <c r="I1603">
        <v>44392.52</v>
      </c>
      <c r="J1603">
        <v>3.2</v>
      </c>
      <c r="K1603">
        <v>2410</v>
      </c>
      <c r="L1603" s="1">
        <v>45620</v>
      </c>
    </row>
    <row r="1604" spans="1:12" x14ac:dyDescent="0.25">
      <c r="A1604" t="s">
        <v>1648</v>
      </c>
      <c r="B1604" t="s">
        <v>65</v>
      </c>
      <c r="C1604" t="s">
        <v>20</v>
      </c>
      <c r="D1604" t="s">
        <v>66</v>
      </c>
      <c r="E1604" t="s">
        <v>22</v>
      </c>
      <c r="F1604" t="s">
        <v>33</v>
      </c>
      <c r="G1604">
        <v>15757.8</v>
      </c>
      <c r="H1604">
        <v>4</v>
      </c>
      <c r="I1604">
        <v>63031.199999999997</v>
      </c>
      <c r="J1604">
        <v>4.0999999999999996</v>
      </c>
      <c r="K1604">
        <v>1206</v>
      </c>
      <c r="L1604" s="1">
        <v>45553</v>
      </c>
    </row>
    <row r="1605" spans="1:12" x14ac:dyDescent="0.25">
      <c r="A1605" t="s">
        <v>1649</v>
      </c>
      <c r="B1605" t="s">
        <v>25</v>
      </c>
      <c r="C1605" t="s">
        <v>26</v>
      </c>
      <c r="D1605" t="s">
        <v>27</v>
      </c>
      <c r="E1605" t="s">
        <v>22</v>
      </c>
      <c r="F1605" t="s">
        <v>23</v>
      </c>
      <c r="G1605">
        <v>8240.7000000000007</v>
      </c>
      <c r="H1605">
        <v>4</v>
      </c>
      <c r="I1605">
        <v>32962.800000000003</v>
      </c>
      <c r="J1605">
        <v>2.14</v>
      </c>
      <c r="K1605">
        <v>581</v>
      </c>
      <c r="L1605" s="1">
        <v>45640</v>
      </c>
    </row>
    <row r="1606" spans="1:12" x14ac:dyDescent="0.25">
      <c r="A1606" t="s">
        <v>1650</v>
      </c>
      <c r="B1606" t="s">
        <v>53</v>
      </c>
      <c r="C1606" t="s">
        <v>31</v>
      </c>
      <c r="D1606" t="s">
        <v>54</v>
      </c>
      <c r="E1606" t="s">
        <v>22</v>
      </c>
      <c r="F1606" t="s">
        <v>62</v>
      </c>
      <c r="G1606">
        <v>7864.3</v>
      </c>
      <c r="H1606">
        <v>3</v>
      </c>
      <c r="I1606">
        <v>23592.9</v>
      </c>
      <c r="J1606">
        <v>1.88</v>
      </c>
      <c r="K1606">
        <v>4171</v>
      </c>
      <c r="L1606" s="1">
        <v>45405</v>
      </c>
    </row>
    <row r="1607" spans="1:12" x14ac:dyDescent="0.25">
      <c r="A1607" t="s">
        <v>1651</v>
      </c>
      <c r="B1607" t="s">
        <v>30</v>
      </c>
      <c r="C1607" t="s">
        <v>31</v>
      </c>
      <c r="D1607" t="s">
        <v>32</v>
      </c>
      <c r="E1607" t="s">
        <v>22</v>
      </c>
      <c r="F1607" t="s">
        <v>62</v>
      </c>
      <c r="G1607">
        <v>7298.69</v>
      </c>
      <c r="H1607">
        <v>5</v>
      </c>
      <c r="I1607">
        <v>36493.449999999997</v>
      </c>
      <c r="J1607">
        <v>1.02</v>
      </c>
      <c r="K1607">
        <v>4762</v>
      </c>
      <c r="L1607" s="1">
        <v>45425</v>
      </c>
    </row>
    <row r="1608" spans="1:12" x14ac:dyDescent="0.25">
      <c r="A1608" t="s">
        <v>1652</v>
      </c>
      <c r="B1608" t="s">
        <v>53</v>
      </c>
      <c r="C1608" t="s">
        <v>31</v>
      </c>
      <c r="D1608" t="s">
        <v>54</v>
      </c>
      <c r="E1608" t="s">
        <v>22</v>
      </c>
      <c r="F1608" t="s">
        <v>33</v>
      </c>
      <c r="G1608">
        <v>12569.75</v>
      </c>
      <c r="H1608">
        <v>4</v>
      </c>
      <c r="I1608">
        <v>50279</v>
      </c>
      <c r="J1608">
        <v>2.4300000000000002</v>
      </c>
      <c r="K1608">
        <v>2101</v>
      </c>
      <c r="L1608" s="1">
        <v>45366</v>
      </c>
    </row>
    <row r="1609" spans="1:12" x14ac:dyDescent="0.25">
      <c r="A1609" t="s">
        <v>1653</v>
      </c>
      <c r="B1609" t="s">
        <v>65</v>
      </c>
      <c r="C1609" t="s">
        <v>20</v>
      </c>
      <c r="D1609" t="s">
        <v>66</v>
      </c>
      <c r="E1609" t="s">
        <v>16</v>
      </c>
      <c r="F1609" t="s">
        <v>23</v>
      </c>
      <c r="G1609">
        <v>12187.77</v>
      </c>
      <c r="H1609">
        <v>3</v>
      </c>
      <c r="I1609">
        <v>36563.31</v>
      </c>
      <c r="J1609">
        <v>1.1599999999999999</v>
      </c>
      <c r="K1609">
        <v>250</v>
      </c>
      <c r="L1609" s="1">
        <v>45313</v>
      </c>
    </row>
    <row r="1610" spans="1:12" x14ac:dyDescent="0.25">
      <c r="A1610" t="s">
        <v>1654</v>
      </c>
      <c r="B1610" t="s">
        <v>49</v>
      </c>
      <c r="C1610" t="s">
        <v>14</v>
      </c>
      <c r="D1610" t="s">
        <v>50</v>
      </c>
      <c r="E1610" t="s">
        <v>16</v>
      </c>
      <c r="F1610" t="s">
        <v>33</v>
      </c>
      <c r="G1610">
        <v>16341.68</v>
      </c>
      <c r="H1610">
        <v>3</v>
      </c>
      <c r="I1610">
        <v>49025.04</v>
      </c>
      <c r="J1610">
        <v>4.34</v>
      </c>
      <c r="K1610">
        <v>4999</v>
      </c>
      <c r="L1610" s="1">
        <v>45458</v>
      </c>
    </row>
    <row r="1611" spans="1:12" x14ac:dyDescent="0.25">
      <c r="A1611" t="s">
        <v>1655</v>
      </c>
      <c r="B1611" t="s">
        <v>65</v>
      </c>
      <c r="C1611" t="s">
        <v>20</v>
      </c>
      <c r="D1611" t="s">
        <v>66</v>
      </c>
      <c r="E1611" t="s">
        <v>16</v>
      </c>
      <c r="F1611" t="s">
        <v>28</v>
      </c>
      <c r="G1611">
        <v>19392.89</v>
      </c>
      <c r="H1611">
        <v>1</v>
      </c>
      <c r="I1611">
        <v>19392.89</v>
      </c>
      <c r="J1611">
        <v>2.2999999999999998</v>
      </c>
      <c r="K1611">
        <v>3853</v>
      </c>
      <c r="L1611" s="1">
        <v>45365</v>
      </c>
    </row>
    <row r="1612" spans="1:12" x14ac:dyDescent="0.25">
      <c r="A1612" t="s">
        <v>1656</v>
      </c>
      <c r="B1612" t="s">
        <v>38</v>
      </c>
      <c r="C1612" t="s">
        <v>20</v>
      </c>
      <c r="D1612" t="s">
        <v>39</v>
      </c>
      <c r="E1612" t="s">
        <v>47</v>
      </c>
      <c r="F1612" t="s">
        <v>28</v>
      </c>
      <c r="G1612">
        <v>4852.08</v>
      </c>
      <c r="H1612">
        <v>2</v>
      </c>
      <c r="I1612">
        <v>9704.16</v>
      </c>
      <c r="J1612">
        <v>4.5</v>
      </c>
      <c r="K1612">
        <v>159</v>
      </c>
      <c r="L1612" s="1">
        <v>45616</v>
      </c>
    </row>
    <row r="1613" spans="1:12" x14ac:dyDescent="0.25">
      <c r="A1613" t="s">
        <v>1657</v>
      </c>
      <c r="B1613" t="s">
        <v>13</v>
      </c>
      <c r="C1613" t="s">
        <v>14</v>
      </c>
      <c r="D1613" t="s">
        <v>15</v>
      </c>
      <c r="E1613" t="s">
        <v>47</v>
      </c>
      <c r="F1613" t="s">
        <v>28</v>
      </c>
      <c r="G1613">
        <v>16339.04</v>
      </c>
      <c r="H1613">
        <v>2</v>
      </c>
      <c r="I1613">
        <v>32678.080000000002</v>
      </c>
      <c r="J1613">
        <v>3.7</v>
      </c>
      <c r="K1613">
        <v>68</v>
      </c>
      <c r="L1613" s="1">
        <v>45601</v>
      </c>
    </row>
    <row r="1614" spans="1:12" x14ac:dyDescent="0.25">
      <c r="A1614" t="s">
        <v>1658</v>
      </c>
      <c r="B1614" t="s">
        <v>43</v>
      </c>
      <c r="C1614" t="s">
        <v>44</v>
      </c>
      <c r="D1614" t="s">
        <v>45</v>
      </c>
      <c r="E1614" t="s">
        <v>22</v>
      </c>
      <c r="F1614" t="s">
        <v>40</v>
      </c>
      <c r="G1614">
        <v>13623.47</v>
      </c>
      <c r="H1614">
        <v>3</v>
      </c>
      <c r="I1614">
        <v>40870.410000000003</v>
      </c>
      <c r="J1614">
        <v>1.38</v>
      </c>
      <c r="K1614">
        <v>3666</v>
      </c>
      <c r="L1614" s="1">
        <v>45496</v>
      </c>
    </row>
    <row r="1615" spans="1:12" x14ac:dyDescent="0.25">
      <c r="A1615" t="s">
        <v>1659</v>
      </c>
      <c r="B1615" t="s">
        <v>19</v>
      </c>
      <c r="C1615" t="s">
        <v>20</v>
      </c>
      <c r="D1615" t="s">
        <v>21</v>
      </c>
      <c r="E1615" t="s">
        <v>47</v>
      </c>
      <c r="F1615" t="s">
        <v>62</v>
      </c>
      <c r="G1615">
        <v>3660.3</v>
      </c>
      <c r="H1615">
        <v>1</v>
      </c>
      <c r="I1615">
        <v>3660.3</v>
      </c>
      <c r="J1615">
        <v>1.7</v>
      </c>
      <c r="K1615">
        <v>675</v>
      </c>
      <c r="L1615" s="1">
        <v>45294</v>
      </c>
    </row>
    <row r="1616" spans="1:12" x14ac:dyDescent="0.25">
      <c r="A1616" t="s">
        <v>1660</v>
      </c>
      <c r="B1616" t="s">
        <v>25</v>
      </c>
      <c r="C1616" t="s">
        <v>26</v>
      </c>
      <c r="D1616" t="s">
        <v>27</v>
      </c>
      <c r="E1616" t="s">
        <v>22</v>
      </c>
      <c r="F1616" t="s">
        <v>17</v>
      </c>
      <c r="G1616">
        <v>898.39</v>
      </c>
      <c r="H1616">
        <v>1</v>
      </c>
      <c r="I1616">
        <v>898.39</v>
      </c>
      <c r="J1616">
        <v>2.14</v>
      </c>
      <c r="K1616">
        <v>2728</v>
      </c>
      <c r="L1616" s="1">
        <v>45508</v>
      </c>
    </row>
    <row r="1617" spans="1:12" x14ac:dyDescent="0.25">
      <c r="A1617" t="s">
        <v>1661</v>
      </c>
      <c r="B1617" t="s">
        <v>49</v>
      </c>
      <c r="C1617" t="s">
        <v>14</v>
      </c>
      <c r="D1617" t="s">
        <v>50</v>
      </c>
      <c r="E1617" t="s">
        <v>22</v>
      </c>
      <c r="F1617" t="s">
        <v>28</v>
      </c>
      <c r="G1617">
        <v>165.82</v>
      </c>
      <c r="H1617">
        <v>3</v>
      </c>
      <c r="I1617">
        <v>497.46</v>
      </c>
      <c r="J1617">
        <v>1.29</v>
      </c>
      <c r="K1617">
        <v>3170</v>
      </c>
      <c r="L1617" s="1">
        <v>45313</v>
      </c>
    </row>
    <row r="1618" spans="1:12" x14ac:dyDescent="0.25">
      <c r="A1618" t="s">
        <v>1662</v>
      </c>
      <c r="B1618" t="s">
        <v>53</v>
      </c>
      <c r="C1618" t="s">
        <v>31</v>
      </c>
      <c r="D1618" t="s">
        <v>54</v>
      </c>
      <c r="E1618" t="s">
        <v>47</v>
      </c>
      <c r="F1618" t="s">
        <v>40</v>
      </c>
      <c r="G1618">
        <v>3671.05</v>
      </c>
      <c r="H1618">
        <v>3</v>
      </c>
      <c r="I1618">
        <v>11013.15</v>
      </c>
      <c r="J1618">
        <v>1.75</v>
      </c>
      <c r="K1618">
        <v>3967</v>
      </c>
      <c r="L1618" s="1">
        <v>45596</v>
      </c>
    </row>
    <row r="1619" spans="1:12" x14ac:dyDescent="0.25">
      <c r="A1619" t="s">
        <v>1663</v>
      </c>
      <c r="B1619" t="s">
        <v>25</v>
      </c>
      <c r="C1619" t="s">
        <v>26</v>
      </c>
      <c r="D1619" t="s">
        <v>27</v>
      </c>
      <c r="E1619" t="s">
        <v>47</v>
      </c>
      <c r="F1619" t="s">
        <v>40</v>
      </c>
      <c r="G1619">
        <v>7569.21</v>
      </c>
      <c r="H1619">
        <v>1</v>
      </c>
      <c r="I1619">
        <v>7569.21</v>
      </c>
      <c r="J1619">
        <v>4.3499999999999996</v>
      </c>
      <c r="K1619">
        <v>4032</v>
      </c>
      <c r="L1619" s="1">
        <v>45539</v>
      </c>
    </row>
    <row r="1620" spans="1:12" x14ac:dyDescent="0.25">
      <c r="A1620" t="s">
        <v>1664</v>
      </c>
      <c r="B1620" t="s">
        <v>13</v>
      </c>
      <c r="C1620" t="s">
        <v>14</v>
      </c>
      <c r="D1620" t="s">
        <v>15</v>
      </c>
      <c r="E1620" t="s">
        <v>47</v>
      </c>
      <c r="F1620" t="s">
        <v>23</v>
      </c>
      <c r="G1620">
        <v>6520.31</v>
      </c>
      <c r="H1620">
        <v>5</v>
      </c>
      <c r="I1620">
        <v>32601.55</v>
      </c>
      <c r="J1620">
        <v>4.95</v>
      </c>
      <c r="K1620">
        <v>397</v>
      </c>
      <c r="L1620" s="1">
        <v>45605</v>
      </c>
    </row>
    <row r="1621" spans="1:12" x14ac:dyDescent="0.25">
      <c r="A1621" t="s">
        <v>1665</v>
      </c>
      <c r="B1621" t="s">
        <v>19</v>
      </c>
      <c r="C1621" t="s">
        <v>20</v>
      </c>
      <c r="D1621" t="s">
        <v>21</v>
      </c>
      <c r="E1621" t="s">
        <v>47</v>
      </c>
      <c r="F1621" t="s">
        <v>40</v>
      </c>
      <c r="G1621">
        <v>1350.6</v>
      </c>
      <c r="H1621">
        <v>3</v>
      </c>
      <c r="I1621">
        <v>4051.8</v>
      </c>
      <c r="J1621">
        <v>4.95</v>
      </c>
      <c r="K1621">
        <v>3387</v>
      </c>
      <c r="L1621" s="1">
        <v>45533</v>
      </c>
    </row>
    <row r="1622" spans="1:12" x14ac:dyDescent="0.25">
      <c r="A1622" t="s">
        <v>1666</v>
      </c>
      <c r="B1622" t="s">
        <v>25</v>
      </c>
      <c r="C1622" t="s">
        <v>26</v>
      </c>
      <c r="D1622" t="s">
        <v>27</v>
      </c>
      <c r="E1622" t="s">
        <v>16</v>
      </c>
      <c r="F1622" t="s">
        <v>40</v>
      </c>
      <c r="G1622">
        <v>14212.6</v>
      </c>
      <c r="H1622">
        <v>3</v>
      </c>
      <c r="I1622">
        <v>42637.8</v>
      </c>
      <c r="J1622">
        <v>4.9400000000000004</v>
      </c>
      <c r="K1622">
        <v>4821</v>
      </c>
      <c r="L1622" s="1">
        <v>45293</v>
      </c>
    </row>
    <row r="1623" spans="1:12" x14ac:dyDescent="0.25">
      <c r="A1623" t="s">
        <v>1667</v>
      </c>
      <c r="B1623" t="s">
        <v>30</v>
      </c>
      <c r="C1623" t="s">
        <v>31</v>
      </c>
      <c r="D1623" t="s">
        <v>32</v>
      </c>
      <c r="E1623" t="s">
        <v>16</v>
      </c>
      <c r="F1623" t="s">
        <v>62</v>
      </c>
      <c r="G1623">
        <v>15273</v>
      </c>
      <c r="H1623">
        <v>2</v>
      </c>
      <c r="I1623">
        <v>30546</v>
      </c>
      <c r="J1623">
        <v>2.35</v>
      </c>
      <c r="K1623">
        <v>521</v>
      </c>
      <c r="L1623" s="1">
        <v>45639</v>
      </c>
    </row>
    <row r="1624" spans="1:12" x14ac:dyDescent="0.25">
      <c r="A1624" t="s">
        <v>1668</v>
      </c>
      <c r="B1624" t="s">
        <v>25</v>
      </c>
      <c r="C1624" t="s">
        <v>26</v>
      </c>
      <c r="D1624" t="s">
        <v>27</v>
      </c>
      <c r="E1624" t="s">
        <v>16</v>
      </c>
      <c r="F1624" t="s">
        <v>62</v>
      </c>
      <c r="G1624">
        <v>4763.49</v>
      </c>
      <c r="H1624">
        <v>2</v>
      </c>
      <c r="I1624">
        <v>9526.98</v>
      </c>
      <c r="J1624">
        <v>3.79</v>
      </c>
      <c r="K1624">
        <v>1280</v>
      </c>
      <c r="L1624" s="1">
        <v>45565</v>
      </c>
    </row>
    <row r="1625" spans="1:12" x14ac:dyDescent="0.25">
      <c r="A1625" t="s">
        <v>1669</v>
      </c>
      <c r="B1625" t="s">
        <v>35</v>
      </c>
      <c r="C1625" t="s">
        <v>14</v>
      </c>
      <c r="D1625" t="s">
        <v>36</v>
      </c>
      <c r="E1625" t="s">
        <v>16</v>
      </c>
      <c r="F1625" t="s">
        <v>33</v>
      </c>
      <c r="G1625">
        <v>8815.9</v>
      </c>
      <c r="H1625">
        <v>1</v>
      </c>
      <c r="I1625">
        <v>8815.9</v>
      </c>
      <c r="J1625">
        <v>2.5099999999999998</v>
      </c>
      <c r="K1625">
        <v>370</v>
      </c>
      <c r="L1625" s="1">
        <v>45481</v>
      </c>
    </row>
    <row r="1626" spans="1:12" x14ac:dyDescent="0.25">
      <c r="A1626" t="s">
        <v>1670</v>
      </c>
      <c r="B1626" t="s">
        <v>65</v>
      </c>
      <c r="C1626" t="s">
        <v>20</v>
      </c>
      <c r="D1626" t="s">
        <v>66</v>
      </c>
      <c r="E1626" t="s">
        <v>47</v>
      </c>
      <c r="F1626" t="s">
        <v>33</v>
      </c>
      <c r="G1626">
        <v>4841.75</v>
      </c>
      <c r="H1626">
        <v>4</v>
      </c>
      <c r="I1626">
        <v>19367</v>
      </c>
      <c r="J1626">
        <v>4.03</v>
      </c>
      <c r="K1626">
        <v>4605</v>
      </c>
      <c r="L1626" s="1">
        <v>45492</v>
      </c>
    </row>
    <row r="1627" spans="1:12" x14ac:dyDescent="0.25">
      <c r="A1627" t="s">
        <v>1671</v>
      </c>
      <c r="B1627" t="s">
        <v>13</v>
      </c>
      <c r="C1627" t="s">
        <v>14</v>
      </c>
      <c r="D1627" t="s">
        <v>15</v>
      </c>
      <c r="E1627" t="s">
        <v>22</v>
      </c>
      <c r="F1627" t="s">
        <v>23</v>
      </c>
      <c r="G1627">
        <v>6107.21</v>
      </c>
      <c r="H1627">
        <v>4</v>
      </c>
      <c r="I1627">
        <v>24428.84</v>
      </c>
      <c r="J1627">
        <v>3.95</v>
      </c>
      <c r="K1627">
        <v>2679</v>
      </c>
      <c r="L1627" s="1">
        <v>45459</v>
      </c>
    </row>
    <row r="1628" spans="1:12" x14ac:dyDescent="0.25">
      <c r="A1628" t="s">
        <v>1672</v>
      </c>
      <c r="B1628" t="s">
        <v>53</v>
      </c>
      <c r="C1628" t="s">
        <v>31</v>
      </c>
      <c r="D1628" t="s">
        <v>54</v>
      </c>
      <c r="E1628" t="s">
        <v>16</v>
      </c>
      <c r="F1628" t="s">
        <v>23</v>
      </c>
      <c r="G1628">
        <v>9040.57</v>
      </c>
      <c r="H1628">
        <v>2</v>
      </c>
      <c r="I1628">
        <v>18081.14</v>
      </c>
      <c r="J1628">
        <v>1.91</v>
      </c>
      <c r="K1628">
        <v>3676</v>
      </c>
      <c r="L1628" s="1">
        <v>45623</v>
      </c>
    </row>
    <row r="1629" spans="1:12" x14ac:dyDescent="0.25">
      <c r="A1629" t="s">
        <v>1673</v>
      </c>
      <c r="B1629" t="s">
        <v>65</v>
      </c>
      <c r="C1629" t="s">
        <v>20</v>
      </c>
      <c r="D1629" t="s">
        <v>66</v>
      </c>
      <c r="E1629" t="s">
        <v>16</v>
      </c>
      <c r="F1629" t="s">
        <v>28</v>
      </c>
      <c r="G1629">
        <v>13794.91</v>
      </c>
      <c r="H1629">
        <v>2</v>
      </c>
      <c r="I1629">
        <v>27589.82</v>
      </c>
      <c r="J1629">
        <v>3.57</v>
      </c>
      <c r="K1629">
        <v>3512</v>
      </c>
      <c r="L1629" s="1">
        <v>45596</v>
      </c>
    </row>
    <row r="1630" spans="1:12" x14ac:dyDescent="0.25">
      <c r="A1630" t="s">
        <v>1674</v>
      </c>
      <c r="B1630" t="s">
        <v>43</v>
      </c>
      <c r="C1630" t="s">
        <v>44</v>
      </c>
      <c r="D1630" t="s">
        <v>45</v>
      </c>
      <c r="E1630" t="s">
        <v>47</v>
      </c>
      <c r="F1630" t="s">
        <v>23</v>
      </c>
      <c r="G1630">
        <v>2219.65</v>
      </c>
      <c r="H1630">
        <v>5</v>
      </c>
      <c r="I1630">
        <v>11098.25</v>
      </c>
      <c r="J1630">
        <v>3.87</v>
      </c>
      <c r="K1630">
        <v>2902</v>
      </c>
      <c r="L1630" s="1">
        <v>45406</v>
      </c>
    </row>
    <row r="1631" spans="1:12" x14ac:dyDescent="0.25">
      <c r="A1631" t="s">
        <v>1675</v>
      </c>
      <c r="B1631" t="s">
        <v>49</v>
      </c>
      <c r="C1631" t="s">
        <v>14</v>
      </c>
      <c r="D1631" t="s">
        <v>50</v>
      </c>
      <c r="E1631" t="s">
        <v>16</v>
      </c>
      <c r="F1631" t="s">
        <v>17</v>
      </c>
      <c r="G1631">
        <v>6443.74</v>
      </c>
      <c r="H1631">
        <v>5</v>
      </c>
      <c r="I1631">
        <v>32218.7</v>
      </c>
      <c r="J1631">
        <v>2.36</v>
      </c>
      <c r="K1631">
        <v>152</v>
      </c>
      <c r="L1631" s="1">
        <v>45299</v>
      </c>
    </row>
    <row r="1632" spans="1:12" x14ac:dyDescent="0.25">
      <c r="A1632" t="s">
        <v>1676</v>
      </c>
      <c r="B1632" t="s">
        <v>43</v>
      </c>
      <c r="C1632" t="s">
        <v>44</v>
      </c>
      <c r="D1632" t="s">
        <v>45</v>
      </c>
      <c r="E1632" t="s">
        <v>22</v>
      </c>
      <c r="F1632" t="s">
        <v>40</v>
      </c>
      <c r="G1632">
        <v>8248.33</v>
      </c>
      <c r="H1632">
        <v>4</v>
      </c>
      <c r="I1632">
        <v>32993.32</v>
      </c>
      <c r="J1632">
        <v>2.99</v>
      </c>
      <c r="K1632">
        <v>598</v>
      </c>
      <c r="L1632" s="1">
        <v>45436</v>
      </c>
    </row>
    <row r="1633" spans="1:12" x14ac:dyDescent="0.25">
      <c r="A1633" t="s">
        <v>1677</v>
      </c>
      <c r="B1633" t="s">
        <v>53</v>
      </c>
      <c r="C1633" t="s">
        <v>31</v>
      </c>
      <c r="D1633" t="s">
        <v>54</v>
      </c>
      <c r="E1633" t="s">
        <v>47</v>
      </c>
      <c r="F1633" t="s">
        <v>40</v>
      </c>
      <c r="G1633">
        <v>16060.65</v>
      </c>
      <c r="H1633">
        <v>2</v>
      </c>
      <c r="I1633">
        <v>32121.3</v>
      </c>
      <c r="J1633">
        <v>3.5</v>
      </c>
      <c r="K1633">
        <v>3425</v>
      </c>
      <c r="L1633" s="1">
        <v>45510</v>
      </c>
    </row>
    <row r="1634" spans="1:12" x14ac:dyDescent="0.25">
      <c r="A1634" t="s">
        <v>1678</v>
      </c>
      <c r="B1634" t="s">
        <v>49</v>
      </c>
      <c r="C1634" t="s">
        <v>14</v>
      </c>
      <c r="D1634" t="s">
        <v>50</v>
      </c>
      <c r="E1634" t="s">
        <v>16</v>
      </c>
      <c r="F1634" t="s">
        <v>62</v>
      </c>
      <c r="G1634">
        <v>10131.49</v>
      </c>
      <c r="H1634">
        <v>2</v>
      </c>
      <c r="I1634">
        <v>20262.98</v>
      </c>
      <c r="J1634">
        <v>2.52</v>
      </c>
      <c r="K1634">
        <v>3089</v>
      </c>
      <c r="L1634" s="1">
        <v>45598</v>
      </c>
    </row>
    <row r="1635" spans="1:12" x14ac:dyDescent="0.25">
      <c r="A1635" t="s">
        <v>1679</v>
      </c>
      <c r="B1635" t="s">
        <v>38</v>
      </c>
      <c r="C1635" t="s">
        <v>20</v>
      </c>
      <c r="D1635" t="s">
        <v>39</v>
      </c>
      <c r="E1635" t="s">
        <v>47</v>
      </c>
      <c r="F1635" t="s">
        <v>17</v>
      </c>
      <c r="G1635">
        <v>12024.25</v>
      </c>
      <c r="H1635">
        <v>3</v>
      </c>
      <c r="I1635">
        <v>36072.75</v>
      </c>
      <c r="J1635">
        <v>2.1800000000000002</v>
      </c>
      <c r="K1635">
        <v>1183</v>
      </c>
      <c r="L1635" s="1">
        <v>45563</v>
      </c>
    </row>
    <row r="1636" spans="1:12" x14ac:dyDescent="0.25">
      <c r="A1636" t="s">
        <v>1680</v>
      </c>
      <c r="B1636" t="s">
        <v>43</v>
      </c>
      <c r="C1636" t="s">
        <v>44</v>
      </c>
      <c r="D1636" t="s">
        <v>45</v>
      </c>
      <c r="E1636" t="s">
        <v>16</v>
      </c>
      <c r="F1636" t="s">
        <v>17</v>
      </c>
      <c r="G1636">
        <v>15054.59</v>
      </c>
      <c r="H1636">
        <v>5</v>
      </c>
      <c r="I1636">
        <v>75272.95</v>
      </c>
      <c r="J1636">
        <v>4.12</v>
      </c>
      <c r="K1636">
        <v>633</v>
      </c>
      <c r="L1636" s="1">
        <v>45604</v>
      </c>
    </row>
    <row r="1637" spans="1:12" x14ac:dyDescent="0.25">
      <c r="A1637" t="s">
        <v>1681</v>
      </c>
      <c r="B1637" t="s">
        <v>13</v>
      </c>
      <c r="C1637" t="s">
        <v>14</v>
      </c>
      <c r="D1637" t="s">
        <v>15</v>
      </c>
      <c r="E1637" t="s">
        <v>22</v>
      </c>
      <c r="F1637" t="s">
        <v>23</v>
      </c>
      <c r="G1637">
        <v>5860.1</v>
      </c>
      <c r="H1637">
        <v>4</v>
      </c>
      <c r="I1637">
        <v>23440.400000000001</v>
      </c>
      <c r="J1637">
        <v>1.44</v>
      </c>
      <c r="K1637">
        <v>3786</v>
      </c>
      <c r="L1637" s="1">
        <v>45567</v>
      </c>
    </row>
    <row r="1638" spans="1:12" x14ac:dyDescent="0.25">
      <c r="A1638" t="s">
        <v>1682</v>
      </c>
      <c r="B1638" t="s">
        <v>19</v>
      </c>
      <c r="C1638" t="s">
        <v>20</v>
      </c>
      <c r="D1638" t="s">
        <v>21</v>
      </c>
      <c r="E1638" t="s">
        <v>22</v>
      </c>
      <c r="F1638" t="s">
        <v>33</v>
      </c>
      <c r="G1638">
        <v>14732.13</v>
      </c>
      <c r="H1638">
        <v>5</v>
      </c>
      <c r="I1638">
        <v>73660.649999999994</v>
      </c>
      <c r="J1638">
        <v>4.91</v>
      </c>
      <c r="K1638">
        <v>2492</v>
      </c>
      <c r="L1638" s="1">
        <v>45475</v>
      </c>
    </row>
    <row r="1639" spans="1:12" x14ac:dyDescent="0.25">
      <c r="A1639" t="s">
        <v>1683</v>
      </c>
      <c r="B1639" t="s">
        <v>49</v>
      </c>
      <c r="C1639" t="s">
        <v>14</v>
      </c>
      <c r="D1639" t="s">
        <v>50</v>
      </c>
      <c r="E1639" t="s">
        <v>22</v>
      </c>
      <c r="F1639" t="s">
        <v>40</v>
      </c>
      <c r="G1639">
        <v>4350.01</v>
      </c>
      <c r="H1639">
        <v>2</v>
      </c>
      <c r="I1639">
        <v>8700.02</v>
      </c>
      <c r="J1639">
        <v>3.79</v>
      </c>
      <c r="K1639">
        <v>883</v>
      </c>
      <c r="L1639" s="1">
        <v>45376</v>
      </c>
    </row>
    <row r="1640" spans="1:12" x14ac:dyDescent="0.25">
      <c r="A1640" t="s">
        <v>1684</v>
      </c>
      <c r="B1640" t="s">
        <v>38</v>
      </c>
      <c r="C1640" t="s">
        <v>20</v>
      </c>
      <c r="D1640" t="s">
        <v>39</v>
      </c>
      <c r="E1640" t="s">
        <v>16</v>
      </c>
      <c r="F1640" t="s">
        <v>28</v>
      </c>
      <c r="G1640">
        <v>9937.57</v>
      </c>
      <c r="H1640">
        <v>3</v>
      </c>
      <c r="I1640">
        <v>29812.71</v>
      </c>
      <c r="J1640">
        <v>1.63</v>
      </c>
      <c r="K1640">
        <v>938</v>
      </c>
      <c r="L1640" s="1">
        <v>45640</v>
      </c>
    </row>
    <row r="1641" spans="1:12" x14ac:dyDescent="0.25">
      <c r="A1641" t="s">
        <v>1685</v>
      </c>
      <c r="B1641" t="s">
        <v>25</v>
      </c>
      <c r="C1641" t="s">
        <v>26</v>
      </c>
      <c r="D1641" t="s">
        <v>27</v>
      </c>
      <c r="E1641" t="s">
        <v>22</v>
      </c>
      <c r="F1641" t="s">
        <v>33</v>
      </c>
      <c r="G1641">
        <v>6629.95</v>
      </c>
      <c r="H1641">
        <v>2</v>
      </c>
      <c r="I1641">
        <v>13259.9</v>
      </c>
      <c r="J1641">
        <v>4.9400000000000004</v>
      </c>
      <c r="K1641">
        <v>1861</v>
      </c>
      <c r="L1641" s="1">
        <v>45649</v>
      </c>
    </row>
    <row r="1642" spans="1:12" x14ac:dyDescent="0.25">
      <c r="A1642" t="s">
        <v>1686</v>
      </c>
      <c r="B1642" t="s">
        <v>13</v>
      </c>
      <c r="C1642" t="s">
        <v>14</v>
      </c>
      <c r="D1642" t="s">
        <v>15</v>
      </c>
      <c r="E1642" t="s">
        <v>16</v>
      </c>
      <c r="F1642" t="s">
        <v>40</v>
      </c>
      <c r="G1642">
        <v>11262.2</v>
      </c>
      <c r="H1642">
        <v>4</v>
      </c>
      <c r="I1642">
        <v>45048.800000000003</v>
      </c>
      <c r="J1642">
        <v>3.57</v>
      </c>
      <c r="K1642">
        <v>2108</v>
      </c>
      <c r="L1642" s="1">
        <v>45544</v>
      </c>
    </row>
    <row r="1643" spans="1:12" x14ac:dyDescent="0.25">
      <c r="A1643" t="s">
        <v>1687</v>
      </c>
      <c r="B1643" t="s">
        <v>30</v>
      </c>
      <c r="C1643" t="s">
        <v>31</v>
      </c>
      <c r="D1643" t="s">
        <v>32</v>
      </c>
      <c r="E1643" t="s">
        <v>16</v>
      </c>
      <c r="F1643" t="s">
        <v>40</v>
      </c>
      <c r="G1643">
        <v>13990.02</v>
      </c>
      <c r="H1643">
        <v>2</v>
      </c>
      <c r="I1643">
        <v>27980.04</v>
      </c>
      <c r="J1643">
        <v>4.01</v>
      </c>
      <c r="K1643">
        <v>3295</v>
      </c>
      <c r="L1643" s="1">
        <v>45532</v>
      </c>
    </row>
    <row r="1644" spans="1:12" x14ac:dyDescent="0.25">
      <c r="A1644" t="s">
        <v>1688</v>
      </c>
      <c r="B1644" t="s">
        <v>35</v>
      </c>
      <c r="C1644" t="s">
        <v>14</v>
      </c>
      <c r="D1644" t="s">
        <v>36</v>
      </c>
      <c r="E1644" t="s">
        <v>47</v>
      </c>
      <c r="F1644" t="s">
        <v>17</v>
      </c>
      <c r="G1644">
        <v>3150.89</v>
      </c>
      <c r="H1644">
        <v>3</v>
      </c>
      <c r="I1644">
        <v>9452.67</v>
      </c>
      <c r="J1644">
        <v>4.8899999999999997</v>
      </c>
      <c r="K1644">
        <v>3396</v>
      </c>
      <c r="L1644" s="1">
        <v>45577</v>
      </c>
    </row>
    <row r="1645" spans="1:12" x14ac:dyDescent="0.25">
      <c r="A1645" t="s">
        <v>1689</v>
      </c>
      <c r="B1645" t="s">
        <v>49</v>
      </c>
      <c r="C1645" t="s">
        <v>14</v>
      </c>
      <c r="D1645" t="s">
        <v>50</v>
      </c>
      <c r="E1645" t="s">
        <v>22</v>
      </c>
      <c r="F1645" t="s">
        <v>40</v>
      </c>
      <c r="G1645">
        <v>15642.39</v>
      </c>
      <c r="H1645">
        <v>2</v>
      </c>
      <c r="I1645">
        <v>31284.78</v>
      </c>
      <c r="J1645">
        <v>4.74</v>
      </c>
      <c r="K1645">
        <v>3649</v>
      </c>
      <c r="L1645" s="1">
        <v>45370</v>
      </c>
    </row>
    <row r="1646" spans="1:12" x14ac:dyDescent="0.25">
      <c r="A1646" t="s">
        <v>1690</v>
      </c>
      <c r="B1646" t="s">
        <v>65</v>
      </c>
      <c r="C1646" t="s">
        <v>20</v>
      </c>
      <c r="D1646" t="s">
        <v>66</v>
      </c>
      <c r="E1646" t="s">
        <v>47</v>
      </c>
      <c r="F1646" t="s">
        <v>62</v>
      </c>
      <c r="G1646">
        <v>6570.75</v>
      </c>
      <c r="H1646">
        <v>1</v>
      </c>
      <c r="I1646">
        <v>6570.75</v>
      </c>
      <c r="J1646">
        <v>4.59</v>
      </c>
      <c r="K1646">
        <v>2546</v>
      </c>
      <c r="L1646" s="1">
        <v>45525</v>
      </c>
    </row>
    <row r="1647" spans="1:12" x14ac:dyDescent="0.25">
      <c r="A1647" t="s">
        <v>1691</v>
      </c>
      <c r="B1647" t="s">
        <v>43</v>
      </c>
      <c r="C1647" t="s">
        <v>44</v>
      </c>
      <c r="D1647" t="s">
        <v>45</v>
      </c>
      <c r="E1647" t="s">
        <v>16</v>
      </c>
      <c r="F1647" t="s">
        <v>17</v>
      </c>
      <c r="G1647">
        <v>11466.04</v>
      </c>
      <c r="H1647">
        <v>5</v>
      </c>
      <c r="I1647">
        <v>57330.2</v>
      </c>
      <c r="J1647">
        <v>4.58</v>
      </c>
      <c r="K1647">
        <v>930</v>
      </c>
      <c r="L1647" s="1">
        <v>45605</v>
      </c>
    </row>
    <row r="1648" spans="1:12" x14ac:dyDescent="0.25">
      <c r="A1648" t="s">
        <v>1692</v>
      </c>
      <c r="B1648" t="s">
        <v>19</v>
      </c>
      <c r="C1648" t="s">
        <v>20</v>
      </c>
      <c r="D1648" t="s">
        <v>21</v>
      </c>
      <c r="E1648" t="s">
        <v>47</v>
      </c>
      <c r="F1648" t="s">
        <v>17</v>
      </c>
      <c r="G1648">
        <v>10273.35</v>
      </c>
      <c r="H1648">
        <v>5</v>
      </c>
      <c r="I1648">
        <v>51366.75</v>
      </c>
      <c r="J1648">
        <v>1.54</v>
      </c>
      <c r="K1648">
        <v>3256</v>
      </c>
      <c r="L1648" s="1">
        <v>45487</v>
      </c>
    </row>
    <row r="1649" spans="1:12" x14ac:dyDescent="0.25">
      <c r="A1649" t="s">
        <v>1693</v>
      </c>
      <c r="B1649" t="s">
        <v>49</v>
      </c>
      <c r="C1649" t="s">
        <v>14</v>
      </c>
      <c r="D1649" t="s">
        <v>50</v>
      </c>
      <c r="E1649" t="s">
        <v>22</v>
      </c>
      <c r="F1649" t="s">
        <v>62</v>
      </c>
      <c r="G1649">
        <v>17259.52</v>
      </c>
      <c r="H1649">
        <v>5</v>
      </c>
      <c r="I1649">
        <v>86297.600000000006</v>
      </c>
      <c r="J1649">
        <v>2.77</v>
      </c>
      <c r="K1649">
        <v>310</v>
      </c>
      <c r="L1649" s="1">
        <v>45553</v>
      </c>
    </row>
    <row r="1650" spans="1:12" x14ac:dyDescent="0.25">
      <c r="A1650" t="s">
        <v>1694</v>
      </c>
      <c r="B1650" t="s">
        <v>38</v>
      </c>
      <c r="C1650" t="s">
        <v>20</v>
      </c>
      <c r="D1650" t="s">
        <v>39</v>
      </c>
      <c r="E1650" t="s">
        <v>16</v>
      </c>
      <c r="F1650" t="s">
        <v>33</v>
      </c>
      <c r="G1650">
        <v>434.21</v>
      </c>
      <c r="H1650">
        <v>4</v>
      </c>
      <c r="I1650">
        <v>1736.84</v>
      </c>
      <c r="J1650">
        <v>2.52</v>
      </c>
      <c r="K1650">
        <v>2773</v>
      </c>
      <c r="L1650" s="1">
        <v>45565</v>
      </c>
    </row>
    <row r="1651" spans="1:12" x14ac:dyDescent="0.25">
      <c r="A1651" t="s">
        <v>1695</v>
      </c>
      <c r="B1651" t="s">
        <v>35</v>
      </c>
      <c r="C1651" t="s">
        <v>14</v>
      </c>
      <c r="D1651" t="s">
        <v>36</v>
      </c>
      <c r="E1651" t="s">
        <v>47</v>
      </c>
      <c r="F1651" t="s">
        <v>17</v>
      </c>
      <c r="G1651">
        <v>1635.81</v>
      </c>
      <c r="H1651">
        <v>1</v>
      </c>
      <c r="I1651">
        <v>1635.81</v>
      </c>
      <c r="J1651">
        <v>2.67</v>
      </c>
      <c r="K1651">
        <v>1139</v>
      </c>
      <c r="L1651" s="1">
        <v>45627</v>
      </c>
    </row>
    <row r="1652" spans="1:12" x14ac:dyDescent="0.25">
      <c r="A1652" t="s">
        <v>1696</v>
      </c>
      <c r="B1652" t="s">
        <v>30</v>
      </c>
      <c r="C1652" t="s">
        <v>31</v>
      </c>
      <c r="D1652" t="s">
        <v>32</v>
      </c>
      <c r="E1652" t="s">
        <v>22</v>
      </c>
      <c r="F1652" t="s">
        <v>23</v>
      </c>
      <c r="G1652">
        <v>3334.26</v>
      </c>
      <c r="H1652">
        <v>5</v>
      </c>
      <c r="I1652">
        <v>16671.3</v>
      </c>
      <c r="J1652">
        <v>1.52</v>
      </c>
      <c r="K1652">
        <v>4470</v>
      </c>
      <c r="L1652" s="1">
        <v>45332</v>
      </c>
    </row>
    <row r="1653" spans="1:12" x14ac:dyDescent="0.25">
      <c r="A1653" t="s">
        <v>1697</v>
      </c>
      <c r="B1653" t="s">
        <v>13</v>
      </c>
      <c r="C1653" t="s">
        <v>14</v>
      </c>
      <c r="D1653" t="s">
        <v>15</v>
      </c>
      <c r="E1653" t="s">
        <v>22</v>
      </c>
      <c r="F1653" t="s">
        <v>28</v>
      </c>
      <c r="G1653">
        <v>6771.23</v>
      </c>
      <c r="H1653">
        <v>3</v>
      </c>
      <c r="I1653">
        <v>20313.689999999999</v>
      </c>
      <c r="J1653">
        <v>2.5499999999999998</v>
      </c>
      <c r="K1653">
        <v>4055</v>
      </c>
      <c r="L1653" s="1">
        <v>45450</v>
      </c>
    </row>
    <row r="1654" spans="1:12" x14ac:dyDescent="0.25">
      <c r="A1654" t="s">
        <v>1698</v>
      </c>
      <c r="B1654" t="s">
        <v>65</v>
      </c>
      <c r="C1654" t="s">
        <v>20</v>
      </c>
      <c r="D1654" t="s">
        <v>66</v>
      </c>
      <c r="E1654" t="s">
        <v>22</v>
      </c>
      <c r="F1654" t="s">
        <v>17</v>
      </c>
      <c r="G1654">
        <v>1371.97</v>
      </c>
      <c r="H1654">
        <v>2</v>
      </c>
      <c r="I1654">
        <v>2743.94</v>
      </c>
      <c r="J1654">
        <v>4.0999999999999996</v>
      </c>
      <c r="K1654">
        <v>3238</v>
      </c>
      <c r="L1654" s="1">
        <v>45643</v>
      </c>
    </row>
    <row r="1655" spans="1:12" x14ac:dyDescent="0.25">
      <c r="A1655" t="s">
        <v>1699</v>
      </c>
      <c r="B1655" t="s">
        <v>49</v>
      </c>
      <c r="C1655" t="s">
        <v>14</v>
      </c>
      <c r="D1655" t="s">
        <v>50</v>
      </c>
      <c r="E1655" t="s">
        <v>16</v>
      </c>
      <c r="F1655" t="s">
        <v>28</v>
      </c>
      <c r="G1655">
        <v>6857.37</v>
      </c>
      <c r="H1655">
        <v>2</v>
      </c>
      <c r="I1655">
        <v>13714.74</v>
      </c>
      <c r="J1655">
        <v>4.0199999999999996</v>
      </c>
      <c r="K1655">
        <v>29</v>
      </c>
      <c r="L1655" s="1">
        <v>45339</v>
      </c>
    </row>
    <row r="1656" spans="1:12" x14ac:dyDescent="0.25">
      <c r="A1656" t="s">
        <v>1700</v>
      </c>
      <c r="B1656" t="s">
        <v>25</v>
      </c>
      <c r="C1656" t="s">
        <v>26</v>
      </c>
      <c r="D1656" t="s">
        <v>27</v>
      </c>
      <c r="E1656" t="s">
        <v>47</v>
      </c>
      <c r="F1656" t="s">
        <v>23</v>
      </c>
      <c r="G1656">
        <v>12000.92</v>
      </c>
      <c r="H1656">
        <v>1</v>
      </c>
      <c r="I1656">
        <v>12000.92</v>
      </c>
      <c r="J1656">
        <v>2.02</v>
      </c>
      <c r="K1656">
        <v>3513</v>
      </c>
      <c r="L1656" s="1">
        <v>45542</v>
      </c>
    </row>
    <row r="1657" spans="1:12" x14ac:dyDescent="0.25">
      <c r="A1657" t="s">
        <v>1701</v>
      </c>
      <c r="B1657" t="s">
        <v>30</v>
      </c>
      <c r="C1657" t="s">
        <v>31</v>
      </c>
      <c r="D1657" t="s">
        <v>32</v>
      </c>
      <c r="E1657" t="s">
        <v>47</v>
      </c>
      <c r="F1657" t="s">
        <v>23</v>
      </c>
      <c r="G1657">
        <v>3385.92</v>
      </c>
      <c r="H1657">
        <v>3</v>
      </c>
      <c r="I1657">
        <v>10157.76</v>
      </c>
      <c r="J1657">
        <v>4.25</v>
      </c>
      <c r="K1657">
        <v>3571</v>
      </c>
      <c r="L1657" s="1">
        <v>45438</v>
      </c>
    </row>
    <row r="1658" spans="1:12" x14ac:dyDescent="0.25">
      <c r="A1658" t="s">
        <v>1702</v>
      </c>
      <c r="B1658" t="s">
        <v>65</v>
      </c>
      <c r="C1658" t="s">
        <v>20</v>
      </c>
      <c r="D1658" t="s">
        <v>66</v>
      </c>
      <c r="E1658" t="s">
        <v>22</v>
      </c>
      <c r="F1658" t="s">
        <v>62</v>
      </c>
      <c r="G1658">
        <v>5068.09</v>
      </c>
      <c r="H1658">
        <v>4</v>
      </c>
      <c r="I1658">
        <v>20272.36</v>
      </c>
      <c r="J1658">
        <v>3.47</v>
      </c>
      <c r="K1658">
        <v>3605</v>
      </c>
      <c r="L1658" s="1">
        <v>45468</v>
      </c>
    </row>
    <row r="1659" spans="1:12" x14ac:dyDescent="0.25">
      <c r="A1659" t="s">
        <v>1703</v>
      </c>
      <c r="B1659" t="s">
        <v>53</v>
      </c>
      <c r="C1659" t="s">
        <v>31</v>
      </c>
      <c r="D1659" t="s">
        <v>54</v>
      </c>
      <c r="E1659" t="s">
        <v>22</v>
      </c>
      <c r="F1659" t="s">
        <v>17</v>
      </c>
      <c r="G1659">
        <v>12540.54</v>
      </c>
      <c r="H1659">
        <v>3</v>
      </c>
      <c r="I1659">
        <v>37621.620000000003</v>
      </c>
      <c r="J1659">
        <v>4.49</v>
      </c>
      <c r="K1659">
        <v>2653</v>
      </c>
      <c r="L1659" s="1">
        <v>45425</v>
      </c>
    </row>
    <row r="1660" spans="1:12" x14ac:dyDescent="0.25">
      <c r="A1660" t="s">
        <v>1704</v>
      </c>
      <c r="B1660" t="s">
        <v>38</v>
      </c>
      <c r="C1660" t="s">
        <v>20</v>
      </c>
      <c r="D1660" t="s">
        <v>39</v>
      </c>
      <c r="E1660" t="s">
        <v>22</v>
      </c>
      <c r="F1660" t="s">
        <v>28</v>
      </c>
      <c r="G1660">
        <v>1911.07</v>
      </c>
      <c r="H1660">
        <v>2</v>
      </c>
      <c r="I1660">
        <v>3822.14</v>
      </c>
      <c r="J1660">
        <v>4.4000000000000004</v>
      </c>
      <c r="K1660">
        <v>2654</v>
      </c>
      <c r="L1660" s="1">
        <v>45353</v>
      </c>
    </row>
    <row r="1661" spans="1:12" x14ac:dyDescent="0.25">
      <c r="A1661" t="s">
        <v>1705</v>
      </c>
      <c r="B1661" t="s">
        <v>38</v>
      </c>
      <c r="C1661" t="s">
        <v>20</v>
      </c>
      <c r="D1661" t="s">
        <v>39</v>
      </c>
      <c r="E1661" t="s">
        <v>16</v>
      </c>
      <c r="F1661" t="s">
        <v>62</v>
      </c>
      <c r="G1661">
        <v>17753.849999999999</v>
      </c>
      <c r="H1661">
        <v>4</v>
      </c>
      <c r="I1661">
        <v>71015.399999999994</v>
      </c>
      <c r="J1661">
        <v>4.33</v>
      </c>
      <c r="K1661">
        <v>3665</v>
      </c>
      <c r="L1661" s="1">
        <v>45616</v>
      </c>
    </row>
    <row r="1662" spans="1:12" x14ac:dyDescent="0.25">
      <c r="A1662" t="s">
        <v>1706</v>
      </c>
      <c r="B1662" t="s">
        <v>43</v>
      </c>
      <c r="C1662" t="s">
        <v>44</v>
      </c>
      <c r="D1662" t="s">
        <v>45</v>
      </c>
      <c r="E1662" t="s">
        <v>47</v>
      </c>
      <c r="F1662" t="s">
        <v>33</v>
      </c>
      <c r="G1662">
        <v>14798.98</v>
      </c>
      <c r="H1662">
        <v>3</v>
      </c>
      <c r="I1662">
        <v>44396.94</v>
      </c>
      <c r="J1662">
        <v>2.72</v>
      </c>
      <c r="K1662">
        <v>3781</v>
      </c>
      <c r="L1662" s="1">
        <v>45373</v>
      </c>
    </row>
    <row r="1663" spans="1:12" x14ac:dyDescent="0.25">
      <c r="A1663" t="s">
        <v>1707</v>
      </c>
      <c r="B1663" t="s">
        <v>13</v>
      </c>
      <c r="C1663" t="s">
        <v>14</v>
      </c>
      <c r="D1663" t="s">
        <v>15</v>
      </c>
      <c r="E1663" t="s">
        <v>22</v>
      </c>
      <c r="F1663" t="s">
        <v>28</v>
      </c>
      <c r="G1663">
        <v>2319.9</v>
      </c>
      <c r="H1663">
        <v>1</v>
      </c>
      <c r="I1663">
        <v>2319.9</v>
      </c>
      <c r="J1663">
        <v>2.81</v>
      </c>
      <c r="K1663">
        <v>4784</v>
      </c>
      <c r="L1663" s="1">
        <v>45295</v>
      </c>
    </row>
    <row r="1664" spans="1:12" x14ac:dyDescent="0.25">
      <c r="A1664" t="s">
        <v>1708</v>
      </c>
      <c r="B1664" t="s">
        <v>49</v>
      </c>
      <c r="C1664" t="s">
        <v>14</v>
      </c>
      <c r="D1664" t="s">
        <v>50</v>
      </c>
      <c r="E1664" t="s">
        <v>47</v>
      </c>
      <c r="F1664" t="s">
        <v>62</v>
      </c>
      <c r="G1664">
        <v>15633.75</v>
      </c>
      <c r="H1664">
        <v>5</v>
      </c>
      <c r="I1664">
        <v>78168.75</v>
      </c>
      <c r="J1664">
        <v>4.37</v>
      </c>
      <c r="K1664">
        <v>4845</v>
      </c>
      <c r="L1664" s="1">
        <v>45611</v>
      </c>
    </row>
    <row r="1665" spans="1:12" x14ac:dyDescent="0.25">
      <c r="A1665" t="s">
        <v>1709</v>
      </c>
      <c r="B1665" t="s">
        <v>25</v>
      </c>
      <c r="C1665" t="s">
        <v>26</v>
      </c>
      <c r="D1665" t="s">
        <v>27</v>
      </c>
      <c r="E1665" t="s">
        <v>22</v>
      </c>
      <c r="F1665" t="s">
        <v>33</v>
      </c>
      <c r="G1665">
        <v>15931.12</v>
      </c>
      <c r="H1665">
        <v>3</v>
      </c>
      <c r="I1665">
        <v>47793.36</v>
      </c>
      <c r="J1665">
        <v>3.65</v>
      </c>
      <c r="K1665">
        <v>2241</v>
      </c>
      <c r="L1665" s="1">
        <v>45303</v>
      </c>
    </row>
    <row r="1666" spans="1:12" x14ac:dyDescent="0.25">
      <c r="A1666" t="s">
        <v>1710</v>
      </c>
      <c r="B1666" t="s">
        <v>49</v>
      </c>
      <c r="C1666" t="s">
        <v>14</v>
      </c>
      <c r="D1666" t="s">
        <v>50</v>
      </c>
      <c r="E1666" t="s">
        <v>47</v>
      </c>
      <c r="F1666" t="s">
        <v>33</v>
      </c>
      <c r="G1666">
        <v>2327.0700000000002</v>
      </c>
      <c r="H1666">
        <v>1</v>
      </c>
      <c r="I1666">
        <v>2327.0700000000002</v>
      </c>
      <c r="J1666">
        <v>1.2</v>
      </c>
      <c r="K1666">
        <v>4431</v>
      </c>
      <c r="L1666" s="1">
        <v>45620</v>
      </c>
    </row>
    <row r="1667" spans="1:12" x14ac:dyDescent="0.25">
      <c r="A1667" t="s">
        <v>1711</v>
      </c>
      <c r="B1667" t="s">
        <v>35</v>
      </c>
      <c r="C1667" t="s">
        <v>14</v>
      </c>
      <c r="D1667" t="s">
        <v>36</v>
      </c>
      <c r="E1667" t="s">
        <v>47</v>
      </c>
      <c r="F1667" t="s">
        <v>40</v>
      </c>
      <c r="G1667">
        <v>9438.1200000000008</v>
      </c>
      <c r="H1667">
        <v>2</v>
      </c>
      <c r="I1667">
        <v>18876.240000000002</v>
      </c>
      <c r="J1667">
        <v>2.21</v>
      </c>
      <c r="K1667">
        <v>3635</v>
      </c>
      <c r="L1667" s="1">
        <v>45585</v>
      </c>
    </row>
    <row r="1668" spans="1:12" x14ac:dyDescent="0.25">
      <c r="A1668" t="s">
        <v>1712</v>
      </c>
      <c r="B1668" t="s">
        <v>30</v>
      </c>
      <c r="C1668" t="s">
        <v>31</v>
      </c>
      <c r="D1668" t="s">
        <v>32</v>
      </c>
      <c r="E1668" t="s">
        <v>16</v>
      </c>
      <c r="F1668" t="s">
        <v>23</v>
      </c>
      <c r="G1668">
        <v>2819.8</v>
      </c>
      <c r="H1668">
        <v>4</v>
      </c>
      <c r="I1668">
        <v>11279.2</v>
      </c>
      <c r="J1668">
        <v>1.7</v>
      </c>
      <c r="K1668">
        <v>824</v>
      </c>
      <c r="L1668" s="1">
        <v>45468</v>
      </c>
    </row>
    <row r="1669" spans="1:12" x14ac:dyDescent="0.25">
      <c r="A1669" t="s">
        <v>1713</v>
      </c>
      <c r="B1669" t="s">
        <v>43</v>
      </c>
      <c r="C1669" t="s">
        <v>44</v>
      </c>
      <c r="D1669" t="s">
        <v>45</v>
      </c>
      <c r="E1669" t="s">
        <v>22</v>
      </c>
      <c r="F1669" t="s">
        <v>40</v>
      </c>
      <c r="G1669">
        <v>12678.7</v>
      </c>
      <c r="H1669">
        <v>3</v>
      </c>
      <c r="I1669">
        <v>38036.1</v>
      </c>
      <c r="J1669">
        <v>1.83</v>
      </c>
      <c r="K1669">
        <v>3733</v>
      </c>
      <c r="L1669" s="1">
        <v>45584</v>
      </c>
    </row>
    <row r="1670" spans="1:12" x14ac:dyDescent="0.25">
      <c r="A1670" t="s">
        <v>1714</v>
      </c>
      <c r="B1670" t="s">
        <v>35</v>
      </c>
      <c r="C1670" t="s">
        <v>14</v>
      </c>
      <c r="D1670" t="s">
        <v>36</v>
      </c>
      <c r="E1670" t="s">
        <v>16</v>
      </c>
      <c r="F1670" t="s">
        <v>23</v>
      </c>
      <c r="G1670">
        <v>11106.2</v>
      </c>
      <c r="H1670">
        <v>4</v>
      </c>
      <c r="I1670">
        <v>44424.800000000003</v>
      </c>
      <c r="J1670">
        <v>4.7300000000000004</v>
      </c>
      <c r="K1670">
        <v>352</v>
      </c>
      <c r="L1670" s="1">
        <v>45319</v>
      </c>
    </row>
    <row r="1671" spans="1:12" x14ac:dyDescent="0.25">
      <c r="A1671" t="s">
        <v>1715</v>
      </c>
      <c r="B1671" t="s">
        <v>13</v>
      </c>
      <c r="C1671" t="s">
        <v>14</v>
      </c>
      <c r="D1671" t="s">
        <v>15</v>
      </c>
      <c r="E1671" t="s">
        <v>22</v>
      </c>
      <c r="F1671" t="s">
        <v>23</v>
      </c>
      <c r="G1671">
        <v>9560.64</v>
      </c>
      <c r="H1671">
        <v>2</v>
      </c>
      <c r="I1671">
        <v>19121.28</v>
      </c>
      <c r="J1671">
        <v>4.42</v>
      </c>
      <c r="K1671">
        <v>616</v>
      </c>
      <c r="L1671" s="1">
        <v>45339</v>
      </c>
    </row>
    <row r="1672" spans="1:12" x14ac:dyDescent="0.25">
      <c r="A1672" t="s">
        <v>1716</v>
      </c>
      <c r="B1672" t="s">
        <v>65</v>
      </c>
      <c r="C1672" t="s">
        <v>20</v>
      </c>
      <c r="D1672" t="s">
        <v>66</v>
      </c>
      <c r="E1672" t="s">
        <v>47</v>
      </c>
      <c r="F1672" t="s">
        <v>17</v>
      </c>
      <c r="G1672">
        <v>3100.12</v>
      </c>
      <c r="H1672">
        <v>1</v>
      </c>
      <c r="I1672">
        <v>3100.12</v>
      </c>
      <c r="J1672">
        <v>4.4400000000000004</v>
      </c>
      <c r="K1672">
        <v>3357</v>
      </c>
      <c r="L1672" s="1">
        <v>45524</v>
      </c>
    </row>
    <row r="1673" spans="1:12" x14ac:dyDescent="0.25">
      <c r="A1673" t="s">
        <v>1717</v>
      </c>
      <c r="B1673" t="s">
        <v>19</v>
      </c>
      <c r="C1673" t="s">
        <v>20</v>
      </c>
      <c r="D1673" t="s">
        <v>21</v>
      </c>
      <c r="E1673" t="s">
        <v>22</v>
      </c>
      <c r="F1673" t="s">
        <v>33</v>
      </c>
      <c r="G1673">
        <v>1262.72</v>
      </c>
      <c r="H1673">
        <v>2</v>
      </c>
      <c r="I1673">
        <v>2525.44</v>
      </c>
      <c r="J1673">
        <v>2.1800000000000002</v>
      </c>
      <c r="K1673">
        <v>2084</v>
      </c>
      <c r="L1673" s="1">
        <v>45392</v>
      </c>
    </row>
    <row r="1674" spans="1:12" x14ac:dyDescent="0.25">
      <c r="A1674" t="s">
        <v>1718</v>
      </c>
      <c r="B1674" t="s">
        <v>65</v>
      </c>
      <c r="C1674" t="s">
        <v>20</v>
      </c>
      <c r="D1674" t="s">
        <v>66</v>
      </c>
      <c r="E1674" t="s">
        <v>16</v>
      </c>
      <c r="F1674" t="s">
        <v>28</v>
      </c>
      <c r="G1674">
        <v>1123.2</v>
      </c>
      <c r="H1674">
        <v>4</v>
      </c>
      <c r="I1674">
        <v>4492.8</v>
      </c>
      <c r="J1674">
        <v>1.44</v>
      </c>
      <c r="K1674">
        <v>4053</v>
      </c>
      <c r="L1674" s="1">
        <v>45556</v>
      </c>
    </row>
    <row r="1675" spans="1:12" x14ac:dyDescent="0.25">
      <c r="A1675" t="s">
        <v>1719</v>
      </c>
      <c r="B1675" t="s">
        <v>43</v>
      </c>
      <c r="C1675" t="s">
        <v>44</v>
      </c>
      <c r="D1675" t="s">
        <v>45</v>
      </c>
      <c r="E1675" t="s">
        <v>22</v>
      </c>
      <c r="F1675" t="s">
        <v>28</v>
      </c>
      <c r="G1675">
        <v>19566.79</v>
      </c>
      <c r="H1675">
        <v>3</v>
      </c>
      <c r="I1675">
        <v>58700.37</v>
      </c>
      <c r="J1675">
        <v>3.23</v>
      </c>
      <c r="K1675">
        <v>2608</v>
      </c>
      <c r="L1675" s="1">
        <v>45448</v>
      </c>
    </row>
    <row r="1676" spans="1:12" x14ac:dyDescent="0.25">
      <c r="A1676" t="s">
        <v>1720</v>
      </c>
      <c r="B1676" t="s">
        <v>65</v>
      </c>
      <c r="C1676" t="s">
        <v>20</v>
      </c>
      <c r="D1676" t="s">
        <v>66</v>
      </c>
      <c r="E1676" t="s">
        <v>16</v>
      </c>
      <c r="F1676" t="s">
        <v>23</v>
      </c>
      <c r="G1676">
        <v>14494.53</v>
      </c>
      <c r="H1676">
        <v>2</v>
      </c>
      <c r="I1676">
        <v>28989.06</v>
      </c>
      <c r="J1676">
        <v>3.01</v>
      </c>
      <c r="K1676">
        <v>3810</v>
      </c>
      <c r="L1676" s="1">
        <v>45402</v>
      </c>
    </row>
    <row r="1677" spans="1:12" x14ac:dyDescent="0.25">
      <c r="A1677" t="s">
        <v>1721</v>
      </c>
      <c r="B1677" t="s">
        <v>49</v>
      </c>
      <c r="C1677" t="s">
        <v>14</v>
      </c>
      <c r="D1677" t="s">
        <v>50</v>
      </c>
      <c r="E1677" t="s">
        <v>16</v>
      </c>
      <c r="F1677" t="s">
        <v>17</v>
      </c>
      <c r="G1677">
        <v>1310.99</v>
      </c>
      <c r="H1677">
        <v>2</v>
      </c>
      <c r="I1677">
        <v>2621.98</v>
      </c>
      <c r="J1677">
        <v>2.4700000000000002</v>
      </c>
      <c r="K1677">
        <v>1928</v>
      </c>
      <c r="L1677" s="1">
        <v>45504</v>
      </c>
    </row>
    <row r="1678" spans="1:12" x14ac:dyDescent="0.25">
      <c r="A1678" t="s">
        <v>1722</v>
      </c>
      <c r="B1678" t="s">
        <v>35</v>
      </c>
      <c r="C1678" t="s">
        <v>14</v>
      </c>
      <c r="D1678" t="s">
        <v>36</v>
      </c>
      <c r="E1678" t="s">
        <v>16</v>
      </c>
      <c r="F1678" t="s">
        <v>33</v>
      </c>
      <c r="G1678">
        <v>5249.17</v>
      </c>
      <c r="H1678">
        <v>3</v>
      </c>
      <c r="I1678">
        <v>15747.51</v>
      </c>
      <c r="J1678">
        <v>3.34</v>
      </c>
      <c r="K1678">
        <v>2527</v>
      </c>
      <c r="L1678" s="1">
        <v>45429</v>
      </c>
    </row>
    <row r="1679" spans="1:12" x14ac:dyDescent="0.25">
      <c r="A1679" t="s">
        <v>1723</v>
      </c>
      <c r="B1679" t="s">
        <v>49</v>
      </c>
      <c r="C1679" t="s">
        <v>14</v>
      </c>
      <c r="D1679" t="s">
        <v>50</v>
      </c>
      <c r="E1679" t="s">
        <v>47</v>
      </c>
      <c r="F1679" t="s">
        <v>62</v>
      </c>
      <c r="G1679">
        <v>8090.15</v>
      </c>
      <c r="H1679">
        <v>4</v>
      </c>
      <c r="I1679">
        <v>32360.6</v>
      </c>
      <c r="J1679">
        <v>4.2300000000000004</v>
      </c>
      <c r="K1679">
        <v>3711</v>
      </c>
      <c r="L1679" s="1">
        <v>45326</v>
      </c>
    </row>
    <row r="1680" spans="1:12" x14ac:dyDescent="0.25">
      <c r="A1680" t="s">
        <v>1724</v>
      </c>
      <c r="B1680" t="s">
        <v>35</v>
      </c>
      <c r="C1680" t="s">
        <v>14</v>
      </c>
      <c r="D1680" t="s">
        <v>36</v>
      </c>
      <c r="E1680" t="s">
        <v>16</v>
      </c>
      <c r="F1680" t="s">
        <v>17</v>
      </c>
      <c r="G1680">
        <v>372.19</v>
      </c>
      <c r="H1680">
        <v>1</v>
      </c>
      <c r="I1680">
        <v>372.19</v>
      </c>
      <c r="J1680">
        <v>2.73</v>
      </c>
      <c r="K1680">
        <v>3986</v>
      </c>
      <c r="L1680" s="1">
        <v>45388</v>
      </c>
    </row>
    <row r="1681" spans="1:12" x14ac:dyDescent="0.25">
      <c r="A1681" t="s">
        <v>1725</v>
      </c>
      <c r="B1681" t="s">
        <v>30</v>
      </c>
      <c r="C1681" t="s">
        <v>31</v>
      </c>
      <c r="D1681" t="s">
        <v>32</v>
      </c>
      <c r="E1681" t="s">
        <v>47</v>
      </c>
      <c r="F1681" t="s">
        <v>40</v>
      </c>
      <c r="G1681">
        <v>4462.42</v>
      </c>
      <c r="H1681">
        <v>2</v>
      </c>
      <c r="I1681">
        <v>8924.84</v>
      </c>
      <c r="J1681">
        <v>1.18</v>
      </c>
      <c r="K1681">
        <v>3063</v>
      </c>
      <c r="L1681" s="1">
        <v>45472</v>
      </c>
    </row>
    <row r="1682" spans="1:12" x14ac:dyDescent="0.25">
      <c r="A1682" t="s">
        <v>1726</v>
      </c>
      <c r="B1682" t="s">
        <v>13</v>
      </c>
      <c r="C1682" t="s">
        <v>14</v>
      </c>
      <c r="D1682" t="s">
        <v>15</v>
      </c>
      <c r="E1682" t="s">
        <v>47</v>
      </c>
      <c r="F1682" t="s">
        <v>40</v>
      </c>
      <c r="G1682">
        <v>1176.58</v>
      </c>
      <c r="H1682">
        <v>2</v>
      </c>
      <c r="I1682">
        <v>2353.16</v>
      </c>
      <c r="J1682">
        <v>3.89</v>
      </c>
      <c r="K1682">
        <v>1095</v>
      </c>
      <c r="L1682" s="1">
        <v>45626</v>
      </c>
    </row>
    <row r="1683" spans="1:12" x14ac:dyDescent="0.25">
      <c r="A1683" t="s">
        <v>1727</v>
      </c>
      <c r="B1683" t="s">
        <v>19</v>
      </c>
      <c r="C1683" t="s">
        <v>20</v>
      </c>
      <c r="D1683" t="s">
        <v>21</v>
      </c>
      <c r="E1683" t="s">
        <v>47</v>
      </c>
      <c r="F1683" t="s">
        <v>40</v>
      </c>
      <c r="G1683">
        <v>10711.32</v>
      </c>
      <c r="H1683">
        <v>1</v>
      </c>
      <c r="I1683">
        <v>10711.32</v>
      </c>
      <c r="J1683">
        <v>4.2</v>
      </c>
      <c r="K1683">
        <v>4373</v>
      </c>
      <c r="L1683" s="1">
        <v>45506</v>
      </c>
    </row>
    <row r="1684" spans="1:12" x14ac:dyDescent="0.25">
      <c r="A1684" t="s">
        <v>1728</v>
      </c>
      <c r="B1684" t="s">
        <v>38</v>
      </c>
      <c r="C1684" t="s">
        <v>20</v>
      </c>
      <c r="D1684" t="s">
        <v>39</v>
      </c>
      <c r="E1684" t="s">
        <v>22</v>
      </c>
      <c r="F1684" t="s">
        <v>62</v>
      </c>
      <c r="G1684">
        <v>2184.81</v>
      </c>
      <c r="H1684">
        <v>1</v>
      </c>
      <c r="I1684">
        <v>2184.81</v>
      </c>
      <c r="J1684">
        <v>3.38</v>
      </c>
      <c r="K1684">
        <v>4025</v>
      </c>
      <c r="L1684" s="1">
        <v>45642</v>
      </c>
    </row>
    <row r="1685" spans="1:12" x14ac:dyDescent="0.25">
      <c r="A1685" t="s">
        <v>1729</v>
      </c>
      <c r="B1685" t="s">
        <v>19</v>
      </c>
      <c r="C1685" t="s">
        <v>20</v>
      </c>
      <c r="D1685" t="s">
        <v>21</v>
      </c>
      <c r="E1685" t="s">
        <v>47</v>
      </c>
      <c r="F1685" t="s">
        <v>28</v>
      </c>
      <c r="G1685">
        <v>4007.24</v>
      </c>
      <c r="H1685">
        <v>5</v>
      </c>
      <c r="I1685">
        <v>20036.2</v>
      </c>
      <c r="J1685">
        <v>4.05</v>
      </c>
      <c r="K1685">
        <v>2694</v>
      </c>
      <c r="L1685" s="1">
        <v>45414</v>
      </c>
    </row>
    <row r="1686" spans="1:12" x14ac:dyDescent="0.25">
      <c r="A1686" t="s">
        <v>1730</v>
      </c>
      <c r="B1686" t="s">
        <v>13</v>
      </c>
      <c r="C1686" t="s">
        <v>14</v>
      </c>
      <c r="D1686" t="s">
        <v>15</v>
      </c>
      <c r="E1686" t="s">
        <v>16</v>
      </c>
      <c r="F1686" t="s">
        <v>62</v>
      </c>
      <c r="G1686">
        <v>15507.93</v>
      </c>
      <c r="H1686">
        <v>5</v>
      </c>
      <c r="I1686">
        <v>77539.649999999994</v>
      </c>
      <c r="J1686">
        <v>1.39</v>
      </c>
      <c r="K1686">
        <v>628</v>
      </c>
      <c r="L1686" s="1">
        <v>45530</v>
      </c>
    </row>
    <row r="1687" spans="1:12" x14ac:dyDescent="0.25">
      <c r="A1687" t="s">
        <v>1731</v>
      </c>
      <c r="B1687" t="s">
        <v>13</v>
      </c>
      <c r="C1687" t="s">
        <v>14</v>
      </c>
      <c r="D1687" t="s">
        <v>15</v>
      </c>
      <c r="E1687" t="s">
        <v>47</v>
      </c>
      <c r="F1687" t="s">
        <v>23</v>
      </c>
      <c r="G1687">
        <v>9308.2199999999993</v>
      </c>
      <c r="H1687">
        <v>3</v>
      </c>
      <c r="I1687">
        <v>27924.66</v>
      </c>
      <c r="J1687">
        <v>4.53</v>
      </c>
      <c r="K1687">
        <v>2500</v>
      </c>
      <c r="L1687" s="1">
        <v>45351</v>
      </c>
    </row>
    <row r="1688" spans="1:12" x14ac:dyDescent="0.25">
      <c r="A1688" t="s">
        <v>1732</v>
      </c>
      <c r="B1688" t="s">
        <v>35</v>
      </c>
      <c r="C1688" t="s">
        <v>14</v>
      </c>
      <c r="D1688" t="s">
        <v>36</v>
      </c>
      <c r="E1688" t="s">
        <v>16</v>
      </c>
      <c r="F1688" t="s">
        <v>33</v>
      </c>
      <c r="G1688">
        <v>7901.04</v>
      </c>
      <c r="H1688">
        <v>1</v>
      </c>
      <c r="I1688">
        <v>7901.04</v>
      </c>
      <c r="J1688">
        <v>1.1000000000000001</v>
      </c>
      <c r="K1688">
        <v>360</v>
      </c>
      <c r="L1688" s="1">
        <v>45608</v>
      </c>
    </row>
    <row r="1689" spans="1:12" x14ac:dyDescent="0.25">
      <c r="A1689" t="s">
        <v>1733</v>
      </c>
      <c r="B1689" t="s">
        <v>38</v>
      </c>
      <c r="C1689" t="s">
        <v>20</v>
      </c>
      <c r="D1689" t="s">
        <v>39</v>
      </c>
      <c r="E1689" t="s">
        <v>16</v>
      </c>
      <c r="F1689" t="s">
        <v>62</v>
      </c>
      <c r="G1689">
        <v>5061.1099999999997</v>
      </c>
      <c r="H1689">
        <v>3</v>
      </c>
      <c r="I1689">
        <v>15183.33</v>
      </c>
      <c r="J1689">
        <v>2</v>
      </c>
      <c r="K1689">
        <v>4127</v>
      </c>
      <c r="L1689" s="1">
        <v>45648</v>
      </c>
    </row>
    <row r="1690" spans="1:12" x14ac:dyDescent="0.25">
      <c r="A1690" t="s">
        <v>1734</v>
      </c>
      <c r="B1690" t="s">
        <v>38</v>
      </c>
      <c r="C1690" t="s">
        <v>20</v>
      </c>
      <c r="D1690" t="s">
        <v>39</v>
      </c>
      <c r="E1690" t="s">
        <v>47</v>
      </c>
      <c r="F1690" t="s">
        <v>17</v>
      </c>
      <c r="G1690">
        <v>18604.57</v>
      </c>
      <c r="H1690">
        <v>4</v>
      </c>
      <c r="I1690">
        <v>74418.28</v>
      </c>
      <c r="J1690">
        <v>2.35</v>
      </c>
      <c r="K1690">
        <v>3867</v>
      </c>
      <c r="L1690" s="1">
        <v>45326</v>
      </c>
    </row>
    <row r="1691" spans="1:12" x14ac:dyDescent="0.25">
      <c r="A1691" t="s">
        <v>1735</v>
      </c>
      <c r="B1691" t="s">
        <v>25</v>
      </c>
      <c r="C1691" t="s">
        <v>26</v>
      </c>
      <c r="D1691" t="s">
        <v>27</v>
      </c>
      <c r="E1691" t="s">
        <v>16</v>
      </c>
      <c r="F1691" t="s">
        <v>23</v>
      </c>
      <c r="G1691">
        <v>18725.37</v>
      </c>
      <c r="H1691">
        <v>2</v>
      </c>
      <c r="I1691">
        <v>37450.74</v>
      </c>
      <c r="J1691">
        <v>2.4300000000000002</v>
      </c>
      <c r="K1691">
        <v>2229</v>
      </c>
      <c r="L1691" s="1">
        <v>45304</v>
      </c>
    </row>
    <row r="1692" spans="1:12" x14ac:dyDescent="0.25">
      <c r="A1692" t="s">
        <v>1736</v>
      </c>
      <c r="B1692" t="s">
        <v>65</v>
      </c>
      <c r="C1692" t="s">
        <v>20</v>
      </c>
      <c r="D1692" t="s">
        <v>66</v>
      </c>
      <c r="E1692" t="s">
        <v>22</v>
      </c>
      <c r="F1692" t="s">
        <v>17</v>
      </c>
      <c r="G1692">
        <v>10422.620000000001</v>
      </c>
      <c r="H1692">
        <v>2</v>
      </c>
      <c r="I1692">
        <v>20845.240000000002</v>
      </c>
      <c r="J1692">
        <v>4.99</v>
      </c>
      <c r="K1692">
        <v>1387</v>
      </c>
      <c r="L1692" s="1">
        <v>45598</v>
      </c>
    </row>
    <row r="1693" spans="1:12" x14ac:dyDescent="0.25">
      <c r="A1693" t="s">
        <v>1737</v>
      </c>
      <c r="B1693" t="s">
        <v>38</v>
      </c>
      <c r="C1693" t="s">
        <v>20</v>
      </c>
      <c r="D1693" t="s">
        <v>39</v>
      </c>
      <c r="E1693" t="s">
        <v>47</v>
      </c>
      <c r="F1693" t="s">
        <v>62</v>
      </c>
      <c r="G1693">
        <v>13189.5</v>
      </c>
      <c r="H1693">
        <v>2</v>
      </c>
      <c r="I1693">
        <v>26379</v>
      </c>
      <c r="J1693">
        <v>1.02</v>
      </c>
      <c r="K1693">
        <v>1863</v>
      </c>
      <c r="L1693" s="1">
        <v>45649</v>
      </c>
    </row>
    <row r="1694" spans="1:12" x14ac:dyDescent="0.25">
      <c r="A1694" t="s">
        <v>1738</v>
      </c>
      <c r="B1694" t="s">
        <v>19</v>
      </c>
      <c r="C1694" t="s">
        <v>20</v>
      </c>
      <c r="D1694" t="s">
        <v>21</v>
      </c>
      <c r="E1694" t="s">
        <v>16</v>
      </c>
      <c r="F1694" t="s">
        <v>23</v>
      </c>
      <c r="G1694">
        <v>1692.36</v>
      </c>
      <c r="H1694">
        <v>4</v>
      </c>
      <c r="I1694">
        <v>6769.44</v>
      </c>
      <c r="J1694">
        <v>4.93</v>
      </c>
      <c r="K1694">
        <v>178</v>
      </c>
      <c r="L1694" s="1">
        <v>45385</v>
      </c>
    </row>
    <row r="1695" spans="1:12" x14ac:dyDescent="0.25">
      <c r="A1695" t="s">
        <v>1739</v>
      </c>
      <c r="B1695" t="s">
        <v>13</v>
      </c>
      <c r="C1695" t="s">
        <v>14</v>
      </c>
      <c r="D1695" t="s">
        <v>15</v>
      </c>
      <c r="E1695" t="s">
        <v>16</v>
      </c>
      <c r="F1695" t="s">
        <v>28</v>
      </c>
      <c r="G1695">
        <v>12904.86</v>
      </c>
      <c r="H1695">
        <v>3</v>
      </c>
      <c r="I1695">
        <v>38714.58</v>
      </c>
      <c r="J1695">
        <v>3.67</v>
      </c>
      <c r="K1695">
        <v>2113</v>
      </c>
      <c r="L1695" s="1">
        <v>45645</v>
      </c>
    </row>
    <row r="1696" spans="1:12" x14ac:dyDescent="0.25">
      <c r="A1696" t="s">
        <v>1740</v>
      </c>
      <c r="B1696" t="s">
        <v>19</v>
      </c>
      <c r="C1696" t="s">
        <v>20</v>
      </c>
      <c r="D1696" t="s">
        <v>21</v>
      </c>
      <c r="E1696" t="s">
        <v>22</v>
      </c>
      <c r="F1696" t="s">
        <v>33</v>
      </c>
      <c r="G1696">
        <v>15231.1</v>
      </c>
      <c r="H1696">
        <v>1</v>
      </c>
      <c r="I1696">
        <v>15231.1</v>
      </c>
      <c r="J1696">
        <v>2.2599999999999998</v>
      </c>
      <c r="K1696">
        <v>1134</v>
      </c>
      <c r="L1696" s="1">
        <v>45415</v>
      </c>
    </row>
    <row r="1697" spans="1:12" x14ac:dyDescent="0.25">
      <c r="A1697" t="s">
        <v>1741</v>
      </c>
      <c r="B1697" t="s">
        <v>53</v>
      </c>
      <c r="C1697" t="s">
        <v>31</v>
      </c>
      <c r="D1697" t="s">
        <v>54</v>
      </c>
      <c r="E1697" t="s">
        <v>16</v>
      </c>
      <c r="F1697" t="s">
        <v>40</v>
      </c>
      <c r="G1697">
        <v>10251.69</v>
      </c>
      <c r="H1697">
        <v>2</v>
      </c>
      <c r="I1697">
        <v>20503.38</v>
      </c>
      <c r="J1697">
        <v>4.32</v>
      </c>
      <c r="K1697">
        <v>2850</v>
      </c>
      <c r="L1697" s="1">
        <v>45614</v>
      </c>
    </row>
    <row r="1698" spans="1:12" x14ac:dyDescent="0.25">
      <c r="A1698" t="s">
        <v>1742</v>
      </c>
      <c r="B1698" t="s">
        <v>30</v>
      </c>
      <c r="C1698" t="s">
        <v>31</v>
      </c>
      <c r="D1698" t="s">
        <v>32</v>
      </c>
      <c r="E1698" t="s">
        <v>22</v>
      </c>
      <c r="F1698" t="s">
        <v>17</v>
      </c>
      <c r="G1698">
        <v>8001.4</v>
      </c>
      <c r="H1698">
        <v>1</v>
      </c>
      <c r="I1698">
        <v>8001.4</v>
      </c>
      <c r="J1698">
        <v>4.62</v>
      </c>
      <c r="K1698">
        <v>1411</v>
      </c>
      <c r="L1698" s="1">
        <v>45428</v>
      </c>
    </row>
    <row r="1699" spans="1:12" x14ac:dyDescent="0.25">
      <c r="A1699" t="s">
        <v>1743</v>
      </c>
      <c r="B1699" t="s">
        <v>30</v>
      </c>
      <c r="C1699" t="s">
        <v>31</v>
      </c>
      <c r="D1699" t="s">
        <v>32</v>
      </c>
      <c r="E1699" t="s">
        <v>16</v>
      </c>
      <c r="F1699" t="s">
        <v>33</v>
      </c>
      <c r="G1699">
        <v>6623.22</v>
      </c>
      <c r="H1699">
        <v>1</v>
      </c>
      <c r="I1699">
        <v>6623.22</v>
      </c>
      <c r="J1699">
        <v>4.32</v>
      </c>
      <c r="K1699">
        <v>4802</v>
      </c>
      <c r="L1699" s="1">
        <v>45624</v>
      </c>
    </row>
    <row r="1700" spans="1:12" x14ac:dyDescent="0.25">
      <c r="A1700" t="s">
        <v>1744</v>
      </c>
      <c r="B1700" t="s">
        <v>19</v>
      </c>
      <c r="C1700" t="s">
        <v>20</v>
      </c>
      <c r="D1700" t="s">
        <v>21</v>
      </c>
      <c r="E1700" t="s">
        <v>47</v>
      </c>
      <c r="F1700" t="s">
        <v>40</v>
      </c>
      <c r="G1700">
        <v>15148.84</v>
      </c>
      <c r="H1700">
        <v>2</v>
      </c>
      <c r="I1700">
        <v>30297.68</v>
      </c>
      <c r="J1700">
        <v>2.99</v>
      </c>
      <c r="K1700">
        <v>3173</v>
      </c>
      <c r="L1700" s="1">
        <v>45351</v>
      </c>
    </row>
    <row r="1701" spans="1:12" x14ac:dyDescent="0.25">
      <c r="A1701" t="s">
        <v>1745</v>
      </c>
      <c r="B1701" t="s">
        <v>53</v>
      </c>
      <c r="C1701" t="s">
        <v>31</v>
      </c>
      <c r="D1701" t="s">
        <v>54</v>
      </c>
      <c r="E1701" t="s">
        <v>22</v>
      </c>
      <c r="F1701" t="s">
        <v>28</v>
      </c>
      <c r="G1701">
        <v>3848.17</v>
      </c>
      <c r="H1701">
        <v>5</v>
      </c>
      <c r="I1701">
        <v>19240.849999999999</v>
      </c>
      <c r="J1701">
        <v>4.37</v>
      </c>
      <c r="K1701">
        <v>4944</v>
      </c>
      <c r="L1701" s="1">
        <v>45406</v>
      </c>
    </row>
    <row r="1702" spans="1:12" x14ac:dyDescent="0.25">
      <c r="A1702" t="s">
        <v>1746</v>
      </c>
      <c r="B1702" t="s">
        <v>53</v>
      </c>
      <c r="C1702" t="s">
        <v>31</v>
      </c>
      <c r="D1702" t="s">
        <v>54</v>
      </c>
      <c r="E1702" t="s">
        <v>22</v>
      </c>
      <c r="F1702" t="s">
        <v>23</v>
      </c>
      <c r="G1702">
        <v>13702.89</v>
      </c>
      <c r="H1702">
        <v>1</v>
      </c>
      <c r="I1702">
        <v>13702.89</v>
      </c>
      <c r="J1702">
        <v>3.8</v>
      </c>
      <c r="K1702">
        <v>2730</v>
      </c>
      <c r="L1702" s="1">
        <v>45498</v>
      </c>
    </row>
    <row r="1703" spans="1:12" x14ac:dyDescent="0.25">
      <c r="A1703" t="s">
        <v>1747</v>
      </c>
      <c r="B1703" t="s">
        <v>13</v>
      </c>
      <c r="C1703" t="s">
        <v>14</v>
      </c>
      <c r="D1703" t="s">
        <v>15</v>
      </c>
      <c r="E1703" t="s">
        <v>16</v>
      </c>
      <c r="F1703" t="s">
        <v>40</v>
      </c>
      <c r="G1703">
        <v>16199.63</v>
      </c>
      <c r="H1703">
        <v>4</v>
      </c>
      <c r="I1703">
        <v>64798.52</v>
      </c>
      <c r="J1703">
        <v>4.8</v>
      </c>
      <c r="K1703">
        <v>4335</v>
      </c>
      <c r="L1703" s="1">
        <v>45358</v>
      </c>
    </row>
    <row r="1704" spans="1:12" x14ac:dyDescent="0.25">
      <c r="A1704" t="s">
        <v>1748</v>
      </c>
      <c r="B1704" t="s">
        <v>65</v>
      </c>
      <c r="C1704" t="s">
        <v>20</v>
      </c>
      <c r="D1704" t="s">
        <v>66</v>
      </c>
      <c r="E1704" t="s">
        <v>16</v>
      </c>
      <c r="F1704" t="s">
        <v>28</v>
      </c>
      <c r="G1704">
        <v>6906.43</v>
      </c>
      <c r="H1704">
        <v>1</v>
      </c>
      <c r="I1704">
        <v>6906.43</v>
      </c>
      <c r="J1704">
        <v>1.85</v>
      </c>
      <c r="K1704">
        <v>4246</v>
      </c>
      <c r="L1704" s="1">
        <v>45440</v>
      </c>
    </row>
    <row r="1705" spans="1:12" x14ac:dyDescent="0.25">
      <c r="A1705" t="s">
        <v>1749</v>
      </c>
      <c r="B1705" t="s">
        <v>19</v>
      </c>
      <c r="C1705" t="s">
        <v>20</v>
      </c>
      <c r="D1705" t="s">
        <v>21</v>
      </c>
      <c r="E1705" t="s">
        <v>16</v>
      </c>
      <c r="F1705" t="s">
        <v>40</v>
      </c>
      <c r="G1705">
        <v>19596.099999999999</v>
      </c>
      <c r="H1705">
        <v>4</v>
      </c>
      <c r="I1705">
        <v>78384.399999999994</v>
      </c>
      <c r="J1705">
        <v>2.46</v>
      </c>
      <c r="K1705">
        <v>3728</v>
      </c>
      <c r="L1705" s="1">
        <v>45388</v>
      </c>
    </row>
    <row r="1706" spans="1:12" x14ac:dyDescent="0.25">
      <c r="A1706" t="s">
        <v>1750</v>
      </c>
      <c r="B1706" t="s">
        <v>25</v>
      </c>
      <c r="C1706" t="s">
        <v>26</v>
      </c>
      <c r="D1706" t="s">
        <v>27</v>
      </c>
      <c r="E1706" t="s">
        <v>47</v>
      </c>
      <c r="F1706" t="s">
        <v>17</v>
      </c>
      <c r="G1706">
        <v>19022.580000000002</v>
      </c>
      <c r="H1706">
        <v>3</v>
      </c>
      <c r="I1706">
        <v>57067.74</v>
      </c>
      <c r="J1706">
        <v>4.1900000000000004</v>
      </c>
      <c r="K1706">
        <v>2003</v>
      </c>
      <c r="L1706" s="1">
        <v>45470</v>
      </c>
    </row>
    <row r="1707" spans="1:12" x14ac:dyDescent="0.25">
      <c r="A1707" t="s">
        <v>1751</v>
      </c>
      <c r="B1707" t="s">
        <v>35</v>
      </c>
      <c r="C1707" t="s">
        <v>14</v>
      </c>
      <c r="D1707" t="s">
        <v>36</v>
      </c>
      <c r="E1707" t="s">
        <v>22</v>
      </c>
      <c r="F1707" t="s">
        <v>23</v>
      </c>
      <c r="G1707">
        <v>7989.84</v>
      </c>
      <c r="H1707">
        <v>2</v>
      </c>
      <c r="I1707">
        <v>15979.68</v>
      </c>
      <c r="J1707">
        <v>1.85</v>
      </c>
      <c r="K1707">
        <v>2906</v>
      </c>
      <c r="L1707" s="1">
        <v>45393</v>
      </c>
    </row>
    <row r="1708" spans="1:12" x14ac:dyDescent="0.25">
      <c r="A1708" t="s">
        <v>1752</v>
      </c>
      <c r="B1708" t="s">
        <v>49</v>
      </c>
      <c r="C1708" t="s">
        <v>14</v>
      </c>
      <c r="D1708" t="s">
        <v>50</v>
      </c>
      <c r="E1708" t="s">
        <v>16</v>
      </c>
      <c r="F1708" t="s">
        <v>33</v>
      </c>
      <c r="G1708">
        <v>2938.5</v>
      </c>
      <c r="H1708">
        <v>4</v>
      </c>
      <c r="I1708">
        <v>11754</v>
      </c>
      <c r="J1708">
        <v>3.72</v>
      </c>
      <c r="K1708">
        <v>3083</v>
      </c>
      <c r="L1708" s="1">
        <v>45510</v>
      </c>
    </row>
    <row r="1709" spans="1:12" x14ac:dyDescent="0.25">
      <c r="A1709" t="s">
        <v>1753</v>
      </c>
      <c r="B1709" t="s">
        <v>43</v>
      </c>
      <c r="C1709" t="s">
        <v>44</v>
      </c>
      <c r="D1709" t="s">
        <v>45</v>
      </c>
      <c r="E1709" t="s">
        <v>22</v>
      </c>
      <c r="F1709" t="s">
        <v>40</v>
      </c>
      <c r="G1709">
        <v>17469.52</v>
      </c>
      <c r="H1709">
        <v>2</v>
      </c>
      <c r="I1709">
        <v>34939.040000000001</v>
      </c>
      <c r="J1709">
        <v>1.22</v>
      </c>
      <c r="K1709">
        <v>4902</v>
      </c>
      <c r="L1709" s="1">
        <v>45388</v>
      </c>
    </row>
    <row r="1710" spans="1:12" x14ac:dyDescent="0.25">
      <c r="A1710" t="s">
        <v>1754</v>
      </c>
      <c r="B1710" t="s">
        <v>13</v>
      </c>
      <c r="C1710" t="s">
        <v>14</v>
      </c>
      <c r="D1710" t="s">
        <v>15</v>
      </c>
      <c r="E1710" t="s">
        <v>16</v>
      </c>
      <c r="F1710" t="s">
        <v>28</v>
      </c>
      <c r="G1710">
        <v>18671.82</v>
      </c>
      <c r="H1710">
        <v>2</v>
      </c>
      <c r="I1710">
        <v>37343.64</v>
      </c>
      <c r="J1710">
        <v>4.18</v>
      </c>
      <c r="K1710">
        <v>3925</v>
      </c>
      <c r="L1710" s="1">
        <v>45635</v>
      </c>
    </row>
    <row r="1711" spans="1:12" x14ac:dyDescent="0.25">
      <c r="A1711" t="s">
        <v>1755</v>
      </c>
      <c r="B1711" t="s">
        <v>30</v>
      </c>
      <c r="C1711" t="s">
        <v>31</v>
      </c>
      <c r="D1711" t="s">
        <v>32</v>
      </c>
      <c r="E1711" t="s">
        <v>22</v>
      </c>
      <c r="F1711" t="s">
        <v>62</v>
      </c>
      <c r="G1711">
        <v>6241.44</v>
      </c>
      <c r="H1711">
        <v>5</v>
      </c>
      <c r="I1711">
        <v>31207.200000000001</v>
      </c>
      <c r="J1711">
        <v>1.83</v>
      </c>
      <c r="K1711">
        <v>3739</v>
      </c>
      <c r="L1711" s="1">
        <v>45343</v>
      </c>
    </row>
    <row r="1712" spans="1:12" x14ac:dyDescent="0.25">
      <c r="A1712" t="s">
        <v>1756</v>
      </c>
      <c r="B1712" t="s">
        <v>38</v>
      </c>
      <c r="C1712" t="s">
        <v>20</v>
      </c>
      <c r="D1712" t="s">
        <v>39</v>
      </c>
      <c r="E1712" t="s">
        <v>22</v>
      </c>
      <c r="F1712" t="s">
        <v>33</v>
      </c>
      <c r="G1712">
        <v>13220.99</v>
      </c>
      <c r="H1712">
        <v>4</v>
      </c>
      <c r="I1712">
        <v>52883.96</v>
      </c>
      <c r="J1712">
        <v>4.8899999999999997</v>
      </c>
      <c r="K1712">
        <v>4306</v>
      </c>
      <c r="L1712" s="1">
        <v>45473</v>
      </c>
    </row>
    <row r="1713" spans="1:12" x14ac:dyDescent="0.25">
      <c r="A1713" t="s">
        <v>1757</v>
      </c>
      <c r="B1713" t="s">
        <v>38</v>
      </c>
      <c r="C1713" t="s">
        <v>20</v>
      </c>
      <c r="D1713" t="s">
        <v>39</v>
      </c>
      <c r="E1713" t="s">
        <v>16</v>
      </c>
      <c r="F1713" t="s">
        <v>33</v>
      </c>
      <c r="G1713">
        <v>8198.5499999999993</v>
      </c>
      <c r="H1713">
        <v>4</v>
      </c>
      <c r="I1713">
        <v>32794.199999999997</v>
      </c>
      <c r="J1713">
        <v>1.55</v>
      </c>
      <c r="K1713">
        <v>4241</v>
      </c>
      <c r="L1713" s="1">
        <v>45560</v>
      </c>
    </row>
    <row r="1714" spans="1:12" x14ac:dyDescent="0.25">
      <c r="A1714" t="s">
        <v>1758</v>
      </c>
      <c r="B1714" t="s">
        <v>13</v>
      </c>
      <c r="C1714" t="s">
        <v>14</v>
      </c>
      <c r="D1714" t="s">
        <v>15</v>
      </c>
      <c r="E1714" t="s">
        <v>22</v>
      </c>
      <c r="F1714" t="s">
        <v>23</v>
      </c>
      <c r="G1714">
        <v>2372.85</v>
      </c>
      <c r="H1714">
        <v>5</v>
      </c>
      <c r="I1714">
        <v>11864.25</v>
      </c>
      <c r="J1714">
        <v>1.96</v>
      </c>
      <c r="K1714">
        <v>538</v>
      </c>
      <c r="L1714" s="1">
        <v>45570</v>
      </c>
    </row>
    <row r="1715" spans="1:12" x14ac:dyDescent="0.25">
      <c r="A1715" t="s">
        <v>1759</v>
      </c>
      <c r="B1715" t="s">
        <v>13</v>
      </c>
      <c r="C1715" t="s">
        <v>14</v>
      </c>
      <c r="D1715" t="s">
        <v>15</v>
      </c>
      <c r="E1715" t="s">
        <v>47</v>
      </c>
      <c r="F1715" t="s">
        <v>62</v>
      </c>
      <c r="G1715">
        <v>12201.77</v>
      </c>
      <c r="H1715">
        <v>1</v>
      </c>
      <c r="I1715">
        <v>12201.77</v>
      </c>
      <c r="J1715">
        <v>3.3</v>
      </c>
      <c r="K1715">
        <v>3620</v>
      </c>
      <c r="L1715" s="1">
        <v>45429</v>
      </c>
    </row>
    <row r="1716" spans="1:12" x14ac:dyDescent="0.25">
      <c r="A1716" t="s">
        <v>1760</v>
      </c>
      <c r="B1716" t="s">
        <v>49</v>
      </c>
      <c r="C1716" t="s">
        <v>14</v>
      </c>
      <c r="D1716" t="s">
        <v>50</v>
      </c>
      <c r="E1716" t="s">
        <v>16</v>
      </c>
      <c r="F1716" t="s">
        <v>23</v>
      </c>
      <c r="G1716">
        <v>6474.54</v>
      </c>
      <c r="H1716">
        <v>4</v>
      </c>
      <c r="I1716">
        <v>25898.16</v>
      </c>
      <c r="J1716">
        <v>3.41</v>
      </c>
      <c r="K1716">
        <v>1245</v>
      </c>
      <c r="L1716" s="1">
        <v>45300</v>
      </c>
    </row>
    <row r="1717" spans="1:12" x14ac:dyDescent="0.25">
      <c r="A1717" t="s">
        <v>1761</v>
      </c>
      <c r="B1717" t="s">
        <v>19</v>
      </c>
      <c r="C1717" t="s">
        <v>20</v>
      </c>
      <c r="D1717" t="s">
        <v>21</v>
      </c>
      <c r="E1717" t="s">
        <v>16</v>
      </c>
      <c r="F1717" t="s">
        <v>40</v>
      </c>
      <c r="G1717">
        <v>15533.33</v>
      </c>
      <c r="H1717">
        <v>3</v>
      </c>
      <c r="I1717">
        <v>46599.99</v>
      </c>
      <c r="J1717">
        <v>4.8499999999999996</v>
      </c>
      <c r="K1717">
        <v>401</v>
      </c>
      <c r="L1717" s="1">
        <v>45378</v>
      </c>
    </row>
    <row r="1718" spans="1:12" x14ac:dyDescent="0.25">
      <c r="A1718" t="s">
        <v>1762</v>
      </c>
      <c r="B1718" t="s">
        <v>13</v>
      </c>
      <c r="C1718" t="s">
        <v>14</v>
      </c>
      <c r="D1718" t="s">
        <v>15</v>
      </c>
      <c r="E1718" t="s">
        <v>47</v>
      </c>
      <c r="F1718" t="s">
        <v>28</v>
      </c>
      <c r="G1718">
        <v>3039.07</v>
      </c>
      <c r="H1718">
        <v>1</v>
      </c>
      <c r="I1718">
        <v>3039.07</v>
      </c>
      <c r="J1718">
        <v>4</v>
      </c>
      <c r="K1718">
        <v>1960</v>
      </c>
      <c r="L1718" s="1">
        <v>45338</v>
      </c>
    </row>
    <row r="1719" spans="1:12" x14ac:dyDescent="0.25">
      <c r="A1719" t="s">
        <v>1763</v>
      </c>
      <c r="B1719" t="s">
        <v>30</v>
      </c>
      <c r="C1719" t="s">
        <v>31</v>
      </c>
      <c r="D1719" t="s">
        <v>32</v>
      </c>
      <c r="E1719" t="s">
        <v>22</v>
      </c>
      <c r="F1719" t="s">
        <v>62</v>
      </c>
      <c r="G1719">
        <v>15976.94</v>
      </c>
      <c r="H1719">
        <v>4</v>
      </c>
      <c r="I1719">
        <v>63907.76</v>
      </c>
      <c r="J1719">
        <v>3.89</v>
      </c>
      <c r="K1719">
        <v>2164</v>
      </c>
      <c r="L1719" s="1">
        <v>45631</v>
      </c>
    </row>
    <row r="1720" spans="1:12" x14ac:dyDescent="0.25">
      <c r="A1720" t="s">
        <v>1764</v>
      </c>
      <c r="B1720" t="s">
        <v>43</v>
      </c>
      <c r="C1720" t="s">
        <v>44</v>
      </c>
      <c r="D1720" t="s">
        <v>45</v>
      </c>
      <c r="E1720" t="s">
        <v>22</v>
      </c>
      <c r="F1720" t="s">
        <v>62</v>
      </c>
      <c r="G1720">
        <v>9668.7000000000007</v>
      </c>
      <c r="H1720">
        <v>5</v>
      </c>
      <c r="I1720">
        <v>48343.5</v>
      </c>
      <c r="J1720">
        <v>2.5</v>
      </c>
      <c r="K1720">
        <v>1668</v>
      </c>
      <c r="L1720" s="1">
        <v>45622</v>
      </c>
    </row>
    <row r="1721" spans="1:12" x14ac:dyDescent="0.25">
      <c r="A1721" t="s">
        <v>1765</v>
      </c>
      <c r="B1721" t="s">
        <v>13</v>
      </c>
      <c r="C1721" t="s">
        <v>14</v>
      </c>
      <c r="D1721" t="s">
        <v>15</v>
      </c>
      <c r="E1721" t="s">
        <v>22</v>
      </c>
      <c r="F1721" t="s">
        <v>62</v>
      </c>
      <c r="G1721">
        <v>14199.37</v>
      </c>
      <c r="H1721">
        <v>5</v>
      </c>
      <c r="I1721">
        <v>70996.850000000006</v>
      </c>
      <c r="J1721">
        <v>3.72</v>
      </c>
      <c r="K1721">
        <v>1818</v>
      </c>
      <c r="L1721" s="1">
        <v>45628</v>
      </c>
    </row>
    <row r="1722" spans="1:12" x14ac:dyDescent="0.25">
      <c r="A1722" t="s">
        <v>1766</v>
      </c>
      <c r="B1722" t="s">
        <v>43</v>
      </c>
      <c r="C1722" t="s">
        <v>44</v>
      </c>
      <c r="D1722" t="s">
        <v>45</v>
      </c>
      <c r="E1722" t="s">
        <v>47</v>
      </c>
      <c r="F1722" t="s">
        <v>23</v>
      </c>
      <c r="G1722">
        <v>11845.83</v>
      </c>
      <c r="H1722">
        <v>1</v>
      </c>
      <c r="I1722">
        <v>11845.83</v>
      </c>
      <c r="J1722">
        <v>4.2699999999999996</v>
      </c>
      <c r="K1722">
        <v>3790</v>
      </c>
      <c r="L1722" s="1">
        <v>45564</v>
      </c>
    </row>
    <row r="1723" spans="1:12" x14ac:dyDescent="0.25">
      <c r="A1723" t="s">
        <v>1767</v>
      </c>
      <c r="B1723" t="s">
        <v>35</v>
      </c>
      <c r="C1723" t="s">
        <v>14</v>
      </c>
      <c r="D1723" t="s">
        <v>36</v>
      </c>
      <c r="E1723" t="s">
        <v>22</v>
      </c>
      <c r="F1723" t="s">
        <v>28</v>
      </c>
      <c r="G1723">
        <v>2883.65</v>
      </c>
      <c r="H1723">
        <v>1</v>
      </c>
      <c r="I1723">
        <v>2883.65</v>
      </c>
      <c r="J1723">
        <v>3.23</v>
      </c>
      <c r="K1723">
        <v>2319</v>
      </c>
      <c r="L1723" s="1">
        <v>45600</v>
      </c>
    </row>
    <row r="1724" spans="1:12" x14ac:dyDescent="0.25">
      <c r="A1724" t="s">
        <v>1768</v>
      </c>
      <c r="B1724" t="s">
        <v>49</v>
      </c>
      <c r="C1724" t="s">
        <v>14</v>
      </c>
      <c r="D1724" t="s">
        <v>50</v>
      </c>
      <c r="E1724" t="s">
        <v>47</v>
      </c>
      <c r="F1724" t="s">
        <v>17</v>
      </c>
      <c r="G1724">
        <v>13469.47</v>
      </c>
      <c r="H1724">
        <v>4</v>
      </c>
      <c r="I1724">
        <v>53877.88</v>
      </c>
      <c r="J1724">
        <v>3.59</v>
      </c>
      <c r="K1724">
        <v>4363</v>
      </c>
      <c r="L1724" s="1">
        <v>45384</v>
      </c>
    </row>
    <row r="1725" spans="1:12" x14ac:dyDescent="0.25">
      <c r="A1725" t="s">
        <v>1769</v>
      </c>
      <c r="B1725" t="s">
        <v>35</v>
      </c>
      <c r="C1725" t="s">
        <v>14</v>
      </c>
      <c r="D1725" t="s">
        <v>36</v>
      </c>
      <c r="E1725" t="s">
        <v>16</v>
      </c>
      <c r="F1725" t="s">
        <v>23</v>
      </c>
      <c r="G1725">
        <v>8490.1200000000008</v>
      </c>
      <c r="H1725">
        <v>3</v>
      </c>
      <c r="I1725">
        <v>25470.36</v>
      </c>
      <c r="J1725">
        <v>3.27</v>
      </c>
      <c r="K1725">
        <v>2191</v>
      </c>
      <c r="L1725" s="1">
        <v>45472</v>
      </c>
    </row>
    <row r="1726" spans="1:12" x14ac:dyDescent="0.25">
      <c r="A1726" t="s">
        <v>1770</v>
      </c>
      <c r="B1726" t="s">
        <v>38</v>
      </c>
      <c r="C1726" t="s">
        <v>20</v>
      </c>
      <c r="D1726" t="s">
        <v>39</v>
      </c>
      <c r="E1726" t="s">
        <v>47</v>
      </c>
      <c r="F1726" t="s">
        <v>23</v>
      </c>
      <c r="G1726">
        <v>5492.52</v>
      </c>
      <c r="H1726">
        <v>5</v>
      </c>
      <c r="I1726">
        <v>27462.6</v>
      </c>
      <c r="J1726">
        <v>1.7</v>
      </c>
      <c r="K1726">
        <v>3853</v>
      </c>
      <c r="L1726" s="1">
        <v>45590</v>
      </c>
    </row>
    <row r="1727" spans="1:12" x14ac:dyDescent="0.25">
      <c r="A1727" t="s">
        <v>1771</v>
      </c>
      <c r="B1727" t="s">
        <v>43</v>
      </c>
      <c r="C1727" t="s">
        <v>44</v>
      </c>
      <c r="D1727" t="s">
        <v>45</v>
      </c>
      <c r="E1727" t="s">
        <v>16</v>
      </c>
      <c r="F1727" t="s">
        <v>62</v>
      </c>
      <c r="G1727">
        <v>1878.33</v>
      </c>
      <c r="H1727">
        <v>4</v>
      </c>
      <c r="I1727">
        <v>7513.32</v>
      </c>
      <c r="J1727">
        <v>1.84</v>
      </c>
      <c r="K1727">
        <v>3943</v>
      </c>
      <c r="L1727" s="1">
        <v>45414</v>
      </c>
    </row>
    <row r="1728" spans="1:12" x14ac:dyDescent="0.25">
      <c r="A1728" t="s">
        <v>1772</v>
      </c>
      <c r="B1728" t="s">
        <v>35</v>
      </c>
      <c r="C1728" t="s">
        <v>14</v>
      </c>
      <c r="D1728" t="s">
        <v>36</v>
      </c>
      <c r="E1728" t="s">
        <v>22</v>
      </c>
      <c r="F1728" t="s">
        <v>23</v>
      </c>
      <c r="G1728">
        <v>4544.47</v>
      </c>
      <c r="H1728">
        <v>1</v>
      </c>
      <c r="I1728">
        <v>4544.47</v>
      </c>
      <c r="J1728">
        <v>2.5099999999999998</v>
      </c>
      <c r="K1728">
        <v>3992</v>
      </c>
      <c r="L1728" s="1">
        <v>45555</v>
      </c>
    </row>
    <row r="1729" spans="1:12" x14ac:dyDescent="0.25">
      <c r="A1729" t="s">
        <v>1773</v>
      </c>
      <c r="B1729" t="s">
        <v>13</v>
      </c>
      <c r="C1729" t="s">
        <v>14</v>
      </c>
      <c r="D1729" t="s">
        <v>15</v>
      </c>
      <c r="E1729" t="s">
        <v>47</v>
      </c>
      <c r="F1729" t="s">
        <v>28</v>
      </c>
      <c r="G1729">
        <v>16371.76</v>
      </c>
      <c r="H1729">
        <v>2</v>
      </c>
      <c r="I1729">
        <v>32743.52</v>
      </c>
      <c r="J1729">
        <v>1.97</v>
      </c>
      <c r="K1729">
        <v>4142</v>
      </c>
      <c r="L1729" s="1">
        <v>45462</v>
      </c>
    </row>
    <row r="1730" spans="1:12" x14ac:dyDescent="0.25">
      <c r="A1730" t="s">
        <v>1774</v>
      </c>
      <c r="B1730" t="s">
        <v>65</v>
      </c>
      <c r="C1730" t="s">
        <v>20</v>
      </c>
      <c r="D1730" t="s">
        <v>66</v>
      </c>
      <c r="E1730" t="s">
        <v>16</v>
      </c>
      <c r="F1730" t="s">
        <v>33</v>
      </c>
      <c r="G1730">
        <v>18639.96</v>
      </c>
      <c r="H1730">
        <v>1</v>
      </c>
      <c r="I1730">
        <v>18639.96</v>
      </c>
      <c r="J1730">
        <v>2.2000000000000002</v>
      </c>
      <c r="K1730">
        <v>3642</v>
      </c>
      <c r="L1730" s="1">
        <v>45436</v>
      </c>
    </row>
    <row r="1731" spans="1:12" x14ac:dyDescent="0.25">
      <c r="A1731" t="s">
        <v>1775</v>
      </c>
      <c r="B1731" t="s">
        <v>35</v>
      </c>
      <c r="C1731" t="s">
        <v>14</v>
      </c>
      <c r="D1731" t="s">
        <v>36</v>
      </c>
      <c r="E1731" t="s">
        <v>22</v>
      </c>
      <c r="F1731" t="s">
        <v>33</v>
      </c>
      <c r="G1731">
        <v>5700.46</v>
      </c>
      <c r="H1731">
        <v>4</v>
      </c>
      <c r="I1731">
        <v>22801.84</v>
      </c>
      <c r="J1731">
        <v>1.58</v>
      </c>
      <c r="K1731">
        <v>2147</v>
      </c>
      <c r="L1731" s="1">
        <v>45603</v>
      </c>
    </row>
    <row r="1732" spans="1:12" x14ac:dyDescent="0.25">
      <c r="A1732" t="s">
        <v>1776</v>
      </c>
      <c r="B1732" t="s">
        <v>38</v>
      </c>
      <c r="C1732" t="s">
        <v>20</v>
      </c>
      <c r="D1732" t="s">
        <v>39</v>
      </c>
      <c r="E1732" t="s">
        <v>16</v>
      </c>
      <c r="F1732" t="s">
        <v>33</v>
      </c>
      <c r="G1732">
        <v>3651.63</v>
      </c>
      <c r="H1732">
        <v>5</v>
      </c>
      <c r="I1732">
        <v>18258.150000000001</v>
      </c>
      <c r="J1732">
        <v>2.4900000000000002</v>
      </c>
      <c r="K1732">
        <v>2326</v>
      </c>
      <c r="L1732" s="1">
        <v>45441</v>
      </c>
    </row>
    <row r="1733" spans="1:12" x14ac:dyDescent="0.25">
      <c r="A1733" t="s">
        <v>1777</v>
      </c>
      <c r="B1733" t="s">
        <v>13</v>
      </c>
      <c r="C1733" t="s">
        <v>14</v>
      </c>
      <c r="D1733" t="s">
        <v>15</v>
      </c>
      <c r="E1733" t="s">
        <v>16</v>
      </c>
      <c r="F1733" t="s">
        <v>33</v>
      </c>
      <c r="G1733">
        <v>19076.64</v>
      </c>
      <c r="H1733">
        <v>2</v>
      </c>
      <c r="I1733">
        <v>38153.279999999999</v>
      </c>
      <c r="J1733">
        <v>1.74</v>
      </c>
      <c r="K1733">
        <v>1851</v>
      </c>
      <c r="L1733" s="1">
        <v>45476</v>
      </c>
    </row>
    <row r="1734" spans="1:12" x14ac:dyDescent="0.25">
      <c r="A1734" t="s">
        <v>1778</v>
      </c>
      <c r="B1734" t="s">
        <v>43</v>
      </c>
      <c r="C1734" t="s">
        <v>44</v>
      </c>
      <c r="D1734" t="s">
        <v>45</v>
      </c>
      <c r="E1734" t="s">
        <v>47</v>
      </c>
      <c r="F1734" t="s">
        <v>33</v>
      </c>
      <c r="G1734">
        <v>16010.02</v>
      </c>
      <c r="H1734">
        <v>4</v>
      </c>
      <c r="I1734">
        <v>64040.08</v>
      </c>
      <c r="J1734">
        <v>4.57</v>
      </c>
      <c r="K1734">
        <v>3475</v>
      </c>
      <c r="L1734" s="1">
        <v>45353</v>
      </c>
    </row>
    <row r="1735" spans="1:12" x14ac:dyDescent="0.25">
      <c r="A1735" t="s">
        <v>1779</v>
      </c>
      <c r="B1735" t="s">
        <v>19</v>
      </c>
      <c r="C1735" t="s">
        <v>20</v>
      </c>
      <c r="D1735" t="s">
        <v>21</v>
      </c>
      <c r="E1735" t="s">
        <v>22</v>
      </c>
      <c r="F1735" t="s">
        <v>28</v>
      </c>
      <c r="G1735">
        <v>3064.77</v>
      </c>
      <c r="H1735">
        <v>2</v>
      </c>
      <c r="I1735">
        <v>6129.54</v>
      </c>
      <c r="J1735">
        <v>1.29</v>
      </c>
      <c r="K1735">
        <v>4106</v>
      </c>
      <c r="L1735" s="1">
        <v>45326</v>
      </c>
    </row>
    <row r="1736" spans="1:12" x14ac:dyDescent="0.25">
      <c r="A1736" t="s">
        <v>1780</v>
      </c>
      <c r="B1736" t="s">
        <v>43</v>
      </c>
      <c r="C1736" t="s">
        <v>44</v>
      </c>
      <c r="D1736" t="s">
        <v>45</v>
      </c>
      <c r="E1736" t="s">
        <v>47</v>
      </c>
      <c r="F1736" t="s">
        <v>40</v>
      </c>
      <c r="G1736">
        <v>8596.82</v>
      </c>
      <c r="H1736">
        <v>1</v>
      </c>
      <c r="I1736">
        <v>8596.82</v>
      </c>
      <c r="J1736">
        <v>3.02</v>
      </c>
      <c r="K1736">
        <v>1850</v>
      </c>
      <c r="L1736" s="1">
        <v>45507</v>
      </c>
    </row>
    <row r="1737" spans="1:12" x14ac:dyDescent="0.25">
      <c r="A1737" t="s">
        <v>1781</v>
      </c>
      <c r="B1737" t="s">
        <v>13</v>
      </c>
      <c r="C1737" t="s">
        <v>14</v>
      </c>
      <c r="D1737" t="s">
        <v>15</v>
      </c>
      <c r="E1737" t="s">
        <v>22</v>
      </c>
      <c r="F1737" t="s">
        <v>40</v>
      </c>
      <c r="G1737">
        <v>10173.94</v>
      </c>
      <c r="H1737">
        <v>2</v>
      </c>
      <c r="I1737">
        <v>20347.88</v>
      </c>
      <c r="J1737">
        <v>3.74</v>
      </c>
      <c r="K1737">
        <v>368</v>
      </c>
      <c r="L1737" s="1">
        <v>45614</v>
      </c>
    </row>
    <row r="1738" spans="1:12" x14ac:dyDescent="0.25">
      <c r="A1738" t="s">
        <v>1782</v>
      </c>
      <c r="B1738" t="s">
        <v>49</v>
      </c>
      <c r="C1738" t="s">
        <v>14</v>
      </c>
      <c r="D1738" t="s">
        <v>50</v>
      </c>
      <c r="E1738" t="s">
        <v>22</v>
      </c>
      <c r="F1738" t="s">
        <v>62</v>
      </c>
      <c r="G1738">
        <v>13788.47</v>
      </c>
      <c r="H1738">
        <v>1</v>
      </c>
      <c r="I1738">
        <v>13788.47</v>
      </c>
      <c r="J1738">
        <v>2.66</v>
      </c>
      <c r="K1738">
        <v>2309</v>
      </c>
      <c r="L1738" s="1">
        <v>45605</v>
      </c>
    </row>
    <row r="1739" spans="1:12" x14ac:dyDescent="0.25">
      <c r="A1739" t="s">
        <v>1783</v>
      </c>
      <c r="B1739" t="s">
        <v>38</v>
      </c>
      <c r="C1739" t="s">
        <v>20</v>
      </c>
      <c r="D1739" t="s">
        <v>39</v>
      </c>
      <c r="E1739" t="s">
        <v>16</v>
      </c>
      <c r="F1739" t="s">
        <v>33</v>
      </c>
      <c r="G1739">
        <v>19921.73</v>
      </c>
      <c r="H1739">
        <v>4</v>
      </c>
      <c r="I1739">
        <v>79686.92</v>
      </c>
      <c r="J1739">
        <v>3.2</v>
      </c>
      <c r="K1739">
        <v>3009</v>
      </c>
      <c r="L1739" s="1">
        <v>45540</v>
      </c>
    </row>
    <row r="1740" spans="1:12" x14ac:dyDescent="0.25">
      <c r="A1740" t="s">
        <v>1784</v>
      </c>
      <c r="B1740" t="s">
        <v>19</v>
      </c>
      <c r="C1740" t="s">
        <v>20</v>
      </c>
      <c r="D1740" t="s">
        <v>21</v>
      </c>
      <c r="E1740" t="s">
        <v>16</v>
      </c>
      <c r="F1740" t="s">
        <v>23</v>
      </c>
      <c r="G1740">
        <v>15529.03</v>
      </c>
      <c r="H1740">
        <v>5</v>
      </c>
      <c r="I1740">
        <v>77645.149999999994</v>
      </c>
      <c r="J1740">
        <v>4.17</v>
      </c>
      <c r="K1740">
        <v>3247</v>
      </c>
      <c r="L1740" s="1">
        <v>45585</v>
      </c>
    </row>
    <row r="1741" spans="1:12" x14ac:dyDescent="0.25">
      <c r="A1741" t="s">
        <v>1785</v>
      </c>
      <c r="B1741" t="s">
        <v>53</v>
      </c>
      <c r="C1741" t="s">
        <v>31</v>
      </c>
      <c r="D1741" t="s">
        <v>54</v>
      </c>
      <c r="E1741" t="s">
        <v>47</v>
      </c>
      <c r="F1741" t="s">
        <v>62</v>
      </c>
      <c r="G1741">
        <v>6368.84</v>
      </c>
      <c r="H1741">
        <v>4</v>
      </c>
      <c r="I1741">
        <v>25475.360000000001</v>
      </c>
      <c r="J1741">
        <v>3.96</v>
      </c>
      <c r="K1741">
        <v>3742</v>
      </c>
      <c r="L1741" s="1">
        <v>45476</v>
      </c>
    </row>
    <row r="1742" spans="1:12" x14ac:dyDescent="0.25">
      <c r="A1742" t="s">
        <v>1786</v>
      </c>
      <c r="B1742" t="s">
        <v>13</v>
      </c>
      <c r="C1742" t="s">
        <v>14</v>
      </c>
      <c r="D1742" t="s">
        <v>15</v>
      </c>
      <c r="E1742" t="s">
        <v>47</v>
      </c>
      <c r="F1742" t="s">
        <v>28</v>
      </c>
      <c r="G1742">
        <v>15386.85</v>
      </c>
      <c r="H1742">
        <v>3</v>
      </c>
      <c r="I1742">
        <v>46160.55</v>
      </c>
      <c r="J1742">
        <v>1.24</v>
      </c>
      <c r="K1742">
        <v>4613</v>
      </c>
      <c r="L1742" s="1">
        <v>45478</v>
      </c>
    </row>
    <row r="1743" spans="1:12" x14ac:dyDescent="0.25">
      <c r="A1743" t="s">
        <v>1787</v>
      </c>
      <c r="B1743" t="s">
        <v>13</v>
      </c>
      <c r="C1743" t="s">
        <v>14</v>
      </c>
      <c r="D1743" t="s">
        <v>15</v>
      </c>
      <c r="E1743" t="s">
        <v>22</v>
      </c>
      <c r="F1743" t="s">
        <v>40</v>
      </c>
      <c r="G1743">
        <v>938.8</v>
      </c>
      <c r="H1743">
        <v>4</v>
      </c>
      <c r="I1743">
        <v>3755.2</v>
      </c>
      <c r="J1743">
        <v>4.9000000000000004</v>
      </c>
      <c r="K1743">
        <v>3888</v>
      </c>
      <c r="L1743" s="1">
        <v>45648</v>
      </c>
    </row>
    <row r="1744" spans="1:12" x14ac:dyDescent="0.25">
      <c r="A1744" t="s">
        <v>1788</v>
      </c>
      <c r="B1744" t="s">
        <v>65</v>
      </c>
      <c r="C1744" t="s">
        <v>20</v>
      </c>
      <c r="D1744" t="s">
        <v>66</v>
      </c>
      <c r="E1744" t="s">
        <v>47</v>
      </c>
      <c r="F1744" t="s">
        <v>40</v>
      </c>
      <c r="G1744">
        <v>5402.68</v>
      </c>
      <c r="H1744">
        <v>4</v>
      </c>
      <c r="I1744">
        <v>21610.720000000001</v>
      </c>
      <c r="J1744">
        <v>1.76</v>
      </c>
      <c r="K1744">
        <v>1926</v>
      </c>
      <c r="L1744" s="1">
        <v>45536</v>
      </c>
    </row>
    <row r="1745" spans="1:12" x14ac:dyDescent="0.25">
      <c r="A1745" t="s">
        <v>1789</v>
      </c>
      <c r="B1745" t="s">
        <v>19</v>
      </c>
      <c r="C1745" t="s">
        <v>20</v>
      </c>
      <c r="D1745" t="s">
        <v>21</v>
      </c>
      <c r="E1745" t="s">
        <v>22</v>
      </c>
      <c r="F1745" t="s">
        <v>17</v>
      </c>
      <c r="G1745">
        <v>9018.8799999999992</v>
      </c>
      <c r="H1745">
        <v>1</v>
      </c>
      <c r="I1745">
        <v>9018.8799999999992</v>
      </c>
      <c r="J1745">
        <v>4.13</v>
      </c>
      <c r="K1745">
        <v>1720</v>
      </c>
      <c r="L1745" s="1">
        <v>45503</v>
      </c>
    </row>
    <row r="1746" spans="1:12" x14ac:dyDescent="0.25">
      <c r="A1746" t="s">
        <v>1790</v>
      </c>
      <c r="B1746" t="s">
        <v>13</v>
      </c>
      <c r="C1746" t="s">
        <v>14</v>
      </c>
      <c r="D1746" t="s">
        <v>15</v>
      </c>
      <c r="E1746" t="s">
        <v>47</v>
      </c>
      <c r="F1746" t="s">
        <v>62</v>
      </c>
      <c r="G1746">
        <v>13262.29</v>
      </c>
      <c r="H1746">
        <v>3</v>
      </c>
      <c r="I1746">
        <v>39786.870000000003</v>
      </c>
      <c r="J1746">
        <v>4.7300000000000004</v>
      </c>
      <c r="K1746">
        <v>2629</v>
      </c>
      <c r="L1746" s="1">
        <v>45588</v>
      </c>
    </row>
    <row r="1747" spans="1:12" x14ac:dyDescent="0.25">
      <c r="A1747" t="s">
        <v>1791</v>
      </c>
      <c r="B1747" t="s">
        <v>13</v>
      </c>
      <c r="C1747" t="s">
        <v>14</v>
      </c>
      <c r="D1747" t="s">
        <v>15</v>
      </c>
      <c r="E1747" t="s">
        <v>47</v>
      </c>
      <c r="F1747" t="s">
        <v>40</v>
      </c>
      <c r="G1747">
        <v>11380.27</v>
      </c>
      <c r="H1747">
        <v>5</v>
      </c>
      <c r="I1747">
        <v>56901.35</v>
      </c>
      <c r="J1747">
        <v>1.64</v>
      </c>
      <c r="K1747">
        <v>1212</v>
      </c>
      <c r="L1747" s="1">
        <v>45352</v>
      </c>
    </row>
    <row r="1748" spans="1:12" x14ac:dyDescent="0.25">
      <c r="A1748" t="s">
        <v>1792</v>
      </c>
      <c r="B1748" t="s">
        <v>25</v>
      </c>
      <c r="C1748" t="s">
        <v>26</v>
      </c>
      <c r="D1748" t="s">
        <v>27</v>
      </c>
      <c r="E1748" t="s">
        <v>22</v>
      </c>
      <c r="F1748" t="s">
        <v>17</v>
      </c>
      <c r="G1748">
        <v>1032.3900000000001</v>
      </c>
      <c r="H1748">
        <v>2</v>
      </c>
      <c r="I1748">
        <v>2064.7800000000002</v>
      </c>
      <c r="J1748">
        <v>1.01</v>
      </c>
      <c r="K1748">
        <v>1213</v>
      </c>
      <c r="L1748" s="1">
        <v>45475</v>
      </c>
    </row>
    <row r="1749" spans="1:12" x14ac:dyDescent="0.25">
      <c r="A1749" t="s">
        <v>1793</v>
      </c>
      <c r="B1749" t="s">
        <v>43</v>
      </c>
      <c r="C1749" t="s">
        <v>44</v>
      </c>
      <c r="D1749" t="s">
        <v>45</v>
      </c>
      <c r="E1749" t="s">
        <v>22</v>
      </c>
      <c r="F1749" t="s">
        <v>62</v>
      </c>
      <c r="G1749">
        <v>17722.11</v>
      </c>
      <c r="H1749">
        <v>1</v>
      </c>
      <c r="I1749">
        <v>17722.11</v>
      </c>
      <c r="J1749">
        <v>2.7</v>
      </c>
      <c r="K1749">
        <v>4468</v>
      </c>
      <c r="L1749" s="1">
        <v>45409</v>
      </c>
    </row>
    <row r="1750" spans="1:12" x14ac:dyDescent="0.25">
      <c r="A1750" t="s">
        <v>1794</v>
      </c>
      <c r="B1750" t="s">
        <v>25</v>
      </c>
      <c r="C1750" t="s">
        <v>26</v>
      </c>
      <c r="D1750" t="s">
        <v>27</v>
      </c>
      <c r="E1750" t="s">
        <v>16</v>
      </c>
      <c r="F1750" t="s">
        <v>17</v>
      </c>
      <c r="G1750">
        <v>17312.189999999999</v>
      </c>
      <c r="H1750">
        <v>2</v>
      </c>
      <c r="I1750">
        <v>34624.379999999997</v>
      </c>
      <c r="J1750">
        <v>1.41</v>
      </c>
      <c r="K1750">
        <v>13</v>
      </c>
      <c r="L1750" s="1">
        <v>45421</v>
      </c>
    </row>
    <row r="1751" spans="1:12" x14ac:dyDescent="0.25">
      <c r="A1751" t="s">
        <v>1795</v>
      </c>
      <c r="B1751" t="s">
        <v>65</v>
      </c>
      <c r="C1751" t="s">
        <v>20</v>
      </c>
      <c r="D1751" t="s">
        <v>66</v>
      </c>
      <c r="E1751" t="s">
        <v>22</v>
      </c>
      <c r="F1751" t="s">
        <v>62</v>
      </c>
      <c r="G1751">
        <v>6024.55</v>
      </c>
      <c r="H1751">
        <v>2</v>
      </c>
      <c r="I1751">
        <v>12049.1</v>
      </c>
      <c r="J1751">
        <v>4.7</v>
      </c>
      <c r="K1751">
        <v>1859</v>
      </c>
      <c r="L1751" s="1">
        <v>45534</v>
      </c>
    </row>
    <row r="1752" spans="1:12" x14ac:dyDescent="0.25">
      <c r="A1752" t="s">
        <v>1796</v>
      </c>
      <c r="B1752" t="s">
        <v>53</v>
      </c>
      <c r="C1752" t="s">
        <v>31</v>
      </c>
      <c r="D1752" t="s">
        <v>54</v>
      </c>
      <c r="E1752" t="s">
        <v>22</v>
      </c>
      <c r="F1752" t="s">
        <v>28</v>
      </c>
      <c r="G1752">
        <v>14807.25</v>
      </c>
      <c r="H1752">
        <v>1</v>
      </c>
      <c r="I1752">
        <v>14807.25</v>
      </c>
      <c r="J1752">
        <v>1.59</v>
      </c>
      <c r="K1752">
        <v>2857</v>
      </c>
      <c r="L1752" s="1">
        <v>45352</v>
      </c>
    </row>
    <row r="1753" spans="1:12" x14ac:dyDescent="0.25">
      <c r="A1753" t="s">
        <v>1797</v>
      </c>
      <c r="B1753" t="s">
        <v>19</v>
      </c>
      <c r="C1753" t="s">
        <v>20</v>
      </c>
      <c r="D1753" t="s">
        <v>21</v>
      </c>
      <c r="E1753" t="s">
        <v>47</v>
      </c>
      <c r="F1753" t="s">
        <v>33</v>
      </c>
      <c r="G1753">
        <v>7201.2</v>
      </c>
      <c r="H1753">
        <v>5</v>
      </c>
      <c r="I1753">
        <v>36006</v>
      </c>
      <c r="J1753">
        <v>2.65</v>
      </c>
      <c r="K1753">
        <v>2413</v>
      </c>
      <c r="L1753" s="1">
        <v>45339</v>
      </c>
    </row>
    <row r="1754" spans="1:12" x14ac:dyDescent="0.25">
      <c r="A1754" t="s">
        <v>1798</v>
      </c>
      <c r="B1754" t="s">
        <v>43</v>
      </c>
      <c r="C1754" t="s">
        <v>44</v>
      </c>
      <c r="D1754" t="s">
        <v>45</v>
      </c>
      <c r="E1754" t="s">
        <v>16</v>
      </c>
      <c r="F1754" t="s">
        <v>40</v>
      </c>
      <c r="G1754">
        <v>12781.28</v>
      </c>
      <c r="H1754">
        <v>1</v>
      </c>
      <c r="I1754">
        <v>12781.28</v>
      </c>
      <c r="J1754">
        <v>2.98</v>
      </c>
      <c r="K1754">
        <v>4668</v>
      </c>
      <c r="L1754" s="1">
        <v>45555</v>
      </c>
    </row>
    <row r="1755" spans="1:12" x14ac:dyDescent="0.25">
      <c r="A1755" t="s">
        <v>1799</v>
      </c>
      <c r="B1755" t="s">
        <v>13</v>
      </c>
      <c r="C1755" t="s">
        <v>14</v>
      </c>
      <c r="D1755" t="s">
        <v>15</v>
      </c>
      <c r="E1755" t="s">
        <v>22</v>
      </c>
      <c r="F1755" t="s">
        <v>28</v>
      </c>
      <c r="G1755">
        <v>16515.88</v>
      </c>
      <c r="H1755">
        <v>3</v>
      </c>
      <c r="I1755">
        <v>49547.64</v>
      </c>
      <c r="J1755">
        <v>2.04</v>
      </c>
      <c r="K1755">
        <v>1152</v>
      </c>
      <c r="L1755" s="1">
        <v>45435</v>
      </c>
    </row>
    <row r="1756" spans="1:12" x14ac:dyDescent="0.25">
      <c r="A1756" t="s">
        <v>1800</v>
      </c>
      <c r="B1756" t="s">
        <v>65</v>
      </c>
      <c r="C1756" t="s">
        <v>20</v>
      </c>
      <c r="D1756" t="s">
        <v>66</v>
      </c>
      <c r="E1756" t="s">
        <v>22</v>
      </c>
      <c r="F1756" t="s">
        <v>17</v>
      </c>
      <c r="G1756">
        <v>9248.68</v>
      </c>
      <c r="H1756">
        <v>5</v>
      </c>
      <c r="I1756">
        <v>46243.4</v>
      </c>
      <c r="J1756">
        <v>3.79</v>
      </c>
      <c r="K1756">
        <v>2313</v>
      </c>
      <c r="L1756" s="1">
        <v>45538</v>
      </c>
    </row>
    <row r="1757" spans="1:12" x14ac:dyDescent="0.25">
      <c r="A1757" t="s">
        <v>1801</v>
      </c>
      <c r="B1757" t="s">
        <v>38</v>
      </c>
      <c r="C1757" t="s">
        <v>20</v>
      </c>
      <c r="D1757" t="s">
        <v>39</v>
      </c>
      <c r="E1757" t="s">
        <v>22</v>
      </c>
      <c r="F1757" t="s">
        <v>40</v>
      </c>
      <c r="G1757">
        <v>10764.38</v>
      </c>
      <c r="H1757">
        <v>4</v>
      </c>
      <c r="I1757">
        <v>43057.52</v>
      </c>
      <c r="J1757">
        <v>3.64</v>
      </c>
      <c r="K1757">
        <v>1885</v>
      </c>
      <c r="L1757" s="1">
        <v>45600</v>
      </c>
    </row>
    <row r="1758" spans="1:12" x14ac:dyDescent="0.25">
      <c r="A1758" t="s">
        <v>1802</v>
      </c>
      <c r="B1758" t="s">
        <v>65</v>
      </c>
      <c r="C1758" t="s">
        <v>20</v>
      </c>
      <c r="D1758" t="s">
        <v>66</v>
      </c>
      <c r="E1758" t="s">
        <v>16</v>
      </c>
      <c r="F1758" t="s">
        <v>62</v>
      </c>
      <c r="G1758">
        <v>11864.66</v>
      </c>
      <c r="H1758">
        <v>5</v>
      </c>
      <c r="I1758">
        <v>59323.3</v>
      </c>
      <c r="J1758">
        <v>3.37</v>
      </c>
      <c r="K1758">
        <v>4103</v>
      </c>
      <c r="L1758" s="1">
        <v>45305</v>
      </c>
    </row>
    <row r="1759" spans="1:12" x14ac:dyDescent="0.25">
      <c r="A1759" t="s">
        <v>1803</v>
      </c>
      <c r="B1759" t="s">
        <v>53</v>
      </c>
      <c r="C1759" t="s">
        <v>31</v>
      </c>
      <c r="D1759" t="s">
        <v>54</v>
      </c>
      <c r="E1759" t="s">
        <v>16</v>
      </c>
      <c r="F1759" t="s">
        <v>33</v>
      </c>
      <c r="G1759">
        <v>19509.04</v>
      </c>
      <c r="H1759">
        <v>3</v>
      </c>
      <c r="I1759">
        <v>58527.12</v>
      </c>
      <c r="J1759">
        <v>1.74</v>
      </c>
      <c r="K1759">
        <v>921</v>
      </c>
      <c r="L1759" s="1">
        <v>45641</v>
      </c>
    </row>
    <row r="1760" spans="1:12" x14ac:dyDescent="0.25">
      <c r="A1760" t="s">
        <v>1804</v>
      </c>
      <c r="B1760" t="s">
        <v>30</v>
      </c>
      <c r="C1760" t="s">
        <v>31</v>
      </c>
      <c r="D1760" t="s">
        <v>32</v>
      </c>
      <c r="E1760" t="s">
        <v>22</v>
      </c>
      <c r="F1760" t="s">
        <v>23</v>
      </c>
      <c r="G1760">
        <v>1543.22</v>
      </c>
      <c r="H1760">
        <v>2</v>
      </c>
      <c r="I1760">
        <v>3086.44</v>
      </c>
      <c r="J1760">
        <v>2.75</v>
      </c>
      <c r="K1760">
        <v>134</v>
      </c>
      <c r="L1760" s="1">
        <v>45302</v>
      </c>
    </row>
    <row r="1761" spans="1:12" x14ac:dyDescent="0.25">
      <c r="A1761" t="s">
        <v>1805</v>
      </c>
      <c r="B1761" t="s">
        <v>19</v>
      </c>
      <c r="C1761" t="s">
        <v>20</v>
      </c>
      <c r="D1761" t="s">
        <v>21</v>
      </c>
      <c r="E1761" t="s">
        <v>16</v>
      </c>
      <c r="F1761" t="s">
        <v>17</v>
      </c>
      <c r="G1761">
        <v>14639.8</v>
      </c>
      <c r="H1761">
        <v>1</v>
      </c>
      <c r="I1761">
        <v>14639.8</v>
      </c>
      <c r="J1761">
        <v>1.71</v>
      </c>
      <c r="K1761">
        <v>3437</v>
      </c>
      <c r="L1761" s="1">
        <v>45580</v>
      </c>
    </row>
    <row r="1762" spans="1:12" x14ac:dyDescent="0.25">
      <c r="A1762" t="s">
        <v>1806</v>
      </c>
      <c r="B1762" t="s">
        <v>25</v>
      </c>
      <c r="C1762" t="s">
        <v>26</v>
      </c>
      <c r="D1762" t="s">
        <v>27</v>
      </c>
      <c r="E1762" t="s">
        <v>22</v>
      </c>
      <c r="F1762" t="s">
        <v>33</v>
      </c>
      <c r="G1762">
        <v>3545.32</v>
      </c>
      <c r="H1762">
        <v>2</v>
      </c>
      <c r="I1762">
        <v>7090.64</v>
      </c>
      <c r="J1762">
        <v>4.58</v>
      </c>
      <c r="K1762">
        <v>4476</v>
      </c>
      <c r="L1762" s="1">
        <v>45471</v>
      </c>
    </row>
    <row r="1763" spans="1:12" x14ac:dyDescent="0.25">
      <c r="A1763" t="s">
        <v>1807</v>
      </c>
      <c r="B1763" t="s">
        <v>38</v>
      </c>
      <c r="C1763" t="s">
        <v>20</v>
      </c>
      <c r="D1763" t="s">
        <v>39</v>
      </c>
      <c r="E1763" t="s">
        <v>47</v>
      </c>
      <c r="F1763" t="s">
        <v>17</v>
      </c>
      <c r="G1763">
        <v>9825.01</v>
      </c>
      <c r="H1763">
        <v>5</v>
      </c>
      <c r="I1763">
        <v>49125.05</v>
      </c>
      <c r="J1763">
        <v>4.32</v>
      </c>
      <c r="K1763">
        <v>2761</v>
      </c>
      <c r="L1763" s="1">
        <v>45557</v>
      </c>
    </row>
    <row r="1764" spans="1:12" x14ac:dyDescent="0.25">
      <c r="A1764" t="s">
        <v>1808</v>
      </c>
      <c r="B1764" t="s">
        <v>38</v>
      </c>
      <c r="C1764" t="s">
        <v>20</v>
      </c>
      <c r="D1764" t="s">
        <v>39</v>
      </c>
      <c r="E1764" t="s">
        <v>22</v>
      </c>
      <c r="F1764" t="s">
        <v>28</v>
      </c>
      <c r="G1764">
        <v>15928.22</v>
      </c>
      <c r="H1764">
        <v>3</v>
      </c>
      <c r="I1764">
        <v>47784.66</v>
      </c>
      <c r="J1764">
        <v>3.1</v>
      </c>
      <c r="K1764">
        <v>434</v>
      </c>
      <c r="L1764" s="1">
        <v>45527</v>
      </c>
    </row>
    <row r="1765" spans="1:12" x14ac:dyDescent="0.25">
      <c r="A1765" t="s">
        <v>1809</v>
      </c>
      <c r="B1765" t="s">
        <v>35</v>
      </c>
      <c r="C1765" t="s">
        <v>14</v>
      </c>
      <c r="D1765" t="s">
        <v>36</v>
      </c>
      <c r="E1765" t="s">
        <v>16</v>
      </c>
      <c r="F1765" t="s">
        <v>17</v>
      </c>
      <c r="G1765">
        <v>8089.6</v>
      </c>
      <c r="H1765">
        <v>1</v>
      </c>
      <c r="I1765">
        <v>8089.6</v>
      </c>
      <c r="J1765">
        <v>2.2999999999999998</v>
      </c>
      <c r="K1765">
        <v>4233</v>
      </c>
      <c r="L1765" s="1">
        <v>45338</v>
      </c>
    </row>
    <row r="1766" spans="1:12" x14ac:dyDescent="0.25">
      <c r="A1766" t="s">
        <v>1810</v>
      </c>
      <c r="B1766" t="s">
        <v>49</v>
      </c>
      <c r="C1766" t="s">
        <v>14</v>
      </c>
      <c r="D1766" t="s">
        <v>50</v>
      </c>
      <c r="E1766" t="s">
        <v>22</v>
      </c>
      <c r="F1766" t="s">
        <v>33</v>
      </c>
      <c r="G1766">
        <v>6803.79</v>
      </c>
      <c r="H1766">
        <v>5</v>
      </c>
      <c r="I1766">
        <v>34018.949999999997</v>
      </c>
      <c r="J1766">
        <v>3.63</v>
      </c>
      <c r="K1766">
        <v>4666</v>
      </c>
      <c r="L1766" s="1">
        <v>45324</v>
      </c>
    </row>
    <row r="1767" spans="1:12" x14ac:dyDescent="0.25">
      <c r="A1767" t="s">
        <v>1811</v>
      </c>
      <c r="B1767" t="s">
        <v>38</v>
      </c>
      <c r="C1767" t="s">
        <v>20</v>
      </c>
      <c r="D1767" t="s">
        <v>39</v>
      </c>
      <c r="E1767" t="s">
        <v>22</v>
      </c>
      <c r="F1767" t="s">
        <v>28</v>
      </c>
      <c r="G1767">
        <v>2123.5500000000002</v>
      </c>
      <c r="H1767">
        <v>5</v>
      </c>
      <c r="I1767">
        <v>10617.75</v>
      </c>
      <c r="J1767">
        <v>1.03</v>
      </c>
      <c r="K1767">
        <v>4072</v>
      </c>
      <c r="L1767" s="1">
        <v>45597</v>
      </c>
    </row>
    <row r="1768" spans="1:12" x14ac:dyDescent="0.25">
      <c r="A1768" t="s">
        <v>1812</v>
      </c>
      <c r="B1768" t="s">
        <v>49</v>
      </c>
      <c r="C1768" t="s">
        <v>14</v>
      </c>
      <c r="D1768" t="s">
        <v>50</v>
      </c>
      <c r="E1768" t="s">
        <v>16</v>
      </c>
      <c r="F1768" t="s">
        <v>28</v>
      </c>
      <c r="G1768">
        <v>11890.53</v>
      </c>
      <c r="H1768">
        <v>2</v>
      </c>
      <c r="I1768">
        <v>23781.06</v>
      </c>
      <c r="J1768">
        <v>3.02</v>
      </c>
      <c r="K1768">
        <v>2359</v>
      </c>
      <c r="L1768" s="1">
        <v>45298</v>
      </c>
    </row>
    <row r="1769" spans="1:12" x14ac:dyDescent="0.25">
      <c r="A1769" t="s">
        <v>1813</v>
      </c>
      <c r="B1769" t="s">
        <v>49</v>
      </c>
      <c r="C1769" t="s">
        <v>14</v>
      </c>
      <c r="D1769" t="s">
        <v>50</v>
      </c>
      <c r="E1769" t="s">
        <v>16</v>
      </c>
      <c r="F1769" t="s">
        <v>28</v>
      </c>
      <c r="G1769">
        <v>14268.9</v>
      </c>
      <c r="H1769">
        <v>3</v>
      </c>
      <c r="I1769">
        <v>42806.7</v>
      </c>
      <c r="J1769">
        <v>4.59</v>
      </c>
      <c r="K1769">
        <v>616</v>
      </c>
      <c r="L1769" s="1">
        <v>45537</v>
      </c>
    </row>
    <row r="1770" spans="1:12" x14ac:dyDescent="0.25">
      <c r="A1770" t="s">
        <v>1814</v>
      </c>
      <c r="B1770" t="s">
        <v>35</v>
      </c>
      <c r="C1770" t="s">
        <v>14</v>
      </c>
      <c r="D1770" t="s">
        <v>36</v>
      </c>
      <c r="E1770" t="s">
        <v>16</v>
      </c>
      <c r="F1770" t="s">
        <v>23</v>
      </c>
      <c r="G1770">
        <v>7507.56</v>
      </c>
      <c r="H1770">
        <v>5</v>
      </c>
      <c r="I1770">
        <v>37537.800000000003</v>
      </c>
      <c r="J1770">
        <v>2.8</v>
      </c>
      <c r="K1770">
        <v>3320</v>
      </c>
      <c r="L1770" s="1">
        <v>45544</v>
      </c>
    </row>
    <row r="1771" spans="1:12" x14ac:dyDescent="0.25">
      <c r="A1771" t="s">
        <v>1815</v>
      </c>
      <c r="B1771" t="s">
        <v>43</v>
      </c>
      <c r="C1771" t="s">
        <v>44</v>
      </c>
      <c r="D1771" t="s">
        <v>45</v>
      </c>
      <c r="E1771" t="s">
        <v>47</v>
      </c>
      <c r="F1771" t="s">
        <v>40</v>
      </c>
      <c r="G1771">
        <v>19246.400000000001</v>
      </c>
      <c r="H1771">
        <v>2</v>
      </c>
      <c r="I1771">
        <v>38492.800000000003</v>
      </c>
      <c r="J1771">
        <v>1.83</v>
      </c>
      <c r="K1771">
        <v>3415</v>
      </c>
      <c r="L1771" s="1">
        <v>45573</v>
      </c>
    </row>
    <row r="1772" spans="1:12" x14ac:dyDescent="0.25">
      <c r="A1772" t="s">
        <v>1816</v>
      </c>
      <c r="B1772" t="s">
        <v>43</v>
      </c>
      <c r="C1772" t="s">
        <v>44</v>
      </c>
      <c r="D1772" t="s">
        <v>45</v>
      </c>
      <c r="E1772" t="s">
        <v>22</v>
      </c>
      <c r="F1772" t="s">
        <v>62</v>
      </c>
      <c r="G1772">
        <v>3112.57</v>
      </c>
      <c r="H1772">
        <v>5</v>
      </c>
      <c r="I1772">
        <v>15562.85</v>
      </c>
      <c r="J1772">
        <v>1.2</v>
      </c>
      <c r="K1772">
        <v>3288</v>
      </c>
      <c r="L1772" s="1">
        <v>45421</v>
      </c>
    </row>
    <row r="1773" spans="1:12" x14ac:dyDescent="0.25">
      <c r="A1773" t="s">
        <v>1817</v>
      </c>
      <c r="B1773" t="s">
        <v>13</v>
      </c>
      <c r="C1773" t="s">
        <v>14</v>
      </c>
      <c r="D1773" t="s">
        <v>15</v>
      </c>
      <c r="E1773" t="s">
        <v>16</v>
      </c>
      <c r="F1773" t="s">
        <v>17</v>
      </c>
      <c r="G1773">
        <v>1844.28</v>
      </c>
      <c r="H1773">
        <v>1</v>
      </c>
      <c r="I1773">
        <v>1844.28</v>
      </c>
      <c r="J1773">
        <v>2.41</v>
      </c>
      <c r="K1773">
        <v>1775</v>
      </c>
      <c r="L1773" s="1">
        <v>45349</v>
      </c>
    </row>
    <row r="1774" spans="1:12" x14ac:dyDescent="0.25">
      <c r="A1774" t="s">
        <v>1818</v>
      </c>
      <c r="B1774" t="s">
        <v>49</v>
      </c>
      <c r="C1774" t="s">
        <v>14</v>
      </c>
      <c r="D1774" t="s">
        <v>50</v>
      </c>
      <c r="E1774" t="s">
        <v>47</v>
      </c>
      <c r="F1774" t="s">
        <v>33</v>
      </c>
      <c r="G1774">
        <v>10288.34</v>
      </c>
      <c r="H1774">
        <v>2</v>
      </c>
      <c r="I1774">
        <v>20576.68</v>
      </c>
      <c r="J1774">
        <v>1.92</v>
      </c>
      <c r="K1774">
        <v>1197</v>
      </c>
      <c r="L1774" s="1">
        <v>45643</v>
      </c>
    </row>
    <row r="1775" spans="1:12" x14ac:dyDescent="0.25">
      <c r="A1775" t="s">
        <v>1819</v>
      </c>
      <c r="B1775" t="s">
        <v>43</v>
      </c>
      <c r="C1775" t="s">
        <v>44</v>
      </c>
      <c r="D1775" t="s">
        <v>45</v>
      </c>
      <c r="E1775" t="s">
        <v>47</v>
      </c>
      <c r="F1775" t="s">
        <v>33</v>
      </c>
      <c r="G1775">
        <v>16047.93</v>
      </c>
      <c r="H1775">
        <v>1</v>
      </c>
      <c r="I1775">
        <v>16047.93</v>
      </c>
      <c r="J1775">
        <v>2.73</v>
      </c>
      <c r="K1775">
        <v>2522</v>
      </c>
      <c r="L1775" s="1">
        <v>45381</v>
      </c>
    </row>
    <row r="1776" spans="1:12" x14ac:dyDescent="0.25">
      <c r="A1776" t="s">
        <v>1820</v>
      </c>
      <c r="B1776" t="s">
        <v>38</v>
      </c>
      <c r="C1776" t="s">
        <v>20</v>
      </c>
      <c r="D1776" t="s">
        <v>39</v>
      </c>
      <c r="E1776" t="s">
        <v>47</v>
      </c>
      <c r="F1776" t="s">
        <v>23</v>
      </c>
      <c r="G1776">
        <v>18598.580000000002</v>
      </c>
      <c r="H1776">
        <v>3</v>
      </c>
      <c r="I1776">
        <v>55795.74</v>
      </c>
      <c r="J1776">
        <v>3.73</v>
      </c>
      <c r="K1776">
        <v>1434</v>
      </c>
      <c r="L1776" s="1">
        <v>45329</v>
      </c>
    </row>
    <row r="1777" spans="1:12" x14ac:dyDescent="0.25">
      <c r="A1777" t="s">
        <v>1821</v>
      </c>
      <c r="B1777" t="s">
        <v>53</v>
      </c>
      <c r="C1777" t="s">
        <v>31</v>
      </c>
      <c r="D1777" t="s">
        <v>54</v>
      </c>
      <c r="E1777" t="s">
        <v>16</v>
      </c>
      <c r="F1777" t="s">
        <v>28</v>
      </c>
      <c r="G1777">
        <v>13710.06</v>
      </c>
      <c r="H1777">
        <v>5</v>
      </c>
      <c r="I1777">
        <v>68550.3</v>
      </c>
      <c r="J1777">
        <v>3.85</v>
      </c>
      <c r="K1777">
        <v>102</v>
      </c>
      <c r="L1777" s="1">
        <v>45496</v>
      </c>
    </row>
    <row r="1778" spans="1:12" x14ac:dyDescent="0.25">
      <c r="A1778" t="s">
        <v>1822</v>
      </c>
      <c r="B1778" t="s">
        <v>35</v>
      </c>
      <c r="C1778" t="s">
        <v>14</v>
      </c>
      <c r="D1778" t="s">
        <v>36</v>
      </c>
      <c r="E1778" t="s">
        <v>22</v>
      </c>
      <c r="F1778" t="s">
        <v>33</v>
      </c>
      <c r="G1778">
        <v>14532.02</v>
      </c>
      <c r="H1778">
        <v>3</v>
      </c>
      <c r="I1778">
        <v>43596.06</v>
      </c>
      <c r="J1778">
        <v>1.71</v>
      </c>
      <c r="K1778">
        <v>4213</v>
      </c>
      <c r="L1778" s="1">
        <v>45314</v>
      </c>
    </row>
    <row r="1779" spans="1:12" x14ac:dyDescent="0.25">
      <c r="A1779" t="s">
        <v>1823</v>
      </c>
      <c r="B1779" t="s">
        <v>43</v>
      </c>
      <c r="C1779" t="s">
        <v>44</v>
      </c>
      <c r="D1779" t="s">
        <v>45</v>
      </c>
      <c r="E1779" t="s">
        <v>16</v>
      </c>
      <c r="F1779" t="s">
        <v>17</v>
      </c>
      <c r="G1779">
        <v>6304.28</v>
      </c>
      <c r="H1779">
        <v>4</v>
      </c>
      <c r="I1779">
        <v>25217.119999999999</v>
      </c>
      <c r="J1779">
        <v>4.04</v>
      </c>
      <c r="K1779">
        <v>2001</v>
      </c>
      <c r="L1779" s="1">
        <v>45413</v>
      </c>
    </row>
    <row r="1780" spans="1:12" x14ac:dyDescent="0.25">
      <c r="A1780" t="s">
        <v>1824</v>
      </c>
      <c r="B1780" t="s">
        <v>38</v>
      </c>
      <c r="C1780" t="s">
        <v>20</v>
      </c>
      <c r="D1780" t="s">
        <v>39</v>
      </c>
      <c r="E1780" t="s">
        <v>22</v>
      </c>
      <c r="F1780" t="s">
        <v>28</v>
      </c>
      <c r="G1780">
        <v>11229.19</v>
      </c>
      <c r="H1780">
        <v>3</v>
      </c>
      <c r="I1780">
        <v>33687.57</v>
      </c>
      <c r="J1780">
        <v>4.88</v>
      </c>
      <c r="K1780">
        <v>1901</v>
      </c>
      <c r="L1780" s="1">
        <v>45440</v>
      </c>
    </row>
    <row r="1781" spans="1:12" x14ac:dyDescent="0.25">
      <c r="A1781" t="s">
        <v>1825</v>
      </c>
      <c r="B1781" t="s">
        <v>19</v>
      </c>
      <c r="C1781" t="s">
        <v>20</v>
      </c>
      <c r="D1781" t="s">
        <v>21</v>
      </c>
      <c r="E1781" t="s">
        <v>47</v>
      </c>
      <c r="F1781" t="s">
        <v>33</v>
      </c>
      <c r="G1781">
        <v>18916.47</v>
      </c>
      <c r="H1781">
        <v>2</v>
      </c>
      <c r="I1781">
        <v>37832.94</v>
      </c>
      <c r="J1781">
        <v>4.91</v>
      </c>
      <c r="K1781">
        <v>4490</v>
      </c>
      <c r="L1781" s="1">
        <v>45621</v>
      </c>
    </row>
    <row r="1782" spans="1:12" x14ac:dyDescent="0.25">
      <c r="A1782" t="s">
        <v>1826</v>
      </c>
      <c r="B1782" t="s">
        <v>13</v>
      </c>
      <c r="C1782" t="s">
        <v>14</v>
      </c>
      <c r="D1782" t="s">
        <v>15</v>
      </c>
      <c r="E1782" t="s">
        <v>47</v>
      </c>
      <c r="F1782" t="s">
        <v>40</v>
      </c>
      <c r="G1782">
        <v>10175.61</v>
      </c>
      <c r="H1782">
        <v>2</v>
      </c>
      <c r="I1782">
        <v>20351.22</v>
      </c>
      <c r="J1782">
        <v>4.22</v>
      </c>
      <c r="K1782">
        <v>2563</v>
      </c>
      <c r="L1782" s="1">
        <v>45572</v>
      </c>
    </row>
    <row r="1783" spans="1:12" x14ac:dyDescent="0.25">
      <c r="A1783" t="s">
        <v>1827</v>
      </c>
      <c r="B1783" t="s">
        <v>35</v>
      </c>
      <c r="C1783" t="s">
        <v>14</v>
      </c>
      <c r="D1783" t="s">
        <v>36</v>
      </c>
      <c r="E1783" t="s">
        <v>47</v>
      </c>
      <c r="F1783" t="s">
        <v>33</v>
      </c>
      <c r="G1783">
        <v>8818.7199999999993</v>
      </c>
      <c r="H1783">
        <v>5</v>
      </c>
      <c r="I1783">
        <v>44093.599999999999</v>
      </c>
      <c r="J1783">
        <v>2.72</v>
      </c>
      <c r="K1783">
        <v>2972</v>
      </c>
      <c r="L1783" s="1">
        <v>45300</v>
      </c>
    </row>
    <row r="1784" spans="1:12" x14ac:dyDescent="0.25">
      <c r="A1784" t="s">
        <v>1828</v>
      </c>
      <c r="B1784" t="s">
        <v>30</v>
      </c>
      <c r="C1784" t="s">
        <v>31</v>
      </c>
      <c r="D1784" t="s">
        <v>32</v>
      </c>
      <c r="E1784" t="s">
        <v>47</v>
      </c>
      <c r="F1784" t="s">
        <v>40</v>
      </c>
      <c r="G1784">
        <v>8111.45</v>
      </c>
      <c r="H1784">
        <v>1</v>
      </c>
      <c r="I1784">
        <v>8111.45</v>
      </c>
      <c r="J1784">
        <v>1.26</v>
      </c>
      <c r="K1784">
        <v>2893</v>
      </c>
      <c r="L1784" s="1">
        <v>45475</v>
      </c>
    </row>
    <row r="1785" spans="1:12" x14ac:dyDescent="0.25">
      <c r="A1785" t="s">
        <v>1829</v>
      </c>
      <c r="B1785" t="s">
        <v>35</v>
      </c>
      <c r="C1785" t="s">
        <v>14</v>
      </c>
      <c r="D1785" t="s">
        <v>36</v>
      </c>
      <c r="E1785" t="s">
        <v>47</v>
      </c>
      <c r="F1785" t="s">
        <v>23</v>
      </c>
      <c r="G1785">
        <v>7180.12</v>
      </c>
      <c r="H1785">
        <v>2</v>
      </c>
      <c r="I1785">
        <v>14360.24</v>
      </c>
      <c r="J1785">
        <v>4.79</v>
      </c>
      <c r="K1785">
        <v>3935</v>
      </c>
      <c r="L1785" s="1">
        <v>45363</v>
      </c>
    </row>
    <row r="1786" spans="1:12" x14ac:dyDescent="0.25">
      <c r="A1786" t="s">
        <v>1830</v>
      </c>
      <c r="B1786" t="s">
        <v>25</v>
      </c>
      <c r="C1786" t="s">
        <v>26</v>
      </c>
      <c r="D1786" t="s">
        <v>27</v>
      </c>
      <c r="E1786" t="s">
        <v>22</v>
      </c>
      <c r="F1786" t="s">
        <v>33</v>
      </c>
      <c r="G1786">
        <v>2788.87</v>
      </c>
      <c r="H1786">
        <v>1</v>
      </c>
      <c r="I1786">
        <v>2788.87</v>
      </c>
      <c r="J1786">
        <v>4.2300000000000004</v>
      </c>
      <c r="K1786">
        <v>942</v>
      </c>
      <c r="L1786" s="1">
        <v>45550</v>
      </c>
    </row>
    <row r="1787" spans="1:12" x14ac:dyDescent="0.25">
      <c r="A1787" t="s">
        <v>1831</v>
      </c>
      <c r="B1787" t="s">
        <v>49</v>
      </c>
      <c r="C1787" t="s">
        <v>14</v>
      </c>
      <c r="D1787" t="s">
        <v>50</v>
      </c>
      <c r="E1787" t="s">
        <v>47</v>
      </c>
      <c r="F1787" t="s">
        <v>23</v>
      </c>
      <c r="G1787">
        <v>3697.28</v>
      </c>
      <c r="H1787">
        <v>5</v>
      </c>
      <c r="I1787">
        <v>18486.400000000001</v>
      </c>
      <c r="J1787">
        <v>4.76</v>
      </c>
      <c r="K1787">
        <v>3713</v>
      </c>
      <c r="L1787" s="1">
        <v>45328</v>
      </c>
    </row>
    <row r="1788" spans="1:12" x14ac:dyDescent="0.25">
      <c r="A1788" t="s">
        <v>1832</v>
      </c>
      <c r="B1788" t="s">
        <v>25</v>
      </c>
      <c r="C1788" t="s">
        <v>26</v>
      </c>
      <c r="D1788" t="s">
        <v>27</v>
      </c>
      <c r="E1788" t="s">
        <v>22</v>
      </c>
      <c r="F1788" t="s">
        <v>17</v>
      </c>
      <c r="G1788">
        <v>7956.37</v>
      </c>
      <c r="H1788">
        <v>1</v>
      </c>
      <c r="I1788">
        <v>7956.37</v>
      </c>
      <c r="J1788">
        <v>1.28</v>
      </c>
      <c r="K1788">
        <v>3805</v>
      </c>
      <c r="L1788" s="1">
        <v>45432</v>
      </c>
    </row>
    <row r="1789" spans="1:12" x14ac:dyDescent="0.25">
      <c r="A1789" t="s">
        <v>1833</v>
      </c>
      <c r="B1789" t="s">
        <v>43</v>
      </c>
      <c r="C1789" t="s">
        <v>44</v>
      </c>
      <c r="D1789" t="s">
        <v>45</v>
      </c>
      <c r="E1789" t="s">
        <v>22</v>
      </c>
      <c r="F1789" t="s">
        <v>33</v>
      </c>
      <c r="G1789">
        <v>18971.36</v>
      </c>
      <c r="H1789">
        <v>5</v>
      </c>
      <c r="I1789">
        <v>94856.8</v>
      </c>
      <c r="J1789">
        <v>2.4500000000000002</v>
      </c>
      <c r="K1789">
        <v>497</v>
      </c>
      <c r="L1789" s="1">
        <v>45423</v>
      </c>
    </row>
    <row r="1790" spans="1:12" x14ac:dyDescent="0.25">
      <c r="A1790" t="s">
        <v>1834</v>
      </c>
      <c r="B1790" t="s">
        <v>19</v>
      </c>
      <c r="C1790" t="s">
        <v>20</v>
      </c>
      <c r="D1790" t="s">
        <v>21</v>
      </c>
      <c r="E1790" t="s">
        <v>47</v>
      </c>
      <c r="F1790" t="s">
        <v>40</v>
      </c>
      <c r="G1790">
        <v>16899.759999999998</v>
      </c>
      <c r="H1790">
        <v>4</v>
      </c>
      <c r="I1790">
        <v>67599.039999999994</v>
      </c>
      <c r="J1790">
        <v>3.67</v>
      </c>
      <c r="K1790">
        <v>3998</v>
      </c>
      <c r="L1790" s="1">
        <v>45448</v>
      </c>
    </row>
    <row r="1791" spans="1:12" x14ac:dyDescent="0.25">
      <c r="A1791" t="s">
        <v>1835</v>
      </c>
      <c r="B1791" t="s">
        <v>13</v>
      </c>
      <c r="C1791" t="s">
        <v>14</v>
      </c>
      <c r="D1791" t="s">
        <v>15</v>
      </c>
      <c r="E1791" t="s">
        <v>22</v>
      </c>
      <c r="F1791" t="s">
        <v>33</v>
      </c>
      <c r="G1791">
        <v>13403.85</v>
      </c>
      <c r="H1791">
        <v>2</v>
      </c>
      <c r="I1791">
        <v>26807.7</v>
      </c>
      <c r="J1791">
        <v>1.43</v>
      </c>
      <c r="K1791">
        <v>2245</v>
      </c>
      <c r="L1791" s="1">
        <v>45543</v>
      </c>
    </row>
    <row r="1792" spans="1:12" x14ac:dyDescent="0.25">
      <c r="A1792" t="s">
        <v>1836</v>
      </c>
      <c r="B1792" t="s">
        <v>30</v>
      </c>
      <c r="C1792" t="s">
        <v>31</v>
      </c>
      <c r="D1792" t="s">
        <v>32</v>
      </c>
      <c r="E1792" t="s">
        <v>22</v>
      </c>
      <c r="F1792" t="s">
        <v>23</v>
      </c>
      <c r="G1792">
        <v>624.45000000000005</v>
      </c>
      <c r="H1792">
        <v>3</v>
      </c>
      <c r="I1792">
        <v>1873.35</v>
      </c>
      <c r="J1792">
        <v>2.54</v>
      </c>
      <c r="K1792">
        <v>743</v>
      </c>
      <c r="L1792" s="1">
        <v>45619</v>
      </c>
    </row>
    <row r="1793" spans="1:12" x14ac:dyDescent="0.25">
      <c r="A1793" t="s">
        <v>1837</v>
      </c>
      <c r="B1793" t="s">
        <v>38</v>
      </c>
      <c r="C1793" t="s">
        <v>20</v>
      </c>
      <c r="D1793" t="s">
        <v>39</v>
      </c>
      <c r="E1793" t="s">
        <v>16</v>
      </c>
      <c r="F1793" t="s">
        <v>33</v>
      </c>
      <c r="G1793">
        <v>5080.57</v>
      </c>
      <c r="H1793">
        <v>3</v>
      </c>
      <c r="I1793">
        <v>15241.71</v>
      </c>
      <c r="J1793">
        <v>1.22</v>
      </c>
      <c r="K1793">
        <v>3710</v>
      </c>
      <c r="L1793" s="1">
        <v>45595</v>
      </c>
    </row>
    <row r="1794" spans="1:12" x14ac:dyDescent="0.25">
      <c r="A1794" t="s">
        <v>1838</v>
      </c>
      <c r="B1794" t="s">
        <v>65</v>
      </c>
      <c r="C1794" t="s">
        <v>20</v>
      </c>
      <c r="D1794" t="s">
        <v>66</v>
      </c>
      <c r="E1794" t="s">
        <v>22</v>
      </c>
      <c r="F1794" t="s">
        <v>62</v>
      </c>
      <c r="G1794">
        <v>8564.58</v>
      </c>
      <c r="H1794">
        <v>2</v>
      </c>
      <c r="I1794">
        <v>17129.16</v>
      </c>
      <c r="J1794">
        <v>3.24</v>
      </c>
      <c r="K1794">
        <v>4170</v>
      </c>
      <c r="L1794" s="1">
        <v>45407</v>
      </c>
    </row>
    <row r="1795" spans="1:12" x14ac:dyDescent="0.25">
      <c r="A1795" t="s">
        <v>1839</v>
      </c>
      <c r="B1795" t="s">
        <v>13</v>
      </c>
      <c r="C1795" t="s">
        <v>14</v>
      </c>
      <c r="D1795" t="s">
        <v>15</v>
      </c>
      <c r="E1795" t="s">
        <v>16</v>
      </c>
      <c r="F1795" t="s">
        <v>17</v>
      </c>
      <c r="G1795">
        <v>8232.7999999999993</v>
      </c>
      <c r="H1795">
        <v>4</v>
      </c>
      <c r="I1795">
        <v>32931.199999999997</v>
      </c>
      <c r="J1795">
        <v>4.7300000000000004</v>
      </c>
      <c r="K1795">
        <v>4182</v>
      </c>
      <c r="L1795" s="1">
        <v>45417</v>
      </c>
    </row>
    <row r="1796" spans="1:12" x14ac:dyDescent="0.25">
      <c r="A1796" t="s">
        <v>1840</v>
      </c>
      <c r="B1796" t="s">
        <v>19</v>
      </c>
      <c r="C1796" t="s">
        <v>20</v>
      </c>
      <c r="D1796" t="s">
        <v>21</v>
      </c>
      <c r="E1796" t="s">
        <v>16</v>
      </c>
      <c r="F1796" t="s">
        <v>33</v>
      </c>
      <c r="G1796">
        <v>7688.57</v>
      </c>
      <c r="H1796">
        <v>4</v>
      </c>
      <c r="I1796">
        <v>30754.28</v>
      </c>
      <c r="J1796">
        <v>1.68</v>
      </c>
      <c r="K1796">
        <v>225</v>
      </c>
      <c r="L1796" s="1">
        <v>45588</v>
      </c>
    </row>
    <row r="1797" spans="1:12" x14ac:dyDescent="0.25">
      <c r="A1797" t="s">
        <v>1841</v>
      </c>
      <c r="B1797" t="s">
        <v>35</v>
      </c>
      <c r="C1797" t="s">
        <v>14</v>
      </c>
      <c r="D1797" t="s">
        <v>36</v>
      </c>
      <c r="E1797" t="s">
        <v>22</v>
      </c>
      <c r="F1797" t="s">
        <v>23</v>
      </c>
      <c r="G1797">
        <v>11062.15</v>
      </c>
      <c r="H1797">
        <v>4</v>
      </c>
      <c r="I1797">
        <v>44248.6</v>
      </c>
      <c r="J1797">
        <v>2.77</v>
      </c>
      <c r="K1797">
        <v>4446</v>
      </c>
      <c r="L1797" s="1">
        <v>45376</v>
      </c>
    </row>
    <row r="1798" spans="1:12" x14ac:dyDescent="0.25">
      <c r="A1798" t="s">
        <v>1842</v>
      </c>
      <c r="B1798" t="s">
        <v>13</v>
      </c>
      <c r="C1798" t="s">
        <v>14</v>
      </c>
      <c r="D1798" t="s">
        <v>15</v>
      </c>
      <c r="E1798" t="s">
        <v>16</v>
      </c>
      <c r="F1798" t="s">
        <v>17</v>
      </c>
      <c r="G1798">
        <v>4528.5600000000004</v>
      </c>
      <c r="H1798">
        <v>1</v>
      </c>
      <c r="I1798">
        <v>4528.5600000000004</v>
      </c>
      <c r="J1798">
        <v>4.49</v>
      </c>
      <c r="K1798">
        <v>761</v>
      </c>
      <c r="L1798" s="1">
        <v>45497</v>
      </c>
    </row>
    <row r="1799" spans="1:12" x14ac:dyDescent="0.25">
      <c r="A1799" t="s">
        <v>1843</v>
      </c>
      <c r="B1799" t="s">
        <v>35</v>
      </c>
      <c r="C1799" t="s">
        <v>14</v>
      </c>
      <c r="D1799" t="s">
        <v>36</v>
      </c>
      <c r="E1799" t="s">
        <v>22</v>
      </c>
      <c r="F1799" t="s">
        <v>40</v>
      </c>
      <c r="G1799">
        <v>11974.36</v>
      </c>
      <c r="H1799">
        <v>3</v>
      </c>
      <c r="I1799">
        <v>35923.08</v>
      </c>
      <c r="J1799">
        <v>2.96</v>
      </c>
      <c r="K1799">
        <v>374</v>
      </c>
      <c r="L1799" s="1">
        <v>45551</v>
      </c>
    </row>
    <row r="1800" spans="1:12" x14ac:dyDescent="0.25">
      <c r="A1800" t="s">
        <v>1844</v>
      </c>
      <c r="B1800" t="s">
        <v>43</v>
      </c>
      <c r="C1800" t="s">
        <v>44</v>
      </c>
      <c r="D1800" t="s">
        <v>45</v>
      </c>
      <c r="E1800" t="s">
        <v>16</v>
      </c>
      <c r="F1800" t="s">
        <v>62</v>
      </c>
      <c r="G1800">
        <v>11590.97</v>
      </c>
      <c r="H1800">
        <v>3</v>
      </c>
      <c r="I1800">
        <v>34772.910000000003</v>
      </c>
      <c r="J1800">
        <v>3.18</v>
      </c>
      <c r="K1800">
        <v>2649</v>
      </c>
      <c r="L1800" s="1">
        <v>45346</v>
      </c>
    </row>
    <row r="1801" spans="1:12" x14ac:dyDescent="0.25">
      <c r="A1801" t="s">
        <v>1845</v>
      </c>
      <c r="B1801" t="s">
        <v>49</v>
      </c>
      <c r="C1801" t="s">
        <v>14</v>
      </c>
      <c r="D1801" t="s">
        <v>50</v>
      </c>
      <c r="E1801" t="s">
        <v>47</v>
      </c>
      <c r="F1801" t="s">
        <v>33</v>
      </c>
      <c r="G1801">
        <v>18980.16</v>
      </c>
      <c r="H1801">
        <v>5</v>
      </c>
      <c r="I1801">
        <v>94900.800000000003</v>
      </c>
      <c r="J1801">
        <v>1.25</v>
      </c>
      <c r="K1801">
        <v>3113</v>
      </c>
      <c r="L1801" s="1">
        <v>45626</v>
      </c>
    </row>
    <row r="1802" spans="1:12" x14ac:dyDescent="0.25">
      <c r="A1802" t="s">
        <v>1846</v>
      </c>
      <c r="B1802" t="s">
        <v>13</v>
      </c>
      <c r="C1802" t="s">
        <v>14</v>
      </c>
      <c r="D1802" t="s">
        <v>15</v>
      </c>
      <c r="E1802" t="s">
        <v>16</v>
      </c>
      <c r="F1802" t="s">
        <v>33</v>
      </c>
      <c r="G1802">
        <v>13834.7</v>
      </c>
      <c r="H1802">
        <v>5</v>
      </c>
      <c r="I1802">
        <v>69173.5</v>
      </c>
      <c r="J1802">
        <v>1.23</v>
      </c>
      <c r="K1802">
        <v>2469</v>
      </c>
      <c r="L1802" s="1">
        <v>45617</v>
      </c>
    </row>
    <row r="1803" spans="1:12" x14ac:dyDescent="0.25">
      <c r="A1803" t="s">
        <v>1847</v>
      </c>
      <c r="B1803" t="s">
        <v>65</v>
      </c>
      <c r="C1803" t="s">
        <v>20</v>
      </c>
      <c r="D1803" t="s">
        <v>66</v>
      </c>
      <c r="E1803" t="s">
        <v>47</v>
      </c>
      <c r="F1803" t="s">
        <v>17</v>
      </c>
      <c r="G1803">
        <v>9970.17</v>
      </c>
      <c r="H1803">
        <v>3</v>
      </c>
      <c r="I1803">
        <v>29910.51</v>
      </c>
      <c r="J1803">
        <v>4.55</v>
      </c>
      <c r="K1803">
        <v>1178</v>
      </c>
      <c r="L1803" s="1">
        <v>45397</v>
      </c>
    </row>
    <row r="1804" spans="1:12" x14ac:dyDescent="0.25">
      <c r="A1804" t="s">
        <v>1848</v>
      </c>
      <c r="B1804" t="s">
        <v>53</v>
      </c>
      <c r="C1804" t="s">
        <v>31</v>
      </c>
      <c r="D1804" t="s">
        <v>54</v>
      </c>
      <c r="E1804" t="s">
        <v>47</v>
      </c>
      <c r="F1804" t="s">
        <v>17</v>
      </c>
      <c r="G1804">
        <v>4131.42</v>
      </c>
      <c r="H1804">
        <v>1</v>
      </c>
      <c r="I1804">
        <v>4131.42</v>
      </c>
      <c r="J1804">
        <v>3.11</v>
      </c>
      <c r="K1804">
        <v>4907</v>
      </c>
      <c r="L1804" s="1">
        <v>45432</v>
      </c>
    </row>
    <row r="1805" spans="1:12" x14ac:dyDescent="0.25">
      <c r="A1805" t="s">
        <v>1849</v>
      </c>
      <c r="B1805" t="s">
        <v>65</v>
      </c>
      <c r="C1805" t="s">
        <v>20</v>
      </c>
      <c r="D1805" t="s">
        <v>66</v>
      </c>
      <c r="E1805" t="s">
        <v>22</v>
      </c>
      <c r="F1805" t="s">
        <v>62</v>
      </c>
      <c r="G1805">
        <v>1935.46</v>
      </c>
      <c r="H1805">
        <v>1</v>
      </c>
      <c r="I1805">
        <v>1935.46</v>
      </c>
      <c r="J1805">
        <v>2.41</v>
      </c>
      <c r="K1805">
        <v>4202</v>
      </c>
      <c r="L1805" s="1">
        <v>45362</v>
      </c>
    </row>
    <row r="1806" spans="1:12" x14ac:dyDescent="0.25">
      <c r="A1806" t="s">
        <v>1850</v>
      </c>
      <c r="B1806" t="s">
        <v>53</v>
      </c>
      <c r="C1806" t="s">
        <v>31</v>
      </c>
      <c r="D1806" t="s">
        <v>54</v>
      </c>
      <c r="E1806" t="s">
        <v>16</v>
      </c>
      <c r="F1806" t="s">
        <v>33</v>
      </c>
      <c r="G1806">
        <v>19898.32</v>
      </c>
      <c r="H1806">
        <v>4</v>
      </c>
      <c r="I1806">
        <v>79593.279999999999</v>
      </c>
      <c r="J1806">
        <v>1.1100000000000001</v>
      </c>
      <c r="K1806">
        <v>3995</v>
      </c>
      <c r="L1806" s="1">
        <v>45650</v>
      </c>
    </row>
    <row r="1807" spans="1:12" x14ac:dyDescent="0.25">
      <c r="A1807" t="s">
        <v>1851</v>
      </c>
      <c r="B1807" t="s">
        <v>38</v>
      </c>
      <c r="C1807" t="s">
        <v>20</v>
      </c>
      <c r="D1807" t="s">
        <v>39</v>
      </c>
      <c r="E1807" t="s">
        <v>22</v>
      </c>
      <c r="F1807" t="s">
        <v>62</v>
      </c>
      <c r="G1807">
        <v>18383.79</v>
      </c>
      <c r="H1807">
        <v>5</v>
      </c>
      <c r="I1807">
        <v>91918.95</v>
      </c>
      <c r="J1807">
        <v>3.77</v>
      </c>
      <c r="K1807">
        <v>4450</v>
      </c>
      <c r="L1807" s="1">
        <v>45443</v>
      </c>
    </row>
    <row r="1808" spans="1:12" x14ac:dyDescent="0.25">
      <c r="A1808" t="s">
        <v>1852</v>
      </c>
      <c r="B1808" t="s">
        <v>49</v>
      </c>
      <c r="C1808" t="s">
        <v>14</v>
      </c>
      <c r="D1808" t="s">
        <v>50</v>
      </c>
      <c r="E1808" t="s">
        <v>22</v>
      </c>
      <c r="F1808" t="s">
        <v>23</v>
      </c>
      <c r="G1808">
        <v>7407.97</v>
      </c>
      <c r="H1808">
        <v>2</v>
      </c>
      <c r="I1808">
        <v>14815.94</v>
      </c>
      <c r="J1808">
        <v>4.09</v>
      </c>
      <c r="K1808">
        <v>2139</v>
      </c>
      <c r="L1808" s="1">
        <v>45464</v>
      </c>
    </row>
    <row r="1809" spans="1:12" x14ac:dyDescent="0.25">
      <c r="A1809" t="s">
        <v>1853</v>
      </c>
      <c r="B1809" t="s">
        <v>35</v>
      </c>
      <c r="C1809" t="s">
        <v>14</v>
      </c>
      <c r="D1809" t="s">
        <v>36</v>
      </c>
      <c r="E1809" t="s">
        <v>47</v>
      </c>
      <c r="F1809" t="s">
        <v>17</v>
      </c>
      <c r="G1809">
        <v>16386.400000000001</v>
      </c>
      <c r="H1809">
        <v>3</v>
      </c>
      <c r="I1809">
        <v>49159.199999999997</v>
      </c>
      <c r="J1809">
        <v>2.8</v>
      </c>
      <c r="K1809">
        <v>3162</v>
      </c>
      <c r="L1809" s="1">
        <v>45548</v>
      </c>
    </row>
    <row r="1810" spans="1:12" x14ac:dyDescent="0.25">
      <c r="A1810" t="s">
        <v>1854</v>
      </c>
      <c r="B1810" t="s">
        <v>25</v>
      </c>
      <c r="C1810" t="s">
        <v>26</v>
      </c>
      <c r="D1810" t="s">
        <v>27</v>
      </c>
      <c r="E1810" t="s">
        <v>22</v>
      </c>
      <c r="F1810" t="s">
        <v>17</v>
      </c>
      <c r="G1810">
        <v>10180.620000000001</v>
      </c>
      <c r="H1810">
        <v>5</v>
      </c>
      <c r="I1810">
        <v>50903.1</v>
      </c>
      <c r="J1810">
        <v>1.1599999999999999</v>
      </c>
      <c r="K1810">
        <v>1450</v>
      </c>
      <c r="L1810" s="1">
        <v>45642</v>
      </c>
    </row>
    <row r="1811" spans="1:12" x14ac:dyDescent="0.25">
      <c r="A1811" t="s">
        <v>1855</v>
      </c>
      <c r="B1811" t="s">
        <v>25</v>
      </c>
      <c r="C1811" t="s">
        <v>26</v>
      </c>
      <c r="D1811" t="s">
        <v>27</v>
      </c>
      <c r="E1811" t="s">
        <v>22</v>
      </c>
      <c r="F1811" t="s">
        <v>33</v>
      </c>
      <c r="G1811">
        <v>4078.96</v>
      </c>
      <c r="H1811">
        <v>2</v>
      </c>
      <c r="I1811">
        <v>8157.92</v>
      </c>
      <c r="J1811">
        <v>2.11</v>
      </c>
      <c r="K1811">
        <v>2026</v>
      </c>
      <c r="L1811" s="1">
        <v>45579</v>
      </c>
    </row>
    <row r="1812" spans="1:12" x14ac:dyDescent="0.25">
      <c r="A1812" t="s">
        <v>1856</v>
      </c>
      <c r="B1812" t="s">
        <v>25</v>
      </c>
      <c r="C1812" t="s">
        <v>26</v>
      </c>
      <c r="D1812" t="s">
        <v>27</v>
      </c>
      <c r="E1812" t="s">
        <v>47</v>
      </c>
      <c r="F1812" t="s">
        <v>33</v>
      </c>
      <c r="G1812">
        <v>13017.05</v>
      </c>
      <c r="H1812">
        <v>3</v>
      </c>
      <c r="I1812">
        <v>39051.15</v>
      </c>
      <c r="J1812">
        <v>3.57</v>
      </c>
      <c r="K1812">
        <v>308</v>
      </c>
      <c r="L1812" s="1">
        <v>45386</v>
      </c>
    </row>
    <row r="1813" spans="1:12" x14ac:dyDescent="0.25">
      <c r="A1813" t="s">
        <v>1857</v>
      </c>
      <c r="B1813" t="s">
        <v>35</v>
      </c>
      <c r="C1813" t="s">
        <v>14</v>
      </c>
      <c r="D1813" t="s">
        <v>36</v>
      </c>
      <c r="E1813" t="s">
        <v>47</v>
      </c>
      <c r="F1813" t="s">
        <v>17</v>
      </c>
      <c r="G1813">
        <v>13821.66</v>
      </c>
      <c r="H1813">
        <v>5</v>
      </c>
      <c r="I1813">
        <v>69108.3</v>
      </c>
      <c r="J1813">
        <v>4.24</v>
      </c>
      <c r="K1813">
        <v>3621</v>
      </c>
      <c r="L1813" s="1">
        <v>45532</v>
      </c>
    </row>
    <row r="1814" spans="1:12" x14ac:dyDescent="0.25">
      <c r="A1814" t="s">
        <v>1858</v>
      </c>
      <c r="B1814" t="s">
        <v>19</v>
      </c>
      <c r="C1814" t="s">
        <v>20</v>
      </c>
      <c r="D1814" t="s">
        <v>21</v>
      </c>
      <c r="E1814" t="s">
        <v>47</v>
      </c>
      <c r="F1814" t="s">
        <v>23</v>
      </c>
      <c r="G1814">
        <v>16858.47</v>
      </c>
      <c r="H1814">
        <v>4</v>
      </c>
      <c r="I1814">
        <v>67433.88</v>
      </c>
      <c r="J1814">
        <v>1.92</v>
      </c>
      <c r="K1814">
        <v>1559</v>
      </c>
      <c r="L1814" s="1">
        <v>45348</v>
      </c>
    </row>
    <row r="1815" spans="1:12" x14ac:dyDescent="0.25">
      <c r="A1815" t="s">
        <v>1859</v>
      </c>
      <c r="B1815" t="s">
        <v>38</v>
      </c>
      <c r="C1815" t="s">
        <v>20</v>
      </c>
      <c r="D1815" t="s">
        <v>39</v>
      </c>
      <c r="E1815" t="s">
        <v>22</v>
      </c>
      <c r="F1815" t="s">
        <v>33</v>
      </c>
      <c r="G1815">
        <v>1220.55</v>
      </c>
      <c r="H1815">
        <v>2</v>
      </c>
      <c r="I1815">
        <v>2441.1</v>
      </c>
      <c r="J1815">
        <v>3.95</v>
      </c>
      <c r="K1815">
        <v>3835</v>
      </c>
      <c r="L1815" s="1">
        <v>45373</v>
      </c>
    </row>
    <row r="1816" spans="1:12" x14ac:dyDescent="0.25">
      <c r="A1816" t="s">
        <v>1860</v>
      </c>
      <c r="B1816" t="s">
        <v>25</v>
      </c>
      <c r="C1816" t="s">
        <v>26</v>
      </c>
      <c r="D1816" t="s">
        <v>27</v>
      </c>
      <c r="E1816" t="s">
        <v>47</v>
      </c>
      <c r="F1816" t="s">
        <v>40</v>
      </c>
      <c r="G1816">
        <v>6136.91</v>
      </c>
      <c r="H1816">
        <v>1</v>
      </c>
      <c r="I1816">
        <v>6136.91</v>
      </c>
      <c r="J1816">
        <v>4.5999999999999996</v>
      </c>
      <c r="K1816">
        <v>85</v>
      </c>
      <c r="L1816" s="1">
        <v>45378</v>
      </c>
    </row>
    <row r="1817" spans="1:12" x14ac:dyDescent="0.25">
      <c r="A1817" t="s">
        <v>1861</v>
      </c>
      <c r="B1817" t="s">
        <v>53</v>
      </c>
      <c r="C1817" t="s">
        <v>31</v>
      </c>
      <c r="D1817" t="s">
        <v>54</v>
      </c>
      <c r="E1817" t="s">
        <v>22</v>
      </c>
      <c r="F1817" t="s">
        <v>33</v>
      </c>
      <c r="G1817">
        <v>13222.32</v>
      </c>
      <c r="H1817">
        <v>4</v>
      </c>
      <c r="I1817">
        <v>52889.279999999999</v>
      </c>
      <c r="J1817">
        <v>4.38</v>
      </c>
      <c r="K1817">
        <v>952</v>
      </c>
      <c r="L1817" s="1">
        <v>45294</v>
      </c>
    </row>
    <row r="1818" spans="1:12" x14ac:dyDescent="0.25">
      <c r="A1818" t="s">
        <v>1862</v>
      </c>
      <c r="B1818" t="s">
        <v>30</v>
      </c>
      <c r="C1818" t="s">
        <v>31</v>
      </c>
      <c r="D1818" t="s">
        <v>32</v>
      </c>
      <c r="E1818" t="s">
        <v>22</v>
      </c>
      <c r="F1818" t="s">
        <v>40</v>
      </c>
      <c r="G1818">
        <v>19659.63</v>
      </c>
      <c r="H1818">
        <v>4</v>
      </c>
      <c r="I1818">
        <v>78638.52</v>
      </c>
      <c r="J1818">
        <v>1.38</v>
      </c>
      <c r="K1818">
        <v>4866</v>
      </c>
      <c r="L1818" s="1">
        <v>45552</v>
      </c>
    </row>
    <row r="1819" spans="1:12" x14ac:dyDescent="0.25">
      <c r="A1819" t="s">
        <v>1863</v>
      </c>
      <c r="B1819" t="s">
        <v>30</v>
      </c>
      <c r="C1819" t="s">
        <v>31</v>
      </c>
      <c r="D1819" t="s">
        <v>32</v>
      </c>
      <c r="E1819" t="s">
        <v>47</v>
      </c>
      <c r="F1819" t="s">
        <v>17</v>
      </c>
      <c r="G1819">
        <v>10207.31</v>
      </c>
      <c r="H1819">
        <v>1</v>
      </c>
      <c r="I1819">
        <v>10207.31</v>
      </c>
      <c r="J1819">
        <v>2.9</v>
      </c>
      <c r="K1819">
        <v>2880</v>
      </c>
      <c r="L1819" s="1">
        <v>45460</v>
      </c>
    </row>
    <row r="1820" spans="1:12" x14ac:dyDescent="0.25">
      <c r="A1820" t="s">
        <v>1864</v>
      </c>
      <c r="B1820" t="s">
        <v>13</v>
      </c>
      <c r="C1820" t="s">
        <v>14</v>
      </c>
      <c r="D1820" t="s">
        <v>15</v>
      </c>
      <c r="E1820" t="s">
        <v>16</v>
      </c>
      <c r="F1820" t="s">
        <v>23</v>
      </c>
      <c r="G1820">
        <v>9184.44</v>
      </c>
      <c r="H1820">
        <v>4</v>
      </c>
      <c r="I1820">
        <v>36737.760000000002</v>
      </c>
      <c r="J1820">
        <v>2.14</v>
      </c>
      <c r="K1820">
        <v>123</v>
      </c>
      <c r="L1820" s="1">
        <v>45520</v>
      </c>
    </row>
    <row r="1821" spans="1:12" x14ac:dyDescent="0.25">
      <c r="A1821" t="s">
        <v>1865</v>
      </c>
      <c r="B1821" t="s">
        <v>13</v>
      </c>
      <c r="C1821" t="s">
        <v>14</v>
      </c>
      <c r="D1821" t="s">
        <v>15</v>
      </c>
      <c r="E1821" t="s">
        <v>22</v>
      </c>
      <c r="F1821" t="s">
        <v>28</v>
      </c>
      <c r="G1821">
        <v>2835.33</v>
      </c>
      <c r="H1821">
        <v>1</v>
      </c>
      <c r="I1821">
        <v>2835.33</v>
      </c>
      <c r="J1821">
        <v>1.75</v>
      </c>
      <c r="K1821">
        <v>937</v>
      </c>
      <c r="L1821" s="1">
        <v>45306</v>
      </c>
    </row>
    <row r="1822" spans="1:12" x14ac:dyDescent="0.25">
      <c r="A1822" t="s">
        <v>1866</v>
      </c>
      <c r="B1822" t="s">
        <v>53</v>
      </c>
      <c r="C1822" t="s">
        <v>31</v>
      </c>
      <c r="D1822" t="s">
        <v>54</v>
      </c>
      <c r="E1822" t="s">
        <v>22</v>
      </c>
      <c r="F1822" t="s">
        <v>40</v>
      </c>
      <c r="G1822">
        <v>3365.43</v>
      </c>
      <c r="H1822">
        <v>5</v>
      </c>
      <c r="I1822">
        <v>16827.150000000001</v>
      </c>
      <c r="J1822">
        <v>2.54</v>
      </c>
      <c r="K1822">
        <v>2486</v>
      </c>
      <c r="L1822" s="1">
        <v>45594</v>
      </c>
    </row>
    <row r="1823" spans="1:12" x14ac:dyDescent="0.25">
      <c r="A1823" t="s">
        <v>1867</v>
      </c>
      <c r="B1823" t="s">
        <v>43</v>
      </c>
      <c r="C1823" t="s">
        <v>44</v>
      </c>
      <c r="D1823" t="s">
        <v>45</v>
      </c>
      <c r="E1823" t="s">
        <v>22</v>
      </c>
      <c r="F1823" t="s">
        <v>40</v>
      </c>
      <c r="G1823">
        <v>2608.0700000000002</v>
      </c>
      <c r="H1823">
        <v>4</v>
      </c>
      <c r="I1823">
        <v>10432.280000000001</v>
      </c>
      <c r="J1823">
        <v>4.2</v>
      </c>
      <c r="K1823">
        <v>1584</v>
      </c>
      <c r="L1823" s="1">
        <v>45611</v>
      </c>
    </row>
    <row r="1824" spans="1:12" x14ac:dyDescent="0.25">
      <c r="A1824" t="s">
        <v>1868</v>
      </c>
      <c r="B1824" t="s">
        <v>19</v>
      </c>
      <c r="C1824" t="s">
        <v>20</v>
      </c>
      <c r="D1824" t="s">
        <v>21</v>
      </c>
      <c r="E1824" t="s">
        <v>47</v>
      </c>
      <c r="F1824" t="s">
        <v>33</v>
      </c>
      <c r="G1824">
        <v>15257.16</v>
      </c>
      <c r="H1824">
        <v>5</v>
      </c>
      <c r="I1824">
        <v>76285.8</v>
      </c>
      <c r="J1824">
        <v>1.85</v>
      </c>
      <c r="K1824">
        <v>734</v>
      </c>
      <c r="L1824" s="1">
        <v>45314</v>
      </c>
    </row>
    <row r="1825" spans="1:12" x14ac:dyDescent="0.25">
      <c r="A1825" t="s">
        <v>1869</v>
      </c>
      <c r="B1825" t="s">
        <v>19</v>
      </c>
      <c r="C1825" t="s">
        <v>20</v>
      </c>
      <c r="D1825" t="s">
        <v>21</v>
      </c>
      <c r="E1825" t="s">
        <v>16</v>
      </c>
      <c r="F1825" t="s">
        <v>62</v>
      </c>
      <c r="G1825">
        <v>5089.6000000000004</v>
      </c>
      <c r="H1825">
        <v>3</v>
      </c>
      <c r="I1825">
        <v>15268.8</v>
      </c>
      <c r="J1825">
        <v>3.92</v>
      </c>
      <c r="K1825">
        <v>2913</v>
      </c>
      <c r="L1825" s="1">
        <v>45301</v>
      </c>
    </row>
    <row r="1826" spans="1:12" x14ac:dyDescent="0.25">
      <c r="A1826" t="s">
        <v>1870</v>
      </c>
      <c r="B1826" t="s">
        <v>38</v>
      </c>
      <c r="C1826" t="s">
        <v>20</v>
      </c>
      <c r="D1826" t="s">
        <v>39</v>
      </c>
      <c r="E1826" t="s">
        <v>22</v>
      </c>
      <c r="F1826" t="s">
        <v>28</v>
      </c>
      <c r="G1826">
        <v>9038.9500000000007</v>
      </c>
      <c r="H1826">
        <v>1</v>
      </c>
      <c r="I1826">
        <v>9038.9500000000007</v>
      </c>
      <c r="J1826">
        <v>4.2300000000000004</v>
      </c>
      <c r="K1826">
        <v>3268</v>
      </c>
      <c r="L1826" s="1">
        <v>45352</v>
      </c>
    </row>
    <row r="1827" spans="1:12" x14ac:dyDescent="0.25">
      <c r="A1827" t="s">
        <v>1871</v>
      </c>
      <c r="B1827" t="s">
        <v>19</v>
      </c>
      <c r="C1827" t="s">
        <v>20</v>
      </c>
      <c r="D1827" t="s">
        <v>21</v>
      </c>
      <c r="E1827" t="s">
        <v>22</v>
      </c>
      <c r="F1827" t="s">
        <v>33</v>
      </c>
      <c r="G1827">
        <v>327.19</v>
      </c>
      <c r="H1827">
        <v>3</v>
      </c>
      <c r="I1827">
        <v>981.57</v>
      </c>
      <c r="J1827">
        <v>1.69</v>
      </c>
      <c r="K1827">
        <v>86</v>
      </c>
      <c r="L1827" s="1">
        <v>45448</v>
      </c>
    </row>
    <row r="1828" spans="1:12" x14ac:dyDescent="0.25">
      <c r="A1828" t="s">
        <v>1872</v>
      </c>
      <c r="B1828" t="s">
        <v>19</v>
      </c>
      <c r="C1828" t="s">
        <v>20</v>
      </c>
      <c r="D1828" t="s">
        <v>21</v>
      </c>
      <c r="E1828" t="s">
        <v>16</v>
      </c>
      <c r="F1828" t="s">
        <v>17</v>
      </c>
      <c r="G1828">
        <v>17260.23</v>
      </c>
      <c r="H1828">
        <v>4</v>
      </c>
      <c r="I1828">
        <v>69040.92</v>
      </c>
      <c r="J1828">
        <v>4.13</v>
      </c>
      <c r="K1828">
        <v>349</v>
      </c>
      <c r="L1828" s="1">
        <v>45551</v>
      </c>
    </row>
    <row r="1829" spans="1:12" x14ac:dyDescent="0.25">
      <c r="A1829" t="s">
        <v>1873</v>
      </c>
      <c r="B1829" t="s">
        <v>19</v>
      </c>
      <c r="C1829" t="s">
        <v>20</v>
      </c>
      <c r="D1829" t="s">
        <v>21</v>
      </c>
      <c r="E1829" t="s">
        <v>47</v>
      </c>
      <c r="F1829" t="s">
        <v>40</v>
      </c>
      <c r="G1829">
        <v>15703.36</v>
      </c>
      <c r="H1829">
        <v>4</v>
      </c>
      <c r="I1829">
        <v>62813.440000000002</v>
      </c>
      <c r="J1829">
        <v>1.81</v>
      </c>
      <c r="K1829">
        <v>2543</v>
      </c>
      <c r="L1829" s="1">
        <v>45460</v>
      </c>
    </row>
    <row r="1830" spans="1:12" x14ac:dyDescent="0.25">
      <c r="A1830" t="s">
        <v>1874</v>
      </c>
      <c r="B1830" t="s">
        <v>19</v>
      </c>
      <c r="C1830" t="s">
        <v>20</v>
      </c>
      <c r="D1830" t="s">
        <v>21</v>
      </c>
      <c r="E1830" t="s">
        <v>22</v>
      </c>
      <c r="F1830" t="s">
        <v>62</v>
      </c>
      <c r="G1830">
        <v>7333.57</v>
      </c>
      <c r="H1830">
        <v>5</v>
      </c>
      <c r="I1830">
        <v>36667.85</v>
      </c>
      <c r="J1830">
        <v>2.23</v>
      </c>
      <c r="K1830">
        <v>2863</v>
      </c>
      <c r="L1830" s="1">
        <v>45298</v>
      </c>
    </row>
    <row r="1831" spans="1:12" x14ac:dyDescent="0.25">
      <c r="A1831" t="s">
        <v>1875</v>
      </c>
      <c r="B1831" t="s">
        <v>25</v>
      </c>
      <c r="C1831" t="s">
        <v>26</v>
      </c>
      <c r="D1831" t="s">
        <v>27</v>
      </c>
      <c r="E1831" t="s">
        <v>16</v>
      </c>
      <c r="F1831" t="s">
        <v>33</v>
      </c>
      <c r="G1831">
        <v>1252.01</v>
      </c>
      <c r="H1831">
        <v>1</v>
      </c>
      <c r="I1831">
        <v>1252.01</v>
      </c>
      <c r="J1831">
        <v>2.56</v>
      </c>
      <c r="K1831">
        <v>892</v>
      </c>
      <c r="L1831" s="1">
        <v>45333</v>
      </c>
    </row>
    <row r="1832" spans="1:12" x14ac:dyDescent="0.25">
      <c r="A1832" t="s">
        <v>1876</v>
      </c>
      <c r="B1832" t="s">
        <v>30</v>
      </c>
      <c r="C1832" t="s">
        <v>31</v>
      </c>
      <c r="D1832" t="s">
        <v>32</v>
      </c>
      <c r="E1832" t="s">
        <v>47</v>
      </c>
      <c r="F1832" t="s">
        <v>40</v>
      </c>
      <c r="G1832">
        <v>12478.32</v>
      </c>
      <c r="H1832">
        <v>5</v>
      </c>
      <c r="I1832">
        <v>62391.6</v>
      </c>
      <c r="J1832">
        <v>3.83</v>
      </c>
      <c r="K1832">
        <v>3362</v>
      </c>
      <c r="L1832" s="1">
        <v>45516</v>
      </c>
    </row>
    <row r="1833" spans="1:12" x14ac:dyDescent="0.25">
      <c r="A1833" t="s">
        <v>1877</v>
      </c>
      <c r="B1833" t="s">
        <v>65</v>
      </c>
      <c r="C1833" t="s">
        <v>20</v>
      </c>
      <c r="D1833" t="s">
        <v>66</v>
      </c>
      <c r="E1833" t="s">
        <v>47</v>
      </c>
      <c r="F1833" t="s">
        <v>40</v>
      </c>
      <c r="G1833">
        <v>7595.95</v>
      </c>
      <c r="H1833">
        <v>4</v>
      </c>
      <c r="I1833">
        <v>30383.8</v>
      </c>
      <c r="J1833">
        <v>1.46</v>
      </c>
      <c r="K1833">
        <v>4398</v>
      </c>
      <c r="L1833" s="1">
        <v>45561</v>
      </c>
    </row>
    <row r="1834" spans="1:12" x14ac:dyDescent="0.25">
      <c r="A1834" t="s">
        <v>1878</v>
      </c>
      <c r="B1834" t="s">
        <v>49</v>
      </c>
      <c r="C1834" t="s">
        <v>14</v>
      </c>
      <c r="D1834" t="s">
        <v>50</v>
      </c>
      <c r="E1834" t="s">
        <v>47</v>
      </c>
      <c r="F1834" t="s">
        <v>28</v>
      </c>
      <c r="G1834">
        <v>17342.310000000001</v>
      </c>
      <c r="H1834">
        <v>2</v>
      </c>
      <c r="I1834">
        <v>34684.620000000003</v>
      </c>
      <c r="J1834">
        <v>4.57</v>
      </c>
      <c r="K1834">
        <v>2382</v>
      </c>
      <c r="L1834" s="1">
        <v>45386</v>
      </c>
    </row>
    <row r="1835" spans="1:12" x14ac:dyDescent="0.25">
      <c r="A1835" t="s">
        <v>1879</v>
      </c>
      <c r="B1835" t="s">
        <v>25</v>
      </c>
      <c r="C1835" t="s">
        <v>26</v>
      </c>
      <c r="D1835" t="s">
        <v>27</v>
      </c>
      <c r="E1835" t="s">
        <v>22</v>
      </c>
      <c r="F1835" t="s">
        <v>33</v>
      </c>
      <c r="G1835">
        <v>5579.08</v>
      </c>
      <c r="H1835">
        <v>2</v>
      </c>
      <c r="I1835">
        <v>11158.16</v>
      </c>
      <c r="J1835">
        <v>2.08</v>
      </c>
      <c r="K1835">
        <v>4712</v>
      </c>
      <c r="L1835" s="1">
        <v>45418</v>
      </c>
    </row>
    <row r="1836" spans="1:12" x14ac:dyDescent="0.25">
      <c r="A1836" t="s">
        <v>1880</v>
      </c>
      <c r="B1836" t="s">
        <v>65</v>
      </c>
      <c r="C1836" t="s">
        <v>20</v>
      </c>
      <c r="D1836" t="s">
        <v>66</v>
      </c>
      <c r="E1836" t="s">
        <v>47</v>
      </c>
      <c r="F1836" t="s">
        <v>62</v>
      </c>
      <c r="G1836">
        <v>1904.05</v>
      </c>
      <c r="H1836">
        <v>4</v>
      </c>
      <c r="I1836">
        <v>7616.2</v>
      </c>
      <c r="J1836">
        <v>2.87</v>
      </c>
      <c r="K1836">
        <v>2082</v>
      </c>
      <c r="L1836" s="1">
        <v>45445</v>
      </c>
    </row>
    <row r="1837" spans="1:12" x14ac:dyDescent="0.25">
      <c r="A1837" t="s">
        <v>1881</v>
      </c>
      <c r="B1837" t="s">
        <v>65</v>
      </c>
      <c r="C1837" t="s">
        <v>20</v>
      </c>
      <c r="D1837" t="s">
        <v>66</v>
      </c>
      <c r="E1837" t="s">
        <v>16</v>
      </c>
      <c r="F1837" t="s">
        <v>17</v>
      </c>
      <c r="G1837">
        <v>3102.54</v>
      </c>
      <c r="H1837">
        <v>2</v>
      </c>
      <c r="I1837">
        <v>6205.08</v>
      </c>
      <c r="J1837">
        <v>1.8</v>
      </c>
      <c r="K1837">
        <v>1795</v>
      </c>
      <c r="L1837" s="1">
        <v>45558</v>
      </c>
    </row>
    <row r="1838" spans="1:12" x14ac:dyDescent="0.25">
      <c r="A1838" t="s">
        <v>1882</v>
      </c>
      <c r="B1838" t="s">
        <v>38</v>
      </c>
      <c r="C1838" t="s">
        <v>20</v>
      </c>
      <c r="D1838" t="s">
        <v>39</v>
      </c>
      <c r="E1838" t="s">
        <v>22</v>
      </c>
      <c r="F1838" t="s">
        <v>23</v>
      </c>
      <c r="G1838">
        <v>16583.43</v>
      </c>
      <c r="H1838">
        <v>5</v>
      </c>
      <c r="I1838">
        <v>82917.149999999994</v>
      </c>
      <c r="J1838">
        <v>1.93</v>
      </c>
      <c r="K1838">
        <v>3858</v>
      </c>
      <c r="L1838" s="1">
        <v>45407</v>
      </c>
    </row>
    <row r="1839" spans="1:12" x14ac:dyDescent="0.25">
      <c r="A1839" t="s">
        <v>1883</v>
      </c>
      <c r="B1839" t="s">
        <v>53</v>
      </c>
      <c r="C1839" t="s">
        <v>31</v>
      </c>
      <c r="D1839" t="s">
        <v>54</v>
      </c>
      <c r="E1839" t="s">
        <v>16</v>
      </c>
      <c r="F1839" t="s">
        <v>23</v>
      </c>
      <c r="G1839">
        <v>18371.36</v>
      </c>
      <c r="H1839">
        <v>3</v>
      </c>
      <c r="I1839">
        <v>55114.080000000002</v>
      </c>
      <c r="J1839">
        <v>1.99</v>
      </c>
      <c r="K1839">
        <v>2147</v>
      </c>
      <c r="L1839" s="1">
        <v>45405</v>
      </c>
    </row>
    <row r="1840" spans="1:12" x14ac:dyDescent="0.25">
      <c r="A1840" t="s">
        <v>1884</v>
      </c>
      <c r="B1840" t="s">
        <v>25</v>
      </c>
      <c r="C1840" t="s">
        <v>26</v>
      </c>
      <c r="D1840" t="s">
        <v>27</v>
      </c>
      <c r="E1840" t="s">
        <v>22</v>
      </c>
      <c r="F1840" t="s">
        <v>40</v>
      </c>
      <c r="G1840">
        <v>19318.37</v>
      </c>
      <c r="H1840">
        <v>4</v>
      </c>
      <c r="I1840">
        <v>77273.48</v>
      </c>
      <c r="J1840">
        <v>4.18</v>
      </c>
      <c r="K1840">
        <v>4756</v>
      </c>
      <c r="L1840" s="1">
        <v>45495</v>
      </c>
    </row>
    <row r="1841" spans="1:12" x14ac:dyDescent="0.25">
      <c r="A1841" t="s">
        <v>1885</v>
      </c>
      <c r="B1841" t="s">
        <v>30</v>
      </c>
      <c r="C1841" t="s">
        <v>31</v>
      </c>
      <c r="D1841" t="s">
        <v>32</v>
      </c>
      <c r="E1841" t="s">
        <v>47</v>
      </c>
      <c r="F1841" t="s">
        <v>40</v>
      </c>
      <c r="G1841">
        <v>479.28</v>
      </c>
      <c r="H1841">
        <v>3</v>
      </c>
      <c r="I1841">
        <v>1437.84</v>
      </c>
      <c r="J1841">
        <v>1.82</v>
      </c>
      <c r="K1841">
        <v>2081</v>
      </c>
      <c r="L1841" s="1">
        <v>45298</v>
      </c>
    </row>
    <row r="1842" spans="1:12" x14ac:dyDescent="0.25">
      <c r="A1842" t="s">
        <v>1886</v>
      </c>
      <c r="B1842" t="s">
        <v>53</v>
      </c>
      <c r="C1842" t="s">
        <v>31</v>
      </c>
      <c r="D1842" t="s">
        <v>54</v>
      </c>
      <c r="E1842" t="s">
        <v>22</v>
      </c>
      <c r="F1842" t="s">
        <v>40</v>
      </c>
      <c r="G1842">
        <v>12627.79</v>
      </c>
      <c r="H1842">
        <v>5</v>
      </c>
      <c r="I1842">
        <v>63138.95</v>
      </c>
      <c r="J1842">
        <v>3.18</v>
      </c>
      <c r="K1842">
        <v>2407</v>
      </c>
      <c r="L1842" s="1">
        <v>45484</v>
      </c>
    </row>
    <row r="1843" spans="1:12" x14ac:dyDescent="0.25">
      <c r="A1843" t="s">
        <v>1887</v>
      </c>
      <c r="B1843" t="s">
        <v>25</v>
      </c>
      <c r="C1843" t="s">
        <v>26</v>
      </c>
      <c r="D1843" t="s">
        <v>27</v>
      </c>
      <c r="E1843" t="s">
        <v>22</v>
      </c>
      <c r="F1843" t="s">
        <v>28</v>
      </c>
      <c r="G1843">
        <v>9589.5400000000009</v>
      </c>
      <c r="H1843">
        <v>3</v>
      </c>
      <c r="I1843">
        <v>28768.62</v>
      </c>
      <c r="J1843">
        <v>2.48</v>
      </c>
      <c r="K1843">
        <v>3858</v>
      </c>
      <c r="L1843" s="1">
        <v>45563</v>
      </c>
    </row>
    <row r="1844" spans="1:12" x14ac:dyDescent="0.25">
      <c r="A1844" t="s">
        <v>1888</v>
      </c>
      <c r="B1844" t="s">
        <v>13</v>
      </c>
      <c r="C1844" t="s">
        <v>14</v>
      </c>
      <c r="D1844" t="s">
        <v>15</v>
      </c>
      <c r="E1844" t="s">
        <v>47</v>
      </c>
      <c r="F1844" t="s">
        <v>62</v>
      </c>
      <c r="G1844">
        <v>1312.51</v>
      </c>
      <c r="H1844">
        <v>2</v>
      </c>
      <c r="I1844">
        <v>2625.02</v>
      </c>
      <c r="J1844">
        <v>4.4800000000000004</v>
      </c>
      <c r="K1844">
        <v>4510</v>
      </c>
      <c r="L1844" s="1">
        <v>45487</v>
      </c>
    </row>
    <row r="1845" spans="1:12" x14ac:dyDescent="0.25">
      <c r="A1845" t="s">
        <v>1889</v>
      </c>
      <c r="B1845" t="s">
        <v>43</v>
      </c>
      <c r="C1845" t="s">
        <v>44</v>
      </c>
      <c r="D1845" t="s">
        <v>45</v>
      </c>
      <c r="E1845" t="s">
        <v>16</v>
      </c>
      <c r="F1845" t="s">
        <v>40</v>
      </c>
      <c r="G1845">
        <v>10733.71</v>
      </c>
      <c r="H1845">
        <v>1</v>
      </c>
      <c r="I1845">
        <v>10733.71</v>
      </c>
      <c r="J1845">
        <v>1.37</v>
      </c>
      <c r="K1845">
        <v>999</v>
      </c>
      <c r="L1845" s="1">
        <v>45596</v>
      </c>
    </row>
    <row r="1846" spans="1:12" x14ac:dyDescent="0.25">
      <c r="A1846" t="s">
        <v>1890</v>
      </c>
      <c r="B1846" t="s">
        <v>53</v>
      </c>
      <c r="C1846" t="s">
        <v>31</v>
      </c>
      <c r="D1846" t="s">
        <v>54</v>
      </c>
      <c r="E1846" t="s">
        <v>22</v>
      </c>
      <c r="F1846" t="s">
        <v>62</v>
      </c>
      <c r="G1846">
        <v>12233.81</v>
      </c>
      <c r="H1846">
        <v>5</v>
      </c>
      <c r="I1846">
        <v>61169.05</v>
      </c>
      <c r="J1846">
        <v>2.58</v>
      </c>
      <c r="K1846">
        <v>91</v>
      </c>
      <c r="L1846" s="1">
        <v>45395</v>
      </c>
    </row>
    <row r="1847" spans="1:12" x14ac:dyDescent="0.25">
      <c r="A1847" t="s">
        <v>1891</v>
      </c>
      <c r="B1847" t="s">
        <v>30</v>
      </c>
      <c r="C1847" t="s">
        <v>31</v>
      </c>
      <c r="D1847" t="s">
        <v>32</v>
      </c>
      <c r="E1847" t="s">
        <v>16</v>
      </c>
      <c r="F1847" t="s">
        <v>17</v>
      </c>
      <c r="G1847">
        <v>2693.03</v>
      </c>
      <c r="H1847">
        <v>4</v>
      </c>
      <c r="I1847">
        <v>10772.12</v>
      </c>
      <c r="J1847">
        <v>1.1299999999999999</v>
      </c>
      <c r="K1847">
        <v>3666</v>
      </c>
      <c r="L1847" s="1">
        <v>45386</v>
      </c>
    </row>
    <row r="1848" spans="1:12" x14ac:dyDescent="0.25">
      <c r="A1848" t="s">
        <v>1892</v>
      </c>
      <c r="B1848" t="s">
        <v>43</v>
      </c>
      <c r="C1848" t="s">
        <v>44</v>
      </c>
      <c r="D1848" t="s">
        <v>45</v>
      </c>
      <c r="E1848" t="s">
        <v>22</v>
      </c>
      <c r="F1848" t="s">
        <v>17</v>
      </c>
      <c r="G1848">
        <v>2484.98</v>
      </c>
      <c r="H1848">
        <v>4</v>
      </c>
      <c r="I1848">
        <v>9939.92</v>
      </c>
      <c r="J1848">
        <v>3.99</v>
      </c>
      <c r="K1848">
        <v>4055</v>
      </c>
      <c r="L1848" s="1">
        <v>45628</v>
      </c>
    </row>
    <row r="1849" spans="1:12" x14ac:dyDescent="0.25">
      <c r="A1849" t="s">
        <v>1893</v>
      </c>
      <c r="B1849" t="s">
        <v>65</v>
      </c>
      <c r="C1849" t="s">
        <v>20</v>
      </c>
      <c r="D1849" t="s">
        <v>66</v>
      </c>
      <c r="E1849" t="s">
        <v>47</v>
      </c>
      <c r="F1849" t="s">
        <v>17</v>
      </c>
      <c r="G1849">
        <v>17300.099999999999</v>
      </c>
      <c r="H1849">
        <v>3</v>
      </c>
      <c r="I1849">
        <v>51900.3</v>
      </c>
      <c r="J1849">
        <v>4.95</v>
      </c>
      <c r="K1849">
        <v>3942</v>
      </c>
      <c r="L1849" s="1">
        <v>45628</v>
      </c>
    </row>
    <row r="1850" spans="1:12" x14ac:dyDescent="0.25">
      <c r="A1850" t="s">
        <v>1894</v>
      </c>
      <c r="B1850" t="s">
        <v>65</v>
      </c>
      <c r="C1850" t="s">
        <v>20</v>
      </c>
      <c r="D1850" t="s">
        <v>66</v>
      </c>
      <c r="E1850" t="s">
        <v>16</v>
      </c>
      <c r="F1850" t="s">
        <v>23</v>
      </c>
      <c r="G1850">
        <v>16895.27</v>
      </c>
      <c r="H1850">
        <v>2</v>
      </c>
      <c r="I1850">
        <v>33790.54</v>
      </c>
      <c r="J1850">
        <v>1.67</v>
      </c>
      <c r="K1850">
        <v>3349</v>
      </c>
      <c r="L1850" s="1">
        <v>45603</v>
      </c>
    </row>
    <row r="1851" spans="1:12" x14ac:dyDescent="0.25">
      <c r="A1851" t="s">
        <v>1895</v>
      </c>
      <c r="B1851" t="s">
        <v>43</v>
      </c>
      <c r="C1851" t="s">
        <v>44</v>
      </c>
      <c r="D1851" t="s">
        <v>45</v>
      </c>
      <c r="E1851" t="s">
        <v>16</v>
      </c>
      <c r="F1851" t="s">
        <v>40</v>
      </c>
      <c r="G1851">
        <v>9595.3799999999992</v>
      </c>
      <c r="H1851">
        <v>5</v>
      </c>
      <c r="I1851">
        <v>47976.9</v>
      </c>
      <c r="J1851">
        <v>1.78</v>
      </c>
      <c r="K1851">
        <v>897</v>
      </c>
      <c r="L1851" s="1">
        <v>45415</v>
      </c>
    </row>
    <row r="1852" spans="1:12" x14ac:dyDescent="0.25">
      <c r="A1852" t="s">
        <v>1896</v>
      </c>
      <c r="B1852" t="s">
        <v>19</v>
      </c>
      <c r="C1852" t="s">
        <v>20</v>
      </c>
      <c r="D1852" t="s">
        <v>21</v>
      </c>
      <c r="E1852" t="s">
        <v>47</v>
      </c>
      <c r="F1852" t="s">
        <v>23</v>
      </c>
      <c r="G1852">
        <v>19452.34</v>
      </c>
      <c r="H1852">
        <v>4</v>
      </c>
      <c r="I1852">
        <v>77809.36</v>
      </c>
      <c r="J1852">
        <v>1.19</v>
      </c>
      <c r="K1852">
        <v>201</v>
      </c>
      <c r="L1852" s="1">
        <v>45618</v>
      </c>
    </row>
    <row r="1853" spans="1:12" x14ac:dyDescent="0.25">
      <c r="A1853" t="s">
        <v>1897</v>
      </c>
      <c r="B1853" t="s">
        <v>53</v>
      </c>
      <c r="C1853" t="s">
        <v>31</v>
      </c>
      <c r="D1853" t="s">
        <v>54</v>
      </c>
      <c r="E1853" t="s">
        <v>16</v>
      </c>
      <c r="F1853" t="s">
        <v>23</v>
      </c>
      <c r="G1853">
        <v>13311.33</v>
      </c>
      <c r="H1853">
        <v>5</v>
      </c>
      <c r="I1853">
        <v>66556.649999999994</v>
      </c>
      <c r="J1853">
        <v>3.19</v>
      </c>
      <c r="K1853">
        <v>2804</v>
      </c>
      <c r="L1853" s="1">
        <v>45438</v>
      </c>
    </row>
    <row r="1854" spans="1:12" x14ac:dyDescent="0.25">
      <c r="A1854" t="s">
        <v>1898</v>
      </c>
      <c r="B1854" t="s">
        <v>35</v>
      </c>
      <c r="C1854" t="s">
        <v>14</v>
      </c>
      <c r="D1854" t="s">
        <v>36</v>
      </c>
      <c r="E1854" t="s">
        <v>22</v>
      </c>
      <c r="F1854" t="s">
        <v>33</v>
      </c>
      <c r="G1854">
        <v>8231.73</v>
      </c>
      <c r="H1854">
        <v>2</v>
      </c>
      <c r="I1854">
        <v>16463.46</v>
      </c>
      <c r="J1854">
        <v>4.49</v>
      </c>
      <c r="K1854">
        <v>4840</v>
      </c>
      <c r="L1854" s="1">
        <v>45504</v>
      </c>
    </row>
    <row r="1855" spans="1:12" x14ac:dyDescent="0.25">
      <c r="A1855" t="s">
        <v>1899</v>
      </c>
      <c r="B1855" t="s">
        <v>65</v>
      </c>
      <c r="C1855" t="s">
        <v>20</v>
      </c>
      <c r="D1855" t="s">
        <v>66</v>
      </c>
      <c r="E1855" t="s">
        <v>22</v>
      </c>
      <c r="F1855" t="s">
        <v>17</v>
      </c>
      <c r="G1855">
        <v>15583.72</v>
      </c>
      <c r="H1855">
        <v>1</v>
      </c>
      <c r="I1855">
        <v>15583.72</v>
      </c>
      <c r="J1855">
        <v>1.01</v>
      </c>
      <c r="K1855">
        <v>474</v>
      </c>
      <c r="L1855" s="1">
        <v>45505</v>
      </c>
    </row>
    <row r="1856" spans="1:12" x14ac:dyDescent="0.25">
      <c r="A1856" t="s">
        <v>1900</v>
      </c>
      <c r="B1856" t="s">
        <v>43</v>
      </c>
      <c r="C1856" t="s">
        <v>44</v>
      </c>
      <c r="D1856" t="s">
        <v>45</v>
      </c>
      <c r="E1856" t="s">
        <v>47</v>
      </c>
      <c r="F1856" t="s">
        <v>28</v>
      </c>
      <c r="G1856">
        <v>2282.0300000000002</v>
      </c>
      <c r="H1856">
        <v>5</v>
      </c>
      <c r="I1856">
        <v>11410.15</v>
      </c>
      <c r="J1856">
        <v>2.7</v>
      </c>
      <c r="K1856">
        <v>4938</v>
      </c>
      <c r="L1856" s="1">
        <v>45410</v>
      </c>
    </row>
    <row r="1857" spans="1:12" x14ac:dyDescent="0.25">
      <c r="A1857" t="s">
        <v>1901</v>
      </c>
      <c r="B1857" t="s">
        <v>53</v>
      </c>
      <c r="C1857" t="s">
        <v>31</v>
      </c>
      <c r="D1857" t="s">
        <v>54</v>
      </c>
      <c r="E1857" t="s">
        <v>22</v>
      </c>
      <c r="F1857" t="s">
        <v>23</v>
      </c>
      <c r="G1857">
        <v>311.3</v>
      </c>
      <c r="H1857">
        <v>2</v>
      </c>
      <c r="I1857">
        <v>622.6</v>
      </c>
      <c r="J1857">
        <v>3.29</v>
      </c>
      <c r="K1857">
        <v>3865</v>
      </c>
      <c r="L1857" s="1">
        <v>45522</v>
      </c>
    </row>
    <row r="1858" spans="1:12" x14ac:dyDescent="0.25">
      <c r="A1858" t="s">
        <v>1902</v>
      </c>
      <c r="B1858" t="s">
        <v>43</v>
      </c>
      <c r="C1858" t="s">
        <v>44</v>
      </c>
      <c r="D1858" t="s">
        <v>45</v>
      </c>
      <c r="E1858" t="s">
        <v>22</v>
      </c>
      <c r="F1858" t="s">
        <v>40</v>
      </c>
      <c r="G1858">
        <v>12269.48</v>
      </c>
      <c r="H1858">
        <v>2</v>
      </c>
      <c r="I1858">
        <v>24538.959999999999</v>
      </c>
      <c r="J1858">
        <v>1.47</v>
      </c>
      <c r="K1858">
        <v>2468</v>
      </c>
      <c r="L1858" s="1">
        <v>45347</v>
      </c>
    </row>
    <row r="1859" spans="1:12" x14ac:dyDescent="0.25">
      <c r="A1859" t="s">
        <v>1903</v>
      </c>
      <c r="B1859" t="s">
        <v>65</v>
      </c>
      <c r="C1859" t="s">
        <v>20</v>
      </c>
      <c r="D1859" t="s">
        <v>66</v>
      </c>
      <c r="E1859" t="s">
        <v>47</v>
      </c>
      <c r="F1859" t="s">
        <v>28</v>
      </c>
      <c r="G1859">
        <v>18894.669999999998</v>
      </c>
      <c r="H1859">
        <v>2</v>
      </c>
      <c r="I1859">
        <v>37789.339999999997</v>
      </c>
      <c r="J1859">
        <v>2.6</v>
      </c>
      <c r="K1859">
        <v>2480</v>
      </c>
      <c r="L1859" s="1">
        <v>45425</v>
      </c>
    </row>
    <row r="1860" spans="1:12" x14ac:dyDescent="0.25">
      <c r="A1860" t="s">
        <v>1904</v>
      </c>
      <c r="B1860" t="s">
        <v>19</v>
      </c>
      <c r="C1860" t="s">
        <v>20</v>
      </c>
      <c r="D1860" t="s">
        <v>21</v>
      </c>
      <c r="E1860" t="s">
        <v>22</v>
      </c>
      <c r="F1860" t="s">
        <v>62</v>
      </c>
      <c r="G1860">
        <v>1822.83</v>
      </c>
      <c r="H1860">
        <v>3</v>
      </c>
      <c r="I1860">
        <v>5468.49</v>
      </c>
      <c r="J1860">
        <v>3.32</v>
      </c>
      <c r="K1860">
        <v>2648</v>
      </c>
      <c r="L1860" s="1">
        <v>45435</v>
      </c>
    </row>
    <row r="1861" spans="1:12" x14ac:dyDescent="0.25">
      <c r="A1861" t="s">
        <v>1905</v>
      </c>
      <c r="B1861" t="s">
        <v>43</v>
      </c>
      <c r="C1861" t="s">
        <v>44</v>
      </c>
      <c r="D1861" t="s">
        <v>45</v>
      </c>
      <c r="E1861" t="s">
        <v>16</v>
      </c>
      <c r="F1861" t="s">
        <v>17</v>
      </c>
      <c r="G1861">
        <v>4235.58</v>
      </c>
      <c r="H1861">
        <v>4</v>
      </c>
      <c r="I1861">
        <v>16942.32</v>
      </c>
      <c r="J1861">
        <v>4.38</v>
      </c>
      <c r="K1861">
        <v>2198</v>
      </c>
      <c r="L1861" s="1">
        <v>45392</v>
      </c>
    </row>
    <row r="1862" spans="1:12" x14ac:dyDescent="0.25">
      <c r="A1862" t="s">
        <v>1906</v>
      </c>
      <c r="B1862" t="s">
        <v>49</v>
      </c>
      <c r="C1862" t="s">
        <v>14</v>
      </c>
      <c r="D1862" t="s">
        <v>50</v>
      </c>
      <c r="E1862" t="s">
        <v>22</v>
      </c>
      <c r="F1862" t="s">
        <v>33</v>
      </c>
      <c r="G1862">
        <v>17398.23</v>
      </c>
      <c r="H1862">
        <v>5</v>
      </c>
      <c r="I1862">
        <v>86991.15</v>
      </c>
      <c r="J1862">
        <v>4.3600000000000003</v>
      </c>
      <c r="K1862">
        <v>1802</v>
      </c>
      <c r="L1862" s="1">
        <v>45408</v>
      </c>
    </row>
    <row r="1863" spans="1:12" x14ac:dyDescent="0.25">
      <c r="A1863" t="s">
        <v>1907</v>
      </c>
      <c r="B1863" t="s">
        <v>38</v>
      </c>
      <c r="C1863" t="s">
        <v>20</v>
      </c>
      <c r="D1863" t="s">
        <v>39</v>
      </c>
      <c r="E1863" t="s">
        <v>16</v>
      </c>
      <c r="F1863" t="s">
        <v>40</v>
      </c>
      <c r="G1863">
        <v>8447.7800000000007</v>
      </c>
      <c r="H1863">
        <v>5</v>
      </c>
      <c r="I1863">
        <v>42238.9</v>
      </c>
      <c r="J1863">
        <v>1.29</v>
      </c>
      <c r="K1863">
        <v>4789</v>
      </c>
      <c r="L1863" s="1">
        <v>45358</v>
      </c>
    </row>
    <row r="1864" spans="1:12" x14ac:dyDescent="0.25">
      <c r="A1864" t="s">
        <v>1908</v>
      </c>
      <c r="B1864" t="s">
        <v>25</v>
      </c>
      <c r="C1864" t="s">
        <v>26</v>
      </c>
      <c r="D1864" t="s">
        <v>27</v>
      </c>
      <c r="E1864" t="s">
        <v>16</v>
      </c>
      <c r="F1864" t="s">
        <v>62</v>
      </c>
      <c r="G1864">
        <v>12015.86</v>
      </c>
      <c r="H1864">
        <v>3</v>
      </c>
      <c r="I1864">
        <v>36047.58</v>
      </c>
      <c r="J1864">
        <v>3.71</v>
      </c>
      <c r="K1864">
        <v>1813</v>
      </c>
      <c r="L1864" s="1">
        <v>45611</v>
      </c>
    </row>
    <row r="1865" spans="1:12" x14ac:dyDescent="0.25">
      <c r="A1865" t="s">
        <v>1909</v>
      </c>
      <c r="B1865" t="s">
        <v>65</v>
      </c>
      <c r="C1865" t="s">
        <v>20</v>
      </c>
      <c r="D1865" t="s">
        <v>66</v>
      </c>
      <c r="E1865" t="s">
        <v>47</v>
      </c>
      <c r="F1865" t="s">
        <v>23</v>
      </c>
      <c r="G1865">
        <v>10905.65</v>
      </c>
      <c r="H1865">
        <v>1</v>
      </c>
      <c r="I1865">
        <v>10905.65</v>
      </c>
      <c r="J1865">
        <v>2.4700000000000002</v>
      </c>
      <c r="K1865">
        <v>227</v>
      </c>
      <c r="L1865" s="1">
        <v>45585</v>
      </c>
    </row>
    <row r="1866" spans="1:12" x14ac:dyDescent="0.25">
      <c r="A1866" t="s">
        <v>1910</v>
      </c>
      <c r="B1866" t="s">
        <v>53</v>
      </c>
      <c r="C1866" t="s">
        <v>31</v>
      </c>
      <c r="D1866" t="s">
        <v>54</v>
      </c>
      <c r="E1866" t="s">
        <v>16</v>
      </c>
      <c r="F1866" t="s">
        <v>40</v>
      </c>
      <c r="G1866">
        <v>8279.89</v>
      </c>
      <c r="H1866">
        <v>1</v>
      </c>
      <c r="I1866">
        <v>8279.89</v>
      </c>
      <c r="J1866">
        <v>4.79</v>
      </c>
      <c r="K1866">
        <v>821</v>
      </c>
      <c r="L1866" s="1">
        <v>45488</v>
      </c>
    </row>
    <row r="1867" spans="1:12" x14ac:dyDescent="0.25">
      <c r="A1867" t="s">
        <v>1911</v>
      </c>
      <c r="B1867" t="s">
        <v>49</v>
      </c>
      <c r="C1867" t="s">
        <v>14</v>
      </c>
      <c r="D1867" t="s">
        <v>50</v>
      </c>
      <c r="E1867" t="s">
        <v>22</v>
      </c>
      <c r="F1867" t="s">
        <v>40</v>
      </c>
      <c r="G1867">
        <v>10980.91</v>
      </c>
      <c r="H1867">
        <v>4</v>
      </c>
      <c r="I1867">
        <v>43923.64</v>
      </c>
      <c r="J1867">
        <v>1.7</v>
      </c>
      <c r="K1867">
        <v>389</v>
      </c>
      <c r="L1867" s="1">
        <v>45539</v>
      </c>
    </row>
    <row r="1868" spans="1:12" x14ac:dyDescent="0.25">
      <c r="A1868" t="s">
        <v>1912</v>
      </c>
      <c r="B1868" t="s">
        <v>35</v>
      </c>
      <c r="C1868" t="s">
        <v>14</v>
      </c>
      <c r="D1868" t="s">
        <v>36</v>
      </c>
      <c r="E1868" t="s">
        <v>22</v>
      </c>
      <c r="F1868" t="s">
        <v>17</v>
      </c>
      <c r="G1868">
        <v>300.27</v>
      </c>
      <c r="H1868">
        <v>4</v>
      </c>
      <c r="I1868">
        <v>1201.08</v>
      </c>
      <c r="J1868">
        <v>2.33</v>
      </c>
      <c r="K1868">
        <v>3179</v>
      </c>
      <c r="L1868" s="1">
        <v>45354</v>
      </c>
    </row>
    <row r="1869" spans="1:12" x14ac:dyDescent="0.25">
      <c r="A1869" t="s">
        <v>1913</v>
      </c>
      <c r="B1869" t="s">
        <v>19</v>
      </c>
      <c r="C1869" t="s">
        <v>20</v>
      </c>
      <c r="D1869" t="s">
        <v>21</v>
      </c>
      <c r="E1869" t="s">
        <v>22</v>
      </c>
      <c r="F1869" t="s">
        <v>40</v>
      </c>
      <c r="G1869">
        <v>3671.54</v>
      </c>
      <c r="H1869">
        <v>4</v>
      </c>
      <c r="I1869">
        <v>14686.16</v>
      </c>
      <c r="J1869">
        <v>1.1599999999999999</v>
      </c>
      <c r="K1869">
        <v>2237</v>
      </c>
      <c r="L1869" s="1">
        <v>45383</v>
      </c>
    </row>
    <row r="1870" spans="1:12" x14ac:dyDescent="0.25">
      <c r="A1870" t="s">
        <v>1914</v>
      </c>
      <c r="B1870" t="s">
        <v>13</v>
      </c>
      <c r="C1870" t="s">
        <v>14</v>
      </c>
      <c r="D1870" t="s">
        <v>15</v>
      </c>
      <c r="E1870" t="s">
        <v>16</v>
      </c>
      <c r="F1870" t="s">
        <v>23</v>
      </c>
      <c r="G1870">
        <v>13809.48</v>
      </c>
      <c r="H1870">
        <v>4</v>
      </c>
      <c r="I1870">
        <v>55237.919999999998</v>
      </c>
      <c r="J1870">
        <v>4.7300000000000004</v>
      </c>
      <c r="K1870">
        <v>15</v>
      </c>
      <c r="L1870" s="1">
        <v>45568</v>
      </c>
    </row>
    <row r="1871" spans="1:12" x14ac:dyDescent="0.25">
      <c r="A1871" t="s">
        <v>1915</v>
      </c>
      <c r="B1871" t="s">
        <v>43</v>
      </c>
      <c r="C1871" t="s">
        <v>44</v>
      </c>
      <c r="D1871" t="s">
        <v>45</v>
      </c>
      <c r="E1871" t="s">
        <v>16</v>
      </c>
      <c r="F1871" t="s">
        <v>23</v>
      </c>
      <c r="G1871">
        <v>459.58</v>
      </c>
      <c r="H1871">
        <v>4</v>
      </c>
      <c r="I1871">
        <v>1838.32</v>
      </c>
      <c r="J1871">
        <v>3.47</v>
      </c>
      <c r="K1871">
        <v>116</v>
      </c>
      <c r="L1871" s="1">
        <v>45388</v>
      </c>
    </row>
    <row r="1872" spans="1:12" x14ac:dyDescent="0.25">
      <c r="A1872" t="s">
        <v>1916</v>
      </c>
      <c r="B1872" t="s">
        <v>30</v>
      </c>
      <c r="C1872" t="s">
        <v>31</v>
      </c>
      <c r="D1872" t="s">
        <v>32</v>
      </c>
      <c r="E1872" t="s">
        <v>22</v>
      </c>
      <c r="F1872" t="s">
        <v>23</v>
      </c>
      <c r="G1872">
        <v>10584.81</v>
      </c>
      <c r="H1872">
        <v>1</v>
      </c>
      <c r="I1872">
        <v>10584.81</v>
      </c>
      <c r="J1872">
        <v>4.88</v>
      </c>
      <c r="K1872">
        <v>786</v>
      </c>
      <c r="L1872" s="1">
        <v>45651</v>
      </c>
    </row>
    <row r="1873" spans="1:12" x14ac:dyDescent="0.25">
      <c r="A1873" t="s">
        <v>1917</v>
      </c>
      <c r="B1873" t="s">
        <v>49</v>
      </c>
      <c r="C1873" t="s">
        <v>14</v>
      </c>
      <c r="D1873" t="s">
        <v>50</v>
      </c>
      <c r="E1873" t="s">
        <v>22</v>
      </c>
      <c r="F1873" t="s">
        <v>28</v>
      </c>
      <c r="G1873">
        <v>14739.88</v>
      </c>
      <c r="H1873">
        <v>1</v>
      </c>
      <c r="I1873">
        <v>14739.88</v>
      </c>
      <c r="J1873">
        <v>2.04</v>
      </c>
      <c r="K1873">
        <v>1914</v>
      </c>
      <c r="L1873" s="1">
        <v>45568</v>
      </c>
    </row>
    <row r="1874" spans="1:12" x14ac:dyDescent="0.25">
      <c r="A1874" t="s">
        <v>1918</v>
      </c>
      <c r="B1874" t="s">
        <v>43</v>
      </c>
      <c r="C1874" t="s">
        <v>44</v>
      </c>
      <c r="D1874" t="s">
        <v>45</v>
      </c>
      <c r="E1874" t="s">
        <v>47</v>
      </c>
      <c r="F1874" t="s">
        <v>33</v>
      </c>
      <c r="G1874">
        <v>7177.29</v>
      </c>
      <c r="H1874">
        <v>1</v>
      </c>
      <c r="I1874">
        <v>7177.29</v>
      </c>
      <c r="J1874">
        <v>4.03</v>
      </c>
      <c r="K1874">
        <v>2047</v>
      </c>
      <c r="L1874" s="1">
        <v>45358</v>
      </c>
    </row>
    <row r="1875" spans="1:12" x14ac:dyDescent="0.25">
      <c r="A1875" t="s">
        <v>1919</v>
      </c>
      <c r="B1875" t="s">
        <v>38</v>
      </c>
      <c r="C1875" t="s">
        <v>20</v>
      </c>
      <c r="D1875" t="s">
        <v>39</v>
      </c>
      <c r="E1875" t="s">
        <v>16</v>
      </c>
      <c r="F1875" t="s">
        <v>28</v>
      </c>
      <c r="G1875">
        <v>940.06</v>
      </c>
      <c r="H1875">
        <v>4</v>
      </c>
      <c r="I1875">
        <v>3760.24</v>
      </c>
      <c r="J1875">
        <v>1.34</v>
      </c>
      <c r="K1875">
        <v>3370</v>
      </c>
      <c r="L1875" s="1">
        <v>45581</v>
      </c>
    </row>
    <row r="1876" spans="1:12" x14ac:dyDescent="0.25">
      <c r="A1876" t="s">
        <v>1920</v>
      </c>
      <c r="B1876" t="s">
        <v>65</v>
      </c>
      <c r="C1876" t="s">
        <v>20</v>
      </c>
      <c r="D1876" t="s">
        <v>66</v>
      </c>
      <c r="E1876" t="s">
        <v>16</v>
      </c>
      <c r="F1876" t="s">
        <v>28</v>
      </c>
      <c r="G1876">
        <v>5678.11</v>
      </c>
      <c r="H1876">
        <v>3</v>
      </c>
      <c r="I1876">
        <v>17034.330000000002</v>
      </c>
      <c r="J1876">
        <v>1.1499999999999999</v>
      </c>
      <c r="K1876">
        <v>3943</v>
      </c>
      <c r="L1876" s="1">
        <v>45433</v>
      </c>
    </row>
    <row r="1877" spans="1:12" x14ac:dyDescent="0.25">
      <c r="A1877" t="s">
        <v>1921</v>
      </c>
      <c r="B1877" t="s">
        <v>25</v>
      </c>
      <c r="C1877" t="s">
        <v>26</v>
      </c>
      <c r="D1877" t="s">
        <v>27</v>
      </c>
      <c r="E1877" t="s">
        <v>22</v>
      </c>
      <c r="F1877" t="s">
        <v>62</v>
      </c>
      <c r="G1877">
        <v>11862.9</v>
      </c>
      <c r="H1877">
        <v>5</v>
      </c>
      <c r="I1877">
        <v>59314.5</v>
      </c>
      <c r="J1877">
        <v>3.38</v>
      </c>
      <c r="K1877">
        <v>1251</v>
      </c>
      <c r="L1877" s="1">
        <v>45504</v>
      </c>
    </row>
    <row r="1878" spans="1:12" x14ac:dyDescent="0.25">
      <c r="A1878" t="s">
        <v>1922</v>
      </c>
      <c r="B1878" t="s">
        <v>49</v>
      </c>
      <c r="C1878" t="s">
        <v>14</v>
      </c>
      <c r="D1878" t="s">
        <v>50</v>
      </c>
      <c r="E1878" t="s">
        <v>16</v>
      </c>
      <c r="F1878" t="s">
        <v>62</v>
      </c>
      <c r="G1878">
        <v>12922.46</v>
      </c>
      <c r="H1878">
        <v>1</v>
      </c>
      <c r="I1878">
        <v>12922.46</v>
      </c>
      <c r="J1878">
        <v>3.85</v>
      </c>
      <c r="K1878">
        <v>1427</v>
      </c>
      <c r="L1878" s="1">
        <v>45436</v>
      </c>
    </row>
    <row r="1879" spans="1:12" x14ac:dyDescent="0.25">
      <c r="A1879" t="s">
        <v>1923</v>
      </c>
      <c r="B1879" t="s">
        <v>35</v>
      </c>
      <c r="C1879" t="s">
        <v>14</v>
      </c>
      <c r="D1879" t="s">
        <v>36</v>
      </c>
      <c r="E1879" t="s">
        <v>47</v>
      </c>
      <c r="F1879" t="s">
        <v>17</v>
      </c>
      <c r="G1879">
        <v>5342.51</v>
      </c>
      <c r="H1879">
        <v>3</v>
      </c>
      <c r="I1879">
        <v>16027.53</v>
      </c>
      <c r="J1879">
        <v>2.89</v>
      </c>
      <c r="K1879">
        <v>871</v>
      </c>
      <c r="L1879" s="1">
        <v>45458</v>
      </c>
    </row>
    <row r="1880" spans="1:12" x14ac:dyDescent="0.25">
      <c r="A1880" t="s">
        <v>1924</v>
      </c>
      <c r="B1880" t="s">
        <v>25</v>
      </c>
      <c r="C1880" t="s">
        <v>26</v>
      </c>
      <c r="D1880" t="s">
        <v>27</v>
      </c>
      <c r="E1880" t="s">
        <v>47</v>
      </c>
      <c r="F1880" t="s">
        <v>28</v>
      </c>
      <c r="G1880">
        <v>1452.38</v>
      </c>
      <c r="H1880">
        <v>3</v>
      </c>
      <c r="I1880">
        <v>4357.1400000000003</v>
      </c>
      <c r="J1880">
        <v>4.5</v>
      </c>
      <c r="K1880">
        <v>3649</v>
      </c>
      <c r="L1880" s="1">
        <v>45538</v>
      </c>
    </row>
    <row r="1881" spans="1:12" x14ac:dyDescent="0.25">
      <c r="A1881" t="s">
        <v>1925</v>
      </c>
      <c r="B1881" t="s">
        <v>13</v>
      </c>
      <c r="C1881" t="s">
        <v>14</v>
      </c>
      <c r="D1881" t="s">
        <v>15</v>
      </c>
      <c r="E1881" t="s">
        <v>22</v>
      </c>
      <c r="F1881" t="s">
        <v>28</v>
      </c>
      <c r="G1881">
        <v>14416.11</v>
      </c>
      <c r="H1881">
        <v>5</v>
      </c>
      <c r="I1881">
        <v>72080.55</v>
      </c>
      <c r="J1881">
        <v>3.59</v>
      </c>
      <c r="K1881">
        <v>323</v>
      </c>
      <c r="L1881" s="1">
        <v>45476</v>
      </c>
    </row>
    <row r="1882" spans="1:12" x14ac:dyDescent="0.25">
      <c r="A1882" t="s">
        <v>1926</v>
      </c>
      <c r="B1882" t="s">
        <v>38</v>
      </c>
      <c r="C1882" t="s">
        <v>20</v>
      </c>
      <c r="D1882" t="s">
        <v>39</v>
      </c>
      <c r="E1882" t="s">
        <v>22</v>
      </c>
      <c r="F1882" t="s">
        <v>62</v>
      </c>
      <c r="G1882">
        <v>2382.73</v>
      </c>
      <c r="H1882">
        <v>3</v>
      </c>
      <c r="I1882">
        <v>7148.19</v>
      </c>
      <c r="J1882">
        <v>1.03</v>
      </c>
      <c r="K1882">
        <v>4008</v>
      </c>
      <c r="L1882" s="1">
        <v>45322</v>
      </c>
    </row>
    <row r="1883" spans="1:12" x14ac:dyDescent="0.25">
      <c r="A1883" t="s">
        <v>1927</v>
      </c>
      <c r="B1883" t="s">
        <v>65</v>
      </c>
      <c r="C1883" t="s">
        <v>20</v>
      </c>
      <c r="D1883" t="s">
        <v>66</v>
      </c>
      <c r="E1883" t="s">
        <v>16</v>
      </c>
      <c r="F1883" t="s">
        <v>40</v>
      </c>
      <c r="G1883">
        <v>1348.63</v>
      </c>
      <c r="H1883">
        <v>1</v>
      </c>
      <c r="I1883">
        <v>1348.63</v>
      </c>
      <c r="J1883">
        <v>1.05</v>
      </c>
      <c r="K1883">
        <v>3535</v>
      </c>
      <c r="L1883" s="1">
        <v>45628</v>
      </c>
    </row>
    <row r="1884" spans="1:12" x14ac:dyDescent="0.25">
      <c r="A1884" t="s">
        <v>1928</v>
      </c>
      <c r="B1884" t="s">
        <v>13</v>
      </c>
      <c r="C1884" t="s">
        <v>14</v>
      </c>
      <c r="D1884" t="s">
        <v>15</v>
      </c>
      <c r="E1884" t="s">
        <v>47</v>
      </c>
      <c r="F1884" t="s">
        <v>40</v>
      </c>
      <c r="G1884">
        <v>3121.17</v>
      </c>
      <c r="H1884">
        <v>2</v>
      </c>
      <c r="I1884">
        <v>6242.34</v>
      </c>
      <c r="J1884">
        <v>2.88</v>
      </c>
      <c r="K1884">
        <v>351</v>
      </c>
      <c r="L1884" s="1">
        <v>45457</v>
      </c>
    </row>
    <row r="1885" spans="1:12" x14ac:dyDescent="0.25">
      <c r="A1885" t="s">
        <v>1929</v>
      </c>
      <c r="B1885" t="s">
        <v>25</v>
      </c>
      <c r="C1885" t="s">
        <v>26</v>
      </c>
      <c r="D1885" t="s">
        <v>27</v>
      </c>
      <c r="E1885" t="s">
        <v>47</v>
      </c>
      <c r="F1885" t="s">
        <v>40</v>
      </c>
      <c r="G1885">
        <v>19706.82</v>
      </c>
      <c r="H1885">
        <v>1</v>
      </c>
      <c r="I1885">
        <v>19706.82</v>
      </c>
      <c r="J1885">
        <v>2.16</v>
      </c>
      <c r="K1885">
        <v>4959</v>
      </c>
      <c r="L1885" s="1">
        <v>45490</v>
      </c>
    </row>
    <row r="1886" spans="1:12" x14ac:dyDescent="0.25">
      <c r="A1886" t="s">
        <v>1930</v>
      </c>
      <c r="B1886" t="s">
        <v>35</v>
      </c>
      <c r="C1886" t="s">
        <v>14</v>
      </c>
      <c r="D1886" t="s">
        <v>36</v>
      </c>
      <c r="E1886" t="s">
        <v>47</v>
      </c>
      <c r="F1886" t="s">
        <v>40</v>
      </c>
      <c r="G1886">
        <v>19040.63</v>
      </c>
      <c r="H1886">
        <v>4</v>
      </c>
      <c r="I1886">
        <v>76162.52</v>
      </c>
      <c r="J1886">
        <v>3.88</v>
      </c>
      <c r="K1886">
        <v>1848</v>
      </c>
      <c r="L1886" s="1">
        <v>45473</v>
      </c>
    </row>
    <row r="1887" spans="1:12" x14ac:dyDescent="0.25">
      <c r="A1887" t="s">
        <v>1931</v>
      </c>
      <c r="B1887" t="s">
        <v>65</v>
      </c>
      <c r="C1887" t="s">
        <v>20</v>
      </c>
      <c r="D1887" t="s">
        <v>66</v>
      </c>
      <c r="E1887" t="s">
        <v>22</v>
      </c>
      <c r="F1887" t="s">
        <v>33</v>
      </c>
      <c r="G1887">
        <v>16240.84</v>
      </c>
      <c r="H1887">
        <v>2</v>
      </c>
      <c r="I1887">
        <v>32481.68</v>
      </c>
      <c r="J1887">
        <v>2.71</v>
      </c>
      <c r="K1887">
        <v>1126</v>
      </c>
      <c r="L1887" s="1">
        <v>45397</v>
      </c>
    </row>
    <row r="1888" spans="1:12" x14ac:dyDescent="0.25">
      <c r="A1888" t="s">
        <v>1932</v>
      </c>
      <c r="B1888" t="s">
        <v>49</v>
      </c>
      <c r="C1888" t="s">
        <v>14</v>
      </c>
      <c r="D1888" t="s">
        <v>50</v>
      </c>
      <c r="E1888" t="s">
        <v>16</v>
      </c>
      <c r="F1888" t="s">
        <v>23</v>
      </c>
      <c r="G1888">
        <v>16835.509999999998</v>
      </c>
      <c r="H1888">
        <v>2</v>
      </c>
      <c r="I1888">
        <v>33671.019999999997</v>
      </c>
      <c r="J1888">
        <v>3.33</v>
      </c>
      <c r="K1888">
        <v>2696</v>
      </c>
      <c r="L1888" s="1">
        <v>45295</v>
      </c>
    </row>
    <row r="1889" spans="1:12" x14ac:dyDescent="0.25">
      <c r="A1889" t="s">
        <v>1933</v>
      </c>
      <c r="B1889" t="s">
        <v>19</v>
      </c>
      <c r="C1889" t="s">
        <v>20</v>
      </c>
      <c r="D1889" t="s">
        <v>21</v>
      </c>
      <c r="E1889" t="s">
        <v>22</v>
      </c>
      <c r="F1889" t="s">
        <v>33</v>
      </c>
      <c r="G1889">
        <v>7699.21</v>
      </c>
      <c r="H1889">
        <v>5</v>
      </c>
      <c r="I1889">
        <v>38496.050000000003</v>
      </c>
      <c r="J1889">
        <v>1.52</v>
      </c>
      <c r="K1889">
        <v>587</v>
      </c>
      <c r="L1889" s="1">
        <v>45326</v>
      </c>
    </row>
    <row r="1890" spans="1:12" x14ac:dyDescent="0.25">
      <c r="A1890" t="s">
        <v>1934</v>
      </c>
      <c r="B1890" t="s">
        <v>43</v>
      </c>
      <c r="C1890" t="s">
        <v>44</v>
      </c>
      <c r="D1890" t="s">
        <v>45</v>
      </c>
      <c r="E1890" t="s">
        <v>16</v>
      </c>
      <c r="F1890" t="s">
        <v>62</v>
      </c>
      <c r="G1890">
        <v>19514.04</v>
      </c>
      <c r="H1890">
        <v>1</v>
      </c>
      <c r="I1890">
        <v>19514.04</v>
      </c>
      <c r="J1890">
        <v>2</v>
      </c>
      <c r="K1890">
        <v>345</v>
      </c>
      <c r="L1890" s="1">
        <v>45448</v>
      </c>
    </row>
    <row r="1891" spans="1:12" x14ac:dyDescent="0.25">
      <c r="A1891" t="s">
        <v>1935</v>
      </c>
      <c r="B1891" t="s">
        <v>65</v>
      </c>
      <c r="C1891" t="s">
        <v>20</v>
      </c>
      <c r="D1891" t="s">
        <v>66</v>
      </c>
      <c r="E1891" t="s">
        <v>22</v>
      </c>
      <c r="F1891" t="s">
        <v>62</v>
      </c>
      <c r="G1891">
        <v>17869.41</v>
      </c>
      <c r="H1891">
        <v>3</v>
      </c>
      <c r="I1891">
        <v>53608.23</v>
      </c>
      <c r="J1891">
        <v>2.29</v>
      </c>
      <c r="K1891">
        <v>1573</v>
      </c>
      <c r="L1891" s="1">
        <v>45556</v>
      </c>
    </row>
    <row r="1892" spans="1:12" x14ac:dyDescent="0.25">
      <c r="A1892" t="s">
        <v>1936</v>
      </c>
      <c r="B1892" t="s">
        <v>13</v>
      </c>
      <c r="C1892" t="s">
        <v>14</v>
      </c>
      <c r="D1892" t="s">
        <v>15</v>
      </c>
      <c r="E1892" t="s">
        <v>47</v>
      </c>
      <c r="F1892" t="s">
        <v>17</v>
      </c>
      <c r="G1892">
        <v>18175.13</v>
      </c>
      <c r="H1892">
        <v>5</v>
      </c>
      <c r="I1892">
        <v>90875.65</v>
      </c>
      <c r="J1892">
        <v>3.96</v>
      </c>
      <c r="K1892">
        <v>601</v>
      </c>
      <c r="L1892" s="1">
        <v>45608</v>
      </c>
    </row>
    <row r="1893" spans="1:12" x14ac:dyDescent="0.25">
      <c r="A1893" t="s">
        <v>1937</v>
      </c>
      <c r="B1893" t="s">
        <v>43</v>
      </c>
      <c r="C1893" t="s">
        <v>44</v>
      </c>
      <c r="D1893" t="s">
        <v>45</v>
      </c>
      <c r="E1893" t="s">
        <v>16</v>
      </c>
      <c r="F1893" t="s">
        <v>62</v>
      </c>
      <c r="G1893">
        <v>6358.07</v>
      </c>
      <c r="H1893">
        <v>1</v>
      </c>
      <c r="I1893">
        <v>6358.07</v>
      </c>
      <c r="J1893">
        <v>1.63</v>
      </c>
      <c r="K1893">
        <v>219</v>
      </c>
      <c r="L1893" s="1">
        <v>45567</v>
      </c>
    </row>
    <row r="1894" spans="1:12" x14ac:dyDescent="0.25">
      <c r="A1894" t="s">
        <v>1938</v>
      </c>
      <c r="B1894" t="s">
        <v>65</v>
      </c>
      <c r="C1894" t="s">
        <v>20</v>
      </c>
      <c r="D1894" t="s">
        <v>66</v>
      </c>
      <c r="E1894" t="s">
        <v>16</v>
      </c>
      <c r="F1894" t="s">
        <v>40</v>
      </c>
      <c r="G1894">
        <v>16915.18</v>
      </c>
      <c r="H1894">
        <v>2</v>
      </c>
      <c r="I1894">
        <v>33830.36</v>
      </c>
      <c r="J1894">
        <v>4.9800000000000004</v>
      </c>
      <c r="K1894">
        <v>667</v>
      </c>
      <c r="L1894" s="1">
        <v>45606</v>
      </c>
    </row>
    <row r="1895" spans="1:12" x14ac:dyDescent="0.25">
      <c r="A1895" t="s">
        <v>1939</v>
      </c>
      <c r="B1895" t="s">
        <v>49</v>
      </c>
      <c r="C1895" t="s">
        <v>14</v>
      </c>
      <c r="D1895" t="s">
        <v>50</v>
      </c>
      <c r="E1895" t="s">
        <v>16</v>
      </c>
      <c r="F1895" t="s">
        <v>28</v>
      </c>
      <c r="G1895">
        <v>15848.15</v>
      </c>
      <c r="H1895">
        <v>3</v>
      </c>
      <c r="I1895">
        <v>47544.45</v>
      </c>
      <c r="J1895">
        <v>3.15</v>
      </c>
      <c r="K1895">
        <v>3271</v>
      </c>
      <c r="L1895" s="1">
        <v>45585</v>
      </c>
    </row>
    <row r="1896" spans="1:12" x14ac:dyDescent="0.25">
      <c r="A1896" t="s">
        <v>1940</v>
      </c>
      <c r="B1896" t="s">
        <v>43</v>
      </c>
      <c r="C1896" t="s">
        <v>44</v>
      </c>
      <c r="D1896" t="s">
        <v>45</v>
      </c>
      <c r="E1896" t="s">
        <v>22</v>
      </c>
      <c r="F1896" t="s">
        <v>40</v>
      </c>
      <c r="G1896">
        <v>4306.6099999999997</v>
      </c>
      <c r="H1896">
        <v>1</v>
      </c>
      <c r="I1896">
        <v>4306.6099999999997</v>
      </c>
      <c r="J1896">
        <v>1.65</v>
      </c>
      <c r="K1896">
        <v>1639</v>
      </c>
      <c r="L1896" s="1">
        <v>45389</v>
      </c>
    </row>
    <row r="1897" spans="1:12" x14ac:dyDescent="0.25">
      <c r="A1897" t="s">
        <v>1941</v>
      </c>
      <c r="B1897" t="s">
        <v>38</v>
      </c>
      <c r="C1897" t="s">
        <v>20</v>
      </c>
      <c r="D1897" t="s">
        <v>39</v>
      </c>
      <c r="E1897" t="s">
        <v>16</v>
      </c>
      <c r="F1897" t="s">
        <v>33</v>
      </c>
      <c r="G1897">
        <v>15980.48</v>
      </c>
      <c r="H1897">
        <v>1</v>
      </c>
      <c r="I1897">
        <v>15980.48</v>
      </c>
      <c r="J1897">
        <v>3.69</v>
      </c>
      <c r="K1897">
        <v>1938</v>
      </c>
      <c r="L1897" s="1">
        <v>45459</v>
      </c>
    </row>
    <row r="1898" spans="1:12" x14ac:dyDescent="0.25">
      <c r="A1898" t="s">
        <v>1942</v>
      </c>
      <c r="B1898" t="s">
        <v>25</v>
      </c>
      <c r="C1898" t="s">
        <v>26</v>
      </c>
      <c r="D1898" t="s">
        <v>27</v>
      </c>
      <c r="E1898" t="s">
        <v>47</v>
      </c>
      <c r="F1898" t="s">
        <v>33</v>
      </c>
      <c r="G1898">
        <v>16859.62</v>
      </c>
      <c r="H1898">
        <v>5</v>
      </c>
      <c r="I1898">
        <v>84298.1</v>
      </c>
      <c r="J1898">
        <v>3.26</v>
      </c>
      <c r="K1898">
        <v>260</v>
      </c>
      <c r="L1898" s="1">
        <v>45299</v>
      </c>
    </row>
    <row r="1899" spans="1:12" x14ac:dyDescent="0.25">
      <c r="A1899" t="s">
        <v>1943</v>
      </c>
      <c r="B1899" t="s">
        <v>13</v>
      </c>
      <c r="C1899" t="s">
        <v>14</v>
      </c>
      <c r="D1899" t="s">
        <v>15</v>
      </c>
      <c r="E1899" t="s">
        <v>16</v>
      </c>
      <c r="F1899" t="s">
        <v>23</v>
      </c>
      <c r="G1899">
        <v>10060.620000000001</v>
      </c>
      <c r="H1899">
        <v>2</v>
      </c>
      <c r="I1899">
        <v>20121.240000000002</v>
      </c>
      <c r="J1899">
        <v>2.62</v>
      </c>
      <c r="K1899">
        <v>1152</v>
      </c>
      <c r="L1899" s="1">
        <v>45597</v>
      </c>
    </row>
    <row r="1900" spans="1:12" x14ac:dyDescent="0.25">
      <c r="A1900" t="s">
        <v>1944</v>
      </c>
      <c r="B1900" t="s">
        <v>53</v>
      </c>
      <c r="C1900" t="s">
        <v>31</v>
      </c>
      <c r="D1900" t="s">
        <v>54</v>
      </c>
      <c r="E1900" t="s">
        <v>16</v>
      </c>
      <c r="F1900" t="s">
        <v>23</v>
      </c>
      <c r="G1900">
        <v>9127.8700000000008</v>
      </c>
      <c r="H1900">
        <v>4</v>
      </c>
      <c r="I1900">
        <v>36511.480000000003</v>
      </c>
      <c r="J1900">
        <v>2.29</v>
      </c>
      <c r="K1900">
        <v>946</v>
      </c>
      <c r="L1900" s="1">
        <v>45363</v>
      </c>
    </row>
    <row r="1901" spans="1:12" x14ac:dyDescent="0.25">
      <c r="A1901" t="s">
        <v>1945</v>
      </c>
      <c r="B1901" t="s">
        <v>53</v>
      </c>
      <c r="C1901" t="s">
        <v>31</v>
      </c>
      <c r="D1901" t="s">
        <v>54</v>
      </c>
      <c r="E1901" t="s">
        <v>22</v>
      </c>
      <c r="F1901" t="s">
        <v>40</v>
      </c>
      <c r="G1901">
        <v>11195.11</v>
      </c>
      <c r="H1901">
        <v>5</v>
      </c>
      <c r="I1901">
        <v>55975.55</v>
      </c>
      <c r="J1901">
        <v>2.09</v>
      </c>
      <c r="K1901">
        <v>657</v>
      </c>
      <c r="L1901" s="1">
        <v>45342</v>
      </c>
    </row>
    <row r="1902" spans="1:12" x14ac:dyDescent="0.25">
      <c r="A1902" t="s">
        <v>1946</v>
      </c>
      <c r="B1902" t="s">
        <v>43</v>
      </c>
      <c r="C1902" t="s">
        <v>44</v>
      </c>
      <c r="D1902" t="s">
        <v>45</v>
      </c>
      <c r="E1902" t="s">
        <v>47</v>
      </c>
      <c r="F1902" t="s">
        <v>28</v>
      </c>
      <c r="G1902">
        <v>8169.49</v>
      </c>
      <c r="H1902">
        <v>3</v>
      </c>
      <c r="I1902">
        <v>24508.47</v>
      </c>
      <c r="J1902">
        <v>2.4300000000000002</v>
      </c>
      <c r="K1902">
        <v>1548</v>
      </c>
      <c r="L1902" s="1">
        <v>45626</v>
      </c>
    </row>
    <row r="1903" spans="1:12" x14ac:dyDescent="0.25">
      <c r="A1903" t="s">
        <v>1947</v>
      </c>
      <c r="B1903" t="s">
        <v>53</v>
      </c>
      <c r="C1903" t="s">
        <v>31</v>
      </c>
      <c r="D1903" t="s">
        <v>54</v>
      </c>
      <c r="E1903" t="s">
        <v>16</v>
      </c>
      <c r="F1903" t="s">
        <v>23</v>
      </c>
      <c r="G1903">
        <v>10635.4</v>
      </c>
      <c r="H1903">
        <v>2</v>
      </c>
      <c r="I1903">
        <v>21270.799999999999</v>
      </c>
      <c r="J1903">
        <v>3</v>
      </c>
      <c r="K1903">
        <v>2818</v>
      </c>
      <c r="L1903" s="1">
        <v>45631</v>
      </c>
    </row>
    <row r="1904" spans="1:12" x14ac:dyDescent="0.25">
      <c r="A1904" t="s">
        <v>1948</v>
      </c>
      <c r="B1904" t="s">
        <v>38</v>
      </c>
      <c r="C1904" t="s">
        <v>20</v>
      </c>
      <c r="D1904" t="s">
        <v>39</v>
      </c>
      <c r="E1904" t="s">
        <v>16</v>
      </c>
      <c r="F1904" t="s">
        <v>62</v>
      </c>
      <c r="G1904">
        <v>423.43</v>
      </c>
      <c r="H1904">
        <v>2</v>
      </c>
      <c r="I1904">
        <v>846.86</v>
      </c>
      <c r="J1904">
        <v>1.8</v>
      </c>
      <c r="K1904">
        <v>940</v>
      </c>
      <c r="L1904" s="1">
        <v>45551</v>
      </c>
    </row>
    <row r="1905" spans="1:12" x14ac:dyDescent="0.25">
      <c r="A1905" t="s">
        <v>1949</v>
      </c>
      <c r="B1905" t="s">
        <v>65</v>
      </c>
      <c r="C1905" t="s">
        <v>20</v>
      </c>
      <c r="D1905" t="s">
        <v>66</v>
      </c>
      <c r="E1905" t="s">
        <v>22</v>
      </c>
      <c r="F1905" t="s">
        <v>62</v>
      </c>
      <c r="G1905">
        <v>16006.5</v>
      </c>
      <c r="H1905">
        <v>4</v>
      </c>
      <c r="I1905">
        <v>64026</v>
      </c>
      <c r="J1905">
        <v>2.82</v>
      </c>
      <c r="K1905">
        <v>3838</v>
      </c>
      <c r="L1905" s="1">
        <v>45531</v>
      </c>
    </row>
    <row r="1906" spans="1:12" x14ac:dyDescent="0.25">
      <c r="A1906" t="s">
        <v>1950</v>
      </c>
      <c r="B1906" t="s">
        <v>49</v>
      </c>
      <c r="C1906" t="s">
        <v>14</v>
      </c>
      <c r="D1906" t="s">
        <v>50</v>
      </c>
      <c r="E1906" t="s">
        <v>16</v>
      </c>
      <c r="F1906" t="s">
        <v>33</v>
      </c>
      <c r="G1906">
        <v>8553.76</v>
      </c>
      <c r="H1906">
        <v>5</v>
      </c>
      <c r="I1906">
        <v>42768.800000000003</v>
      </c>
      <c r="J1906">
        <v>2.48</v>
      </c>
      <c r="K1906">
        <v>2049</v>
      </c>
      <c r="L1906" s="1">
        <v>45325</v>
      </c>
    </row>
    <row r="1907" spans="1:12" x14ac:dyDescent="0.25">
      <c r="A1907" t="s">
        <v>1951</v>
      </c>
      <c r="B1907" t="s">
        <v>13</v>
      </c>
      <c r="C1907" t="s">
        <v>14</v>
      </c>
      <c r="D1907" t="s">
        <v>15</v>
      </c>
      <c r="E1907" t="s">
        <v>22</v>
      </c>
      <c r="F1907" t="s">
        <v>28</v>
      </c>
      <c r="G1907">
        <v>19900.23</v>
      </c>
      <c r="H1907">
        <v>1</v>
      </c>
      <c r="I1907">
        <v>19900.23</v>
      </c>
      <c r="J1907">
        <v>1.32</v>
      </c>
      <c r="K1907">
        <v>471</v>
      </c>
      <c r="L1907" s="1">
        <v>45455</v>
      </c>
    </row>
    <row r="1908" spans="1:12" x14ac:dyDescent="0.25">
      <c r="A1908" t="s">
        <v>1952</v>
      </c>
      <c r="B1908" t="s">
        <v>38</v>
      </c>
      <c r="C1908" t="s">
        <v>20</v>
      </c>
      <c r="D1908" t="s">
        <v>39</v>
      </c>
      <c r="E1908" t="s">
        <v>16</v>
      </c>
      <c r="F1908" t="s">
        <v>23</v>
      </c>
      <c r="G1908">
        <v>5225.6899999999996</v>
      </c>
      <c r="H1908">
        <v>2</v>
      </c>
      <c r="I1908">
        <v>10451.379999999999</v>
      </c>
      <c r="J1908">
        <v>1.24</v>
      </c>
      <c r="K1908">
        <v>2484</v>
      </c>
      <c r="L1908" s="1">
        <v>45476</v>
      </c>
    </row>
    <row r="1909" spans="1:12" x14ac:dyDescent="0.25">
      <c r="A1909" t="s">
        <v>1953</v>
      </c>
      <c r="B1909" t="s">
        <v>53</v>
      </c>
      <c r="C1909" t="s">
        <v>31</v>
      </c>
      <c r="D1909" t="s">
        <v>54</v>
      </c>
      <c r="E1909" t="s">
        <v>47</v>
      </c>
      <c r="F1909" t="s">
        <v>17</v>
      </c>
      <c r="G1909">
        <v>1567.87</v>
      </c>
      <c r="H1909">
        <v>5</v>
      </c>
      <c r="I1909">
        <v>7839.35</v>
      </c>
      <c r="J1909">
        <v>4.1900000000000004</v>
      </c>
      <c r="K1909">
        <v>2383</v>
      </c>
      <c r="L1909" s="1">
        <v>45338</v>
      </c>
    </row>
    <row r="1910" spans="1:12" x14ac:dyDescent="0.25">
      <c r="A1910" t="s">
        <v>1954</v>
      </c>
      <c r="B1910" t="s">
        <v>43</v>
      </c>
      <c r="C1910" t="s">
        <v>44</v>
      </c>
      <c r="D1910" t="s">
        <v>45</v>
      </c>
      <c r="E1910" t="s">
        <v>47</v>
      </c>
      <c r="F1910" t="s">
        <v>17</v>
      </c>
      <c r="G1910">
        <v>6211.44</v>
      </c>
      <c r="H1910">
        <v>2</v>
      </c>
      <c r="I1910">
        <v>12422.88</v>
      </c>
      <c r="J1910">
        <v>3.01</v>
      </c>
      <c r="K1910">
        <v>2618</v>
      </c>
      <c r="L1910" s="1">
        <v>45332</v>
      </c>
    </row>
    <row r="1911" spans="1:12" x14ac:dyDescent="0.25">
      <c r="A1911" t="s">
        <v>1955</v>
      </c>
      <c r="B1911" t="s">
        <v>13</v>
      </c>
      <c r="C1911" t="s">
        <v>14</v>
      </c>
      <c r="D1911" t="s">
        <v>15</v>
      </c>
      <c r="E1911" t="s">
        <v>22</v>
      </c>
      <c r="F1911" t="s">
        <v>28</v>
      </c>
      <c r="G1911">
        <v>10483.27</v>
      </c>
      <c r="H1911">
        <v>2</v>
      </c>
      <c r="I1911">
        <v>20966.54</v>
      </c>
      <c r="J1911">
        <v>1.21</v>
      </c>
      <c r="K1911">
        <v>4953</v>
      </c>
      <c r="L1911" s="1">
        <v>45416</v>
      </c>
    </row>
    <row r="1912" spans="1:12" x14ac:dyDescent="0.25">
      <c r="A1912" t="s">
        <v>1956</v>
      </c>
      <c r="B1912" t="s">
        <v>53</v>
      </c>
      <c r="C1912" t="s">
        <v>31</v>
      </c>
      <c r="D1912" t="s">
        <v>54</v>
      </c>
      <c r="E1912" t="s">
        <v>22</v>
      </c>
      <c r="F1912" t="s">
        <v>17</v>
      </c>
      <c r="G1912">
        <v>9551.73</v>
      </c>
      <c r="H1912">
        <v>4</v>
      </c>
      <c r="I1912">
        <v>38206.92</v>
      </c>
      <c r="J1912">
        <v>4.34</v>
      </c>
      <c r="K1912">
        <v>1942</v>
      </c>
      <c r="L1912" s="1">
        <v>45630</v>
      </c>
    </row>
    <row r="1913" spans="1:12" x14ac:dyDescent="0.25">
      <c r="A1913" t="s">
        <v>1957</v>
      </c>
      <c r="B1913" t="s">
        <v>25</v>
      </c>
      <c r="C1913" t="s">
        <v>26</v>
      </c>
      <c r="D1913" t="s">
        <v>27</v>
      </c>
      <c r="E1913" t="s">
        <v>47</v>
      </c>
      <c r="F1913" t="s">
        <v>62</v>
      </c>
      <c r="G1913">
        <v>4889.97</v>
      </c>
      <c r="H1913">
        <v>1</v>
      </c>
      <c r="I1913">
        <v>4889.97</v>
      </c>
      <c r="J1913">
        <v>1.96</v>
      </c>
      <c r="K1913">
        <v>2604</v>
      </c>
      <c r="L1913" s="1">
        <v>45392</v>
      </c>
    </row>
    <row r="1914" spans="1:12" x14ac:dyDescent="0.25">
      <c r="A1914" t="s">
        <v>1958</v>
      </c>
      <c r="B1914" t="s">
        <v>49</v>
      </c>
      <c r="C1914" t="s">
        <v>14</v>
      </c>
      <c r="D1914" t="s">
        <v>50</v>
      </c>
      <c r="E1914" t="s">
        <v>47</v>
      </c>
      <c r="F1914" t="s">
        <v>17</v>
      </c>
      <c r="G1914">
        <v>5862.4</v>
      </c>
      <c r="H1914">
        <v>2</v>
      </c>
      <c r="I1914">
        <v>11724.8</v>
      </c>
      <c r="J1914">
        <v>1.69</v>
      </c>
      <c r="K1914">
        <v>4226</v>
      </c>
      <c r="L1914" s="1">
        <v>45496</v>
      </c>
    </row>
    <row r="1915" spans="1:12" x14ac:dyDescent="0.25">
      <c r="A1915" t="s">
        <v>1959</v>
      </c>
      <c r="B1915" t="s">
        <v>65</v>
      </c>
      <c r="C1915" t="s">
        <v>20</v>
      </c>
      <c r="D1915" t="s">
        <v>66</v>
      </c>
      <c r="E1915" t="s">
        <v>47</v>
      </c>
      <c r="F1915" t="s">
        <v>23</v>
      </c>
      <c r="G1915">
        <v>8531.93</v>
      </c>
      <c r="H1915">
        <v>5</v>
      </c>
      <c r="I1915">
        <v>42659.65</v>
      </c>
      <c r="J1915">
        <v>3.43</v>
      </c>
      <c r="K1915">
        <v>2401</v>
      </c>
      <c r="L1915" s="1">
        <v>45427</v>
      </c>
    </row>
    <row r="1916" spans="1:12" x14ac:dyDescent="0.25">
      <c r="A1916" t="s">
        <v>1960</v>
      </c>
      <c r="B1916" t="s">
        <v>30</v>
      </c>
      <c r="C1916" t="s">
        <v>31</v>
      </c>
      <c r="D1916" t="s">
        <v>32</v>
      </c>
      <c r="E1916" t="s">
        <v>22</v>
      </c>
      <c r="F1916" t="s">
        <v>62</v>
      </c>
      <c r="G1916">
        <v>7163.92</v>
      </c>
      <c r="H1916">
        <v>4</v>
      </c>
      <c r="I1916">
        <v>28655.68</v>
      </c>
      <c r="J1916">
        <v>3.22</v>
      </c>
      <c r="K1916">
        <v>4650</v>
      </c>
      <c r="L1916" s="1">
        <v>45551</v>
      </c>
    </row>
    <row r="1917" spans="1:12" x14ac:dyDescent="0.25">
      <c r="A1917" t="s">
        <v>1961</v>
      </c>
      <c r="B1917" t="s">
        <v>19</v>
      </c>
      <c r="C1917" t="s">
        <v>20</v>
      </c>
      <c r="D1917" t="s">
        <v>21</v>
      </c>
      <c r="E1917" t="s">
        <v>16</v>
      </c>
      <c r="F1917" t="s">
        <v>23</v>
      </c>
      <c r="G1917">
        <v>8606.0300000000007</v>
      </c>
      <c r="H1917">
        <v>4</v>
      </c>
      <c r="I1917">
        <v>34424.120000000003</v>
      </c>
      <c r="J1917">
        <v>1.23</v>
      </c>
      <c r="K1917">
        <v>2764</v>
      </c>
      <c r="L1917" s="1">
        <v>45592</v>
      </c>
    </row>
    <row r="1918" spans="1:12" x14ac:dyDescent="0.25">
      <c r="A1918" t="s">
        <v>1962</v>
      </c>
      <c r="B1918" t="s">
        <v>43</v>
      </c>
      <c r="C1918" t="s">
        <v>44</v>
      </c>
      <c r="D1918" t="s">
        <v>45</v>
      </c>
      <c r="E1918" t="s">
        <v>22</v>
      </c>
      <c r="F1918" t="s">
        <v>23</v>
      </c>
      <c r="G1918">
        <v>19371.23</v>
      </c>
      <c r="H1918">
        <v>2</v>
      </c>
      <c r="I1918">
        <v>38742.46</v>
      </c>
      <c r="J1918">
        <v>4.1500000000000004</v>
      </c>
      <c r="K1918">
        <v>2112</v>
      </c>
      <c r="L1918" s="1">
        <v>45469</v>
      </c>
    </row>
    <row r="1919" spans="1:12" x14ac:dyDescent="0.25">
      <c r="A1919" t="s">
        <v>1963</v>
      </c>
      <c r="B1919" t="s">
        <v>38</v>
      </c>
      <c r="C1919" t="s">
        <v>20</v>
      </c>
      <c r="D1919" t="s">
        <v>39</v>
      </c>
      <c r="E1919" t="s">
        <v>16</v>
      </c>
      <c r="F1919" t="s">
        <v>33</v>
      </c>
      <c r="G1919">
        <v>13427.84</v>
      </c>
      <c r="H1919">
        <v>4</v>
      </c>
      <c r="I1919">
        <v>53711.360000000001</v>
      </c>
      <c r="J1919">
        <v>2.46</v>
      </c>
      <c r="K1919">
        <v>723</v>
      </c>
      <c r="L1919" s="1">
        <v>45450</v>
      </c>
    </row>
    <row r="1920" spans="1:12" x14ac:dyDescent="0.25">
      <c r="A1920" t="s">
        <v>1964</v>
      </c>
      <c r="B1920" t="s">
        <v>13</v>
      </c>
      <c r="C1920" t="s">
        <v>14</v>
      </c>
      <c r="D1920" t="s">
        <v>15</v>
      </c>
      <c r="E1920" t="s">
        <v>16</v>
      </c>
      <c r="F1920" t="s">
        <v>40</v>
      </c>
      <c r="G1920">
        <v>2587.77</v>
      </c>
      <c r="H1920">
        <v>5</v>
      </c>
      <c r="I1920">
        <v>12938.85</v>
      </c>
      <c r="J1920">
        <v>3.41</v>
      </c>
      <c r="K1920">
        <v>3081</v>
      </c>
      <c r="L1920" s="1">
        <v>45401</v>
      </c>
    </row>
    <row r="1921" spans="1:12" x14ac:dyDescent="0.25">
      <c r="A1921" t="s">
        <v>1965</v>
      </c>
      <c r="B1921" t="s">
        <v>35</v>
      </c>
      <c r="C1921" t="s">
        <v>14</v>
      </c>
      <c r="D1921" t="s">
        <v>36</v>
      </c>
      <c r="E1921" t="s">
        <v>22</v>
      </c>
      <c r="F1921" t="s">
        <v>17</v>
      </c>
      <c r="G1921">
        <v>2365.9699999999998</v>
      </c>
      <c r="H1921">
        <v>5</v>
      </c>
      <c r="I1921">
        <v>11829.85</v>
      </c>
      <c r="J1921">
        <v>3.6</v>
      </c>
      <c r="K1921">
        <v>4207</v>
      </c>
      <c r="L1921" s="1">
        <v>45296</v>
      </c>
    </row>
    <row r="1922" spans="1:12" x14ac:dyDescent="0.25">
      <c r="A1922" t="s">
        <v>1966</v>
      </c>
      <c r="B1922" t="s">
        <v>19</v>
      </c>
      <c r="C1922" t="s">
        <v>20</v>
      </c>
      <c r="D1922" t="s">
        <v>21</v>
      </c>
      <c r="E1922" t="s">
        <v>22</v>
      </c>
      <c r="F1922" t="s">
        <v>40</v>
      </c>
      <c r="G1922">
        <v>793.66</v>
      </c>
      <c r="H1922">
        <v>3</v>
      </c>
      <c r="I1922">
        <v>2380.98</v>
      </c>
      <c r="J1922">
        <v>2.87</v>
      </c>
      <c r="K1922">
        <v>3248</v>
      </c>
      <c r="L1922" s="1">
        <v>45553</v>
      </c>
    </row>
    <row r="1923" spans="1:12" x14ac:dyDescent="0.25">
      <c r="A1923" t="s">
        <v>1967</v>
      </c>
      <c r="B1923" t="s">
        <v>65</v>
      </c>
      <c r="C1923" t="s">
        <v>20</v>
      </c>
      <c r="D1923" t="s">
        <v>66</v>
      </c>
      <c r="E1923" t="s">
        <v>47</v>
      </c>
      <c r="F1923" t="s">
        <v>28</v>
      </c>
      <c r="G1923">
        <v>5942.1</v>
      </c>
      <c r="H1923">
        <v>3</v>
      </c>
      <c r="I1923">
        <v>17826.3</v>
      </c>
      <c r="J1923">
        <v>3.74</v>
      </c>
      <c r="K1923">
        <v>2834</v>
      </c>
      <c r="L1923" s="1">
        <v>45590</v>
      </c>
    </row>
    <row r="1924" spans="1:12" x14ac:dyDescent="0.25">
      <c r="A1924" t="s">
        <v>1968</v>
      </c>
      <c r="B1924" t="s">
        <v>13</v>
      </c>
      <c r="C1924" t="s">
        <v>14</v>
      </c>
      <c r="D1924" t="s">
        <v>15</v>
      </c>
      <c r="E1924" t="s">
        <v>47</v>
      </c>
      <c r="F1924" t="s">
        <v>62</v>
      </c>
      <c r="G1924">
        <v>1377.6</v>
      </c>
      <c r="H1924">
        <v>2</v>
      </c>
      <c r="I1924">
        <v>2755.2</v>
      </c>
      <c r="J1924">
        <v>2.67</v>
      </c>
      <c r="K1924">
        <v>3116</v>
      </c>
      <c r="L1924" s="1">
        <v>45560</v>
      </c>
    </row>
    <row r="1925" spans="1:12" x14ac:dyDescent="0.25">
      <c r="A1925" t="s">
        <v>1969</v>
      </c>
      <c r="B1925" t="s">
        <v>25</v>
      </c>
      <c r="C1925" t="s">
        <v>26</v>
      </c>
      <c r="D1925" t="s">
        <v>27</v>
      </c>
      <c r="E1925" t="s">
        <v>16</v>
      </c>
      <c r="F1925" t="s">
        <v>40</v>
      </c>
      <c r="G1925">
        <v>11993.07</v>
      </c>
      <c r="H1925">
        <v>5</v>
      </c>
      <c r="I1925">
        <v>59965.35</v>
      </c>
      <c r="J1925">
        <v>2.97</v>
      </c>
      <c r="K1925">
        <v>167</v>
      </c>
      <c r="L1925" s="1">
        <v>45607</v>
      </c>
    </row>
    <row r="1926" spans="1:12" x14ac:dyDescent="0.25">
      <c r="A1926" t="s">
        <v>1970</v>
      </c>
      <c r="B1926" t="s">
        <v>30</v>
      </c>
      <c r="C1926" t="s">
        <v>31</v>
      </c>
      <c r="D1926" t="s">
        <v>32</v>
      </c>
      <c r="E1926" t="s">
        <v>16</v>
      </c>
      <c r="F1926" t="s">
        <v>28</v>
      </c>
      <c r="G1926">
        <v>5119.1000000000004</v>
      </c>
      <c r="H1926">
        <v>2</v>
      </c>
      <c r="I1926">
        <v>10238.200000000001</v>
      </c>
      <c r="J1926">
        <v>3.74</v>
      </c>
      <c r="K1926">
        <v>558</v>
      </c>
      <c r="L1926" s="1">
        <v>45441</v>
      </c>
    </row>
    <row r="1927" spans="1:12" x14ac:dyDescent="0.25">
      <c r="A1927" t="s">
        <v>1971</v>
      </c>
      <c r="B1927" t="s">
        <v>25</v>
      </c>
      <c r="C1927" t="s">
        <v>26</v>
      </c>
      <c r="D1927" t="s">
        <v>27</v>
      </c>
      <c r="E1927" t="s">
        <v>16</v>
      </c>
      <c r="F1927" t="s">
        <v>62</v>
      </c>
      <c r="G1927">
        <v>1159.81</v>
      </c>
      <c r="H1927">
        <v>2</v>
      </c>
      <c r="I1927">
        <v>2319.62</v>
      </c>
      <c r="J1927">
        <v>4.04</v>
      </c>
      <c r="K1927">
        <v>1302</v>
      </c>
      <c r="L1927" s="1">
        <v>45356</v>
      </c>
    </row>
    <row r="1928" spans="1:12" x14ac:dyDescent="0.25">
      <c r="A1928" t="s">
        <v>1972</v>
      </c>
      <c r="B1928" t="s">
        <v>65</v>
      </c>
      <c r="C1928" t="s">
        <v>20</v>
      </c>
      <c r="D1928" t="s">
        <v>66</v>
      </c>
      <c r="E1928" t="s">
        <v>22</v>
      </c>
      <c r="F1928" t="s">
        <v>33</v>
      </c>
      <c r="G1928">
        <v>17349.04</v>
      </c>
      <c r="H1928">
        <v>4</v>
      </c>
      <c r="I1928">
        <v>69396.160000000003</v>
      </c>
      <c r="J1928">
        <v>2.52</v>
      </c>
      <c r="K1928">
        <v>4192</v>
      </c>
      <c r="L1928" s="1">
        <v>45483</v>
      </c>
    </row>
    <row r="1929" spans="1:12" x14ac:dyDescent="0.25">
      <c r="A1929" t="s">
        <v>1973</v>
      </c>
      <c r="B1929" t="s">
        <v>30</v>
      </c>
      <c r="C1929" t="s">
        <v>31</v>
      </c>
      <c r="D1929" t="s">
        <v>32</v>
      </c>
      <c r="E1929" t="s">
        <v>22</v>
      </c>
      <c r="F1929" t="s">
        <v>62</v>
      </c>
      <c r="G1929">
        <v>16663.14</v>
      </c>
      <c r="H1929">
        <v>5</v>
      </c>
      <c r="I1929">
        <v>83315.7</v>
      </c>
      <c r="J1929">
        <v>4.25</v>
      </c>
      <c r="K1929">
        <v>2197</v>
      </c>
      <c r="L1929" s="1">
        <v>45359</v>
      </c>
    </row>
    <row r="1930" spans="1:12" x14ac:dyDescent="0.25">
      <c r="A1930" t="s">
        <v>1974</v>
      </c>
      <c r="B1930" t="s">
        <v>65</v>
      </c>
      <c r="C1930" t="s">
        <v>20</v>
      </c>
      <c r="D1930" t="s">
        <v>66</v>
      </c>
      <c r="E1930" t="s">
        <v>22</v>
      </c>
      <c r="F1930" t="s">
        <v>33</v>
      </c>
      <c r="G1930">
        <v>15825.48</v>
      </c>
      <c r="H1930">
        <v>2</v>
      </c>
      <c r="I1930">
        <v>31650.959999999999</v>
      </c>
      <c r="J1930">
        <v>3.88</v>
      </c>
      <c r="K1930">
        <v>2915</v>
      </c>
      <c r="L1930" s="1">
        <v>45418</v>
      </c>
    </row>
    <row r="1931" spans="1:12" x14ac:dyDescent="0.25">
      <c r="A1931" t="s">
        <v>1975</v>
      </c>
      <c r="B1931" t="s">
        <v>25</v>
      </c>
      <c r="C1931" t="s">
        <v>26</v>
      </c>
      <c r="D1931" t="s">
        <v>27</v>
      </c>
      <c r="E1931" t="s">
        <v>47</v>
      </c>
      <c r="F1931" t="s">
        <v>23</v>
      </c>
      <c r="G1931">
        <v>7820.92</v>
      </c>
      <c r="H1931">
        <v>2</v>
      </c>
      <c r="I1931">
        <v>15641.84</v>
      </c>
      <c r="J1931">
        <v>2.73</v>
      </c>
      <c r="K1931">
        <v>1883</v>
      </c>
      <c r="L1931" s="1">
        <v>45442</v>
      </c>
    </row>
    <row r="1932" spans="1:12" x14ac:dyDescent="0.25">
      <c r="A1932" t="s">
        <v>1976</v>
      </c>
      <c r="B1932" t="s">
        <v>35</v>
      </c>
      <c r="C1932" t="s">
        <v>14</v>
      </c>
      <c r="D1932" t="s">
        <v>36</v>
      </c>
      <c r="E1932" t="s">
        <v>16</v>
      </c>
      <c r="F1932" t="s">
        <v>17</v>
      </c>
      <c r="G1932">
        <v>13604.7</v>
      </c>
      <c r="H1932">
        <v>1</v>
      </c>
      <c r="I1932">
        <v>13604.7</v>
      </c>
      <c r="J1932">
        <v>3.31</v>
      </c>
      <c r="K1932">
        <v>853</v>
      </c>
      <c r="L1932" s="1">
        <v>45588</v>
      </c>
    </row>
    <row r="1933" spans="1:12" x14ac:dyDescent="0.25">
      <c r="A1933" t="s">
        <v>1977</v>
      </c>
      <c r="B1933" t="s">
        <v>49</v>
      </c>
      <c r="C1933" t="s">
        <v>14</v>
      </c>
      <c r="D1933" t="s">
        <v>50</v>
      </c>
      <c r="E1933" t="s">
        <v>22</v>
      </c>
      <c r="F1933" t="s">
        <v>28</v>
      </c>
      <c r="G1933">
        <v>440.16</v>
      </c>
      <c r="H1933">
        <v>1</v>
      </c>
      <c r="I1933">
        <v>440.16</v>
      </c>
      <c r="J1933">
        <v>3.39</v>
      </c>
      <c r="K1933">
        <v>3404</v>
      </c>
      <c r="L1933" s="1">
        <v>45393</v>
      </c>
    </row>
    <row r="1934" spans="1:12" x14ac:dyDescent="0.25">
      <c r="A1934" t="s">
        <v>1978</v>
      </c>
      <c r="B1934" t="s">
        <v>13</v>
      </c>
      <c r="C1934" t="s">
        <v>14</v>
      </c>
      <c r="D1934" t="s">
        <v>15</v>
      </c>
      <c r="E1934" t="s">
        <v>16</v>
      </c>
      <c r="F1934" t="s">
        <v>62</v>
      </c>
      <c r="G1934">
        <v>18458.12</v>
      </c>
      <c r="H1934">
        <v>5</v>
      </c>
      <c r="I1934">
        <v>92290.6</v>
      </c>
      <c r="J1934">
        <v>4.51</v>
      </c>
      <c r="K1934">
        <v>3081</v>
      </c>
      <c r="L1934" s="1">
        <v>45642</v>
      </c>
    </row>
    <row r="1935" spans="1:12" x14ac:dyDescent="0.25">
      <c r="A1935" t="s">
        <v>1979</v>
      </c>
      <c r="B1935" t="s">
        <v>49</v>
      </c>
      <c r="C1935" t="s">
        <v>14</v>
      </c>
      <c r="D1935" t="s">
        <v>50</v>
      </c>
      <c r="E1935" t="s">
        <v>22</v>
      </c>
      <c r="F1935" t="s">
        <v>28</v>
      </c>
      <c r="G1935">
        <v>13650.47</v>
      </c>
      <c r="H1935">
        <v>1</v>
      </c>
      <c r="I1935">
        <v>13650.47</v>
      </c>
      <c r="J1935">
        <v>1.79</v>
      </c>
      <c r="K1935">
        <v>2027</v>
      </c>
      <c r="L1935" s="1">
        <v>45539</v>
      </c>
    </row>
    <row r="1936" spans="1:12" x14ac:dyDescent="0.25">
      <c r="A1936" t="s">
        <v>1980</v>
      </c>
      <c r="B1936" t="s">
        <v>43</v>
      </c>
      <c r="C1936" t="s">
        <v>44</v>
      </c>
      <c r="D1936" t="s">
        <v>45</v>
      </c>
      <c r="E1936" t="s">
        <v>22</v>
      </c>
      <c r="F1936" t="s">
        <v>33</v>
      </c>
      <c r="G1936">
        <v>13485.53</v>
      </c>
      <c r="H1936">
        <v>3</v>
      </c>
      <c r="I1936">
        <v>40456.589999999997</v>
      </c>
      <c r="J1936">
        <v>3.41</v>
      </c>
      <c r="K1936">
        <v>312</v>
      </c>
      <c r="L1936" s="1">
        <v>45632</v>
      </c>
    </row>
    <row r="1937" spans="1:12" x14ac:dyDescent="0.25">
      <c r="A1937" t="s">
        <v>1981</v>
      </c>
      <c r="B1937" t="s">
        <v>49</v>
      </c>
      <c r="C1937" t="s">
        <v>14</v>
      </c>
      <c r="D1937" t="s">
        <v>50</v>
      </c>
      <c r="E1937" t="s">
        <v>47</v>
      </c>
      <c r="F1937" t="s">
        <v>28</v>
      </c>
      <c r="G1937">
        <v>19000.55</v>
      </c>
      <c r="H1937">
        <v>3</v>
      </c>
      <c r="I1937">
        <v>57001.65</v>
      </c>
      <c r="J1937">
        <v>3.93</v>
      </c>
      <c r="K1937">
        <v>4068</v>
      </c>
      <c r="L1937" s="1">
        <v>45341</v>
      </c>
    </row>
    <row r="1938" spans="1:12" x14ac:dyDescent="0.25">
      <c r="A1938" t="s">
        <v>1982</v>
      </c>
      <c r="B1938" t="s">
        <v>38</v>
      </c>
      <c r="C1938" t="s">
        <v>20</v>
      </c>
      <c r="D1938" t="s">
        <v>39</v>
      </c>
      <c r="E1938" t="s">
        <v>16</v>
      </c>
      <c r="F1938" t="s">
        <v>28</v>
      </c>
      <c r="G1938">
        <v>4499.05</v>
      </c>
      <c r="H1938">
        <v>3</v>
      </c>
      <c r="I1938">
        <v>13497.15</v>
      </c>
      <c r="J1938">
        <v>4.91</v>
      </c>
      <c r="K1938">
        <v>489</v>
      </c>
      <c r="L1938" s="1">
        <v>45522</v>
      </c>
    </row>
    <row r="1939" spans="1:12" x14ac:dyDescent="0.25">
      <c r="A1939" t="s">
        <v>1983</v>
      </c>
      <c r="B1939" t="s">
        <v>65</v>
      </c>
      <c r="C1939" t="s">
        <v>20</v>
      </c>
      <c r="D1939" t="s">
        <v>66</v>
      </c>
      <c r="E1939" t="s">
        <v>47</v>
      </c>
      <c r="F1939" t="s">
        <v>23</v>
      </c>
      <c r="G1939">
        <v>7629.43</v>
      </c>
      <c r="H1939">
        <v>4</v>
      </c>
      <c r="I1939">
        <v>30517.72</v>
      </c>
      <c r="J1939">
        <v>4.47</v>
      </c>
      <c r="K1939">
        <v>4788</v>
      </c>
      <c r="L1939" s="1">
        <v>45419</v>
      </c>
    </row>
    <row r="1940" spans="1:12" x14ac:dyDescent="0.25">
      <c r="A1940" t="s">
        <v>1984</v>
      </c>
      <c r="B1940" t="s">
        <v>49</v>
      </c>
      <c r="C1940" t="s">
        <v>14</v>
      </c>
      <c r="D1940" t="s">
        <v>50</v>
      </c>
      <c r="E1940" t="s">
        <v>22</v>
      </c>
      <c r="F1940" t="s">
        <v>23</v>
      </c>
      <c r="G1940">
        <v>6527.21</v>
      </c>
      <c r="H1940">
        <v>1</v>
      </c>
      <c r="I1940">
        <v>6527.21</v>
      </c>
      <c r="J1940">
        <v>4.3600000000000003</v>
      </c>
      <c r="K1940">
        <v>1221</v>
      </c>
      <c r="L1940" s="1">
        <v>45504</v>
      </c>
    </row>
    <row r="1941" spans="1:12" x14ac:dyDescent="0.25">
      <c r="A1941" t="s">
        <v>1985</v>
      </c>
      <c r="B1941" t="s">
        <v>38</v>
      </c>
      <c r="C1941" t="s">
        <v>20</v>
      </c>
      <c r="D1941" t="s">
        <v>39</v>
      </c>
      <c r="E1941" t="s">
        <v>16</v>
      </c>
      <c r="F1941" t="s">
        <v>23</v>
      </c>
      <c r="G1941">
        <v>17978.53</v>
      </c>
      <c r="H1941">
        <v>1</v>
      </c>
      <c r="I1941">
        <v>17978.53</v>
      </c>
      <c r="J1941">
        <v>3.79</v>
      </c>
      <c r="K1941">
        <v>1749</v>
      </c>
      <c r="L1941" s="1">
        <v>45410</v>
      </c>
    </row>
    <row r="1942" spans="1:12" x14ac:dyDescent="0.25">
      <c r="A1942" t="s">
        <v>1986</v>
      </c>
      <c r="B1942" t="s">
        <v>19</v>
      </c>
      <c r="C1942" t="s">
        <v>20</v>
      </c>
      <c r="D1942" t="s">
        <v>21</v>
      </c>
      <c r="E1942" t="s">
        <v>22</v>
      </c>
      <c r="F1942" t="s">
        <v>40</v>
      </c>
      <c r="G1942">
        <v>2375.52</v>
      </c>
      <c r="H1942">
        <v>2</v>
      </c>
      <c r="I1942">
        <v>4751.04</v>
      </c>
      <c r="J1942">
        <v>4.1399999999999997</v>
      </c>
      <c r="K1942">
        <v>398</v>
      </c>
      <c r="L1942" s="1">
        <v>45441</v>
      </c>
    </row>
    <row r="1943" spans="1:12" x14ac:dyDescent="0.25">
      <c r="A1943" t="s">
        <v>1987</v>
      </c>
      <c r="B1943" t="s">
        <v>25</v>
      </c>
      <c r="C1943" t="s">
        <v>26</v>
      </c>
      <c r="D1943" t="s">
        <v>27</v>
      </c>
      <c r="E1943" t="s">
        <v>47</v>
      </c>
      <c r="F1943" t="s">
        <v>23</v>
      </c>
      <c r="G1943">
        <v>19684.560000000001</v>
      </c>
      <c r="H1943">
        <v>2</v>
      </c>
      <c r="I1943">
        <v>39369.120000000003</v>
      </c>
      <c r="J1943">
        <v>2.35</v>
      </c>
      <c r="K1943">
        <v>4637</v>
      </c>
      <c r="L1943" s="1">
        <v>45315</v>
      </c>
    </row>
    <row r="1944" spans="1:12" x14ac:dyDescent="0.25">
      <c r="A1944" t="s">
        <v>1988</v>
      </c>
      <c r="B1944" t="s">
        <v>25</v>
      </c>
      <c r="C1944" t="s">
        <v>26</v>
      </c>
      <c r="D1944" t="s">
        <v>27</v>
      </c>
      <c r="E1944" t="s">
        <v>47</v>
      </c>
      <c r="F1944" t="s">
        <v>23</v>
      </c>
      <c r="G1944">
        <v>12419.98</v>
      </c>
      <c r="H1944">
        <v>2</v>
      </c>
      <c r="I1944">
        <v>24839.96</v>
      </c>
      <c r="J1944">
        <v>2.38</v>
      </c>
      <c r="K1944">
        <v>2587</v>
      </c>
      <c r="L1944" s="1">
        <v>45407</v>
      </c>
    </row>
    <row r="1945" spans="1:12" x14ac:dyDescent="0.25">
      <c r="A1945" t="s">
        <v>1989</v>
      </c>
      <c r="B1945" t="s">
        <v>13</v>
      </c>
      <c r="C1945" t="s">
        <v>14</v>
      </c>
      <c r="D1945" t="s">
        <v>15</v>
      </c>
      <c r="E1945" t="s">
        <v>22</v>
      </c>
      <c r="F1945" t="s">
        <v>17</v>
      </c>
      <c r="G1945">
        <v>13917.97</v>
      </c>
      <c r="H1945">
        <v>4</v>
      </c>
      <c r="I1945">
        <v>55671.88</v>
      </c>
      <c r="J1945">
        <v>2.56</v>
      </c>
      <c r="K1945">
        <v>3821</v>
      </c>
      <c r="L1945" s="1">
        <v>45473</v>
      </c>
    </row>
    <row r="1946" spans="1:12" x14ac:dyDescent="0.25">
      <c r="A1946" t="s">
        <v>1990</v>
      </c>
      <c r="B1946" t="s">
        <v>30</v>
      </c>
      <c r="C1946" t="s">
        <v>31</v>
      </c>
      <c r="D1946" t="s">
        <v>32</v>
      </c>
      <c r="E1946" t="s">
        <v>47</v>
      </c>
      <c r="F1946" t="s">
        <v>17</v>
      </c>
      <c r="G1946">
        <v>5961.91</v>
      </c>
      <c r="H1946">
        <v>2</v>
      </c>
      <c r="I1946">
        <v>11923.82</v>
      </c>
      <c r="J1946">
        <v>4.25</v>
      </c>
      <c r="K1946">
        <v>2701</v>
      </c>
      <c r="L1946" s="1">
        <v>45339</v>
      </c>
    </row>
    <row r="1947" spans="1:12" x14ac:dyDescent="0.25">
      <c r="A1947" t="s">
        <v>1991</v>
      </c>
      <c r="B1947" t="s">
        <v>65</v>
      </c>
      <c r="C1947" t="s">
        <v>20</v>
      </c>
      <c r="D1947" t="s">
        <v>66</v>
      </c>
      <c r="E1947" t="s">
        <v>22</v>
      </c>
      <c r="F1947" t="s">
        <v>28</v>
      </c>
      <c r="G1947">
        <v>10403.39</v>
      </c>
      <c r="H1947">
        <v>4</v>
      </c>
      <c r="I1947">
        <v>41613.56</v>
      </c>
      <c r="J1947">
        <v>1.46</v>
      </c>
      <c r="K1947">
        <v>2704</v>
      </c>
      <c r="L1947" s="1">
        <v>45587</v>
      </c>
    </row>
    <row r="1948" spans="1:12" x14ac:dyDescent="0.25">
      <c r="A1948" t="s">
        <v>1992</v>
      </c>
      <c r="B1948" t="s">
        <v>19</v>
      </c>
      <c r="C1948" t="s">
        <v>20</v>
      </c>
      <c r="D1948" t="s">
        <v>21</v>
      </c>
      <c r="E1948" t="s">
        <v>47</v>
      </c>
      <c r="F1948" t="s">
        <v>62</v>
      </c>
      <c r="G1948">
        <v>12106.42</v>
      </c>
      <c r="H1948">
        <v>4</v>
      </c>
      <c r="I1948">
        <v>48425.68</v>
      </c>
      <c r="J1948">
        <v>2.19</v>
      </c>
      <c r="K1948">
        <v>203</v>
      </c>
      <c r="L1948" s="1">
        <v>45414</v>
      </c>
    </row>
    <row r="1949" spans="1:12" x14ac:dyDescent="0.25">
      <c r="A1949" t="s">
        <v>1993</v>
      </c>
      <c r="B1949" t="s">
        <v>43</v>
      </c>
      <c r="C1949" t="s">
        <v>44</v>
      </c>
      <c r="D1949" t="s">
        <v>45</v>
      </c>
      <c r="E1949" t="s">
        <v>47</v>
      </c>
      <c r="F1949" t="s">
        <v>40</v>
      </c>
      <c r="G1949">
        <v>17461.05</v>
      </c>
      <c r="H1949">
        <v>3</v>
      </c>
      <c r="I1949">
        <v>52383.15</v>
      </c>
      <c r="J1949">
        <v>2.5299999999999998</v>
      </c>
      <c r="K1949">
        <v>3293</v>
      </c>
      <c r="L1949" s="1">
        <v>45529</v>
      </c>
    </row>
    <row r="1950" spans="1:12" x14ac:dyDescent="0.25">
      <c r="A1950" t="s">
        <v>1994</v>
      </c>
      <c r="B1950" t="s">
        <v>35</v>
      </c>
      <c r="C1950" t="s">
        <v>14</v>
      </c>
      <c r="D1950" t="s">
        <v>36</v>
      </c>
      <c r="E1950" t="s">
        <v>22</v>
      </c>
      <c r="F1950" t="s">
        <v>33</v>
      </c>
      <c r="G1950">
        <v>18807.28</v>
      </c>
      <c r="H1950">
        <v>2</v>
      </c>
      <c r="I1950">
        <v>37614.559999999998</v>
      </c>
      <c r="J1950">
        <v>2.81</v>
      </c>
      <c r="K1950">
        <v>4089</v>
      </c>
      <c r="L1950" s="1">
        <v>45398</v>
      </c>
    </row>
    <row r="1951" spans="1:12" x14ac:dyDescent="0.25">
      <c r="A1951" t="s">
        <v>1995</v>
      </c>
      <c r="B1951" t="s">
        <v>49</v>
      </c>
      <c r="C1951" t="s">
        <v>14</v>
      </c>
      <c r="D1951" t="s">
        <v>50</v>
      </c>
      <c r="E1951" t="s">
        <v>16</v>
      </c>
      <c r="F1951" t="s">
        <v>40</v>
      </c>
      <c r="G1951">
        <v>18691.43</v>
      </c>
      <c r="H1951">
        <v>3</v>
      </c>
      <c r="I1951">
        <v>56074.29</v>
      </c>
      <c r="J1951">
        <v>2.19</v>
      </c>
      <c r="K1951">
        <v>1562</v>
      </c>
      <c r="L1951" s="1">
        <v>45515</v>
      </c>
    </row>
    <row r="1952" spans="1:12" x14ac:dyDescent="0.25">
      <c r="A1952" t="s">
        <v>1996</v>
      </c>
      <c r="B1952" t="s">
        <v>30</v>
      </c>
      <c r="C1952" t="s">
        <v>31</v>
      </c>
      <c r="D1952" t="s">
        <v>32</v>
      </c>
      <c r="E1952" t="s">
        <v>16</v>
      </c>
      <c r="F1952" t="s">
        <v>62</v>
      </c>
      <c r="G1952">
        <v>18445.43</v>
      </c>
      <c r="H1952">
        <v>5</v>
      </c>
      <c r="I1952">
        <v>92227.15</v>
      </c>
      <c r="J1952">
        <v>4.2</v>
      </c>
      <c r="K1952">
        <v>2591</v>
      </c>
      <c r="L1952" s="1">
        <v>45573</v>
      </c>
    </row>
    <row r="1953" spans="1:12" x14ac:dyDescent="0.25">
      <c r="A1953" t="s">
        <v>1997</v>
      </c>
      <c r="B1953" t="s">
        <v>53</v>
      </c>
      <c r="C1953" t="s">
        <v>31</v>
      </c>
      <c r="D1953" t="s">
        <v>54</v>
      </c>
      <c r="E1953" t="s">
        <v>47</v>
      </c>
      <c r="F1953" t="s">
        <v>62</v>
      </c>
      <c r="G1953">
        <v>4359.1000000000004</v>
      </c>
      <c r="H1953">
        <v>3</v>
      </c>
      <c r="I1953">
        <v>13077.3</v>
      </c>
      <c r="J1953">
        <v>4.71</v>
      </c>
      <c r="K1953">
        <v>245</v>
      </c>
      <c r="L1953" s="1">
        <v>45608</v>
      </c>
    </row>
    <row r="1954" spans="1:12" x14ac:dyDescent="0.25">
      <c r="A1954" t="s">
        <v>1998</v>
      </c>
      <c r="B1954" t="s">
        <v>25</v>
      </c>
      <c r="C1954" t="s">
        <v>26</v>
      </c>
      <c r="D1954" t="s">
        <v>27</v>
      </c>
      <c r="E1954" t="s">
        <v>47</v>
      </c>
      <c r="F1954" t="s">
        <v>28</v>
      </c>
      <c r="G1954">
        <v>18980.96</v>
      </c>
      <c r="H1954">
        <v>4</v>
      </c>
      <c r="I1954">
        <v>75923.839999999997</v>
      </c>
      <c r="J1954">
        <v>2.52</v>
      </c>
      <c r="K1954">
        <v>3256</v>
      </c>
      <c r="L1954" s="1">
        <v>45402</v>
      </c>
    </row>
    <row r="1955" spans="1:12" x14ac:dyDescent="0.25">
      <c r="A1955" t="s">
        <v>1999</v>
      </c>
      <c r="B1955" t="s">
        <v>19</v>
      </c>
      <c r="C1955" t="s">
        <v>20</v>
      </c>
      <c r="D1955" t="s">
        <v>21</v>
      </c>
      <c r="E1955" t="s">
        <v>22</v>
      </c>
      <c r="F1955" t="s">
        <v>23</v>
      </c>
      <c r="G1955">
        <v>18287.63</v>
      </c>
      <c r="H1955">
        <v>2</v>
      </c>
      <c r="I1955">
        <v>36575.26</v>
      </c>
      <c r="J1955">
        <v>4.16</v>
      </c>
      <c r="K1955">
        <v>1761</v>
      </c>
      <c r="L1955" s="1">
        <v>45501</v>
      </c>
    </row>
    <row r="1956" spans="1:12" x14ac:dyDescent="0.25">
      <c r="A1956" t="s">
        <v>2000</v>
      </c>
      <c r="B1956" t="s">
        <v>25</v>
      </c>
      <c r="C1956" t="s">
        <v>26</v>
      </c>
      <c r="D1956" t="s">
        <v>27</v>
      </c>
      <c r="E1956" t="s">
        <v>16</v>
      </c>
      <c r="F1956" t="s">
        <v>33</v>
      </c>
      <c r="G1956">
        <v>3897.31</v>
      </c>
      <c r="H1956">
        <v>5</v>
      </c>
      <c r="I1956">
        <v>19486.55</v>
      </c>
      <c r="J1956">
        <v>4</v>
      </c>
      <c r="K1956">
        <v>2579</v>
      </c>
      <c r="L1956" s="1">
        <v>45583</v>
      </c>
    </row>
    <row r="1957" spans="1:12" x14ac:dyDescent="0.25">
      <c r="A1957" t="s">
        <v>2001</v>
      </c>
      <c r="B1957" t="s">
        <v>30</v>
      </c>
      <c r="C1957" t="s">
        <v>31</v>
      </c>
      <c r="D1957" t="s">
        <v>32</v>
      </c>
      <c r="E1957" t="s">
        <v>47</v>
      </c>
      <c r="F1957" t="s">
        <v>62</v>
      </c>
      <c r="G1957">
        <v>13400.52</v>
      </c>
      <c r="H1957">
        <v>2</v>
      </c>
      <c r="I1957">
        <v>26801.040000000001</v>
      </c>
      <c r="J1957">
        <v>4.9800000000000004</v>
      </c>
      <c r="K1957">
        <v>4258</v>
      </c>
      <c r="L1957" s="1">
        <v>45476</v>
      </c>
    </row>
    <row r="1958" spans="1:12" x14ac:dyDescent="0.25">
      <c r="A1958" t="s">
        <v>2002</v>
      </c>
      <c r="B1958" t="s">
        <v>13</v>
      </c>
      <c r="C1958" t="s">
        <v>14</v>
      </c>
      <c r="D1958" t="s">
        <v>15</v>
      </c>
      <c r="E1958" t="s">
        <v>16</v>
      </c>
      <c r="F1958" t="s">
        <v>23</v>
      </c>
      <c r="G1958">
        <v>9401.11</v>
      </c>
      <c r="H1958">
        <v>4</v>
      </c>
      <c r="I1958">
        <v>37604.44</v>
      </c>
      <c r="J1958">
        <v>1.1599999999999999</v>
      </c>
      <c r="K1958">
        <v>1593</v>
      </c>
      <c r="L1958" s="1">
        <v>45538</v>
      </c>
    </row>
    <row r="1959" spans="1:12" x14ac:dyDescent="0.25">
      <c r="A1959" t="s">
        <v>2003</v>
      </c>
      <c r="B1959" t="s">
        <v>19</v>
      </c>
      <c r="C1959" t="s">
        <v>20</v>
      </c>
      <c r="D1959" t="s">
        <v>21</v>
      </c>
      <c r="E1959" t="s">
        <v>22</v>
      </c>
      <c r="F1959" t="s">
        <v>17</v>
      </c>
      <c r="G1959">
        <v>4762.0600000000004</v>
      </c>
      <c r="H1959">
        <v>3</v>
      </c>
      <c r="I1959">
        <v>14286.18</v>
      </c>
      <c r="J1959">
        <v>1.06</v>
      </c>
      <c r="K1959">
        <v>586</v>
      </c>
      <c r="L1959" s="1">
        <v>45516</v>
      </c>
    </row>
    <row r="1960" spans="1:12" x14ac:dyDescent="0.25">
      <c r="A1960" t="s">
        <v>2004</v>
      </c>
      <c r="B1960" t="s">
        <v>38</v>
      </c>
      <c r="C1960" t="s">
        <v>20</v>
      </c>
      <c r="D1960" t="s">
        <v>39</v>
      </c>
      <c r="E1960" t="s">
        <v>16</v>
      </c>
      <c r="F1960" t="s">
        <v>23</v>
      </c>
      <c r="G1960">
        <v>11798.19</v>
      </c>
      <c r="H1960">
        <v>4</v>
      </c>
      <c r="I1960">
        <v>47192.76</v>
      </c>
      <c r="J1960">
        <v>2.42</v>
      </c>
      <c r="K1960">
        <v>1864</v>
      </c>
      <c r="L1960" s="1">
        <v>45356</v>
      </c>
    </row>
    <row r="1961" spans="1:12" x14ac:dyDescent="0.25">
      <c r="A1961" t="s">
        <v>2005</v>
      </c>
      <c r="B1961" t="s">
        <v>65</v>
      </c>
      <c r="C1961" t="s">
        <v>20</v>
      </c>
      <c r="D1961" t="s">
        <v>66</v>
      </c>
      <c r="E1961" t="s">
        <v>22</v>
      </c>
      <c r="F1961" t="s">
        <v>62</v>
      </c>
      <c r="G1961">
        <v>12675.39</v>
      </c>
      <c r="H1961">
        <v>4</v>
      </c>
      <c r="I1961">
        <v>50701.56</v>
      </c>
      <c r="J1961">
        <v>3.19</v>
      </c>
      <c r="K1961">
        <v>3649</v>
      </c>
      <c r="L1961" s="1">
        <v>45480</v>
      </c>
    </row>
    <row r="1962" spans="1:12" x14ac:dyDescent="0.25">
      <c r="A1962" t="s">
        <v>2006</v>
      </c>
      <c r="B1962" t="s">
        <v>43</v>
      </c>
      <c r="C1962" t="s">
        <v>44</v>
      </c>
      <c r="D1962" t="s">
        <v>45</v>
      </c>
      <c r="E1962" t="s">
        <v>16</v>
      </c>
      <c r="F1962" t="s">
        <v>40</v>
      </c>
      <c r="G1962">
        <v>4037.34</v>
      </c>
      <c r="H1962">
        <v>1</v>
      </c>
      <c r="I1962">
        <v>4037.34</v>
      </c>
      <c r="J1962">
        <v>4.05</v>
      </c>
      <c r="K1962">
        <v>1704</v>
      </c>
      <c r="L1962" s="1">
        <v>45612</v>
      </c>
    </row>
    <row r="1963" spans="1:12" x14ac:dyDescent="0.25">
      <c r="A1963" t="s">
        <v>2007</v>
      </c>
      <c r="B1963" t="s">
        <v>30</v>
      </c>
      <c r="C1963" t="s">
        <v>31</v>
      </c>
      <c r="D1963" t="s">
        <v>32</v>
      </c>
      <c r="E1963" t="s">
        <v>16</v>
      </c>
      <c r="F1963" t="s">
        <v>62</v>
      </c>
      <c r="G1963">
        <v>12996.48</v>
      </c>
      <c r="H1963">
        <v>5</v>
      </c>
      <c r="I1963">
        <v>64982.400000000001</v>
      </c>
      <c r="J1963">
        <v>1.38</v>
      </c>
      <c r="K1963">
        <v>4608</v>
      </c>
      <c r="L1963" s="1">
        <v>45419</v>
      </c>
    </row>
    <row r="1964" spans="1:12" x14ac:dyDescent="0.25">
      <c r="A1964" t="s">
        <v>2008</v>
      </c>
      <c r="B1964" t="s">
        <v>30</v>
      </c>
      <c r="C1964" t="s">
        <v>31</v>
      </c>
      <c r="D1964" t="s">
        <v>32</v>
      </c>
      <c r="E1964" t="s">
        <v>16</v>
      </c>
      <c r="F1964" t="s">
        <v>23</v>
      </c>
      <c r="G1964">
        <v>1797.57</v>
      </c>
      <c r="H1964">
        <v>2</v>
      </c>
      <c r="I1964">
        <v>3595.14</v>
      </c>
      <c r="J1964">
        <v>4.46</v>
      </c>
      <c r="K1964">
        <v>468</v>
      </c>
      <c r="L1964" s="1">
        <v>45468</v>
      </c>
    </row>
    <row r="1965" spans="1:12" x14ac:dyDescent="0.25">
      <c r="A1965" t="s">
        <v>2009</v>
      </c>
      <c r="B1965" t="s">
        <v>30</v>
      </c>
      <c r="C1965" t="s">
        <v>31</v>
      </c>
      <c r="D1965" t="s">
        <v>32</v>
      </c>
      <c r="E1965" t="s">
        <v>22</v>
      </c>
      <c r="F1965" t="s">
        <v>40</v>
      </c>
      <c r="G1965">
        <v>3219.44</v>
      </c>
      <c r="H1965">
        <v>2</v>
      </c>
      <c r="I1965">
        <v>6438.88</v>
      </c>
      <c r="J1965">
        <v>1.2</v>
      </c>
      <c r="K1965">
        <v>1537</v>
      </c>
      <c r="L1965" s="1">
        <v>45336</v>
      </c>
    </row>
    <row r="1966" spans="1:12" x14ac:dyDescent="0.25">
      <c r="A1966" t="s">
        <v>2010</v>
      </c>
      <c r="B1966" t="s">
        <v>25</v>
      </c>
      <c r="C1966" t="s">
        <v>26</v>
      </c>
      <c r="D1966" t="s">
        <v>27</v>
      </c>
      <c r="E1966" t="s">
        <v>16</v>
      </c>
      <c r="F1966" t="s">
        <v>28</v>
      </c>
      <c r="G1966">
        <v>12713.49</v>
      </c>
      <c r="H1966">
        <v>3</v>
      </c>
      <c r="I1966">
        <v>38140.47</v>
      </c>
      <c r="J1966">
        <v>1.19</v>
      </c>
      <c r="K1966">
        <v>4182</v>
      </c>
      <c r="L1966" s="1">
        <v>45636</v>
      </c>
    </row>
    <row r="1967" spans="1:12" x14ac:dyDescent="0.25">
      <c r="A1967" t="s">
        <v>2011</v>
      </c>
      <c r="B1967" t="s">
        <v>38</v>
      </c>
      <c r="C1967" t="s">
        <v>20</v>
      </c>
      <c r="D1967" t="s">
        <v>39</v>
      </c>
      <c r="E1967" t="s">
        <v>16</v>
      </c>
      <c r="F1967" t="s">
        <v>28</v>
      </c>
      <c r="G1967">
        <v>12751.54</v>
      </c>
      <c r="H1967">
        <v>2</v>
      </c>
      <c r="I1967">
        <v>25503.08</v>
      </c>
      <c r="J1967">
        <v>3.07</v>
      </c>
      <c r="K1967">
        <v>2082</v>
      </c>
      <c r="L1967" s="1">
        <v>45319</v>
      </c>
    </row>
    <row r="1968" spans="1:12" x14ac:dyDescent="0.25">
      <c r="A1968" t="s">
        <v>2012</v>
      </c>
      <c r="B1968" t="s">
        <v>13</v>
      </c>
      <c r="C1968" t="s">
        <v>14</v>
      </c>
      <c r="D1968" t="s">
        <v>15</v>
      </c>
      <c r="E1968" t="s">
        <v>22</v>
      </c>
      <c r="F1968" t="s">
        <v>28</v>
      </c>
      <c r="G1968">
        <v>8763.31</v>
      </c>
      <c r="H1968">
        <v>5</v>
      </c>
      <c r="I1968">
        <v>43816.55</v>
      </c>
      <c r="J1968">
        <v>2.5499999999999998</v>
      </c>
      <c r="K1968">
        <v>610</v>
      </c>
      <c r="L1968" s="1">
        <v>45596</v>
      </c>
    </row>
    <row r="1969" spans="1:12" x14ac:dyDescent="0.25">
      <c r="A1969" t="s">
        <v>2013</v>
      </c>
      <c r="B1969" t="s">
        <v>35</v>
      </c>
      <c r="C1969" t="s">
        <v>14</v>
      </c>
      <c r="D1969" t="s">
        <v>36</v>
      </c>
      <c r="E1969" t="s">
        <v>22</v>
      </c>
      <c r="F1969" t="s">
        <v>17</v>
      </c>
      <c r="G1969">
        <v>350</v>
      </c>
      <c r="H1969">
        <v>4</v>
      </c>
      <c r="I1969">
        <v>1400</v>
      </c>
      <c r="J1969">
        <v>1.74</v>
      </c>
      <c r="K1969">
        <v>1741</v>
      </c>
      <c r="L1969" s="1">
        <v>45346</v>
      </c>
    </row>
    <row r="1970" spans="1:12" x14ac:dyDescent="0.25">
      <c r="A1970" t="s">
        <v>2014</v>
      </c>
      <c r="B1970" t="s">
        <v>30</v>
      </c>
      <c r="C1970" t="s">
        <v>31</v>
      </c>
      <c r="D1970" t="s">
        <v>32</v>
      </c>
      <c r="E1970" t="s">
        <v>16</v>
      </c>
      <c r="F1970" t="s">
        <v>23</v>
      </c>
      <c r="G1970">
        <v>4276.0600000000004</v>
      </c>
      <c r="H1970">
        <v>1</v>
      </c>
      <c r="I1970">
        <v>4276.0600000000004</v>
      </c>
      <c r="J1970">
        <v>4.0199999999999996</v>
      </c>
      <c r="K1970">
        <v>2758</v>
      </c>
      <c r="L1970" s="1">
        <v>45301</v>
      </c>
    </row>
    <row r="1971" spans="1:12" x14ac:dyDescent="0.25">
      <c r="A1971" t="s">
        <v>2015</v>
      </c>
      <c r="B1971" t="s">
        <v>43</v>
      </c>
      <c r="C1971" t="s">
        <v>44</v>
      </c>
      <c r="D1971" t="s">
        <v>45</v>
      </c>
      <c r="E1971" t="s">
        <v>22</v>
      </c>
      <c r="F1971" t="s">
        <v>17</v>
      </c>
      <c r="G1971">
        <v>13938.68</v>
      </c>
      <c r="H1971">
        <v>3</v>
      </c>
      <c r="I1971">
        <v>41816.04</v>
      </c>
      <c r="J1971">
        <v>2.5099999999999998</v>
      </c>
      <c r="K1971">
        <v>3622</v>
      </c>
      <c r="L1971" s="1">
        <v>45446</v>
      </c>
    </row>
    <row r="1972" spans="1:12" x14ac:dyDescent="0.25">
      <c r="A1972" t="s">
        <v>2016</v>
      </c>
      <c r="B1972" t="s">
        <v>30</v>
      </c>
      <c r="C1972" t="s">
        <v>31</v>
      </c>
      <c r="D1972" t="s">
        <v>32</v>
      </c>
      <c r="E1972" t="s">
        <v>22</v>
      </c>
      <c r="F1972" t="s">
        <v>62</v>
      </c>
      <c r="G1972">
        <v>10406.790000000001</v>
      </c>
      <c r="H1972">
        <v>4</v>
      </c>
      <c r="I1972">
        <v>41627.160000000003</v>
      </c>
      <c r="J1972">
        <v>4.58</v>
      </c>
      <c r="K1972">
        <v>3813</v>
      </c>
      <c r="L1972" s="1">
        <v>45631</v>
      </c>
    </row>
    <row r="1973" spans="1:12" x14ac:dyDescent="0.25">
      <c r="A1973" t="s">
        <v>2017</v>
      </c>
      <c r="B1973" t="s">
        <v>65</v>
      </c>
      <c r="C1973" t="s">
        <v>20</v>
      </c>
      <c r="D1973" t="s">
        <v>66</v>
      </c>
      <c r="E1973" t="s">
        <v>16</v>
      </c>
      <c r="F1973" t="s">
        <v>23</v>
      </c>
      <c r="G1973">
        <v>13076.35</v>
      </c>
      <c r="H1973">
        <v>5</v>
      </c>
      <c r="I1973">
        <v>65381.75</v>
      </c>
      <c r="J1973">
        <v>2.25</v>
      </c>
      <c r="K1973">
        <v>3452</v>
      </c>
      <c r="L1973" s="1">
        <v>45484</v>
      </c>
    </row>
    <row r="1974" spans="1:12" x14ac:dyDescent="0.25">
      <c r="A1974" t="s">
        <v>2018</v>
      </c>
      <c r="B1974" t="s">
        <v>30</v>
      </c>
      <c r="C1974" t="s">
        <v>31</v>
      </c>
      <c r="D1974" t="s">
        <v>32</v>
      </c>
      <c r="E1974" t="s">
        <v>47</v>
      </c>
      <c r="F1974" t="s">
        <v>17</v>
      </c>
      <c r="G1974">
        <v>10574.6</v>
      </c>
      <c r="H1974">
        <v>2</v>
      </c>
      <c r="I1974">
        <v>21149.200000000001</v>
      </c>
      <c r="J1974">
        <v>1.96</v>
      </c>
      <c r="K1974">
        <v>3592</v>
      </c>
      <c r="L1974" s="1">
        <v>45473</v>
      </c>
    </row>
    <row r="1975" spans="1:12" x14ac:dyDescent="0.25">
      <c r="A1975" t="s">
        <v>2019</v>
      </c>
      <c r="B1975" t="s">
        <v>30</v>
      </c>
      <c r="C1975" t="s">
        <v>31</v>
      </c>
      <c r="D1975" t="s">
        <v>32</v>
      </c>
      <c r="E1975" t="s">
        <v>47</v>
      </c>
      <c r="F1975" t="s">
        <v>23</v>
      </c>
      <c r="G1975">
        <v>19054.5</v>
      </c>
      <c r="H1975">
        <v>2</v>
      </c>
      <c r="I1975">
        <v>38109</v>
      </c>
      <c r="J1975">
        <v>1.97</v>
      </c>
      <c r="K1975">
        <v>1220</v>
      </c>
      <c r="L1975" s="1">
        <v>45626</v>
      </c>
    </row>
    <row r="1976" spans="1:12" x14ac:dyDescent="0.25">
      <c r="A1976" t="s">
        <v>2020</v>
      </c>
      <c r="B1976" t="s">
        <v>19</v>
      </c>
      <c r="C1976" t="s">
        <v>20</v>
      </c>
      <c r="D1976" t="s">
        <v>21</v>
      </c>
      <c r="E1976" t="s">
        <v>16</v>
      </c>
      <c r="F1976" t="s">
        <v>23</v>
      </c>
      <c r="G1976">
        <v>7842.35</v>
      </c>
      <c r="H1976">
        <v>3</v>
      </c>
      <c r="I1976">
        <v>23527.05</v>
      </c>
      <c r="J1976">
        <v>2.5499999999999998</v>
      </c>
      <c r="K1976">
        <v>1686</v>
      </c>
      <c r="L1976" s="1">
        <v>45296</v>
      </c>
    </row>
    <row r="1977" spans="1:12" x14ac:dyDescent="0.25">
      <c r="A1977" t="s">
        <v>2021</v>
      </c>
      <c r="B1977" t="s">
        <v>49</v>
      </c>
      <c r="C1977" t="s">
        <v>14</v>
      </c>
      <c r="D1977" t="s">
        <v>50</v>
      </c>
      <c r="E1977" t="s">
        <v>47</v>
      </c>
      <c r="F1977" t="s">
        <v>17</v>
      </c>
      <c r="G1977">
        <v>821.08</v>
      </c>
      <c r="H1977">
        <v>3</v>
      </c>
      <c r="I1977">
        <v>2463.2399999999998</v>
      </c>
      <c r="J1977">
        <v>3.51</v>
      </c>
      <c r="K1977">
        <v>4014</v>
      </c>
      <c r="L1977" s="1">
        <v>45344</v>
      </c>
    </row>
    <row r="1978" spans="1:12" x14ac:dyDescent="0.25">
      <c r="A1978" t="s">
        <v>2022</v>
      </c>
      <c r="B1978" t="s">
        <v>13</v>
      </c>
      <c r="C1978" t="s">
        <v>14</v>
      </c>
      <c r="D1978" t="s">
        <v>15</v>
      </c>
      <c r="E1978" t="s">
        <v>47</v>
      </c>
      <c r="F1978" t="s">
        <v>17</v>
      </c>
      <c r="G1978">
        <v>11910.82</v>
      </c>
      <c r="H1978">
        <v>2</v>
      </c>
      <c r="I1978">
        <v>23821.64</v>
      </c>
      <c r="J1978">
        <v>4.5999999999999996</v>
      </c>
      <c r="K1978">
        <v>1085</v>
      </c>
      <c r="L1978" s="1">
        <v>45317</v>
      </c>
    </row>
    <row r="1979" spans="1:12" x14ac:dyDescent="0.25">
      <c r="A1979" t="s">
        <v>2023</v>
      </c>
      <c r="B1979" t="s">
        <v>49</v>
      </c>
      <c r="C1979" t="s">
        <v>14</v>
      </c>
      <c r="D1979" t="s">
        <v>50</v>
      </c>
      <c r="E1979" t="s">
        <v>22</v>
      </c>
      <c r="F1979" t="s">
        <v>40</v>
      </c>
      <c r="G1979">
        <v>4044.64</v>
      </c>
      <c r="H1979">
        <v>2</v>
      </c>
      <c r="I1979">
        <v>8089.28</v>
      </c>
      <c r="J1979">
        <v>4.71</v>
      </c>
      <c r="K1979">
        <v>2868</v>
      </c>
      <c r="L1979" s="1">
        <v>45332</v>
      </c>
    </row>
    <row r="1980" spans="1:12" x14ac:dyDescent="0.25">
      <c r="A1980" t="s">
        <v>2024</v>
      </c>
      <c r="B1980" t="s">
        <v>13</v>
      </c>
      <c r="C1980" t="s">
        <v>14</v>
      </c>
      <c r="D1980" t="s">
        <v>15</v>
      </c>
      <c r="E1980" t="s">
        <v>16</v>
      </c>
      <c r="F1980" t="s">
        <v>62</v>
      </c>
      <c r="G1980">
        <v>10631.57</v>
      </c>
      <c r="H1980">
        <v>5</v>
      </c>
      <c r="I1980">
        <v>53157.85</v>
      </c>
      <c r="J1980">
        <v>2.4500000000000002</v>
      </c>
      <c r="K1980">
        <v>3958</v>
      </c>
      <c r="L1980" s="1">
        <v>45497</v>
      </c>
    </row>
    <row r="1981" spans="1:12" x14ac:dyDescent="0.25">
      <c r="A1981" t="s">
        <v>2025</v>
      </c>
      <c r="B1981" t="s">
        <v>43</v>
      </c>
      <c r="C1981" t="s">
        <v>44</v>
      </c>
      <c r="D1981" t="s">
        <v>45</v>
      </c>
      <c r="E1981" t="s">
        <v>16</v>
      </c>
      <c r="F1981" t="s">
        <v>40</v>
      </c>
      <c r="G1981">
        <v>9465.18</v>
      </c>
      <c r="H1981">
        <v>4</v>
      </c>
      <c r="I1981">
        <v>37860.720000000001</v>
      </c>
      <c r="J1981">
        <v>4.79</v>
      </c>
      <c r="K1981">
        <v>571</v>
      </c>
      <c r="L1981" s="1">
        <v>45338</v>
      </c>
    </row>
    <row r="1982" spans="1:12" x14ac:dyDescent="0.25">
      <c r="A1982" t="s">
        <v>2026</v>
      </c>
      <c r="B1982" t="s">
        <v>65</v>
      </c>
      <c r="C1982" t="s">
        <v>20</v>
      </c>
      <c r="D1982" t="s">
        <v>66</v>
      </c>
      <c r="E1982" t="s">
        <v>47</v>
      </c>
      <c r="F1982" t="s">
        <v>33</v>
      </c>
      <c r="G1982">
        <v>619.27</v>
      </c>
      <c r="H1982">
        <v>3</v>
      </c>
      <c r="I1982">
        <v>1857.81</v>
      </c>
      <c r="J1982">
        <v>2.99</v>
      </c>
      <c r="K1982">
        <v>2348</v>
      </c>
      <c r="L1982" s="1">
        <v>45501</v>
      </c>
    </row>
    <row r="1983" spans="1:12" x14ac:dyDescent="0.25">
      <c r="A1983" t="s">
        <v>2027</v>
      </c>
      <c r="B1983" t="s">
        <v>38</v>
      </c>
      <c r="C1983" t="s">
        <v>20</v>
      </c>
      <c r="D1983" t="s">
        <v>39</v>
      </c>
      <c r="E1983" t="s">
        <v>22</v>
      </c>
      <c r="F1983" t="s">
        <v>40</v>
      </c>
      <c r="G1983">
        <v>5983.66</v>
      </c>
      <c r="H1983">
        <v>4</v>
      </c>
      <c r="I1983">
        <v>23934.639999999999</v>
      </c>
      <c r="J1983">
        <v>1.74</v>
      </c>
      <c r="K1983">
        <v>407</v>
      </c>
      <c r="L1983" s="1">
        <v>45546</v>
      </c>
    </row>
    <row r="1984" spans="1:12" x14ac:dyDescent="0.25">
      <c r="A1984" t="s">
        <v>2028</v>
      </c>
      <c r="B1984" t="s">
        <v>49</v>
      </c>
      <c r="C1984" t="s">
        <v>14</v>
      </c>
      <c r="D1984" t="s">
        <v>50</v>
      </c>
      <c r="E1984" t="s">
        <v>47</v>
      </c>
      <c r="F1984" t="s">
        <v>17</v>
      </c>
      <c r="G1984">
        <v>15906.41</v>
      </c>
      <c r="H1984">
        <v>1</v>
      </c>
      <c r="I1984">
        <v>15906.41</v>
      </c>
      <c r="J1984">
        <v>1.63</v>
      </c>
      <c r="K1984">
        <v>4445</v>
      </c>
      <c r="L1984" s="1">
        <v>45309</v>
      </c>
    </row>
    <row r="1985" spans="1:12" x14ac:dyDescent="0.25">
      <c r="A1985" t="s">
        <v>2029</v>
      </c>
      <c r="B1985" t="s">
        <v>30</v>
      </c>
      <c r="C1985" t="s">
        <v>31</v>
      </c>
      <c r="D1985" t="s">
        <v>32</v>
      </c>
      <c r="E1985" t="s">
        <v>16</v>
      </c>
      <c r="F1985" t="s">
        <v>33</v>
      </c>
      <c r="G1985">
        <v>7647.55</v>
      </c>
      <c r="H1985">
        <v>4</v>
      </c>
      <c r="I1985">
        <v>30590.2</v>
      </c>
      <c r="J1985">
        <v>3.86</v>
      </c>
      <c r="K1985">
        <v>2592</v>
      </c>
      <c r="L1985" s="1">
        <v>45505</v>
      </c>
    </row>
    <row r="1986" spans="1:12" x14ac:dyDescent="0.25">
      <c r="A1986" t="s">
        <v>2030</v>
      </c>
      <c r="B1986" t="s">
        <v>49</v>
      </c>
      <c r="C1986" t="s">
        <v>14</v>
      </c>
      <c r="D1986" t="s">
        <v>50</v>
      </c>
      <c r="E1986" t="s">
        <v>22</v>
      </c>
      <c r="F1986" t="s">
        <v>28</v>
      </c>
      <c r="G1986">
        <v>18396.349999999999</v>
      </c>
      <c r="H1986">
        <v>4</v>
      </c>
      <c r="I1986">
        <v>73585.399999999994</v>
      </c>
      <c r="J1986">
        <v>2.06</v>
      </c>
      <c r="K1986">
        <v>1264</v>
      </c>
      <c r="L1986" s="1">
        <v>45354</v>
      </c>
    </row>
    <row r="1987" spans="1:12" x14ac:dyDescent="0.25">
      <c r="A1987" t="s">
        <v>2031</v>
      </c>
      <c r="B1987" t="s">
        <v>53</v>
      </c>
      <c r="C1987" t="s">
        <v>31</v>
      </c>
      <c r="D1987" t="s">
        <v>54</v>
      </c>
      <c r="E1987" t="s">
        <v>16</v>
      </c>
      <c r="F1987" t="s">
        <v>28</v>
      </c>
      <c r="G1987">
        <v>17321.560000000001</v>
      </c>
      <c r="H1987">
        <v>4</v>
      </c>
      <c r="I1987">
        <v>69286.240000000005</v>
      </c>
      <c r="J1987">
        <v>3.15</v>
      </c>
      <c r="K1987">
        <v>3364</v>
      </c>
      <c r="L1987" s="1">
        <v>45564</v>
      </c>
    </row>
    <row r="1988" spans="1:12" x14ac:dyDescent="0.25">
      <c r="A1988" t="s">
        <v>2032</v>
      </c>
      <c r="B1988" t="s">
        <v>13</v>
      </c>
      <c r="C1988" t="s">
        <v>14</v>
      </c>
      <c r="D1988" t="s">
        <v>15</v>
      </c>
      <c r="E1988" t="s">
        <v>22</v>
      </c>
      <c r="F1988" t="s">
        <v>62</v>
      </c>
      <c r="G1988">
        <v>16294.61</v>
      </c>
      <c r="H1988">
        <v>4</v>
      </c>
      <c r="I1988">
        <v>65178.44</v>
      </c>
      <c r="J1988">
        <v>1.61</v>
      </c>
      <c r="K1988">
        <v>3702</v>
      </c>
      <c r="L1988" s="1">
        <v>45557</v>
      </c>
    </row>
    <row r="1989" spans="1:12" x14ac:dyDescent="0.25">
      <c r="A1989" t="s">
        <v>2033</v>
      </c>
      <c r="B1989" t="s">
        <v>53</v>
      </c>
      <c r="C1989" t="s">
        <v>31</v>
      </c>
      <c r="D1989" t="s">
        <v>54</v>
      </c>
      <c r="E1989" t="s">
        <v>47</v>
      </c>
      <c r="F1989" t="s">
        <v>40</v>
      </c>
      <c r="G1989">
        <v>12211.52</v>
      </c>
      <c r="H1989">
        <v>4</v>
      </c>
      <c r="I1989">
        <v>48846.080000000002</v>
      </c>
      <c r="J1989">
        <v>2.21</v>
      </c>
      <c r="K1989">
        <v>4880</v>
      </c>
      <c r="L1989" s="1">
        <v>45486</v>
      </c>
    </row>
    <row r="1990" spans="1:12" x14ac:dyDescent="0.25">
      <c r="A1990" t="s">
        <v>2034</v>
      </c>
      <c r="B1990" t="s">
        <v>49</v>
      </c>
      <c r="C1990" t="s">
        <v>14</v>
      </c>
      <c r="D1990" t="s">
        <v>50</v>
      </c>
      <c r="E1990" t="s">
        <v>22</v>
      </c>
      <c r="F1990" t="s">
        <v>23</v>
      </c>
      <c r="G1990">
        <v>13630.53</v>
      </c>
      <c r="H1990">
        <v>3</v>
      </c>
      <c r="I1990">
        <v>40891.589999999997</v>
      </c>
      <c r="J1990">
        <v>1.5</v>
      </c>
      <c r="K1990">
        <v>4655</v>
      </c>
      <c r="L1990" s="1">
        <v>45373</v>
      </c>
    </row>
    <row r="1991" spans="1:12" x14ac:dyDescent="0.25">
      <c r="A1991" t="s">
        <v>2035</v>
      </c>
      <c r="B1991" t="s">
        <v>25</v>
      </c>
      <c r="C1991" t="s">
        <v>26</v>
      </c>
      <c r="D1991" t="s">
        <v>27</v>
      </c>
      <c r="E1991" t="s">
        <v>16</v>
      </c>
      <c r="F1991" t="s">
        <v>28</v>
      </c>
      <c r="G1991">
        <v>9334.57</v>
      </c>
      <c r="H1991">
        <v>5</v>
      </c>
      <c r="I1991">
        <v>46672.85</v>
      </c>
      <c r="J1991">
        <v>2.57</v>
      </c>
      <c r="K1991">
        <v>2443</v>
      </c>
      <c r="L1991" s="1">
        <v>45542</v>
      </c>
    </row>
    <row r="1992" spans="1:12" x14ac:dyDescent="0.25">
      <c r="A1992" t="s">
        <v>2036</v>
      </c>
      <c r="B1992" t="s">
        <v>38</v>
      </c>
      <c r="C1992" t="s">
        <v>20</v>
      </c>
      <c r="D1992" t="s">
        <v>39</v>
      </c>
      <c r="E1992" t="s">
        <v>22</v>
      </c>
      <c r="F1992" t="s">
        <v>28</v>
      </c>
      <c r="G1992">
        <v>3354.06</v>
      </c>
      <c r="H1992">
        <v>4</v>
      </c>
      <c r="I1992">
        <v>13416.24</v>
      </c>
      <c r="J1992">
        <v>1.0900000000000001</v>
      </c>
      <c r="K1992">
        <v>3075</v>
      </c>
      <c r="L1992" s="1">
        <v>45489</v>
      </c>
    </row>
    <row r="1993" spans="1:12" x14ac:dyDescent="0.25">
      <c r="A1993" t="s">
        <v>2037</v>
      </c>
      <c r="B1993" t="s">
        <v>53</v>
      </c>
      <c r="C1993" t="s">
        <v>31</v>
      </c>
      <c r="D1993" t="s">
        <v>54</v>
      </c>
      <c r="E1993" t="s">
        <v>16</v>
      </c>
      <c r="F1993" t="s">
        <v>33</v>
      </c>
      <c r="G1993">
        <v>15287.67</v>
      </c>
      <c r="H1993">
        <v>1</v>
      </c>
      <c r="I1993">
        <v>15287.67</v>
      </c>
      <c r="J1993">
        <v>1.05</v>
      </c>
      <c r="K1993">
        <v>304</v>
      </c>
      <c r="L1993" s="1">
        <v>45630</v>
      </c>
    </row>
    <row r="1994" spans="1:12" x14ac:dyDescent="0.25">
      <c r="A1994" t="s">
        <v>2038</v>
      </c>
      <c r="B1994" t="s">
        <v>53</v>
      </c>
      <c r="C1994" t="s">
        <v>31</v>
      </c>
      <c r="D1994" t="s">
        <v>54</v>
      </c>
      <c r="E1994" t="s">
        <v>47</v>
      </c>
      <c r="F1994" t="s">
        <v>33</v>
      </c>
      <c r="G1994">
        <v>9112.9599999999991</v>
      </c>
      <c r="H1994">
        <v>3</v>
      </c>
      <c r="I1994">
        <v>27338.880000000001</v>
      </c>
      <c r="J1994">
        <v>3.56</v>
      </c>
      <c r="K1994">
        <v>1666</v>
      </c>
      <c r="L1994" s="1">
        <v>45308</v>
      </c>
    </row>
    <row r="1995" spans="1:12" x14ac:dyDescent="0.25">
      <c r="A1995" t="s">
        <v>2039</v>
      </c>
      <c r="B1995" t="s">
        <v>49</v>
      </c>
      <c r="C1995" t="s">
        <v>14</v>
      </c>
      <c r="D1995" t="s">
        <v>50</v>
      </c>
      <c r="E1995" t="s">
        <v>22</v>
      </c>
      <c r="F1995" t="s">
        <v>23</v>
      </c>
      <c r="G1995">
        <v>14495.41</v>
      </c>
      <c r="H1995">
        <v>1</v>
      </c>
      <c r="I1995">
        <v>14495.41</v>
      </c>
      <c r="J1995">
        <v>2</v>
      </c>
      <c r="K1995">
        <v>1108</v>
      </c>
      <c r="L1995" s="1">
        <v>45376</v>
      </c>
    </row>
    <row r="1996" spans="1:12" x14ac:dyDescent="0.25">
      <c r="A1996" t="s">
        <v>2040</v>
      </c>
      <c r="B1996" t="s">
        <v>25</v>
      </c>
      <c r="C1996" t="s">
        <v>26</v>
      </c>
      <c r="D1996" t="s">
        <v>27</v>
      </c>
      <c r="E1996" t="s">
        <v>47</v>
      </c>
      <c r="F1996" t="s">
        <v>40</v>
      </c>
      <c r="G1996">
        <v>18703.34</v>
      </c>
      <c r="H1996">
        <v>1</v>
      </c>
      <c r="I1996">
        <v>18703.34</v>
      </c>
      <c r="J1996">
        <v>3.91</v>
      </c>
      <c r="K1996">
        <v>1970</v>
      </c>
      <c r="L1996" s="1">
        <v>45541</v>
      </c>
    </row>
    <row r="1997" spans="1:12" x14ac:dyDescent="0.25">
      <c r="A1997" t="s">
        <v>2041</v>
      </c>
      <c r="B1997" t="s">
        <v>19</v>
      </c>
      <c r="C1997" t="s">
        <v>20</v>
      </c>
      <c r="D1997" t="s">
        <v>21</v>
      </c>
      <c r="E1997" t="s">
        <v>22</v>
      </c>
      <c r="F1997" t="s">
        <v>17</v>
      </c>
      <c r="G1997">
        <v>5004.43</v>
      </c>
      <c r="H1997">
        <v>3</v>
      </c>
      <c r="I1997">
        <v>15013.29</v>
      </c>
      <c r="J1997">
        <v>1.75</v>
      </c>
      <c r="K1997">
        <v>1023</v>
      </c>
      <c r="L1997" s="1">
        <v>45338</v>
      </c>
    </row>
    <row r="1998" spans="1:12" x14ac:dyDescent="0.25">
      <c r="A1998" t="s">
        <v>2042</v>
      </c>
      <c r="B1998" t="s">
        <v>49</v>
      </c>
      <c r="C1998" t="s">
        <v>14</v>
      </c>
      <c r="D1998" t="s">
        <v>50</v>
      </c>
      <c r="E1998" t="s">
        <v>16</v>
      </c>
      <c r="F1998" t="s">
        <v>28</v>
      </c>
      <c r="G1998">
        <v>18916.61</v>
      </c>
      <c r="H1998">
        <v>2</v>
      </c>
      <c r="I1998">
        <v>37833.22</v>
      </c>
      <c r="J1998">
        <v>3.6</v>
      </c>
      <c r="K1998">
        <v>2310</v>
      </c>
      <c r="L1998" s="1">
        <v>45327</v>
      </c>
    </row>
    <row r="1999" spans="1:12" x14ac:dyDescent="0.25">
      <c r="A1999" t="s">
        <v>2043</v>
      </c>
      <c r="B1999" t="s">
        <v>43</v>
      </c>
      <c r="C1999" t="s">
        <v>44</v>
      </c>
      <c r="D1999" t="s">
        <v>45</v>
      </c>
      <c r="E1999" t="s">
        <v>16</v>
      </c>
      <c r="F1999" t="s">
        <v>23</v>
      </c>
      <c r="G1999">
        <v>3279.46</v>
      </c>
      <c r="H1999">
        <v>4</v>
      </c>
      <c r="I1999">
        <v>13117.84</v>
      </c>
      <c r="J1999">
        <v>4.8499999999999996</v>
      </c>
      <c r="K1999">
        <v>181</v>
      </c>
      <c r="L1999" s="1">
        <v>45544</v>
      </c>
    </row>
    <row r="2000" spans="1:12" x14ac:dyDescent="0.25">
      <c r="A2000" t="s">
        <v>2044</v>
      </c>
      <c r="B2000" t="s">
        <v>25</v>
      </c>
      <c r="C2000" t="s">
        <v>26</v>
      </c>
      <c r="D2000" t="s">
        <v>27</v>
      </c>
      <c r="E2000" t="s">
        <v>16</v>
      </c>
      <c r="F2000" t="s">
        <v>40</v>
      </c>
      <c r="G2000">
        <v>8312.75</v>
      </c>
      <c r="H2000">
        <v>5</v>
      </c>
      <c r="I2000">
        <v>41563.75</v>
      </c>
      <c r="J2000">
        <v>4.79</v>
      </c>
      <c r="K2000">
        <v>4751</v>
      </c>
      <c r="L2000" s="1">
        <v>45448</v>
      </c>
    </row>
    <row r="2001" spans="1:12" x14ac:dyDescent="0.25">
      <c r="A2001" t="s">
        <v>2045</v>
      </c>
      <c r="B2001" t="s">
        <v>25</v>
      </c>
      <c r="C2001" t="s">
        <v>26</v>
      </c>
      <c r="D2001" t="s">
        <v>27</v>
      </c>
      <c r="E2001" t="s">
        <v>47</v>
      </c>
      <c r="F2001" t="s">
        <v>40</v>
      </c>
      <c r="G2001">
        <v>14738.13</v>
      </c>
      <c r="H2001">
        <v>1</v>
      </c>
      <c r="I2001">
        <v>14738.13</v>
      </c>
      <c r="J2001">
        <v>3.05</v>
      </c>
      <c r="K2001">
        <v>2451</v>
      </c>
      <c r="L2001" s="1">
        <v>45570</v>
      </c>
    </row>
    <row r="2002" spans="1:12" x14ac:dyDescent="0.25">
      <c r="A2002" t="s">
        <v>2046</v>
      </c>
      <c r="B2002" t="s">
        <v>30</v>
      </c>
      <c r="C2002" t="s">
        <v>31</v>
      </c>
      <c r="D2002" t="s">
        <v>32</v>
      </c>
      <c r="E2002" t="s">
        <v>22</v>
      </c>
      <c r="F2002" t="s">
        <v>28</v>
      </c>
      <c r="G2002">
        <v>10635.61</v>
      </c>
      <c r="H2002">
        <v>2</v>
      </c>
      <c r="I2002">
        <v>21271.22</v>
      </c>
      <c r="J2002">
        <v>4.0999999999999996</v>
      </c>
      <c r="K2002">
        <v>4162</v>
      </c>
      <c r="L2002" s="1">
        <v>45347</v>
      </c>
    </row>
    <row r="2003" spans="1:12" x14ac:dyDescent="0.25">
      <c r="A2003" t="s">
        <v>2047</v>
      </c>
      <c r="B2003" t="s">
        <v>30</v>
      </c>
      <c r="C2003" t="s">
        <v>31</v>
      </c>
      <c r="D2003" t="s">
        <v>32</v>
      </c>
      <c r="E2003" t="s">
        <v>16</v>
      </c>
      <c r="F2003" t="s">
        <v>23</v>
      </c>
      <c r="G2003">
        <v>13953.16</v>
      </c>
      <c r="H2003">
        <v>5</v>
      </c>
      <c r="I2003">
        <v>69765.8</v>
      </c>
      <c r="J2003">
        <v>3.17</v>
      </c>
      <c r="K2003">
        <v>4765</v>
      </c>
      <c r="L2003" s="1">
        <v>45481</v>
      </c>
    </row>
    <row r="2004" spans="1:12" x14ac:dyDescent="0.25">
      <c r="A2004" t="s">
        <v>2048</v>
      </c>
      <c r="B2004" t="s">
        <v>19</v>
      </c>
      <c r="C2004" t="s">
        <v>20</v>
      </c>
      <c r="D2004" t="s">
        <v>21</v>
      </c>
      <c r="E2004" t="s">
        <v>16</v>
      </c>
      <c r="F2004" t="s">
        <v>17</v>
      </c>
      <c r="G2004">
        <v>607.12</v>
      </c>
      <c r="H2004">
        <v>4</v>
      </c>
      <c r="I2004">
        <v>2428.48</v>
      </c>
      <c r="J2004">
        <v>3.59</v>
      </c>
      <c r="K2004">
        <v>3496</v>
      </c>
      <c r="L2004" s="1">
        <v>45295</v>
      </c>
    </row>
    <row r="2005" spans="1:12" x14ac:dyDescent="0.25">
      <c r="A2005" t="s">
        <v>2049</v>
      </c>
      <c r="B2005" t="s">
        <v>30</v>
      </c>
      <c r="C2005" t="s">
        <v>31</v>
      </c>
      <c r="D2005" t="s">
        <v>32</v>
      </c>
      <c r="E2005" t="s">
        <v>22</v>
      </c>
      <c r="F2005" t="s">
        <v>17</v>
      </c>
      <c r="G2005">
        <v>14796.37</v>
      </c>
      <c r="H2005">
        <v>5</v>
      </c>
      <c r="I2005">
        <v>73981.850000000006</v>
      </c>
      <c r="J2005">
        <v>1.08</v>
      </c>
      <c r="K2005">
        <v>4881</v>
      </c>
      <c r="L2005" s="1">
        <v>45492</v>
      </c>
    </row>
    <row r="2006" spans="1:12" x14ac:dyDescent="0.25">
      <c r="A2006" t="s">
        <v>2050</v>
      </c>
      <c r="B2006" t="s">
        <v>49</v>
      </c>
      <c r="C2006" t="s">
        <v>14</v>
      </c>
      <c r="D2006" t="s">
        <v>50</v>
      </c>
      <c r="E2006" t="s">
        <v>16</v>
      </c>
      <c r="F2006" t="s">
        <v>40</v>
      </c>
      <c r="G2006">
        <v>6642.07</v>
      </c>
      <c r="H2006">
        <v>2</v>
      </c>
      <c r="I2006">
        <v>13284.14</v>
      </c>
      <c r="J2006">
        <v>4.0999999999999996</v>
      </c>
      <c r="K2006">
        <v>2584</v>
      </c>
      <c r="L2006" s="1">
        <v>45324</v>
      </c>
    </row>
    <row r="2007" spans="1:12" x14ac:dyDescent="0.25">
      <c r="A2007" t="s">
        <v>2051</v>
      </c>
      <c r="B2007" t="s">
        <v>49</v>
      </c>
      <c r="C2007" t="s">
        <v>14</v>
      </c>
      <c r="D2007" t="s">
        <v>50</v>
      </c>
      <c r="E2007" t="s">
        <v>22</v>
      </c>
      <c r="F2007" t="s">
        <v>17</v>
      </c>
      <c r="G2007">
        <v>1143.8699999999999</v>
      </c>
      <c r="H2007">
        <v>1</v>
      </c>
      <c r="I2007">
        <v>1143.8699999999999</v>
      </c>
      <c r="J2007">
        <v>3.04</v>
      </c>
      <c r="K2007">
        <v>2382</v>
      </c>
      <c r="L2007" s="1">
        <v>45302</v>
      </c>
    </row>
    <row r="2008" spans="1:12" x14ac:dyDescent="0.25">
      <c r="A2008" t="s">
        <v>2052</v>
      </c>
      <c r="B2008" t="s">
        <v>35</v>
      </c>
      <c r="C2008" t="s">
        <v>14</v>
      </c>
      <c r="D2008" t="s">
        <v>36</v>
      </c>
      <c r="E2008" t="s">
        <v>22</v>
      </c>
      <c r="F2008" t="s">
        <v>23</v>
      </c>
      <c r="G2008">
        <v>14336.42</v>
      </c>
      <c r="H2008">
        <v>3</v>
      </c>
      <c r="I2008">
        <v>43009.26</v>
      </c>
      <c r="J2008">
        <v>4.4000000000000004</v>
      </c>
      <c r="K2008">
        <v>2395</v>
      </c>
      <c r="L2008" s="1">
        <v>45471</v>
      </c>
    </row>
    <row r="2009" spans="1:12" x14ac:dyDescent="0.25">
      <c r="A2009" t="s">
        <v>2053</v>
      </c>
      <c r="B2009" t="s">
        <v>19</v>
      </c>
      <c r="C2009" t="s">
        <v>20</v>
      </c>
      <c r="D2009" t="s">
        <v>21</v>
      </c>
      <c r="E2009" t="s">
        <v>22</v>
      </c>
      <c r="F2009" t="s">
        <v>40</v>
      </c>
      <c r="G2009">
        <v>10134.56</v>
      </c>
      <c r="H2009">
        <v>1</v>
      </c>
      <c r="I2009">
        <v>10134.56</v>
      </c>
      <c r="J2009">
        <v>1.1000000000000001</v>
      </c>
      <c r="K2009">
        <v>656</v>
      </c>
      <c r="L2009" s="1">
        <v>45647</v>
      </c>
    </row>
    <row r="2010" spans="1:12" x14ac:dyDescent="0.25">
      <c r="A2010" t="s">
        <v>2054</v>
      </c>
      <c r="B2010" t="s">
        <v>65</v>
      </c>
      <c r="C2010" t="s">
        <v>20</v>
      </c>
      <c r="D2010" t="s">
        <v>66</v>
      </c>
      <c r="E2010" t="s">
        <v>47</v>
      </c>
      <c r="F2010" t="s">
        <v>62</v>
      </c>
      <c r="G2010">
        <v>6991.45</v>
      </c>
      <c r="H2010">
        <v>5</v>
      </c>
      <c r="I2010">
        <v>34957.25</v>
      </c>
      <c r="J2010">
        <v>3.97</v>
      </c>
      <c r="K2010">
        <v>2442</v>
      </c>
      <c r="L2010" s="1">
        <v>45323</v>
      </c>
    </row>
    <row r="2011" spans="1:12" x14ac:dyDescent="0.25">
      <c r="A2011" t="s">
        <v>2055</v>
      </c>
      <c r="B2011" t="s">
        <v>43</v>
      </c>
      <c r="C2011" t="s">
        <v>44</v>
      </c>
      <c r="D2011" t="s">
        <v>45</v>
      </c>
      <c r="E2011" t="s">
        <v>16</v>
      </c>
      <c r="F2011" t="s">
        <v>23</v>
      </c>
      <c r="G2011">
        <v>6258.6</v>
      </c>
      <c r="H2011">
        <v>4</v>
      </c>
      <c r="I2011">
        <v>25034.400000000001</v>
      </c>
      <c r="J2011">
        <v>3.31</v>
      </c>
      <c r="K2011">
        <v>2056</v>
      </c>
      <c r="L2011" s="1">
        <v>45373</v>
      </c>
    </row>
    <row r="2012" spans="1:12" x14ac:dyDescent="0.25">
      <c r="A2012" t="s">
        <v>2056</v>
      </c>
      <c r="B2012" t="s">
        <v>43</v>
      </c>
      <c r="C2012" t="s">
        <v>44</v>
      </c>
      <c r="D2012" t="s">
        <v>45</v>
      </c>
      <c r="E2012" t="s">
        <v>22</v>
      </c>
      <c r="F2012" t="s">
        <v>17</v>
      </c>
      <c r="G2012">
        <v>417.37</v>
      </c>
      <c r="H2012">
        <v>2</v>
      </c>
      <c r="I2012">
        <v>834.74</v>
      </c>
      <c r="J2012">
        <v>1.85</v>
      </c>
      <c r="K2012">
        <v>1586</v>
      </c>
      <c r="L2012" s="1">
        <v>45529</v>
      </c>
    </row>
    <row r="2013" spans="1:12" x14ac:dyDescent="0.25">
      <c r="A2013" t="s">
        <v>2057</v>
      </c>
      <c r="B2013" t="s">
        <v>25</v>
      </c>
      <c r="C2013" t="s">
        <v>26</v>
      </c>
      <c r="D2013" t="s">
        <v>27</v>
      </c>
      <c r="E2013" t="s">
        <v>22</v>
      </c>
      <c r="F2013" t="s">
        <v>23</v>
      </c>
      <c r="G2013">
        <v>15816.42</v>
      </c>
      <c r="H2013">
        <v>1</v>
      </c>
      <c r="I2013">
        <v>15816.42</v>
      </c>
      <c r="J2013">
        <v>2.99</v>
      </c>
      <c r="K2013">
        <v>4557</v>
      </c>
      <c r="L2013" s="1">
        <v>45342</v>
      </c>
    </row>
    <row r="2014" spans="1:12" x14ac:dyDescent="0.25">
      <c r="A2014" t="s">
        <v>2058</v>
      </c>
      <c r="B2014" t="s">
        <v>43</v>
      </c>
      <c r="C2014" t="s">
        <v>44</v>
      </c>
      <c r="D2014" t="s">
        <v>45</v>
      </c>
      <c r="E2014" t="s">
        <v>22</v>
      </c>
      <c r="F2014" t="s">
        <v>62</v>
      </c>
      <c r="G2014">
        <v>7866.98</v>
      </c>
      <c r="H2014">
        <v>4</v>
      </c>
      <c r="I2014">
        <v>31467.919999999998</v>
      </c>
      <c r="J2014">
        <v>4.76</v>
      </c>
      <c r="K2014">
        <v>1457</v>
      </c>
      <c r="L2014" s="1">
        <v>45325</v>
      </c>
    </row>
    <row r="2015" spans="1:12" x14ac:dyDescent="0.25">
      <c r="A2015" t="s">
        <v>2059</v>
      </c>
      <c r="B2015" t="s">
        <v>13</v>
      </c>
      <c r="C2015" t="s">
        <v>14</v>
      </c>
      <c r="D2015" t="s">
        <v>15</v>
      </c>
      <c r="E2015" t="s">
        <v>16</v>
      </c>
      <c r="F2015" t="s">
        <v>33</v>
      </c>
      <c r="G2015">
        <v>1044.69</v>
      </c>
      <c r="H2015">
        <v>1</v>
      </c>
      <c r="I2015">
        <v>1044.69</v>
      </c>
      <c r="J2015">
        <v>2.34</v>
      </c>
      <c r="K2015">
        <v>4891</v>
      </c>
      <c r="L2015" s="1">
        <v>45597</v>
      </c>
    </row>
    <row r="2016" spans="1:12" x14ac:dyDescent="0.25">
      <c r="A2016" t="s">
        <v>2060</v>
      </c>
      <c r="B2016" t="s">
        <v>35</v>
      </c>
      <c r="C2016" t="s">
        <v>14</v>
      </c>
      <c r="D2016" t="s">
        <v>36</v>
      </c>
      <c r="E2016" t="s">
        <v>47</v>
      </c>
      <c r="F2016" t="s">
        <v>40</v>
      </c>
      <c r="G2016">
        <v>1470.51</v>
      </c>
      <c r="H2016">
        <v>2</v>
      </c>
      <c r="I2016">
        <v>2941.02</v>
      </c>
      <c r="J2016">
        <v>4.42</v>
      </c>
      <c r="K2016">
        <v>2656</v>
      </c>
      <c r="L2016" s="1">
        <v>45314</v>
      </c>
    </row>
    <row r="2017" spans="1:12" x14ac:dyDescent="0.25">
      <c r="A2017" t="s">
        <v>2061</v>
      </c>
      <c r="B2017" t="s">
        <v>35</v>
      </c>
      <c r="C2017" t="s">
        <v>14</v>
      </c>
      <c r="D2017" t="s">
        <v>36</v>
      </c>
      <c r="E2017" t="s">
        <v>16</v>
      </c>
      <c r="F2017" t="s">
        <v>33</v>
      </c>
      <c r="G2017">
        <v>17488.14</v>
      </c>
      <c r="H2017">
        <v>4</v>
      </c>
      <c r="I2017">
        <v>69952.56</v>
      </c>
      <c r="J2017">
        <v>4.67</v>
      </c>
      <c r="K2017">
        <v>641</v>
      </c>
      <c r="L2017" s="1">
        <v>45578</v>
      </c>
    </row>
    <row r="2018" spans="1:12" x14ac:dyDescent="0.25">
      <c r="A2018" t="s">
        <v>2062</v>
      </c>
      <c r="B2018" t="s">
        <v>25</v>
      </c>
      <c r="C2018" t="s">
        <v>26</v>
      </c>
      <c r="D2018" t="s">
        <v>27</v>
      </c>
      <c r="E2018" t="s">
        <v>22</v>
      </c>
      <c r="F2018" t="s">
        <v>28</v>
      </c>
      <c r="G2018">
        <v>3721.88</v>
      </c>
      <c r="H2018">
        <v>2</v>
      </c>
      <c r="I2018">
        <v>7443.76</v>
      </c>
      <c r="J2018">
        <v>4.1399999999999997</v>
      </c>
      <c r="K2018">
        <v>4854</v>
      </c>
      <c r="L2018" s="1">
        <v>45623</v>
      </c>
    </row>
    <row r="2019" spans="1:12" x14ac:dyDescent="0.25">
      <c r="A2019" t="s">
        <v>2063</v>
      </c>
      <c r="B2019" t="s">
        <v>25</v>
      </c>
      <c r="C2019" t="s">
        <v>26</v>
      </c>
      <c r="D2019" t="s">
        <v>27</v>
      </c>
      <c r="E2019" t="s">
        <v>22</v>
      </c>
      <c r="F2019" t="s">
        <v>40</v>
      </c>
      <c r="G2019">
        <v>4352.0200000000004</v>
      </c>
      <c r="H2019">
        <v>5</v>
      </c>
      <c r="I2019">
        <v>21760.1</v>
      </c>
      <c r="J2019">
        <v>4.25</v>
      </c>
      <c r="K2019">
        <v>3986</v>
      </c>
      <c r="L2019" s="1">
        <v>45429</v>
      </c>
    </row>
    <row r="2020" spans="1:12" x14ac:dyDescent="0.25">
      <c r="A2020" t="s">
        <v>2064</v>
      </c>
      <c r="B2020" t="s">
        <v>38</v>
      </c>
      <c r="C2020" t="s">
        <v>20</v>
      </c>
      <c r="D2020" t="s">
        <v>39</v>
      </c>
      <c r="E2020" t="s">
        <v>47</v>
      </c>
      <c r="F2020" t="s">
        <v>62</v>
      </c>
      <c r="G2020">
        <v>10990.21</v>
      </c>
      <c r="H2020">
        <v>1</v>
      </c>
      <c r="I2020">
        <v>10990.21</v>
      </c>
      <c r="J2020">
        <v>2.2200000000000002</v>
      </c>
      <c r="K2020">
        <v>336</v>
      </c>
      <c r="L2020" s="1">
        <v>45445</v>
      </c>
    </row>
    <row r="2021" spans="1:12" x14ac:dyDescent="0.25">
      <c r="A2021" t="s">
        <v>2065</v>
      </c>
      <c r="B2021" t="s">
        <v>65</v>
      </c>
      <c r="C2021" t="s">
        <v>20</v>
      </c>
      <c r="D2021" t="s">
        <v>66</v>
      </c>
      <c r="E2021" t="s">
        <v>47</v>
      </c>
      <c r="F2021" t="s">
        <v>40</v>
      </c>
      <c r="G2021">
        <v>19179.25</v>
      </c>
      <c r="H2021">
        <v>5</v>
      </c>
      <c r="I2021">
        <v>95896.25</v>
      </c>
      <c r="J2021">
        <v>3.61</v>
      </c>
      <c r="K2021">
        <v>4869</v>
      </c>
      <c r="L2021" s="1">
        <v>45365</v>
      </c>
    </row>
    <row r="2022" spans="1:12" x14ac:dyDescent="0.25">
      <c r="A2022" t="s">
        <v>2066</v>
      </c>
      <c r="B2022" t="s">
        <v>35</v>
      </c>
      <c r="C2022" t="s">
        <v>14</v>
      </c>
      <c r="D2022" t="s">
        <v>36</v>
      </c>
      <c r="E2022" t="s">
        <v>16</v>
      </c>
      <c r="F2022" t="s">
        <v>33</v>
      </c>
      <c r="G2022">
        <v>9131.56</v>
      </c>
      <c r="H2022">
        <v>5</v>
      </c>
      <c r="I2022">
        <v>45657.8</v>
      </c>
      <c r="J2022">
        <v>2.97</v>
      </c>
      <c r="K2022">
        <v>4742</v>
      </c>
      <c r="L2022" s="1">
        <v>45421</v>
      </c>
    </row>
    <row r="2023" spans="1:12" x14ac:dyDescent="0.25">
      <c r="A2023" t="s">
        <v>2067</v>
      </c>
      <c r="B2023" t="s">
        <v>25</v>
      </c>
      <c r="C2023" t="s">
        <v>26</v>
      </c>
      <c r="D2023" t="s">
        <v>27</v>
      </c>
      <c r="E2023" t="s">
        <v>47</v>
      </c>
      <c r="F2023" t="s">
        <v>23</v>
      </c>
      <c r="G2023">
        <v>3724.43</v>
      </c>
      <c r="H2023">
        <v>4</v>
      </c>
      <c r="I2023">
        <v>14897.72</v>
      </c>
      <c r="J2023">
        <v>3.06</v>
      </c>
      <c r="K2023">
        <v>2783</v>
      </c>
      <c r="L2023" s="1">
        <v>45353</v>
      </c>
    </row>
    <row r="2024" spans="1:12" x14ac:dyDescent="0.25">
      <c r="A2024" t="s">
        <v>2068</v>
      </c>
      <c r="B2024" t="s">
        <v>13</v>
      </c>
      <c r="C2024" t="s">
        <v>14</v>
      </c>
      <c r="D2024" t="s">
        <v>15</v>
      </c>
      <c r="E2024" t="s">
        <v>16</v>
      </c>
      <c r="F2024" t="s">
        <v>62</v>
      </c>
      <c r="G2024">
        <v>8446.2099999999991</v>
      </c>
      <c r="H2024">
        <v>5</v>
      </c>
      <c r="I2024">
        <v>42231.05</v>
      </c>
      <c r="J2024">
        <v>1.91</v>
      </c>
      <c r="K2024">
        <v>697</v>
      </c>
      <c r="L2024" s="1">
        <v>45638</v>
      </c>
    </row>
    <row r="2025" spans="1:12" x14ac:dyDescent="0.25">
      <c r="A2025" t="s">
        <v>2069</v>
      </c>
      <c r="B2025" t="s">
        <v>65</v>
      </c>
      <c r="C2025" t="s">
        <v>20</v>
      </c>
      <c r="D2025" t="s">
        <v>66</v>
      </c>
      <c r="E2025" t="s">
        <v>16</v>
      </c>
      <c r="F2025" t="s">
        <v>17</v>
      </c>
      <c r="G2025">
        <v>13545.26</v>
      </c>
      <c r="H2025">
        <v>4</v>
      </c>
      <c r="I2025">
        <v>54181.04</v>
      </c>
      <c r="J2025">
        <v>2.93</v>
      </c>
      <c r="K2025">
        <v>4338</v>
      </c>
      <c r="L2025" s="1">
        <v>45569</v>
      </c>
    </row>
    <row r="2026" spans="1:12" x14ac:dyDescent="0.25">
      <c r="A2026" t="s">
        <v>2070</v>
      </c>
      <c r="B2026" t="s">
        <v>65</v>
      </c>
      <c r="C2026" t="s">
        <v>20</v>
      </c>
      <c r="D2026" t="s">
        <v>66</v>
      </c>
      <c r="E2026" t="s">
        <v>47</v>
      </c>
      <c r="F2026" t="s">
        <v>28</v>
      </c>
      <c r="G2026">
        <v>7661.23</v>
      </c>
      <c r="H2026">
        <v>3</v>
      </c>
      <c r="I2026">
        <v>22983.69</v>
      </c>
      <c r="J2026">
        <v>1.02</v>
      </c>
      <c r="K2026">
        <v>2518</v>
      </c>
      <c r="L2026" s="1">
        <v>45380</v>
      </c>
    </row>
    <row r="2027" spans="1:12" x14ac:dyDescent="0.25">
      <c r="A2027" t="s">
        <v>2071</v>
      </c>
      <c r="B2027" t="s">
        <v>30</v>
      </c>
      <c r="C2027" t="s">
        <v>31</v>
      </c>
      <c r="D2027" t="s">
        <v>32</v>
      </c>
      <c r="E2027" t="s">
        <v>16</v>
      </c>
      <c r="F2027" t="s">
        <v>33</v>
      </c>
      <c r="G2027">
        <v>8266.59</v>
      </c>
      <c r="H2027">
        <v>2</v>
      </c>
      <c r="I2027">
        <v>16533.18</v>
      </c>
      <c r="J2027">
        <v>1.92</v>
      </c>
      <c r="K2027">
        <v>1880</v>
      </c>
      <c r="L2027" s="1">
        <v>45644</v>
      </c>
    </row>
    <row r="2028" spans="1:12" x14ac:dyDescent="0.25">
      <c r="A2028" t="s">
        <v>2072</v>
      </c>
      <c r="B2028" t="s">
        <v>49</v>
      </c>
      <c r="C2028" t="s">
        <v>14</v>
      </c>
      <c r="D2028" t="s">
        <v>50</v>
      </c>
      <c r="E2028" t="s">
        <v>16</v>
      </c>
      <c r="F2028" t="s">
        <v>33</v>
      </c>
      <c r="G2028">
        <v>17788.740000000002</v>
      </c>
      <c r="H2028">
        <v>1</v>
      </c>
      <c r="I2028">
        <v>17788.740000000002</v>
      </c>
      <c r="J2028">
        <v>1.39</v>
      </c>
      <c r="K2028">
        <v>299</v>
      </c>
      <c r="L2028" s="1">
        <v>45617</v>
      </c>
    </row>
    <row r="2029" spans="1:12" x14ac:dyDescent="0.25">
      <c r="A2029" t="s">
        <v>2073</v>
      </c>
      <c r="B2029" t="s">
        <v>43</v>
      </c>
      <c r="C2029" t="s">
        <v>44</v>
      </c>
      <c r="D2029" t="s">
        <v>45</v>
      </c>
      <c r="E2029" t="s">
        <v>47</v>
      </c>
      <c r="F2029" t="s">
        <v>62</v>
      </c>
      <c r="G2029">
        <v>7995.01</v>
      </c>
      <c r="H2029">
        <v>2</v>
      </c>
      <c r="I2029">
        <v>15990.02</v>
      </c>
      <c r="J2029">
        <v>4.3600000000000003</v>
      </c>
      <c r="K2029">
        <v>4312</v>
      </c>
      <c r="L2029" s="1">
        <v>45366</v>
      </c>
    </row>
    <row r="2030" spans="1:12" x14ac:dyDescent="0.25">
      <c r="A2030" t="s">
        <v>2074</v>
      </c>
      <c r="B2030" t="s">
        <v>49</v>
      </c>
      <c r="C2030" t="s">
        <v>14</v>
      </c>
      <c r="D2030" t="s">
        <v>50</v>
      </c>
      <c r="E2030" t="s">
        <v>16</v>
      </c>
      <c r="F2030" t="s">
        <v>40</v>
      </c>
      <c r="G2030">
        <v>6934.13</v>
      </c>
      <c r="H2030">
        <v>2</v>
      </c>
      <c r="I2030">
        <v>13868.26</v>
      </c>
      <c r="J2030">
        <v>3.78</v>
      </c>
      <c r="K2030">
        <v>2749</v>
      </c>
      <c r="L2030" s="1">
        <v>45378</v>
      </c>
    </row>
    <row r="2031" spans="1:12" x14ac:dyDescent="0.25">
      <c r="A2031" t="s">
        <v>2075</v>
      </c>
      <c r="B2031" t="s">
        <v>19</v>
      </c>
      <c r="C2031" t="s">
        <v>20</v>
      </c>
      <c r="D2031" t="s">
        <v>21</v>
      </c>
      <c r="E2031" t="s">
        <v>16</v>
      </c>
      <c r="F2031" t="s">
        <v>40</v>
      </c>
      <c r="G2031">
        <v>553.95000000000005</v>
      </c>
      <c r="H2031">
        <v>1</v>
      </c>
      <c r="I2031">
        <v>553.95000000000005</v>
      </c>
      <c r="J2031">
        <v>1.35</v>
      </c>
      <c r="K2031">
        <v>893</v>
      </c>
      <c r="L2031" s="1">
        <v>45297</v>
      </c>
    </row>
    <row r="2032" spans="1:12" x14ac:dyDescent="0.25">
      <c r="A2032" t="s">
        <v>2076</v>
      </c>
      <c r="B2032" t="s">
        <v>65</v>
      </c>
      <c r="C2032" t="s">
        <v>20</v>
      </c>
      <c r="D2032" t="s">
        <v>66</v>
      </c>
      <c r="E2032" t="s">
        <v>47</v>
      </c>
      <c r="F2032" t="s">
        <v>62</v>
      </c>
      <c r="G2032">
        <v>3084.33</v>
      </c>
      <c r="H2032">
        <v>4</v>
      </c>
      <c r="I2032">
        <v>12337.32</v>
      </c>
      <c r="J2032">
        <v>4.6100000000000003</v>
      </c>
      <c r="K2032">
        <v>1581</v>
      </c>
      <c r="L2032" s="1">
        <v>45504</v>
      </c>
    </row>
    <row r="2033" spans="1:12" x14ac:dyDescent="0.25">
      <c r="A2033" t="s">
        <v>2077</v>
      </c>
      <c r="B2033" t="s">
        <v>38</v>
      </c>
      <c r="C2033" t="s">
        <v>20</v>
      </c>
      <c r="D2033" t="s">
        <v>39</v>
      </c>
      <c r="E2033" t="s">
        <v>47</v>
      </c>
      <c r="F2033" t="s">
        <v>28</v>
      </c>
      <c r="G2033">
        <v>6336.81</v>
      </c>
      <c r="H2033">
        <v>4</v>
      </c>
      <c r="I2033">
        <v>25347.24</v>
      </c>
      <c r="J2033">
        <v>2.94</v>
      </c>
      <c r="K2033">
        <v>4641</v>
      </c>
      <c r="L2033" s="1">
        <v>45522</v>
      </c>
    </row>
    <row r="2034" spans="1:12" x14ac:dyDescent="0.25">
      <c r="A2034" t="s">
        <v>2078</v>
      </c>
      <c r="B2034" t="s">
        <v>35</v>
      </c>
      <c r="C2034" t="s">
        <v>14</v>
      </c>
      <c r="D2034" t="s">
        <v>36</v>
      </c>
      <c r="E2034" t="s">
        <v>22</v>
      </c>
      <c r="F2034" t="s">
        <v>62</v>
      </c>
      <c r="G2034">
        <v>4559.68</v>
      </c>
      <c r="H2034">
        <v>4</v>
      </c>
      <c r="I2034">
        <v>18238.72</v>
      </c>
      <c r="J2034">
        <v>1.35</v>
      </c>
      <c r="K2034">
        <v>2011</v>
      </c>
      <c r="L2034" s="1">
        <v>45424</v>
      </c>
    </row>
    <row r="2035" spans="1:12" x14ac:dyDescent="0.25">
      <c r="A2035" t="s">
        <v>2079</v>
      </c>
      <c r="B2035" t="s">
        <v>35</v>
      </c>
      <c r="C2035" t="s">
        <v>14</v>
      </c>
      <c r="D2035" t="s">
        <v>36</v>
      </c>
      <c r="E2035" t="s">
        <v>16</v>
      </c>
      <c r="F2035" t="s">
        <v>17</v>
      </c>
      <c r="G2035">
        <v>18631.45</v>
      </c>
      <c r="H2035">
        <v>1</v>
      </c>
      <c r="I2035">
        <v>18631.45</v>
      </c>
      <c r="J2035">
        <v>3.6</v>
      </c>
      <c r="K2035">
        <v>2941</v>
      </c>
      <c r="L2035" s="1">
        <v>45649</v>
      </c>
    </row>
    <row r="2036" spans="1:12" x14ac:dyDescent="0.25">
      <c r="A2036" t="s">
        <v>2080</v>
      </c>
      <c r="B2036" t="s">
        <v>35</v>
      </c>
      <c r="C2036" t="s">
        <v>14</v>
      </c>
      <c r="D2036" t="s">
        <v>36</v>
      </c>
      <c r="E2036" t="s">
        <v>47</v>
      </c>
      <c r="F2036" t="s">
        <v>40</v>
      </c>
      <c r="G2036">
        <v>14387.28</v>
      </c>
      <c r="H2036">
        <v>5</v>
      </c>
      <c r="I2036">
        <v>71936.399999999994</v>
      </c>
      <c r="J2036">
        <v>2.82</v>
      </c>
      <c r="K2036">
        <v>1471</v>
      </c>
      <c r="L2036" s="1">
        <v>45327</v>
      </c>
    </row>
    <row r="2037" spans="1:12" x14ac:dyDescent="0.25">
      <c r="A2037" t="s">
        <v>2081</v>
      </c>
      <c r="B2037" t="s">
        <v>65</v>
      </c>
      <c r="C2037" t="s">
        <v>20</v>
      </c>
      <c r="D2037" t="s">
        <v>66</v>
      </c>
      <c r="E2037" t="s">
        <v>22</v>
      </c>
      <c r="F2037" t="s">
        <v>23</v>
      </c>
      <c r="G2037">
        <v>8515.32</v>
      </c>
      <c r="H2037">
        <v>2</v>
      </c>
      <c r="I2037">
        <v>17030.64</v>
      </c>
      <c r="J2037">
        <v>1.04</v>
      </c>
      <c r="K2037">
        <v>762</v>
      </c>
      <c r="L2037" s="1">
        <v>45443</v>
      </c>
    </row>
    <row r="2038" spans="1:12" x14ac:dyDescent="0.25">
      <c r="A2038" t="s">
        <v>2082</v>
      </c>
      <c r="B2038" t="s">
        <v>53</v>
      </c>
      <c r="C2038" t="s">
        <v>31</v>
      </c>
      <c r="D2038" t="s">
        <v>54</v>
      </c>
      <c r="E2038" t="s">
        <v>16</v>
      </c>
      <c r="F2038" t="s">
        <v>23</v>
      </c>
      <c r="G2038">
        <v>18087.09</v>
      </c>
      <c r="H2038">
        <v>5</v>
      </c>
      <c r="I2038">
        <v>90435.45</v>
      </c>
      <c r="J2038">
        <v>1.53</v>
      </c>
      <c r="K2038">
        <v>2539</v>
      </c>
      <c r="L2038" s="1">
        <v>45568</v>
      </c>
    </row>
    <row r="2039" spans="1:12" x14ac:dyDescent="0.25">
      <c r="A2039" t="s">
        <v>2083</v>
      </c>
      <c r="B2039" t="s">
        <v>65</v>
      </c>
      <c r="C2039" t="s">
        <v>20</v>
      </c>
      <c r="D2039" t="s">
        <v>66</v>
      </c>
      <c r="E2039" t="s">
        <v>22</v>
      </c>
      <c r="F2039" t="s">
        <v>17</v>
      </c>
      <c r="G2039">
        <v>4606.2</v>
      </c>
      <c r="H2039">
        <v>2</v>
      </c>
      <c r="I2039">
        <v>9212.4</v>
      </c>
      <c r="J2039">
        <v>2.9</v>
      </c>
      <c r="K2039">
        <v>3507</v>
      </c>
      <c r="L2039" s="1">
        <v>45428</v>
      </c>
    </row>
    <row r="2040" spans="1:12" x14ac:dyDescent="0.25">
      <c r="A2040" t="s">
        <v>2084</v>
      </c>
      <c r="B2040" t="s">
        <v>43</v>
      </c>
      <c r="C2040" t="s">
        <v>44</v>
      </c>
      <c r="D2040" t="s">
        <v>45</v>
      </c>
      <c r="E2040" t="s">
        <v>22</v>
      </c>
      <c r="F2040" t="s">
        <v>17</v>
      </c>
      <c r="G2040">
        <v>15580.89</v>
      </c>
      <c r="H2040">
        <v>2</v>
      </c>
      <c r="I2040">
        <v>31161.78</v>
      </c>
      <c r="J2040">
        <v>2.02</v>
      </c>
      <c r="K2040">
        <v>1932</v>
      </c>
      <c r="L2040" s="1">
        <v>45402</v>
      </c>
    </row>
    <row r="2041" spans="1:12" x14ac:dyDescent="0.25">
      <c r="A2041" t="s">
        <v>2085</v>
      </c>
      <c r="B2041" t="s">
        <v>35</v>
      </c>
      <c r="C2041" t="s">
        <v>14</v>
      </c>
      <c r="D2041" t="s">
        <v>36</v>
      </c>
      <c r="E2041" t="s">
        <v>47</v>
      </c>
      <c r="F2041" t="s">
        <v>17</v>
      </c>
      <c r="G2041">
        <v>11630.86</v>
      </c>
      <c r="H2041">
        <v>2</v>
      </c>
      <c r="I2041">
        <v>23261.72</v>
      </c>
      <c r="J2041">
        <v>4.71</v>
      </c>
      <c r="K2041">
        <v>3125</v>
      </c>
      <c r="L2041" s="1">
        <v>45586</v>
      </c>
    </row>
    <row r="2042" spans="1:12" x14ac:dyDescent="0.25">
      <c r="A2042" t="s">
        <v>2086</v>
      </c>
      <c r="B2042" t="s">
        <v>30</v>
      </c>
      <c r="C2042" t="s">
        <v>31</v>
      </c>
      <c r="D2042" t="s">
        <v>32</v>
      </c>
      <c r="E2042" t="s">
        <v>16</v>
      </c>
      <c r="F2042" t="s">
        <v>28</v>
      </c>
      <c r="G2042">
        <v>11702.49</v>
      </c>
      <c r="H2042">
        <v>2</v>
      </c>
      <c r="I2042">
        <v>23404.98</v>
      </c>
      <c r="J2042">
        <v>3.68</v>
      </c>
      <c r="K2042">
        <v>3357</v>
      </c>
      <c r="L2042" s="1">
        <v>45360</v>
      </c>
    </row>
    <row r="2043" spans="1:12" x14ac:dyDescent="0.25">
      <c r="A2043" t="s">
        <v>2087</v>
      </c>
      <c r="B2043" t="s">
        <v>65</v>
      </c>
      <c r="C2043" t="s">
        <v>20</v>
      </c>
      <c r="D2043" t="s">
        <v>66</v>
      </c>
      <c r="E2043" t="s">
        <v>16</v>
      </c>
      <c r="F2043" t="s">
        <v>62</v>
      </c>
      <c r="G2043">
        <v>5521.17</v>
      </c>
      <c r="H2043">
        <v>5</v>
      </c>
      <c r="I2043">
        <v>27605.85</v>
      </c>
      <c r="J2043">
        <v>1.18</v>
      </c>
      <c r="K2043">
        <v>3903</v>
      </c>
      <c r="L2043" s="1">
        <v>45595</v>
      </c>
    </row>
    <row r="2044" spans="1:12" x14ac:dyDescent="0.25">
      <c r="A2044" t="s">
        <v>2088</v>
      </c>
      <c r="B2044" t="s">
        <v>35</v>
      </c>
      <c r="C2044" t="s">
        <v>14</v>
      </c>
      <c r="D2044" t="s">
        <v>36</v>
      </c>
      <c r="E2044" t="s">
        <v>22</v>
      </c>
      <c r="F2044" t="s">
        <v>23</v>
      </c>
      <c r="G2044">
        <v>12864.8</v>
      </c>
      <c r="H2044">
        <v>1</v>
      </c>
      <c r="I2044">
        <v>12864.8</v>
      </c>
      <c r="J2044">
        <v>2.57</v>
      </c>
      <c r="K2044">
        <v>4438</v>
      </c>
      <c r="L2044" s="1">
        <v>45314</v>
      </c>
    </row>
    <row r="2045" spans="1:12" x14ac:dyDescent="0.25">
      <c r="A2045" t="s">
        <v>2089</v>
      </c>
      <c r="B2045" t="s">
        <v>65</v>
      </c>
      <c r="C2045" t="s">
        <v>20</v>
      </c>
      <c r="D2045" t="s">
        <v>66</v>
      </c>
      <c r="E2045" t="s">
        <v>47</v>
      </c>
      <c r="F2045" t="s">
        <v>17</v>
      </c>
      <c r="G2045">
        <v>10650</v>
      </c>
      <c r="H2045">
        <v>2</v>
      </c>
      <c r="I2045">
        <v>21300</v>
      </c>
      <c r="J2045">
        <v>1.79</v>
      </c>
      <c r="K2045">
        <v>1883</v>
      </c>
      <c r="L2045" s="1">
        <v>45632</v>
      </c>
    </row>
    <row r="2046" spans="1:12" x14ac:dyDescent="0.25">
      <c r="A2046" t="s">
        <v>2090</v>
      </c>
      <c r="B2046" t="s">
        <v>53</v>
      </c>
      <c r="C2046" t="s">
        <v>31</v>
      </c>
      <c r="D2046" t="s">
        <v>54</v>
      </c>
      <c r="E2046" t="s">
        <v>47</v>
      </c>
      <c r="F2046" t="s">
        <v>62</v>
      </c>
      <c r="G2046">
        <v>5890.35</v>
      </c>
      <c r="H2046">
        <v>1</v>
      </c>
      <c r="I2046">
        <v>5890.35</v>
      </c>
      <c r="J2046">
        <v>4.3099999999999996</v>
      </c>
      <c r="K2046">
        <v>3338</v>
      </c>
      <c r="L2046" s="1">
        <v>45441</v>
      </c>
    </row>
    <row r="2047" spans="1:12" x14ac:dyDescent="0.25">
      <c r="A2047" t="s">
        <v>2091</v>
      </c>
      <c r="B2047" t="s">
        <v>53</v>
      </c>
      <c r="C2047" t="s">
        <v>31</v>
      </c>
      <c r="D2047" t="s">
        <v>54</v>
      </c>
      <c r="E2047" t="s">
        <v>22</v>
      </c>
      <c r="F2047" t="s">
        <v>33</v>
      </c>
      <c r="G2047">
        <v>1929.19</v>
      </c>
      <c r="H2047">
        <v>4</v>
      </c>
      <c r="I2047">
        <v>7716.76</v>
      </c>
      <c r="J2047">
        <v>4.58</v>
      </c>
      <c r="K2047">
        <v>3828</v>
      </c>
      <c r="L2047" s="1">
        <v>45487</v>
      </c>
    </row>
    <row r="2048" spans="1:12" x14ac:dyDescent="0.25">
      <c r="A2048" t="s">
        <v>2092</v>
      </c>
      <c r="B2048" t="s">
        <v>25</v>
      </c>
      <c r="C2048" t="s">
        <v>26</v>
      </c>
      <c r="D2048" t="s">
        <v>27</v>
      </c>
      <c r="E2048" t="s">
        <v>22</v>
      </c>
      <c r="F2048" t="s">
        <v>40</v>
      </c>
      <c r="G2048">
        <v>18401.150000000001</v>
      </c>
      <c r="H2048">
        <v>1</v>
      </c>
      <c r="I2048">
        <v>18401.150000000001</v>
      </c>
      <c r="J2048">
        <v>4.38</v>
      </c>
      <c r="K2048">
        <v>37</v>
      </c>
      <c r="L2048" s="1">
        <v>45538</v>
      </c>
    </row>
    <row r="2049" spans="1:12" x14ac:dyDescent="0.25">
      <c r="A2049" t="s">
        <v>2093</v>
      </c>
      <c r="B2049" t="s">
        <v>19</v>
      </c>
      <c r="C2049" t="s">
        <v>20</v>
      </c>
      <c r="D2049" t="s">
        <v>21</v>
      </c>
      <c r="E2049" t="s">
        <v>22</v>
      </c>
      <c r="F2049" t="s">
        <v>17</v>
      </c>
      <c r="G2049">
        <v>8560.94</v>
      </c>
      <c r="H2049">
        <v>2</v>
      </c>
      <c r="I2049">
        <v>17121.88</v>
      </c>
      <c r="J2049">
        <v>4.1100000000000003</v>
      </c>
      <c r="K2049">
        <v>2339</v>
      </c>
      <c r="L2049" s="1">
        <v>45602</v>
      </c>
    </row>
    <row r="2050" spans="1:12" x14ac:dyDescent="0.25">
      <c r="A2050" t="s">
        <v>2094</v>
      </c>
      <c r="B2050" t="s">
        <v>19</v>
      </c>
      <c r="C2050" t="s">
        <v>20</v>
      </c>
      <c r="D2050" t="s">
        <v>21</v>
      </c>
      <c r="E2050" t="s">
        <v>22</v>
      </c>
      <c r="F2050" t="s">
        <v>40</v>
      </c>
      <c r="G2050">
        <v>15249.46</v>
      </c>
      <c r="H2050">
        <v>2</v>
      </c>
      <c r="I2050">
        <v>30498.92</v>
      </c>
      <c r="J2050">
        <v>3.26</v>
      </c>
      <c r="K2050">
        <v>1872</v>
      </c>
      <c r="L2050" s="1">
        <v>45580</v>
      </c>
    </row>
    <row r="2051" spans="1:12" x14ac:dyDescent="0.25">
      <c r="A2051" t="s">
        <v>2095</v>
      </c>
      <c r="B2051" t="s">
        <v>13</v>
      </c>
      <c r="C2051" t="s">
        <v>14</v>
      </c>
      <c r="D2051" t="s">
        <v>15</v>
      </c>
      <c r="E2051" t="s">
        <v>22</v>
      </c>
      <c r="F2051" t="s">
        <v>28</v>
      </c>
      <c r="G2051">
        <v>11665.79</v>
      </c>
      <c r="H2051">
        <v>4</v>
      </c>
      <c r="I2051">
        <v>46663.16</v>
      </c>
      <c r="J2051">
        <v>1.46</v>
      </c>
      <c r="K2051">
        <v>2744</v>
      </c>
      <c r="L2051" s="1">
        <v>45567</v>
      </c>
    </row>
    <row r="2052" spans="1:12" x14ac:dyDescent="0.25">
      <c r="A2052" t="s">
        <v>2096</v>
      </c>
      <c r="B2052" t="s">
        <v>53</v>
      </c>
      <c r="C2052" t="s">
        <v>31</v>
      </c>
      <c r="D2052" t="s">
        <v>54</v>
      </c>
      <c r="E2052" t="s">
        <v>22</v>
      </c>
      <c r="F2052" t="s">
        <v>28</v>
      </c>
      <c r="G2052">
        <v>19094.96</v>
      </c>
      <c r="H2052">
        <v>3</v>
      </c>
      <c r="I2052">
        <v>57284.88</v>
      </c>
      <c r="J2052">
        <v>4.84</v>
      </c>
      <c r="K2052">
        <v>3211</v>
      </c>
      <c r="L2052" s="1">
        <v>45623</v>
      </c>
    </row>
    <row r="2053" spans="1:12" x14ac:dyDescent="0.25">
      <c r="A2053" t="s">
        <v>2097</v>
      </c>
      <c r="B2053" t="s">
        <v>35</v>
      </c>
      <c r="C2053" t="s">
        <v>14</v>
      </c>
      <c r="D2053" t="s">
        <v>36</v>
      </c>
      <c r="E2053" t="s">
        <v>22</v>
      </c>
      <c r="F2053" t="s">
        <v>40</v>
      </c>
      <c r="G2053">
        <v>8893.8700000000008</v>
      </c>
      <c r="H2053">
        <v>2</v>
      </c>
      <c r="I2053">
        <v>17787.740000000002</v>
      </c>
      <c r="J2053">
        <v>2.64</v>
      </c>
      <c r="K2053">
        <v>797</v>
      </c>
      <c r="L2053" s="1">
        <v>45431</v>
      </c>
    </row>
    <row r="2054" spans="1:12" x14ac:dyDescent="0.25">
      <c r="A2054" t="s">
        <v>2098</v>
      </c>
      <c r="B2054" t="s">
        <v>13</v>
      </c>
      <c r="C2054" t="s">
        <v>14</v>
      </c>
      <c r="D2054" t="s">
        <v>15</v>
      </c>
      <c r="E2054" t="s">
        <v>22</v>
      </c>
      <c r="F2054" t="s">
        <v>33</v>
      </c>
      <c r="G2054">
        <v>12177.88</v>
      </c>
      <c r="H2054">
        <v>1</v>
      </c>
      <c r="I2054">
        <v>12177.88</v>
      </c>
      <c r="J2054">
        <v>3.19</v>
      </c>
      <c r="K2054">
        <v>268</v>
      </c>
      <c r="L2054" s="1">
        <v>45306</v>
      </c>
    </row>
    <row r="2055" spans="1:12" x14ac:dyDescent="0.25">
      <c r="A2055" t="s">
        <v>2099</v>
      </c>
      <c r="B2055" t="s">
        <v>43</v>
      </c>
      <c r="C2055" t="s">
        <v>44</v>
      </c>
      <c r="D2055" t="s">
        <v>45</v>
      </c>
      <c r="E2055" t="s">
        <v>16</v>
      </c>
      <c r="F2055" t="s">
        <v>33</v>
      </c>
      <c r="G2055">
        <v>6031.61</v>
      </c>
      <c r="H2055">
        <v>2</v>
      </c>
      <c r="I2055">
        <v>12063.22</v>
      </c>
      <c r="J2055">
        <v>4.79</v>
      </c>
      <c r="K2055">
        <v>3372</v>
      </c>
      <c r="L2055" s="1">
        <v>45457</v>
      </c>
    </row>
    <row r="2056" spans="1:12" x14ac:dyDescent="0.25">
      <c r="A2056" t="s">
        <v>2100</v>
      </c>
      <c r="B2056" t="s">
        <v>53</v>
      </c>
      <c r="C2056" t="s">
        <v>31</v>
      </c>
      <c r="D2056" t="s">
        <v>54</v>
      </c>
      <c r="E2056" t="s">
        <v>22</v>
      </c>
      <c r="F2056" t="s">
        <v>17</v>
      </c>
      <c r="G2056">
        <v>10722.93</v>
      </c>
      <c r="H2056">
        <v>3</v>
      </c>
      <c r="I2056">
        <v>32168.79</v>
      </c>
      <c r="J2056">
        <v>1.04</v>
      </c>
      <c r="K2056">
        <v>4969</v>
      </c>
      <c r="L2056" s="1">
        <v>45596</v>
      </c>
    </row>
    <row r="2057" spans="1:12" x14ac:dyDescent="0.25">
      <c r="A2057" t="s">
        <v>2101</v>
      </c>
      <c r="B2057" t="s">
        <v>49</v>
      </c>
      <c r="C2057" t="s">
        <v>14</v>
      </c>
      <c r="D2057" t="s">
        <v>50</v>
      </c>
      <c r="E2057" t="s">
        <v>22</v>
      </c>
      <c r="F2057" t="s">
        <v>23</v>
      </c>
      <c r="G2057">
        <v>16206.35</v>
      </c>
      <c r="H2057">
        <v>4</v>
      </c>
      <c r="I2057">
        <v>64825.4</v>
      </c>
      <c r="J2057">
        <v>4.9000000000000004</v>
      </c>
      <c r="K2057">
        <v>3590</v>
      </c>
      <c r="L2057" s="1">
        <v>45626</v>
      </c>
    </row>
    <row r="2058" spans="1:12" x14ac:dyDescent="0.25">
      <c r="A2058" t="s">
        <v>2102</v>
      </c>
      <c r="B2058" t="s">
        <v>65</v>
      </c>
      <c r="C2058" t="s">
        <v>20</v>
      </c>
      <c r="D2058" t="s">
        <v>66</v>
      </c>
      <c r="E2058" t="s">
        <v>16</v>
      </c>
      <c r="F2058" t="s">
        <v>28</v>
      </c>
      <c r="G2058">
        <v>4579.1099999999997</v>
      </c>
      <c r="H2058">
        <v>2</v>
      </c>
      <c r="I2058">
        <v>9158.2199999999993</v>
      </c>
      <c r="J2058">
        <v>3.37</v>
      </c>
      <c r="K2058">
        <v>1288</v>
      </c>
      <c r="L2058" s="1">
        <v>45307</v>
      </c>
    </row>
    <row r="2059" spans="1:12" x14ac:dyDescent="0.25">
      <c r="A2059" t="s">
        <v>2103</v>
      </c>
      <c r="B2059" t="s">
        <v>43</v>
      </c>
      <c r="C2059" t="s">
        <v>44</v>
      </c>
      <c r="D2059" t="s">
        <v>45</v>
      </c>
      <c r="E2059" t="s">
        <v>16</v>
      </c>
      <c r="F2059" t="s">
        <v>17</v>
      </c>
      <c r="G2059">
        <v>12383.16</v>
      </c>
      <c r="H2059">
        <v>2</v>
      </c>
      <c r="I2059">
        <v>24766.32</v>
      </c>
      <c r="J2059">
        <v>1.4</v>
      </c>
      <c r="K2059">
        <v>3188</v>
      </c>
      <c r="L2059" s="1">
        <v>45303</v>
      </c>
    </row>
    <row r="2060" spans="1:12" x14ac:dyDescent="0.25">
      <c r="A2060" t="s">
        <v>2104</v>
      </c>
      <c r="B2060" t="s">
        <v>35</v>
      </c>
      <c r="C2060" t="s">
        <v>14</v>
      </c>
      <c r="D2060" t="s">
        <v>36</v>
      </c>
      <c r="E2060" t="s">
        <v>16</v>
      </c>
      <c r="F2060" t="s">
        <v>62</v>
      </c>
      <c r="G2060">
        <v>13559.21</v>
      </c>
      <c r="H2060">
        <v>2</v>
      </c>
      <c r="I2060">
        <v>27118.42</v>
      </c>
      <c r="J2060">
        <v>3.91</v>
      </c>
      <c r="K2060">
        <v>4068</v>
      </c>
      <c r="L2060" s="1">
        <v>45429</v>
      </c>
    </row>
    <row r="2061" spans="1:12" x14ac:dyDescent="0.25">
      <c r="A2061" t="s">
        <v>2105</v>
      </c>
      <c r="B2061" t="s">
        <v>35</v>
      </c>
      <c r="C2061" t="s">
        <v>14</v>
      </c>
      <c r="D2061" t="s">
        <v>36</v>
      </c>
      <c r="E2061" t="s">
        <v>16</v>
      </c>
      <c r="F2061" t="s">
        <v>28</v>
      </c>
      <c r="G2061">
        <v>7531.72</v>
      </c>
      <c r="H2061">
        <v>4</v>
      </c>
      <c r="I2061">
        <v>30126.880000000001</v>
      </c>
      <c r="J2061">
        <v>3.54</v>
      </c>
      <c r="K2061">
        <v>3450</v>
      </c>
      <c r="L2061" s="1">
        <v>45404</v>
      </c>
    </row>
    <row r="2062" spans="1:12" x14ac:dyDescent="0.25">
      <c r="A2062" t="s">
        <v>2106</v>
      </c>
      <c r="B2062" t="s">
        <v>53</v>
      </c>
      <c r="C2062" t="s">
        <v>31</v>
      </c>
      <c r="D2062" t="s">
        <v>54</v>
      </c>
      <c r="E2062" t="s">
        <v>47</v>
      </c>
      <c r="F2062" t="s">
        <v>23</v>
      </c>
      <c r="G2062">
        <v>16388.27</v>
      </c>
      <c r="H2062">
        <v>4</v>
      </c>
      <c r="I2062">
        <v>65553.08</v>
      </c>
      <c r="J2062">
        <v>1.69</v>
      </c>
      <c r="K2062">
        <v>2330</v>
      </c>
      <c r="L2062" s="1">
        <v>45553</v>
      </c>
    </row>
    <row r="2063" spans="1:12" x14ac:dyDescent="0.25">
      <c r="A2063" t="s">
        <v>2107</v>
      </c>
      <c r="B2063" t="s">
        <v>25</v>
      </c>
      <c r="C2063" t="s">
        <v>26</v>
      </c>
      <c r="D2063" t="s">
        <v>27</v>
      </c>
      <c r="E2063" t="s">
        <v>16</v>
      </c>
      <c r="F2063" t="s">
        <v>62</v>
      </c>
      <c r="G2063">
        <v>11011.12</v>
      </c>
      <c r="H2063">
        <v>1</v>
      </c>
      <c r="I2063">
        <v>11011.12</v>
      </c>
      <c r="J2063">
        <v>3.61</v>
      </c>
      <c r="K2063">
        <v>3757</v>
      </c>
      <c r="L2063" s="1">
        <v>45489</v>
      </c>
    </row>
    <row r="2064" spans="1:12" x14ac:dyDescent="0.25">
      <c r="A2064" t="s">
        <v>2108</v>
      </c>
      <c r="B2064" t="s">
        <v>65</v>
      </c>
      <c r="C2064" t="s">
        <v>20</v>
      </c>
      <c r="D2064" t="s">
        <v>66</v>
      </c>
      <c r="E2064" t="s">
        <v>47</v>
      </c>
      <c r="F2064" t="s">
        <v>17</v>
      </c>
      <c r="G2064">
        <v>19436.95</v>
      </c>
      <c r="H2064">
        <v>4</v>
      </c>
      <c r="I2064">
        <v>77747.8</v>
      </c>
      <c r="J2064">
        <v>2.63</v>
      </c>
      <c r="K2064">
        <v>3503</v>
      </c>
      <c r="L2064" s="1">
        <v>45321</v>
      </c>
    </row>
    <row r="2065" spans="1:12" x14ac:dyDescent="0.25">
      <c r="A2065" t="s">
        <v>2109</v>
      </c>
      <c r="B2065" t="s">
        <v>38</v>
      </c>
      <c r="C2065" t="s">
        <v>20</v>
      </c>
      <c r="D2065" t="s">
        <v>39</v>
      </c>
      <c r="E2065" t="s">
        <v>22</v>
      </c>
      <c r="F2065" t="s">
        <v>40</v>
      </c>
      <c r="G2065">
        <v>7224.51</v>
      </c>
      <c r="H2065">
        <v>1</v>
      </c>
      <c r="I2065">
        <v>7224.51</v>
      </c>
      <c r="J2065">
        <v>2.2599999999999998</v>
      </c>
      <c r="K2065">
        <v>146</v>
      </c>
      <c r="L2065" s="1">
        <v>45629</v>
      </c>
    </row>
    <row r="2066" spans="1:12" x14ac:dyDescent="0.25">
      <c r="A2066" t="s">
        <v>2110</v>
      </c>
      <c r="B2066" t="s">
        <v>13</v>
      </c>
      <c r="C2066" t="s">
        <v>14</v>
      </c>
      <c r="D2066" t="s">
        <v>15</v>
      </c>
      <c r="E2066" t="s">
        <v>16</v>
      </c>
      <c r="F2066" t="s">
        <v>17</v>
      </c>
      <c r="G2066">
        <v>12398.73</v>
      </c>
      <c r="H2066">
        <v>4</v>
      </c>
      <c r="I2066">
        <v>49594.92</v>
      </c>
      <c r="J2066">
        <v>2.4300000000000002</v>
      </c>
      <c r="K2066">
        <v>1367</v>
      </c>
      <c r="L2066" s="1">
        <v>45362</v>
      </c>
    </row>
    <row r="2067" spans="1:12" x14ac:dyDescent="0.25">
      <c r="A2067" t="s">
        <v>2111</v>
      </c>
      <c r="B2067" t="s">
        <v>25</v>
      </c>
      <c r="C2067" t="s">
        <v>26</v>
      </c>
      <c r="D2067" t="s">
        <v>27</v>
      </c>
      <c r="E2067" t="s">
        <v>22</v>
      </c>
      <c r="F2067" t="s">
        <v>17</v>
      </c>
      <c r="G2067">
        <v>13563.24</v>
      </c>
      <c r="H2067">
        <v>2</v>
      </c>
      <c r="I2067">
        <v>27126.48</v>
      </c>
      <c r="J2067">
        <v>2.93</v>
      </c>
      <c r="K2067">
        <v>1062</v>
      </c>
      <c r="L2067" s="1">
        <v>45302</v>
      </c>
    </row>
    <row r="2068" spans="1:12" x14ac:dyDescent="0.25">
      <c r="A2068" t="s">
        <v>2112</v>
      </c>
      <c r="B2068" t="s">
        <v>25</v>
      </c>
      <c r="C2068" t="s">
        <v>26</v>
      </c>
      <c r="D2068" t="s">
        <v>27</v>
      </c>
      <c r="E2068" t="s">
        <v>22</v>
      </c>
      <c r="F2068" t="s">
        <v>62</v>
      </c>
      <c r="G2068">
        <v>2925.71</v>
      </c>
      <c r="H2068">
        <v>4</v>
      </c>
      <c r="I2068">
        <v>11702.84</v>
      </c>
      <c r="J2068">
        <v>3.98</v>
      </c>
      <c r="K2068">
        <v>1131</v>
      </c>
      <c r="L2068" s="1">
        <v>45558</v>
      </c>
    </row>
    <row r="2069" spans="1:12" x14ac:dyDescent="0.25">
      <c r="A2069" t="s">
        <v>2113</v>
      </c>
      <c r="B2069" t="s">
        <v>25</v>
      </c>
      <c r="C2069" t="s">
        <v>26</v>
      </c>
      <c r="D2069" t="s">
        <v>27</v>
      </c>
      <c r="E2069" t="s">
        <v>22</v>
      </c>
      <c r="F2069" t="s">
        <v>23</v>
      </c>
      <c r="G2069">
        <v>1573.11</v>
      </c>
      <c r="H2069">
        <v>3</v>
      </c>
      <c r="I2069">
        <v>4719.33</v>
      </c>
      <c r="J2069">
        <v>4.05</v>
      </c>
      <c r="K2069">
        <v>2639</v>
      </c>
      <c r="L2069" s="1">
        <v>45648</v>
      </c>
    </row>
    <row r="2070" spans="1:12" x14ac:dyDescent="0.25">
      <c r="A2070" t="s">
        <v>2114</v>
      </c>
      <c r="B2070" t="s">
        <v>53</v>
      </c>
      <c r="C2070" t="s">
        <v>31</v>
      </c>
      <c r="D2070" t="s">
        <v>54</v>
      </c>
      <c r="E2070" t="s">
        <v>22</v>
      </c>
      <c r="F2070" t="s">
        <v>23</v>
      </c>
      <c r="G2070">
        <v>10990.25</v>
      </c>
      <c r="H2070">
        <v>2</v>
      </c>
      <c r="I2070">
        <v>21980.5</v>
      </c>
      <c r="J2070">
        <v>1.61</v>
      </c>
      <c r="K2070">
        <v>1606</v>
      </c>
      <c r="L2070" s="1">
        <v>45298</v>
      </c>
    </row>
    <row r="2071" spans="1:12" x14ac:dyDescent="0.25">
      <c r="A2071" t="s">
        <v>2115</v>
      </c>
      <c r="B2071" t="s">
        <v>53</v>
      </c>
      <c r="C2071" t="s">
        <v>31</v>
      </c>
      <c r="D2071" t="s">
        <v>54</v>
      </c>
      <c r="E2071" t="s">
        <v>16</v>
      </c>
      <c r="F2071" t="s">
        <v>40</v>
      </c>
      <c r="G2071">
        <v>15279.03</v>
      </c>
      <c r="H2071">
        <v>2</v>
      </c>
      <c r="I2071">
        <v>30558.06</v>
      </c>
      <c r="J2071">
        <v>4.28</v>
      </c>
      <c r="K2071">
        <v>1005</v>
      </c>
      <c r="L2071" s="1">
        <v>45504</v>
      </c>
    </row>
    <row r="2072" spans="1:12" x14ac:dyDescent="0.25">
      <c r="A2072" t="s">
        <v>2116</v>
      </c>
      <c r="B2072" t="s">
        <v>65</v>
      </c>
      <c r="C2072" t="s">
        <v>20</v>
      </c>
      <c r="D2072" t="s">
        <v>66</v>
      </c>
      <c r="E2072" t="s">
        <v>47</v>
      </c>
      <c r="F2072" t="s">
        <v>33</v>
      </c>
      <c r="G2072">
        <v>16968.330000000002</v>
      </c>
      <c r="H2072">
        <v>3</v>
      </c>
      <c r="I2072">
        <v>50904.99</v>
      </c>
      <c r="J2072">
        <v>3.03</v>
      </c>
      <c r="K2072">
        <v>3917</v>
      </c>
      <c r="L2072" s="1">
        <v>45641</v>
      </c>
    </row>
    <row r="2073" spans="1:12" x14ac:dyDescent="0.25">
      <c r="A2073" t="s">
        <v>2117</v>
      </c>
      <c r="B2073" t="s">
        <v>25</v>
      </c>
      <c r="C2073" t="s">
        <v>26</v>
      </c>
      <c r="D2073" t="s">
        <v>27</v>
      </c>
      <c r="E2073" t="s">
        <v>47</v>
      </c>
      <c r="F2073" t="s">
        <v>40</v>
      </c>
      <c r="G2073">
        <v>6600.68</v>
      </c>
      <c r="H2073">
        <v>4</v>
      </c>
      <c r="I2073">
        <v>26402.720000000001</v>
      </c>
      <c r="J2073">
        <v>4.01</v>
      </c>
      <c r="K2073">
        <v>1145</v>
      </c>
      <c r="L2073" s="1">
        <v>45354</v>
      </c>
    </row>
    <row r="2074" spans="1:12" x14ac:dyDescent="0.25">
      <c r="A2074" t="s">
        <v>2118</v>
      </c>
      <c r="B2074" t="s">
        <v>53</v>
      </c>
      <c r="C2074" t="s">
        <v>31</v>
      </c>
      <c r="D2074" t="s">
        <v>54</v>
      </c>
      <c r="E2074" t="s">
        <v>47</v>
      </c>
      <c r="F2074" t="s">
        <v>33</v>
      </c>
      <c r="G2074">
        <v>9226.9500000000007</v>
      </c>
      <c r="H2074">
        <v>1</v>
      </c>
      <c r="I2074">
        <v>9226.9500000000007</v>
      </c>
      <c r="J2074">
        <v>2.56</v>
      </c>
      <c r="K2074">
        <v>4726</v>
      </c>
      <c r="L2074" s="1">
        <v>45471</v>
      </c>
    </row>
    <row r="2075" spans="1:12" x14ac:dyDescent="0.25">
      <c r="A2075" t="s">
        <v>2119</v>
      </c>
      <c r="B2075" t="s">
        <v>65</v>
      </c>
      <c r="C2075" t="s">
        <v>20</v>
      </c>
      <c r="D2075" t="s">
        <v>66</v>
      </c>
      <c r="E2075" t="s">
        <v>47</v>
      </c>
      <c r="F2075" t="s">
        <v>33</v>
      </c>
      <c r="G2075">
        <v>9664.3700000000008</v>
      </c>
      <c r="H2075">
        <v>4</v>
      </c>
      <c r="I2075">
        <v>38657.480000000003</v>
      </c>
      <c r="J2075">
        <v>2.37</v>
      </c>
      <c r="K2075">
        <v>1582</v>
      </c>
      <c r="L2075" s="1">
        <v>45428</v>
      </c>
    </row>
    <row r="2076" spans="1:12" x14ac:dyDescent="0.25">
      <c r="A2076" t="s">
        <v>2120</v>
      </c>
      <c r="B2076" t="s">
        <v>53</v>
      </c>
      <c r="C2076" t="s">
        <v>31</v>
      </c>
      <c r="D2076" t="s">
        <v>54</v>
      </c>
      <c r="E2076" t="s">
        <v>47</v>
      </c>
      <c r="F2076" t="s">
        <v>40</v>
      </c>
      <c r="G2076">
        <v>15973.95</v>
      </c>
      <c r="H2076">
        <v>3</v>
      </c>
      <c r="I2076">
        <v>47921.85</v>
      </c>
      <c r="J2076">
        <v>1.47</v>
      </c>
      <c r="K2076">
        <v>101</v>
      </c>
      <c r="L2076" s="1">
        <v>45351</v>
      </c>
    </row>
    <row r="2077" spans="1:12" x14ac:dyDescent="0.25">
      <c r="A2077" t="s">
        <v>2121</v>
      </c>
      <c r="B2077" t="s">
        <v>65</v>
      </c>
      <c r="C2077" t="s">
        <v>20</v>
      </c>
      <c r="D2077" t="s">
        <v>66</v>
      </c>
      <c r="E2077" t="s">
        <v>47</v>
      </c>
      <c r="F2077" t="s">
        <v>17</v>
      </c>
      <c r="G2077">
        <v>15304.37</v>
      </c>
      <c r="H2077">
        <v>1</v>
      </c>
      <c r="I2077">
        <v>15304.37</v>
      </c>
      <c r="J2077">
        <v>3.63</v>
      </c>
      <c r="K2077">
        <v>1427</v>
      </c>
      <c r="L2077" s="1">
        <v>45615</v>
      </c>
    </row>
    <row r="2078" spans="1:12" x14ac:dyDescent="0.25">
      <c r="A2078" t="s">
        <v>2122</v>
      </c>
      <c r="B2078" t="s">
        <v>49</v>
      </c>
      <c r="C2078" t="s">
        <v>14</v>
      </c>
      <c r="D2078" t="s">
        <v>50</v>
      </c>
      <c r="E2078" t="s">
        <v>22</v>
      </c>
      <c r="F2078" t="s">
        <v>23</v>
      </c>
      <c r="G2078">
        <v>18834.62</v>
      </c>
      <c r="H2078">
        <v>3</v>
      </c>
      <c r="I2078">
        <v>56503.86</v>
      </c>
      <c r="J2078">
        <v>4.1399999999999997</v>
      </c>
      <c r="K2078">
        <v>4867</v>
      </c>
      <c r="L2078" s="1">
        <v>45322</v>
      </c>
    </row>
    <row r="2079" spans="1:12" x14ac:dyDescent="0.25">
      <c r="A2079" t="s">
        <v>2123</v>
      </c>
      <c r="B2079" t="s">
        <v>30</v>
      </c>
      <c r="C2079" t="s">
        <v>31</v>
      </c>
      <c r="D2079" t="s">
        <v>32</v>
      </c>
      <c r="E2079" t="s">
        <v>16</v>
      </c>
      <c r="F2079" t="s">
        <v>23</v>
      </c>
      <c r="G2079">
        <v>12679.26</v>
      </c>
      <c r="H2079">
        <v>5</v>
      </c>
      <c r="I2079">
        <v>63396.3</v>
      </c>
      <c r="J2079">
        <v>1.92</v>
      </c>
      <c r="K2079">
        <v>4297</v>
      </c>
      <c r="L2079" s="1">
        <v>45324</v>
      </c>
    </row>
    <row r="2080" spans="1:12" x14ac:dyDescent="0.25">
      <c r="A2080" t="s">
        <v>2124</v>
      </c>
      <c r="B2080" t="s">
        <v>19</v>
      </c>
      <c r="C2080" t="s">
        <v>20</v>
      </c>
      <c r="D2080" t="s">
        <v>21</v>
      </c>
      <c r="E2080" t="s">
        <v>47</v>
      </c>
      <c r="F2080" t="s">
        <v>40</v>
      </c>
      <c r="G2080">
        <v>16225.05</v>
      </c>
      <c r="H2080">
        <v>2</v>
      </c>
      <c r="I2080">
        <v>32450.1</v>
      </c>
      <c r="J2080">
        <v>1.73</v>
      </c>
      <c r="K2080">
        <v>3182</v>
      </c>
      <c r="L2080" s="1">
        <v>45614</v>
      </c>
    </row>
    <row r="2081" spans="1:12" x14ac:dyDescent="0.25">
      <c r="A2081" t="s">
        <v>2125</v>
      </c>
      <c r="B2081" t="s">
        <v>19</v>
      </c>
      <c r="C2081" t="s">
        <v>20</v>
      </c>
      <c r="D2081" t="s">
        <v>21</v>
      </c>
      <c r="E2081" t="s">
        <v>47</v>
      </c>
      <c r="F2081" t="s">
        <v>33</v>
      </c>
      <c r="G2081">
        <v>8027.47</v>
      </c>
      <c r="H2081">
        <v>3</v>
      </c>
      <c r="I2081">
        <v>24082.41</v>
      </c>
      <c r="J2081">
        <v>2.5</v>
      </c>
      <c r="K2081">
        <v>3943</v>
      </c>
      <c r="L2081" s="1">
        <v>45594</v>
      </c>
    </row>
    <row r="2082" spans="1:12" x14ac:dyDescent="0.25">
      <c r="A2082" t="s">
        <v>2126</v>
      </c>
      <c r="B2082" t="s">
        <v>49</v>
      </c>
      <c r="C2082" t="s">
        <v>14</v>
      </c>
      <c r="D2082" t="s">
        <v>50</v>
      </c>
      <c r="E2082" t="s">
        <v>22</v>
      </c>
      <c r="F2082" t="s">
        <v>40</v>
      </c>
      <c r="G2082">
        <v>4831.78</v>
      </c>
      <c r="H2082">
        <v>1</v>
      </c>
      <c r="I2082">
        <v>4831.78</v>
      </c>
      <c r="J2082">
        <v>2.64</v>
      </c>
      <c r="K2082">
        <v>2612</v>
      </c>
      <c r="L2082" s="1">
        <v>45574</v>
      </c>
    </row>
    <row r="2083" spans="1:12" x14ac:dyDescent="0.25">
      <c r="A2083" t="s">
        <v>2127</v>
      </c>
      <c r="B2083" t="s">
        <v>13</v>
      </c>
      <c r="C2083" t="s">
        <v>14</v>
      </c>
      <c r="D2083" t="s">
        <v>15</v>
      </c>
      <c r="E2083" t="s">
        <v>16</v>
      </c>
      <c r="F2083" t="s">
        <v>23</v>
      </c>
      <c r="G2083">
        <v>14003.75</v>
      </c>
      <c r="H2083">
        <v>1</v>
      </c>
      <c r="I2083">
        <v>14003.75</v>
      </c>
      <c r="J2083">
        <v>1.93</v>
      </c>
      <c r="K2083">
        <v>4651</v>
      </c>
      <c r="L2083" s="1">
        <v>45464</v>
      </c>
    </row>
    <row r="2084" spans="1:12" x14ac:dyDescent="0.25">
      <c r="A2084" t="s">
        <v>2128</v>
      </c>
      <c r="B2084" t="s">
        <v>19</v>
      </c>
      <c r="C2084" t="s">
        <v>20</v>
      </c>
      <c r="D2084" t="s">
        <v>21</v>
      </c>
      <c r="E2084" t="s">
        <v>22</v>
      </c>
      <c r="F2084" t="s">
        <v>62</v>
      </c>
      <c r="G2084">
        <v>13225.48</v>
      </c>
      <c r="H2084">
        <v>5</v>
      </c>
      <c r="I2084">
        <v>66127.399999999994</v>
      </c>
      <c r="J2084">
        <v>4.43</v>
      </c>
      <c r="K2084">
        <v>3285</v>
      </c>
      <c r="L2084" s="1">
        <v>45377</v>
      </c>
    </row>
    <row r="2085" spans="1:12" x14ac:dyDescent="0.25">
      <c r="A2085" t="s">
        <v>2129</v>
      </c>
      <c r="B2085" t="s">
        <v>19</v>
      </c>
      <c r="C2085" t="s">
        <v>20</v>
      </c>
      <c r="D2085" t="s">
        <v>21</v>
      </c>
      <c r="E2085" t="s">
        <v>47</v>
      </c>
      <c r="F2085" t="s">
        <v>33</v>
      </c>
      <c r="G2085">
        <v>12584.26</v>
      </c>
      <c r="H2085">
        <v>1</v>
      </c>
      <c r="I2085">
        <v>12584.26</v>
      </c>
      <c r="J2085">
        <v>3.8</v>
      </c>
      <c r="K2085">
        <v>1922</v>
      </c>
      <c r="L2085" s="1">
        <v>45463</v>
      </c>
    </row>
    <row r="2086" spans="1:12" x14ac:dyDescent="0.25">
      <c r="A2086" t="s">
        <v>2130</v>
      </c>
      <c r="B2086" t="s">
        <v>49</v>
      </c>
      <c r="C2086" t="s">
        <v>14</v>
      </c>
      <c r="D2086" t="s">
        <v>50</v>
      </c>
      <c r="E2086" t="s">
        <v>16</v>
      </c>
      <c r="F2086" t="s">
        <v>23</v>
      </c>
      <c r="G2086">
        <v>13353.06</v>
      </c>
      <c r="H2086">
        <v>1</v>
      </c>
      <c r="I2086">
        <v>13353.06</v>
      </c>
      <c r="J2086">
        <v>4.0999999999999996</v>
      </c>
      <c r="K2086">
        <v>1163</v>
      </c>
      <c r="L2086" s="1">
        <v>45568</v>
      </c>
    </row>
    <row r="2087" spans="1:12" x14ac:dyDescent="0.25">
      <c r="A2087" t="s">
        <v>2131</v>
      </c>
      <c r="B2087" t="s">
        <v>65</v>
      </c>
      <c r="C2087" t="s">
        <v>20</v>
      </c>
      <c r="D2087" t="s">
        <v>66</v>
      </c>
      <c r="E2087" t="s">
        <v>22</v>
      </c>
      <c r="F2087" t="s">
        <v>40</v>
      </c>
      <c r="G2087">
        <v>3665.78</v>
      </c>
      <c r="H2087">
        <v>5</v>
      </c>
      <c r="I2087">
        <v>18328.900000000001</v>
      </c>
      <c r="J2087">
        <v>1.97</v>
      </c>
      <c r="K2087">
        <v>4670</v>
      </c>
      <c r="L2087" s="1">
        <v>45580</v>
      </c>
    </row>
    <row r="2088" spans="1:12" x14ac:dyDescent="0.25">
      <c r="A2088" t="s">
        <v>2132</v>
      </c>
      <c r="B2088" t="s">
        <v>49</v>
      </c>
      <c r="C2088" t="s">
        <v>14</v>
      </c>
      <c r="D2088" t="s">
        <v>50</v>
      </c>
      <c r="E2088" t="s">
        <v>22</v>
      </c>
      <c r="F2088" t="s">
        <v>62</v>
      </c>
      <c r="G2088">
        <v>5692.3</v>
      </c>
      <c r="H2088">
        <v>5</v>
      </c>
      <c r="I2088">
        <v>28461.5</v>
      </c>
      <c r="J2088">
        <v>4.0599999999999996</v>
      </c>
      <c r="K2088">
        <v>4428</v>
      </c>
      <c r="L2088" s="1">
        <v>45438</v>
      </c>
    </row>
    <row r="2089" spans="1:12" x14ac:dyDescent="0.25">
      <c r="A2089" t="s">
        <v>2133</v>
      </c>
      <c r="B2089" t="s">
        <v>53</v>
      </c>
      <c r="C2089" t="s">
        <v>31</v>
      </c>
      <c r="D2089" t="s">
        <v>54</v>
      </c>
      <c r="E2089" t="s">
        <v>22</v>
      </c>
      <c r="F2089" t="s">
        <v>33</v>
      </c>
      <c r="G2089">
        <v>13076.18</v>
      </c>
      <c r="H2089">
        <v>5</v>
      </c>
      <c r="I2089">
        <v>65380.9</v>
      </c>
      <c r="J2089">
        <v>2.71</v>
      </c>
      <c r="K2089">
        <v>2266</v>
      </c>
      <c r="L2089" s="1">
        <v>45606</v>
      </c>
    </row>
    <row r="2090" spans="1:12" x14ac:dyDescent="0.25">
      <c r="A2090" t="s">
        <v>2134</v>
      </c>
      <c r="B2090" t="s">
        <v>49</v>
      </c>
      <c r="C2090" t="s">
        <v>14</v>
      </c>
      <c r="D2090" t="s">
        <v>50</v>
      </c>
      <c r="E2090" t="s">
        <v>22</v>
      </c>
      <c r="F2090" t="s">
        <v>33</v>
      </c>
      <c r="G2090">
        <v>4639.25</v>
      </c>
      <c r="H2090">
        <v>5</v>
      </c>
      <c r="I2090">
        <v>23196.25</v>
      </c>
      <c r="J2090">
        <v>2.48</v>
      </c>
      <c r="K2090">
        <v>3729</v>
      </c>
      <c r="L2090" s="1">
        <v>45632</v>
      </c>
    </row>
    <row r="2091" spans="1:12" x14ac:dyDescent="0.25">
      <c r="A2091" t="s">
        <v>2135</v>
      </c>
      <c r="B2091" t="s">
        <v>30</v>
      </c>
      <c r="C2091" t="s">
        <v>31</v>
      </c>
      <c r="D2091" t="s">
        <v>32</v>
      </c>
      <c r="E2091" t="s">
        <v>47</v>
      </c>
      <c r="F2091" t="s">
        <v>23</v>
      </c>
      <c r="G2091">
        <v>2597.11</v>
      </c>
      <c r="H2091">
        <v>1</v>
      </c>
      <c r="I2091">
        <v>2597.11</v>
      </c>
      <c r="J2091">
        <v>2.73</v>
      </c>
      <c r="K2091">
        <v>4922</v>
      </c>
      <c r="L2091" s="1">
        <v>45345</v>
      </c>
    </row>
    <row r="2092" spans="1:12" x14ac:dyDescent="0.25">
      <c r="A2092" t="s">
        <v>2136</v>
      </c>
      <c r="B2092" t="s">
        <v>43</v>
      </c>
      <c r="C2092" t="s">
        <v>44</v>
      </c>
      <c r="D2092" t="s">
        <v>45</v>
      </c>
      <c r="E2092" t="s">
        <v>47</v>
      </c>
      <c r="F2092" t="s">
        <v>62</v>
      </c>
      <c r="G2092">
        <v>18820.560000000001</v>
      </c>
      <c r="H2092">
        <v>1</v>
      </c>
      <c r="I2092">
        <v>18820.560000000001</v>
      </c>
      <c r="J2092">
        <v>4.26</v>
      </c>
      <c r="K2092">
        <v>669</v>
      </c>
      <c r="L2092" s="1">
        <v>45618</v>
      </c>
    </row>
    <row r="2093" spans="1:12" x14ac:dyDescent="0.25">
      <c r="A2093" t="s">
        <v>2137</v>
      </c>
      <c r="B2093" t="s">
        <v>53</v>
      </c>
      <c r="C2093" t="s">
        <v>31</v>
      </c>
      <c r="D2093" t="s">
        <v>54</v>
      </c>
      <c r="E2093" t="s">
        <v>47</v>
      </c>
      <c r="F2093" t="s">
        <v>17</v>
      </c>
      <c r="G2093">
        <v>5690.27</v>
      </c>
      <c r="H2093">
        <v>4</v>
      </c>
      <c r="I2093">
        <v>22761.08</v>
      </c>
      <c r="J2093">
        <v>3.75</v>
      </c>
      <c r="K2093">
        <v>2066</v>
      </c>
      <c r="L2093" s="1">
        <v>45645</v>
      </c>
    </row>
    <row r="2094" spans="1:12" x14ac:dyDescent="0.25">
      <c r="A2094" t="s">
        <v>2138</v>
      </c>
      <c r="B2094" t="s">
        <v>35</v>
      </c>
      <c r="C2094" t="s">
        <v>14</v>
      </c>
      <c r="D2094" t="s">
        <v>36</v>
      </c>
      <c r="E2094" t="s">
        <v>47</v>
      </c>
      <c r="F2094" t="s">
        <v>17</v>
      </c>
      <c r="G2094">
        <v>6947.16</v>
      </c>
      <c r="H2094">
        <v>1</v>
      </c>
      <c r="I2094">
        <v>6947.16</v>
      </c>
      <c r="J2094">
        <v>4.3099999999999996</v>
      </c>
      <c r="K2094">
        <v>4395</v>
      </c>
      <c r="L2094" s="1">
        <v>45514</v>
      </c>
    </row>
    <row r="2095" spans="1:12" x14ac:dyDescent="0.25">
      <c r="A2095" t="s">
        <v>2139</v>
      </c>
      <c r="B2095" t="s">
        <v>25</v>
      </c>
      <c r="C2095" t="s">
        <v>26</v>
      </c>
      <c r="D2095" t="s">
        <v>27</v>
      </c>
      <c r="E2095" t="s">
        <v>47</v>
      </c>
      <c r="F2095" t="s">
        <v>17</v>
      </c>
      <c r="G2095">
        <v>15097.92</v>
      </c>
      <c r="H2095">
        <v>2</v>
      </c>
      <c r="I2095">
        <v>30195.84</v>
      </c>
      <c r="J2095">
        <v>2.31</v>
      </c>
      <c r="K2095">
        <v>4015</v>
      </c>
      <c r="L2095" s="1">
        <v>45443</v>
      </c>
    </row>
    <row r="2096" spans="1:12" x14ac:dyDescent="0.25">
      <c r="A2096" t="s">
        <v>2140</v>
      </c>
      <c r="B2096" t="s">
        <v>35</v>
      </c>
      <c r="C2096" t="s">
        <v>14</v>
      </c>
      <c r="D2096" t="s">
        <v>36</v>
      </c>
      <c r="E2096" t="s">
        <v>16</v>
      </c>
      <c r="F2096" t="s">
        <v>62</v>
      </c>
      <c r="G2096">
        <v>15288.63</v>
      </c>
      <c r="H2096">
        <v>4</v>
      </c>
      <c r="I2096">
        <v>61154.52</v>
      </c>
      <c r="J2096">
        <v>1.83</v>
      </c>
      <c r="K2096">
        <v>3444</v>
      </c>
      <c r="L2096" s="1">
        <v>45461</v>
      </c>
    </row>
    <row r="2097" spans="1:12" x14ac:dyDescent="0.25">
      <c r="A2097" t="s">
        <v>2141</v>
      </c>
      <c r="B2097" t="s">
        <v>38</v>
      </c>
      <c r="C2097" t="s">
        <v>20</v>
      </c>
      <c r="D2097" t="s">
        <v>39</v>
      </c>
      <c r="E2097" t="s">
        <v>47</v>
      </c>
      <c r="F2097" t="s">
        <v>62</v>
      </c>
      <c r="G2097">
        <v>5144.5</v>
      </c>
      <c r="H2097">
        <v>3</v>
      </c>
      <c r="I2097">
        <v>15433.5</v>
      </c>
      <c r="J2097">
        <v>2.41</v>
      </c>
      <c r="K2097">
        <v>4486</v>
      </c>
      <c r="L2097" s="1">
        <v>45361</v>
      </c>
    </row>
    <row r="2098" spans="1:12" x14ac:dyDescent="0.25">
      <c r="A2098" t="s">
        <v>2142</v>
      </c>
      <c r="B2098" t="s">
        <v>19</v>
      </c>
      <c r="C2098" t="s">
        <v>20</v>
      </c>
      <c r="D2098" t="s">
        <v>21</v>
      </c>
      <c r="E2098" t="s">
        <v>22</v>
      </c>
      <c r="F2098" t="s">
        <v>40</v>
      </c>
      <c r="G2098">
        <v>16920.439999999999</v>
      </c>
      <c r="H2098">
        <v>4</v>
      </c>
      <c r="I2098">
        <v>67681.759999999995</v>
      </c>
      <c r="J2098">
        <v>2.02</v>
      </c>
      <c r="K2098">
        <v>3193</v>
      </c>
      <c r="L2098" s="1">
        <v>45597</v>
      </c>
    </row>
    <row r="2099" spans="1:12" x14ac:dyDescent="0.25">
      <c r="A2099" t="s">
        <v>2143</v>
      </c>
      <c r="B2099" t="s">
        <v>53</v>
      </c>
      <c r="C2099" t="s">
        <v>31</v>
      </c>
      <c r="D2099" t="s">
        <v>54</v>
      </c>
      <c r="E2099" t="s">
        <v>22</v>
      </c>
      <c r="F2099" t="s">
        <v>23</v>
      </c>
      <c r="G2099">
        <v>3766.64</v>
      </c>
      <c r="H2099">
        <v>1</v>
      </c>
      <c r="I2099">
        <v>3766.64</v>
      </c>
      <c r="J2099">
        <v>4.32</v>
      </c>
      <c r="K2099">
        <v>4563</v>
      </c>
      <c r="L2099" s="1">
        <v>45503</v>
      </c>
    </row>
    <row r="2100" spans="1:12" x14ac:dyDescent="0.25">
      <c r="A2100" t="s">
        <v>2144</v>
      </c>
      <c r="B2100" t="s">
        <v>65</v>
      </c>
      <c r="C2100" t="s">
        <v>20</v>
      </c>
      <c r="D2100" t="s">
        <v>66</v>
      </c>
      <c r="E2100" t="s">
        <v>22</v>
      </c>
      <c r="F2100" t="s">
        <v>62</v>
      </c>
      <c r="G2100">
        <v>19465.62</v>
      </c>
      <c r="H2100">
        <v>4</v>
      </c>
      <c r="I2100">
        <v>77862.48</v>
      </c>
      <c r="J2100">
        <v>3.77</v>
      </c>
      <c r="K2100">
        <v>355</v>
      </c>
      <c r="L2100" s="1">
        <v>45383</v>
      </c>
    </row>
    <row r="2101" spans="1:12" x14ac:dyDescent="0.25">
      <c r="A2101" t="s">
        <v>2145</v>
      </c>
      <c r="B2101" t="s">
        <v>65</v>
      </c>
      <c r="C2101" t="s">
        <v>20</v>
      </c>
      <c r="D2101" t="s">
        <v>66</v>
      </c>
      <c r="E2101" t="s">
        <v>16</v>
      </c>
      <c r="F2101" t="s">
        <v>23</v>
      </c>
      <c r="G2101">
        <v>9347.11</v>
      </c>
      <c r="H2101">
        <v>4</v>
      </c>
      <c r="I2101">
        <v>37388.44</v>
      </c>
      <c r="J2101">
        <v>4.37</v>
      </c>
      <c r="K2101">
        <v>4334</v>
      </c>
      <c r="L2101" s="1">
        <v>45581</v>
      </c>
    </row>
    <row r="2102" spans="1:12" x14ac:dyDescent="0.25">
      <c r="A2102" t="s">
        <v>2146</v>
      </c>
      <c r="B2102" t="s">
        <v>53</v>
      </c>
      <c r="C2102" t="s">
        <v>31</v>
      </c>
      <c r="D2102" t="s">
        <v>54</v>
      </c>
      <c r="E2102" t="s">
        <v>47</v>
      </c>
      <c r="F2102" t="s">
        <v>23</v>
      </c>
      <c r="G2102">
        <v>8624.34</v>
      </c>
      <c r="H2102">
        <v>3</v>
      </c>
      <c r="I2102">
        <v>25873.02</v>
      </c>
      <c r="J2102">
        <v>1.04</v>
      </c>
      <c r="K2102">
        <v>3887</v>
      </c>
      <c r="L2102" s="1">
        <v>45304</v>
      </c>
    </row>
    <row r="2103" spans="1:12" x14ac:dyDescent="0.25">
      <c r="A2103" t="s">
        <v>2147</v>
      </c>
      <c r="B2103" t="s">
        <v>30</v>
      </c>
      <c r="C2103" t="s">
        <v>31</v>
      </c>
      <c r="D2103" t="s">
        <v>32</v>
      </c>
      <c r="E2103" t="s">
        <v>22</v>
      </c>
      <c r="F2103" t="s">
        <v>33</v>
      </c>
      <c r="G2103">
        <v>14646.53</v>
      </c>
      <c r="H2103">
        <v>3</v>
      </c>
      <c r="I2103">
        <v>43939.59</v>
      </c>
      <c r="J2103">
        <v>1</v>
      </c>
      <c r="K2103">
        <v>3883</v>
      </c>
      <c r="L2103" s="1">
        <v>45429</v>
      </c>
    </row>
    <row r="2104" spans="1:12" x14ac:dyDescent="0.25">
      <c r="A2104" t="s">
        <v>2148</v>
      </c>
      <c r="B2104" t="s">
        <v>53</v>
      </c>
      <c r="C2104" t="s">
        <v>31</v>
      </c>
      <c r="D2104" t="s">
        <v>54</v>
      </c>
      <c r="E2104" t="s">
        <v>47</v>
      </c>
      <c r="F2104" t="s">
        <v>33</v>
      </c>
      <c r="G2104">
        <v>17409.48</v>
      </c>
      <c r="H2104">
        <v>3</v>
      </c>
      <c r="I2104">
        <v>52228.44</v>
      </c>
      <c r="J2104">
        <v>1.28</v>
      </c>
      <c r="K2104">
        <v>1345</v>
      </c>
      <c r="L2104" s="1">
        <v>45611</v>
      </c>
    </row>
    <row r="2105" spans="1:12" x14ac:dyDescent="0.25">
      <c r="A2105" t="s">
        <v>2149</v>
      </c>
      <c r="B2105" t="s">
        <v>19</v>
      </c>
      <c r="C2105" t="s">
        <v>20</v>
      </c>
      <c r="D2105" t="s">
        <v>21</v>
      </c>
      <c r="E2105" t="s">
        <v>16</v>
      </c>
      <c r="F2105" t="s">
        <v>33</v>
      </c>
      <c r="G2105">
        <v>18334.400000000001</v>
      </c>
      <c r="H2105">
        <v>5</v>
      </c>
      <c r="I2105">
        <v>91672</v>
      </c>
      <c r="J2105">
        <v>2.09</v>
      </c>
      <c r="K2105">
        <v>2245</v>
      </c>
      <c r="L2105" s="1">
        <v>45460</v>
      </c>
    </row>
    <row r="2106" spans="1:12" x14ac:dyDescent="0.25">
      <c r="A2106" t="s">
        <v>2150</v>
      </c>
      <c r="B2106" t="s">
        <v>19</v>
      </c>
      <c r="C2106" t="s">
        <v>20</v>
      </c>
      <c r="D2106" t="s">
        <v>21</v>
      </c>
      <c r="E2106" t="s">
        <v>16</v>
      </c>
      <c r="F2106" t="s">
        <v>33</v>
      </c>
      <c r="G2106">
        <v>11467.21</v>
      </c>
      <c r="H2106">
        <v>4</v>
      </c>
      <c r="I2106">
        <v>45868.84</v>
      </c>
      <c r="J2106">
        <v>2.88</v>
      </c>
      <c r="K2106">
        <v>455</v>
      </c>
      <c r="L2106" s="1">
        <v>45498</v>
      </c>
    </row>
    <row r="2107" spans="1:12" x14ac:dyDescent="0.25">
      <c r="A2107" t="s">
        <v>2151</v>
      </c>
      <c r="B2107" t="s">
        <v>49</v>
      </c>
      <c r="C2107" t="s">
        <v>14</v>
      </c>
      <c r="D2107" t="s">
        <v>50</v>
      </c>
      <c r="E2107" t="s">
        <v>22</v>
      </c>
      <c r="F2107" t="s">
        <v>33</v>
      </c>
      <c r="G2107">
        <v>19759.21</v>
      </c>
      <c r="H2107">
        <v>3</v>
      </c>
      <c r="I2107">
        <v>59277.63</v>
      </c>
      <c r="J2107">
        <v>2</v>
      </c>
      <c r="K2107">
        <v>2817</v>
      </c>
      <c r="L2107" s="1">
        <v>45623</v>
      </c>
    </row>
    <row r="2108" spans="1:12" x14ac:dyDescent="0.25">
      <c r="A2108" t="s">
        <v>2152</v>
      </c>
      <c r="B2108" t="s">
        <v>65</v>
      </c>
      <c r="C2108" t="s">
        <v>20</v>
      </c>
      <c r="D2108" t="s">
        <v>66</v>
      </c>
      <c r="E2108" t="s">
        <v>16</v>
      </c>
      <c r="F2108" t="s">
        <v>28</v>
      </c>
      <c r="G2108">
        <v>2885.35</v>
      </c>
      <c r="H2108">
        <v>1</v>
      </c>
      <c r="I2108">
        <v>2885.35</v>
      </c>
      <c r="J2108">
        <v>3.63</v>
      </c>
      <c r="K2108">
        <v>634</v>
      </c>
      <c r="L2108" s="1">
        <v>45554</v>
      </c>
    </row>
    <row r="2109" spans="1:12" x14ac:dyDescent="0.25">
      <c r="A2109" t="s">
        <v>2153</v>
      </c>
      <c r="B2109" t="s">
        <v>38</v>
      </c>
      <c r="C2109" t="s">
        <v>20</v>
      </c>
      <c r="D2109" t="s">
        <v>39</v>
      </c>
      <c r="E2109" t="s">
        <v>22</v>
      </c>
      <c r="F2109" t="s">
        <v>33</v>
      </c>
      <c r="G2109">
        <v>18166.009999999998</v>
      </c>
      <c r="H2109">
        <v>1</v>
      </c>
      <c r="I2109">
        <v>18166.009999999998</v>
      </c>
      <c r="J2109">
        <v>2.93</v>
      </c>
      <c r="K2109">
        <v>4425</v>
      </c>
      <c r="L2109" s="1">
        <v>45640</v>
      </c>
    </row>
    <row r="2110" spans="1:12" x14ac:dyDescent="0.25">
      <c r="A2110" t="s">
        <v>2154</v>
      </c>
      <c r="B2110" t="s">
        <v>25</v>
      </c>
      <c r="C2110" t="s">
        <v>26</v>
      </c>
      <c r="D2110" t="s">
        <v>27</v>
      </c>
      <c r="E2110" t="s">
        <v>22</v>
      </c>
      <c r="F2110" t="s">
        <v>17</v>
      </c>
      <c r="G2110">
        <v>18197.47</v>
      </c>
      <c r="H2110">
        <v>1</v>
      </c>
      <c r="I2110">
        <v>18197.47</v>
      </c>
      <c r="J2110">
        <v>1.84</v>
      </c>
      <c r="K2110">
        <v>3067</v>
      </c>
      <c r="L2110" s="1">
        <v>45568</v>
      </c>
    </row>
    <row r="2111" spans="1:12" x14ac:dyDescent="0.25">
      <c r="A2111" t="s">
        <v>2155</v>
      </c>
      <c r="B2111" t="s">
        <v>65</v>
      </c>
      <c r="C2111" t="s">
        <v>20</v>
      </c>
      <c r="D2111" t="s">
        <v>66</v>
      </c>
      <c r="E2111" t="s">
        <v>16</v>
      </c>
      <c r="F2111" t="s">
        <v>40</v>
      </c>
      <c r="G2111">
        <v>8868.3700000000008</v>
      </c>
      <c r="H2111">
        <v>5</v>
      </c>
      <c r="I2111">
        <v>44341.85</v>
      </c>
      <c r="J2111">
        <v>4.38</v>
      </c>
      <c r="K2111">
        <v>3097</v>
      </c>
      <c r="L2111" s="1">
        <v>45441</v>
      </c>
    </row>
    <row r="2112" spans="1:12" x14ac:dyDescent="0.25">
      <c r="A2112" t="s">
        <v>2156</v>
      </c>
      <c r="B2112" t="s">
        <v>43</v>
      </c>
      <c r="C2112" t="s">
        <v>44</v>
      </c>
      <c r="D2112" t="s">
        <v>45</v>
      </c>
      <c r="E2112" t="s">
        <v>22</v>
      </c>
      <c r="F2112" t="s">
        <v>40</v>
      </c>
      <c r="G2112">
        <v>13329.34</v>
      </c>
      <c r="H2112">
        <v>4</v>
      </c>
      <c r="I2112">
        <v>53317.36</v>
      </c>
      <c r="J2112">
        <v>1.1599999999999999</v>
      </c>
      <c r="K2112">
        <v>900</v>
      </c>
      <c r="L2112" s="1">
        <v>45581</v>
      </c>
    </row>
    <row r="2113" spans="1:12" x14ac:dyDescent="0.25">
      <c r="A2113" t="s">
        <v>2157</v>
      </c>
      <c r="B2113" t="s">
        <v>38</v>
      </c>
      <c r="C2113" t="s">
        <v>20</v>
      </c>
      <c r="D2113" t="s">
        <v>39</v>
      </c>
      <c r="E2113" t="s">
        <v>16</v>
      </c>
      <c r="F2113" t="s">
        <v>28</v>
      </c>
      <c r="G2113">
        <v>14957.71</v>
      </c>
      <c r="H2113">
        <v>2</v>
      </c>
      <c r="I2113">
        <v>29915.42</v>
      </c>
      <c r="J2113">
        <v>4.96</v>
      </c>
      <c r="K2113">
        <v>4613</v>
      </c>
      <c r="L2113" s="1">
        <v>45563</v>
      </c>
    </row>
    <row r="2114" spans="1:12" x14ac:dyDescent="0.25">
      <c r="A2114" t="s">
        <v>2158</v>
      </c>
      <c r="B2114" t="s">
        <v>38</v>
      </c>
      <c r="C2114" t="s">
        <v>20</v>
      </c>
      <c r="D2114" t="s">
        <v>39</v>
      </c>
      <c r="E2114" t="s">
        <v>22</v>
      </c>
      <c r="F2114" t="s">
        <v>23</v>
      </c>
      <c r="G2114">
        <v>1690.83</v>
      </c>
      <c r="H2114">
        <v>4</v>
      </c>
      <c r="I2114">
        <v>6763.32</v>
      </c>
      <c r="J2114">
        <v>4.62</v>
      </c>
      <c r="K2114">
        <v>4883</v>
      </c>
      <c r="L2114" s="1">
        <v>45604</v>
      </c>
    </row>
    <row r="2115" spans="1:12" x14ac:dyDescent="0.25">
      <c r="A2115" t="s">
        <v>2159</v>
      </c>
      <c r="B2115" t="s">
        <v>19</v>
      </c>
      <c r="C2115" t="s">
        <v>20</v>
      </c>
      <c r="D2115" t="s">
        <v>21</v>
      </c>
      <c r="E2115" t="s">
        <v>47</v>
      </c>
      <c r="F2115" t="s">
        <v>17</v>
      </c>
      <c r="G2115">
        <v>880.49</v>
      </c>
      <c r="H2115">
        <v>2</v>
      </c>
      <c r="I2115">
        <v>1760.98</v>
      </c>
      <c r="J2115">
        <v>1.37</v>
      </c>
      <c r="K2115">
        <v>895</v>
      </c>
      <c r="L2115" s="1">
        <v>45335</v>
      </c>
    </row>
    <row r="2116" spans="1:12" x14ac:dyDescent="0.25">
      <c r="A2116" t="s">
        <v>2160</v>
      </c>
      <c r="B2116" t="s">
        <v>30</v>
      </c>
      <c r="C2116" t="s">
        <v>31</v>
      </c>
      <c r="D2116" t="s">
        <v>32</v>
      </c>
      <c r="E2116" t="s">
        <v>16</v>
      </c>
      <c r="F2116" t="s">
        <v>17</v>
      </c>
      <c r="G2116">
        <v>18297.54</v>
      </c>
      <c r="H2116">
        <v>5</v>
      </c>
      <c r="I2116">
        <v>91487.7</v>
      </c>
      <c r="J2116">
        <v>1.4</v>
      </c>
      <c r="K2116">
        <v>1189</v>
      </c>
      <c r="L2116" s="1">
        <v>45377</v>
      </c>
    </row>
    <row r="2117" spans="1:12" x14ac:dyDescent="0.25">
      <c r="A2117" t="s">
        <v>2161</v>
      </c>
      <c r="B2117" t="s">
        <v>38</v>
      </c>
      <c r="C2117" t="s">
        <v>20</v>
      </c>
      <c r="D2117" t="s">
        <v>39</v>
      </c>
      <c r="E2117" t="s">
        <v>22</v>
      </c>
      <c r="F2117" t="s">
        <v>28</v>
      </c>
      <c r="G2117">
        <v>14714.93</v>
      </c>
      <c r="H2117">
        <v>4</v>
      </c>
      <c r="I2117">
        <v>58859.72</v>
      </c>
      <c r="J2117">
        <v>2.37</v>
      </c>
      <c r="K2117">
        <v>3949</v>
      </c>
      <c r="L2117" s="1">
        <v>45354</v>
      </c>
    </row>
    <row r="2118" spans="1:12" x14ac:dyDescent="0.25">
      <c r="A2118" t="s">
        <v>2162</v>
      </c>
      <c r="B2118" t="s">
        <v>43</v>
      </c>
      <c r="C2118" t="s">
        <v>44</v>
      </c>
      <c r="D2118" t="s">
        <v>45</v>
      </c>
      <c r="E2118" t="s">
        <v>22</v>
      </c>
      <c r="F2118" t="s">
        <v>40</v>
      </c>
      <c r="G2118">
        <v>9768.48</v>
      </c>
      <c r="H2118">
        <v>4</v>
      </c>
      <c r="I2118">
        <v>39073.919999999998</v>
      </c>
      <c r="J2118">
        <v>2.38</v>
      </c>
      <c r="K2118">
        <v>2229</v>
      </c>
      <c r="L2118" s="1">
        <v>45307</v>
      </c>
    </row>
    <row r="2119" spans="1:12" x14ac:dyDescent="0.25">
      <c r="A2119" t="s">
        <v>2163</v>
      </c>
      <c r="B2119" t="s">
        <v>49</v>
      </c>
      <c r="C2119" t="s">
        <v>14</v>
      </c>
      <c r="D2119" t="s">
        <v>50</v>
      </c>
      <c r="E2119" t="s">
        <v>22</v>
      </c>
      <c r="F2119" t="s">
        <v>62</v>
      </c>
      <c r="G2119">
        <v>16604.88</v>
      </c>
      <c r="H2119">
        <v>3</v>
      </c>
      <c r="I2119">
        <v>49814.64</v>
      </c>
      <c r="J2119">
        <v>3.85</v>
      </c>
      <c r="K2119">
        <v>3441</v>
      </c>
      <c r="L2119" s="1">
        <v>45638</v>
      </c>
    </row>
    <row r="2120" spans="1:12" x14ac:dyDescent="0.25">
      <c r="A2120" t="s">
        <v>2164</v>
      </c>
      <c r="B2120" t="s">
        <v>19</v>
      </c>
      <c r="C2120" t="s">
        <v>20</v>
      </c>
      <c r="D2120" t="s">
        <v>21</v>
      </c>
      <c r="E2120" t="s">
        <v>22</v>
      </c>
      <c r="F2120" t="s">
        <v>23</v>
      </c>
      <c r="G2120">
        <v>11875.1</v>
      </c>
      <c r="H2120">
        <v>2</v>
      </c>
      <c r="I2120">
        <v>23750.2</v>
      </c>
      <c r="J2120">
        <v>1.1200000000000001</v>
      </c>
      <c r="K2120">
        <v>4841</v>
      </c>
      <c r="L2120" s="1">
        <v>45575</v>
      </c>
    </row>
    <row r="2121" spans="1:12" x14ac:dyDescent="0.25">
      <c r="A2121" t="s">
        <v>2165</v>
      </c>
      <c r="B2121" t="s">
        <v>65</v>
      </c>
      <c r="C2121" t="s">
        <v>20</v>
      </c>
      <c r="D2121" t="s">
        <v>66</v>
      </c>
      <c r="E2121" t="s">
        <v>16</v>
      </c>
      <c r="F2121" t="s">
        <v>62</v>
      </c>
      <c r="G2121">
        <v>5310.63</v>
      </c>
      <c r="H2121">
        <v>1</v>
      </c>
      <c r="I2121">
        <v>5310.63</v>
      </c>
      <c r="J2121">
        <v>4.2300000000000004</v>
      </c>
      <c r="K2121">
        <v>907</v>
      </c>
      <c r="L2121" s="1">
        <v>45463</v>
      </c>
    </row>
    <row r="2122" spans="1:12" x14ac:dyDescent="0.25">
      <c r="A2122" t="s">
        <v>2166</v>
      </c>
      <c r="B2122" t="s">
        <v>19</v>
      </c>
      <c r="C2122" t="s">
        <v>20</v>
      </c>
      <c r="D2122" t="s">
        <v>21</v>
      </c>
      <c r="E2122" t="s">
        <v>22</v>
      </c>
      <c r="F2122" t="s">
        <v>62</v>
      </c>
      <c r="G2122">
        <v>17046.509999999998</v>
      </c>
      <c r="H2122">
        <v>2</v>
      </c>
      <c r="I2122">
        <v>34093.019999999997</v>
      </c>
      <c r="J2122">
        <v>1.59</v>
      </c>
      <c r="K2122">
        <v>2810</v>
      </c>
      <c r="L2122" s="1">
        <v>45644</v>
      </c>
    </row>
    <row r="2123" spans="1:12" x14ac:dyDescent="0.25">
      <c r="A2123" t="s">
        <v>2167</v>
      </c>
      <c r="B2123" t="s">
        <v>65</v>
      </c>
      <c r="C2123" t="s">
        <v>20</v>
      </c>
      <c r="D2123" t="s">
        <v>66</v>
      </c>
      <c r="E2123" t="s">
        <v>47</v>
      </c>
      <c r="F2123" t="s">
        <v>62</v>
      </c>
      <c r="G2123">
        <v>16571.830000000002</v>
      </c>
      <c r="H2123">
        <v>2</v>
      </c>
      <c r="I2123">
        <v>33143.660000000003</v>
      </c>
      <c r="J2123">
        <v>3.84</v>
      </c>
      <c r="K2123">
        <v>112</v>
      </c>
      <c r="L2123" s="1">
        <v>45435</v>
      </c>
    </row>
    <row r="2124" spans="1:12" x14ac:dyDescent="0.25">
      <c r="A2124" t="s">
        <v>2168</v>
      </c>
      <c r="B2124" t="s">
        <v>19</v>
      </c>
      <c r="C2124" t="s">
        <v>20</v>
      </c>
      <c r="D2124" t="s">
        <v>21</v>
      </c>
      <c r="E2124" t="s">
        <v>22</v>
      </c>
      <c r="F2124" t="s">
        <v>23</v>
      </c>
      <c r="G2124">
        <v>4380.3900000000003</v>
      </c>
      <c r="H2124">
        <v>5</v>
      </c>
      <c r="I2124">
        <v>21901.95</v>
      </c>
      <c r="J2124">
        <v>2.66</v>
      </c>
      <c r="K2124">
        <v>260</v>
      </c>
      <c r="L2124" s="1">
        <v>45597</v>
      </c>
    </row>
    <row r="2125" spans="1:12" x14ac:dyDescent="0.25">
      <c r="A2125" t="s">
        <v>2169</v>
      </c>
      <c r="B2125" t="s">
        <v>13</v>
      </c>
      <c r="C2125" t="s">
        <v>14</v>
      </c>
      <c r="D2125" t="s">
        <v>15</v>
      </c>
      <c r="E2125" t="s">
        <v>22</v>
      </c>
      <c r="F2125" t="s">
        <v>23</v>
      </c>
      <c r="G2125">
        <v>8882.56</v>
      </c>
      <c r="H2125">
        <v>1</v>
      </c>
      <c r="I2125">
        <v>8882.56</v>
      </c>
      <c r="J2125">
        <v>1.9</v>
      </c>
      <c r="K2125">
        <v>833</v>
      </c>
      <c r="L2125" s="1">
        <v>45495</v>
      </c>
    </row>
    <row r="2126" spans="1:12" x14ac:dyDescent="0.25">
      <c r="A2126" t="s">
        <v>2170</v>
      </c>
      <c r="B2126" t="s">
        <v>43</v>
      </c>
      <c r="C2126" t="s">
        <v>44</v>
      </c>
      <c r="D2126" t="s">
        <v>45</v>
      </c>
      <c r="E2126" t="s">
        <v>22</v>
      </c>
      <c r="F2126" t="s">
        <v>33</v>
      </c>
      <c r="G2126">
        <v>18711</v>
      </c>
      <c r="H2126">
        <v>3</v>
      </c>
      <c r="I2126">
        <v>56133</v>
      </c>
      <c r="J2126">
        <v>3.29</v>
      </c>
      <c r="K2126">
        <v>113</v>
      </c>
      <c r="L2126" s="1">
        <v>45422</v>
      </c>
    </row>
    <row r="2127" spans="1:12" x14ac:dyDescent="0.25">
      <c r="A2127" t="s">
        <v>2171</v>
      </c>
      <c r="B2127" t="s">
        <v>19</v>
      </c>
      <c r="C2127" t="s">
        <v>20</v>
      </c>
      <c r="D2127" t="s">
        <v>21</v>
      </c>
      <c r="E2127" t="s">
        <v>16</v>
      </c>
      <c r="F2127" t="s">
        <v>40</v>
      </c>
      <c r="G2127">
        <v>15171.37</v>
      </c>
      <c r="H2127">
        <v>2</v>
      </c>
      <c r="I2127">
        <v>30342.74</v>
      </c>
      <c r="J2127">
        <v>1.79</v>
      </c>
      <c r="K2127">
        <v>3523</v>
      </c>
      <c r="L2127" s="1">
        <v>45650</v>
      </c>
    </row>
    <row r="2128" spans="1:12" x14ac:dyDescent="0.25">
      <c r="A2128" t="s">
        <v>2172</v>
      </c>
      <c r="B2128" t="s">
        <v>65</v>
      </c>
      <c r="C2128" t="s">
        <v>20</v>
      </c>
      <c r="D2128" t="s">
        <v>66</v>
      </c>
      <c r="E2128" t="s">
        <v>16</v>
      </c>
      <c r="F2128" t="s">
        <v>33</v>
      </c>
      <c r="G2128">
        <v>12713.62</v>
      </c>
      <c r="H2128">
        <v>3</v>
      </c>
      <c r="I2128">
        <v>38140.86</v>
      </c>
      <c r="J2128">
        <v>2.0099999999999998</v>
      </c>
      <c r="K2128">
        <v>1844</v>
      </c>
      <c r="L2128" s="1">
        <v>45408</v>
      </c>
    </row>
    <row r="2129" spans="1:12" x14ac:dyDescent="0.25">
      <c r="A2129" t="s">
        <v>2173</v>
      </c>
      <c r="B2129" t="s">
        <v>53</v>
      </c>
      <c r="C2129" t="s">
        <v>31</v>
      </c>
      <c r="D2129" t="s">
        <v>54</v>
      </c>
      <c r="E2129" t="s">
        <v>47</v>
      </c>
      <c r="F2129" t="s">
        <v>23</v>
      </c>
      <c r="G2129">
        <v>4119.82</v>
      </c>
      <c r="H2129">
        <v>4</v>
      </c>
      <c r="I2129">
        <v>16479.28</v>
      </c>
      <c r="J2129">
        <v>1.83</v>
      </c>
      <c r="K2129">
        <v>3290</v>
      </c>
      <c r="L2129" s="1">
        <v>45416</v>
      </c>
    </row>
    <row r="2130" spans="1:12" x14ac:dyDescent="0.25">
      <c r="A2130" t="s">
        <v>2174</v>
      </c>
      <c r="B2130" t="s">
        <v>19</v>
      </c>
      <c r="C2130" t="s">
        <v>20</v>
      </c>
      <c r="D2130" t="s">
        <v>21</v>
      </c>
      <c r="E2130" t="s">
        <v>16</v>
      </c>
      <c r="F2130" t="s">
        <v>62</v>
      </c>
      <c r="G2130">
        <v>2771.05</v>
      </c>
      <c r="H2130">
        <v>4</v>
      </c>
      <c r="I2130">
        <v>11084.2</v>
      </c>
      <c r="J2130">
        <v>1.39</v>
      </c>
      <c r="K2130">
        <v>4759</v>
      </c>
      <c r="L2130" s="1">
        <v>45647</v>
      </c>
    </row>
    <row r="2131" spans="1:12" x14ac:dyDescent="0.25">
      <c r="A2131" t="s">
        <v>2175</v>
      </c>
      <c r="B2131" t="s">
        <v>13</v>
      </c>
      <c r="C2131" t="s">
        <v>14</v>
      </c>
      <c r="D2131" t="s">
        <v>15</v>
      </c>
      <c r="E2131" t="s">
        <v>47</v>
      </c>
      <c r="F2131" t="s">
        <v>33</v>
      </c>
      <c r="G2131">
        <v>19032.330000000002</v>
      </c>
      <c r="H2131">
        <v>4</v>
      </c>
      <c r="I2131">
        <v>76129.320000000007</v>
      </c>
      <c r="J2131">
        <v>3.41</v>
      </c>
      <c r="K2131">
        <v>1076</v>
      </c>
      <c r="L2131" s="1">
        <v>45560</v>
      </c>
    </row>
    <row r="2132" spans="1:12" x14ac:dyDescent="0.25">
      <c r="A2132" t="s">
        <v>2176</v>
      </c>
      <c r="B2132" t="s">
        <v>25</v>
      </c>
      <c r="C2132" t="s">
        <v>26</v>
      </c>
      <c r="D2132" t="s">
        <v>27</v>
      </c>
      <c r="E2132" t="s">
        <v>16</v>
      </c>
      <c r="F2132" t="s">
        <v>62</v>
      </c>
      <c r="G2132">
        <v>10764.48</v>
      </c>
      <c r="H2132">
        <v>2</v>
      </c>
      <c r="I2132">
        <v>21528.959999999999</v>
      </c>
      <c r="J2132">
        <v>4.3600000000000003</v>
      </c>
      <c r="K2132">
        <v>145</v>
      </c>
      <c r="L2132" s="1">
        <v>45646</v>
      </c>
    </row>
    <row r="2133" spans="1:12" x14ac:dyDescent="0.25">
      <c r="A2133" t="s">
        <v>2177</v>
      </c>
      <c r="B2133" t="s">
        <v>65</v>
      </c>
      <c r="C2133" t="s">
        <v>20</v>
      </c>
      <c r="D2133" t="s">
        <v>66</v>
      </c>
      <c r="E2133" t="s">
        <v>16</v>
      </c>
      <c r="F2133" t="s">
        <v>23</v>
      </c>
      <c r="G2133">
        <v>1744.43</v>
      </c>
      <c r="H2133">
        <v>3</v>
      </c>
      <c r="I2133">
        <v>5233.29</v>
      </c>
      <c r="J2133">
        <v>4.6900000000000004</v>
      </c>
      <c r="K2133">
        <v>798</v>
      </c>
      <c r="L2133" s="1">
        <v>45520</v>
      </c>
    </row>
    <row r="2134" spans="1:12" x14ac:dyDescent="0.25">
      <c r="A2134" t="s">
        <v>2178</v>
      </c>
      <c r="B2134" t="s">
        <v>25</v>
      </c>
      <c r="C2134" t="s">
        <v>26</v>
      </c>
      <c r="D2134" t="s">
        <v>27</v>
      </c>
      <c r="E2134" t="s">
        <v>16</v>
      </c>
      <c r="F2134" t="s">
        <v>33</v>
      </c>
      <c r="G2134">
        <v>2406.1</v>
      </c>
      <c r="H2134">
        <v>4</v>
      </c>
      <c r="I2134">
        <v>9624.4</v>
      </c>
      <c r="J2134">
        <v>1.88</v>
      </c>
      <c r="K2134">
        <v>1182</v>
      </c>
      <c r="L2134" s="1">
        <v>45394</v>
      </c>
    </row>
    <row r="2135" spans="1:12" x14ac:dyDescent="0.25">
      <c r="A2135" t="s">
        <v>2179</v>
      </c>
      <c r="B2135" t="s">
        <v>53</v>
      </c>
      <c r="C2135" t="s">
        <v>31</v>
      </c>
      <c r="D2135" t="s">
        <v>54</v>
      </c>
      <c r="E2135" t="s">
        <v>16</v>
      </c>
      <c r="F2135" t="s">
        <v>28</v>
      </c>
      <c r="G2135">
        <v>5831.53</v>
      </c>
      <c r="H2135">
        <v>2</v>
      </c>
      <c r="I2135">
        <v>11663.06</v>
      </c>
      <c r="J2135">
        <v>1.99</v>
      </c>
      <c r="K2135">
        <v>3741</v>
      </c>
      <c r="L2135" s="1">
        <v>45606</v>
      </c>
    </row>
    <row r="2136" spans="1:12" x14ac:dyDescent="0.25">
      <c r="A2136" t="s">
        <v>2180</v>
      </c>
      <c r="B2136" t="s">
        <v>65</v>
      </c>
      <c r="C2136" t="s">
        <v>20</v>
      </c>
      <c r="D2136" t="s">
        <v>66</v>
      </c>
      <c r="E2136" t="s">
        <v>22</v>
      </c>
      <c r="F2136" t="s">
        <v>28</v>
      </c>
      <c r="G2136">
        <v>6527.12</v>
      </c>
      <c r="H2136">
        <v>5</v>
      </c>
      <c r="I2136">
        <v>32635.599999999999</v>
      </c>
      <c r="J2136">
        <v>3.62</v>
      </c>
      <c r="K2136">
        <v>776</v>
      </c>
      <c r="L2136" s="1">
        <v>45486</v>
      </c>
    </row>
    <row r="2137" spans="1:12" x14ac:dyDescent="0.25">
      <c r="A2137" t="s">
        <v>2181</v>
      </c>
      <c r="B2137" t="s">
        <v>49</v>
      </c>
      <c r="C2137" t="s">
        <v>14</v>
      </c>
      <c r="D2137" t="s">
        <v>50</v>
      </c>
      <c r="E2137" t="s">
        <v>16</v>
      </c>
      <c r="F2137" t="s">
        <v>40</v>
      </c>
      <c r="G2137">
        <v>8303.6</v>
      </c>
      <c r="H2137">
        <v>1</v>
      </c>
      <c r="I2137">
        <v>8303.6</v>
      </c>
      <c r="J2137">
        <v>2.31</v>
      </c>
      <c r="K2137">
        <v>1406</v>
      </c>
      <c r="L2137" s="1">
        <v>45522</v>
      </c>
    </row>
    <row r="2138" spans="1:12" x14ac:dyDescent="0.25">
      <c r="A2138" t="s">
        <v>2182</v>
      </c>
      <c r="B2138" t="s">
        <v>49</v>
      </c>
      <c r="C2138" t="s">
        <v>14</v>
      </c>
      <c r="D2138" t="s">
        <v>50</v>
      </c>
      <c r="E2138" t="s">
        <v>47</v>
      </c>
      <c r="F2138" t="s">
        <v>33</v>
      </c>
      <c r="G2138">
        <v>5154.5600000000004</v>
      </c>
      <c r="H2138">
        <v>4</v>
      </c>
      <c r="I2138">
        <v>20618.240000000002</v>
      </c>
      <c r="J2138">
        <v>1.8</v>
      </c>
      <c r="K2138">
        <v>1499</v>
      </c>
      <c r="L2138" s="1">
        <v>45616</v>
      </c>
    </row>
    <row r="2139" spans="1:12" x14ac:dyDescent="0.25">
      <c r="A2139" t="s">
        <v>2183</v>
      </c>
      <c r="B2139" t="s">
        <v>38</v>
      </c>
      <c r="C2139" t="s">
        <v>20</v>
      </c>
      <c r="D2139" t="s">
        <v>39</v>
      </c>
      <c r="E2139" t="s">
        <v>47</v>
      </c>
      <c r="F2139" t="s">
        <v>28</v>
      </c>
      <c r="G2139">
        <v>3348.4</v>
      </c>
      <c r="H2139">
        <v>2</v>
      </c>
      <c r="I2139">
        <v>6696.8</v>
      </c>
      <c r="J2139">
        <v>3.52</v>
      </c>
      <c r="K2139">
        <v>522</v>
      </c>
      <c r="L2139" s="1">
        <v>45553</v>
      </c>
    </row>
    <row r="2140" spans="1:12" x14ac:dyDescent="0.25">
      <c r="A2140" t="s">
        <v>2184</v>
      </c>
      <c r="B2140" t="s">
        <v>19</v>
      </c>
      <c r="C2140" t="s">
        <v>20</v>
      </c>
      <c r="D2140" t="s">
        <v>21</v>
      </c>
      <c r="E2140" t="s">
        <v>22</v>
      </c>
      <c r="F2140" t="s">
        <v>40</v>
      </c>
      <c r="G2140">
        <v>19887.23</v>
      </c>
      <c r="H2140">
        <v>2</v>
      </c>
      <c r="I2140">
        <v>39774.46</v>
      </c>
      <c r="J2140">
        <v>4.24</v>
      </c>
      <c r="K2140">
        <v>332</v>
      </c>
      <c r="L2140" s="1">
        <v>45354</v>
      </c>
    </row>
    <row r="2141" spans="1:12" x14ac:dyDescent="0.25">
      <c r="A2141" t="s">
        <v>2185</v>
      </c>
      <c r="B2141" t="s">
        <v>35</v>
      </c>
      <c r="C2141" t="s">
        <v>14</v>
      </c>
      <c r="D2141" t="s">
        <v>36</v>
      </c>
      <c r="E2141" t="s">
        <v>47</v>
      </c>
      <c r="F2141" t="s">
        <v>23</v>
      </c>
      <c r="G2141">
        <v>18917.669999999998</v>
      </c>
      <c r="H2141">
        <v>5</v>
      </c>
      <c r="I2141">
        <v>94588.35</v>
      </c>
      <c r="J2141">
        <v>2.58</v>
      </c>
      <c r="K2141">
        <v>4818</v>
      </c>
      <c r="L2141" s="1">
        <v>45530</v>
      </c>
    </row>
    <row r="2142" spans="1:12" x14ac:dyDescent="0.25">
      <c r="A2142" t="s">
        <v>2186</v>
      </c>
      <c r="B2142" t="s">
        <v>43</v>
      </c>
      <c r="C2142" t="s">
        <v>44</v>
      </c>
      <c r="D2142" t="s">
        <v>45</v>
      </c>
      <c r="E2142" t="s">
        <v>22</v>
      </c>
      <c r="F2142" t="s">
        <v>23</v>
      </c>
      <c r="G2142">
        <v>14478.64</v>
      </c>
      <c r="H2142">
        <v>3</v>
      </c>
      <c r="I2142">
        <v>43435.92</v>
      </c>
      <c r="J2142">
        <v>4.9800000000000004</v>
      </c>
      <c r="K2142">
        <v>171</v>
      </c>
      <c r="L2142" s="1">
        <v>45351</v>
      </c>
    </row>
    <row r="2143" spans="1:12" x14ac:dyDescent="0.25">
      <c r="A2143" t="s">
        <v>2187</v>
      </c>
      <c r="B2143" t="s">
        <v>43</v>
      </c>
      <c r="C2143" t="s">
        <v>44</v>
      </c>
      <c r="D2143" t="s">
        <v>45</v>
      </c>
      <c r="E2143" t="s">
        <v>16</v>
      </c>
      <c r="F2143" t="s">
        <v>23</v>
      </c>
      <c r="G2143">
        <v>2722.05</v>
      </c>
      <c r="H2143">
        <v>1</v>
      </c>
      <c r="I2143">
        <v>2722.05</v>
      </c>
      <c r="J2143">
        <v>2</v>
      </c>
      <c r="K2143">
        <v>754</v>
      </c>
      <c r="L2143" s="1">
        <v>45511</v>
      </c>
    </row>
    <row r="2144" spans="1:12" x14ac:dyDescent="0.25">
      <c r="A2144" t="s">
        <v>2188</v>
      </c>
      <c r="B2144" t="s">
        <v>43</v>
      </c>
      <c r="C2144" t="s">
        <v>44</v>
      </c>
      <c r="D2144" t="s">
        <v>45</v>
      </c>
      <c r="E2144" t="s">
        <v>47</v>
      </c>
      <c r="F2144" t="s">
        <v>40</v>
      </c>
      <c r="G2144">
        <v>2591.86</v>
      </c>
      <c r="H2144">
        <v>3</v>
      </c>
      <c r="I2144">
        <v>7775.58</v>
      </c>
      <c r="J2144">
        <v>4.9000000000000004</v>
      </c>
      <c r="K2144">
        <v>980</v>
      </c>
      <c r="L2144" s="1">
        <v>45297</v>
      </c>
    </row>
    <row r="2145" spans="1:12" x14ac:dyDescent="0.25">
      <c r="A2145" t="s">
        <v>2189</v>
      </c>
      <c r="B2145" t="s">
        <v>49</v>
      </c>
      <c r="C2145" t="s">
        <v>14</v>
      </c>
      <c r="D2145" t="s">
        <v>50</v>
      </c>
      <c r="E2145" t="s">
        <v>47</v>
      </c>
      <c r="F2145" t="s">
        <v>17</v>
      </c>
      <c r="G2145">
        <v>18845.91</v>
      </c>
      <c r="H2145">
        <v>3</v>
      </c>
      <c r="I2145">
        <v>56537.73</v>
      </c>
      <c r="J2145">
        <v>3.07</v>
      </c>
      <c r="K2145">
        <v>4037</v>
      </c>
      <c r="L2145" s="1">
        <v>45318</v>
      </c>
    </row>
    <row r="2146" spans="1:12" x14ac:dyDescent="0.25">
      <c r="A2146" t="s">
        <v>2190</v>
      </c>
      <c r="B2146" t="s">
        <v>38</v>
      </c>
      <c r="C2146" t="s">
        <v>20</v>
      </c>
      <c r="D2146" t="s">
        <v>39</v>
      </c>
      <c r="E2146" t="s">
        <v>22</v>
      </c>
      <c r="F2146" t="s">
        <v>17</v>
      </c>
      <c r="G2146">
        <v>18340.3</v>
      </c>
      <c r="H2146">
        <v>1</v>
      </c>
      <c r="I2146">
        <v>18340.3</v>
      </c>
      <c r="J2146">
        <v>1.91</v>
      </c>
      <c r="K2146">
        <v>1188</v>
      </c>
      <c r="L2146" s="1">
        <v>45645</v>
      </c>
    </row>
    <row r="2147" spans="1:12" x14ac:dyDescent="0.25">
      <c r="A2147" t="s">
        <v>2191</v>
      </c>
      <c r="B2147" t="s">
        <v>30</v>
      </c>
      <c r="C2147" t="s">
        <v>31</v>
      </c>
      <c r="D2147" t="s">
        <v>32</v>
      </c>
      <c r="E2147" t="s">
        <v>16</v>
      </c>
      <c r="F2147" t="s">
        <v>17</v>
      </c>
      <c r="G2147">
        <v>695.47</v>
      </c>
      <c r="H2147">
        <v>3</v>
      </c>
      <c r="I2147">
        <v>2086.41</v>
      </c>
      <c r="J2147">
        <v>4.62</v>
      </c>
      <c r="K2147">
        <v>3594</v>
      </c>
      <c r="L2147" s="1">
        <v>45502</v>
      </c>
    </row>
    <row r="2148" spans="1:12" x14ac:dyDescent="0.25">
      <c r="A2148" t="s">
        <v>2192</v>
      </c>
      <c r="B2148" t="s">
        <v>49</v>
      </c>
      <c r="C2148" t="s">
        <v>14</v>
      </c>
      <c r="D2148" t="s">
        <v>50</v>
      </c>
      <c r="E2148" t="s">
        <v>47</v>
      </c>
      <c r="F2148" t="s">
        <v>23</v>
      </c>
      <c r="G2148">
        <v>16979.009999999998</v>
      </c>
      <c r="H2148">
        <v>1</v>
      </c>
      <c r="I2148">
        <v>16979.009999999998</v>
      </c>
      <c r="J2148">
        <v>1.35</v>
      </c>
      <c r="K2148">
        <v>1383</v>
      </c>
      <c r="L2148" s="1">
        <v>45509</v>
      </c>
    </row>
    <row r="2149" spans="1:12" x14ac:dyDescent="0.25">
      <c r="A2149" t="s">
        <v>2193</v>
      </c>
      <c r="B2149" t="s">
        <v>38</v>
      </c>
      <c r="C2149" t="s">
        <v>20</v>
      </c>
      <c r="D2149" t="s">
        <v>39</v>
      </c>
      <c r="E2149" t="s">
        <v>22</v>
      </c>
      <c r="F2149" t="s">
        <v>40</v>
      </c>
      <c r="G2149">
        <v>9726.7999999999993</v>
      </c>
      <c r="H2149">
        <v>5</v>
      </c>
      <c r="I2149">
        <v>48634</v>
      </c>
      <c r="J2149">
        <v>2.77</v>
      </c>
      <c r="K2149">
        <v>3218</v>
      </c>
      <c r="L2149" s="1">
        <v>45424</v>
      </c>
    </row>
    <row r="2150" spans="1:12" x14ac:dyDescent="0.25">
      <c r="A2150" t="s">
        <v>2194</v>
      </c>
      <c r="B2150" t="s">
        <v>53</v>
      </c>
      <c r="C2150" t="s">
        <v>31</v>
      </c>
      <c r="D2150" t="s">
        <v>54</v>
      </c>
      <c r="E2150" t="s">
        <v>16</v>
      </c>
      <c r="F2150" t="s">
        <v>23</v>
      </c>
      <c r="G2150">
        <v>14610.09</v>
      </c>
      <c r="H2150">
        <v>3</v>
      </c>
      <c r="I2150">
        <v>43830.27</v>
      </c>
      <c r="J2150">
        <v>2.17</v>
      </c>
      <c r="K2150">
        <v>609</v>
      </c>
      <c r="L2150" s="1">
        <v>45571</v>
      </c>
    </row>
    <row r="2151" spans="1:12" x14ac:dyDescent="0.25">
      <c r="A2151" t="s">
        <v>2195</v>
      </c>
      <c r="B2151" t="s">
        <v>35</v>
      </c>
      <c r="C2151" t="s">
        <v>14</v>
      </c>
      <c r="D2151" t="s">
        <v>36</v>
      </c>
      <c r="E2151" t="s">
        <v>22</v>
      </c>
      <c r="F2151" t="s">
        <v>23</v>
      </c>
      <c r="G2151">
        <v>15535.94</v>
      </c>
      <c r="H2151">
        <v>2</v>
      </c>
      <c r="I2151">
        <v>31071.88</v>
      </c>
      <c r="J2151">
        <v>2.4700000000000002</v>
      </c>
      <c r="K2151">
        <v>4291</v>
      </c>
      <c r="L2151" s="1">
        <v>45466</v>
      </c>
    </row>
    <row r="2152" spans="1:12" x14ac:dyDescent="0.25">
      <c r="A2152" t="s">
        <v>2196</v>
      </c>
      <c r="B2152" t="s">
        <v>19</v>
      </c>
      <c r="C2152" t="s">
        <v>20</v>
      </c>
      <c r="D2152" t="s">
        <v>21</v>
      </c>
      <c r="E2152" t="s">
        <v>22</v>
      </c>
      <c r="F2152" t="s">
        <v>33</v>
      </c>
      <c r="G2152">
        <v>17153.45</v>
      </c>
      <c r="H2152">
        <v>3</v>
      </c>
      <c r="I2152">
        <v>51460.35</v>
      </c>
      <c r="J2152">
        <v>3.77</v>
      </c>
      <c r="K2152">
        <v>691</v>
      </c>
      <c r="L2152" s="1">
        <v>45622</v>
      </c>
    </row>
    <row r="2153" spans="1:12" x14ac:dyDescent="0.25">
      <c r="A2153" t="s">
        <v>2197</v>
      </c>
      <c r="B2153" t="s">
        <v>19</v>
      </c>
      <c r="C2153" t="s">
        <v>20</v>
      </c>
      <c r="D2153" t="s">
        <v>21</v>
      </c>
      <c r="E2153" t="s">
        <v>47</v>
      </c>
      <c r="F2153" t="s">
        <v>33</v>
      </c>
      <c r="G2153">
        <v>351.54</v>
      </c>
      <c r="H2153">
        <v>4</v>
      </c>
      <c r="I2153">
        <v>1406.16</v>
      </c>
      <c r="J2153">
        <v>1.52</v>
      </c>
      <c r="K2153">
        <v>1375</v>
      </c>
      <c r="L2153" s="1">
        <v>45502</v>
      </c>
    </row>
    <row r="2154" spans="1:12" x14ac:dyDescent="0.25">
      <c r="A2154" t="s">
        <v>2198</v>
      </c>
      <c r="B2154" t="s">
        <v>35</v>
      </c>
      <c r="C2154" t="s">
        <v>14</v>
      </c>
      <c r="D2154" t="s">
        <v>36</v>
      </c>
      <c r="E2154" t="s">
        <v>16</v>
      </c>
      <c r="F2154" t="s">
        <v>40</v>
      </c>
      <c r="G2154">
        <v>12044.39</v>
      </c>
      <c r="H2154">
        <v>3</v>
      </c>
      <c r="I2154">
        <v>36133.17</v>
      </c>
      <c r="J2154">
        <v>4.28</v>
      </c>
      <c r="K2154">
        <v>3545</v>
      </c>
      <c r="L2154" s="1">
        <v>45342</v>
      </c>
    </row>
    <row r="2155" spans="1:12" x14ac:dyDescent="0.25">
      <c r="A2155" t="s">
        <v>2199</v>
      </c>
      <c r="B2155" t="s">
        <v>49</v>
      </c>
      <c r="C2155" t="s">
        <v>14</v>
      </c>
      <c r="D2155" t="s">
        <v>50</v>
      </c>
      <c r="E2155" t="s">
        <v>47</v>
      </c>
      <c r="F2155" t="s">
        <v>40</v>
      </c>
      <c r="G2155">
        <v>11506.25</v>
      </c>
      <c r="H2155">
        <v>5</v>
      </c>
      <c r="I2155">
        <v>57531.25</v>
      </c>
      <c r="J2155">
        <v>2.65</v>
      </c>
      <c r="K2155">
        <v>731</v>
      </c>
      <c r="L2155" s="1">
        <v>45330</v>
      </c>
    </row>
    <row r="2156" spans="1:12" x14ac:dyDescent="0.25">
      <c r="A2156" t="s">
        <v>2200</v>
      </c>
      <c r="B2156" t="s">
        <v>38</v>
      </c>
      <c r="C2156" t="s">
        <v>20</v>
      </c>
      <c r="D2156" t="s">
        <v>39</v>
      </c>
      <c r="E2156" t="s">
        <v>16</v>
      </c>
      <c r="F2156" t="s">
        <v>17</v>
      </c>
      <c r="G2156">
        <v>5061.16</v>
      </c>
      <c r="H2156">
        <v>3</v>
      </c>
      <c r="I2156">
        <v>15183.48</v>
      </c>
      <c r="J2156">
        <v>4.68</v>
      </c>
      <c r="K2156">
        <v>979</v>
      </c>
      <c r="L2156" s="1">
        <v>45547</v>
      </c>
    </row>
    <row r="2157" spans="1:12" x14ac:dyDescent="0.25">
      <c r="A2157" t="s">
        <v>2201</v>
      </c>
      <c r="B2157" t="s">
        <v>25</v>
      </c>
      <c r="C2157" t="s">
        <v>26</v>
      </c>
      <c r="D2157" t="s">
        <v>27</v>
      </c>
      <c r="E2157" t="s">
        <v>47</v>
      </c>
      <c r="F2157" t="s">
        <v>17</v>
      </c>
      <c r="G2157">
        <v>12586.47</v>
      </c>
      <c r="H2157">
        <v>4</v>
      </c>
      <c r="I2157">
        <v>50345.88</v>
      </c>
      <c r="J2157">
        <v>2.72</v>
      </c>
      <c r="K2157">
        <v>1853</v>
      </c>
      <c r="L2157" s="1">
        <v>45599</v>
      </c>
    </row>
    <row r="2158" spans="1:12" x14ac:dyDescent="0.25">
      <c r="A2158" t="s">
        <v>2202</v>
      </c>
      <c r="B2158" t="s">
        <v>13</v>
      </c>
      <c r="C2158" t="s">
        <v>14</v>
      </c>
      <c r="D2158" t="s">
        <v>15</v>
      </c>
      <c r="E2158" t="s">
        <v>16</v>
      </c>
      <c r="F2158" t="s">
        <v>23</v>
      </c>
      <c r="G2158">
        <v>15163.31</v>
      </c>
      <c r="H2158">
        <v>4</v>
      </c>
      <c r="I2158">
        <v>60653.24</v>
      </c>
      <c r="J2158">
        <v>4.12</v>
      </c>
      <c r="K2158">
        <v>2866</v>
      </c>
      <c r="L2158" s="1">
        <v>45466</v>
      </c>
    </row>
    <row r="2159" spans="1:12" x14ac:dyDescent="0.25">
      <c r="A2159" t="s">
        <v>2203</v>
      </c>
      <c r="B2159" t="s">
        <v>19</v>
      </c>
      <c r="C2159" t="s">
        <v>20</v>
      </c>
      <c r="D2159" t="s">
        <v>21</v>
      </c>
      <c r="E2159" t="s">
        <v>22</v>
      </c>
      <c r="F2159" t="s">
        <v>40</v>
      </c>
      <c r="G2159">
        <v>1068.26</v>
      </c>
      <c r="H2159">
        <v>2</v>
      </c>
      <c r="I2159">
        <v>2136.52</v>
      </c>
      <c r="J2159">
        <v>4.9400000000000004</v>
      </c>
      <c r="K2159">
        <v>3153</v>
      </c>
      <c r="L2159" s="1">
        <v>45400</v>
      </c>
    </row>
    <row r="2160" spans="1:12" x14ac:dyDescent="0.25">
      <c r="A2160" t="s">
        <v>2204</v>
      </c>
      <c r="B2160" t="s">
        <v>43</v>
      </c>
      <c r="C2160" t="s">
        <v>44</v>
      </c>
      <c r="D2160" t="s">
        <v>45</v>
      </c>
      <c r="E2160" t="s">
        <v>47</v>
      </c>
      <c r="F2160" t="s">
        <v>23</v>
      </c>
      <c r="G2160">
        <v>6410.01</v>
      </c>
      <c r="H2160">
        <v>3</v>
      </c>
      <c r="I2160">
        <v>19230.03</v>
      </c>
      <c r="J2160">
        <v>4.2699999999999996</v>
      </c>
      <c r="K2160">
        <v>1037</v>
      </c>
      <c r="L2160" s="1">
        <v>45449</v>
      </c>
    </row>
    <row r="2161" spans="1:12" x14ac:dyDescent="0.25">
      <c r="A2161" t="s">
        <v>2205</v>
      </c>
      <c r="B2161" t="s">
        <v>13</v>
      </c>
      <c r="C2161" t="s">
        <v>14</v>
      </c>
      <c r="D2161" t="s">
        <v>15</v>
      </c>
      <c r="E2161" t="s">
        <v>16</v>
      </c>
      <c r="F2161" t="s">
        <v>62</v>
      </c>
      <c r="G2161">
        <v>19218.150000000001</v>
      </c>
      <c r="H2161">
        <v>3</v>
      </c>
      <c r="I2161">
        <v>57654.45</v>
      </c>
      <c r="J2161">
        <v>2.38</v>
      </c>
      <c r="K2161">
        <v>1713</v>
      </c>
      <c r="L2161" s="1">
        <v>45465</v>
      </c>
    </row>
    <row r="2162" spans="1:12" x14ac:dyDescent="0.25">
      <c r="A2162" t="s">
        <v>2206</v>
      </c>
      <c r="B2162" t="s">
        <v>43</v>
      </c>
      <c r="C2162" t="s">
        <v>44</v>
      </c>
      <c r="D2162" t="s">
        <v>45</v>
      </c>
      <c r="E2162" t="s">
        <v>47</v>
      </c>
      <c r="F2162" t="s">
        <v>28</v>
      </c>
      <c r="G2162">
        <v>4760.66</v>
      </c>
      <c r="H2162">
        <v>2</v>
      </c>
      <c r="I2162">
        <v>9521.32</v>
      </c>
      <c r="J2162">
        <v>2.27</v>
      </c>
      <c r="K2162">
        <v>2093</v>
      </c>
      <c r="L2162" s="1">
        <v>45314</v>
      </c>
    </row>
    <row r="2163" spans="1:12" x14ac:dyDescent="0.25">
      <c r="A2163" t="s">
        <v>2207</v>
      </c>
      <c r="B2163" t="s">
        <v>43</v>
      </c>
      <c r="C2163" t="s">
        <v>44</v>
      </c>
      <c r="D2163" t="s">
        <v>45</v>
      </c>
      <c r="E2163" t="s">
        <v>22</v>
      </c>
      <c r="F2163" t="s">
        <v>40</v>
      </c>
      <c r="G2163">
        <v>9305.85</v>
      </c>
      <c r="H2163">
        <v>2</v>
      </c>
      <c r="I2163">
        <v>18611.7</v>
      </c>
      <c r="J2163">
        <v>2.27</v>
      </c>
      <c r="K2163">
        <v>3701</v>
      </c>
      <c r="L2163" s="1">
        <v>45310</v>
      </c>
    </row>
    <row r="2164" spans="1:12" x14ac:dyDescent="0.25">
      <c r="A2164" t="s">
        <v>2208</v>
      </c>
      <c r="B2164" t="s">
        <v>49</v>
      </c>
      <c r="C2164" t="s">
        <v>14</v>
      </c>
      <c r="D2164" t="s">
        <v>50</v>
      </c>
      <c r="E2164" t="s">
        <v>16</v>
      </c>
      <c r="F2164" t="s">
        <v>33</v>
      </c>
      <c r="G2164">
        <v>19345.25</v>
      </c>
      <c r="H2164">
        <v>2</v>
      </c>
      <c r="I2164">
        <v>38690.5</v>
      </c>
      <c r="J2164">
        <v>1.8</v>
      </c>
      <c r="K2164">
        <v>4599</v>
      </c>
      <c r="L2164" s="1">
        <v>45509</v>
      </c>
    </row>
    <row r="2165" spans="1:12" x14ac:dyDescent="0.25">
      <c r="A2165" t="s">
        <v>2209</v>
      </c>
      <c r="B2165" t="s">
        <v>65</v>
      </c>
      <c r="C2165" t="s">
        <v>20</v>
      </c>
      <c r="D2165" t="s">
        <v>66</v>
      </c>
      <c r="E2165" t="s">
        <v>16</v>
      </c>
      <c r="F2165" t="s">
        <v>23</v>
      </c>
      <c r="G2165">
        <v>4950.42</v>
      </c>
      <c r="H2165">
        <v>3</v>
      </c>
      <c r="I2165">
        <v>14851.26</v>
      </c>
      <c r="J2165">
        <v>2.27</v>
      </c>
      <c r="K2165">
        <v>3079</v>
      </c>
      <c r="L2165" s="1">
        <v>45378</v>
      </c>
    </row>
    <row r="2166" spans="1:12" x14ac:dyDescent="0.25">
      <c r="A2166" t="s">
        <v>2210</v>
      </c>
      <c r="B2166" t="s">
        <v>49</v>
      </c>
      <c r="C2166" t="s">
        <v>14</v>
      </c>
      <c r="D2166" t="s">
        <v>50</v>
      </c>
      <c r="E2166" t="s">
        <v>22</v>
      </c>
      <c r="F2166" t="s">
        <v>28</v>
      </c>
      <c r="G2166">
        <v>14301.63</v>
      </c>
      <c r="H2166">
        <v>3</v>
      </c>
      <c r="I2166">
        <v>42904.89</v>
      </c>
      <c r="J2166">
        <v>4.51</v>
      </c>
      <c r="K2166">
        <v>4781</v>
      </c>
      <c r="L2166" s="1">
        <v>45506</v>
      </c>
    </row>
    <row r="2167" spans="1:12" x14ac:dyDescent="0.25">
      <c r="A2167" t="s">
        <v>2211</v>
      </c>
      <c r="B2167" t="s">
        <v>38</v>
      </c>
      <c r="C2167" t="s">
        <v>20</v>
      </c>
      <c r="D2167" t="s">
        <v>39</v>
      </c>
      <c r="E2167" t="s">
        <v>22</v>
      </c>
      <c r="F2167" t="s">
        <v>62</v>
      </c>
      <c r="G2167">
        <v>2676.13</v>
      </c>
      <c r="H2167">
        <v>4</v>
      </c>
      <c r="I2167">
        <v>10704.52</v>
      </c>
      <c r="J2167">
        <v>4.6100000000000003</v>
      </c>
      <c r="K2167">
        <v>1868</v>
      </c>
      <c r="L2167" s="1">
        <v>45607</v>
      </c>
    </row>
    <row r="2168" spans="1:12" x14ac:dyDescent="0.25">
      <c r="A2168" t="s">
        <v>2212</v>
      </c>
      <c r="B2168" t="s">
        <v>13</v>
      </c>
      <c r="C2168" t="s">
        <v>14</v>
      </c>
      <c r="D2168" t="s">
        <v>15</v>
      </c>
      <c r="E2168" t="s">
        <v>16</v>
      </c>
      <c r="F2168" t="s">
        <v>28</v>
      </c>
      <c r="G2168">
        <v>16254.45</v>
      </c>
      <c r="H2168">
        <v>1</v>
      </c>
      <c r="I2168">
        <v>16254.45</v>
      </c>
      <c r="J2168">
        <v>2.39</v>
      </c>
      <c r="K2168">
        <v>4488</v>
      </c>
      <c r="L2168" s="1">
        <v>45506</v>
      </c>
    </row>
    <row r="2169" spans="1:12" x14ac:dyDescent="0.25">
      <c r="A2169" t="s">
        <v>2213</v>
      </c>
      <c r="B2169" t="s">
        <v>49</v>
      </c>
      <c r="C2169" t="s">
        <v>14</v>
      </c>
      <c r="D2169" t="s">
        <v>50</v>
      </c>
      <c r="E2169" t="s">
        <v>16</v>
      </c>
      <c r="F2169" t="s">
        <v>62</v>
      </c>
      <c r="G2169">
        <v>15237.71</v>
      </c>
      <c r="H2169">
        <v>5</v>
      </c>
      <c r="I2169">
        <v>76188.55</v>
      </c>
      <c r="J2169">
        <v>4.63</v>
      </c>
      <c r="K2169">
        <v>337</v>
      </c>
      <c r="L2169" s="1">
        <v>45617</v>
      </c>
    </row>
    <row r="2170" spans="1:12" x14ac:dyDescent="0.25">
      <c r="A2170" t="s">
        <v>2214</v>
      </c>
      <c r="B2170" t="s">
        <v>25</v>
      </c>
      <c r="C2170" t="s">
        <v>26</v>
      </c>
      <c r="D2170" t="s">
        <v>27</v>
      </c>
      <c r="E2170" t="s">
        <v>16</v>
      </c>
      <c r="F2170" t="s">
        <v>28</v>
      </c>
      <c r="G2170">
        <v>7679.23</v>
      </c>
      <c r="H2170">
        <v>2</v>
      </c>
      <c r="I2170">
        <v>15358.46</v>
      </c>
      <c r="J2170">
        <v>4.0599999999999996</v>
      </c>
      <c r="K2170">
        <v>2005</v>
      </c>
      <c r="L2170" s="1">
        <v>45409</v>
      </c>
    </row>
    <row r="2171" spans="1:12" x14ac:dyDescent="0.25">
      <c r="A2171" t="s">
        <v>2215</v>
      </c>
      <c r="B2171" t="s">
        <v>35</v>
      </c>
      <c r="C2171" t="s">
        <v>14</v>
      </c>
      <c r="D2171" t="s">
        <v>36</v>
      </c>
      <c r="E2171" t="s">
        <v>47</v>
      </c>
      <c r="F2171" t="s">
        <v>40</v>
      </c>
      <c r="G2171">
        <v>9462.2199999999993</v>
      </c>
      <c r="H2171">
        <v>2</v>
      </c>
      <c r="I2171">
        <v>18924.439999999999</v>
      </c>
      <c r="J2171">
        <v>2.98</v>
      </c>
      <c r="K2171">
        <v>4384</v>
      </c>
      <c r="L2171" s="1">
        <v>45573</v>
      </c>
    </row>
    <row r="2172" spans="1:12" x14ac:dyDescent="0.25">
      <c r="A2172" t="s">
        <v>2216</v>
      </c>
      <c r="B2172" t="s">
        <v>49</v>
      </c>
      <c r="C2172" t="s">
        <v>14</v>
      </c>
      <c r="D2172" t="s">
        <v>50</v>
      </c>
      <c r="E2172" t="s">
        <v>16</v>
      </c>
      <c r="F2172" t="s">
        <v>23</v>
      </c>
      <c r="G2172">
        <v>12015.55</v>
      </c>
      <c r="H2172">
        <v>5</v>
      </c>
      <c r="I2172">
        <v>60077.75</v>
      </c>
      <c r="J2172">
        <v>2.15</v>
      </c>
      <c r="K2172">
        <v>4206</v>
      </c>
      <c r="L2172" s="1">
        <v>45407</v>
      </c>
    </row>
    <row r="2173" spans="1:12" x14ac:dyDescent="0.25">
      <c r="A2173" t="s">
        <v>2217</v>
      </c>
      <c r="B2173" t="s">
        <v>19</v>
      </c>
      <c r="C2173" t="s">
        <v>20</v>
      </c>
      <c r="D2173" t="s">
        <v>21</v>
      </c>
      <c r="E2173" t="s">
        <v>16</v>
      </c>
      <c r="F2173" t="s">
        <v>17</v>
      </c>
      <c r="G2173">
        <v>19833.419999999998</v>
      </c>
      <c r="H2173">
        <v>2</v>
      </c>
      <c r="I2173">
        <v>39666.839999999997</v>
      </c>
      <c r="J2173">
        <v>4.1900000000000004</v>
      </c>
      <c r="K2173">
        <v>1337</v>
      </c>
      <c r="L2173" s="1">
        <v>45384</v>
      </c>
    </row>
    <row r="2174" spans="1:12" x14ac:dyDescent="0.25">
      <c r="A2174" t="s">
        <v>2218</v>
      </c>
      <c r="B2174" t="s">
        <v>65</v>
      </c>
      <c r="C2174" t="s">
        <v>20</v>
      </c>
      <c r="D2174" t="s">
        <v>66</v>
      </c>
      <c r="E2174" t="s">
        <v>16</v>
      </c>
      <c r="F2174" t="s">
        <v>28</v>
      </c>
      <c r="G2174">
        <v>19279.7</v>
      </c>
      <c r="H2174">
        <v>5</v>
      </c>
      <c r="I2174">
        <v>96398.5</v>
      </c>
      <c r="J2174">
        <v>2.1</v>
      </c>
      <c r="K2174">
        <v>493</v>
      </c>
      <c r="L2174" s="1">
        <v>45537</v>
      </c>
    </row>
    <row r="2175" spans="1:12" x14ac:dyDescent="0.25">
      <c r="A2175" t="s">
        <v>2219</v>
      </c>
      <c r="B2175" t="s">
        <v>65</v>
      </c>
      <c r="C2175" t="s">
        <v>20</v>
      </c>
      <c r="D2175" t="s">
        <v>66</v>
      </c>
      <c r="E2175" t="s">
        <v>22</v>
      </c>
      <c r="F2175" t="s">
        <v>62</v>
      </c>
      <c r="G2175">
        <v>17416.55</v>
      </c>
      <c r="H2175">
        <v>1</v>
      </c>
      <c r="I2175">
        <v>17416.55</v>
      </c>
      <c r="J2175">
        <v>1.28</v>
      </c>
      <c r="K2175">
        <v>1707</v>
      </c>
      <c r="L2175" s="1">
        <v>45565</v>
      </c>
    </row>
    <row r="2176" spans="1:12" x14ac:dyDescent="0.25">
      <c r="A2176" t="s">
        <v>2220</v>
      </c>
      <c r="B2176" t="s">
        <v>19</v>
      </c>
      <c r="C2176" t="s">
        <v>20</v>
      </c>
      <c r="D2176" t="s">
        <v>21</v>
      </c>
      <c r="E2176" t="s">
        <v>47</v>
      </c>
      <c r="F2176" t="s">
        <v>23</v>
      </c>
      <c r="G2176">
        <v>10305.219999999999</v>
      </c>
      <c r="H2176">
        <v>5</v>
      </c>
      <c r="I2176">
        <v>51526.1</v>
      </c>
      <c r="J2176">
        <v>3.01</v>
      </c>
      <c r="K2176">
        <v>3132</v>
      </c>
      <c r="L2176" s="1">
        <v>45324</v>
      </c>
    </row>
    <row r="2177" spans="1:12" x14ac:dyDescent="0.25">
      <c r="A2177" t="s">
        <v>2221</v>
      </c>
      <c r="B2177" t="s">
        <v>65</v>
      </c>
      <c r="C2177" t="s">
        <v>20</v>
      </c>
      <c r="D2177" t="s">
        <v>66</v>
      </c>
      <c r="E2177" t="s">
        <v>47</v>
      </c>
      <c r="F2177" t="s">
        <v>33</v>
      </c>
      <c r="G2177">
        <v>12943.39</v>
      </c>
      <c r="H2177">
        <v>2</v>
      </c>
      <c r="I2177">
        <v>25886.78</v>
      </c>
      <c r="J2177">
        <v>3.55</v>
      </c>
      <c r="K2177">
        <v>3816</v>
      </c>
      <c r="L2177" s="1">
        <v>45323</v>
      </c>
    </row>
    <row r="2178" spans="1:12" x14ac:dyDescent="0.25">
      <c r="A2178" t="s">
        <v>2222</v>
      </c>
      <c r="B2178" t="s">
        <v>65</v>
      </c>
      <c r="C2178" t="s">
        <v>20</v>
      </c>
      <c r="D2178" t="s">
        <v>66</v>
      </c>
      <c r="E2178" t="s">
        <v>47</v>
      </c>
      <c r="F2178" t="s">
        <v>62</v>
      </c>
      <c r="G2178">
        <v>16447.560000000001</v>
      </c>
      <c r="H2178">
        <v>3</v>
      </c>
      <c r="I2178">
        <v>49342.68</v>
      </c>
      <c r="J2178">
        <v>2.41</v>
      </c>
      <c r="K2178">
        <v>3273</v>
      </c>
      <c r="L2178" s="1">
        <v>45388</v>
      </c>
    </row>
    <row r="2179" spans="1:12" x14ac:dyDescent="0.25">
      <c r="A2179" t="s">
        <v>2223</v>
      </c>
      <c r="B2179" t="s">
        <v>43</v>
      </c>
      <c r="C2179" t="s">
        <v>44</v>
      </c>
      <c r="D2179" t="s">
        <v>45</v>
      </c>
      <c r="E2179" t="s">
        <v>47</v>
      </c>
      <c r="F2179" t="s">
        <v>62</v>
      </c>
      <c r="G2179">
        <v>8935.06</v>
      </c>
      <c r="H2179">
        <v>1</v>
      </c>
      <c r="I2179">
        <v>8935.06</v>
      </c>
      <c r="J2179">
        <v>3.27</v>
      </c>
      <c r="K2179">
        <v>1638</v>
      </c>
      <c r="L2179" s="1">
        <v>45625</v>
      </c>
    </row>
    <row r="2180" spans="1:12" x14ac:dyDescent="0.25">
      <c r="A2180" t="s">
        <v>2224</v>
      </c>
      <c r="B2180" t="s">
        <v>38</v>
      </c>
      <c r="C2180" t="s">
        <v>20</v>
      </c>
      <c r="D2180" t="s">
        <v>39</v>
      </c>
      <c r="E2180" t="s">
        <v>47</v>
      </c>
      <c r="F2180" t="s">
        <v>33</v>
      </c>
      <c r="G2180">
        <v>6885.87</v>
      </c>
      <c r="H2180">
        <v>2</v>
      </c>
      <c r="I2180">
        <v>13771.74</v>
      </c>
      <c r="J2180">
        <v>4.6500000000000004</v>
      </c>
      <c r="K2180">
        <v>4306</v>
      </c>
      <c r="L2180" s="1">
        <v>45428</v>
      </c>
    </row>
    <row r="2181" spans="1:12" x14ac:dyDescent="0.25">
      <c r="A2181" t="s">
        <v>2225</v>
      </c>
      <c r="B2181" t="s">
        <v>13</v>
      </c>
      <c r="C2181" t="s">
        <v>14</v>
      </c>
      <c r="D2181" t="s">
        <v>15</v>
      </c>
      <c r="E2181" t="s">
        <v>47</v>
      </c>
      <c r="F2181" t="s">
        <v>62</v>
      </c>
      <c r="G2181">
        <v>17053.259999999998</v>
      </c>
      <c r="H2181">
        <v>4</v>
      </c>
      <c r="I2181">
        <v>68213.039999999994</v>
      </c>
      <c r="J2181">
        <v>3.12</v>
      </c>
      <c r="K2181">
        <v>1952</v>
      </c>
      <c r="L2181" s="1">
        <v>45371</v>
      </c>
    </row>
    <row r="2182" spans="1:12" x14ac:dyDescent="0.25">
      <c r="A2182" t="s">
        <v>2226</v>
      </c>
      <c r="B2182" t="s">
        <v>35</v>
      </c>
      <c r="C2182" t="s">
        <v>14</v>
      </c>
      <c r="D2182" t="s">
        <v>36</v>
      </c>
      <c r="E2182" t="s">
        <v>47</v>
      </c>
      <c r="F2182" t="s">
        <v>23</v>
      </c>
      <c r="G2182">
        <v>14940.38</v>
      </c>
      <c r="H2182">
        <v>3</v>
      </c>
      <c r="I2182">
        <v>44821.14</v>
      </c>
      <c r="J2182">
        <v>3.3</v>
      </c>
      <c r="K2182">
        <v>1346</v>
      </c>
      <c r="L2182" s="1">
        <v>45402</v>
      </c>
    </row>
    <row r="2183" spans="1:12" x14ac:dyDescent="0.25">
      <c r="A2183" t="s">
        <v>2227</v>
      </c>
      <c r="B2183" t="s">
        <v>53</v>
      </c>
      <c r="C2183" t="s">
        <v>31</v>
      </c>
      <c r="D2183" t="s">
        <v>54</v>
      </c>
      <c r="E2183" t="s">
        <v>16</v>
      </c>
      <c r="F2183" t="s">
        <v>33</v>
      </c>
      <c r="G2183">
        <v>3913.16</v>
      </c>
      <c r="H2183">
        <v>4</v>
      </c>
      <c r="I2183">
        <v>15652.64</v>
      </c>
      <c r="J2183">
        <v>2.0699999999999998</v>
      </c>
      <c r="K2183">
        <v>147</v>
      </c>
      <c r="L2183" s="1">
        <v>45601</v>
      </c>
    </row>
    <row r="2184" spans="1:12" x14ac:dyDescent="0.25">
      <c r="A2184" t="s">
        <v>2228</v>
      </c>
      <c r="B2184" t="s">
        <v>43</v>
      </c>
      <c r="C2184" t="s">
        <v>44</v>
      </c>
      <c r="D2184" t="s">
        <v>45</v>
      </c>
      <c r="E2184" t="s">
        <v>16</v>
      </c>
      <c r="F2184" t="s">
        <v>23</v>
      </c>
      <c r="G2184">
        <v>11881.16</v>
      </c>
      <c r="H2184">
        <v>2</v>
      </c>
      <c r="I2184">
        <v>23762.32</v>
      </c>
      <c r="J2184">
        <v>1.58</v>
      </c>
      <c r="K2184">
        <v>3662</v>
      </c>
      <c r="L2184" s="1">
        <v>45458</v>
      </c>
    </row>
    <row r="2185" spans="1:12" x14ac:dyDescent="0.25">
      <c r="A2185" t="s">
        <v>2229</v>
      </c>
      <c r="B2185" t="s">
        <v>25</v>
      </c>
      <c r="C2185" t="s">
        <v>26</v>
      </c>
      <c r="D2185" t="s">
        <v>27</v>
      </c>
      <c r="E2185" t="s">
        <v>22</v>
      </c>
      <c r="F2185" t="s">
        <v>40</v>
      </c>
      <c r="G2185">
        <v>17128.009999999998</v>
      </c>
      <c r="H2185">
        <v>5</v>
      </c>
      <c r="I2185">
        <v>85640.05</v>
      </c>
      <c r="J2185">
        <v>1.1399999999999999</v>
      </c>
      <c r="K2185">
        <v>3070</v>
      </c>
      <c r="L2185" s="1">
        <v>45442</v>
      </c>
    </row>
    <row r="2186" spans="1:12" x14ac:dyDescent="0.25">
      <c r="A2186" t="s">
        <v>2230</v>
      </c>
      <c r="B2186" t="s">
        <v>65</v>
      </c>
      <c r="C2186" t="s">
        <v>20</v>
      </c>
      <c r="D2186" t="s">
        <v>66</v>
      </c>
      <c r="E2186" t="s">
        <v>47</v>
      </c>
      <c r="F2186" t="s">
        <v>62</v>
      </c>
      <c r="G2186">
        <v>6866.28</v>
      </c>
      <c r="H2186">
        <v>1</v>
      </c>
      <c r="I2186">
        <v>6866.28</v>
      </c>
      <c r="J2186">
        <v>2.96</v>
      </c>
      <c r="K2186">
        <v>4600</v>
      </c>
      <c r="L2186" s="1">
        <v>45363</v>
      </c>
    </row>
    <row r="2187" spans="1:12" x14ac:dyDescent="0.25">
      <c r="A2187" t="s">
        <v>2231</v>
      </c>
      <c r="B2187" t="s">
        <v>19</v>
      </c>
      <c r="C2187" t="s">
        <v>20</v>
      </c>
      <c r="D2187" t="s">
        <v>21</v>
      </c>
      <c r="E2187" t="s">
        <v>47</v>
      </c>
      <c r="F2187" t="s">
        <v>33</v>
      </c>
      <c r="G2187">
        <v>10607.38</v>
      </c>
      <c r="H2187">
        <v>4</v>
      </c>
      <c r="I2187">
        <v>42429.52</v>
      </c>
      <c r="J2187">
        <v>4.74</v>
      </c>
      <c r="K2187">
        <v>3539</v>
      </c>
      <c r="L2187" s="1">
        <v>45344</v>
      </c>
    </row>
    <row r="2188" spans="1:12" x14ac:dyDescent="0.25">
      <c r="A2188" t="s">
        <v>2232</v>
      </c>
      <c r="B2188" t="s">
        <v>38</v>
      </c>
      <c r="C2188" t="s">
        <v>20</v>
      </c>
      <c r="D2188" t="s">
        <v>39</v>
      </c>
      <c r="E2188" t="s">
        <v>22</v>
      </c>
      <c r="F2188" t="s">
        <v>40</v>
      </c>
      <c r="G2188">
        <v>10246.700000000001</v>
      </c>
      <c r="H2188">
        <v>4</v>
      </c>
      <c r="I2188">
        <v>40986.800000000003</v>
      </c>
      <c r="J2188">
        <v>4.37</v>
      </c>
      <c r="K2188">
        <v>2117</v>
      </c>
      <c r="L2188" s="1">
        <v>45434</v>
      </c>
    </row>
    <row r="2189" spans="1:12" x14ac:dyDescent="0.25">
      <c r="A2189" t="s">
        <v>2233</v>
      </c>
      <c r="B2189" t="s">
        <v>38</v>
      </c>
      <c r="C2189" t="s">
        <v>20</v>
      </c>
      <c r="D2189" t="s">
        <v>39</v>
      </c>
      <c r="E2189" t="s">
        <v>22</v>
      </c>
      <c r="F2189" t="s">
        <v>62</v>
      </c>
      <c r="G2189">
        <v>13481.58</v>
      </c>
      <c r="H2189">
        <v>2</v>
      </c>
      <c r="I2189">
        <v>26963.16</v>
      </c>
      <c r="J2189">
        <v>3.46</v>
      </c>
      <c r="K2189">
        <v>3119</v>
      </c>
      <c r="L2189" s="1">
        <v>45542</v>
      </c>
    </row>
    <row r="2190" spans="1:12" x14ac:dyDescent="0.25">
      <c r="A2190" t="s">
        <v>2234</v>
      </c>
      <c r="B2190" t="s">
        <v>38</v>
      </c>
      <c r="C2190" t="s">
        <v>20</v>
      </c>
      <c r="D2190" t="s">
        <v>39</v>
      </c>
      <c r="E2190" t="s">
        <v>47</v>
      </c>
      <c r="F2190" t="s">
        <v>28</v>
      </c>
      <c r="G2190">
        <v>2651.58</v>
      </c>
      <c r="H2190">
        <v>4</v>
      </c>
      <c r="I2190">
        <v>10606.32</v>
      </c>
      <c r="J2190">
        <v>4.6399999999999997</v>
      </c>
      <c r="K2190">
        <v>2773</v>
      </c>
      <c r="L2190" s="1">
        <v>45344</v>
      </c>
    </row>
    <row r="2191" spans="1:12" x14ac:dyDescent="0.25">
      <c r="A2191" t="s">
        <v>2235</v>
      </c>
      <c r="B2191" t="s">
        <v>38</v>
      </c>
      <c r="C2191" t="s">
        <v>20</v>
      </c>
      <c r="D2191" t="s">
        <v>39</v>
      </c>
      <c r="E2191" t="s">
        <v>47</v>
      </c>
      <c r="F2191" t="s">
        <v>17</v>
      </c>
      <c r="G2191">
        <v>10373.77</v>
      </c>
      <c r="H2191">
        <v>3</v>
      </c>
      <c r="I2191">
        <v>31121.31</v>
      </c>
      <c r="J2191">
        <v>4.29</v>
      </c>
      <c r="K2191">
        <v>2156</v>
      </c>
      <c r="L2191" s="1">
        <v>45540</v>
      </c>
    </row>
    <row r="2192" spans="1:12" x14ac:dyDescent="0.25">
      <c r="A2192" t="s">
        <v>2236</v>
      </c>
      <c r="B2192" t="s">
        <v>19</v>
      </c>
      <c r="C2192" t="s">
        <v>20</v>
      </c>
      <c r="D2192" t="s">
        <v>21</v>
      </c>
      <c r="E2192" t="s">
        <v>47</v>
      </c>
      <c r="F2192" t="s">
        <v>28</v>
      </c>
      <c r="G2192">
        <v>2482.2600000000002</v>
      </c>
      <c r="H2192">
        <v>1</v>
      </c>
      <c r="I2192">
        <v>2482.2600000000002</v>
      </c>
      <c r="J2192">
        <v>4.8600000000000003</v>
      </c>
      <c r="K2192">
        <v>3162</v>
      </c>
      <c r="L2192" s="1">
        <v>45466</v>
      </c>
    </row>
    <row r="2193" spans="1:12" x14ac:dyDescent="0.25">
      <c r="A2193" t="s">
        <v>2237</v>
      </c>
      <c r="B2193" t="s">
        <v>38</v>
      </c>
      <c r="C2193" t="s">
        <v>20</v>
      </c>
      <c r="D2193" t="s">
        <v>39</v>
      </c>
      <c r="E2193" t="s">
        <v>16</v>
      </c>
      <c r="F2193" t="s">
        <v>28</v>
      </c>
      <c r="G2193">
        <v>12867.55</v>
      </c>
      <c r="H2193">
        <v>1</v>
      </c>
      <c r="I2193">
        <v>12867.55</v>
      </c>
      <c r="J2193">
        <v>4.95</v>
      </c>
      <c r="K2193">
        <v>4270</v>
      </c>
      <c r="L2193" s="1">
        <v>45348</v>
      </c>
    </row>
    <row r="2194" spans="1:12" x14ac:dyDescent="0.25">
      <c r="A2194" t="s">
        <v>2238</v>
      </c>
      <c r="B2194" t="s">
        <v>35</v>
      </c>
      <c r="C2194" t="s">
        <v>14</v>
      </c>
      <c r="D2194" t="s">
        <v>36</v>
      </c>
      <c r="E2194" t="s">
        <v>22</v>
      </c>
      <c r="F2194" t="s">
        <v>17</v>
      </c>
      <c r="G2194">
        <v>12628.17</v>
      </c>
      <c r="H2194">
        <v>1</v>
      </c>
      <c r="I2194">
        <v>12628.17</v>
      </c>
      <c r="J2194">
        <v>4.18</v>
      </c>
      <c r="K2194">
        <v>487</v>
      </c>
      <c r="L2194" s="1">
        <v>45431</v>
      </c>
    </row>
    <row r="2195" spans="1:12" x14ac:dyDescent="0.25">
      <c r="A2195" t="s">
        <v>2239</v>
      </c>
      <c r="B2195" t="s">
        <v>19</v>
      </c>
      <c r="C2195" t="s">
        <v>20</v>
      </c>
      <c r="D2195" t="s">
        <v>21</v>
      </c>
      <c r="E2195" t="s">
        <v>47</v>
      </c>
      <c r="F2195" t="s">
        <v>28</v>
      </c>
      <c r="G2195">
        <v>349.72</v>
      </c>
      <c r="H2195">
        <v>3</v>
      </c>
      <c r="I2195">
        <v>1049.1600000000001</v>
      </c>
      <c r="J2195">
        <v>4.8600000000000003</v>
      </c>
      <c r="K2195">
        <v>2711</v>
      </c>
      <c r="L2195" s="1">
        <v>45444</v>
      </c>
    </row>
    <row r="2196" spans="1:12" x14ac:dyDescent="0.25">
      <c r="A2196" t="s">
        <v>2240</v>
      </c>
      <c r="B2196" t="s">
        <v>49</v>
      </c>
      <c r="C2196" t="s">
        <v>14</v>
      </c>
      <c r="D2196" t="s">
        <v>50</v>
      </c>
      <c r="E2196" t="s">
        <v>22</v>
      </c>
      <c r="F2196" t="s">
        <v>23</v>
      </c>
      <c r="G2196">
        <v>14925.19</v>
      </c>
      <c r="H2196">
        <v>3</v>
      </c>
      <c r="I2196">
        <v>44775.57</v>
      </c>
      <c r="J2196">
        <v>4.3899999999999997</v>
      </c>
      <c r="K2196">
        <v>4807</v>
      </c>
      <c r="L2196" s="1">
        <v>45558</v>
      </c>
    </row>
    <row r="2197" spans="1:12" x14ac:dyDescent="0.25">
      <c r="A2197" t="s">
        <v>2241</v>
      </c>
      <c r="B2197" t="s">
        <v>49</v>
      </c>
      <c r="C2197" t="s">
        <v>14</v>
      </c>
      <c r="D2197" t="s">
        <v>50</v>
      </c>
      <c r="E2197" t="s">
        <v>47</v>
      </c>
      <c r="F2197" t="s">
        <v>28</v>
      </c>
      <c r="G2197">
        <v>11877.74</v>
      </c>
      <c r="H2197">
        <v>3</v>
      </c>
      <c r="I2197">
        <v>35633.22</v>
      </c>
      <c r="J2197">
        <v>1.96</v>
      </c>
      <c r="K2197">
        <v>4782</v>
      </c>
      <c r="L2197" s="1">
        <v>45493</v>
      </c>
    </row>
    <row r="2198" spans="1:12" x14ac:dyDescent="0.25">
      <c r="A2198" t="s">
        <v>2242</v>
      </c>
      <c r="B2198" t="s">
        <v>30</v>
      </c>
      <c r="C2198" t="s">
        <v>31</v>
      </c>
      <c r="D2198" t="s">
        <v>32</v>
      </c>
      <c r="E2198" t="s">
        <v>47</v>
      </c>
      <c r="F2198" t="s">
        <v>62</v>
      </c>
      <c r="G2198">
        <v>4087.13</v>
      </c>
      <c r="H2198">
        <v>1</v>
      </c>
      <c r="I2198">
        <v>4087.13</v>
      </c>
      <c r="J2198">
        <v>4.83</v>
      </c>
      <c r="K2198">
        <v>4063</v>
      </c>
      <c r="L2198" s="1">
        <v>45443</v>
      </c>
    </row>
    <row r="2199" spans="1:12" x14ac:dyDescent="0.25">
      <c r="A2199" t="s">
        <v>2243</v>
      </c>
      <c r="B2199" t="s">
        <v>35</v>
      </c>
      <c r="C2199" t="s">
        <v>14</v>
      </c>
      <c r="D2199" t="s">
        <v>36</v>
      </c>
      <c r="E2199" t="s">
        <v>16</v>
      </c>
      <c r="F2199" t="s">
        <v>28</v>
      </c>
      <c r="G2199">
        <v>18538.89</v>
      </c>
      <c r="H2199">
        <v>3</v>
      </c>
      <c r="I2199">
        <v>55616.67</v>
      </c>
      <c r="J2199">
        <v>2.95</v>
      </c>
      <c r="K2199">
        <v>1807</v>
      </c>
      <c r="L2199" s="1">
        <v>45615</v>
      </c>
    </row>
    <row r="2200" spans="1:12" x14ac:dyDescent="0.25">
      <c r="A2200" t="s">
        <v>2244</v>
      </c>
      <c r="B2200" t="s">
        <v>38</v>
      </c>
      <c r="C2200" t="s">
        <v>20</v>
      </c>
      <c r="D2200" t="s">
        <v>39</v>
      </c>
      <c r="E2200" t="s">
        <v>16</v>
      </c>
      <c r="F2200" t="s">
        <v>40</v>
      </c>
      <c r="G2200">
        <v>4149.0200000000004</v>
      </c>
      <c r="H2200">
        <v>2</v>
      </c>
      <c r="I2200">
        <v>8298.0400000000009</v>
      </c>
      <c r="J2200">
        <v>4.72</v>
      </c>
      <c r="K2200">
        <v>2097</v>
      </c>
      <c r="L2200" s="1">
        <v>45364</v>
      </c>
    </row>
    <row r="2201" spans="1:12" x14ac:dyDescent="0.25">
      <c r="A2201" t="s">
        <v>2245</v>
      </c>
      <c r="B2201" t="s">
        <v>19</v>
      </c>
      <c r="C2201" t="s">
        <v>20</v>
      </c>
      <c r="D2201" t="s">
        <v>21</v>
      </c>
      <c r="E2201" t="s">
        <v>22</v>
      </c>
      <c r="F2201" t="s">
        <v>17</v>
      </c>
      <c r="G2201">
        <v>15705.5</v>
      </c>
      <c r="H2201">
        <v>5</v>
      </c>
      <c r="I2201">
        <v>78527.5</v>
      </c>
      <c r="J2201">
        <v>1.79</v>
      </c>
      <c r="K2201">
        <v>2445</v>
      </c>
      <c r="L2201" s="1">
        <v>45595</v>
      </c>
    </row>
    <row r="2202" spans="1:12" x14ac:dyDescent="0.25">
      <c r="A2202" t="s">
        <v>2246</v>
      </c>
      <c r="B2202" t="s">
        <v>65</v>
      </c>
      <c r="C2202" t="s">
        <v>20</v>
      </c>
      <c r="D2202" t="s">
        <v>66</v>
      </c>
      <c r="E2202" t="s">
        <v>16</v>
      </c>
      <c r="F2202" t="s">
        <v>23</v>
      </c>
      <c r="G2202">
        <v>17281.849999999999</v>
      </c>
      <c r="H2202">
        <v>5</v>
      </c>
      <c r="I2202">
        <v>86409.25</v>
      </c>
      <c r="J2202">
        <v>1.34</v>
      </c>
      <c r="K2202">
        <v>484</v>
      </c>
      <c r="L2202" s="1">
        <v>45449</v>
      </c>
    </row>
    <row r="2203" spans="1:12" x14ac:dyDescent="0.25">
      <c r="A2203" t="s">
        <v>2247</v>
      </c>
      <c r="B2203" t="s">
        <v>30</v>
      </c>
      <c r="C2203" t="s">
        <v>31</v>
      </c>
      <c r="D2203" t="s">
        <v>32</v>
      </c>
      <c r="E2203" t="s">
        <v>16</v>
      </c>
      <c r="F2203" t="s">
        <v>23</v>
      </c>
      <c r="G2203">
        <v>17468.89</v>
      </c>
      <c r="H2203">
        <v>5</v>
      </c>
      <c r="I2203">
        <v>87344.45</v>
      </c>
      <c r="J2203">
        <v>4.41</v>
      </c>
      <c r="K2203">
        <v>3576</v>
      </c>
      <c r="L2203" s="1">
        <v>45388</v>
      </c>
    </row>
    <row r="2204" spans="1:12" x14ac:dyDescent="0.25">
      <c r="A2204" t="s">
        <v>2248</v>
      </c>
      <c r="B2204" t="s">
        <v>30</v>
      </c>
      <c r="C2204" t="s">
        <v>31</v>
      </c>
      <c r="D2204" t="s">
        <v>32</v>
      </c>
      <c r="E2204" t="s">
        <v>47</v>
      </c>
      <c r="F2204" t="s">
        <v>33</v>
      </c>
      <c r="G2204">
        <v>17799.060000000001</v>
      </c>
      <c r="H2204">
        <v>5</v>
      </c>
      <c r="I2204">
        <v>88995.3</v>
      </c>
      <c r="J2204">
        <v>4.53</v>
      </c>
      <c r="K2204">
        <v>2982</v>
      </c>
      <c r="L2204" s="1">
        <v>45528</v>
      </c>
    </row>
    <row r="2205" spans="1:12" x14ac:dyDescent="0.25">
      <c r="A2205" t="s">
        <v>2249</v>
      </c>
      <c r="B2205" t="s">
        <v>53</v>
      </c>
      <c r="C2205" t="s">
        <v>31</v>
      </c>
      <c r="D2205" t="s">
        <v>54</v>
      </c>
      <c r="E2205" t="s">
        <v>22</v>
      </c>
      <c r="F2205" t="s">
        <v>62</v>
      </c>
      <c r="G2205">
        <v>3026.52</v>
      </c>
      <c r="H2205">
        <v>2</v>
      </c>
      <c r="I2205">
        <v>6053.04</v>
      </c>
      <c r="J2205">
        <v>4.72</v>
      </c>
      <c r="K2205">
        <v>858</v>
      </c>
      <c r="L2205" s="1">
        <v>45335</v>
      </c>
    </row>
    <row r="2206" spans="1:12" x14ac:dyDescent="0.25">
      <c r="A2206" t="s">
        <v>2250</v>
      </c>
      <c r="B2206" t="s">
        <v>19</v>
      </c>
      <c r="C2206" t="s">
        <v>20</v>
      </c>
      <c r="D2206" t="s">
        <v>21</v>
      </c>
      <c r="E2206" t="s">
        <v>22</v>
      </c>
      <c r="F2206" t="s">
        <v>28</v>
      </c>
      <c r="G2206">
        <v>16151</v>
      </c>
      <c r="H2206">
        <v>5</v>
      </c>
      <c r="I2206">
        <v>80755</v>
      </c>
      <c r="J2206">
        <v>2.35</v>
      </c>
      <c r="K2206">
        <v>763</v>
      </c>
      <c r="L2206" s="1">
        <v>45362</v>
      </c>
    </row>
    <row r="2207" spans="1:12" x14ac:dyDescent="0.25">
      <c r="A2207" t="s">
        <v>2251</v>
      </c>
      <c r="B2207" t="s">
        <v>25</v>
      </c>
      <c r="C2207" t="s">
        <v>26</v>
      </c>
      <c r="D2207" t="s">
        <v>27</v>
      </c>
      <c r="E2207" t="s">
        <v>16</v>
      </c>
      <c r="F2207" t="s">
        <v>17</v>
      </c>
      <c r="G2207">
        <v>4644.6000000000004</v>
      </c>
      <c r="H2207">
        <v>2</v>
      </c>
      <c r="I2207">
        <v>9289.2000000000007</v>
      </c>
      <c r="J2207">
        <v>4.43</v>
      </c>
      <c r="K2207">
        <v>360</v>
      </c>
      <c r="L2207" s="1">
        <v>45333</v>
      </c>
    </row>
    <row r="2208" spans="1:12" x14ac:dyDescent="0.25">
      <c r="A2208" t="s">
        <v>2252</v>
      </c>
      <c r="B2208" t="s">
        <v>13</v>
      </c>
      <c r="C2208" t="s">
        <v>14</v>
      </c>
      <c r="D2208" t="s">
        <v>15</v>
      </c>
      <c r="E2208" t="s">
        <v>47</v>
      </c>
      <c r="F2208" t="s">
        <v>28</v>
      </c>
      <c r="G2208">
        <v>1927.39</v>
      </c>
      <c r="H2208">
        <v>3</v>
      </c>
      <c r="I2208">
        <v>5782.17</v>
      </c>
      <c r="J2208">
        <v>2.3199999999999998</v>
      </c>
      <c r="K2208">
        <v>4697</v>
      </c>
      <c r="L2208" s="1">
        <v>45385</v>
      </c>
    </row>
    <row r="2209" spans="1:12" x14ac:dyDescent="0.25">
      <c r="A2209" t="s">
        <v>2253</v>
      </c>
      <c r="B2209" t="s">
        <v>30</v>
      </c>
      <c r="C2209" t="s">
        <v>31</v>
      </c>
      <c r="D2209" t="s">
        <v>32</v>
      </c>
      <c r="E2209" t="s">
        <v>47</v>
      </c>
      <c r="F2209" t="s">
        <v>33</v>
      </c>
      <c r="G2209">
        <v>1934.08</v>
      </c>
      <c r="H2209">
        <v>4</v>
      </c>
      <c r="I2209">
        <v>7736.32</v>
      </c>
      <c r="J2209">
        <v>4.74</v>
      </c>
      <c r="K2209">
        <v>1096</v>
      </c>
      <c r="L2209" s="1">
        <v>45604</v>
      </c>
    </row>
    <row r="2210" spans="1:12" x14ac:dyDescent="0.25">
      <c r="A2210" t="s">
        <v>2254</v>
      </c>
      <c r="B2210" t="s">
        <v>19</v>
      </c>
      <c r="C2210" t="s">
        <v>20</v>
      </c>
      <c r="D2210" t="s">
        <v>21</v>
      </c>
      <c r="E2210" t="s">
        <v>47</v>
      </c>
      <c r="F2210" t="s">
        <v>40</v>
      </c>
      <c r="G2210">
        <v>3515.66</v>
      </c>
      <c r="H2210">
        <v>2</v>
      </c>
      <c r="I2210">
        <v>7031.32</v>
      </c>
      <c r="J2210">
        <v>1.1000000000000001</v>
      </c>
      <c r="K2210">
        <v>2644</v>
      </c>
      <c r="L2210" s="1">
        <v>45488</v>
      </c>
    </row>
    <row r="2211" spans="1:12" x14ac:dyDescent="0.25">
      <c r="A2211" t="s">
        <v>2255</v>
      </c>
      <c r="B2211" t="s">
        <v>30</v>
      </c>
      <c r="C2211" t="s">
        <v>31</v>
      </c>
      <c r="D2211" t="s">
        <v>32</v>
      </c>
      <c r="E2211" t="s">
        <v>16</v>
      </c>
      <c r="F2211" t="s">
        <v>17</v>
      </c>
      <c r="G2211">
        <v>8344.11</v>
      </c>
      <c r="H2211">
        <v>2</v>
      </c>
      <c r="I2211">
        <v>16688.22</v>
      </c>
      <c r="J2211">
        <v>4.45</v>
      </c>
      <c r="K2211">
        <v>2005</v>
      </c>
      <c r="L2211" s="1">
        <v>45409</v>
      </c>
    </row>
    <row r="2212" spans="1:12" x14ac:dyDescent="0.25">
      <c r="A2212" t="s">
        <v>2256</v>
      </c>
      <c r="B2212" t="s">
        <v>19</v>
      </c>
      <c r="C2212" t="s">
        <v>20</v>
      </c>
      <c r="D2212" t="s">
        <v>21</v>
      </c>
      <c r="E2212" t="s">
        <v>22</v>
      </c>
      <c r="F2212" t="s">
        <v>62</v>
      </c>
      <c r="G2212">
        <v>2942.56</v>
      </c>
      <c r="H2212">
        <v>4</v>
      </c>
      <c r="I2212">
        <v>11770.24</v>
      </c>
      <c r="J2212">
        <v>4.16</v>
      </c>
      <c r="K2212">
        <v>809</v>
      </c>
      <c r="L2212" s="1">
        <v>45615</v>
      </c>
    </row>
    <row r="2213" spans="1:12" x14ac:dyDescent="0.25">
      <c r="A2213" t="s">
        <v>2257</v>
      </c>
      <c r="B2213" t="s">
        <v>30</v>
      </c>
      <c r="C2213" t="s">
        <v>31</v>
      </c>
      <c r="D2213" t="s">
        <v>32</v>
      </c>
      <c r="E2213" t="s">
        <v>22</v>
      </c>
      <c r="F2213" t="s">
        <v>23</v>
      </c>
      <c r="G2213">
        <v>10807.29</v>
      </c>
      <c r="H2213">
        <v>4</v>
      </c>
      <c r="I2213">
        <v>43229.16</v>
      </c>
      <c r="J2213">
        <v>2.2400000000000002</v>
      </c>
      <c r="K2213">
        <v>293</v>
      </c>
      <c r="L2213" s="1">
        <v>45478</v>
      </c>
    </row>
    <row r="2214" spans="1:12" x14ac:dyDescent="0.25">
      <c r="A2214" t="s">
        <v>2258</v>
      </c>
      <c r="B2214" t="s">
        <v>49</v>
      </c>
      <c r="C2214" t="s">
        <v>14</v>
      </c>
      <c r="D2214" t="s">
        <v>50</v>
      </c>
      <c r="E2214" t="s">
        <v>22</v>
      </c>
      <c r="F2214" t="s">
        <v>33</v>
      </c>
      <c r="G2214">
        <v>1980.52</v>
      </c>
      <c r="H2214">
        <v>2</v>
      </c>
      <c r="I2214">
        <v>3961.04</v>
      </c>
      <c r="J2214">
        <v>2.78</v>
      </c>
      <c r="K2214">
        <v>4648</v>
      </c>
      <c r="L2214" s="1">
        <v>45494</v>
      </c>
    </row>
    <row r="2215" spans="1:12" x14ac:dyDescent="0.25">
      <c r="A2215" t="s">
        <v>2259</v>
      </c>
      <c r="B2215" t="s">
        <v>35</v>
      </c>
      <c r="C2215" t="s">
        <v>14</v>
      </c>
      <c r="D2215" t="s">
        <v>36</v>
      </c>
      <c r="E2215" t="s">
        <v>16</v>
      </c>
      <c r="F2215" t="s">
        <v>23</v>
      </c>
      <c r="G2215">
        <v>16014.17</v>
      </c>
      <c r="H2215">
        <v>4</v>
      </c>
      <c r="I2215">
        <v>64056.68</v>
      </c>
      <c r="J2215">
        <v>1.71</v>
      </c>
      <c r="K2215">
        <v>4109</v>
      </c>
      <c r="L2215" s="1">
        <v>45438</v>
      </c>
    </row>
    <row r="2216" spans="1:12" x14ac:dyDescent="0.25">
      <c r="A2216" t="s">
        <v>2260</v>
      </c>
      <c r="B2216" t="s">
        <v>13</v>
      </c>
      <c r="C2216" t="s">
        <v>14</v>
      </c>
      <c r="D2216" t="s">
        <v>15</v>
      </c>
      <c r="E2216" t="s">
        <v>16</v>
      </c>
      <c r="F2216" t="s">
        <v>28</v>
      </c>
      <c r="G2216">
        <v>13644.5</v>
      </c>
      <c r="H2216">
        <v>5</v>
      </c>
      <c r="I2216">
        <v>68222.5</v>
      </c>
      <c r="J2216">
        <v>2.4900000000000002</v>
      </c>
      <c r="K2216">
        <v>3818</v>
      </c>
      <c r="L2216" s="1">
        <v>45304</v>
      </c>
    </row>
    <row r="2217" spans="1:12" x14ac:dyDescent="0.25">
      <c r="A2217" t="s">
        <v>2261</v>
      </c>
      <c r="B2217" t="s">
        <v>49</v>
      </c>
      <c r="C2217" t="s">
        <v>14</v>
      </c>
      <c r="D2217" t="s">
        <v>50</v>
      </c>
      <c r="E2217" t="s">
        <v>47</v>
      </c>
      <c r="F2217" t="s">
        <v>33</v>
      </c>
      <c r="G2217">
        <v>14513.98</v>
      </c>
      <c r="H2217">
        <v>2</v>
      </c>
      <c r="I2217">
        <v>29027.96</v>
      </c>
      <c r="J2217">
        <v>2</v>
      </c>
      <c r="K2217">
        <v>3594</v>
      </c>
      <c r="L2217" s="1">
        <v>45393</v>
      </c>
    </row>
    <row r="2218" spans="1:12" x14ac:dyDescent="0.25">
      <c r="A2218" t="s">
        <v>2262</v>
      </c>
      <c r="B2218" t="s">
        <v>19</v>
      </c>
      <c r="C2218" t="s">
        <v>20</v>
      </c>
      <c r="D2218" t="s">
        <v>21</v>
      </c>
      <c r="E2218" t="s">
        <v>22</v>
      </c>
      <c r="F2218" t="s">
        <v>23</v>
      </c>
      <c r="G2218">
        <v>17468.060000000001</v>
      </c>
      <c r="H2218">
        <v>1</v>
      </c>
      <c r="I2218">
        <v>17468.060000000001</v>
      </c>
      <c r="J2218">
        <v>4.58</v>
      </c>
      <c r="K2218">
        <v>2136</v>
      </c>
      <c r="L2218" s="1">
        <v>45409</v>
      </c>
    </row>
    <row r="2219" spans="1:12" x14ac:dyDescent="0.25">
      <c r="A2219" t="s">
        <v>2263</v>
      </c>
      <c r="B2219" t="s">
        <v>38</v>
      </c>
      <c r="C2219" t="s">
        <v>20</v>
      </c>
      <c r="D2219" t="s">
        <v>39</v>
      </c>
      <c r="E2219" t="s">
        <v>16</v>
      </c>
      <c r="F2219" t="s">
        <v>40</v>
      </c>
      <c r="G2219">
        <v>19267.759999999998</v>
      </c>
      <c r="H2219">
        <v>4</v>
      </c>
      <c r="I2219">
        <v>77071.039999999994</v>
      </c>
      <c r="J2219">
        <v>4.6900000000000004</v>
      </c>
      <c r="K2219">
        <v>4627</v>
      </c>
      <c r="L2219" s="1">
        <v>45620</v>
      </c>
    </row>
    <row r="2220" spans="1:12" x14ac:dyDescent="0.25">
      <c r="A2220" t="s">
        <v>2264</v>
      </c>
      <c r="B2220" t="s">
        <v>30</v>
      </c>
      <c r="C2220" t="s">
        <v>31</v>
      </c>
      <c r="D2220" t="s">
        <v>32</v>
      </c>
      <c r="E2220" t="s">
        <v>16</v>
      </c>
      <c r="F2220" t="s">
        <v>33</v>
      </c>
      <c r="G2220">
        <v>16566.46</v>
      </c>
      <c r="H2220">
        <v>2</v>
      </c>
      <c r="I2220">
        <v>33132.92</v>
      </c>
      <c r="J2220">
        <v>2.1800000000000002</v>
      </c>
      <c r="K2220">
        <v>2330</v>
      </c>
      <c r="L2220" s="1">
        <v>45651</v>
      </c>
    </row>
    <row r="2221" spans="1:12" x14ac:dyDescent="0.25">
      <c r="A2221" t="s">
        <v>2265</v>
      </c>
      <c r="B2221" t="s">
        <v>35</v>
      </c>
      <c r="C2221" t="s">
        <v>14</v>
      </c>
      <c r="D2221" t="s">
        <v>36</v>
      </c>
      <c r="E2221" t="s">
        <v>22</v>
      </c>
      <c r="F2221" t="s">
        <v>23</v>
      </c>
      <c r="G2221">
        <v>6541.79</v>
      </c>
      <c r="H2221">
        <v>4</v>
      </c>
      <c r="I2221">
        <v>26167.16</v>
      </c>
      <c r="J2221">
        <v>4.9400000000000004</v>
      </c>
      <c r="K2221">
        <v>4487</v>
      </c>
      <c r="L2221" s="1">
        <v>45470</v>
      </c>
    </row>
    <row r="2222" spans="1:12" x14ac:dyDescent="0.25">
      <c r="A2222" t="s">
        <v>2266</v>
      </c>
      <c r="B2222" t="s">
        <v>43</v>
      </c>
      <c r="C2222" t="s">
        <v>44</v>
      </c>
      <c r="D2222" t="s">
        <v>45</v>
      </c>
      <c r="E2222" t="s">
        <v>22</v>
      </c>
      <c r="F2222" t="s">
        <v>40</v>
      </c>
      <c r="G2222">
        <v>5334.34</v>
      </c>
      <c r="H2222">
        <v>1</v>
      </c>
      <c r="I2222">
        <v>5334.34</v>
      </c>
      <c r="J2222">
        <v>2.59</v>
      </c>
      <c r="K2222">
        <v>3738</v>
      </c>
      <c r="L2222" s="1">
        <v>45338</v>
      </c>
    </row>
    <row r="2223" spans="1:12" x14ac:dyDescent="0.25">
      <c r="A2223" t="s">
        <v>2267</v>
      </c>
      <c r="B2223" t="s">
        <v>30</v>
      </c>
      <c r="C2223" t="s">
        <v>31</v>
      </c>
      <c r="D2223" t="s">
        <v>32</v>
      </c>
      <c r="E2223" t="s">
        <v>47</v>
      </c>
      <c r="F2223" t="s">
        <v>23</v>
      </c>
      <c r="G2223">
        <v>18338.169999999998</v>
      </c>
      <c r="H2223">
        <v>3</v>
      </c>
      <c r="I2223">
        <v>55014.51</v>
      </c>
      <c r="J2223">
        <v>1.47</v>
      </c>
      <c r="K2223">
        <v>2623</v>
      </c>
      <c r="L2223" s="1">
        <v>45469</v>
      </c>
    </row>
    <row r="2224" spans="1:12" x14ac:dyDescent="0.25">
      <c r="A2224" t="s">
        <v>2268</v>
      </c>
      <c r="B2224" t="s">
        <v>38</v>
      </c>
      <c r="C2224" t="s">
        <v>20</v>
      </c>
      <c r="D2224" t="s">
        <v>39</v>
      </c>
      <c r="E2224" t="s">
        <v>22</v>
      </c>
      <c r="F2224" t="s">
        <v>28</v>
      </c>
      <c r="G2224">
        <v>2202.36</v>
      </c>
      <c r="H2224">
        <v>3</v>
      </c>
      <c r="I2224">
        <v>6607.08</v>
      </c>
      <c r="J2224">
        <v>3.71</v>
      </c>
      <c r="K2224">
        <v>2038</v>
      </c>
      <c r="L2224" s="1">
        <v>45353</v>
      </c>
    </row>
    <row r="2225" spans="1:12" x14ac:dyDescent="0.25">
      <c r="A2225" t="s">
        <v>2269</v>
      </c>
      <c r="B2225" t="s">
        <v>43</v>
      </c>
      <c r="C2225" t="s">
        <v>44</v>
      </c>
      <c r="D2225" t="s">
        <v>45</v>
      </c>
      <c r="E2225" t="s">
        <v>22</v>
      </c>
      <c r="F2225" t="s">
        <v>62</v>
      </c>
      <c r="G2225">
        <v>136.63</v>
      </c>
      <c r="H2225">
        <v>4</v>
      </c>
      <c r="I2225">
        <v>546.52</v>
      </c>
      <c r="J2225">
        <v>4.22</v>
      </c>
      <c r="K2225">
        <v>2831</v>
      </c>
      <c r="L2225" s="1">
        <v>45542</v>
      </c>
    </row>
    <row r="2226" spans="1:12" x14ac:dyDescent="0.25">
      <c r="A2226" t="s">
        <v>2270</v>
      </c>
      <c r="B2226" t="s">
        <v>65</v>
      </c>
      <c r="C2226" t="s">
        <v>20</v>
      </c>
      <c r="D2226" t="s">
        <v>66</v>
      </c>
      <c r="E2226" t="s">
        <v>22</v>
      </c>
      <c r="F2226" t="s">
        <v>28</v>
      </c>
      <c r="G2226">
        <v>4665.7700000000004</v>
      </c>
      <c r="H2226">
        <v>4</v>
      </c>
      <c r="I2226">
        <v>18663.080000000002</v>
      </c>
      <c r="J2226">
        <v>4.6399999999999997</v>
      </c>
      <c r="K2226">
        <v>1232</v>
      </c>
      <c r="L2226" s="1">
        <v>45457</v>
      </c>
    </row>
    <row r="2227" spans="1:12" x14ac:dyDescent="0.25">
      <c r="A2227" t="s">
        <v>2271</v>
      </c>
      <c r="B2227" t="s">
        <v>38</v>
      </c>
      <c r="C2227" t="s">
        <v>20</v>
      </c>
      <c r="D2227" t="s">
        <v>39</v>
      </c>
      <c r="E2227" t="s">
        <v>47</v>
      </c>
      <c r="F2227" t="s">
        <v>33</v>
      </c>
      <c r="G2227">
        <v>3146.51</v>
      </c>
      <c r="H2227">
        <v>4</v>
      </c>
      <c r="I2227">
        <v>12586.04</v>
      </c>
      <c r="J2227">
        <v>2.2999999999999998</v>
      </c>
      <c r="K2227">
        <v>1472</v>
      </c>
      <c r="L2227" s="1">
        <v>45346</v>
      </c>
    </row>
    <row r="2228" spans="1:12" x14ac:dyDescent="0.25">
      <c r="A2228" t="s">
        <v>2272</v>
      </c>
      <c r="B2228" t="s">
        <v>35</v>
      </c>
      <c r="C2228" t="s">
        <v>14</v>
      </c>
      <c r="D2228" t="s">
        <v>36</v>
      </c>
      <c r="E2228" t="s">
        <v>16</v>
      </c>
      <c r="F2228" t="s">
        <v>23</v>
      </c>
      <c r="G2228">
        <v>7105.68</v>
      </c>
      <c r="H2228">
        <v>3</v>
      </c>
      <c r="I2228">
        <v>21317.040000000001</v>
      </c>
      <c r="J2228">
        <v>4.29</v>
      </c>
      <c r="K2228">
        <v>483</v>
      </c>
      <c r="L2228" s="1">
        <v>45546</v>
      </c>
    </row>
    <row r="2229" spans="1:12" x14ac:dyDescent="0.25">
      <c r="A2229" t="s">
        <v>2273</v>
      </c>
      <c r="B2229" t="s">
        <v>38</v>
      </c>
      <c r="C2229" t="s">
        <v>20</v>
      </c>
      <c r="D2229" t="s">
        <v>39</v>
      </c>
      <c r="E2229" t="s">
        <v>16</v>
      </c>
      <c r="F2229" t="s">
        <v>33</v>
      </c>
      <c r="G2229">
        <v>7871.13</v>
      </c>
      <c r="H2229">
        <v>3</v>
      </c>
      <c r="I2229">
        <v>23613.39</v>
      </c>
      <c r="J2229">
        <v>2.2400000000000002</v>
      </c>
      <c r="K2229">
        <v>730</v>
      </c>
      <c r="L2229" s="1">
        <v>45376</v>
      </c>
    </row>
    <row r="2230" spans="1:12" x14ac:dyDescent="0.25">
      <c r="A2230" t="s">
        <v>2274</v>
      </c>
      <c r="B2230" t="s">
        <v>53</v>
      </c>
      <c r="C2230" t="s">
        <v>31</v>
      </c>
      <c r="D2230" t="s">
        <v>54</v>
      </c>
      <c r="E2230" t="s">
        <v>22</v>
      </c>
      <c r="F2230" t="s">
        <v>28</v>
      </c>
      <c r="G2230">
        <v>7162.02</v>
      </c>
      <c r="H2230">
        <v>1</v>
      </c>
      <c r="I2230">
        <v>7162.02</v>
      </c>
      <c r="J2230">
        <v>3.96</v>
      </c>
      <c r="K2230">
        <v>2125</v>
      </c>
      <c r="L2230" s="1">
        <v>45609</v>
      </c>
    </row>
    <row r="2231" spans="1:12" x14ac:dyDescent="0.25">
      <c r="A2231" t="s">
        <v>2275</v>
      </c>
      <c r="B2231" t="s">
        <v>53</v>
      </c>
      <c r="C2231" t="s">
        <v>31</v>
      </c>
      <c r="D2231" t="s">
        <v>54</v>
      </c>
      <c r="E2231" t="s">
        <v>16</v>
      </c>
      <c r="F2231" t="s">
        <v>28</v>
      </c>
      <c r="G2231">
        <v>10725.74</v>
      </c>
      <c r="H2231">
        <v>4</v>
      </c>
      <c r="I2231">
        <v>42902.96</v>
      </c>
      <c r="J2231">
        <v>4.6399999999999997</v>
      </c>
      <c r="K2231">
        <v>4556</v>
      </c>
      <c r="L2231" s="1">
        <v>45355</v>
      </c>
    </row>
    <row r="2232" spans="1:12" x14ac:dyDescent="0.25">
      <c r="A2232" t="s">
        <v>2276</v>
      </c>
      <c r="B2232" t="s">
        <v>38</v>
      </c>
      <c r="C2232" t="s">
        <v>20</v>
      </c>
      <c r="D2232" t="s">
        <v>39</v>
      </c>
      <c r="E2232" t="s">
        <v>16</v>
      </c>
      <c r="F2232" t="s">
        <v>23</v>
      </c>
      <c r="G2232">
        <v>17687.7</v>
      </c>
      <c r="H2232">
        <v>2</v>
      </c>
      <c r="I2232">
        <v>35375.4</v>
      </c>
      <c r="J2232">
        <v>1.1599999999999999</v>
      </c>
      <c r="K2232">
        <v>656</v>
      </c>
      <c r="L2232" s="1">
        <v>45319</v>
      </c>
    </row>
    <row r="2233" spans="1:12" x14ac:dyDescent="0.25">
      <c r="A2233" t="s">
        <v>2277</v>
      </c>
      <c r="B2233" t="s">
        <v>49</v>
      </c>
      <c r="C2233" t="s">
        <v>14</v>
      </c>
      <c r="D2233" t="s">
        <v>50</v>
      </c>
      <c r="E2233" t="s">
        <v>16</v>
      </c>
      <c r="F2233" t="s">
        <v>28</v>
      </c>
      <c r="G2233">
        <v>6356.62</v>
      </c>
      <c r="H2233">
        <v>2</v>
      </c>
      <c r="I2233">
        <v>12713.24</v>
      </c>
      <c r="J2233">
        <v>3.94</v>
      </c>
      <c r="K2233">
        <v>3371</v>
      </c>
      <c r="L2233" s="1">
        <v>45495</v>
      </c>
    </row>
    <row r="2234" spans="1:12" x14ac:dyDescent="0.25">
      <c r="A2234" t="s">
        <v>2278</v>
      </c>
      <c r="B2234" t="s">
        <v>25</v>
      </c>
      <c r="C2234" t="s">
        <v>26</v>
      </c>
      <c r="D2234" t="s">
        <v>27</v>
      </c>
      <c r="E2234" t="s">
        <v>47</v>
      </c>
      <c r="F2234" t="s">
        <v>17</v>
      </c>
      <c r="G2234">
        <v>7897.8</v>
      </c>
      <c r="H2234">
        <v>2</v>
      </c>
      <c r="I2234">
        <v>15795.6</v>
      </c>
      <c r="J2234">
        <v>3.58</v>
      </c>
      <c r="K2234">
        <v>3218</v>
      </c>
      <c r="L2234" s="1">
        <v>45481</v>
      </c>
    </row>
    <row r="2235" spans="1:12" x14ac:dyDescent="0.25">
      <c r="A2235" t="s">
        <v>2279</v>
      </c>
      <c r="B2235" t="s">
        <v>38</v>
      </c>
      <c r="C2235" t="s">
        <v>20</v>
      </c>
      <c r="D2235" t="s">
        <v>39</v>
      </c>
      <c r="E2235" t="s">
        <v>16</v>
      </c>
      <c r="F2235" t="s">
        <v>17</v>
      </c>
      <c r="G2235">
        <v>1732.85</v>
      </c>
      <c r="H2235">
        <v>5</v>
      </c>
      <c r="I2235">
        <v>8664.25</v>
      </c>
      <c r="J2235">
        <v>2.81</v>
      </c>
      <c r="K2235">
        <v>0</v>
      </c>
      <c r="L2235" s="1">
        <v>45649</v>
      </c>
    </row>
    <row r="2236" spans="1:12" x14ac:dyDescent="0.25">
      <c r="A2236" t="s">
        <v>2280</v>
      </c>
      <c r="B2236" t="s">
        <v>38</v>
      </c>
      <c r="C2236" t="s">
        <v>20</v>
      </c>
      <c r="D2236" t="s">
        <v>39</v>
      </c>
      <c r="E2236" t="s">
        <v>47</v>
      </c>
      <c r="F2236" t="s">
        <v>17</v>
      </c>
      <c r="G2236">
        <v>10855.73</v>
      </c>
      <c r="H2236">
        <v>4</v>
      </c>
      <c r="I2236">
        <v>43422.92</v>
      </c>
      <c r="J2236">
        <v>1.95</v>
      </c>
      <c r="K2236">
        <v>3273</v>
      </c>
      <c r="L2236" s="1">
        <v>45375</v>
      </c>
    </row>
    <row r="2237" spans="1:12" x14ac:dyDescent="0.25">
      <c r="A2237" t="s">
        <v>2281</v>
      </c>
      <c r="B2237" t="s">
        <v>38</v>
      </c>
      <c r="C2237" t="s">
        <v>20</v>
      </c>
      <c r="D2237" t="s">
        <v>39</v>
      </c>
      <c r="E2237" t="s">
        <v>16</v>
      </c>
      <c r="F2237" t="s">
        <v>40</v>
      </c>
      <c r="G2237">
        <v>7893.88</v>
      </c>
      <c r="H2237">
        <v>5</v>
      </c>
      <c r="I2237">
        <v>39469.4</v>
      </c>
      <c r="J2237">
        <v>4.34</v>
      </c>
      <c r="K2237">
        <v>3907</v>
      </c>
      <c r="L2237" s="1">
        <v>45440</v>
      </c>
    </row>
    <row r="2238" spans="1:12" x14ac:dyDescent="0.25">
      <c r="A2238" t="s">
        <v>2282</v>
      </c>
      <c r="B2238" t="s">
        <v>19</v>
      </c>
      <c r="C2238" t="s">
        <v>20</v>
      </c>
      <c r="D2238" t="s">
        <v>21</v>
      </c>
      <c r="E2238" t="s">
        <v>16</v>
      </c>
      <c r="F2238" t="s">
        <v>28</v>
      </c>
      <c r="G2238">
        <v>8975.2800000000007</v>
      </c>
      <c r="H2238">
        <v>2</v>
      </c>
      <c r="I2238">
        <v>17950.560000000001</v>
      </c>
      <c r="J2238">
        <v>3.14</v>
      </c>
      <c r="K2238">
        <v>2490</v>
      </c>
      <c r="L2238" s="1">
        <v>45505</v>
      </c>
    </row>
    <row r="2239" spans="1:12" x14ac:dyDescent="0.25">
      <c r="A2239" t="s">
        <v>2283</v>
      </c>
      <c r="B2239" t="s">
        <v>19</v>
      </c>
      <c r="C2239" t="s">
        <v>20</v>
      </c>
      <c r="D2239" t="s">
        <v>21</v>
      </c>
      <c r="E2239" t="s">
        <v>16</v>
      </c>
      <c r="F2239" t="s">
        <v>33</v>
      </c>
      <c r="G2239">
        <v>482.62</v>
      </c>
      <c r="H2239">
        <v>2</v>
      </c>
      <c r="I2239">
        <v>965.24</v>
      </c>
      <c r="J2239">
        <v>1.43</v>
      </c>
      <c r="K2239">
        <v>4667</v>
      </c>
      <c r="L2239" s="1">
        <v>45449</v>
      </c>
    </row>
    <row r="2240" spans="1:12" x14ac:dyDescent="0.25">
      <c r="A2240" t="s">
        <v>2284</v>
      </c>
      <c r="B2240" t="s">
        <v>43</v>
      </c>
      <c r="C2240" t="s">
        <v>44</v>
      </c>
      <c r="D2240" t="s">
        <v>45</v>
      </c>
      <c r="E2240" t="s">
        <v>16</v>
      </c>
      <c r="F2240" t="s">
        <v>40</v>
      </c>
      <c r="G2240">
        <v>19121.650000000001</v>
      </c>
      <c r="H2240">
        <v>3</v>
      </c>
      <c r="I2240">
        <v>57364.95</v>
      </c>
      <c r="J2240">
        <v>1.81</v>
      </c>
      <c r="K2240">
        <v>2601</v>
      </c>
      <c r="L2240" s="1">
        <v>45588</v>
      </c>
    </row>
    <row r="2241" spans="1:12" x14ac:dyDescent="0.25">
      <c r="A2241" t="s">
        <v>2285</v>
      </c>
      <c r="B2241" t="s">
        <v>19</v>
      </c>
      <c r="C2241" t="s">
        <v>20</v>
      </c>
      <c r="D2241" t="s">
        <v>21</v>
      </c>
      <c r="E2241" t="s">
        <v>16</v>
      </c>
      <c r="F2241" t="s">
        <v>17</v>
      </c>
      <c r="G2241">
        <v>1029.22</v>
      </c>
      <c r="H2241">
        <v>1</v>
      </c>
      <c r="I2241">
        <v>1029.22</v>
      </c>
      <c r="J2241">
        <v>4.84</v>
      </c>
      <c r="K2241">
        <v>1710</v>
      </c>
      <c r="L2241" s="1">
        <v>45441</v>
      </c>
    </row>
    <row r="2242" spans="1:12" x14ac:dyDescent="0.25">
      <c r="A2242" t="s">
        <v>2286</v>
      </c>
      <c r="B2242" t="s">
        <v>53</v>
      </c>
      <c r="C2242" t="s">
        <v>31</v>
      </c>
      <c r="D2242" t="s">
        <v>54</v>
      </c>
      <c r="E2242" t="s">
        <v>22</v>
      </c>
      <c r="F2242" t="s">
        <v>28</v>
      </c>
      <c r="G2242">
        <v>7237.48</v>
      </c>
      <c r="H2242">
        <v>1</v>
      </c>
      <c r="I2242">
        <v>7237.48</v>
      </c>
      <c r="J2242">
        <v>4.53</v>
      </c>
      <c r="K2242">
        <v>2042</v>
      </c>
      <c r="L2242" s="1">
        <v>45318</v>
      </c>
    </row>
    <row r="2243" spans="1:12" x14ac:dyDescent="0.25">
      <c r="A2243" t="s">
        <v>2287</v>
      </c>
      <c r="B2243" t="s">
        <v>25</v>
      </c>
      <c r="C2243" t="s">
        <v>26</v>
      </c>
      <c r="D2243" t="s">
        <v>27</v>
      </c>
      <c r="E2243" t="s">
        <v>16</v>
      </c>
      <c r="F2243" t="s">
        <v>33</v>
      </c>
      <c r="G2243">
        <v>14272.99</v>
      </c>
      <c r="H2243">
        <v>3</v>
      </c>
      <c r="I2243">
        <v>42818.97</v>
      </c>
      <c r="J2243">
        <v>2.5299999999999998</v>
      </c>
      <c r="K2243">
        <v>3675</v>
      </c>
      <c r="L2243" s="1">
        <v>45394</v>
      </c>
    </row>
    <row r="2244" spans="1:12" x14ac:dyDescent="0.25">
      <c r="A2244" t="s">
        <v>2288</v>
      </c>
      <c r="B2244" t="s">
        <v>13</v>
      </c>
      <c r="C2244" t="s">
        <v>14</v>
      </c>
      <c r="D2244" t="s">
        <v>15</v>
      </c>
      <c r="E2244" t="s">
        <v>47</v>
      </c>
      <c r="F2244" t="s">
        <v>62</v>
      </c>
      <c r="G2244">
        <v>6691.27</v>
      </c>
      <c r="H2244">
        <v>5</v>
      </c>
      <c r="I2244">
        <v>33456.35</v>
      </c>
      <c r="J2244">
        <v>3.45</v>
      </c>
      <c r="K2244">
        <v>2948</v>
      </c>
      <c r="L2244" s="1">
        <v>45545</v>
      </c>
    </row>
    <row r="2245" spans="1:12" x14ac:dyDescent="0.25">
      <c r="A2245" t="s">
        <v>2289</v>
      </c>
      <c r="B2245" t="s">
        <v>30</v>
      </c>
      <c r="C2245" t="s">
        <v>31</v>
      </c>
      <c r="D2245" t="s">
        <v>32</v>
      </c>
      <c r="E2245" t="s">
        <v>16</v>
      </c>
      <c r="F2245" t="s">
        <v>17</v>
      </c>
      <c r="G2245">
        <v>17549.82</v>
      </c>
      <c r="H2245">
        <v>5</v>
      </c>
      <c r="I2245">
        <v>87749.1</v>
      </c>
      <c r="J2245">
        <v>1.89</v>
      </c>
      <c r="K2245">
        <v>2113</v>
      </c>
      <c r="L2245" s="1">
        <v>45471</v>
      </c>
    </row>
    <row r="2246" spans="1:12" x14ac:dyDescent="0.25">
      <c r="A2246" t="s">
        <v>2290</v>
      </c>
      <c r="B2246" t="s">
        <v>35</v>
      </c>
      <c r="C2246" t="s">
        <v>14</v>
      </c>
      <c r="D2246" t="s">
        <v>36</v>
      </c>
      <c r="E2246" t="s">
        <v>16</v>
      </c>
      <c r="F2246" t="s">
        <v>62</v>
      </c>
      <c r="G2246">
        <v>1598.38</v>
      </c>
      <c r="H2246">
        <v>4</v>
      </c>
      <c r="I2246">
        <v>6393.52</v>
      </c>
      <c r="J2246">
        <v>2.2999999999999998</v>
      </c>
      <c r="K2246">
        <v>3414</v>
      </c>
      <c r="L2246" s="1">
        <v>45448</v>
      </c>
    </row>
    <row r="2247" spans="1:12" x14ac:dyDescent="0.25">
      <c r="A2247" t="s">
        <v>2291</v>
      </c>
      <c r="B2247" t="s">
        <v>49</v>
      </c>
      <c r="C2247" t="s">
        <v>14</v>
      </c>
      <c r="D2247" t="s">
        <v>50</v>
      </c>
      <c r="E2247" t="s">
        <v>22</v>
      </c>
      <c r="F2247" t="s">
        <v>28</v>
      </c>
      <c r="G2247">
        <v>12082.12</v>
      </c>
      <c r="H2247">
        <v>5</v>
      </c>
      <c r="I2247">
        <v>60410.6</v>
      </c>
      <c r="J2247">
        <v>3.13</v>
      </c>
      <c r="K2247">
        <v>3093</v>
      </c>
      <c r="L2247" s="1">
        <v>45466</v>
      </c>
    </row>
    <row r="2248" spans="1:12" x14ac:dyDescent="0.25">
      <c r="A2248" t="s">
        <v>2292</v>
      </c>
      <c r="B2248" t="s">
        <v>35</v>
      </c>
      <c r="C2248" t="s">
        <v>14</v>
      </c>
      <c r="D2248" t="s">
        <v>36</v>
      </c>
      <c r="E2248" t="s">
        <v>47</v>
      </c>
      <c r="F2248" t="s">
        <v>17</v>
      </c>
      <c r="G2248">
        <v>18582.02</v>
      </c>
      <c r="H2248">
        <v>5</v>
      </c>
      <c r="I2248">
        <v>92910.1</v>
      </c>
      <c r="J2248">
        <v>4.4000000000000004</v>
      </c>
      <c r="K2248">
        <v>3751</v>
      </c>
      <c r="L2248" s="1">
        <v>45444</v>
      </c>
    </row>
    <row r="2249" spans="1:12" x14ac:dyDescent="0.25">
      <c r="A2249" t="s">
        <v>2293</v>
      </c>
      <c r="B2249" t="s">
        <v>65</v>
      </c>
      <c r="C2249" t="s">
        <v>20</v>
      </c>
      <c r="D2249" t="s">
        <v>66</v>
      </c>
      <c r="E2249" t="s">
        <v>47</v>
      </c>
      <c r="F2249" t="s">
        <v>23</v>
      </c>
      <c r="G2249">
        <v>2567.5500000000002</v>
      </c>
      <c r="H2249">
        <v>4</v>
      </c>
      <c r="I2249">
        <v>10270.200000000001</v>
      </c>
      <c r="J2249">
        <v>2.73</v>
      </c>
      <c r="K2249">
        <v>4708</v>
      </c>
      <c r="L2249" s="1">
        <v>45354</v>
      </c>
    </row>
    <row r="2250" spans="1:12" x14ac:dyDescent="0.25">
      <c r="A2250" t="s">
        <v>2294</v>
      </c>
      <c r="B2250" t="s">
        <v>65</v>
      </c>
      <c r="C2250" t="s">
        <v>20</v>
      </c>
      <c r="D2250" t="s">
        <v>66</v>
      </c>
      <c r="E2250" t="s">
        <v>47</v>
      </c>
      <c r="F2250" t="s">
        <v>28</v>
      </c>
      <c r="G2250">
        <v>11883.57</v>
      </c>
      <c r="H2250">
        <v>1</v>
      </c>
      <c r="I2250">
        <v>11883.57</v>
      </c>
      <c r="J2250">
        <v>2.97</v>
      </c>
      <c r="K2250">
        <v>3878</v>
      </c>
      <c r="L2250" s="1">
        <v>45606</v>
      </c>
    </row>
    <row r="2251" spans="1:12" x14ac:dyDescent="0.25">
      <c r="A2251" t="s">
        <v>2295</v>
      </c>
      <c r="B2251" t="s">
        <v>25</v>
      </c>
      <c r="C2251" t="s">
        <v>26</v>
      </c>
      <c r="D2251" t="s">
        <v>27</v>
      </c>
      <c r="E2251" t="s">
        <v>22</v>
      </c>
      <c r="F2251" t="s">
        <v>28</v>
      </c>
      <c r="G2251">
        <v>15028.91</v>
      </c>
      <c r="H2251">
        <v>2</v>
      </c>
      <c r="I2251">
        <v>30057.82</v>
      </c>
      <c r="J2251">
        <v>2.52</v>
      </c>
      <c r="K2251">
        <v>1935</v>
      </c>
      <c r="L2251" s="1">
        <v>45502</v>
      </c>
    </row>
    <row r="2252" spans="1:12" x14ac:dyDescent="0.25">
      <c r="A2252" t="s">
        <v>2296</v>
      </c>
      <c r="B2252" t="s">
        <v>35</v>
      </c>
      <c r="C2252" t="s">
        <v>14</v>
      </c>
      <c r="D2252" t="s">
        <v>36</v>
      </c>
      <c r="E2252" t="s">
        <v>22</v>
      </c>
      <c r="F2252" t="s">
        <v>33</v>
      </c>
      <c r="G2252">
        <v>16491.71</v>
      </c>
      <c r="H2252">
        <v>5</v>
      </c>
      <c r="I2252">
        <v>82458.55</v>
      </c>
      <c r="J2252">
        <v>3.91</v>
      </c>
      <c r="K2252">
        <v>933</v>
      </c>
      <c r="L2252" s="1">
        <v>45333</v>
      </c>
    </row>
    <row r="2253" spans="1:12" x14ac:dyDescent="0.25">
      <c r="A2253" t="s">
        <v>2297</v>
      </c>
      <c r="B2253" t="s">
        <v>43</v>
      </c>
      <c r="C2253" t="s">
        <v>44</v>
      </c>
      <c r="D2253" t="s">
        <v>45</v>
      </c>
      <c r="E2253" t="s">
        <v>22</v>
      </c>
      <c r="F2253" t="s">
        <v>40</v>
      </c>
      <c r="G2253">
        <v>13064.7</v>
      </c>
      <c r="H2253">
        <v>5</v>
      </c>
      <c r="I2253">
        <v>65323.5</v>
      </c>
      <c r="J2253">
        <v>1.65</v>
      </c>
      <c r="K2253">
        <v>1088</v>
      </c>
      <c r="L2253" s="1">
        <v>45587</v>
      </c>
    </row>
    <row r="2254" spans="1:12" x14ac:dyDescent="0.25">
      <c r="A2254" t="s">
        <v>2298</v>
      </c>
      <c r="B2254" t="s">
        <v>43</v>
      </c>
      <c r="C2254" t="s">
        <v>44</v>
      </c>
      <c r="D2254" t="s">
        <v>45</v>
      </c>
      <c r="E2254" t="s">
        <v>22</v>
      </c>
      <c r="F2254" t="s">
        <v>28</v>
      </c>
      <c r="G2254">
        <v>10838.55</v>
      </c>
      <c r="H2254">
        <v>4</v>
      </c>
      <c r="I2254">
        <v>43354.2</v>
      </c>
      <c r="J2254">
        <v>2.95</v>
      </c>
      <c r="K2254">
        <v>2930</v>
      </c>
      <c r="L2254" s="1">
        <v>45537</v>
      </c>
    </row>
    <row r="2255" spans="1:12" x14ac:dyDescent="0.25">
      <c r="A2255" t="s">
        <v>2299</v>
      </c>
      <c r="B2255" t="s">
        <v>38</v>
      </c>
      <c r="C2255" t="s">
        <v>20</v>
      </c>
      <c r="D2255" t="s">
        <v>39</v>
      </c>
      <c r="E2255" t="s">
        <v>47</v>
      </c>
      <c r="F2255" t="s">
        <v>33</v>
      </c>
      <c r="G2255">
        <v>1439.61</v>
      </c>
      <c r="H2255">
        <v>2</v>
      </c>
      <c r="I2255">
        <v>2879.22</v>
      </c>
      <c r="J2255">
        <v>3.44</v>
      </c>
      <c r="K2255">
        <v>711</v>
      </c>
      <c r="L2255" s="1">
        <v>45583</v>
      </c>
    </row>
    <row r="2256" spans="1:12" x14ac:dyDescent="0.25">
      <c r="A2256" t="s">
        <v>2300</v>
      </c>
      <c r="B2256" t="s">
        <v>19</v>
      </c>
      <c r="C2256" t="s">
        <v>20</v>
      </c>
      <c r="D2256" t="s">
        <v>21</v>
      </c>
      <c r="E2256" t="s">
        <v>22</v>
      </c>
      <c r="F2256" t="s">
        <v>33</v>
      </c>
      <c r="G2256">
        <v>5630.3</v>
      </c>
      <c r="H2256">
        <v>1</v>
      </c>
      <c r="I2256">
        <v>5630.3</v>
      </c>
      <c r="J2256">
        <v>3.29</v>
      </c>
      <c r="K2256">
        <v>3962</v>
      </c>
      <c r="L2256" s="1">
        <v>45649</v>
      </c>
    </row>
    <row r="2257" spans="1:12" x14ac:dyDescent="0.25">
      <c r="A2257" t="s">
        <v>2301</v>
      </c>
      <c r="B2257" t="s">
        <v>19</v>
      </c>
      <c r="C2257" t="s">
        <v>20</v>
      </c>
      <c r="D2257" t="s">
        <v>21</v>
      </c>
      <c r="E2257" t="s">
        <v>22</v>
      </c>
      <c r="F2257" t="s">
        <v>28</v>
      </c>
      <c r="G2257">
        <v>5108.29</v>
      </c>
      <c r="H2257">
        <v>2</v>
      </c>
      <c r="I2257">
        <v>10216.58</v>
      </c>
      <c r="J2257">
        <v>2.89</v>
      </c>
      <c r="K2257">
        <v>3005</v>
      </c>
      <c r="L2257" s="1">
        <v>45434</v>
      </c>
    </row>
    <row r="2258" spans="1:12" x14ac:dyDescent="0.25">
      <c r="A2258" t="s">
        <v>2302</v>
      </c>
      <c r="B2258" t="s">
        <v>13</v>
      </c>
      <c r="C2258" t="s">
        <v>14</v>
      </c>
      <c r="D2258" t="s">
        <v>15</v>
      </c>
      <c r="E2258" t="s">
        <v>47</v>
      </c>
      <c r="F2258" t="s">
        <v>28</v>
      </c>
      <c r="G2258">
        <v>2017.62</v>
      </c>
      <c r="H2258">
        <v>4</v>
      </c>
      <c r="I2258">
        <v>8070.48</v>
      </c>
      <c r="J2258">
        <v>2.08</v>
      </c>
      <c r="K2258">
        <v>2113</v>
      </c>
      <c r="L2258" s="1">
        <v>45324</v>
      </c>
    </row>
    <row r="2259" spans="1:12" x14ac:dyDescent="0.25">
      <c r="A2259" t="s">
        <v>2303</v>
      </c>
      <c r="B2259" t="s">
        <v>19</v>
      </c>
      <c r="C2259" t="s">
        <v>20</v>
      </c>
      <c r="D2259" t="s">
        <v>21</v>
      </c>
      <c r="E2259" t="s">
        <v>22</v>
      </c>
      <c r="F2259" t="s">
        <v>17</v>
      </c>
      <c r="G2259">
        <v>11276.3</v>
      </c>
      <c r="H2259">
        <v>5</v>
      </c>
      <c r="I2259">
        <v>56381.5</v>
      </c>
      <c r="J2259">
        <v>3.04</v>
      </c>
      <c r="K2259">
        <v>3989</v>
      </c>
      <c r="L2259" s="1">
        <v>45303</v>
      </c>
    </row>
    <row r="2260" spans="1:12" x14ac:dyDescent="0.25">
      <c r="A2260" t="s">
        <v>2304</v>
      </c>
      <c r="B2260" t="s">
        <v>25</v>
      </c>
      <c r="C2260" t="s">
        <v>26</v>
      </c>
      <c r="D2260" t="s">
        <v>27</v>
      </c>
      <c r="E2260" t="s">
        <v>16</v>
      </c>
      <c r="F2260" t="s">
        <v>40</v>
      </c>
      <c r="G2260">
        <v>14942.87</v>
      </c>
      <c r="H2260">
        <v>5</v>
      </c>
      <c r="I2260">
        <v>74714.350000000006</v>
      </c>
      <c r="J2260">
        <v>2.73</v>
      </c>
      <c r="K2260">
        <v>4880</v>
      </c>
      <c r="L2260" s="1">
        <v>45492</v>
      </c>
    </row>
    <row r="2261" spans="1:12" x14ac:dyDescent="0.25">
      <c r="A2261" t="s">
        <v>2305</v>
      </c>
      <c r="B2261" t="s">
        <v>53</v>
      </c>
      <c r="C2261" t="s">
        <v>31</v>
      </c>
      <c r="D2261" t="s">
        <v>54</v>
      </c>
      <c r="E2261" t="s">
        <v>16</v>
      </c>
      <c r="F2261" t="s">
        <v>33</v>
      </c>
      <c r="G2261">
        <v>7108.39</v>
      </c>
      <c r="H2261">
        <v>4</v>
      </c>
      <c r="I2261">
        <v>28433.56</v>
      </c>
      <c r="J2261">
        <v>1.4</v>
      </c>
      <c r="K2261">
        <v>2841</v>
      </c>
      <c r="L2261" s="1">
        <v>45406</v>
      </c>
    </row>
    <row r="2262" spans="1:12" x14ac:dyDescent="0.25">
      <c r="A2262" t="s">
        <v>2306</v>
      </c>
      <c r="B2262" t="s">
        <v>19</v>
      </c>
      <c r="C2262" t="s">
        <v>20</v>
      </c>
      <c r="D2262" t="s">
        <v>21</v>
      </c>
      <c r="E2262" t="s">
        <v>16</v>
      </c>
      <c r="F2262" t="s">
        <v>23</v>
      </c>
      <c r="G2262">
        <v>6644.5</v>
      </c>
      <c r="H2262">
        <v>5</v>
      </c>
      <c r="I2262">
        <v>33222.5</v>
      </c>
      <c r="J2262">
        <v>1.33</v>
      </c>
      <c r="K2262">
        <v>4749</v>
      </c>
      <c r="L2262" s="1">
        <v>45567</v>
      </c>
    </row>
    <row r="2263" spans="1:12" x14ac:dyDescent="0.25">
      <c r="A2263" t="s">
        <v>2307</v>
      </c>
      <c r="B2263" t="s">
        <v>35</v>
      </c>
      <c r="C2263" t="s">
        <v>14</v>
      </c>
      <c r="D2263" t="s">
        <v>36</v>
      </c>
      <c r="E2263" t="s">
        <v>16</v>
      </c>
      <c r="F2263" t="s">
        <v>17</v>
      </c>
      <c r="G2263">
        <v>7685.39</v>
      </c>
      <c r="H2263">
        <v>4</v>
      </c>
      <c r="I2263">
        <v>30741.56</v>
      </c>
      <c r="J2263">
        <v>1.48</v>
      </c>
      <c r="K2263">
        <v>1167</v>
      </c>
      <c r="L2263" s="1">
        <v>45565</v>
      </c>
    </row>
    <row r="2264" spans="1:12" x14ac:dyDescent="0.25">
      <c r="A2264" t="s">
        <v>2308</v>
      </c>
      <c r="B2264" t="s">
        <v>49</v>
      </c>
      <c r="C2264" t="s">
        <v>14</v>
      </c>
      <c r="D2264" t="s">
        <v>50</v>
      </c>
      <c r="E2264" t="s">
        <v>22</v>
      </c>
      <c r="F2264" t="s">
        <v>62</v>
      </c>
      <c r="G2264">
        <v>3604.28</v>
      </c>
      <c r="H2264">
        <v>3</v>
      </c>
      <c r="I2264">
        <v>10812.84</v>
      </c>
      <c r="J2264">
        <v>4.0599999999999996</v>
      </c>
      <c r="K2264">
        <v>765</v>
      </c>
      <c r="L2264" s="1">
        <v>45538</v>
      </c>
    </row>
    <row r="2265" spans="1:12" x14ac:dyDescent="0.25">
      <c r="A2265" t="s">
        <v>2309</v>
      </c>
      <c r="B2265" t="s">
        <v>65</v>
      </c>
      <c r="C2265" t="s">
        <v>20</v>
      </c>
      <c r="D2265" t="s">
        <v>66</v>
      </c>
      <c r="E2265" t="s">
        <v>16</v>
      </c>
      <c r="F2265" t="s">
        <v>62</v>
      </c>
      <c r="G2265">
        <v>5340.23</v>
      </c>
      <c r="H2265">
        <v>3</v>
      </c>
      <c r="I2265">
        <v>16020.69</v>
      </c>
      <c r="J2265">
        <v>2.68</v>
      </c>
      <c r="K2265">
        <v>327</v>
      </c>
      <c r="L2265" s="1">
        <v>45500</v>
      </c>
    </row>
    <row r="2266" spans="1:12" x14ac:dyDescent="0.25">
      <c r="A2266" t="s">
        <v>2310</v>
      </c>
      <c r="B2266" t="s">
        <v>30</v>
      </c>
      <c r="C2266" t="s">
        <v>31</v>
      </c>
      <c r="D2266" t="s">
        <v>32</v>
      </c>
      <c r="E2266" t="s">
        <v>47</v>
      </c>
      <c r="F2266" t="s">
        <v>33</v>
      </c>
      <c r="G2266">
        <v>11154.76</v>
      </c>
      <c r="H2266">
        <v>4</v>
      </c>
      <c r="I2266">
        <v>44619.040000000001</v>
      </c>
      <c r="J2266">
        <v>2.74</v>
      </c>
      <c r="K2266">
        <v>171</v>
      </c>
      <c r="L2266" s="1">
        <v>45521</v>
      </c>
    </row>
    <row r="2267" spans="1:12" x14ac:dyDescent="0.25">
      <c r="A2267" t="s">
        <v>2311</v>
      </c>
      <c r="B2267" t="s">
        <v>65</v>
      </c>
      <c r="C2267" t="s">
        <v>20</v>
      </c>
      <c r="D2267" t="s">
        <v>66</v>
      </c>
      <c r="E2267" t="s">
        <v>16</v>
      </c>
      <c r="F2267" t="s">
        <v>62</v>
      </c>
      <c r="G2267">
        <v>12147.44</v>
      </c>
      <c r="H2267">
        <v>1</v>
      </c>
      <c r="I2267">
        <v>12147.44</v>
      </c>
      <c r="J2267">
        <v>3.72</v>
      </c>
      <c r="K2267">
        <v>914</v>
      </c>
      <c r="L2267" s="1">
        <v>45321</v>
      </c>
    </row>
    <row r="2268" spans="1:12" x14ac:dyDescent="0.25">
      <c r="A2268" t="s">
        <v>2312</v>
      </c>
      <c r="B2268" t="s">
        <v>38</v>
      </c>
      <c r="C2268" t="s">
        <v>20</v>
      </c>
      <c r="D2268" t="s">
        <v>39</v>
      </c>
      <c r="E2268" t="s">
        <v>16</v>
      </c>
      <c r="F2268" t="s">
        <v>40</v>
      </c>
      <c r="G2268">
        <v>5994.26</v>
      </c>
      <c r="H2268">
        <v>4</v>
      </c>
      <c r="I2268">
        <v>23977.040000000001</v>
      </c>
      <c r="J2268">
        <v>1.29</v>
      </c>
      <c r="K2268">
        <v>4430</v>
      </c>
      <c r="L2268" s="1">
        <v>45337</v>
      </c>
    </row>
    <row r="2269" spans="1:12" x14ac:dyDescent="0.25">
      <c r="A2269" t="s">
        <v>2313</v>
      </c>
      <c r="B2269" t="s">
        <v>30</v>
      </c>
      <c r="C2269" t="s">
        <v>31</v>
      </c>
      <c r="D2269" t="s">
        <v>32</v>
      </c>
      <c r="E2269" t="s">
        <v>16</v>
      </c>
      <c r="F2269" t="s">
        <v>28</v>
      </c>
      <c r="G2269">
        <v>1293.77</v>
      </c>
      <c r="H2269">
        <v>5</v>
      </c>
      <c r="I2269">
        <v>6468.85</v>
      </c>
      <c r="J2269">
        <v>1.57</v>
      </c>
      <c r="K2269">
        <v>517</v>
      </c>
      <c r="L2269" s="1">
        <v>45630</v>
      </c>
    </row>
    <row r="2270" spans="1:12" x14ac:dyDescent="0.25">
      <c r="A2270" t="s">
        <v>2314</v>
      </c>
      <c r="B2270" t="s">
        <v>25</v>
      </c>
      <c r="C2270" t="s">
        <v>26</v>
      </c>
      <c r="D2270" t="s">
        <v>27</v>
      </c>
      <c r="E2270" t="s">
        <v>16</v>
      </c>
      <c r="F2270" t="s">
        <v>17</v>
      </c>
      <c r="G2270">
        <v>6193.97</v>
      </c>
      <c r="H2270">
        <v>4</v>
      </c>
      <c r="I2270">
        <v>24775.88</v>
      </c>
      <c r="J2270">
        <v>1.27</v>
      </c>
      <c r="K2270">
        <v>2790</v>
      </c>
      <c r="L2270" s="1">
        <v>45553</v>
      </c>
    </row>
    <row r="2271" spans="1:12" x14ac:dyDescent="0.25">
      <c r="A2271" t="s">
        <v>2315</v>
      </c>
      <c r="B2271" t="s">
        <v>30</v>
      </c>
      <c r="C2271" t="s">
        <v>31</v>
      </c>
      <c r="D2271" t="s">
        <v>32</v>
      </c>
      <c r="E2271" t="s">
        <v>22</v>
      </c>
      <c r="F2271" t="s">
        <v>23</v>
      </c>
      <c r="G2271">
        <v>3080.19</v>
      </c>
      <c r="H2271">
        <v>4</v>
      </c>
      <c r="I2271">
        <v>12320.76</v>
      </c>
      <c r="J2271">
        <v>1.68</v>
      </c>
      <c r="K2271">
        <v>2439</v>
      </c>
      <c r="L2271" s="1">
        <v>45616</v>
      </c>
    </row>
    <row r="2272" spans="1:12" x14ac:dyDescent="0.25">
      <c r="A2272" t="s">
        <v>2316</v>
      </c>
      <c r="B2272" t="s">
        <v>53</v>
      </c>
      <c r="C2272" t="s">
        <v>31</v>
      </c>
      <c r="D2272" t="s">
        <v>54</v>
      </c>
      <c r="E2272" t="s">
        <v>16</v>
      </c>
      <c r="F2272" t="s">
        <v>40</v>
      </c>
      <c r="G2272">
        <v>17266.28</v>
      </c>
      <c r="H2272">
        <v>1</v>
      </c>
      <c r="I2272">
        <v>17266.28</v>
      </c>
      <c r="J2272">
        <v>2.56</v>
      </c>
      <c r="K2272">
        <v>870</v>
      </c>
      <c r="L2272" s="1">
        <v>45425</v>
      </c>
    </row>
    <row r="2273" spans="1:12" x14ac:dyDescent="0.25">
      <c r="A2273" t="s">
        <v>2317</v>
      </c>
      <c r="B2273" t="s">
        <v>13</v>
      </c>
      <c r="C2273" t="s">
        <v>14</v>
      </c>
      <c r="D2273" t="s">
        <v>15</v>
      </c>
      <c r="E2273" t="s">
        <v>47</v>
      </c>
      <c r="F2273" t="s">
        <v>33</v>
      </c>
      <c r="G2273">
        <v>11323.35</v>
      </c>
      <c r="H2273">
        <v>5</v>
      </c>
      <c r="I2273">
        <v>56616.75</v>
      </c>
      <c r="J2273">
        <v>3.62</v>
      </c>
      <c r="K2273">
        <v>1127</v>
      </c>
      <c r="L2273" s="1">
        <v>45531</v>
      </c>
    </row>
    <row r="2274" spans="1:12" x14ac:dyDescent="0.25">
      <c r="A2274" t="s">
        <v>2318</v>
      </c>
      <c r="B2274" t="s">
        <v>65</v>
      </c>
      <c r="C2274" t="s">
        <v>20</v>
      </c>
      <c r="D2274" t="s">
        <v>66</v>
      </c>
      <c r="E2274" t="s">
        <v>47</v>
      </c>
      <c r="F2274" t="s">
        <v>62</v>
      </c>
      <c r="G2274">
        <v>9116.42</v>
      </c>
      <c r="H2274">
        <v>4</v>
      </c>
      <c r="I2274">
        <v>36465.68</v>
      </c>
      <c r="J2274">
        <v>1.1399999999999999</v>
      </c>
      <c r="K2274">
        <v>3715</v>
      </c>
      <c r="L2274" s="1">
        <v>45521</v>
      </c>
    </row>
    <row r="2275" spans="1:12" x14ac:dyDescent="0.25">
      <c r="A2275" t="s">
        <v>2319</v>
      </c>
      <c r="B2275" t="s">
        <v>19</v>
      </c>
      <c r="C2275" t="s">
        <v>20</v>
      </c>
      <c r="D2275" t="s">
        <v>21</v>
      </c>
      <c r="E2275" t="s">
        <v>22</v>
      </c>
      <c r="F2275" t="s">
        <v>40</v>
      </c>
      <c r="G2275">
        <v>7554.94</v>
      </c>
      <c r="H2275">
        <v>5</v>
      </c>
      <c r="I2275">
        <v>37774.699999999997</v>
      </c>
      <c r="J2275">
        <v>1.57</v>
      </c>
      <c r="K2275">
        <v>581</v>
      </c>
      <c r="L2275" s="1">
        <v>45375</v>
      </c>
    </row>
    <row r="2276" spans="1:12" x14ac:dyDescent="0.25">
      <c r="A2276" t="s">
        <v>2320</v>
      </c>
      <c r="B2276" t="s">
        <v>65</v>
      </c>
      <c r="C2276" t="s">
        <v>20</v>
      </c>
      <c r="D2276" t="s">
        <v>66</v>
      </c>
      <c r="E2276" t="s">
        <v>47</v>
      </c>
      <c r="F2276" t="s">
        <v>28</v>
      </c>
      <c r="G2276">
        <v>16288.4</v>
      </c>
      <c r="H2276">
        <v>4</v>
      </c>
      <c r="I2276">
        <v>65153.599999999999</v>
      </c>
      <c r="J2276">
        <v>4.1399999999999997</v>
      </c>
      <c r="K2276">
        <v>1052</v>
      </c>
      <c r="L2276" s="1">
        <v>45590</v>
      </c>
    </row>
    <row r="2277" spans="1:12" x14ac:dyDescent="0.25">
      <c r="A2277" t="s">
        <v>2321</v>
      </c>
      <c r="B2277" t="s">
        <v>43</v>
      </c>
      <c r="C2277" t="s">
        <v>44</v>
      </c>
      <c r="D2277" t="s">
        <v>45</v>
      </c>
      <c r="E2277" t="s">
        <v>16</v>
      </c>
      <c r="F2277" t="s">
        <v>17</v>
      </c>
      <c r="G2277">
        <v>18239.84</v>
      </c>
      <c r="H2277">
        <v>5</v>
      </c>
      <c r="I2277">
        <v>91199.2</v>
      </c>
      <c r="J2277">
        <v>3.95</v>
      </c>
      <c r="K2277">
        <v>2936</v>
      </c>
      <c r="L2277" s="1">
        <v>45318</v>
      </c>
    </row>
    <row r="2278" spans="1:12" x14ac:dyDescent="0.25">
      <c r="A2278" t="s">
        <v>2322</v>
      </c>
      <c r="B2278" t="s">
        <v>35</v>
      </c>
      <c r="C2278" t="s">
        <v>14</v>
      </c>
      <c r="D2278" t="s">
        <v>36</v>
      </c>
      <c r="E2278" t="s">
        <v>47</v>
      </c>
      <c r="F2278" t="s">
        <v>40</v>
      </c>
      <c r="G2278">
        <v>6118.55</v>
      </c>
      <c r="H2278">
        <v>5</v>
      </c>
      <c r="I2278">
        <v>30592.75</v>
      </c>
      <c r="J2278">
        <v>4.28</v>
      </c>
      <c r="K2278">
        <v>2481</v>
      </c>
      <c r="L2278" s="1">
        <v>45564</v>
      </c>
    </row>
    <row r="2279" spans="1:12" x14ac:dyDescent="0.25">
      <c r="A2279" t="s">
        <v>2323</v>
      </c>
      <c r="B2279" t="s">
        <v>35</v>
      </c>
      <c r="C2279" t="s">
        <v>14</v>
      </c>
      <c r="D2279" t="s">
        <v>36</v>
      </c>
      <c r="E2279" t="s">
        <v>47</v>
      </c>
      <c r="F2279" t="s">
        <v>33</v>
      </c>
      <c r="G2279">
        <v>13561.85</v>
      </c>
      <c r="H2279">
        <v>3</v>
      </c>
      <c r="I2279">
        <v>40685.550000000003</v>
      </c>
      <c r="J2279">
        <v>4.3</v>
      </c>
      <c r="K2279">
        <v>2352</v>
      </c>
      <c r="L2279" s="1">
        <v>45390</v>
      </c>
    </row>
    <row r="2280" spans="1:12" x14ac:dyDescent="0.25">
      <c r="A2280" t="s">
        <v>2324</v>
      </c>
      <c r="B2280" t="s">
        <v>19</v>
      </c>
      <c r="C2280" t="s">
        <v>20</v>
      </c>
      <c r="D2280" t="s">
        <v>21</v>
      </c>
      <c r="E2280" t="s">
        <v>22</v>
      </c>
      <c r="F2280" t="s">
        <v>40</v>
      </c>
      <c r="G2280">
        <v>8933.73</v>
      </c>
      <c r="H2280">
        <v>4</v>
      </c>
      <c r="I2280">
        <v>35734.92</v>
      </c>
      <c r="J2280">
        <v>2.72</v>
      </c>
      <c r="K2280">
        <v>2243</v>
      </c>
      <c r="L2280" s="1">
        <v>45399</v>
      </c>
    </row>
    <row r="2281" spans="1:12" x14ac:dyDescent="0.25">
      <c r="A2281" t="s">
        <v>2325</v>
      </c>
      <c r="B2281" t="s">
        <v>38</v>
      </c>
      <c r="C2281" t="s">
        <v>20</v>
      </c>
      <c r="D2281" t="s">
        <v>39</v>
      </c>
      <c r="E2281" t="s">
        <v>47</v>
      </c>
      <c r="F2281" t="s">
        <v>33</v>
      </c>
      <c r="G2281">
        <v>16414.580000000002</v>
      </c>
      <c r="H2281">
        <v>3</v>
      </c>
      <c r="I2281">
        <v>49243.74</v>
      </c>
      <c r="J2281">
        <v>2.17</v>
      </c>
      <c r="K2281">
        <v>1663</v>
      </c>
      <c r="L2281" s="1">
        <v>45539</v>
      </c>
    </row>
    <row r="2282" spans="1:12" x14ac:dyDescent="0.25">
      <c r="A2282" t="s">
        <v>2326</v>
      </c>
      <c r="B2282" t="s">
        <v>30</v>
      </c>
      <c r="C2282" t="s">
        <v>31</v>
      </c>
      <c r="D2282" t="s">
        <v>32</v>
      </c>
      <c r="E2282" t="s">
        <v>47</v>
      </c>
      <c r="F2282" t="s">
        <v>62</v>
      </c>
      <c r="G2282">
        <v>7371.92</v>
      </c>
      <c r="H2282">
        <v>3</v>
      </c>
      <c r="I2282">
        <v>22115.759999999998</v>
      </c>
      <c r="J2282">
        <v>1.18</v>
      </c>
      <c r="K2282">
        <v>2525</v>
      </c>
      <c r="L2282" s="1">
        <v>45485</v>
      </c>
    </row>
    <row r="2283" spans="1:12" x14ac:dyDescent="0.25">
      <c r="A2283" t="s">
        <v>2327</v>
      </c>
      <c r="B2283" t="s">
        <v>43</v>
      </c>
      <c r="C2283" t="s">
        <v>44</v>
      </c>
      <c r="D2283" t="s">
        <v>45</v>
      </c>
      <c r="E2283" t="s">
        <v>22</v>
      </c>
      <c r="F2283" t="s">
        <v>17</v>
      </c>
      <c r="G2283">
        <v>5066.2299999999996</v>
      </c>
      <c r="H2283">
        <v>1</v>
      </c>
      <c r="I2283">
        <v>5066.2299999999996</v>
      </c>
      <c r="J2283">
        <v>1.58</v>
      </c>
      <c r="K2283">
        <v>4137</v>
      </c>
      <c r="L2283" s="1">
        <v>45635</v>
      </c>
    </row>
    <row r="2284" spans="1:12" x14ac:dyDescent="0.25">
      <c r="A2284" t="s">
        <v>2328</v>
      </c>
      <c r="B2284" t="s">
        <v>49</v>
      </c>
      <c r="C2284" t="s">
        <v>14</v>
      </c>
      <c r="D2284" t="s">
        <v>50</v>
      </c>
      <c r="E2284" t="s">
        <v>22</v>
      </c>
      <c r="F2284" t="s">
        <v>62</v>
      </c>
      <c r="G2284">
        <v>3486.38</v>
      </c>
      <c r="H2284">
        <v>4</v>
      </c>
      <c r="I2284">
        <v>13945.52</v>
      </c>
      <c r="J2284">
        <v>1.22</v>
      </c>
      <c r="K2284">
        <v>4643</v>
      </c>
      <c r="L2284" s="1">
        <v>45637</v>
      </c>
    </row>
    <row r="2285" spans="1:12" x14ac:dyDescent="0.25">
      <c r="A2285" t="s">
        <v>2329</v>
      </c>
      <c r="B2285" t="s">
        <v>53</v>
      </c>
      <c r="C2285" t="s">
        <v>31</v>
      </c>
      <c r="D2285" t="s">
        <v>54</v>
      </c>
      <c r="E2285" t="s">
        <v>22</v>
      </c>
      <c r="F2285" t="s">
        <v>23</v>
      </c>
      <c r="G2285">
        <v>9046.16</v>
      </c>
      <c r="H2285">
        <v>2</v>
      </c>
      <c r="I2285">
        <v>18092.32</v>
      </c>
      <c r="J2285">
        <v>3.38</v>
      </c>
      <c r="K2285">
        <v>1316</v>
      </c>
      <c r="L2285" s="1">
        <v>45490</v>
      </c>
    </row>
    <row r="2286" spans="1:12" x14ac:dyDescent="0.25">
      <c r="A2286" t="s">
        <v>2330</v>
      </c>
      <c r="B2286" t="s">
        <v>19</v>
      </c>
      <c r="C2286" t="s">
        <v>20</v>
      </c>
      <c r="D2286" t="s">
        <v>21</v>
      </c>
      <c r="E2286" t="s">
        <v>16</v>
      </c>
      <c r="F2286" t="s">
        <v>62</v>
      </c>
      <c r="G2286">
        <v>9383.1200000000008</v>
      </c>
      <c r="H2286">
        <v>4</v>
      </c>
      <c r="I2286">
        <v>37532.480000000003</v>
      </c>
      <c r="J2286">
        <v>4</v>
      </c>
      <c r="K2286">
        <v>3362</v>
      </c>
      <c r="L2286" s="1">
        <v>45506</v>
      </c>
    </row>
    <row r="2287" spans="1:12" x14ac:dyDescent="0.25">
      <c r="A2287" t="s">
        <v>2331</v>
      </c>
      <c r="B2287" t="s">
        <v>13</v>
      </c>
      <c r="C2287" t="s">
        <v>14</v>
      </c>
      <c r="D2287" t="s">
        <v>15</v>
      </c>
      <c r="E2287" t="s">
        <v>47</v>
      </c>
      <c r="F2287" t="s">
        <v>40</v>
      </c>
      <c r="G2287">
        <v>13680.98</v>
      </c>
      <c r="H2287">
        <v>3</v>
      </c>
      <c r="I2287">
        <v>41042.94</v>
      </c>
      <c r="J2287">
        <v>2.2999999999999998</v>
      </c>
      <c r="K2287">
        <v>972</v>
      </c>
      <c r="L2287" s="1">
        <v>45318</v>
      </c>
    </row>
    <row r="2288" spans="1:12" x14ac:dyDescent="0.25">
      <c r="A2288" t="s">
        <v>2332</v>
      </c>
      <c r="B2288" t="s">
        <v>13</v>
      </c>
      <c r="C2288" t="s">
        <v>14</v>
      </c>
      <c r="D2288" t="s">
        <v>15</v>
      </c>
      <c r="E2288" t="s">
        <v>22</v>
      </c>
      <c r="F2288" t="s">
        <v>40</v>
      </c>
      <c r="G2288">
        <v>3377.85</v>
      </c>
      <c r="H2288">
        <v>5</v>
      </c>
      <c r="I2288">
        <v>16889.25</v>
      </c>
      <c r="J2288">
        <v>4.54</v>
      </c>
      <c r="K2288">
        <v>588</v>
      </c>
      <c r="L2288" s="1">
        <v>45468</v>
      </c>
    </row>
    <row r="2289" spans="1:12" x14ac:dyDescent="0.25">
      <c r="A2289" t="s">
        <v>2333</v>
      </c>
      <c r="B2289" t="s">
        <v>49</v>
      </c>
      <c r="C2289" t="s">
        <v>14</v>
      </c>
      <c r="D2289" t="s">
        <v>50</v>
      </c>
      <c r="E2289" t="s">
        <v>16</v>
      </c>
      <c r="F2289" t="s">
        <v>23</v>
      </c>
      <c r="G2289">
        <v>11700.1</v>
      </c>
      <c r="H2289">
        <v>1</v>
      </c>
      <c r="I2289">
        <v>11700.1</v>
      </c>
      <c r="J2289">
        <v>2.46</v>
      </c>
      <c r="K2289">
        <v>3847</v>
      </c>
      <c r="L2289" s="1">
        <v>45543</v>
      </c>
    </row>
    <row r="2290" spans="1:12" x14ac:dyDescent="0.25">
      <c r="A2290" t="s">
        <v>2334</v>
      </c>
      <c r="B2290" t="s">
        <v>49</v>
      </c>
      <c r="C2290" t="s">
        <v>14</v>
      </c>
      <c r="D2290" t="s">
        <v>50</v>
      </c>
      <c r="E2290" t="s">
        <v>47</v>
      </c>
      <c r="F2290" t="s">
        <v>23</v>
      </c>
      <c r="G2290">
        <v>17216.669999999998</v>
      </c>
      <c r="H2290">
        <v>4</v>
      </c>
      <c r="I2290">
        <v>68866.679999999993</v>
      </c>
      <c r="J2290">
        <v>4.57</v>
      </c>
      <c r="K2290">
        <v>2959</v>
      </c>
      <c r="L2290" s="1">
        <v>45482</v>
      </c>
    </row>
    <row r="2291" spans="1:12" x14ac:dyDescent="0.25">
      <c r="A2291" t="s">
        <v>2335</v>
      </c>
      <c r="B2291" t="s">
        <v>43</v>
      </c>
      <c r="C2291" t="s">
        <v>44</v>
      </c>
      <c r="D2291" t="s">
        <v>45</v>
      </c>
      <c r="E2291" t="s">
        <v>16</v>
      </c>
      <c r="F2291" t="s">
        <v>40</v>
      </c>
      <c r="G2291">
        <v>13400.97</v>
      </c>
      <c r="H2291">
        <v>2</v>
      </c>
      <c r="I2291">
        <v>26801.94</v>
      </c>
      <c r="J2291">
        <v>4.84</v>
      </c>
      <c r="K2291">
        <v>1012</v>
      </c>
      <c r="L2291" s="1">
        <v>45642</v>
      </c>
    </row>
    <row r="2292" spans="1:12" x14ac:dyDescent="0.25">
      <c r="A2292" t="s">
        <v>2336</v>
      </c>
      <c r="B2292" t="s">
        <v>30</v>
      </c>
      <c r="C2292" t="s">
        <v>31</v>
      </c>
      <c r="D2292" t="s">
        <v>32</v>
      </c>
      <c r="E2292" t="s">
        <v>22</v>
      </c>
      <c r="F2292" t="s">
        <v>62</v>
      </c>
      <c r="G2292">
        <v>18170.09</v>
      </c>
      <c r="H2292">
        <v>1</v>
      </c>
      <c r="I2292">
        <v>18170.09</v>
      </c>
      <c r="J2292">
        <v>2.12</v>
      </c>
      <c r="K2292">
        <v>4809</v>
      </c>
      <c r="L2292" s="1">
        <v>45643</v>
      </c>
    </row>
    <row r="2293" spans="1:12" x14ac:dyDescent="0.25">
      <c r="A2293" t="s">
        <v>2337</v>
      </c>
      <c r="B2293" t="s">
        <v>19</v>
      </c>
      <c r="C2293" t="s">
        <v>20</v>
      </c>
      <c r="D2293" t="s">
        <v>21</v>
      </c>
      <c r="E2293" t="s">
        <v>22</v>
      </c>
      <c r="F2293" t="s">
        <v>17</v>
      </c>
      <c r="G2293">
        <v>10027.84</v>
      </c>
      <c r="H2293">
        <v>2</v>
      </c>
      <c r="I2293">
        <v>20055.68</v>
      </c>
      <c r="J2293">
        <v>2.13</v>
      </c>
      <c r="K2293">
        <v>279</v>
      </c>
      <c r="L2293" s="1">
        <v>45601</v>
      </c>
    </row>
    <row r="2294" spans="1:12" x14ac:dyDescent="0.25">
      <c r="A2294" t="s">
        <v>2338</v>
      </c>
      <c r="B2294" t="s">
        <v>19</v>
      </c>
      <c r="C2294" t="s">
        <v>20</v>
      </c>
      <c r="D2294" t="s">
        <v>21</v>
      </c>
      <c r="E2294" t="s">
        <v>47</v>
      </c>
      <c r="F2294" t="s">
        <v>28</v>
      </c>
      <c r="G2294">
        <v>5073.22</v>
      </c>
      <c r="H2294">
        <v>4</v>
      </c>
      <c r="I2294">
        <v>20292.88</v>
      </c>
      <c r="J2294">
        <v>3.35</v>
      </c>
      <c r="K2294">
        <v>3259</v>
      </c>
      <c r="L2294" s="1">
        <v>45294</v>
      </c>
    </row>
    <row r="2295" spans="1:12" x14ac:dyDescent="0.25">
      <c r="A2295" t="s">
        <v>2339</v>
      </c>
      <c r="B2295" t="s">
        <v>25</v>
      </c>
      <c r="C2295" t="s">
        <v>26</v>
      </c>
      <c r="D2295" t="s">
        <v>27</v>
      </c>
      <c r="E2295" t="s">
        <v>22</v>
      </c>
      <c r="F2295" t="s">
        <v>23</v>
      </c>
      <c r="G2295">
        <v>4504.66</v>
      </c>
      <c r="H2295">
        <v>1</v>
      </c>
      <c r="I2295">
        <v>4504.66</v>
      </c>
      <c r="J2295">
        <v>1.1100000000000001</v>
      </c>
      <c r="K2295">
        <v>4612</v>
      </c>
      <c r="L2295" s="1">
        <v>45401</v>
      </c>
    </row>
    <row r="2296" spans="1:12" x14ac:dyDescent="0.25">
      <c r="A2296" t="s">
        <v>2340</v>
      </c>
      <c r="B2296" t="s">
        <v>13</v>
      </c>
      <c r="C2296" t="s">
        <v>14</v>
      </c>
      <c r="D2296" t="s">
        <v>15</v>
      </c>
      <c r="E2296" t="s">
        <v>22</v>
      </c>
      <c r="F2296" t="s">
        <v>62</v>
      </c>
      <c r="G2296">
        <v>1634.74</v>
      </c>
      <c r="H2296">
        <v>3</v>
      </c>
      <c r="I2296">
        <v>4904.22</v>
      </c>
      <c r="J2296">
        <v>2.59</v>
      </c>
      <c r="K2296">
        <v>3209</v>
      </c>
      <c r="L2296" s="1">
        <v>45631</v>
      </c>
    </row>
    <row r="2297" spans="1:12" x14ac:dyDescent="0.25">
      <c r="A2297" t="s">
        <v>2341</v>
      </c>
      <c r="B2297" t="s">
        <v>53</v>
      </c>
      <c r="C2297" t="s">
        <v>31</v>
      </c>
      <c r="D2297" t="s">
        <v>54</v>
      </c>
      <c r="E2297" t="s">
        <v>22</v>
      </c>
      <c r="F2297" t="s">
        <v>23</v>
      </c>
      <c r="G2297">
        <v>3763.06</v>
      </c>
      <c r="H2297">
        <v>1</v>
      </c>
      <c r="I2297">
        <v>3763.06</v>
      </c>
      <c r="J2297">
        <v>2.99</v>
      </c>
      <c r="K2297">
        <v>438</v>
      </c>
      <c r="L2297" s="1">
        <v>45542</v>
      </c>
    </row>
    <row r="2298" spans="1:12" x14ac:dyDescent="0.25">
      <c r="A2298" t="s">
        <v>2342</v>
      </c>
      <c r="B2298" t="s">
        <v>43</v>
      </c>
      <c r="C2298" t="s">
        <v>44</v>
      </c>
      <c r="D2298" t="s">
        <v>45</v>
      </c>
      <c r="E2298" t="s">
        <v>22</v>
      </c>
      <c r="F2298" t="s">
        <v>40</v>
      </c>
      <c r="G2298">
        <v>14389.48</v>
      </c>
      <c r="H2298">
        <v>3</v>
      </c>
      <c r="I2298">
        <v>43168.44</v>
      </c>
      <c r="J2298">
        <v>1.62</v>
      </c>
      <c r="K2298">
        <v>3393</v>
      </c>
      <c r="L2298" s="1">
        <v>45325</v>
      </c>
    </row>
    <row r="2299" spans="1:12" x14ac:dyDescent="0.25">
      <c r="A2299" t="s">
        <v>2343</v>
      </c>
      <c r="B2299" t="s">
        <v>19</v>
      </c>
      <c r="C2299" t="s">
        <v>20</v>
      </c>
      <c r="D2299" t="s">
        <v>21</v>
      </c>
      <c r="E2299" t="s">
        <v>22</v>
      </c>
      <c r="F2299" t="s">
        <v>23</v>
      </c>
      <c r="G2299">
        <v>12103.41</v>
      </c>
      <c r="H2299">
        <v>4</v>
      </c>
      <c r="I2299">
        <v>48413.64</v>
      </c>
      <c r="J2299">
        <v>1.57</v>
      </c>
      <c r="K2299">
        <v>455</v>
      </c>
      <c r="L2299" s="1">
        <v>45508</v>
      </c>
    </row>
    <row r="2300" spans="1:12" x14ac:dyDescent="0.25">
      <c r="A2300" t="s">
        <v>2344</v>
      </c>
      <c r="B2300" t="s">
        <v>53</v>
      </c>
      <c r="C2300" t="s">
        <v>31</v>
      </c>
      <c r="D2300" t="s">
        <v>54</v>
      </c>
      <c r="E2300" t="s">
        <v>16</v>
      </c>
      <c r="F2300" t="s">
        <v>33</v>
      </c>
      <c r="G2300">
        <v>16312.79</v>
      </c>
      <c r="H2300">
        <v>5</v>
      </c>
      <c r="I2300">
        <v>81563.95</v>
      </c>
      <c r="J2300">
        <v>3.56</v>
      </c>
      <c r="K2300">
        <v>4704</v>
      </c>
      <c r="L2300" s="1">
        <v>45474</v>
      </c>
    </row>
    <row r="2301" spans="1:12" x14ac:dyDescent="0.25">
      <c r="A2301" t="s">
        <v>2345</v>
      </c>
      <c r="B2301" t="s">
        <v>49</v>
      </c>
      <c r="C2301" t="s">
        <v>14</v>
      </c>
      <c r="D2301" t="s">
        <v>50</v>
      </c>
      <c r="E2301" t="s">
        <v>16</v>
      </c>
      <c r="F2301" t="s">
        <v>33</v>
      </c>
      <c r="G2301">
        <v>9025.91</v>
      </c>
      <c r="H2301">
        <v>2</v>
      </c>
      <c r="I2301">
        <v>18051.82</v>
      </c>
      <c r="J2301">
        <v>2.11</v>
      </c>
      <c r="K2301">
        <v>2860</v>
      </c>
      <c r="L2301" s="1">
        <v>45462</v>
      </c>
    </row>
    <row r="2302" spans="1:12" x14ac:dyDescent="0.25">
      <c r="A2302" t="s">
        <v>2346</v>
      </c>
      <c r="B2302" t="s">
        <v>25</v>
      </c>
      <c r="C2302" t="s">
        <v>26</v>
      </c>
      <c r="D2302" t="s">
        <v>27</v>
      </c>
      <c r="E2302" t="s">
        <v>16</v>
      </c>
      <c r="F2302" t="s">
        <v>62</v>
      </c>
      <c r="G2302">
        <v>14226.77</v>
      </c>
      <c r="H2302">
        <v>2</v>
      </c>
      <c r="I2302">
        <v>28453.54</v>
      </c>
      <c r="J2302">
        <v>3.41</v>
      </c>
      <c r="K2302">
        <v>4131</v>
      </c>
      <c r="L2302" s="1">
        <v>45547</v>
      </c>
    </row>
    <row r="2303" spans="1:12" x14ac:dyDescent="0.25">
      <c r="A2303" t="s">
        <v>2347</v>
      </c>
      <c r="B2303" t="s">
        <v>38</v>
      </c>
      <c r="C2303" t="s">
        <v>20</v>
      </c>
      <c r="D2303" t="s">
        <v>39</v>
      </c>
      <c r="E2303" t="s">
        <v>47</v>
      </c>
      <c r="F2303" t="s">
        <v>40</v>
      </c>
      <c r="G2303">
        <v>11527.39</v>
      </c>
      <c r="H2303">
        <v>3</v>
      </c>
      <c r="I2303">
        <v>34582.17</v>
      </c>
      <c r="J2303">
        <v>1.63</v>
      </c>
      <c r="K2303">
        <v>1366</v>
      </c>
      <c r="L2303" s="1">
        <v>45385</v>
      </c>
    </row>
    <row r="2304" spans="1:12" x14ac:dyDescent="0.25">
      <c r="A2304" t="s">
        <v>2348</v>
      </c>
      <c r="B2304" t="s">
        <v>35</v>
      </c>
      <c r="C2304" t="s">
        <v>14</v>
      </c>
      <c r="D2304" t="s">
        <v>36</v>
      </c>
      <c r="E2304" t="s">
        <v>47</v>
      </c>
      <c r="F2304" t="s">
        <v>23</v>
      </c>
      <c r="G2304">
        <v>15380.88</v>
      </c>
      <c r="H2304">
        <v>1</v>
      </c>
      <c r="I2304">
        <v>15380.88</v>
      </c>
      <c r="J2304">
        <v>3.74</v>
      </c>
      <c r="K2304">
        <v>763</v>
      </c>
      <c r="L2304" s="1">
        <v>45555</v>
      </c>
    </row>
    <row r="2305" spans="1:12" x14ac:dyDescent="0.25">
      <c r="A2305" t="s">
        <v>2349</v>
      </c>
      <c r="B2305" t="s">
        <v>25</v>
      </c>
      <c r="C2305" t="s">
        <v>26</v>
      </c>
      <c r="D2305" t="s">
        <v>27</v>
      </c>
      <c r="E2305" t="s">
        <v>22</v>
      </c>
      <c r="F2305" t="s">
        <v>40</v>
      </c>
      <c r="G2305">
        <v>14977.71</v>
      </c>
      <c r="H2305">
        <v>1</v>
      </c>
      <c r="I2305">
        <v>14977.71</v>
      </c>
      <c r="J2305">
        <v>1.64</v>
      </c>
      <c r="K2305">
        <v>4326</v>
      </c>
      <c r="L2305" s="1">
        <v>45598</v>
      </c>
    </row>
    <row r="2306" spans="1:12" x14ac:dyDescent="0.25">
      <c r="A2306" t="s">
        <v>2350</v>
      </c>
      <c r="B2306" t="s">
        <v>19</v>
      </c>
      <c r="C2306" t="s">
        <v>20</v>
      </c>
      <c r="D2306" t="s">
        <v>21</v>
      </c>
      <c r="E2306" t="s">
        <v>47</v>
      </c>
      <c r="F2306" t="s">
        <v>62</v>
      </c>
      <c r="G2306">
        <v>18605.79</v>
      </c>
      <c r="H2306">
        <v>5</v>
      </c>
      <c r="I2306">
        <v>93028.95</v>
      </c>
      <c r="J2306">
        <v>1.44</v>
      </c>
      <c r="K2306">
        <v>2715</v>
      </c>
      <c r="L2306" s="1">
        <v>45413</v>
      </c>
    </row>
    <row r="2307" spans="1:12" x14ac:dyDescent="0.25">
      <c r="A2307" t="s">
        <v>2351</v>
      </c>
      <c r="B2307" t="s">
        <v>38</v>
      </c>
      <c r="C2307" t="s">
        <v>20</v>
      </c>
      <c r="D2307" t="s">
        <v>39</v>
      </c>
      <c r="E2307" t="s">
        <v>16</v>
      </c>
      <c r="F2307" t="s">
        <v>17</v>
      </c>
      <c r="G2307">
        <v>8976.0400000000009</v>
      </c>
      <c r="H2307">
        <v>3</v>
      </c>
      <c r="I2307">
        <v>26928.12</v>
      </c>
      <c r="J2307">
        <v>2.64</v>
      </c>
      <c r="K2307">
        <v>112</v>
      </c>
      <c r="L2307" s="1">
        <v>45578</v>
      </c>
    </row>
    <row r="2308" spans="1:12" x14ac:dyDescent="0.25">
      <c r="A2308" t="s">
        <v>2352</v>
      </c>
      <c r="B2308" t="s">
        <v>25</v>
      </c>
      <c r="C2308" t="s">
        <v>26</v>
      </c>
      <c r="D2308" t="s">
        <v>27</v>
      </c>
      <c r="E2308" t="s">
        <v>22</v>
      </c>
      <c r="F2308" t="s">
        <v>28</v>
      </c>
      <c r="G2308">
        <v>6611.93</v>
      </c>
      <c r="H2308">
        <v>4</v>
      </c>
      <c r="I2308">
        <v>26447.72</v>
      </c>
      <c r="J2308">
        <v>2</v>
      </c>
      <c r="K2308">
        <v>207</v>
      </c>
      <c r="L2308" s="1">
        <v>45363</v>
      </c>
    </row>
    <row r="2309" spans="1:12" x14ac:dyDescent="0.25">
      <c r="A2309" t="s">
        <v>2353</v>
      </c>
      <c r="B2309" t="s">
        <v>49</v>
      </c>
      <c r="C2309" t="s">
        <v>14</v>
      </c>
      <c r="D2309" t="s">
        <v>50</v>
      </c>
      <c r="E2309" t="s">
        <v>22</v>
      </c>
      <c r="F2309" t="s">
        <v>33</v>
      </c>
      <c r="G2309">
        <v>12041.52</v>
      </c>
      <c r="H2309">
        <v>1</v>
      </c>
      <c r="I2309">
        <v>12041.52</v>
      </c>
      <c r="J2309">
        <v>4.05</v>
      </c>
      <c r="K2309">
        <v>436</v>
      </c>
      <c r="L2309" s="1">
        <v>45511</v>
      </c>
    </row>
    <row r="2310" spans="1:12" x14ac:dyDescent="0.25">
      <c r="A2310" t="s">
        <v>2354</v>
      </c>
      <c r="B2310" t="s">
        <v>65</v>
      </c>
      <c r="C2310" t="s">
        <v>20</v>
      </c>
      <c r="D2310" t="s">
        <v>66</v>
      </c>
      <c r="E2310" t="s">
        <v>47</v>
      </c>
      <c r="F2310" t="s">
        <v>62</v>
      </c>
      <c r="G2310">
        <v>3513.48</v>
      </c>
      <c r="H2310">
        <v>2</v>
      </c>
      <c r="I2310">
        <v>7026.96</v>
      </c>
      <c r="J2310">
        <v>2.78</v>
      </c>
      <c r="K2310">
        <v>3248</v>
      </c>
      <c r="L2310" s="1">
        <v>45571</v>
      </c>
    </row>
    <row r="2311" spans="1:12" x14ac:dyDescent="0.25">
      <c r="A2311" t="s">
        <v>2355</v>
      </c>
      <c r="B2311" t="s">
        <v>25</v>
      </c>
      <c r="C2311" t="s">
        <v>26</v>
      </c>
      <c r="D2311" t="s">
        <v>27</v>
      </c>
      <c r="E2311" t="s">
        <v>22</v>
      </c>
      <c r="F2311" t="s">
        <v>28</v>
      </c>
      <c r="G2311">
        <v>3556.07</v>
      </c>
      <c r="H2311">
        <v>3</v>
      </c>
      <c r="I2311">
        <v>10668.21</v>
      </c>
      <c r="J2311">
        <v>2</v>
      </c>
      <c r="K2311">
        <v>71</v>
      </c>
      <c r="L2311" s="1">
        <v>45302</v>
      </c>
    </row>
    <row r="2312" spans="1:12" x14ac:dyDescent="0.25">
      <c r="A2312" t="s">
        <v>2356</v>
      </c>
      <c r="B2312" t="s">
        <v>38</v>
      </c>
      <c r="C2312" t="s">
        <v>20</v>
      </c>
      <c r="D2312" t="s">
        <v>39</v>
      </c>
      <c r="E2312" t="s">
        <v>22</v>
      </c>
      <c r="F2312" t="s">
        <v>40</v>
      </c>
      <c r="G2312">
        <v>16773.14</v>
      </c>
      <c r="H2312">
        <v>1</v>
      </c>
      <c r="I2312">
        <v>16773.14</v>
      </c>
      <c r="J2312">
        <v>4.4000000000000004</v>
      </c>
      <c r="K2312">
        <v>289</v>
      </c>
      <c r="L2312" s="1">
        <v>45540</v>
      </c>
    </row>
    <row r="2313" spans="1:12" x14ac:dyDescent="0.25">
      <c r="A2313" t="s">
        <v>2357</v>
      </c>
      <c r="B2313" t="s">
        <v>53</v>
      </c>
      <c r="C2313" t="s">
        <v>31</v>
      </c>
      <c r="D2313" t="s">
        <v>54</v>
      </c>
      <c r="E2313" t="s">
        <v>16</v>
      </c>
      <c r="F2313" t="s">
        <v>17</v>
      </c>
      <c r="G2313">
        <v>2908.84</v>
      </c>
      <c r="H2313">
        <v>3</v>
      </c>
      <c r="I2313">
        <v>8726.52</v>
      </c>
      <c r="J2313">
        <v>4.58</v>
      </c>
      <c r="K2313">
        <v>3224</v>
      </c>
      <c r="L2313" s="1">
        <v>45644</v>
      </c>
    </row>
    <row r="2314" spans="1:12" x14ac:dyDescent="0.25">
      <c r="A2314" t="s">
        <v>2358</v>
      </c>
      <c r="B2314" t="s">
        <v>49</v>
      </c>
      <c r="C2314" t="s">
        <v>14</v>
      </c>
      <c r="D2314" t="s">
        <v>50</v>
      </c>
      <c r="E2314" t="s">
        <v>16</v>
      </c>
      <c r="F2314" t="s">
        <v>40</v>
      </c>
      <c r="G2314">
        <v>3339.03</v>
      </c>
      <c r="H2314">
        <v>3</v>
      </c>
      <c r="I2314">
        <v>10017.09</v>
      </c>
      <c r="J2314">
        <v>3.76</v>
      </c>
      <c r="K2314">
        <v>3228</v>
      </c>
      <c r="L2314" s="1">
        <v>45443</v>
      </c>
    </row>
    <row r="2315" spans="1:12" x14ac:dyDescent="0.25">
      <c r="A2315" t="s">
        <v>2359</v>
      </c>
      <c r="B2315" t="s">
        <v>65</v>
      </c>
      <c r="C2315" t="s">
        <v>20</v>
      </c>
      <c r="D2315" t="s">
        <v>66</v>
      </c>
      <c r="E2315" t="s">
        <v>47</v>
      </c>
      <c r="F2315" t="s">
        <v>33</v>
      </c>
      <c r="G2315">
        <v>1087.75</v>
      </c>
      <c r="H2315">
        <v>5</v>
      </c>
      <c r="I2315">
        <v>5438.75</v>
      </c>
      <c r="J2315">
        <v>4.58</v>
      </c>
      <c r="K2315">
        <v>159</v>
      </c>
      <c r="L2315" s="1">
        <v>45630</v>
      </c>
    </row>
    <row r="2316" spans="1:12" x14ac:dyDescent="0.25">
      <c r="A2316" t="s">
        <v>2360</v>
      </c>
      <c r="B2316" t="s">
        <v>13</v>
      </c>
      <c r="C2316" t="s">
        <v>14</v>
      </c>
      <c r="D2316" t="s">
        <v>15</v>
      </c>
      <c r="E2316" t="s">
        <v>16</v>
      </c>
      <c r="F2316" t="s">
        <v>28</v>
      </c>
      <c r="G2316">
        <v>15280.71</v>
      </c>
      <c r="H2316">
        <v>3</v>
      </c>
      <c r="I2316">
        <v>45842.13</v>
      </c>
      <c r="J2316">
        <v>4.78</v>
      </c>
      <c r="K2316">
        <v>992</v>
      </c>
      <c r="L2316" s="1">
        <v>45397</v>
      </c>
    </row>
    <row r="2317" spans="1:12" x14ac:dyDescent="0.25">
      <c r="A2317" t="s">
        <v>2361</v>
      </c>
      <c r="B2317" t="s">
        <v>65</v>
      </c>
      <c r="C2317" t="s">
        <v>20</v>
      </c>
      <c r="D2317" t="s">
        <v>66</v>
      </c>
      <c r="E2317" t="s">
        <v>16</v>
      </c>
      <c r="F2317" t="s">
        <v>62</v>
      </c>
      <c r="G2317">
        <v>15314.29</v>
      </c>
      <c r="H2317">
        <v>5</v>
      </c>
      <c r="I2317">
        <v>76571.45</v>
      </c>
      <c r="J2317">
        <v>4.99</v>
      </c>
      <c r="K2317">
        <v>2576</v>
      </c>
      <c r="L2317" s="1">
        <v>45591</v>
      </c>
    </row>
    <row r="2318" spans="1:12" x14ac:dyDescent="0.25">
      <c r="A2318" t="s">
        <v>2362</v>
      </c>
      <c r="B2318" t="s">
        <v>35</v>
      </c>
      <c r="C2318" t="s">
        <v>14</v>
      </c>
      <c r="D2318" t="s">
        <v>36</v>
      </c>
      <c r="E2318" t="s">
        <v>22</v>
      </c>
      <c r="F2318" t="s">
        <v>62</v>
      </c>
      <c r="G2318">
        <v>18362.57</v>
      </c>
      <c r="H2318">
        <v>3</v>
      </c>
      <c r="I2318">
        <v>55087.71</v>
      </c>
      <c r="J2318">
        <v>2.33</v>
      </c>
      <c r="K2318">
        <v>1115</v>
      </c>
      <c r="L2318" s="1">
        <v>45442</v>
      </c>
    </row>
    <row r="2319" spans="1:12" x14ac:dyDescent="0.25">
      <c r="A2319" t="s">
        <v>2363</v>
      </c>
      <c r="B2319" t="s">
        <v>19</v>
      </c>
      <c r="C2319" t="s">
        <v>20</v>
      </c>
      <c r="D2319" t="s">
        <v>21</v>
      </c>
      <c r="E2319" t="s">
        <v>16</v>
      </c>
      <c r="F2319" t="s">
        <v>23</v>
      </c>
      <c r="G2319">
        <v>14794.43</v>
      </c>
      <c r="H2319">
        <v>2</v>
      </c>
      <c r="I2319">
        <v>29588.86</v>
      </c>
      <c r="J2319">
        <v>4.84</v>
      </c>
      <c r="K2319">
        <v>72</v>
      </c>
      <c r="L2319" s="1">
        <v>45360</v>
      </c>
    </row>
    <row r="2320" spans="1:12" x14ac:dyDescent="0.25">
      <c r="A2320" t="s">
        <v>2364</v>
      </c>
      <c r="B2320" t="s">
        <v>25</v>
      </c>
      <c r="C2320" t="s">
        <v>26</v>
      </c>
      <c r="D2320" t="s">
        <v>27</v>
      </c>
      <c r="E2320" t="s">
        <v>16</v>
      </c>
      <c r="F2320" t="s">
        <v>33</v>
      </c>
      <c r="G2320">
        <v>7815.82</v>
      </c>
      <c r="H2320">
        <v>1</v>
      </c>
      <c r="I2320">
        <v>7815.82</v>
      </c>
      <c r="J2320">
        <v>1.1100000000000001</v>
      </c>
      <c r="K2320">
        <v>1351</v>
      </c>
      <c r="L2320" s="1">
        <v>45478</v>
      </c>
    </row>
    <row r="2321" spans="1:12" x14ac:dyDescent="0.25">
      <c r="A2321" t="s">
        <v>2365</v>
      </c>
      <c r="B2321" t="s">
        <v>30</v>
      </c>
      <c r="C2321" t="s">
        <v>31</v>
      </c>
      <c r="D2321" t="s">
        <v>32</v>
      </c>
      <c r="E2321" t="s">
        <v>16</v>
      </c>
      <c r="F2321" t="s">
        <v>17</v>
      </c>
      <c r="G2321">
        <v>17202.45</v>
      </c>
      <c r="H2321">
        <v>4</v>
      </c>
      <c r="I2321">
        <v>68809.8</v>
      </c>
      <c r="J2321">
        <v>3.1</v>
      </c>
      <c r="K2321">
        <v>1400</v>
      </c>
      <c r="L2321" s="1">
        <v>45556</v>
      </c>
    </row>
    <row r="2322" spans="1:12" x14ac:dyDescent="0.25">
      <c r="A2322" t="s">
        <v>2366</v>
      </c>
      <c r="B2322" t="s">
        <v>19</v>
      </c>
      <c r="C2322" t="s">
        <v>20</v>
      </c>
      <c r="D2322" t="s">
        <v>21</v>
      </c>
      <c r="E2322" t="s">
        <v>47</v>
      </c>
      <c r="F2322" t="s">
        <v>17</v>
      </c>
      <c r="G2322">
        <v>6011.19</v>
      </c>
      <c r="H2322">
        <v>1</v>
      </c>
      <c r="I2322">
        <v>6011.19</v>
      </c>
      <c r="J2322">
        <v>2.82</v>
      </c>
      <c r="K2322">
        <v>595</v>
      </c>
      <c r="L2322" s="1">
        <v>45404</v>
      </c>
    </row>
    <row r="2323" spans="1:12" x14ac:dyDescent="0.25">
      <c r="A2323" t="s">
        <v>2367</v>
      </c>
      <c r="B2323" t="s">
        <v>25</v>
      </c>
      <c r="C2323" t="s">
        <v>26</v>
      </c>
      <c r="D2323" t="s">
        <v>27</v>
      </c>
      <c r="E2323" t="s">
        <v>16</v>
      </c>
      <c r="F2323" t="s">
        <v>62</v>
      </c>
      <c r="G2323">
        <v>14993.64</v>
      </c>
      <c r="H2323">
        <v>1</v>
      </c>
      <c r="I2323">
        <v>14993.64</v>
      </c>
      <c r="J2323">
        <v>4.12</v>
      </c>
      <c r="K2323">
        <v>478</v>
      </c>
      <c r="L2323" s="1">
        <v>45629</v>
      </c>
    </row>
    <row r="2324" spans="1:12" x14ac:dyDescent="0.25">
      <c r="A2324" t="s">
        <v>2368</v>
      </c>
      <c r="B2324" t="s">
        <v>30</v>
      </c>
      <c r="C2324" t="s">
        <v>31</v>
      </c>
      <c r="D2324" t="s">
        <v>32</v>
      </c>
      <c r="E2324" t="s">
        <v>22</v>
      </c>
      <c r="F2324" t="s">
        <v>40</v>
      </c>
      <c r="G2324">
        <v>13699.28</v>
      </c>
      <c r="H2324">
        <v>3</v>
      </c>
      <c r="I2324">
        <v>41097.839999999997</v>
      </c>
      <c r="J2324">
        <v>2.56</v>
      </c>
      <c r="K2324">
        <v>3348</v>
      </c>
      <c r="L2324" s="1">
        <v>45597</v>
      </c>
    </row>
    <row r="2325" spans="1:12" x14ac:dyDescent="0.25">
      <c r="A2325" t="s">
        <v>2369</v>
      </c>
      <c r="B2325" t="s">
        <v>35</v>
      </c>
      <c r="C2325" t="s">
        <v>14</v>
      </c>
      <c r="D2325" t="s">
        <v>36</v>
      </c>
      <c r="E2325" t="s">
        <v>47</v>
      </c>
      <c r="F2325" t="s">
        <v>28</v>
      </c>
      <c r="G2325">
        <v>17782.12</v>
      </c>
      <c r="H2325">
        <v>5</v>
      </c>
      <c r="I2325">
        <v>88910.6</v>
      </c>
      <c r="J2325">
        <v>3.45</v>
      </c>
      <c r="K2325">
        <v>3662</v>
      </c>
      <c r="L2325" s="1">
        <v>45640</v>
      </c>
    </row>
    <row r="2326" spans="1:12" x14ac:dyDescent="0.25">
      <c r="A2326" t="s">
        <v>2370</v>
      </c>
      <c r="B2326" t="s">
        <v>53</v>
      </c>
      <c r="C2326" t="s">
        <v>31</v>
      </c>
      <c r="D2326" t="s">
        <v>54</v>
      </c>
      <c r="E2326" t="s">
        <v>16</v>
      </c>
      <c r="F2326" t="s">
        <v>17</v>
      </c>
      <c r="G2326">
        <v>19774.560000000001</v>
      </c>
      <c r="H2326">
        <v>3</v>
      </c>
      <c r="I2326">
        <v>59323.68</v>
      </c>
      <c r="J2326">
        <v>3.75</v>
      </c>
      <c r="K2326">
        <v>3170</v>
      </c>
      <c r="L2326" s="1">
        <v>45510</v>
      </c>
    </row>
    <row r="2327" spans="1:12" x14ac:dyDescent="0.25">
      <c r="A2327" t="s">
        <v>2371</v>
      </c>
      <c r="B2327" t="s">
        <v>49</v>
      </c>
      <c r="C2327" t="s">
        <v>14</v>
      </c>
      <c r="D2327" t="s">
        <v>50</v>
      </c>
      <c r="E2327" t="s">
        <v>22</v>
      </c>
      <c r="F2327" t="s">
        <v>40</v>
      </c>
      <c r="G2327">
        <v>6922.72</v>
      </c>
      <c r="H2327">
        <v>5</v>
      </c>
      <c r="I2327">
        <v>34613.599999999999</v>
      </c>
      <c r="J2327">
        <v>3.76</v>
      </c>
      <c r="K2327">
        <v>3317</v>
      </c>
      <c r="L2327" s="1">
        <v>45428</v>
      </c>
    </row>
    <row r="2328" spans="1:12" x14ac:dyDescent="0.25">
      <c r="A2328" t="s">
        <v>2372</v>
      </c>
      <c r="B2328" t="s">
        <v>13</v>
      </c>
      <c r="C2328" t="s">
        <v>14</v>
      </c>
      <c r="D2328" t="s">
        <v>15</v>
      </c>
      <c r="E2328" t="s">
        <v>22</v>
      </c>
      <c r="F2328" t="s">
        <v>33</v>
      </c>
      <c r="G2328">
        <v>7181.59</v>
      </c>
      <c r="H2328">
        <v>1</v>
      </c>
      <c r="I2328">
        <v>7181.59</v>
      </c>
      <c r="J2328">
        <v>3.04</v>
      </c>
      <c r="K2328">
        <v>4403</v>
      </c>
      <c r="L2328" s="1">
        <v>45612</v>
      </c>
    </row>
    <row r="2329" spans="1:12" x14ac:dyDescent="0.25">
      <c r="A2329" t="s">
        <v>2373</v>
      </c>
      <c r="B2329" t="s">
        <v>19</v>
      </c>
      <c r="C2329" t="s">
        <v>20</v>
      </c>
      <c r="D2329" t="s">
        <v>21</v>
      </c>
      <c r="E2329" t="s">
        <v>16</v>
      </c>
      <c r="F2329" t="s">
        <v>40</v>
      </c>
      <c r="G2329">
        <v>19751.240000000002</v>
      </c>
      <c r="H2329">
        <v>1</v>
      </c>
      <c r="I2329">
        <v>19751.240000000002</v>
      </c>
      <c r="J2329">
        <v>3.02</v>
      </c>
      <c r="K2329">
        <v>174</v>
      </c>
      <c r="L2329" s="1">
        <v>45381</v>
      </c>
    </row>
    <row r="2330" spans="1:12" x14ac:dyDescent="0.25">
      <c r="A2330" t="s">
        <v>2374</v>
      </c>
      <c r="B2330" t="s">
        <v>53</v>
      </c>
      <c r="C2330" t="s">
        <v>31</v>
      </c>
      <c r="D2330" t="s">
        <v>54</v>
      </c>
      <c r="E2330" t="s">
        <v>16</v>
      </c>
      <c r="F2330" t="s">
        <v>23</v>
      </c>
      <c r="G2330">
        <v>16543.09</v>
      </c>
      <c r="H2330">
        <v>4</v>
      </c>
      <c r="I2330">
        <v>66172.36</v>
      </c>
      <c r="J2330">
        <v>1.03</v>
      </c>
      <c r="K2330">
        <v>4721</v>
      </c>
      <c r="L2330" s="1">
        <v>45392</v>
      </c>
    </row>
    <row r="2331" spans="1:12" x14ac:dyDescent="0.25">
      <c r="A2331" t="s">
        <v>2375</v>
      </c>
      <c r="B2331" t="s">
        <v>53</v>
      </c>
      <c r="C2331" t="s">
        <v>31</v>
      </c>
      <c r="D2331" t="s">
        <v>54</v>
      </c>
      <c r="E2331" t="s">
        <v>22</v>
      </c>
      <c r="F2331" t="s">
        <v>62</v>
      </c>
      <c r="G2331">
        <v>12899.1</v>
      </c>
      <c r="H2331">
        <v>1</v>
      </c>
      <c r="I2331">
        <v>12899.1</v>
      </c>
      <c r="J2331">
        <v>4.2</v>
      </c>
      <c r="K2331">
        <v>4423</v>
      </c>
      <c r="L2331" s="1">
        <v>45433</v>
      </c>
    </row>
    <row r="2332" spans="1:12" x14ac:dyDescent="0.25">
      <c r="A2332" t="s">
        <v>2376</v>
      </c>
      <c r="B2332" t="s">
        <v>49</v>
      </c>
      <c r="C2332" t="s">
        <v>14</v>
      </c>
      <c r="D2332" t="s">
        <v>50</v>
      </c>
      <c r="E2332" t="s">
        <v>22</v>
      </c>
      <c r="F2332" t="s">
        <v>28</v>
      </c>
      <c r="G2332">
        <v>11440.94</v>
      </c>
      <c r="H2332">
        <v>5</v>
      </c>
      <c r="I2332">
        <v>57204.7</v>
      </c>
      <c r="J2332">
        <v>2.48</v>
      </c>
      <c r="K2332">
        <v>4112</v>
      </c>
      <c r="L2332" s="1">
        <v>45538</v>
      </c>
    </row>
    <row r="2333" spans="1:12" x14ac:dyDescent="0.25">
      <c r="A2333" t="s">
        <v>2377</v>
      </c>
      <c r="B2333" t="s">
        <v>49</v>
      </c>
      <c r="C2333" t="s">
        <v>14</v>
      </c>
      <c r="D2333" t="s">
        <v>50</v>
      </c>
      <c r="E2333" t="s">
        <v>22</v>
      </c>
      <c r="F2333" t="s">
        <v>62</v>
      </c>
      <c r="G2333">
        <v>19038.810000000001</v>
      </c>
      <c r="H2333">
        <v>5</v>
      </c>
      <c r="I2333">
        <v>95194.05</v>
      </c>
      <c r="J2333">
        <v>3.57</v>
      </c>
      <c r="K2333">
        <v>832</v>
      </c>
      <c r="L2333" s="1">
        <v>45494</v>
      </c>
    </row>
    <row r="2334" spans="1:12" x14ac:dyDescent="0.25">
      <c r="A2334" t="s">
        <v>2378</v>
      </c>
      <c r="B2334" t="s">
        <v>13</v>
      </c>
      <c r="C2334" t="s">
        <v>14</v>
      </c>
      <c r="D2334" t="s">
        <v>15</v>
      </c>
      <c r="E2334" t="s">
        <v>47</v>
      </c>
      <c r="F2334" t="s">
        <v>28</v>
      </c>
      <c r="G2334">
        <v>19561.05</v>
      </c>
      <c r="H2334">
        <v>5</v>
      </c>
      <c r="I2334">
        <v>97805.25</v>
      </c>
      <c r="J2334">
        <v>2.88</v>
      </c>
      <c r="K2334">
        <v>836</v>
      </c>
      <c r="L2334" s="1">
        <v>45401</v>
      </c>
    </row>
    <row r="2335" spans="1:12" x14ac:dyDescent="0.25">
      <c r="A2335" t="s">
        <v>2379</v>
      </c>
      <c r="B2335" t="s">
        <v>25</v>
      </c>
      <c r="C2335" t="s">
        <v>26</v>
      </c>
      <c r="D2335" t="s">
        <v>27</v>
      </c>
      <c r="E2335" t="s">
        <v>16</v>
      </c>
      <c r="F2335" t="s">
        <v>17</v>
      </c>
      <c r="G2335">
        <v>2512.41</v>
      </c>
      <c r="H2335">
        <v>3</v>
      </c>
      <c r="I2335">
        <v>7537.23</v>
      </c>
      <c r="J2335">
        <v>2.25</v>
      </c>
      <c r="K2335">
        <v>2731</v>
      </c>
      <c r="L2335" s="1">
        <v>45365</v>
      </c>
    </row>
    <row r="2336" spans="1:12" x14ac:dyDescent="0.25">
      <c r="A2336" t="s">
        <v>2380</v>
      </c>
      <c r="B2336" t="s">
        <v>30</v>
      </c>
      <c r="C2336" t="s">
        <v>31</v>
      </c>
      <c r="D2336" t="s">
        <v>32</v>
      </c>
      <c r="E2336" t="s">
        <v>16</v>
      </c>
      <c r="F2336" t="s">
        <v>17</v>
      </c>
      <c r="G2336">
        <v>9277.18</v>
      </c>
      <c r="H2336">
        <v>1</v>
      </c>
      <c r="I2336">
        <v>9277.18</v>
      </c>
      <c r="J2336">
        <v>1.93</v>
      </c>
      <c r="K2336">
        <v>2450</v>
      </c>
      <c r="L2336" s="1">
        <v>45385</v>
      </c>
    </row>
    <row r="2337" spans="1:12" x14ac:dyDescent="0.25">
      <c r="A2337" t="s">
        <v>2381</v>
      </c>
      <c r="B2337" t="s">
        <v>53</v>
      </c>
      <c r="C2337" t="s">
        <v>31</v>
      </c>
      <c r="D2337" t="s">
        <v>54</v>
      </c>
      <c r="E2337" t="s">
        <v>22</v>
      </c>
      <c r="F2337" t="s">
        <v>23</v>
      </c>
      <c r="G2337">
        <v>19905.86</v>
      </c>
      <c r="H2337">
        <v>4</v>
      </c>
      <c r="I2337">
        <v>79623.44</v>
      </c>
      <c r="J2337">
        <v>4.9400000000000004</v>
      </c>
      <c r="K2337">
        <v>4239</v>
      </c>
      <c r="L2337" s="1">
        <v>45630</v>
      </c>
    </row>
    <row r="2338" spans="1:12" x14ac:dyDescent="0.25">
      <c r="A2338" t="s">
        <v>2382</v>
      </c>
      <c r="B2338" t="s">
        <v>25</v>
      </c>
      <c r="C2338" t="s">
        <v>26</v>
      </c>
      <c r="D2338" t="s">
        <v>27</v>
      </c>
      <c r="E2338" t="s">
        <v>16</v>
      </c>
      <c r="F2338" t="s">
        <v>40</v>
      </c>
      <c r="G2338">
        <v>11868.16</v>
      </c>
      <c r="H2338">
        <v>2</v>
      </c>
      <c r="I2338">
        <v>23736.32</v>
      </c>
      <c r="J2338">
        <v>4.2699999999999996</v>
      </c>
      <c r="K2338">
        <v>3352</v>
      </c>
      <c r="L2338" s="1">
        <v>45604</v>
      </c>
    </row>
    <row r="2339" spans="1:12" x14ac:dyDescent="0.25">
      <c r="A2339" t="s">
        <v>2383</v>
      </c>
      <c r="B2339" t="s">
        <v>38</v>
      </c>
      <c r="C2339" t="s">
        <v>20</v>
      </c>
      <c r="D2339" t="s">
        <v>39</v>
      </c>
      <c r="E2339" t="s">
        <v>22</v>
      </c>
      <c r="F2339" t="s">
        <v>17</v>
      </c>
      <c r="G2339">
        <v>13168.75</v>
      </c>
      <c r="H2339">
        <v>1</v>
      </c>
      <c r="I2339">
        <v>13168.75</v>
      </c>
      <c r="J2339">
        <v>4.0599999999999996</v>
      </c>
      <c r="K2339">
        <v>4494</v>
      </c>
      <c r="L2339" s="1">
        <v>45402</v>
      </c>
    </row>
    <row r="2340" spans="1:12" x14ac:dyDescent="0.25">
      <c r="A2340" t="s">
        <v>2384</v>
      </c>
      <c r="B2340" t="s">
        <v>49</v>
      </c>
      <c r="C2340" t="s">
        <v>14</v>
      </c>
      <c r="D2340" t="s">
        <v>50</v>
      </c>
      <c r="E2340" t="s">
        <v>47</v>
      </c>
      <c r="F2340" t="s">
        <v>62</v>
      </c>
      <c r="G2340">
        <v>6792.58</v>
      </c>
      <c r="H2340">
        <v>4</v>
      </c>
      <c r="I2340">
        <v>27170.32</v>
      </c>
      <c r="J2340">
        <v>4.21</v>
      </c>
      <c r="K2340">
        <v>2376</v>
      </c>
      <c r="L2340" s="1">
        <v>45650</v>
      </c>
    </row>
    <row r="2341" spans="1:12" x14ac:dyDescent="0.25">
      <c r="A2341" t="s">
        <v>2385</v>
      </c>
      <c r="B2341" t="s">
        <v>25</v>
      </c>
      <c r="C2341" t="s">
        <v>26</v>
      </c>
      <c r="D2341" t="s">
        <v>27</v>
      </c>
      <c r="E2341" t="s">
        <v>47</v>
      </c>
      <c r="F2341" t="s">
        <v>33</v>
      </c>
      <c r="G2341">
        <v>2883.84</v>
      </c>
      <c r="H2341">
        <v>1</v>
      </c>
      <c r="I2341">
        <v>2883.84</v>
      </c>
      <c r="J2341">
        <v>2.88</v>
      </c>
      <c r="K2341">
        <v>4697</v>
      </c>
      <c r="L2341" s="1">
        <v>45480</v>
      </c>
    </row>
    <row r="2342" spans="1:12" x14ac:dyDescent="0.25">
      <c r="A2342" t="s">
        <v>2386</v>
      </c>
      <c r="B2342" t="s">
        <v>13</v>
      </c>
      <c r="C2342" t="s">
        <v>14</v>
      </c>
      <c r="D2342" t="s">
        <v>15</v>
      </c>
      <c r="E2342" t="s">
        <v>47</v>
      </c>
      <c r="F2342" t="s">
        <v>28</v>
      </c>
      <c r="G2342">
        <v>15093.15</v>
      </c>
      <c r="H2342">
        <v>3</v>
      </c>
      <c r="I2342">
        <v>45279.45</v>
      </c>
      <c r="J2342">
        <v>4.8499999999999996</v>
      </c>
      <c r="K2342">
        <v>3462</v>
      </c>
      <c r="L2342" s="1">
        <v>45296</v>
      </c>
    </row>
    <row r="2343" spans="1:12" x14ac:dyDescent="0.25">
      <c r="A2343" t="s">
        <v>2387</v>
      </c>
      <c r="B2343" t="s">
        <v>13</v>
      </c>
      <c r="C2343" t="s">
        <v>14</v>
      </c>
      <c r="D2343" t="s">
        <v>15</v>
      </c>
      <c r="E2343" t="s">
        <v>22</v>
      </c>
      <c r="F2343" t="s">
        <v>62</v>
      </c>
      <c r="G2343">
        <v>6471.45</v>
      </c>
      <c r="H2343">
        <v>1</v>
      </c>
      <c r="I2343">
        <v>6471.45</v>
      </c>
      <c r="J2343">
        <v>2.3199999999999998</v>
      </c>
      <c r="K2343">
        <v>2960</v>
      </c>
      <c r="L2343" s="1">
        <v>45645</v>
      </c>
    </row>
    <row r="2344" spans="1:12" x14ac:dyDescent="0.25">
      <c r="A2344" t="s">
        <v>2388</v>
      </c>
      <c r="B2344" t="s">
        <v>43</v>
      </c>
      <c r="C2344" t="s">
        <v>44</v>
      </c>
      <c r="D2344" t="s">
        <v>45</v>
      </c>
      <c r="E2344" t="s">
        <v>47</v>
      </c>
      <c r="F2344" t="s">
        <v>62</v>
      </c>
      <c r="G2344">
        <v>2181.1</v>
      </c>
      <c r="H2344">
        <v>2</v>
      </c>
      <c r="I2344">
        <v>4362.2</v>
      </c>
      <c r="J2344">
        <v>4.0999999999999996</v>
      </c>
      <c r="K2344">
        <v>4083</v>
      </c>
      <c r="L2344" s="1">
        <v>45342</v>
      </c>
    </row>
    <row r="2345" spans="1:12" x14ac:dyDescent="0.25">
      <c r="A2345" t="s">
        <v>2389</v>
      </c>
      <c r="B2345" t="s">
        <v>35</v>
      </c>
      <c r="C2345" t="s">
        <v>14</v>
      </c>
      <c r="D2345" t="s">
        <v>36</v>
      </c>
      <c r="E2345" t="s">
        <v>16</v>
      </c>
      <c r="F2345" t="s">
        <v>17</v>
      </c>
      <c r="G2345">
        <v>14329.71</v>
      </c>
      <c r="H2345">
        <v>4</v>
      </c>
      <c r="I2345">
        <v>57318.84</v>
      </c>
      <c r="J2345">
        <v>1.1100000000000001</v>
      </c>
      <c r="K2345">
        <v>1189</v>
      </c>
      <c r="L2345" s="1">
        <v>45552</v>
      </c>
    </row>
    <row r="2346" spans="1:12" x14ac:dyDescent="0.25">
      <c r="A2346" t="s">
        <v>2390</v>
      </c>
      <c r="B2346" t="s">
        <v>30</v>
      </c>
      <c r="C2346" t="s">
        <v>31</v>
      </c>
      <c r="D2346" t="s">
        <v>32</v>
      </c>
      <c r="E2346" t="s">
        <v>16</v>
      </c>
      <c r="F2346" t="s">
        <v>40</v>
      </c>
      <c r="G2346">
        <v>9801.93</v>
      </c>
      <c r="H2346">
        <v>4</v>
      </c>
      <c r="I2346">
        <v>39207.72</v>
      </c>
      <c r="J2346">
        <v>4.46</v>
      </c>
      <c r="K2346">
        <v>2112</v>
      </c>
      <c r="L2346" s="1">
        <v>45438</v>
      </c>
    </row>
    <row r="2347" spans="1:12" x14ac:dyDescent="0.25">
      <c r="A2347" t="s">
        <v>2391</v>
      </c>
      <c r="B2347" t="s">
        <v>19</v>
      </c>
      <c r="C2347" t="s">
        <v>20</v>
      </c>
      <c r="D2347" t="s">
        <v>21</v>
      </c>
      <c r="E2347" t="s">
        <v>16</v>
      </c>
      <c r="F2347" t="s">
        <v>62</v>
      </c>
      <c r="G2347">
        <v>2571.56</v>
      </c>
      <c r="H2347">
        <v>4</v>
      </c>
      <c r="I2347">
        <v>10286.24</v>
      </c>
      <c r="J2347">
        <v>1.08</v>
      </c>
      <c r="K2347">
        <v>4535</v>
      </c>
      <c r="L2347" s="1">
        <v>45571</v>
      </c>
    </row>
    <row r="2348" spans="1:12" x14ac:dyDescent="0.25">
      <c r="A2348" t="s">
        <v>2392</v>
      </c>
      <c r="B2348" t="s">
        <v>25</v>
      </c>
      <c r="C2348" t="s">
        <v>26</v>
      </c>
      <c r="D2348" t="s">
        <v>27</v>
      </c>
      <c r="E2348" t="s">
        <v>47</v>
      </c>
      <c r="F2348" t="s">
        <v>23</v>
      </c>
      <c r="G2348">
        <v>5684.35</v>
      </c>
      <c r="H2348">
        <v>4</v>
      </c>
      <c r="I2348">
        <v>22737.4</v>
      </c>
      <c r="J2348">
        <v>3.39</v>
      </c>
      <c r="K2348">
        <v>3589</v>
      </c>
      <c r="L2348" s="1">
        <v>45468</v>
      </c>
    </row>
    <row r="2349" spans="1:12" x14ac:dyDescent="0.25">
      <c r="A2349" t="s">
        <v>2393</v>
      </c>
      <c r="B2349" t="s">
        <v>19</v>
      </c>
      <c r="C2349" t="s">
        <v>20</v>
      </c>
      <c r="D2349" t="s">
        <v>21</v>
      </c>
      <c r="E2349" t="s">
        <v>22</v>
      </c>
      <c r="F2349" t="s">
        <v>23</v>
      </c>
      <c r="G2349">
        <v>3409.25</v>
      </c>
      <c r="H2349">
        <v>5</v>
      </c>
      <c r="I2349">
        <v>17046.25</v>
      </c>
      <c r="J2349">
        <v>3.96</v>
      </c>
      <c r="K2349">
        <v>3863</v>
      </c>
      <c r="L2349" s="1">
        <v>45644</v>
      </c>
    </row>
    <row r="2350" spans="1:12" x14ac:dyDescent="0.25">
      <c r="A2350" t="s">
        <v>2394</v>
      </c>
      <c r="B2350" t="s">
        <v>13</v>
      </c>
      <c r="C2350" t="s">
        <v>14</v>
      </c>
      <c r="D2350" t="s">
        <v>15</v>
      </c>
      <c r="E2350" t="s">
        <v>22</v>
      </c>
      <c r="F2350" t="s">
        <v>40</v>
      </c>
      <c r="G2350">
        <v>599.97</v>
      </c>
      <c r="H2350">
        <v>5</v>
      </c>
      <c r="I2350">
        <v>2999.85</v>
      </c>
      <c r="J2350">
        <v>4.25</v>
      </c>
      <c r="K2350">
        <v>666</v>
      </c>
      <c r="L2350" s="1">
        <v>45304</v>
      </c>
    </row>
    <row r="2351" spans="1:12" x14ac:dyDescent="0.25">
      <c r="A2351" t="s">
        <v>2395</v>
      </c>
      <c r="B2351" t="s">
        <v>43</v>
      </c>
      <c r="C2351" t="s">
        <v>44</v>
      </c>
      <c r="D2351" t="s">
        <v>45</v>
      </c>
      <c r="E2351" t="s">
        <v>16</v>
      </c>
      <c r="F2351" t="s">
        <v>62</v>
      </c>
      <c r="G2351">
        <v>7235.85</v>
      </c>
      <c r="H2351">
        <v>4</v>
      </c>
      <c r="I2351">
        <v>28943.4</v>
      </c>
      <c r="J2351">
        <v>2.93</v>
      </c>
      <c r="K2351">
        <v>3870</v>
      </c>
      <c r="L2351" s="1">
        <v>45387</v>
      </c>
    </row>
    <row r="2352" spans="1:12" x14ac:dyDescent="0.25">
      <c r="A2352" t="s">
        <v>2396</v>
      </c>
      <c r="B2352" t="s">
        <v>65</v>
      </c>
      <c r="C2352" t="s">
        <v>20</v>
      </c>
      <c r="D2352" t="s">
        <v>66</v>
      </c>
      <c r="E2352" t="s">
        <v>47</v>
      </c>
      <c r="F2352" t="s">
        <v>17</v>
      </c>
      <c r="G2352">
        <v>14336.25</v>
      </c>
      <c r="H2352">
        <v>2</v>
      </c>
      <c r="I2352">
        <v>28672.5</v>
      </c>
      <c r="J2352">
        <v>4.2300000000000004</v>
      </c>
      <c r="K2352">
        <v>3860</v>
      </c>
      <c r="L2352" s="1">
        <v>45354</v>
      </c>
    </row>
    <row r="2353" spans="1:12" x14ac:dyDescent="0.25">
      <c r="A2353" t="s">
        <v>2397</v>
      </c>
      <c r="B2353" t="s">
        <v>25</v>
      </c>
      <c r="C2353" t="s">
        <v>26</v>
      </c>
      <c r="D2353" t="s">
        <v>27</v>
      </c>
      <c r="E2353" t="s">
        <v>47</v>
      </c>
      <c r="F2353" t="s">
        <v>40</v>
      </c>
      <c r="G2353">
        <v>14443.86</v>
      </c>
      <c r="H2353">
        <v>4</v>
      </c>
      <c r="I2353">
        <v>57775.44</v>
      </c>
      <c r="J2353">
        <v>1.45</v>
      </c>
      <c r="K2353">
        <v>4101</v>
      </c>
      <c r="L2353" s="1">
        <v>45363</v>
      </c>
    </row>
    <row r="2354" spans="1:12" x14ac:dyDescent="0.25">
      <c r="A2354" t="s">
        <v>2398</v>
      </c>
      <c r="B2354" t="s">
        <v>35</v>
      </c>
      <c r="C2354" t="s">
        <v>14</v>
      </c>
      <c r="D2354" t="s">
        <v>36</v>
      </c>
      <c r="E2354" t="s">
        <v>16</v>
      </c>
      <c r="F2354" t="s">
        <v>28</v>
      </c>
      <c r="G2354">
        <v>6701.69</v>
      </c>
      <c r="H2354">
        <v>4</v>
      </c>
      <c r="I2354">
        <v>26806.76</v>
      </c>
      <c r="J2354">
        <v>3.21</v>
      </c>
      <c r="K2354">
        <v>584</v>
      </c>
      <c r="L2354" s="1">
        <v>45458</v>
      </c>
    </row>
    <row r="2355" spans="1:12" x14ac:dyDescent="0.25">
      <c r="A2355" t="s">
        <v>2399</v>
      </c>
      <c r="B2355" t="s">
        <v>19</v>
      </c>
      <c r="C2355" t="s">
        <v>20</v>
      </c>
      <c r="D2355" t="s">
        <v>21</v>
      </c>
      <c r="E2355" t="s">
        <v>22</v>
      </c>
      <c r="F2355" t="s">
        <v>40</v>
      </c>
      <c r="G2355">
        <v>12802.52</v>
      </c>
      <c r="H2355">
        <v>2</v>
      </c>
      <c r="I2355">
        <v>25605.040000000001</v>
      </c>
      <c r="J2355">
        <v>4.84</v>
      </c>
      <c r="K2355">
        <v>2334</v>
      </c>
      <c r="L2355" s="1">
        <v>45430</v>
      </c>
    </row>
    <row r="2356" spans="1:12" x14ac:dyDescent="0.25">
      <c r="A2356" t="s">
        <v>2400</v>
      </c>
      <c r="B2356" t="s">
        <v>25</v>
      </c>
      <c r="C2356" t="s">
        <v>26</v>
      </c>
      <c r="D2356" t="s">
        <v>27</v>
      </c>
      <c r="E2356" t="s">
        <v>47</v>
      </c>
      <c r="F2356" t="s">
        <v>62</v>
      </c>
      <c r="G2356">
        <v>11889.02</v>
      </c>
      <c r="H2356">
        <v>2</v>
      </c>
      <c r="I2356">
        <v>23778.04</v>
      </c>
      <c r="J2356">
        <v>3.31</v>
      </c>
      <c r="K2356">
        <v>4033</v>
      </c>
      <c r="L2356" s="1">
        <v>45429</v>
      </c>
    </row>
    <row r="2357" spans="1:12" x14ac:dyDescent="0.25">
      <c r="A2357" t="s">
        <v>2401</v>
      </c>
      <c r="B2357" t="s">
        <v>38</v>
      </c>
      <c r="C2357" t="s">
        <v>20</v>
      </c>
      <c r="D2357" t="s">
        <v>39</v>
      </c>
      <c r="E2357" t="s">
        <v>47</v>
      </c>
      <c r="F2357" t="s">
        <v>40</v>
      </c>
      <c r="G2357">
        <v>5813.07</v>
      </c>
      <c r="H2357">
        <v>2</v>
      </c>
      <c r="I2357">
        <v>11626.14</v>
      </c>
      <c r="J2357">
        <v>2.75</v>
      </c>
      <c r="K2357">
        <v>2583</v>
      </c>
      <c r="L2357" s="1">
        <v>45494</v>
      </c>
    </row>
    <row r="2358" spans="1:12" x14ac:dyDescent="0.25">
      <c r="A2358" t="s">
        <v>2402</v>
      </c>
      <c r="B2358" t="s">
        <v>13</v>
      </c>
      <c r="C2358" t="s">
        <v>14</v>
      </c>
      <c r="D2358" t="s">
        <v>15</v>
      </c>
      <c r="E2358" t="s">
        <v>16</v>
      </c>
      <c r="F2358" t="s">
        <v>28</v>
      </c>
      <c r="G2358">
        <v>14289.08</v>
      </c>
      <c r="H2358">
        <v>2</v>
      </c>
      <c r="I2358">
        <v>28578.16</v>
      </c>
      <c r="J2358">
        <v>1.1299999999999999</v>
      </c>
      <c r="K2358">
        <v>4340</v>
      </c>
      <c r="L2358" s="1">
        <v>45427</v>
      </c>
    </row>
    <row r="2359" spans="1:12" x14ac:dyDescent="0.25">
      <c r="A2359" t="s">
        <v>2403</v>
      </c>
      <c r="B2359" t="s">
        <v>65</v>
      </c>
      <c r="C2359" t="s">
        <v>20</v>
      </c>
      <c r="D2359" t="s">
        <v>66</v>
      </c>
      <c r="E2359" t="s">
        <v>16</v>
      </c>
      <c r="F2359" t="s">
        <v>62</v>
      </c>
      <c r="G2359">
        <v>3832.34</v>
      </c>
      <c r="H2359">
        <v>5</v>
      </c>
      <c r="I2359">
        <v>19161.7</v>
      </c>
      <c r="J2359">
        <v>4.21</v>
      </c>
      <c r="K2359">
        <v>4332</v>
      </c>
      <c r="L2359" s="1">
        <v>45438</v>
      </c>
    </row>
    <row r="2360" spans="1:12" x14ac:dyDescent="0.25">
      <c r="A2360" t="s">
        <v>2404</v>
      </c>
      <c r="B2360" t="s">
        <v>35</v>
      </c>
      <c r="C2360" t="s">
        <v>14</v>
      </c>
      <c r="D2360" t="s">
        <v>36</v>
      </c>
      <c r="E2360" t="s">
        <v>22</v>
      </c>
      <c r="F2360" t="s">
        <v>40</v>
      </c>
      <c r="G2360">
        <v>13381.68</v>
      </c>
      <c r="H2360">
        <v>4</v>
      </c>
      <c r="I2360">
        <v>53526.720000000001</v>
      </c>
      <c r="J2360">
        <v>4.71</v>
      </c>
      <c r="K2360">
        <v>1819</v>
      </c>
      <c r="L2360" s="1">
        <v>45314</v>
      </c>
    </row>
    <row r="2361" spans="1:12" x14ac:dyDescent="0.25">
      <c r="A2361" t="s">
        <v>2405</v>
      </c>
      <c r="B2361" t="s">
        <v>38</v>
      </c>
      <c r="C2361" t="s">
        <v>20</v>
      </c>
      <c r="D2361" t="s">
        <v>39</v>
      </c>
      <c r="E2361" t="s">
        <v>47</v>
      </c>
      <c r="F2361" t="s">
        <v>17</v>
      </c>
      <c r="G2361">
        <v>8237.34</v>
      </c>
      <c r="H2361">
        <v>3</v>
      </c>
      <c r="I2361">
        <v>24712.02</v>
      </c>
      <c r="J2361">
        <v>2.15</v>
      </c>
      <c r="K2361">
        <v>2480</v>
      </c>
      <c r="L2361" s="1">
        <v>45633</v>
      </c>
    </row>
    <row r="2362" spans="1:12" x14ac:dyDescent="0.25">
      <c r="A2362" t="s">
        <v>2406</v>
      </c>
      <c r="B2362" t="s">
        <v>65</v>
      </c>
      <c r="C2362" t="s">
        <v>20</v>
      </c>
      <c r="D2362" t="s">
        <v>66</v>
      </c>
      <c r="E2362" t="s">
        <v>16</v>
      </c>
      <c r="F2362" t="s">
        <v>28</v>
      </c>
      <c r="G2362">
        <v>996.37</v>
      </c>
      <c r="H2362">
        <v>5</v>
      </c>
      <c r="I2362">
        <v>4981.8500000000004</v>
      </c>
      <c r="J2362">
        <v>2.91</v>
      </c>
      <c r="K2362">
        <v>764</v>
      </c>
      <c r="L2362" s="1">
        <v>45504</v>
      </c>
    </row>
    <row r="2363" spans="1:12" x14ac:dyDescent="0.25">
      <c r="A2363" t="s">
        <v>2407</v>
      </c>
      <c r="B2363" t="s">
        <v>38</v>
      </c>
      <c r="C2363" t="s">
        <v>20</v>
      </c>
      <c r="D2363" t="s">
        <v>39</v>
      </c>
      <c r="E2363" t="s">
        <v>22</v>
      </c>
      <c r="F2363" t="s">
        <v>17</v>
      </c>
      <c r="G2363">
        <v>12095.77</v>
      </c>
      <c r="H2363">
        <v>4</v>
      </c>
      <c r="I2363">
        <v>48383.08</v>
      </c>
      <c r="J2363">
        <v>2.0099999999999998</v>
      </c>
      <c r="K2363">
        <v>3151</v>
      </c>
      <c r="L2363" s="1">
        <v>45410</v>
      </c>
    </row>
    <row r="2364" spans="1:12" x14ac:dyDescent="0.25">
      <c r="A2364" t="s">
        <v>2408</v>
      </c>
      <c r="B2364" t="s">
        <v>38</v>
      </c>
      <c r="C2364" t="s">
        <v>20</v>
      </c>
      <c r="D2364" t="s">
        <v>39</v>
      </c>
      <c r="E2364" t="s">
        <v>16</v>
      </c>
      <c r="F2364" t="s">
        <v>23</v>
      </c>
      <c r="G2364">
        <v>16832.89</v>
      </c>
      <c r="H2364">
        <v>4</v>
      </c>
      <c r="I2364">
        <v>67331.56</v>
      </c>
      <c r="J2364">
        <v>3.98</v>
      </c>
      <c r="K2364">
        <v>2712</v>
      </c>
      <c r="L2364" s="1">
        <v>45525</v>
      </c>
    </row>
    <row r="2365" spans="1:12" x14ac:dyDescent="0.25">
      <c r="A2365" t="s">
        <v>2409</v>
      </c>
      <c r="B2365" t="s">
        <v>53</v>
      </c>
      <c r="C2365" t="s">
        <v>31</v>
      </c>
      <c r="D2365" t="s">
        <v>54</v>
      </c>
      <c r="E2365" t="s">
        <v>16</v>
      </c>
      <c r="F2365" t="s">
        <v>28</v>
      </c>
      <c r="G2365">
        <v>1099.25</v>
      </c>
      <c r="H2365">
        <v>4</v>
      </c>
      <c r="I2365">
        <v>4397</v>
      </c>
      <c r="J2365">
        <v>3.63</v>
      </c>
      <c r="K2365">
        <v>2393</v>
      </c>
      <c r="L2365" s="1">
        <v>45339</v>
      </c>
    </row>
    <row r="2366" spans="1:12" x14ac:dyDescent="0.25">
      <c r="A2366" t="s">
        <v>2410</v>
      </c>
      <c r="B2366" t="s">
        <v>30</v>
      </c>
      <c r="C2366" t="s">
        <v>31</v>
      </c>
      <c r="D2366" t="s">
        <v>32</v>
      </c>
      <c r="E2366" t="s">
        <v>16</v>
      </c>
      <c r="F2366" t="s">
        <v>23</v>
      </c>
      <c r="G2366">
        <v>3668.88</v>
      </c>
      <c r="H2366">
        <v>5</v>
      </c>
      <c r="I2366">
        <v>18344.400000000001</v>
      </c>
      <c r="J2366">
        <v>2.2999999999999998</v>
      </c>
      <c r="K2366">
        <v>3913</v>
      </c>
      <c r="L2366" s="1">
        <v>45577</v>
      </c>
    </row>
    <row r="2367" spans="1:12" x14ac:dyDescent="0.25">
      <c r="A2367" t="s">
        <v>2411</v>
      </c>
      <c r="B2367" t="s">
        <v>13</v>
      </c>
      <c r="C2367" t="s">
        <v>14</v>
      </c>
      <c r="D2367" t="s">
        <v>15</v>
      </c>
      <c r="E2367" t="s">
        <v>16</v>
      </c>
      <c r="F2367" t="s">
        <v>62</v>
      </c>
      <c r="G2367">
        <v>18742.53</v>
      </c>
      <c r="H2367">
        <v>4</v>
      </c>
      <c r="I2367">
        <v>74970.12</v>
      </c>
      <c r="J2367">
        <v>2.2200000000000002</v>
      </c>
      <c r="K2367">
        <v>1886</v>
      </c>
      <c r="L2367" s="1">
        <v>45559</v>
      </c>
    </row>
    <row r="2368" spans="1:12" x14ac:dyDescent="0.25">
      <c r="A2368" t="s">
        <v>2412</v>
      </c>
      <c r="B2368" t="s">
        <v>25</v>
      </c>
      <c r="C2368" t="s">
        <v>26</v>
      </c>
      <c r="D2368" t="s">
        <v>27</v>
      </c>
      <c r="E2368" t="s">
        <v>16</v>
      </c>
      <c r="F2368" t="s">
        <v>17</v>
      </c>
      <c r="G2368">
        <v>5163.3900000000003</v>
      </c>
      <c r="H2368">
        <v>2</v>
      </c>
      <c r="I2368">
        <v>10326.780000000001</v>
      </c>
      <c r="J2368">
        <v>1.78</v>
      </c>
      <c r="K2368">
        <v>4981</v>
      </c>
      <c r="L2368" s="1">
        <v>45395</v>
      </c>
    </row>
    <row r="2369" spans="1:12" x14ac:dyDescent="0.25">
      <c r="A2369" t="s">
        <v>2413</v>
      </c>
      <c r="B2369" t="s">
        <v>49</v>
      </c>
      <c r="C2369" t="s">
        <v>14</v>
      </c>
      <c r="D2369" t="s">
        <v>50</v>
      </c>
      <c r="E2369" t="s">
        <v>47</v>
      </c>
      <c r="F2369" t="s">
        <v>40</v>
      </c>
      <c r="G2369">
        <v>2191.92</v>
      </c>
      <c r="H2369">
        <v>2</v>
      </c>
      <c r="I2369">
        <v>4383.84</v>
      </c>
      <c r="J2369">
        <v>3.29</v>
      </c>
      <c r="K2369">
        <v>468</v>
      </c>
      <c r="L2369" s="1">
        <v>45306</v>
      </c>
    </row>
    <row r="2370" spans="1:12" x14ac:dyDescent="0.25">
      <c r="A2370" t="s">
        <v>2414</v>
      </c>
      <c r="B2370" t="s">
        <v>49</v>
      </c>
      <c r="C2370" t="s">
        <v>14</v>
      </c>
      <c r="D2370" t="s">
        <v>50</v>
      </c>
      <c r="E2370" t="s">
        <v>22</v>
      </c>
      <c r="F2370" t="s">
        <v>17</v>
      </c>
      <c r="G2370">
        <v>14115.7</v>
      </c>
      <c r="H2370">
        <v>3</v>
      </c>
      <c r="I2370">
        <v>42347.1</v>
      </c>
      <c r="J2370">
        <v>1.06</v>
      </c>
      <c r="K2370">
        <v>1332</v>
      </c>
      <c r="L2370" s="1">
        <v>45598</v>
      </c>
    </row>
    <row r="2371" spans="1:12" x14ac:dyDescent="0.25">
      <c r="A2371" t="s">
        <v>2415</v>
      </c>
      <c r="B2371" t="s">
        <v>38</v>
      </c>
      <c r="C2371" t="s">
        <v>20</v>
      </c>
      <c r="D2371" t="s">
        <v>39</v>
      </c>
      <c r="E2371" t="s">
        <v>47</v>
      </c>
      <c r="F2371" t="s">
        <v>17</v>
      </c>
      <c r="G2371">
        <v>8607.98</v>
      </c>
      <c r="H2371">
        <v>5</v>
      </c>
      <c r="I2371">
        <v>43039.9</v>
      </c>
      <c r="J2371">
        <v>3.84</v>
      </c>
      <c r="K2371">
        <v>2381</v>
      </c>
      <c r="L2371" s="1">
        <v>45533</v>
      </c>
    </row>
    <row r="2372" spans="1:12" x14ac:dyDescent="0.25">
      <c r="A2372" t="s">
        <v>2416</v>
      </c>
      <c r="B2372" t="s">
        <v>30</v>
      </c>
      <c r="C2372" t="s">
        <v>31</v>
      </c>
      <c r="D2372" t="s">
        <v>32</v>
      </c>
      <c r="E2372" t="s">
        <v>16</v>
      </c>
      <c r="F2372" t="s">
        <v>28</v>
      </c>
      <c r="G2372">
        <v>16276.47</v>
      </c>
      <c r="H2372">
        <v>1</v>
      </c>
      <c r="I2372">
        <v>16276.47</v>
      </c>
      <c r="J2372">
        <v>3.08</v>
      </c>
      <c r="K2372">
        <v>3531</v>
      </c>
      <c r="L2372" s="1">
        <v>45496</v>
      </c>
    </row>
    <row r="2373" spans="1:12" x14ac:dyDescent="0.25">
      <c r="A2373" t="s">
        <v>2417</v>
      </c>
      <c r="B2373" t="s">
        <v>25</v>
      </c>
      <c r="C2373" t="s">
        <v>26</v>
      </c>
      <c r="D2373" t="s">
        <v>27</v>
      </c>
      <c r="E2373" t="s">
        <v>22</v>
      </c>
      <c r="F2373" t="s">
        <v>28</v>
      </c>
      <c r="G2373">
        <v>11927.57</v>
      </c>
      <c r="H2373">
        <v>4</v>
      </c>
      <c r="I2373">
        <v>47710.28</v>
      </c>
      <c r="J2373">
        <v>3.23</v>
      </c>
      <c r="K2373">
        <v>2826</v>
      </c>
      <c r="L2373" s="1">
        <v>45604</v>
      </c>
    </row>
    <row r="2374" spans="1:12" x14ac:dyDescent="0.25">
      <c r="A2374" t="s">
        <v>2418</v>
      </c>
      <c r="B2374" t="s">
        <v>38</v>
      </c>
      <c r="C2374" t="s">
        <v>20</v>
      </c>
      <c r="D2374" t="s">
        <v>39</v>
      </c>
      <c r="E2374" t="s">
        <v>22</v>
      </c>
      <c r="F2374" t="s">
        <v>40</v>
      </c>
      <c r="G2374">
        <v>13324.39</v>
      </c>
      <c r="H2374">
        <v>5</v>
      </c>
      <c r="I2374">
        <v>66621.95</v>
      </c>
      <c r="J2374">
        <v>2.5099999999999998</v>
      </c>
      <c r="K2374">
        <v>2720</v>
      </c>
      <c r="L2374" s="1">
        <v>45463</v>
      </c>
    </row>
    <row r="2375" spans="1:12" x14ac:dyDescent="0.25">
      <c r="A2375" t="s">
        <v>2419</v>
      </c>
      <c r="B2375" t="s">
        <v>38</v>
      </c>
      <c r="C2375" t="s">
        <v>20</v>
      </c>
      <c r="D2375" t="s">
        <v>39</v>
      </c>
      <c r="E2375" t="s">
        <v>22</v>
      </c>
      <c r="F2375" t="s">
        <v>33</v>
      </c>
      <c r="G2375">
        <v>9239.24</v>
      </c>
      <c r="H2375">
        <v>1</v>
      </c>
      <c r="I2375">
        <v>9239.24</v>
      </c>
      <c r="J2375">
        <v>3.86</v>
      </c>
      <c r="K2375">
        <v>396</v>
      </c>
      <c r="L2375" s="1">
        <v>45560</v>
      </c>
    </row>
    <row r="2376" spans="1:12" x14ac:dyDescent="0.25">
      <c r="A2376" t="s">
        <v>2420</v>
      </c>
      <c r="B2376" t="s">
        <v>49</v>
      </c>
      <c r="C2376" t="s">
        <v>14</v>
      </c>
      <c r="D2376" t="s">
        <v>50</v>
      </c>
      <c r="E2376" t="s">
        <v>47</v>
      </c>
      <c r="F2376" t="s">
        <v>40</v>
      </c>
      <c r="G2376">
        <v>14546.82</v>
      </c>
      <c r="H2376">
        <v>1</v>
      </c>
      <c r="I2376">
        <v>14546.82</v>
      </c>
      <c r="J2376">
        <v>3.4</v>
      </c>
      <c r="K2376">
        <v>3478</v>
      </c>
      <c r="L2376" s="1">
        <v>45458</v>
      </c>
    </row>
    <row r="2377" spans="1:12" x14ac:dyDescent="0.25">
      <c r="A2377" t="s">
        <v>2421</v>
      </c>
      <c r="B2377" t="s">
        <v>19</v>
      </c>
      <c r="C2377" t="s">
        <v>20</v>
      </c>
      <c r="D2377" t="s">
        <v>21</v>
      </c>
      <c r="E2377" t="s">
        <v>22</v>
      </c>
      <c r="F2377" t="s">
        <v>17</v>
      </c>
      <c r="G2377">
        <v>18438.77</v>
      </c>
      <c r="H2377">
        <v>4</v>
      </c>
      <c r="I2377">
        <v>73755.08</v>
      </c>
      <c r="J2377">
        <v>1.75</v>
      </c>
      <c r="K2377">
        <v>4597</v>
      </c>
      <c r="L2377" s="1">
        <v>45479</v>
      </c>
    </row>
    <row r="2378" spans="1:12" x14ac:dyDescent="0.25">
      <c r="A2378" t="s">
        <v>2422</v>
      </c>
      <c r="B2378" t="s">
        <v>53</v>
      </c>
      <c r="C2378" t="s">
        <v>31</v>
      </c>
      <c r="D2378" t="s">
        <v>54</v>
      </c>
      <c r="E2378" t="s">
        <v>16</v>
      </c>
      <c r="F2378" t="s">
        <v>62</v>
      </c>
      <c r="G2378">
        <v>2533.21</v>
      </c>
      <c r="H2378">
        <v>4</v>
      </c>
      <c r="I2378">
        <v>10132.84</v>
      </c>
      <c r="J2378">
        <v>3.04</v>
      </c>
      <c r="K2378">
        <v>4967</v>
      </c>
      <c r="L2378" s="1">
        <v>45580</v>
      </c>
    </row>
    <row r="2379" spans="1:12" x14ac:dyDescent="0.25">
      <c r="A2379" t="s">
        <v>2423</v>
      </c>
      <c r="B2379" t="s">
        <v>19</v>
      </c>
      <c r="C2379" t="s">
        <v>20</v>
      </c>
      <c r="D2379" t="s">
        <v>21</v>
      </c>
      <c r="E2379" t="s">
        <v>47</v>
      </c>
      <c r="F2379" t="s">
        <v>40</v>
      </c>
      <c r="G2379">
        <v>15584.07</v>
      </c>
      <c r="H2379">
        <v>4</v>
      </c>
      <c r="I2379">
        <v>62336.28</v>
      </c>
      <c r="J2379">
        <v>1.57</v>
      </c>
      <c r="K2379">
        <v>2547</v>
      </c>
      <c r="L2379" s="1">
        <v>45380</v>
      </c>
    </row>
    <row r="2380" spans="1:12" x14ac:dyDescent="0.25">
      <c r="A2380" t="s">
        <v>2424</v>
      </c>
      <c r="B2380" t="s">
        <v>19</v>
      </c>
      <c r="C2380" t="s">
        <v>20</v>
      </c>
      <c r="D2380" t="s">
        <v>21</v>
      </c>
      <c r="E2380" t="s">
        <v>16</v>
      </c>
      <c r="F2380" t="s">
        <v>40</v>
      </c>
      <c r="G2380">
        <v>19697.330000000002</v>
      </c>
      <c r="H2380">
        <v>1</v>
      </c>
      <c r="I2380">
        <v>19697.330000000002</v>
      </c>
      <c r="J2380">
        <v>3.1</v>
      </c>
      <c r="K2380">
        <v>3043</v>
      </c>
      <c r="L2380" s="1">
        <v>45356</v>
      </c>
    </row>
    <row r="2381" spans="1:12" x14ac:dyDescent="0.25">
      <c r="A2381" t="s">
        <v>2425</v>
      </c>
      <c r="B2381" t="s">
        <v>30</v>
      </c>
      <c r="C2381" t="s">
        <v>31</v>
      </c>
      <c r="D2381" t="s">
        <v>32</v>
      </c>
      <c r="E2381" t="s">
        <v>22</v>
      </c>
      <c r="F2381" t="s">
        <v>23</v>
      </c>
      <c r="G2381">
        <v>4781.91</v>
      </c>
      <c r="H2381">
        <v>5</v>
      </c>
      <c r="I2381">
        <v>23909.55</v>
      </c>
      <c r="J2381">
        <v>4.21</v>
      </c>
      <c r="K2381">
        <v>3411</v>
      </c>
      <c r="L2381" s="1">
        <v>45380</v>
      </c>
    </row>
    <row r="2382" spans="1:12" x14ac:dyDescent="0.25">
      <c r="A2382" t="s">
        <v>2426</v>
      </c>
      <c r="B2382" t="s">
        <v>25</v>
      </c>
      <c r="C2382" t="s">
        <v>26</v>
      </c>
      <c r="D2382" t="s">
        <v>27</v>
      </c>
      <c r="E2382" t="s">
        <v>47</v>
      </c>
      <c r="F2382" t="s">
        <v>40</v>
      </c>
      <c r="G2382">
        <v>3077.99</v>
      </c>
      <c r="H2382">
        <v>3</v>
      </c>
      <c r="I2382">
        <v>9233.9699999999993</v>
      </c>
      <c r="J2382">
        <v>4.37</v>
      </c>
      <c r="K2382">
        <v>1906</v>
      </c>
      <c r="L2382" s="1">
        <v>45397</v>
      </c>
    </row>
    <row r="2383" spans="1:12" x14ac:dyDescent="0.25">
      <c r="A2383" t="s">
        <v>2427</v>
      </c>
      <c r="B2383" t="s">
        <v>19</v>
      </c>
      <c r="C2383" t="s">
        <v>20</v>
      </c>
      <c r="D2383" t="s">
        <v>21</v>
      </c>
      <c r="E2383" t="s">
        <v>47</v>
      </c>
      <c r="F2383" t="s">
        <v>23</v>
      </c>
      <c r="G2383">
        <v>9908.7000000000007</v>
      </c>
      <c r="H2383">
        <v>2</v>
      </c>
      <c r="I2383">
        <v>19817.400000000001</v>
      </c>
      <c r="J2383">
        <v>2.59</v>
      </c>
      <c r="K2383">
        <v>1190</v>
      </c>
      <c r="L2383" s="1">
        <v>45312</v>
      </c>
    </row>
    <row r="2384" spans="1:12" x14ac:dyDescent="0.25">
      <c r="A2384" t="s">
        <v>2428</v>
      </c>
      <c r="B2384" t="s">
        <v>53</v>
      </c>
      <c r="C2384" t="s">
        <v>31</v>
      </c>
      <c r="D2384" t="s">
        <v>54</v>
      </c>
      <c r="E2384" t="s">
        <v>22</v>
      </c>
      <c r="F2384" t="s">
        <v>28</v>
      </c>
      <c r="G2384">
        <v>13531.09</v>
      </c>
      <c r="H2384">
        <v>5</v>
      </c>
      <c r="I2384">
        <v>67655.45</v>
      </c>
      <c r="J2384">
        <v>3.19</v>
      </c>
      <c r="K2384">
        <v>2860</v>
      </c>
      <c r="L2384" s="1">
        <v>45393</v>
      </c>
    </row>
    <row r="2385" spans="1:12" x14ac:dyDescent="0.25">
      <c r="A2385" t="s">
        <v>2429</v>
      </c>
      <c r="B2385" t="s">
        <v>35</v>
      </c>
      <c r="C2385" t="s">
        <v>14</v>
      </c>
      <c r="D2385" t="s">
        <v>36</v>
      </c>
      <c r="E2385" t="s">
        <v>47</v>
      </c>
      <c r="F2385" t="s">
        <v>17</v>
      </c>
      <c r="G2385">
        <v>11577.51</v>
      </c>
      <c r="H2385">
        <v>3</v>
      </c>
      <c r="I2385">
        <v>34732.53</v>
      </c>
      <c r="J2385">
        <v>1.96</v>
      </c>
      <c r="K2385">
        <v>2535</v>
      </c>
      <c r="L2385" s="1">
        <v>45538</v>
      </c>
    </row>
    <row r="2386" spans="1:12" x14ac:dyDescent="0.25">
      <c r="A2386" t="s">
        <v>2430</v>
      </c>
      <c r="B2386" t="s">
        <v>13</v>
      </c>
      <c r="C2386" t="s">
        <v>14</v>
      </c>
      <c r="D2386" t="s">
        <v>15</v>
      </c>
      <c r="E2386" t="s">
        <v>22</v>
      </c>
      <c r="F2386" t="s">
        <v>62</v>
      </c>
      <c r="G2386">
        <v>16859.66</v>
      </c>
      <c r="H2386">
        <v>5</v>
      </c>
      <c r="I2386">
        <v>84298.3</v>
      </c>
      <c r="J2386">
        <v>1.79</v>
      </c>
      <c r="K2386">
        <v>3084</v>
      </c>
      <c r="L2386" s="1">
        <v>45466</v>
      </c>
    </row>
    <row r="2387" spans="1:12" x14ac:dyDescent="0.25">
      <c r="A2387" t="s">
        <v>2431</v>
      </c>
      <c r="B2387" t="s">
        <v>65</v>
      </c>
      <c r="C2387" t="s">
        <v>20</v>
      </c>
      <c r="D2387" t="s">
        <v>66</v>
      </c>
      <c r="E2387" t="s">
        <v>22</v>
      </c>
      <c r="F2387" t="s">
        <v>33</v>
      </c>
      <c r="G2387">
        <v>2085.56</v>
      </c>
      <c r="H2387">
        <v>5</v>
      </c>
      <c r="I2387">
        <v>10427.799999999999</v>
      </c>
      <c r="J2387">
        <v>3.99</v>
      </c>
      <c r="K2387">
        <v>3574</v>
      </c>
      <c r="L2387" s="1">
        <v>45415</v>
      </c>
    </row>
    <row r="2388" spans="1:12" x14ac:dyDescent="0.25">
      <c r="A2388" t="s">
        <v>2432</v>
      </c>
      <c r="B2388" t="s">
        <v>35</v>
      </c>
      <c r="C2388" t="s">
        <v>14</v>
      </c>
      <c r="D2388" t="s">
        <v>36</v>
      </c>
      <c r="E2388" t="s">
        <v>22</v>
      </c>
      <c r="F2388" t="s">
        <v>17</v>
      </c>
      <c r="G2388">
        <v>12075.05</v>
      </c>
      <c r="H2388">
        <v>5</v>
      </c>
      <c r="I2388">
        <v>60375.25</v>
      </c>
      <c r="J2388">
        <v>4.09</v>
      </c>
      <c r="K2388">
        <v>4754</v>
      </c>
      <c r="L2388" s="1">
        <v>45356</v>
      </c>
    </row>
    <row r="2389" spans="1:12" x14ac:dyDescent="0.25">
      <c r="A2389" t="s">
        <v>2433</v>
      </c>
      <c r="B2389" t="s">
        <v>43</v>
      </c>
      <c r="C2389" t="s">
        <v>44</v>
      </c>
      <c r="D2389" t="s">
        <v>45</v>
      </c>
      <c r="E2389" t="s">
        <v>47</v>
      </c>
      <c r="F2389" t="s">
        <v>40</v>
      </c>
      <c r="G2389">
        <v>13256.03</v>
      </c>
      <c r="H2389">
        <v>2</v>
      </c>
      <c r="I2389">
        <v>26512.06</v>
      </c>
      <c r="J2389">
        <v>4.29</v>
      </c>
      <c r="K2389">
        <v>482</v>
      </c>
      <c r="L2389" s="1">
        <v>45601</v>
      </c>
    </row>
    <row r="2390" spans="1:12" x14ac:dyDescent="0.25">
      <c r="A2390" t="s">
        <v>2434</v>
      </c>
      <c r="B2390" t="s">
        <v>35</v>
      </c>
      <c r="C2390" t="s">
        <v>14</v>
      </c>
      <c r="D2390" t="s">
        <v>36</v>
      </c>
      <c r="E2390" t="s">
        <v>47</v>
      </c>
      <c r="F2390" t="s">
        <v>23</v>
      </c>
      <c r="G2390">
        <v>9230.06</v>
      </c>
      <c r="H2390">
        <v>2</v>
      </c>
      <c r="I2390">
        <v>18460.12</v>
      </c>
      <c r="J2390">
        <v>4.97</v>
      </c>
      <c r="K2390">
        <v>76</v>
      </c>
      <c r="L2390" s="1">
        <v>45334</v>
      </c>
    </row>
    <row r="2391" spans="1:12" x14ac:dyDescent="0.25">
      <c r="A2391" t="s">
        <v>2435</v>
      </c>
      <c r="B2391" t="s">
        <v>65</v>
      </c>
      <c r="C2391" t="s">
        <v>20</v>
      </c>
      <c r="D2391" t="s">
        <v>66</v>
      </c>
      <c r="E2391" t="s">
        <v>22</v>
      </c>
      <c r="F2391" t="s">
        <v>28</v>
      </c>
      <c r="G2391">
        <v>18131.87</v>
      </c>
      <c r="H2391">
        <v>5</v>
      </c>
      <c r="I2391">
        <v>90659.35</v>
      </c>
      <c r="J2391">
        <v>4.3499999999999996</v>
      </c>
      <c r="K2391">
        <v>2424</v>
      </c>
      <c r="L2391" s="1">
        <v>45560</v>
      </c>
    </row>
    <row r="2392" spans="1:12" x14ac:dyDescent="0.25">
      <c r="A2392" t="s">
        <v>2436</v>
      </c>
      <c r="B2392" t="s">
        <v>19</v>
      </c>
      <c r="C2392" t="s">
        <v>20</v>
      </c>
      <c r="D2392" t="s">
        <v>21</v>
      </c>
      <c r="E2392" t="s">
        <v>47</v>
      </c>
      <c r="F2392" t="s">
        <v>62</v>
      </c>
      <c r="G2392">
        <v>19866.23</v>
      </c>
      <c r="H2392">
        <v>1</v>
      </c>
      <c r="I2392">
        <v>19866.23</v>
      </c>
      <c r="J2392">
        <v>3.21</v>
      </c>
      <c r="K2392">
        <v>1955</v>
      </c>
      <c r="L2392" s="1">
        <v>45318</v>
      </c>
    </row>
    <row r="2393" spans="1:12" x14ac:dyDescent="0.25">
      <c r="A2393" t="s">
        <v>2437</v>
      </c>
      <c r="B2393" t="s">
        <v>53</v>
      </c>
      <c r="C2393" t="s">
        <v>31</v>
      </c>
      <c r="D2393" t="s">
        <v>54</v>
      </c>
      <c r="E2393" t="s">
        <v>47</v>
      </c>
      <c r="F2393" t="s">
        <v>23</v>
      </c>
      <c r="G2393">
        <v>5579.95</v>
      </c>
      <c r="H2393">
        <v>1</v>
      </c>
      <c r="I2393">
        <v>5579.95</v>
      </c>
      <c r="J2393">
        <v>2.79</v>
      </c>
      <c r="K2393">
        <v>2758</v>
      </c>
      <c r="L2393" s="1">
        <v>45404</v>
      </c>
    </row>
    <row r="2394" spans="1:12" x14ac:dyDescent="0.25">
      <c r="A2394" t="s">
        <v>2438</v>
      </c>
      <c r="B2394" t="s">
        <v>25</v>
      </c>
      <c r="C2394" t="s">
        <v>26</v>
      </c>
      <c r="D2394" t="s">
        <v>27</v>
      </c>
      <c r="E2394" t="s">
        <v>22</v>
      </c>
      <c r="F2394" t="s">
        <v>40</v>
      </c>
      <c r="G2394">
        <v>6969.92</v>
      </c>
      <c r="H2394">
        <v>3</v>
      </c>
      <c r="I2394">
        <v>20909.759999999998</v>
      </c>
      <c r="J2394">
        <v>2.4700000000000002</v>
      </c>
      <c r="K2394">
        <v>1845</v>
      </c>
      <c r="L2394" s="1">
        <v>45508</v>
      </c>
    </row>
    <row r="2395" spans="1:12" x14ac:dyDescent="0.25">
      <c r="A2395" t="s">
        <v>2439</v>
      </c>
      <c r="B2395" t="s">
        <v>49</v>
      </c>
      <c r="C2395" t="s">
        <v>14</v>
      </c>
      <c r="D2395" t="s">
        <v>50</v>
      </c>
      <c r="E2395" t="s">
        <v>47</v>
      </c>
      <c r="F2395" t="s">
        <v>28</v>
      </c>
      <c r="G2395">
        <v>16892.62</v>
      </c>
      <c r="H2395">
        <v>1</v>
      </c>
      <c r="I2395">
        <v>16892.62</v>
      </c>
      <c r="J2395">
        <v>2.97</v>
      </c>
      <c r="K2395">
        <v>3339</v>
      </c>
      <c r="L2395" s="1">
        <v>45304</v>
      </c>
    </row>
    <row r="2396" spans="1:12" x14ac:dyDescent="0.25">
      <c r="A2396" t="s">
        <v>2440</v>
      </c>
      <c r="B2396" t="s">
        <v>35</v>
      </c>
      <c r="C2396" t="s">
        <v>14</v>
      </c>
      <c r="D2396" t="s">
        <v>36</v>
      </c>
      <c r="E2396" t="s">
        <v>22</v>
      </c>
      <c r="F2396" t="s">
        <v>40</v>
      </c>
      <c r="G2396">
        <v>14952.15</v>
      </c>
      <c r="H2396">
        <v>4</v>
      </c>
      <c r="I2396">
        <v>59808.6</v>
      </c>
      <c r="J2396">
        <v>4.8099999999999996</v>
      </c>
      <c r="K2396">
        <v>2482</v>
      </c>
      <c r="L2396" s="1">
        <v>45487</v>
      </c>
    </row>
    <row r="2397" spans="1:12" x14ac:dyDescent="0.25">
      <c r="A2397" t="s">
        <v>2441</v>
      </c>
      <c r="B2397" t="s">
        <v>43</v>
      </c>
      <c r="C2397" t="s">
        <v>44</v>
      </c>
      <c r="D2397" t="s">
        <v>45</v>
      </c>
      <c r="E2397" t="s">
        <v>16</v>
      </c>
      <c r="F2397" t="s">
        <v>33</v>
      </c>
      <c r="G2397">
        <v>15329.78</v>
      </c>
      <c r="H2397">
        <v>5</v>
      </c>
      <c r="I2397">
        <v>76648.899999999994</v>
      </c>
      <c r="J2397">
        <v>3.77</v>
      </c>
      <c r="K2397">
        <v>1101</v>
      </c>
      <c r="L2397" s="1">
        <v>45340</v>
      </c>
    </row>
    <row r="2398" spans="1:12" x14ac:dyDescent="0.25">
      <c r="A2398" t="s">
        <v>2442</v>
      </c>
      <c r="B2398" t="s">
        <v>43</v>
      </c>
      <c r="C2398" t="s">
        <v>44</v>
      </c>
      <c r="D2398" t="s">
        <v>45</v>
      </c>
      <c r="E2398" t="s">
        <v>22</v>
      </c>
      <c r="F2398" t="s">
        <v>33</v>
      </c>
      <c r="G2398">
        <v>9305.41</v>
      </c>
      <c r="H2398">
        <v>5</v>
      </c>
      <c r="I2398">
        <v>46527.05</v>
      </c>
      <c r="J2398">
        <v>1.49</v>
      </c>
      <c r="K2398">
        <v>1781</v>
      </c>
      <c r="L2398" s="1">
        <v>45584</v>
      </c>
    </row>
    <row r="2399" spans="1:12" x14ac:dyDescent="0.25">
      <c r="A2399" t="s">
        <v>2443</v>
      </c>
      <c r="B2399" t="s">
        <v>13</v>
      </c>
      <c r="C2399" t="s">
        <v>14</v>
      </c>
      <c r="D2399" t="s">
        <v>15</v>
      </c>
      <c r="E2399" t="s">
        <v>47</v>
      </c>
      <c r="F2399" t="s">
        <v>40</v>
      </c>
      <c r="G2399">
        <v>17936.240000000002</v>
      </c>
      <c r="H2399">
        <v>3</v>
      </c>
      <c r="I2399">
        <v>53808.72</v>
      </c>
      <c r="J2399">
        <v>3.05</v>
      </c>
      <c r="K2399">
        <v>1916</v>
      </c>
      <c r="L2399" s="1">
        <v>45373</v>
      </c>
    </row>
    <row r="2400" spans="1:12" x14ac:dyDescent="0.25">
      <c r="A2400" t="s">
        <v>2444</v>
      </c>
      <c r="B2400" t="s">
        <v>49</v>
      </c>
      <c r="C2400" t="s">
        <v>14</v>
      </c>
      <c r="D2400" t="s">
        <v>50</v>
      </c>
      <c r="E2400" t="s">
        <v>47</v>
      </c>
      <c r="F2400" t="s">
        <v>17</v>
      </c>
      <c r="G2400">
        <v>9612.8799999999992</v>
      </c>
      <c r="H2400">
        <v>4</v>
      </c>
      <c r="I2400">
        <v>38451.519999999997</v>
      </c>
      <c r="J2400">
        <v>3.13</v>
      </c>
      <c r="K2400">
        <v>2142</v>
      </c>
      <c r="L2400" s="1">
        <v>45535</v>
      </c>
    </row>
    <row r="2401" spans="1:12" x14ac:dyDescent="0.25">
      <c r="A2401" t="s">
        <v>2445</v>
      </c>
      <c r="B2401" t="s">
        <v>43</v>
      </c>
      <c r="C2401" t="s">
        <v>44</v>
      </c>
      <c r="D2401" t="s">
        <v>45</v>
      </c>
      <c r="E2401" t="s">
        <v>22</v>
      </c>
      <c r="F2401" t="s">
        <v>33</v>
      </c>
      <c r="G2401">
        <v>19151.16</v>
      </c>
      <c r="H2401">
        <v>2</v>
      </c>
      <c r="I2401">
        <v>38302.32</v>
      </c>
      <c r="J2401">
        <v>4.41</v>
      </c>
      <c r="K2401">
        <v>3197</v>
      </c>
      <c r="L2401" s="1">
        <v>45459</v>
      </c>
    </row>
    <row r="2402" spans="1:12" x14ac:dyDescent="0.25">
      <c r="A2402" t="s">
        <v>2446</v>
      </c>
      <c r="B2402" t="s">
        <v>53</v>
      </c>
      <c r="C2402" t="s">
        <v>31</v>
      </c>
      <c r="D2402" t="s">
        <v>54</v>
      </c>
      <c r="E2402" t="s">
        <v>22</v>
      </c>
      <c r="F2402" t="s">
        <v>33</v>
      </c>
      <c r="G2402">
        <v>19119.82</v>
      </c>
      <c r="H2402">
        <v>4</v>
      </c>
      <c r="I2402">
        <v>76479.28</v>
      </c>
      <c r="J2402">
        <v>4.4400000000000004</v>
      </c>
      <c r="K2402">
        <v>3194</v>
      </c>
      <c r="L2402" s="1">
        <v>45590</v>
      </c>
    </row>
    <row r="2403" spans="1:12" x14ac:dyDescent="0.25">
      <c r="A2403" t="s">
        <v>2447</v>
      </c>
      <c r="B2403" t="s">
        <v>49</v>
      </c>
      <c r="C2403" t="s">
        <v>14</v>
      </c>
      <c r="D2403" t="s">
        <v>50</v>
      </c>
      <c r="E2403" t="s">
        <v>47</v>
      </c>
      <c r="F2403" t="s">
        <v>23</v>
      </c>
      <c r="G2403">
        <v>7909.23</v>
      </c>
      <c r="H2403">
        <v>1</v>
      </c>
      <c r="I2403">
        <v>7909.23</v>
      </c>
      <c r="J2403">
        <v>2.92</v>
      </c>
      <c r="K2403">
        <v>4917</v>
      </c>
      <c r="L2403" s="1">
        <v>45296</v>
      </c>
    </row>
    <row r="2404" spans="1:12" x14ac:dyDescent="0.25">
      <c r="A2404" t="s">
        <v>2448</v>
      </c>
      <c r="B2404" t="s">
        <v>25</v>
      </c>
      <c r="C2404" t="s">
        <v>26</v>
      </c>
      <c r="D2404" t="s">
        <v>27</v>
      </c>
      <c r="E2404" t="s">
        <v>22</v>
      </c>
      <c r="F2404" t="s">
        <v>17</v>
      </c>
      <c r="G2404">
        <v>11443.15</v>
      </c>
      <c r="H2404">
        <v>5</v>
      </c>
      <c r="I2404">
        <v>57215.75</v>
      </c>
      <c r="J2404">
        <v>4.59</v>
      </c>
      <c r="K2404">
        <v>1742</v>
      </c>
      <c r="L2404" s="1">
        <v>45584</v>
      </c>
    </row>
    <row r="2405" spans="1:12" x14ac:dyDescent="0.25">
      <c r="A2405" t="s">
        <v>2449</v>
      </c>
      <c r="B2405" t="s">
        <v>43</v>
      </c>
      <c r="C2405" t="s">
        <v>44</v>
      </c>
      <c r="D2405" t="s">
        <v>45</v>
      </c>
      <c r="E2405" t="s">
        <v>22</v>
      </c>
      <c r="F2405" t="s">
        <v>17</v>
      </c>
      <c r="G2405">
        <v>17269.45</v>
      </c>
      <c r="H2405">
        <v>1</v>
      </c>
      <c r="I2405">
        <v>17269.45</v>
      </c>
      <c r="J2405">
        <v>1.58</v>
      </c>
      <c r="K2405">
        <v>261</v>
      </c>
      <c r="L2405" s="1">
        <v>45551</v>
      </c>
    </row>
    <row r="2406" spans="1:12" x14ac:dyDescent="0.25">
      <c r="A2406" t="s">
        <v>2450</v>
      </c>
      <c r="B2406" t="s">
        <v>13</v>
      </c>
      <c r="C2406" t="s">
        <v>14</v>
      </c>
      <c r="D2406" t="s">
        <v>15</v>
      </c>
      <c r="E2406" t="s">
        <v>22</v>
      </c>
      <c r="F2406" t="s">
        <v>23</v>
      </c>
      <c r="G2406">
        <v>12307.75</v>
      </c>
      <c r="H2406">
        <v>5</v>
      </c>
      <c r="I2406">
        <v>61538.75</v>
      </c>
      <c r="J2406">
        <v>1.47</v>
      </c>
      <c r="K2406">
        <v>1447</v>
      </c>
      <c r="L2406" s="1">
        <v>45561</v>
      </c>
    </row>
    <row r="2407" spans="1:12" x14ac:dyDescent="0.25">
      <c r="A2407" t="s">
        <v>2451</v>
      </c>
      <c r="B2407" t="s">
        <v>43</v>
      </c>
      <c r="C2407" t="s">
        <v>44</v>
      </c>
      <c r="D2407" t="s">
        <v>45</v>
      </c>
      <c r="E2407" t="s">
        <v>47</v>
      </c>
      <c r="F2407" t="s">
        <v>23</v>
      </c>
      <c r="G2407">
        <v>10041.51</v>
      </c>
      <c r="H2407">
        <v>4</v>
      </c>
      <c r="I2407">
        <v>40166.04</v>
      </c>
      <c r="J2407">
        <v>1.99</v>
      </c>
      <c r="K2407">
        <v>2397</v>
      </c>
      <c r="L2407" s="1">
        <v>45438</v>
      </c>
    </row>
    <row r="2408" spans="1:12" x14ac:dyDescent="0.25">
      <c r="A2408" t="s">
        <v>2452</v>
      </c>
      <c r="B2408" t="s">
        <v>49</v>
      </c>
      <c r="C2408" t="s">
        <v>14</v>
      </c>
      <c r="D2408" t="s">
        <v>50</v>
      </c>
      <c r="E2408" t="s">
        <v>22</v>
      </c>
      <c r="F2408" t="s">
        <v>23</v>
      </c>
      <c r="G2408">
        <v>9506.2199999999993</v>
      </c>
      <c r="H2408">
        <v>1</v>
      </c>
      <c r="I2408">
        <v>9506.2199999999993</v>
      </c>
      <c r="J2408">
        <v>1.37</v>
      </c>
      <c r="K2408">
        <v>1648</v>
      </c>
      <c r="L2408" s="1">
        <v>45603</v>
      </c>
    </row>
    <row r="2409" spans="1:12" x14ac:dyDescent="0.25">
      <c r="A2409" t="s">
        <v>2453</v>
      </c>
      <c r="B2409" t="s">
        <v>49</v>
      </c>
      <c r="C2409" t="s">
        <v>14</v>
      </c>
      <c r="D2409" t="s">
        <v>50</v>
      </c>
      <c r="E2409" t="s">
        <v>22</v>
      </c>
      <c r="F2409" t="s">
        <v>17</v>
      </c>
      <c r="G2409">
        <v>9562.17</v>
      </c>
      <c r="H2409">
        <v>5</v>
      </c>
      <c r="I2409">
        <v>47810.85</v>
      </c>
      <c r="J2409">
        <v>4.84</v>
      </c>
      <c r="K2409">
        <v>3302</v>
      </c>
      <c r="L2409" s="1">
        <v>45373</v>
      </c>
    </row>
    <row r="2410" spans="1:12" x14ac:dyDescent="0.25">
      <c r="A2410" t="s">
        <v>2454</v>
      </c>
      <c r="B2410" t="s">
        <v>19</v>
      </c>
      <c r="C2410" t="s">
        <v>20</v>
      </c>
      <c r="D2410" t="s">
        <v>21</v>
      </c>
      <c r="E2410" t="s">
        <v>16</v>
      </c>
      <c r="F2410" t="s">
        <v>40</v>
      </c>
      <c r="G2410">
        <v>9764.31</v>
      </c>
      <c r="H2410">
        <v>3</v>
      </c>
      <c r="I2410">
        <v>29292.93</v>
      </c>
      <c r="J2410">
        <v>1.41</v>
      </c>
      <c r="K2410">
        <v>2193</v>
      </c>
      <c r="L2410" s="1">
        <v>45624</v>
      </c>
    </row>
    <row r="2411" spans="1:12" x14ac:dyDescent="0.25">
      <c r="A2411" t="s">
        <v>2455</v>
      </c>
      <c r="B2411" t="s">
        <v>19</v>
      </c>
      <c r="C2411" t="s">
        <v>20</v>
      </c>
      <c r="D2411" t="s">
        <v>21</v>
      </c>
      <c r="E2411" t="s">
        <v>16</v>
      </c>
      <c r="F2411" t="s">
        <v>23</v>
      </c>
      <c r="G2411">
        <v>14982.27</v>
      </c>
      <c r="H2411">
        <v>5</v>
      </c>
      <c r="I2411">
        <v>74911.350000000006</v>
      </c>
      <c r="J2411">
        <v>2.14</v>
      </c>
      <c r="K2411">
        <v>2493</v>
      </c>
      <c r="L2411" s="1">
        <v>45637</v>
      </c>
    </row>
    <row r="2412" spans="1:12" x14ac:dyDescent="0.25">
      <c r="A2412" t="s">
        <v>2456</v>
      </c>
      <c r="B2412" t="s">
        <v>49</v>
      </c>
      <c r="C2412" t="s">
        <v>14</v>
      </c>
      <c r="D2412" t="s">
        <v>50</v>
      </c>
      <c r="E2412" t="s">
        <v>16</v>
      </c>
      <c r="F2412" t="s">
        <v>17</v>
      </c>
      <c r="G2412">
        <v>8821.34</v>
      </c>
      <c r="H2412">
        <v>4</v>
      </c>
      <c r="I2412">
        <v>35285.360000000001</v>
      </c>
      <c r="J2412">
        <v>3.88</v>
      </c>
      <c r="K2412">
        <v>2942</v>
      </c>
      <c r="L2412" s="1">
        <v>45405</v>
      </c>
    </row>
    <row r="2413" spans="1:12" x14ac:dyDescent="0.25">
      <c r="A2413" t="s">
        <v>2457</v>
      </c>
      <c r="B2413" t="s">
        <v>25</v>
      </c>
      <c r="C2413" t="s">
        <v>26</v>
      </c>
      <c r="D2413" t="s">
        <v>27</v>
      </c>
      <c r="E2413" t="s">
        <v>47</v>
      </c>
      <c r="F2413" t="s">
        <v>23</v>
      </c>
      <c r="G2413">
        <v>10570.63</v>
      </c>
      <c r="H2413">
        <v>1</v>
      </c>
      <c r="I2413">
        <v>10570.63</v>
      </c>
      <c r="J2413">
        <v>4.84</v>
      </c>
      <c r="K2413">
        <v>1622</v>
      </c>
      <c r="L2413" s="1">
        <v>45581</v>
      </c>
    </row>
    <row r="2414" spans="1:12" x14ac:dyDescent="0.25">
      <c r="A2414" t="s">
        <v>2458</v>
      </c>
      <c r="B2414" t="s">
        <v>13</v>
      </c>
      <c r="C2414" t="s">
        <v>14</v>
      </c>
      <c r="D2414" t="s">
        <v>15</v>
      </c>
      <c r="E2414" t="s">
        <v>16</v>
      </c>
      <c r="F2414" t="s">
        <v>23</v>
      </c>
      <c r="G2414">
        <v>18301.53</v>
      </c>
      <c r="H2414">
        <v>1</v>
      </c>
      <c r="I2414">
        <v>18301.53</v>
      </c>
      <c r="J2414">
        <v>3.62</v>
      </c>
      <c r="K2414">
        <v>4107</v>
      </c>
      <c r="L2414" s="1">
        <v>45411</v>
      </c>
    </row>
    <row r="2415" spans="1:12" x14ac:dyDescent="0.25">
      <c r="A2415" t="s">
        <v>2459</v>
      </c>
      <c r="B2415" t="s">
        <v>35</v>
      </c>
      <c r="C2415" t="s">
        <v>14</v>
      </c>
      <c r="D2415" t="s">
        <v>36</v>
      </c>
      <c r="E2415" t="s">
        <v>16</v>
      </c>
      <c r="F2415" t="s">
        <v>40</v>
      </c>
      <c r="G2415">
        <v>19996.689999999999</v>
      </c>
      <c r="H2415">
        <v>1</v>
      </c>
      <c r="I2415">
        <v>19996.689999999999</v>
      </c>
      <c r="J2415">
        <v>4.4000000000000004</v>
      </c>
      <c r="K2415">
        <v>4960</v>
      </c>
      <c r="L2415" s="1">
        <v>45602</v>
      </c>
    </row>
    <row r="2416" spans="1:12" x14ac:dyDescent="0.25">
      <c r="A2416" t="s">
        <v>2460</v>
      </c>
      <c r="B2416" t="s">
        <v>43</v>
      </c>
      <c r="C2416" t="s">
        <v>44</v>
      </c>
      <c r="D2416" t="s">
        <v>45</v>
      </c>
      <c r="E2416" t="s">
        <v>47</v>
      </c>
      <c r="F2416" t="s">
        <v>23</v>
      </c>
      <c r="G2416">
        <v>9158.0400000000009</v>
      </c>
      <c r="H2416">
        <v>5</v>
      </c>
      <c r="I2416">
        <v>45790.2</v>
      </c>
      <c r="J2416">
        <v>2.89</v>
      </c>
      <c r="K2416">
        <v>4760</v>
      </c>
      <c r="L2416" s="1">
        <v>45314</v>
      </c>
    </row>
    <row r="2417" spans="1:12" x14ac:dyDescent="0.25">
      <c r="A2417" t="s">
        <v>2461</v>
      </c>
      <c r="B2417" t="s">
        <v>19</v>
      </c>
      <c r="C2417" t="s">
        <v>20</v>
      </c>
      <c r="D2417" t="s">
        <v>21</v>
      </c>
      <c r="E2417" t="s">
        <v>16</v>
      </c>
      <c r="F2417" t="s">
        <v>28</v>
      </c>
      <c r="G2417">
        <v>5130.04</v>
      </c>
      <c r="H2417">
        <v>4</v>
      </c>
      <c r="I2417">
        <v>20520.16</v>
      </c>
      <c r="J2417">
        <v>1.3</v>
      </c>
      <c r="K2417">
        <v>3171</v>
      </c>
      <c r="L2417" s="1">
        <v>45492</v>
      </c>
    </row>
    <row r="2418" spans="1:12" x14ac:dyDescent="0.25">
      <c r="A2418" t="s">
        <v>2462</v>
      </c>
      <c r="B2418" t="s">
        <v>30</v>
      </c>
      <c r="C2418" t="s">
        <v>31</v>
      </c>
      <c r="D2418" t="s">
        <v>32</v>
      </c>
      <c r="E2418" t="s">
        <v>16</v>
      </c>
      <c r="F2418" t="s">
        <v>28</v>
      </c>
      <c r="G2418">
        <v>18854.939999999999</v>
      </c>
      <c r="H2418">
        <v>2</v>
      </c>
      <c r="I2418">
        <v>37709.879999999997</v>
      </c>
      <c r="J2418">
        <v>4.0599999999999996</v>
      </c>
      <c r="K2418">
        <v>3673</v>
      </c>
      <c r="L2418" s="1">
        <v>45473</v>
      </c>
    </row>
    <row r="2419" spans="1:12" x14ac:dyDescent="0.25">
      <c r="A2419" t="s">
        <v>2463</v>
      </c>
      <c r="B2419" t="s">
        <v>30</v>
      </c>
      <c r="C2419" t="s">
        <v>31</v>
      </c>
      <c r="D2419" t="s">
        <v>32</v>
      </c>
      <c r="E2419" t="s">
        <v>22</v>
      </c>
      <c r="F2419" t="s">
        <v>62</v>
      </c>
      <c r="G2419">
        <v>17259.97</v>
      </c>
      <c r="H2419">
        <v>1</v>
      </c>
      <c r="I2419">
        <v>17259.97</v>
      </c>
      <c r="J2419">
        <v>2.5299999999999998</v>
      </c>
      <c r="K2419">
        <v>4444</v>
      </c>
      <c r="L2419" s="1">
        <v>45553</v>
      </c>
    </row>
    <row r="2420" spans="1:12" x14ac:dyDescent="0.25">
      <c r="A2420" t="s">
        <v>2464</v>
      </c>
      <c r="B2420" t="s">
        <v>65</v>
      </c>
      <c r="C2420" t="s">
        <v>20</v>
      </c>
      <c r="D2420" t="s">
        <v>66</v>
      </c>
      <c r="E2420" t="s">
        <v>16</v>
      </c>
      <c r="F2420" t="s">
        <v>28</v>
      </c>
      <c r="G2420">
        <v>13136.13</v>
      </c>
      <c r="H2420">
        <v>3</v>
      </c>
      <c r="I2420">
        <v>39408.39</v>
      </c>
      <c r="J2420">
        <v>4.37</v>
      </c>
      <c r="K2420">
        <v>4493</v>
      </c>
      <c r="L2420" s="1">
        <v>45589</v>
      </c>
    </row>
    <row r="2421" spans="1:12" x14ac:dyDescent="0.25">
      <c r="A2421" t="s">
        <v>2465</v>
      </c>
      <c r="B2421" t="s">
        <v>35</v>
      </c>
      <c r="C2421" t="s">
        <v>14</v>
      </c>
      <c r="D2421" t="s">
        <v>36</v>
      </c>
      <c r="E2421" t="s">
        <v>22</v>
      </c>
      <c r="F2421" t="s">
        <v>23</v>
      </c>
      <c r="G2421">
        <v>3424.02</v>
      </c>
      <c r="H2421">
        <v>4</v>
      </c>
      <c r="I2421">
        <v>13696.08</v>
      </c>
      <c r="J2421">
        <v>1.78</v>
      </c>
      <c r="K2421">
        <v>1094</v>
      </c>
      <c r="L2421" s="1">
        <v>45529</v>
      </c>
    </row>
    <row r="2422" spans="1:12" x14ac:dyDescent="0.25">
      <c r="A2422" t="s">
        <v>2466</v>
      </c>
      <c r="B2422" t="s">
        <v>35</v>
      </c>
      <c r="C2422" t="s">
        <v>14</v>
      </c>
      <c r="D2422" t="s">
        <v>36</v>
      </c>
      <c r="E2422" t="s">
        <v>22</v>
      </c>
      <c r="F2422" t="s">
        <v>17</v>
      </c>
      <c r="G2422">
        <v>10666.84</v>
      </c>
      <c r="H2422">
        <v>5</v>
      </c>
      <c r="I2422">
        <v>53334.2</v>
      </c>
      <c r="J2422">
        <v>1.83</v>
      </c>
      <c r="K2422">
        <v>3726</v>
      </c>
      <c r="L2422" s="1">
        <v>45477</v>
      </c>
    </row>
    <row r="2423" spans="1:12" x14ac:dyDescent="0.25">
      <c r="A2423" t="s">
        <v>2467</v>
      </c>
      <c r="B2423" t="s">
        <v>53</v>
      </c>
      <c r="C2423" t="s">
        <v>31</v>
      </c>
      <c r="D2423" t="s">
        <v>54</v>
      </c>
      <c r="E2423" t="s">
        <v>22</v>
      </c>
      <c r="F2423" t="s">
        <v>17</v>
      </c>
      <c r="G2423">
        <v>5030.1000000000004</v>
      </c>
      <c r="H2423">
        <v>5</v>
      </c>
      <c r="I2423">
        <v>25150.5</v>
      </c>
      <c r="J2423">
        <v>1.5</v>
      </c>
      <c r="K2423">
        <v>3880</v>
      </c>
      <c r="L2423" s="1">
        <v>45630</v>
      </c>
    </row>
    <row r="2424" spans="1:12" x14ac:dyDescent="0.25">
      <c r="A2424" t="s">
        <v>2468</v>
      </c>
      <c r="B2424" t="s">
        <v>65</v>
      </c>
      <c r="C2424" t="s">
        <v>20</v>
      </c>
      <c r="D2424" t="s">
        <v>66</v>
      </c>
      <c r="E2424" t="s">
        <v>47</v>
      </c>
      <c r="F2424" t="s">
        <v>33</v>
      </c>
      <c r="G2424">
        <v>16529.22</v>
      </c>
      <c r="H2424">
        <v>4</v>
      </c>
      <c r="I2424">
        <v>66116.88</v>
      </c>
      <c r="J2424">
        <v>2.63</v>
      </c>
      <c r="K2424">
        <v>1215</v>
      </c>
      <c r="L2424" s="1">
        <v>45321</v>
      </c>
    </row>
    <row r="2425" spans="1:12" x14ac:dyDescent="0.25">
      <c r="A2425" t="s">
        <v>2469</v>
      </c>
      <c r="B2425" t="s">
        <v>25</v>
      </c>
      <c r="C2425" t="s">
        <v>26</v>
      </c>
      <c r="D2425" t="s">
        <v>27</v>
      </c>
      <c r="E2425" t="s">
        <v>16</v>
      </c>
      <c r="F2425" t="s">
        <v>28</v>
      </c>
      <c r="G2425">
        <v>12887.98</v>
      </c>
      <c r="H2425">
        <v>1</v>
      </c>
      <c r="I2425">
        <v>12887.98</v>
      </c>
      <c r="J2425">
        <v>4.82</v>
      </c>
      <c r="K2425">
        <v>4733</v>
      </c>
      <c r="L2425" s="1">
        <v>45608</v>
      </c>
    </row>
    <row r="2426" spans="1:12" x14ac:dyDescent="0.25">
      <c r="A2426" t="s">
        <v>2470</v>
      </c>
      <c r="B2426" t="s">
        <v>43</v>
      </c>
      <c r="C2426" t="s">
        <v>44</v>
      </c>
      <c r="D2426" t="s">
        <v>45</v>
      </c>
      <c r="E2426" t="s">
        <v>22</v>
      </c>
      <c r="F2426" t="s">
        <v>23</v>
      </c>
      <c r="G2426">
        <v>17278.95</v>
      </c>
      <c r="H2426">
        <v>5</v>
      </c>
      <c r="I2426">
        <v>86394.75</v>
      </c>
      <c r="J2426">
        <v>4.43</v>
      </c>
      <c r="K2426">
        <v>4967</v>
      </c>
      <c r="L2426" s="1">
        <v>45501</v>
      </c>
    </row>
    <row r="2427" spans="1:12" x14ac:dyDescent="0.25">
      <c r="A2427" t="s">
        <v>2471</v>
      </c>
      <c r="B2427" t="s">
        <v>25</v>
      </c>
      <c r="C2427" t="s">
        <v>26</v>
      </c>
      <c r="D2427" t="s">
        <v>27</v>
      </c>
      <c r="E2427" t="s">
        <v>16</v>
      </c>
      <c r="F2427" t="s">
        <v>40</v>
      </c>
      <c r="G2427">
        <v>11890.29</v>
      </c>
      <c r="H2427">
        <v>4</v>
      </c>
      <c r="I2427">
        <v>47561.16</v>
      </c>
      <c r="J2427">
        <v>2.54</v>
      </c>
      <c r="K2427">
        <v>2926</v>
      </c>
      <c r="L2427" s="1">
        <v>45628</v>
      </c>
    </row>
    <row r="2428" spans="1:12" x14ac:dyDescent="0.25">
      <c r="A2428" t="s">
        <v>2472</v>
      </c>
      <c r="B2428" t="s">
        <v>25</v>
      </c>
      <c r="C2428" t="s">
        <v>26</v>
      </c>
      <c r="D2428" t="s">
        <v>27</v>
      </c>
      <c r="E2428" t="s">
        <v>47</v>
      </c>
      <c r="F2428" t="s">
        <v>23</v>
      </c>
      <c r="G2428">
        <v>2144.61</v>
      </c>
      <c r="H2428">
        <v>5</v>
      </c>
      <c r="I2428">
        <v>10723.05</v>
      </c>
      <c r="J2428">
        <v>2.76</v>
      </c>
      <c r="K2428">
        <v>571</v>
      </c>
      <c r="L2428" s="1">
        <v>45352</v>
      </c>
    </row>
    <row r="2429" spans="1:12" x14ac:dyDescent="0.25">
      <c r="A2429" t="s">
        <v>2473</v>
      </c>
      <c r="B2429" t="s">
        <v>38</v>
      </c>
      <c r="C2429" t="s">
        <v>20</v>
      </c>
      <c r="D2429" t="s">
        <v>39</v>
      </c>
      <c r="E2429" t="s">
        <v>16</v>
      </c>
      <c r="F2429" t="s">
        <v>40</v>
      </c>
      <c r="G2429">
        <v>9262.84</v>
      </c>
      <c r="H2429">
        <v>3</v>
      </c>
      <c r="I2429">
        <v>27788.52</v>
      </c>
      <c r="J2429">
        <v>2.34</v>
      </c>
      <c r="K2429">
        <v>3809</v>
      </c>
      <c r="L2429" s="1">
        <v>45629</v>
      </c>
    </row>
    <row r="2430" spans="1:12" x14ac:dyDescent="0.25">
      <c r="A2430" t="s">
        <v>2474</v>
      </c>
      <c r="B2430" t="s">
        <v>19</v>
      </c>
      <c r="C2430" t="s">
        <v>20</v>
      </c>
      <c r="D2430" t="s">
        <v>21</v>
      </c>
      <c r="E2430" t="s">
        <v>47</v>
      </c>
      <c r="F2430" t="s">
        <v>62</v>
      </c>
      <c r="G2430">
        <v>10276.299999999999</v>
      </c>
      <c r="H2430">
        <v>3</v>
      </c>
      <c r="I2430">
        <v>30828.9</v>
      </c>
      <c r="J2430">
        <v>3.24</v>
      </c>
      <c r="K2430">
        <v>1861</v>
      </c>
      <c r="L2430" s="1">
        <v>45633</v>
      </c>
    </row>
    <row r="2431" spans="1:12" x14ac:dyDescent="0.25">
      <c r="A2431" t="s">
        <v>2475</v>
      </c>
      <c r="B2431" t="s">
        <v>25</v>
      </c>
      <c r="C2431" t="s">
        <v>26</v>
      </c>
      <c r="D2431" t="s">
        <v>27</v>
      </c>
      <c r="E2431" t="s">
        <v>22</v>
      </c>
      <c r="F2431" t="s">
        <v>40</v>
      </c>
      <c r="G2431">
        <v>3500.77</v>
      </c>
      <c r="H2431">
        <v>1</v>
      </c>
      <c r="I2431">
        <v>3500.77</v>
      </c>
      <c r="J2431">
        <v>1.42</v>
      </c>
      <c r="K2431">
        <v>4897</v>
      </c>
      <c r="L2431" s="1">
        <v>45530</v>
      </c>
    </row>
    <row r="2432" spans="1:12" x14ac:dyDescent="0.25">
      <c r="A2432" t="s">
        <v>2476</v>
      </c>
      <c r="B2432" t="s">
        <v>49</v>
      </c>
      <c r="C2432" t="s">
        <v>14</v>
      </c>
      <c r="D2432" t="s">
        <v>50</v>
      </c>
      <c r="E2432" t="s">
        <v>16</v>
      </c>
      <c r="F2432" t="s">
        <v>17</v>
      </c>
      <c r="G2432">
        <v>11976.8</v>
      </c>
      <c r="H2432">
        <v>5</v>
      </c>
      <c r="I2432">
        <v>59884</v>
      </c>
      <c r="J2432">
        <v>3.06</v>
      </c>
      <c r="K2432">
        <v>3893</v>
      </c>
      <c r="L2432" s="1">
        <v>45370</v>
      </c>
    </row>
    <row r="2433" spans="1:12" x14ac:dyDescent="0.25">
      <c r="A2433" t="s">
        <v>2477</v>
      </c>
      <c r="B2433" t="s">
        <v>38</v>
      </c>
      <c r="C2433" t="s">
        <v>20</v>
      </c>
      <c r="D2433" t="s">
        <v>39</v>
      </c>
      <c r="E2433" t="s">
        <v>22</v>
      </c>
      <c r="F2433" t="s">
        <v>28</v>
      </c>
      <c r="G2433">
        <v>10300.48</v>
      </c>
      <c r="H2433">
        <v>5</v>
      </c>
      <c r="I2433">
        <v>51502.400000000001</v>
      </c>
      <c r="J2433">
        <v>3.79</v>
      </c>
      <c r="K2433">
        <v>1004</v>
      </c>
      <c r="L2433" s="1">
        <v>45496</v>
      </c>
    </row>
    <row r="2434" spans="1:12" x14ac:dyDescent="0.25">
      <c r="A2434" t="s">
        <v>2478</v>
      </c>
      <c r="B2434" t="s">
        <v>49</v>
      </c>
      <c r="C2434" t="s">
        <v>14</v>
      </c>
      <c r="D2434" t="s">
        <v>50</v>
      </c>
      <c r="E2434" t="s">
        <v>22</v>
      </c>
      <c r="F2434" t="s">
        <v>28</v>
      </c>
      <c r="G2434">
        <v>19527.79</v>
      </c>
      <c r="H2434">
        <v>3</v>
      </c>
      <c r="I2434">
        <v>58583.37</v>
      </c>
      <c r="J2434">
        <v>2.81</v>
      </c>
      <c r="K2434">
        <v>3178</v>
      </c>
      <c r="L2434" s="1">
        <v>45521</v>
      </c>
    </row>
    <row r="2435" spans="1:12" x14ac:dyDescent="0.25">
      <c r="A2435" t="s">
        <v>2479</v>
      </c>
      <c r="B2435" t="s">
        <v>65</v>
      </c>
      <c r="C2435" t="s">
        <v>20</v>
      </c>
      <c r="D2435" t="s">
        <v>66</v>
      </c>
      <c r="E2435" t="s">
        <v>22</v>
      </c>
      <c r="F2435" t="s">
        <v>40</v>
      </c>
      <c r="G2435">
        <v>733.3</v>
      </c>
      <c r="H2435">
        <v>4</v>
      </c>
      <c r="I2435">
        <v>2933.2</v>
      </c>
      <c r="J2435">
        <v>2.33</v>
      </c>
      <c r="K2435">
        <v>2740</v>
      </c>
      <c r="L2435" s="1">
        <v>45361</v>
      </c>
    </row>
    <row r="2436" spans="1:12" x14ac:dyDescent="0.25">
      <c r="A2436" t="s">
        <v>2480</v>
      </c>
      <c r="B2436" t="s">
        <v>19</v>
      </c>
      <c r="C2436" t="s">
        <v>20</v>
      </c>
      <c r="D2436" t="s">
        <v>21</v>
      </c>
      <c r="E2436" t="s">
        <v>22</v>
      </c>
      <c r="F2436" t="s">
        <v>40</v>
      </c>
      <c r="G2436">
        <v>4865.58</v>
      </c>
      <c r="H2436">
        <v>3</v>
      </c>
      <c r="I2436">
        <v>14596.74</v>
      </c>
      <c r="J2436">
        <v>4.3600000000000003</v>
      </c>
      <c r="K2436">
        <v>2260</v>
      </c>
      <c r="L2436" s="1">
        <v>45361</v>
      </c>
    </row>
    <row r="2437" spans="1:12" x14ac:dyDescent="0.25">
      <c r="A2437" t="s">
        <v>2481</v>
      </c>
      <c r="B2437" t="s">
        <v>25</v>
      </c>
      <c r="C2437" t="s">
        <v>26</v>
      </c>
      <c r="D2437" t="s">
        <v>27</v>
      </c>
      <c r="E2437" t="s">
        <v>16</v>
      </c>
      <c r="F2437" t="s">
        <v>33</v>
      </c>
      <c r="G2437">
        <v>5741.08</v>
      </c>
      <c r="H2437">
        <v>2</v>
      </c>
      <c r="I2437">
        <v>11482.16</v>
      </c>
      <c r="J2437">
        <v>1.94</v>
      </c>
      <c r="K2437">
        <v>4136</v>
      </c>
      <c r="L2437" s="1">
        <v>45444</v>
      </c>
    </row>
    <row r="2438" spans="1:12" x14ac:dyDescent="0.25">
      <c r="A2438" t="s">
        <v>2482</v>
      </c>
      <c r="B2438" t="s">
        <v>35</v>
      </c>
      <c r="C2438" t="s">
        <v>14</v>
      </c>
      <c r="D2438" t="s">
        <v>36</v>
      </c>
      <c r="E2438" t="s">
        <v>47</v>
      </c>
      <c r="F2438" t="s">
        <v>23</v>
      </c>
      <c r="G2438">
        <v>11459.18</v>
      </c>
      <c r="H2438">
        <v>5</v>
      </c>
      <c r="I2438">
        <v>57295.9</v>
      </c>
      <c r="J2438">
        <v>2.2599999999999998</v>
      </c>
      <c r="K2438">
        <v>2329</v>
      </c>
      <c r="L2438" s="1">
        <v>45478</v>
      </c>
    </row>
    <row r="2439" spans="1:12" x14ac:dyDescent="0.25">
      <c r="A2439" t="s">
        <v>2483</v>
      </c>
      <c r="B2439" t="s">
        <v>35</v>
      </c>
      <c r="C2439" t="s">
        <v>14</v>
      </c>
      <c r="D2439" t="s">
        <v>36</v>
      </c>
      <c r="E2439" t="s">
        <v>47</v>
      </c>
      <c r="F2439" t="s">
        <v>23</v>
      </c>
      <c r="G2439">
        <v>14423.51</v>
      </c>
      <c r="H2439">
        <v>3</v>
      </c>
      <c r="I2439">
        <v>43270.53</v>
      </c>
      <c r="J2439">
        <v>1.22</v>
      </c>
      <c r="K2439">
        <v>576</v>
      </c>
      <c r="L2439" s="1">
        <v>45517</v>
      </c>
    </row>
    <row r="2440" spans="1:12" x14ac:dyDescent="0.25">
      <c r="A2440" t="s">
        <v>2484</v>
      </c>
      <c r="B2440" t="s">
        <v>19</v>
      </c>
      <c r="C2440" t="s">
        <v>20</v>
      </c>
      <c r="D2440" t="s">
        <v>21</v>
      </c>
      <c r="E2440" t="s">
        <v>16</v>
      </c>
      <c r="F2440" t="s">
        <v>28</v>
      </c>
      <c r="G2440">
        <v>18517.05</v>
      </c>
      <c r="H2440">
        <v>5</v>
      </c>
      <c r="I2440">
        <v>92585.25</v>
      </c>
      <c r="J2440">
        <v>2.71</v>
      </c>
      <c r="K2440">
        <v>743</v>
      </c>
      <c r="L2440" s="1">
        <v>45336</v>
      </c>
    </row>
    <row r="2441" spans="1:12" x14ac:dyDescent="0.25">
      <c r="A2441" t="s">
        <v>2485</v>
      </c>
      <c r="B2441" t="s">
        <v>30</v>
      </c>
      <c r="C2441" t="s">
        <v>31</v>
      </c>
      <c r="D2441" t="s">
        <v>32</v>
      </c>
      <c r="E2441" t="s">
        <v>22</v>
      </c>
      <c r="F2441" t="s">
        <v>23</v>
      </c>
      <c r="G2441">
        <v>18644.22</v>
      </c>
      <c r="H2441">
        <v>4</v>
      </c>
      <c r="I2441">
        <v>74576.88</v>
      </c>
      <c r="J2441">
        <v>4.6399999999999997</v>
      </c>
      <c r="K2441">
        <v>3901</v>
      </c>
      <c r="L2441" s="1">
        <v>45330</v>
      </c>
    </row>
    <row r="2442" spans="1:12" x14ac:dyDescent="0.25">
      <c r="A2442" t="s">
        <v>2486</v>
      </c>
      <c r="B2442" t="s">
        <v>65</v>
      </c>
      <c r="C2442" t="s">
        <v>20</v>
      </c>
      <c r="D2442" t="s">
        <v>66</v>
      </c>
      <c r="E2442" t="s">
        <v>16</v>
      </c>
      <c r="F2442" t="s">
        <v>40</v>
      </c>
      <c r="G2442">
        <v>4040.76</v>
      </c>
      <c r="H2442">
        <v>5</v>
      </c>
      <c r="I2442">
        <v>20203.8</v>
      </c>
      <c r="J2442">
        <v>4.46</v>
      </c>
      <c r="K2442">
        <v>2619</v>
      </c>
      <c r="L2442" s="1">
        <v>45428</v>
      </c>
    </row>
    <row r="2443" spans="1:12" x14ac:dyDescent="0.25">
      <c r="A2443" t="s">
        <v>2487</v>
      </c>
      <c r="B2443" t="s">
        <v>30</v>
      </c>
      <c r="C2443" t="s">
        <v>31</v>
      </c>
      <c r="D2443" t="s">
        <v>32</v>
      </c>
      <c r="E2443" t="s">
        <v>22</v>
      </c>
      <c r="F2443" t="s">
        <v>33</v>
      </c>
      <c r="G2443">
        <v>19598.82</v>
      </c>
      <c r="H2443">
        <v>2</v>
      </c>
      <c r="I2443">
        <v>39197.64</v>
      </c>
      <c r="J2443">
        <v>4.75</v>
      </c>
      <c r="K2443">
        <v>2728</v>
      </c>
      <c r="L2443" s="1">
        <v>45573</v>
      </c>
    </row>
    <row r="2444" spans="1:12" x14ac:dyDescent="0.25">
      <c r="A2444" t="s">
        <v>2488</v>
      </c>
      <c r="B2444" t="s">
        <v>49</v>
      </c>
      <c r="C2444" t="s">
        <v>14</v>
      </c>
      <c r="D2444" t="s">
        <v>50</v>
      </c>
      <c r="E2444" t="s">
        <v>47</v>
      </c>
      <c r="F2444" t="s">
        <v>23</v>
      </c>
      <c r="G2444">
        <v>10939.82</v>
      </c>
      <c r="H2444">
        <v>2</v>
      </c>
      <c r="I2444">
        <v>21879.64</v>
      </c>
      <c r="J2444">
        <v>1.46</v>
      </c>
      <c r="K2444">
        <v>4068</v>
      </c>
      <c r="L2444" s="1">
        <v>45410</v>
      </c>
    </row>
    <row r="2445" spans="1:12" x14ac:dyDescent="0.25">
      <c r="A2445" t="s">
        <v>2489</v>
      </c>
      <c r="B2445" t="s">
        <v>25</v>
      </c>
      <c r="C2445" t="s">
        <v>26</v>
      </c>
      <c r="D2445" t="s">
        <v>27</v>
      </c>
      <c r="E2445" t="s">
        <v>47</v>
      </c>
      <c r="F2445" t="s">
        <v>33</v>
      </c>
      <c r="G2445">
        <v>14132.3</v>
      </c>
      <c r="H2445">
        <v>3</v>
      </c>
      <c r="I2445">
        <v>42396.9</v>
      </c>
      <c r="J2445">
        <v>3.99</v>
      </c>
      <c r="K2445">
        <v>2658</v>
      </c>
      <c r="L2445" s="1">
        <v>45314</v>
      </c>
    </row>
    <row r="2446" spans="1:12" x14ac:dyDescent="0.25">
      <c r="A2446" t="s">
        <v>2490</v>
      </c>
      <c r="B2446" t="s">
        <v>13</v>
      </c>
      <c r="C2446" t="s">
        <v>14</v>
      </c>
      <c r="D2446" t="s">
        <v>15</v>
      </c>
      <c r="E2446" t="s">
        <v>47</v>
      </c>
      <c r="F2446" t="s">
        <v>62</v>
      </c>
      <c r="G2446">
        <v>534.61</v>
      </c>
      <c r="H2446">
        <v>2</v>
      </c>
      <c r="I2446">
        <v>1069.22</v>
      </c>
      <c r="J2446">
        <v>3.64</v>
      </c>
      <c r="K2446">
        <v>761</v>
      </c>
      <c r="L2446" s="1">
        <v>45470</v>
      </c>
    </row>
    <row r="2447" spans="1:12" x14ac:dyDescent="0.25">
      <c r="A2447" t="s">
        <v>2491</v>
      </c>
      <c r="B2447" t="s">
        <v>53</v>
      </c>
      <c r="C2447" t="s">
        <v>31</v>
      </c>
      <c r="D2447" t="s">
        <v>54</v>
      </c>
      <c r="E2447" t="s">
        <v>47</v>
      </c>
      <c r="F2447" t="s">
        <v>62</v>
      </c>
      <c r="G2447">
        <v>9188.15</v>
      </c>
      <c r="H2447">
        <v>5</v>
      </c>
      <c r="I2447">
        <v>45940.75</v>
      </c>
      <c r="J2447">
        <v>3.63</v>
      </c>
      <c r="K2447">
        <v>2212</v>
      </c>
      <c r="L2447" s="1">
        <v>45628</v>
      </c>
    </row>
    <row r="2448" spans="1:12" x14ac:dyDescent="0.25">
      <c r="A2448" t="s">
        <v>2492</v>
      </c>
      <c r="B2448" t="s">
        <v>49</v>
      </c>
      <c r="C2448" t="s">
        <v>14</v>
      </c>
      <c r="D2448" t="s">
        <v>50</v>
      </c>
      <c r="E2448" t="s">
        <v>47</v>
      </c>
      <c r="F2448" t="s">
        <v>33</v>
      </c>
      <c r="G2448">
        <v>6349.28</v>
      </c>
      <c r="H2448">
        <v>2</v>
      </c>
      <c r="I2448">
        <v>12698.56</v>
      </c>
      <c r="J2448">
        <v>3.06</v>
      </c>
      <c r="K2448">
        <v>3914</v>
      </c>
      <c r="L2448" s="1">
        <v>45327</v>
      </c>
    </row>
    <row r="2449" spans="1:12" x14ac:dyDescent="0.25">
      <c r="A2449" t="s">
        <v>2493</v>
      </c>
      <c r="B2449" t="s">
        <v>43</v>
      </c>
      <c r="C2449" t="s">
        <v>44</v>
      </c>
      <c r="D2449" t="s">
        <v>45</v>
      </c>
      <c r="E2449" t="s">
        <v>22</v>
      </c>
      <c r="F2449" t="s">
        <v>23</v>
      </c>
      <c r="G2449">
        <v>4195.1400000000003</v>
      </c>
      <c r="H2449">
        <v>1</v>
      </c>
      <c r="I2449">
        <v>4195.1400000000003</v>
      </c>
      <c r="J2449">
        <v>4.0999999999999996</v>
      </c>
      <c r="K2449">
        <v>1275</v>
      </c>
      <c r="L2449" s="1">
        <v>45503</v>
      </c>
    </row>
    <row r="2450" spans="1:12" x14ac:dyDescent="0.25">
      <c r="A2450" t="s">
        <v>2494</v>
      </c>
      <c r="B2450" t="s">
        <v>13</v>
      </c>
      <c r="C2450" t="s">
        <v>14</v>
      </c>
      <c r="D2450" t="s">
        <v>15</v>
      </c>
      <c r="E2450" t="s">
        <v>16</v>
      </c>
      <c r="F2450" t="s">
        <v>17</v>
      </c>
      <c r="G2450">
        <v>3059.55</v>
      </c>
      <c r="H2450">
        <v>2</v>
      </c>
      <c r="I2450">
        <v>6119.1</v>
      </c>
      <c r="J2450">
        <v>1.99</v>
      </c>
      <c r="K2450">
        <v>2225</v>
      </c>
      <c r="L2450" s="1">
        <v>45635</v>
      </c>
    </row>
    <row r="2451" spans="1:12" x14ac:dyDescent="0.25">
      <c r="A2451" t="s">
        <v>2495</v>
      </c>
      <c r="B2451" t="s">
        <v>13</v>
      </c>
      <c r="C2451" t="s">
        <v>14</v>
      </c>
      <c r="D2451" t="s">
        <v>15</v>
      </c>
      <c r="E2451" t="s">
        <v>22</v>
      </c>
      <c r="F2451" t="s">
        <v>17</v>
      </c>
      <c r="G2451">
        <v>18457.12</v>
      </c>
      <c r="H2451">
        <v>5</v>
      </c>
      <c r="I2451">
        <v>92285.6</v>
      </c>
      <c r="J2451">
        <v>2.39</v>
      </c>
      <c r="K2451">
        <v>1951</v>
      </c>
      <c r="L2451" s="1">
        <v>45648</v>
      </c>
    </row>
    <row r="2452" spans="1:12" x14ac:dyDescent="0.25">
      <c r="A2452" t="s">
        <v>2496</v>
      </c>
      <c r="B2452" t="s">
        <v>65</v>
      </c>
      <c r="C2452" t="s">
        <v>20</v>
      </c>
      <c r="D2452" t="s">
        <v>66</v>
      </c>
      <c r="E2452" t="s">
        <v>16</v>
      </c>
      <c r="F2452" t="s">
        <v>28</v>
      </c>
      <c r="G2452">
        <v>10442.61</v>
      </c>
      <c r="H2452">
        <v>3</v>
      </c>
      <c r="I2452">
        <v>31327.83</v>
      </c>
      <c r="J2452">
        <v>2.19</v>
      </c>
      <c r="K2452">
        <v>2692</v>
      </c>
      <c r="L2452" s="1">
        <v>45327</v>
      </c>
    </row>
    <row r="2453" spans="1:12" x14ac:dyDescent="0.25">
      <c r="A2453" t="s">
        <v>2497</v>
      </c>
      <c r="B2453" t="s">
        <v>30</v>
      </c>
      <c r="C2453" t="s">
        <v>31</v>
      </c>
      <c r="D2453" t="s">
        <v>32</v>
      </c>
      <c r="E2453" t="s">
        <v>47</v>
      </c>
      <c r="F2453" t="s">
        <v>17</v>
      </c>
      <c r="G2453">
        <v>2198.37</v>
      </c>
      <c r="H2453">
        <v>3</v>
      </c>
      <c r="I2453">
        <v>6595.11</v>
      </c>
      <c r="J2453">
        <v>1.72</v>
      </c>
      <c r="K2453">
        <v>780</v>
      </c>
      <c r="L2453" s="1">
        <v>45332</v>
      </c>
    </row>
    <row r="2454" spans="1:12" x14ac:dyDescent="0.25">
      <c r="A2454" t="s">
        <v>2498</v>
      </c>
      <c r="B2454" t="s">
        <v>13</v>
      </c>
      <c r="C2454" t="s">
        <v>14</v>
      </c>
      <c r="D2454" t="s">
        <v>15</v>
      </c>
      <c r="E2454" t="s">
        <v>47</v>
      </c>
      <c r="F2454" t="s">
        <v>33</v>
      </c>
      <c r="G2454">
        <v>19560.7</v>
      </c>
      <c r="H2454">
        <v>3</v>
      </c>
      <c r="I2454">
        <v>58682.1</v>
      </c>
      <c r="J2454">
        <v>2.1</v>
      </c>
      <c r="K2454">
        <v>3497</v>
      </c>
      <c r="L2454" s="1">
        <v>45323</v>
      </c>
    </row>
    <row r="2455" spans="1:12" x14ac:dyDescent="0.25">
      <c r="A2455" t="s">
        <v>2499</v>
      </c>
      <c r="B2455" t="s">
        <v>38</v>
      </c>
      <c r="C2455" t="s">
        <v>20</v>
      </c>
      <c r="D2455" t="s">
        <v>39</v>
      </c>
      <c r="E2455" t="s">
        <v>16</v>
      </c>
      <c r="F2455" t="s">
        <v>33</v>
      </c>
      <c r="G2455">
        <v>2562.25</v>
      </c>
      <c r="H2455">
        <v>1</v>
      </c>
      <c r="I2455">
        <v>2562.25</v>
      </c>
      <c r="J2455">
        <v>3.76</v>
      </c>
      <c r="K2455">
        <v>4541</v>
      </c>
      <c r="L2455" s="1">
        <v>45475</v>
      </c>
    </row>
    <row r="2456" spans="1:12" x14ac:dyDescent="0.25">
      <c r="A2456" t="s">
        <v>2500</v>
      </c>
      <c r="B2456" t="s">
        <v>53</v>
      </c>
      <c r="C2456" t="s">
        <v>31</v>
      </c>
      <c r="D2456" t="s">
        <v>54</v>
      </c>
      <c r="E2456" t="s">
        <v>22</v>
      </c>
      <c r="F2456" t="s">
        <v>62</v>
      </c>
      <c r="G2456">
        <v>19951.21</v>
      </c>
      <c r="H2456">
        <v>3</v>
      </c>
      <c r="I2456">
        <v>59853.63</v>
      </c>
      <c r="J2456">
        <v>4.8600000000000003</v>
      </c>
      <c r="K2456">
        <v>4246</v>
      </c>
      <c r="L2456" s="1">
        <v>45614</v>
      </c>
    </row>
    <row r="2457" spans="1:12" x14ac:dyDescent="0.25">
      <c r="A2457" t="s">
        <v>2501</v>
      </c>
      <c r="B2457" t="s">
        <v>53</v>
      </c>
      <c r="C2457" t="s">
        <v>31</v>
      </c>
      <c r="D2457" t="s">
        <v>54</v>
      </c>
      <c r="E2457" t="s">
        <v>47</v>
      </c>
      <c r="F2457" t="s">
        <v>23</v>
      </c>
      <c r="G2457">
        <v>5785.77</v>
      </c>
      <c r="H2457">
        <v>5</v>
      </c>
      <c r="I2457">
        <v>28928.85</v>
      </c>
      <c r="J2457">
        <v>3.35</v>
      </c>
      <c r="K2457">
        <v>1737</v>
      </c>
      <c r="L2457" s="1">
        <v>45502</v>
      </c>
    </row>
    <row r="2458" spans="1:12" x14ac:dyDescent="0.25">
      <c r="A2458" t="s">
        <v>2502</v>
      </c>
      <c r="B2458" t="s">
        <v>65</v>
      </c>
      <c r="C2458" t="s">
        <v>20</v>
      </c>
      <c r="D2458" t="s">
        <v>66</v>
      </c>
      <c r="E2458" t="s">
        <v>22</v>
      </c>
      <c r="F2458" t="s">
        <v>33</v>
      </c>
      <c r="G2458">
        <v>1574.79</v>
      </c>
      <c r="H2458">
        <v>4</v>
      </c>
      <c r="I2458">
        <v>6299.16</v>
      </c>
      <c r="J2458">
        <v>2.57</v>
      </c>
      <c r="K2458">
        <v>4770</v>
      </c>
      <c r="L2458" s="1">
        <v>45398</v>
      </c>
    </row>
    <row r="2459" spans="1:12" x14ac:dyDescent="0.25">
      <c r="A2459" t="s">
        <v>2503</v>
      </c>
      <c r="B2459" t="s">
        <v>35</v>
      </c>
      <c r="C2459" t="s">
        <v>14</v>
      </c>
      <c r="D2459" t="s">
        <v>36</v>
      </c>
      <c r="E2459" t="s">
        <v>22</v>
      </c>
      <c r="F2459" t="s">
        <v>17</v>
      </c>
      <c r="G2459">
        <v>7683.67</v>
      </c>
      <c r="H2459">
        <v>2</v>
      </c>
      <c r="I2459">
        <v>15367.34</v>
      </c>
      <c r="J2459">
        <v>4.5999999999999996</v>
      </c>
      <c r="K2459">
        <v>1780</v>
      </c>
      <c r="L2459" s="1">
        <v>45602</v>
      </c>
    </row>
    <row r="2460" spans="1:12" x14ac:dyDescent="0.25">
      <c r="A2460" t="s">
        <v>2504</v>
      </c>
      <c r="B2460" t="s">
        <v>19</v>
      </c>
      <c r="C2460" t="s">
        <v>20</v>
      </c>
      <c r="D2460" t="s">
        <v>21</v>
      </c>
      <c r="E2460" t="s">
        <v>16</v>
      </c>
      <c r="F2460" t="s">
        <v>40</v>
      </c>
      <c r="G2460">
        <v>15772.07</v>
      </c>
      <c r="H2460">
        <v>4</v>
      </c>
      <c r="I2460">
        <v>63088.28</v>
      </c>
      <c r="J2460">
        <v>4.87</v>
      </c>
      <c r="K2460">
        <v>2546</v>
      </c>
      <c r="L2460" s="1">
        <v>45568</v>
      </c>
    </row>
    <row r="2461" spans="1:12" x14ac:dyDescent="0.25">
      <c r="A2461" t="s">
        <v>2505</v>
      </c>
      <c r="B2461" t="s">
        <v>43</v>
      </c>
      <c r="C2461" t="s">
        <v>44</v>
      </c>
      <c r="D2461" t="s">
        <v>45</v>
      </c>
      <c r="E2461" t="s">
        <v>16</v>
      </c>
      <c r="F2461" t="s">
        <v>33</v>
      </c>
      <c r="G2461">
        <v>7210.57</v>
      </c>
      <c r="H2461">
        <v>5</v>
      </c>
      <c r="I2461">
        <v>36052.85</v>
      </c>
      <c r="J2461">
        <v>1.5</v>
      </c>
      <c r="K2461">
        <v>691</v>
      </c>
      <c r="L2461" s="1">
        <v>45296</v>
      </c>
    </row>
    <row r="2462" spans="1:12" x14ac:dyDescent="0.25">
      <c r="A2462" t="s">
        <v>2506</v>
      </c>
      <c r="B2462" t="s">
        <v>38</v>
      </c>
      <c r="C2462" t="s">
        <v>20</v>
      </c>
      <c r="D2462" t="s">
        <v>39</v>
      </c>
      <c r="E2462" t="s">
        <v>22</v>
      </c>
      <c r="F2462" t="s">
        <v>62</v>
      </c>
      <c r="G2462">
        <v>10739.02</v>
      </c>
      <c r="H2462">
        <v>3</v>
      </c>
      <c r="I2462">
        <v>32217.06</v>
      </c>
      <c r="J2462">
        <v>3.04</v>
      </c>
      <c r="K2462">
        <v>4642</v>
      </c>
      <c r="L2462" s="1">
        <v>45646</v>
      </c>
    </row>
    <row r="2463" spans="1:12" x14ac:dyDescent="0.25">
      <c r="A2463" t="s">
        <v>2507</v>
      </c>
      <c r="B2463" t="s">
        <v>19</v>
      </c>
      <c r="C2463" t="s">
        <v>20</v>
      </c>
      <c r="D2463" t="s">
        <v>21</v>
      </c>
      <c r="E2463" t="s">
        <v>22</v>
      </c>
      <c r="F2463" t="s">
        <v>23</v>
      </c>
      <c r="G2463">
        <v>3058.91</v>
      </c>
      <c r="H2463">
        <v>5</v>
      </c>
      <c r="I2463">
        <v>15294.55</v>
      </c>
      <c r="J2463">
        <v>2.83</v>
      </c>
      <c r="K2463">
        <v>1941</v>
      </c>
      <c r="L2463" s="1">
        <v>45301</v>
      </c>
    </row>
    <row r="2464" spans="1:12" x14ac:dyDescent="0.25">
      <c r="A2464" t="s">
        <v>2508</v>
      </c>
      <c r="B2464" t="s">
        <v>30</v>
      </c>
      <c r="C2464" t="s">
        <v>31</v>
      </c>
      <c r="D2464" t="s">
        <v>32</v>
      </c>
      <c r="E2464" t="s">
        <v>16</v>
      </c>
      <c r="F2464" t="s">
        <v>40</v>
      </c>
      <c r="G2464">
        <v>11634.85</v>
      </c>
      <c r="H2464">
        <v>3</v>
      </c>
      <c r="I2464">
        <v>34904.550000000003</v>
      </c>
      <c r="J2464">
        <v>1.65</v>
      </c>
      <c r="K2464">
        <v>2254</v>
      </c>
      <c r="L2464" s="1">
        <v>45363</v>
      </c>
    </row>
    <row r="2465" spans="1:12" x14ac:dyDescent="0.25">
      <c r="A2465" t="s">
        <v>2509</v>
      </c>
      <c r="B2465" t="s">
        <v>43</v>
      </c>
      <c r="C2465" t="s">
        <v>44</v>
      </c>
      <c r="D2465" t="s">
        <v>45</v>
      </c>
      <c r="E2465" t="s">
        <v>47</v>
      </c>
      <c r="F2465" t="s">
        <v>40</v>
      </c>
      <c r="G2465">
        <v>9830.0400000000009</v>
      </c>
      <c r="H2465">
        <v>1</v>
      </c>
      <c r="I2465">
        <v>9830.0400000000009</v>
      </c>
      <c r="J2465">
        <v>4.8899999999999997</v>
      </c>
      <c r="K2465">
        <v>4492</v>
      </c>
      <c r="L2465" s="1">
        <v>45549</v>
      </c>
    </row>
    <row r="2466" spans="1:12" x14ac:dyDescent="0.25">
      <c r="A2466" t="s">
        <v>2510</v>
      </c>
      <c r="B2466" t="s">
        <v>25</v>
      </c>
      <c r="C2466" t="s">
        <v>26</v>
      </c>
      <c r="D2466" t="s">
        <v>27</v>
      </c>
      <c r="E2466" t="s">
        <v>22</v>
      </c>
      <c r="F2466" t="s">
        <v>40</v>
      </c>
      <c r="G2466">
        <v>11087.4</v>
      </c>
      <c r="H2466">
        <v>1</v>
      </c>
      <c r="I2466">
        <v>11087.4</v>
      </c>
      <c r="J2466">
        <v>4.51</v>
      </c>
      <c r="K2466">
        <v>1703</v>
      </c>
      <c r="L2466" s="1">
        <v>45596</v>
      </c>
    </row>
    <row r="2467" spans="1:12" x14ac:dyDescent="0.25">
      <c r="A2467" t="s">
        <v>2511</v>
      </c>
      <c r="B2467" t="s">
        <v>65</v>
      </c>
      <c r="C2467" t="s">
        <v>20</v>
      </c>
      <c r="D2467" t="s">
        <v>66</v>
      </c>
      <c r="E2467" t="s">
        <v>22</v>
      </c>
      <c r="F2467" t="s">
        <v>23</v>
      </c>
      <c r="G2467">
        <v>12738.42</v>
      </c>
      <c r="H2467">
        <v>5</v>
      </c>
      <c r="I2467">
        <v>63692.1</v>
      </c>
      <c r="J2467">
        <v>1.29</v>
      </c>
      <c r="K2467">
        <v>4044</v>
      </c>
      <c r="L2467" s="1">
        <v>45478</v>
      </c>
    </row>
    <row r="2468" spans="1:12" x14ac:dyDescent="0.25">
      <c r="A2468" t="s">
        <v>2512</v>
      </c>
      <c r="B2468" t="s">
        <v>65</v>
      </c>
      <c r="C2468" t="s">
        <v>20</v>
      </c>
      <c r="D2468" t="s">
        <v>66</v>
      </c>
      <c r="E2468" t="s">
        <v>16</v>
      </c>
      <c r="F2468" t="s">
        <v>62</v>
      </c>
      <c r="G2468">
        <v>8964.5400000000009</v>
      </c>
      <c r="H2468">
        <v>3</v>
      </c>
      <c r="I2468">
        <v>26893.62</v>
      </c>
      <c r="J2468">
        <v>2.54</v>
      </c>
      <c r="K2468">
        <v>3944</v>
      </c>
      <c r="L2468" s="1">
        <v>45359</v>
      </c>
    </row>
    <row r="2469" spans="1:12" x14ac:dyDescent="0.25">
      <c r="A2469" t="s">
        <v>2513</v>
      </c>
      <c r="B2469" t="s">
        <v>30</v>
      </c>
      <c r="C2469" t="s">
        <v>31</v>
      </c>
      <c r="D2469" t="s">
        <v>32</v>
      </c>
      <c r="E2469" t="s">
        <v>22</v>
      </c>
      <c r="F2469" t="s">
        <v>28</v>
      </c>
      <c r="G2469">
        <v>14995.78</v>
      </c>
      <c r="H2469">
        <v>4</v>
      </c>
      <c r="I2469">
        <v>59983.12</v>
      </c>
      <c r="J2469">
        <v>1.67</v>
      </c>
      <c r="K2469">
        <v>1515</v>
      </c>
      <c r="L2469" s="1">
        <v>45306</v>
      </c>
    </row>
    <row r="2470" spans="1:12" x14ac:dyDescent="0.25">
      <c r="A2470" t="s">
        <v>2514</v>
      </c>
      <c r="B2470" t="s">
        <v>35</v>
      </c>
      <c r="C2470" t="s">
        <v>14</v>
      </c>
      <c r="D2470" t="s">
        <v>36</v>
      </c>
      <c r="E2470" t="s">
        <v>22</v>
      </c>
      <c r="F2470" t="s">
        <v>23</v>
      </c>
      <c r="G2470">
        <v>7563.4</v>
      </c>
      <c r="H2470">
        <v>1</v>
      </c>
      <c r="I2470">
        <v>7563.4</v>
      </c>
      <c r="J2470">
        <v>3.2</v>
      </c>
      <c r="K2470">
        <v>1116</v>
      </c>
      <c r="L2470" s="1">
        <v>45370</v>
      </c>
    </row>
    <row r="2471" spans="1:12" x14ac:dyDescent="0.25">
      <c r="A2471" t="s">
        <v>2515</v>
      </c>
      <c r="B2471" t="s">
        <v>53</v>
      </c>
      <c r="C2471" t="s">
        <v>31</v>
      </c>
      <c r="D2471" t="s">
        <v>54</v>
      </c>
      <c r="E2471" t="s">
        <v>47</v>
      </c>
      <c r="F2471" t="s">
        <v>23</v>
      </c>
      <c r="G2471">
        <v>2627.27</v>
      </c>
      <c r="H2471">
        <v>1</v>
      </c>
      <c r="I2471">
        <v>2627.27</v>
      </c>
      <c r="J2471">
        <v>3.67</v>
      </c>
      <c r="K2471">
        <v>2903</v>
      </c>
      <c r="L2471" s="1">
        <v>45339</v>
      </c>
    </row>
    <row r="2472" spans="1:12" x14ac:dyDescent="0.25">
      <c r="A2472" t="s">
        <v>2516</v>
      </c>
      <c r="B2472" t="s">
        <v>30</v>
      </c>
      <c r="C2472" t="s">
        <v>31</v>
      </c>
      <c r="D2472" t="s">
        <v>32</v>
      </c>
      <c r="E2472" t="s">
        <v>16</v>
      </c>
      <c r="F2472" t="s">
        <v>40</v>
      </c>
      <c r="G2472">
        <v>12850.01</v>
      </c>
      <c r="H2472">
        <v>3</v>
      </c>
      <c r="I2472">
        <v>38550.03</v>
      </c>
      <c r="J2472">
        <v>3.66</v>
      </c>
      <c r="K2472">
        <v>2049</v>
      </c>
      <c r="L2472" s="1">
        <v>45436</v>
      </c>
    </row>
    <row r="2473" spans="1:12" x14ac:dyDescent="0.25">
      <c r="A2473" t="s">
        <v>2517</v>
      </c>
      <c r="B2473" t="s">
        <v>35</v>
      </c>
      <c r="C2473" t="s">
        <v>14</v>
      </c>
      <c r="D2473" t="s">
        <v>36</v>
      </c>
      <c r="E2473" t="s">
        <v>22</v>
      </c>
      <c r="F2473" t="s">
        <v>40</v>
      </c>
      <c r="G2473">
        <v>7319</v>
      </c>
      <c r="H2473">
        <v>4</v>
      </c>
      <c r="I2473">
        <v>29276</v>
      </c>
      <c r="J2473">
        <v>3.8</v>
      </c>
      <c r="K2473">
        <v>4144</v>
      </c>
      <c r="L2473" s="1">
        <v>45433</v>
      </c>
    </row>
    <row r="2474" spans="1:12" x14ac:dyDescent="0.25">
      <c r="A2474" t="s">
        <v>2518</v>
      </c>
      <c r="B2474" t="s">
        <v>13</v>
      </c>
      <c r="C2474" t="s">
        <v>14</v>
      </c>
      <c r="D2474" t="s">
        <v>15</v>
      </c>
      <c r="E2474" t="s">
        <v>22</v>
      </c>
      <c r="F2474" t="s">
        <v>33</v>
      </c>
      <c r="G2474">
        <v>7592.99</v>
      </c>
      <c r="H2474">
        <v>2</v>
      </c>
      <c r="I2474">
        <v>15185.98</v>
      </c>
      <c r="J2474">
        <v>4.49</v>
      </c>
      <c r="K2474">
        <v>3094</v>
      </c>
      <c r="L2474" s="1">
        <v>45374</v>
      </c>
    </row>
    <row r="2475" spans="1:12" x14ac:dyDescent="0.25">
      <c r="A2475" t="s">
        <v>2519</v>
      </c>
      <c r="B2475" t="s">
        <v>25</v>
      </c>
      <c r="C2475" t="s">
        <v>26</v>
      </c>
      <c r="D2475" t="s">
        <v>27</v>
      </c>
      <c r="E2475" t="s">
        <v>16</v>
      </c>
      <c r="F2475" t="s">
        <v>40</v>
      </c>
      <c r="G2475">
        <v>1696.65</v>
      </c>
      <c r="H2475">
        <v>3</v>
      </c>
      <c r="I2475">
        <v>5089.95</v>
      </c>
      <c r="J2475">
        <v>4.71</v>
      </c>
      <c r="K2475">
        <v>2485</v>
      </c>
      <c r="L2475" s="1">
        <v>45360</v>
      </c>
    </row>
    <row r="2476" spans="1:12" x14ac:dyDescent="0.25">
      <c r="A2476" t="s">
        <v>2520</v>
      </c>
      <c r="B2476" t="s">
        <v>43</v>
      </c>
      <c r="C2476" t="s">
        <v>44</v>
      </c>
      <c r="D2476" t="s">
        <v>45</v>
      </c>
      <c r="E2476" t="s">
        <v>47</v>
      </c>
      <c r="F2476" t="s">
        <v>28</v>
      </c>
      <c r="G2476">
        <v>2597.4699999999998</v>
      </c>
      <c r="H2476">
        <v>2</v>
      </c>
      <c r="I2476">
        <v>5194.9399999999996</v>
      </c>
      <c r="J2476">
        <v>4.8</v>
      </c>
      <c r="K2476">
        <v>3589</v>
      </c>
      <c r="L2476" s="1">
        <v>45464</v>
      </c>
    </row>
    <row r="2477" spans="1:12" x14ac:dyDescent="0.25">
      <c r="A2477" t="s">
        <v>2521</v>
      </c>
      <c r="B2477" t="s">
        <v>49</v>
      </c>
      <c r="C2477" t="s">
        <v>14</v>
      </c>
      <c r="D2477" t="s">
        <v>50</v>
      </c>
      <c r="E2477" t="s">
        <v>22</v>
      </c>
      <c r="F2477" t="s">
        <v>28</v>
      </c>
      <c r="G2477">
        <v>6744.47</v>
      </c>
      <c r="H2477">
        <v>3</v>
      </c>
      <c r="I2477">
        <v>20233.41</v>
      </c>
      <c r="J2477">
        <v>2.2599999999999998</v>
      </c>
      <c r="K2477">
        <v>358</v>
      </c>
      <c r="L2477" s="1">
        <v>45326</v>
      </c>
    </row>
    <row r="2478" spans="1:12" x14ac:dyDescent="0.25">
      <c r="A2478" t="s">
        <v>2522</v>
      </c>
      <c r="B2478" t="s">
        <v>38</v>
      </c>
      <c r="C2478" t="s">
        <v>20</v>
      </c>
      <c r="D2478" t="s">
        <v>39</v>
      </c>
      <c r="E2478" t="s">
        <v>47</v>
      </c>
      <c r="F2478" t="s">
        <v>40</v>
      </c>
      <c r="G2478">
        <v>18363.89</v>
      </c>
      <c r="H2478">
        <v>5</v>
      </c>
      <c r="I2478">
        <v>91819.45</v>
      </c>
      <c r="J2478">
        <v>1.63</v>
      </c>
      <c r="K2478">
        <v>1056</v>
      </c>
      <c r="L2478" s="1">
        <v>45328</v>
      </c>
    </row>
    <row r="2479" spans="1:12" x14ac:dyDescent="0.25">
      <c r="A2479" t="s">
        <v>2523</v>
      </c>
      <c r="B2479" t="s">
        <v>35</v>
      </c>
      <c r="C2479" t="s">
        <v>14</v>
      </c>
      <c r="D2479" t="s">
        <v>36</v>
      </c>
      <c r="E2479" t="s">
        <v>16</v>
      </c>
      <c r="F2479" t="s">
        <v>23</v>
      </c>
      <c r="G2479">
        <v>11882.45</v>
      </c>
      <c r="H2479">
        <v>4</v>
      </c>
      <c r="I2479">
        <v>47529.8</v>
      </c>
      <c r="J2479">
        <v>2.96</v>
      </c>
      <c r="K2479">
        <v>702</v>
      </c>
      <c r="L2479" s="1">
        <v>45539</v>
      </c>
    </row>
    <row r="2480" spans="1:12" x14ac:dyDescent="0.25">
      <c r="A2480" t="s">
        <v>2524</v>
      </c>
      <c r="B2480" t="s">
        <v>65</v>
      </c>
      <c r="C2480" t="s">
        <v>20</v>
      </c>
      <c r="D2480" t="s">
        <v>66</v>
      </c>
      <c r="E2480" t="s">
        <v>16</v>
      </c>
      <c r="F2480" t="s">
        <v>17</v>
      </c>
      <c r="G2480">
        <v>7330.23</v>
      </c>
      <c r="H2480">
        <v>2</v>
      </c>
      <c r="I2480">
        <v>14660.46</v>
      </c>
      <c r="J2480">
        <v>3.99</v>
      </c>
      <c r="K2480">
        <v>2139</v>
      </c>
      <c r="L2480" s="1">
        <v>45513</v>
      </c>
    </row>
    <row r="2481" spans="1:12" x14ac:dyDescent="0.25">
      <c r="A2481" t="s">
        <v>2525</v>
      </c>
      <c r="B2481" t="s">
        <v>13</v>
      </c>
      <c r="C2481" t="s">
        <v>14</v>
      </c>
      <c r="D2481" t="s">
        <v>15</v>
      </c>
      <c r="E2481" t="s">
        <v>16</v>
      </c>
      <c r="F2481" t="s">
        <v>28</v>
      </c>
      <c r="G2481">
        <v>17379.32</v>
      </c>
      <c r="H2481">
        <v>5</v>
      </c>
      <c r="I2481">
        <v>86896.6</v>
      </c>
      <c r="J2481">
        <v>4.0999999999999996</v>
      </c>
      <c r="K2481">
        <v>1252</v>
      </c>
      <c r="L2481" s="1">
        <v>45465</v>
      </c>
    </row>
    <row r="2482" spans="1:12" x14ac:dyDescent="0.25">
      <c r="A2482" t="s">
        <v>2526</v>
      </c>
      <c r="B2482" t="s">
        <v>43</v>
      </c>
      <c r="C2482" t="s">
        <v>44</v>
      </c>
      <c r="D2482" t="s">
        <v>45</v>
      </c>
      <c r="E2482" t="s">
        <v>16</v>
      </c>
      <c r="F2482" t="s">
        <v>40</v>
      </c>
      <c r="G2482">
        <v>3888.79</v>
      </c>
      <c r="H2482">
        <v>1</v>
      </c>
      <c r="I2482">
        <v>3888.79</v>
      </c>
      <c r="J2482">
        <v>4.1900000000000004</v>
      </c>
      <c r="K2482">
        <v>989</v>
      </c>
      <c r="L2482" s="1">
        <v>45527</v>
      </c>
    </row>
    <row r="2483" spans="1:12" x14ac:dyDescent="0.25">
      <c r="A2483" t="s">
        <v>2527</v>
      </c>
      <c r="B2483" t="s">
        <v>38</v>
      </c>
      <c r="C2483" t="s">
        <v>20</v>
      </c>
      <c r="D2483" t="s">
        <v>39</v>
      </c>
      <c r="E2483" t="s">
        <v>16</v>
      </c>
      <c r="F2483" t="s">
        <v>17</v>
      </c>
      <c r="G2483">
        <v>1222.31</v>
      </c>
      <c r="H2483">
        <v>1</v>
      </c>
      <c r="I2483">
        <v>1222.31</v>
      </c>
      <c r="J2483">
        <v>1.47</v>
      </c>
      <c r="K2483">
        <v>161</v>
      </c>
      <c r="L2483" s="1">
        <v>45370</v>
      </c>
    </row>
    <row r="2484" spans="1:12" x14ac:dyDescent="0.25">
      <c r="A2484" t="s">
        <v>2528</v>
      </c>
      <c r="B2484" t="s">
        <v>65</v>
      </c>
      <c r="C2484" t="s">
        <v>20</v>
      </c>
      <c r="D2484" t="s">
        <v>66</v>
      </c>
      <c r="E2484" t="s">
        <v>22</v>
      </c>
      <c r="F2484" t="s">
        <v>62</v>
      </c>
      <c r="G2484">
        <v>15628.31</v>
      </c>
      <c r="H2484">
        <v>2</v>
      </c>
      <c r="I2484">
        <v>31256.62</v>
      </c>
      <c r="J2484">
        <v>3.28</v>
      </c>
      <c r="K2484">
        <v>1201</v>
      </c>
      <c r="L2484" s="1">
        <v>45493</v>
      </c>
    </row>
    <row r="2485" spans="1:12" x14ac:dyDescent="0.25">
      <c r="A2485" t="s">
        <v>2529</v>
      </c>
      <c r="B2485" t="s">
        <v>49</v>
      </c>
      <c r="C2485" t="s">
        <v>14</v>
      </c>
      <c r="D2485" t="s">
        <v>50</v>
      </c>
      <c r="E2485" t="s">
        <v>22</v>
      </c>
      <c r="F2485" t="s">
        <v>17</v>
      </c>
      <c r="G2485">
        <v>9659.68</v>
      </c>
      <c r="H2485">
        <v>1</v>
      </c>
      <c r="I2485">
        <v>9659.68</v>
      </c>
      <c r="J2485">
        <v>2.2400000000000002</v>
      </c>
      <c r="K2485">
        <v>3519</v>
      </c>
      <c r="L2485" s="1">
        <v>45372</v>
      </c>
    </row>
    <row r="2486" spans="1:12" x14ac:dyDescent="0.25">
      <c r="A2486" t="s">
        <v>2530</v>
      </c>
      <c r="B2486" t="s">
        <v>25</v>
      </c>
      <c r="C2486" t="s">
        <v>26</v>
      </c>
      <c r="D2486" t="s">
        <v>27</v>
      </c>
      <c r="E2486" t="s">
        <v>47</v>
      </c>
      <c r="F2486" t="s">
        <v>28</v>
      </c>
      <c r="G2486">
        <v>6453.32</v>
      </c>
      <c r="H2486">
        <v>3</v>
      </c>
      <c r="I2486">
        <v>19359.96</v>
      </c>
      <c r="J2486">
        <v>3.82</v>
      </c>
      <c r="K2486">
        <v>4229</v>
      </c>
      <c r="L2486" s="1">
        <v>45347</v>
      </c>
    </row>
    <row r="2487" spans="1:12" x14ac:dyDescent="0.25">
      <c r="A2487" t="s">
        <v>2531</v>
      </c>
      <c r="B2487" t="s">
        <v>65</v>
      </c>
      <c r="C2487" t="s">
        <v>20</v>
      </c>
      <c r="D2487" t="s">
        <v>66</v>
      </c>
      <c r="E2487" t="s">
        <v>22</v>
      </c>
      <c r="F2487" t="s">
        <v>40</v>
      </c>
      <c r="G2487">
        <v>18180.07</v>
      </c>
      <c r="H2487">
        <v>5</v>
      </c>
      <c r="I2487">
        <v>90900.35</v>
      </c>
      <c r="J2487">
        <v>4.45</v>
      </c>
      <c r="K2487">
        <v>1179</v>
      </c>
      <c r="L2487" s="1">
        <v>45394</v>
      </c>
    </row>
    <row r="2488" spans="1:12" x14ac:dyDescent="0.25">
      <c r="A2488" t="s">
        <v>2532</v>
      </c>
      <c r="B2488" t="s">
        <v>19</v>
      </c>
      <c r="C2488" t="s">
        <v>20</v>
      </c>
      <c r="D2488" t="s">
        <v>21</v>
      </c>
      <c r="E2488" t="s">
        <v>16</v>
      </c>
      <c r="F2488" t="s">
        <v>23</v>
      </c>
      <c r="G2488">
        <v>19792.830000000002</v>
      </c>
      <c r="H2488">
        <v>4</v>
      </c>
      <c r="I2488">
        <v>79171.320000000007</v>
      </c>
      <c r="J2488">
        <v>3.16</v>
      </c>
      <c r="K2488">
        <v>335</v>
      </c>
      <c r="L2488" s="1">
        <v>45389</v>
      </c>
    </row>
    <row r="2489" spans="1:12" x14ac:dyDescent="0.25">
      <c r="A2489" t="s">
        <v>2533</v>
      </c>
      <c r="B2489" t="s">
        <v>49</v>
      </c>
      <c r="C2489" t="s">
        <v>14</v>
      </c>
      <c r="D2489" t="s">
        <v>50</v>
      </c>
      <c r="E2489" t="s">
        <v>22</v>
      </c>
      <c r="F2489" t="s">
        <v>40</v>
      </c>
      <c r="G2489">
        <v>8192.0300000000007</v>
      </c>
      <c r="H2489">
        <v>2</v>
      </c>
      <c r="I2489">
        <v>16384.060000000001</v>
      </c>
      <c r="J2489">
        <v>2.63</v>
      </c>
      <c r="K2489">
        <v>1780</v>
      </c>
      <c r="L2489" s="1">
        <v>45598</v>
      </c>
    </row>
    <row r="2490" spans="1:12" x14ac:dyDescent="0.25">
      <c r="A2490" t="s">
        <v>2534</v>
      </c>
      <c r="B2490" t="s">
        <v>53</v>
      </c>
      <c r="C2490" t="s">
        <v>31</v>
      </c>
      <c r="D2490" t="s">
        <v>54</v>
      </c>
      <c r="E2490" t="s">
        <v>16</v>
      </c>
      <c r="F2490" t="s">
        <v>62</v>
      </c>
      <c r="G2490">
        <v>279.36</v>
      </c>
      <c r="H2490">
        <v>3</v>
      </c>
      <c r="I2490">
        <v>838.08</v>
      </c>
      <c r="J2490">
        <v>4.0199999999999996</v>
      </c>
      <c r="K2490">
        <v>3127</v>
      </c>
      <c r="L2490" s="1">
        <v>45454</v>
      </c>
    </row>
    <row r="2491" spans="1:12" x14ac:dyDescent="0.25">
      <c r="A2491" t="s">
        <v>2535</v>
      </c>
      <c r="B2491" t="s">
        <v>25</v>
      </c>
      <c r="C2491" t="s">
        <v>26</v>
      </c>
      <c r="D2491" t="s">
        <v>27</v>
      </c>
      <c r="E2491" t="s">
        <v>16</v>
      </c>
      <c r="F2491" t="s">
        <v>28</v>
      </c>
      <c r="G2491">
        <v>352.24</v>
      </c>
      <c r="H2491">
        <v>4</v>
      </c>
      <c r="I2491">
        <v>1408.96</v>
      </c>
      <c r="J2491">
        <v>1.68</v>
      </c>
      <c r="K2491">
        <v>2953</v>
      </c>
      <c r="L2491" s="1">
        <v>45455</v>
      </c>
    </row>
    <row r="2492" spans="1:12" x14ac:dyDescent="0.25">
      <c r="A2492" t="s">
        <v>2536</v>
      </c>
      <c r="B2492" t="s">
        <v>25</v>
      </c>
      <c r="C2492" t="s">
        <v>26</v>
      </c>
      <c r="D2492" t="s">
        <v>27</v>
      </c>
      <c r="E2492" t="s">
        <v>16</v>
      </c>
      <c r="F2492" t="s">
        <v>33</v>
      </c>
      <c r="G2492">
        <v>14160.82</v>
      </c>
      <c r="H2492">
        <v>3</v>
      </c>
      <c r="I2492">
        <v>42482.46</v>
      </c>
      <c r="J2492">
        <v>1.18</v>
      </c>
      <c r="K2492">
        <v>914</v>
      </c>
      <c r="L2492" s="1">
        <v>45580</v>
      </c>
    </row>
    <row r="2493" spans="1:12" x14ac:dyDescent="0.25">
      <c r="A2493" t="s">
        <v>2537</v>
      </c>
      <c r="B2493" t="s">
        <v>53</v>
      </c>
      <c r="C2493" t="s">
        <v>31</v>
      </c>
      <c r="D2493" t="s">
        <v>54</v>
      </c>
      <c r="E2493" t="s">
        <v>16</v>
      </c>
      <c r="F2493" t="s">
        <v>28</v>
      </c>
      <c r="G2493">
        <v>2921.27</v>
      </c>
      <c r="H2493">
        <v>2</v>
      </c>
      <c r="I2493">
        <v>5842.54</v>
      </c>
      <c r="J2493">
        <v>3.91</v>
      </c>
      <c r="K2493">
        <v>1479</v>
      </c>
      <c r="L2493" s="1">
        <v>45635</v>
      </c>
    </row>
    <row r="2494" spans="1:12" x14ac:dyDescent="0.25">
      <c r="A2494" t="s">
        <v>2538</v>
      </c>
      <c r="B2494" t="s">
        <v>43</v>
      </c>
      <c r="C2494" t="s">
        <v>44</v>
      </c>
      <c r="D2494" t="s">
        <v>45</v>
      </c>
      <c r="E2494" t="s">
        <v>22</v>
      </c>
      <c r="F2494" t="s">
        <v>28</v>
      </c>
      <c r="G2494">
        <v>18007.23</v>
      </c>
      <c r="H2494">
        <v>5</v>
      </c>
      <c r="I2494">
        <v>90036.15</v>
      </c>
      <c r="J2494">
        <v>4.12</v>
      </c>
      <c r="K2494">
        <v>937</v>
      </c>
      <c r="L2494" s="1">
        <v>45560</v>
      </c>
    </row>
    <row r="2495" spans="1:12" x14ac:dyDescent="0.25">
      <c r="A2495" t="s">
        <v>2539</v>
      </c>
      <c r="B2495" t="s">
        <v>25</v>
      </c>
      <c r="C2495" t="s">
        <v>26</v>
      </c>
      <c r="D2495" t="s">
        <v>27</v>
      </c>
      <c r="E2495" t="s">
        <v>47</v>
      </c>
      <c r="F2495" t="s">
        <v>28</v>
      </c>
      <c r="G2495">
        <v>1006.06</v>
      </c>
      <c r="H2495">
        <v>4</v>
      </c>
      <c r="I2495">
        <v>4024.24</v>
      </c>
      <c r="J2495">
        <v>1.18</v>
      </c>
      <c r="K2495">
        <v>2643</v>
      </c>
      <c r="L2495" s="1">
        <v>45396</v>
      </c>
    </row>
    <row r="2496" spans="1:12" x14ac:dyDescent="0.25">
      <c r="A2496" t="s">
        <v>2540</v>
      </c>
      <c r="B2496" t="s">
        <v>30</v>
      </c>
      <c r="C2496" t="s">
        <v>31</v>
      </c>
      <c r="D2496" t="s">
        <v>32</v>
      </c>
      <c r="E2496" t="s">
        <v>16</v>
      </c>
      <c r="F2496" t="s">
        <v>17</v>
      </c>
      <c r="G2496">
        <v>5644.92</v>
      </c>
      <c r="H2496">
        <v>1</v>
      </c>
      <c r="I2496">
        <v>5644.92</v>
      </c>
      <c r="J2496">
        <v>4.93</v>
      </c>
      <c r="K2496">
        <v>1348</v>
      </c>
      <c r="L2496" s="1">
        <v>45480</v>
      </c>
    </row>
    <row r="2497" spans="1:12" x14ac:dyDescent="0.25">
      <c r="A2497" t="s">
        <v>2541</v>
      </c>
      <c r="B2497" t="s">
        <v>30</v>
      </c>
      <c r="C2497" t="s">
        <v>31</v>
      </c>
      <c r="D2497" t="s">
        <v>32</v>
      </c>
      <c r="E2497" t="s">
        <v>22</v>
      </c>
      <c r="F2497" t="s">
        <v>17</v>
      </c>
      <c r="G2497">
        <v>5091.04</v>
      </c>
      <c r="H2497">
        <v>5</v>
      </c>
      <c r="I2497">
        <v>25455.200000000001</v>
      </c>
      <c r="J2497">
        <v>1.63</v>
      </c>
      <c r="K2497">
        <v>1837</v>
      </c>
      <c r="L2497" s="1">
        <v>45515</v>
      </c>
    </row>
    <row r="2498" spans="1:12" x14ac:dyDescent="0.25">
      <c r="A2498" t="s">
        <v>2542</v>
      </c>
      <c r="B2498" t="s">
        <v>53</v>
      </c>
      <c r="C2498" t="s">
        <v>31</v>
      </c>
      <c r="D2498" t="s">
        <v>54</v>
      </c>
      <c r="E2498" t="s">
        <v>16</v>
      </c>
      <c r="F2498" t="s">
        <v>17</v>
      </c>
      <c r="G2498">
        <v>13782.63</v>
      </c>
      <c r="H2498">
        <v>3</v>
      </c>
      <c r="I2498">
        <v>41347.89</v>
      </c>
      <c r="J2498">
        <v>3.78</v>
      </c>
      <c r="K2498">
        <v>4683</v>
      </c>
      <c r="L2498" s="1">
        <v>45532</v>
      </c>
    </row>
    <row r="2499" spans="1:12" x14ac:dyDescent="0.25">
      <c r="A2499" t="s">
        <v>2543</v>
      </c>
      <c r="B2499" t="s">
        <v>35</v>
      </c>
      <c r="C2499" t="s">
        <v>14</v>
      </c>
      <c r="D2499" t="s">
        <v>36</v>
      </c>
      <c r="E2499" t="s">
        <v>22</v>
      </c>
      <c r="F2499" t="s">
        <v>17</v>
      </c>
      <c r="G2499">
        <v>17646.7</v>
      </c>
      <c r="H2499">
        <v>1</v>
      </c>
      <c r="I2499">
        <v>17646.7</v>
      </c>
      <c r="J2499">
        <v>1.19</v>
      </c>
      <c r="K2499">
        <v>2182</v>
      </c>
      <c r="L2499" s="1">
        <v>45365</v>
      </c>
    </row>
    <row r="2500" spans="1:12" x14ac:dyDescent="0.25">
      <c r="A2500" t="s">
        <v>2544</v>
      </c>
      <c r="B2500" t="s">
        <v>35</v>
      </c>
      <c r="C2500" t="s">
        <v>14</v>
      </c>
      <c r="D2500" t="s">
        <v>36</v>
      </c>
      <c r="E2500" t="s">
        <v>16</v>
      </c>
      <c r="F2500" t="s">
        <v>40</v>
      </c>
      <c r="G2500">
        <v>2006.68</v>
      </c>
      <c r="H2500">
        <v>5</v>
      </c>
      <c r="I2500">
        <v>10033.4</v>
      </c>
      <c r="J2500">
        <v>1.88</v>
      </c>
      <c r="K2500">
        <v>320</v>
      </c>
      <c r="L2500" s="1">
        <v>45554</v>
      </c>
    </row>
    <row r="2501" spans="1:12" x14ac:dyDescent="0.25">
      <c r="A2501" t="s">
        <v>2545</v>
      </c>
      <c r="B2501" t="s">
        <v>13</v>
      </c>
      <c r="C2501" t="s">
        <v>14</v>
      </c>
      <c r="D2501" t="s">
        <v>15</v>
      </c>
      <c r="E2501" t="s">
        <v>16</v>
      </c>
      <c r="F2501" t="s">
        <v>23</v>
      </c>
      <c r="G2501">
        <v>16173.39</v>
      </c>
      <c r="H2501">
        <v>1</v>
      </c>
      <c r="I2501">
        <v>16173.39</v>
      </c>
      <c r="J2501">
        <v>3.05</v>
      </c>
      <c r="K2501">
        <v>3675</v>
      </c>
      <c r="L2501" s="1">
        <v>45649</v>
      </c>
    </row>
    <row r="2502" spans="1:12" x14ac:dyDescent="0.25">
      <c r="A2502" t="s">
        <v>2546</v>
      </c>
      <c r="B2502" t="s">
        <v>53</v>
      </c>
      <c r="C2502" t="s">
        <v>31</v>
      </c>
      <c r="D2502" t="s">
        <v>54</v>
      </c>
      <c r="E2502" t="s">
        <v>47</v>
      </c>
      <c r="F2502" t="s">
        <v>33</v>
      </c>
      <c r="G2502">
        <v>3330.12</v>
      </c>
      <c r="H2502">
        <v>4</v>
      </c>
      <c r="I2502">
        <v>13320.48</v>
      </c>
      <c r="J2502">
        <v>4.57</v>
      </c>
      <c r="K2502">
        <v>3818</v>
      </c>
      <c r="L2502" s="1">
        <v>45628</v>
      </c>
    </row>
    <row r="2503" spans="1:12" x14ac:dyDescent="0.25">
      <c r="A2503" t="s">
        <v>2547</v>
      </c>
      <c r="B2503" t="s">
        <v>43</v>
      </c>
      <c r="C2503" t="s">
        <v>44</v>
      </c>
      <c r="D2503" t="s">
        <v>45</v>
      </c>
      <c r="E2503" t="s">
        <v>16</v>
      </c>
      <c r="F2503" t="s">
        <v>23</v>
      </c>
      <c r="G2503">
        <v>18564.23</v>
      </c>
      <c r="H2503">
        <v>5</v>
      </c>
      <c r="I2503">
        <v>92821.15</v>
      </c>
      <c r="J2503">
        <v>1.4</v>
      </c>
      <c r="K2503">
        <v>2695</v>
      </c>
      <c r="L2503" s="1">
        <v>45527</v>
      </c>
    </row>
    <row r="2504" spans="1:12" x14ac:dyDescent="0.25">
      <c r="A2504" t="s">
        <v>2548</v>
      </c>
      <c r="B2504" t="s">
        <v>53</v>
      </c>
      <c r="C2504" t="s">
        <v>31</v>
      </c>
      <c r="D2504" t="s">
        <v>54</v>
      </c>
      <c r="E2504" t="s">
        <v>47</v>
      </c>
      <c r="F2504" t="s">
        <v>23</v>
      </c>
      <c r="G2504">
        <v>9153.4</v>
      </c>
      <c r="H2504">
        <v>1</v>
      </c>
      <c r="I2504">
        <v>9153.4</v>
      </c>
      <c r="J2504">
        <v>3.44</v>
      </c>
      <c r="K2504">
        <v>135</v>
      </c>
      <c r="L2504" s="1">
        <v>45369</v>
      </c>
    </row>
    <row r="2505" spans="1:12" x14ac:dyDescent="0.25">
      <c r="A2505" t="s">
        <v>2549</v>
      </c>
      <c r="B2505" t="s">
        <v>65</v>
      </c>
      <c r="C2505" t="s">
        <v>20</v>
      </c>
      <c r="D2505" t="s">
        <v>66</v>
      </c>
      <c r="E2505" t="s">
        <v>22</v>
      </c>
      <c r="F2505" t="s">
        <v>17</v>
      </c>
      <c r="G2505">
        <v>15630.21</v>
      </c>
      <c r="H2505">
        <v>2</v>
      </c>
      <c r="I2505">
        <v>31260.42</v>
      </c>
      <c r="J2505">
        <v>3.13</v>
      </c>
      <c r="K2505">
        <v>1591</v>
      </c>
      <c r="L2505" s="1">
        <v>45461</v>
      </c>
    </row>
    <row r="2506" spans="1:12" x14ac:dyDescent="0.25">
      <c r="A2506" t="s">
        <v>2550</v>
      </c>
      <c r="B2506" t="s">
        <v>53</v>
      </c>
      <c r="C2506" t="s">
        <v>31</v>
      </c>
      <c r="D2506" t="s">
        <v>54</v>
      </c>
      <c r="E2506" t="s">
        <v>47</v>
      </c>
      <c r="F2506" t="s">
        <v>17</v>
      </c>
      <c r="G2506">
        <v>681.8</v>
      </c>
      <c r="H2506">
        <v>4</v>
      </c>
      <c r="I2506">
        <v>2727.2</v>
      </c>
      <c r="J2506">
        <v>3.58</v>
      </c>
      <c r="K2506">
        <v>2633</v>
      </c>
      <c r="L2506" s="1">
        <v>45544</v>
      </c>
    </row>
    <row r="2507" spans="1:12" x14ac:dyDescent="0.25">
      <c r="A2507" t="s">
        <v>2551</v>
      </c>
      <c r="B2507" t="s">
        <v>65</v>
      </c>
      <c r="C2507" t="s">
        <v>20</v>
      </c>
      <c r="D2507" t="s">
        <v>66</v>
      </c>
      <c r="E2507" t="s">
        <v>22</v>
      </c>
      <c r="F2507" t="s">
        <v>28</v>
      </c>
      <c r="G2507">
        <v>12367.59</v>
      </c>
      <c r="H2507">
        <v>3</v>
      </c>
      <c r="I2507">
        <v>37102.769999999997</v>
      </c>
      <c r="J2507">
        <v>3.83</v>
      </c>
      <c r="K2507">
        <v>3631</v>
      </c>
      <c r="L2507" s="1">
        <v>45343</v>
      </c>
    </row>
    <row r="2508" spans="1:12" x14ac:dyDescent="0.25">
      <c r="A2508" t="s">
        <v>2552</v>
      </c>
      <c r="B2508" t="s">
        <v>49</v>
      </c>
      <c r="C2508" t="s">
        <v>14</v>
      </c>
      <c r="D2508" t="s">
        <v>50</v>
      </c>
      <c r="E2508" t="s">
        <v>16</v>
      </c>
      <c r="F2508" t="s">
        <v>17</v>
      </c>
      <c r="G2508">
        <v>4924.43</v>
      </c>
      <c r="H2508">
        <v>1</v>
      </c>
      <c r="I2508">
        <v>4924.43</v>
      </c>
      <c r="J2508">
        <v>4.7300000000000004</v>
      </c>
      <c r="K2508">
        <v>3693</v>
      </c>
      <c r="L2508" s="1">
        <v>45322</v>
      </c>
    </row>
    <row r="2509" spans="1:12" x14ac:dyDescent="0.25">
      <c r="A2509" t="s">
        <v>2553</v>
      </c>
      <c r="B2509" t="s">
        <v>53</v>
      </c>
      <c r="C2509" t="s">
        <v>31</v>
      </c>
      <c r="D2509" t="s">
        <v>54</v>
      </c>
      <c r="E2509" t="s">
        <v>47</v>
      </c>
      <c r="F2509" t="s">
        <v>62</v>
      </c>
      <c r="G2509">
        <v>4430.4399999999996</v>
      </c>
      <c r="H2509">
        <v>2</v>
      </c>
      <c r="I2509">
        <v>8860.8799999999992</v>
      </c>
      <c r="J2509">
        <v>1.4</v>
      </c>
      <c r="K2509">
        <v>3482</v>
      </c>
      <c r="L2509" s="1">
        <v>45527</v>
      </c>
    </row>
    <row r="2510" spans="1:12" x14ac:dyDescent="0.25">
      <c r="A2510" t="s">
        <v>2554</v>
      </c>
      <c r="B2510" t="s">
        <v>53</v>
      </c>
      <c r="C2510" t="s">
        <v>31</v>
      </c>
      <c r="D2510" t="s">
        <v>54</v>
      </c>
      <c r="E2510" t="s">
        <v>22</v>
      </c>
      <c r="F2510" t="s">
        <v>28</v>
      </c>
      <c r="G2510">
        <v>7815.52</v>
      </c>
      <c r="H2510">
        <v>4</v>
      </c>
      <c r="I2510">
        <v>31262.080000000002</v>
      </c>
      <c r="J2510">
        <v>1.87</v>
      </c>
      <c r="K2510">
        <v>4692</v>
      </c>
      <c r="L2510" s="1">
        <v>45432</v>
      </c>
    </row>
    <row r="2511" spans="1:12" x14ac:dyDescent="0.25">
      <c r="A2511" t="s">
        <v>2555</v>
      </c>
      <c r="B2511" t="s">
        <v>30</v>
      </c>
      <c r="C2511" t="s">
        <v>31</v>
      </c>
      <c r="D2511" t="s">
        <v>32</v>
      </c>
      <c r="E2511" t="s">
        <v>47</v>
      </c>
      <c r="F2511" t="s">
        <v>17</v>
      </c>
      <c r="G2511">
        <v>1515.88</v>
      </c>
      <c r="H2511">
        <v>1</v>
      </c>
      <c r="I2511">
        <v>1515.88</v>
      </c>
      <c r="J2511">
        <v>4.84</v>
      </c>
      <c r="K2511">
        <v>3849</v>
      </c>
      <c r="L2511" s="1">
        <v>45509</v>
      </c>
    </row>
    <row r="2512" spans="1:12" x14ac:dyDescent="0.25">
      <c r="A2512" t="s">
        <v>2556</v>
      </c>
      <c r="B2512" t="s">
        <v>25</v>
      </c>
      <c r="C2512" t="s">
        <v>26</v>
      </c>
      <c r="D2512" t="s">
        <v>27</v>
      </c>
      <c r="E2512" t="s">
        <v>47</v>
      </c>
      <c r="F2512" t="s">
        <v>23</v>
      </c>
      <c r="G2512">
        <v>5075.5600000000004</v>
      </c>
      <c r="H2512">
        <v>4</v>
      </c>
      <c r="I2512">
        <v>20302.240000000002</v>
      </c>
      <c r="J2512">
        <v>3.36</v>
      </c>
      <c r="K2512">
        <v>2020</v>
      </c>
      <c r="L2512" s="1">
        <v>45363</v>
      </c>
    </row>
    <row r="2513" spans="1:12" x14ac:dyDescent="0.25">
      <c r="A2513" t="s">
        <v>2557</v>
      </c>
      <c r="B2513" t="s">
        <v>25</v>
      </c>
      <c r="C2513" t="s">
        <v>26</v>
      </c>
      <c r="D2513" t="s">
        <v>27</v>
      </c>
      <c r="E2513" t="s">
        <v>16</v>
      </c>
      <c r="F2513" t="s">
        <v>28</v>
      </c>
      <c r="G2513">
        <v>18903.849999999999</v>
      </c>
      <c r="H2513">
        <v>3</v>
      </c>
      <c r="I2513">
        <v>56711.55</v>
      </c>
      <c r="J2513">
        <v>4.87</v>
      </c>
      <c r="K2513">
        <v>1702</v>
      </c>
      <c r="L2513" s="1">
        <v>45358</v>
      </c>
    </row>
    <row r="2514" spans="1:12" x14ac:dyDescent="0.25">
      <c r="A2514" t="s">
        <v>2558</v>
      </c>
      <c r="B2514" t="s">
        <v>65</v>
      </c>
      <c r="C2514" t="s">
        <v>20</v>
      </c>
      <c r="D2514" t="s">
        <v>66</v>
      </c>
      <c r="E2514" t="s">
        <v>47</v>
      </c>
      <c r="F2514" t="s">
        <v>28</v>
      </c>
      <c r="G2514">
        <v>18020.38</v>
      </c>
      <c r="H2514">
        <v>2</v>
      </c>
      <c r="I2514">
        <v>36040.76</v>
      </c>
      <c r="J2514">
        <v>2.71</v>
      </c>
      <c r="K2514">
        <v>994</v>
      </c>
      <c r="L2514" s="1">
        <v>45432</v>
      </c>
    </row>
    <row r="2515" spans="1:12" x14ac:dyDescent="0.25">
      <c r="A2515" t="s">
        <v>2559</v>
      </c>
      <c r="B2515" t="s">
        <v>13</v>
      </c>
      <c r="C2515" t="s">
        <v>14</v>
      </c>
      <c r="D2515" t="s">
        <v>15</v>
      </c>
      <c r="E2515" t="s">
        <v>16</v>
      </c>
      <c r="F2515" t="s">
        <v>17</v>
      </c>
      <c r="G2515">
        <v>380.51</v>
      </c>
      <c r="H2515">
        <v>5</v>
      </c>
      <c r="I2515">
        <v>1902.55</v>
      </c>
      <c r="J2515">
        <v>4.09</v>
      </c>
      <c r="K2515">
        <v>3088</v>
      </c>
      <c r="L2515" s="1">
        <v>45409</v>
      </c>
    </row>
    <row r="2516" spans="1:12" x14ac:dyDescent="0.25">
      <c r="A2516" t="s">
        <v>2560</v>
      </c>
      <c r="B2516" t="s">
        <v>25</v>
      </c>
      <c r="C2516" t="s">
        <v>26</v>
      </c>
      <c r="D2516" t="s">
        <v>27</v>
      </c>
      <c r="E2516" t="s">
        <v>47</v>
      </c>
      <c r="F2516" t="s">
        <v>17</v>
      </c>
      <c r="G2516">
        <v>5875.62</v>
      </c>
      <c r="H2516">
        <v>5</v>
      </c>
      <c r="I2516">
        <v>29378.1</v>
      </c>
      <c r="J2516">
        <v>4.5</v>
      </c>
      <c r="K2516">
        <v>1850</v>
      </c>
      <c r="L2516" s="1">
        <v>45607</v>
      </c>
    </row>
    <row r="2517" spans="1:12" x14ac:dyDescent="0.25">
      <c r="A2517" t="s">
        <v>2561</v>
      </c>
      <c r="B2517" t="s">
        <v>65</v>
      </c>
      <c r="C2517" t="s">
        <v>20</v>
      </c>
      <c r="D2517" t="s">
        <v>66</v>
      </c>
      <c r="E2517" t="s">
        <v>22</v>
      </c>
      <c r="F2517" t="s">
        <v>62</v>
      </c>
      <c r="G2517">
        <v>4111.47</v>
      </c>
      <c r="H2517">
        <v>1</v>
      </c>
      <c r="I2517">
        <v>4111.47</v>
      </c>
      <c r="J2517">
        <v>2.39</v>
      </c>
      <c r="K2517">
        <v>2361</v>
      </c>
      <c r="L2517" s="1">
        <v>45558</v>
      </c>
    </row>
    <row r="2518" spans="1:12" x14ac:dyDescent="0.25">
      <c r="A2518" t="s">
        <v>2562</v>
      </c>
      <c r="B2518" t="s">
        <v>25</v>
      </c>
      <c r="C2518" t="s">
        <v>26</v>
      </c>
      <c r="D2518" t="s">
        <v>27</v>
      </c>
      <c r="E2518" t="s">
        <v>16</v>
      </c>
      <c r="F2518" t="s">
        <v>23</v>
      </c>
      <c r="G2518">
        <v>12096.29</v>
      </c>
      <c r="H2518">
        <v>3</v>
      </c>
      <c r="I2518">
        <v>36288.870000000003</v>
      </c>
      <c r="J2518">
        <v>3.23</v>
      </c>
      <c r="K2518">
        <v>3404</v>
      </c>
      <c r="L2518" s="1">
        <v>45566</v>
      </c>
    </row>
    <row r="2519" spans="1:12" x14ac:dyDescent="0.25">
      <c r="A2519" t="s">
        <v>2563</v>
      </c>
      <c r="B2519" t="s">
        <v>65</v>
      </c>
      <c r="C2519" t="s">
        <v>20</v>
      </c>
      <c r="D2519" t="s">
        <v>66</v>
      </c>
      <c r="E2519" t="s">
        <v>16</v>
      </c>
      <c r="F2519" t="s">
        <v>33</v>
      </c>
      <c r="G2519">
        <v>4109.67</v>
      </c>
      <c r="H2519">
        <v>2</v>
      </c>
      <c r="I2519">
        <v>8219.34</v>
      </c>
      <c r="J2519">
        <v>4.33</v>
      </c>
      <c r="K2519">
        <v>4640</v>
      </c>
      <c r="L2519" s="1">
        <v>45610</v>
      </c>
    </row>
    <row r="2520" spans="1:12" x14ac:dyDescent="0.25">
      <c r="A2520" t="s">
        <v>2564</v>
      </c>
      <c r="B2520" t="s">
        <v>43</v>
      </c>
      <c r="C2520" t="s">
        <v>44</v>
      </c>
      <c r="D2520" t="s">
        <v>45</v>
      </c>
      <c r="E2520" t="s">
        <v>16</v>
      </c>
      <c r="F2520" t="s">
        <v>28</v>
      </c>
      <c r="G2520">
        <v>1911.58</v>
      </c>
      <c r="H2520">
        <v>4</v>
      </c>
      <c r="I2520">
        <v>7646.32</v>
      </c>
      <c r="J2520">
        <v>2.3199999999999998</v>
      </c>
      <c r="K2520">
        <v>3175</v>
      </c>
      <c r="L2520" s="1">
        <v>45616</v>
      </c>
    </row>
    <row r="2521" spans="1:12" x14ac:dyDescent="0.25">
      <c r="A2521" t="s">
        <v>2565</v>
      </c>
      <c r="B2521" t="s">
        <v>38</v>
      </c>
      <c r="C2521" t="s">
        <v>20</v>
      </c>
      <c r="D2521" t="s">
        <v>39</v>
      </c>
      <c r="E2521" t="s">
        <v>47</v>
      </c>
      <c r="F2521" t="s">
        <v>28</v>
      </c>
      <c r="G2521">
        <v>7955.86</v>
      </c>
      <c r="H2521">
        <v>4</v>
      </c>
      <c r="I2521">
        <v>31823.439999999999</v>
      </c>
      <c r="J2521">
        <v>3.76</v>
      </c>
      <c r="K2521">
        <v>4133</v>
      </c>
      <c r="L2521" s="1">
        <v>45441</v>
      </c>
    </row>
    <row r="2522" spans="1:12" x14ac:dyDescent="0.25">
      <c r="A2522" t="s">
        <v>2566</v>
      </c>
      <c r="B2522" t="s">
        <v>38</v>
      </c>
      <c r="C2522" t="s">
        <v>20</v>
      </c>
      <c r="D2522" t="s">
        <v>39</v>
      </c>
      <c r="E2522" t="s">
        <v>47</v>
      </c>
      <c r="F2522" t="s">
        <v>62</v>
      </c>
      <c r="G2522">
        <v>565.12</v>
      </c>
      <c r="H2522">
        <v>1</v>
      </c>
      <c r="I2522">
        <v>565.12</v>
      </c>
      <c r="J2522">
        <v>3.7</v>
      </c>
      <c r="K2522">
        <v>1191</v>
      </c>
      <c r="L2522" s="1">
        <v>45333</v>
      </c>
    </row>
    <row r="2523" spans="1:12" x14ac:dyDescent="0.25">
      <c r="A2523" t="s">
        <v>2567</v>
      </c>
      <c r="B2523" t="s">
        <v>38</v>
      </c>
      <c r="C2523" t="s">
        <v>20</v>
      </c>
      <c r="D2523" t="s">
        <v>39</v>
      </c>
      <c r="E2523" t="s">
        <v>22</v>
      </c>
      <c r="F2523" t="s">
        <v>33</v>
      </c>
      <c r="G2523">
        <v>15291.49</v>
      </c>
      <c r="H2523">
        <v>4</v>
      </c>
      <c r="I2523">
        <v>61165.96</v>
      </c>
      <c r="J2523">
        <v>2.0299999999999998</v>
      </c>
      <c r="K2523">
        <v>1061</v>
      </c>
      <c r="L2523" s="1">
        <v>45596</v>
      </c>
    </row>
    <row r="2524" spans="1:12" x14ac:dyDescent="0.25">
      <c r="A2524" t="s">
        <v>2568</v>
      </c>
      <c r="B2524" t="s">
        <v>35</v>
      </c>
      <c r="C2524" t="s">
        <v>14</v>
      </c>
      <c r="D2524" t="s">
        <v>36</v>
      </c>
      <c r="E2524" t="s">
        <v>22</v>
      </c>
      <c r="F2524" t="s">
        <v>40</v>
      </c>
      <c r="G2524">
        <v>8337.85</v>
      </c>
      <c r="H2524">
        <v>3</v>
      </c>
      <c r="I2524">
        <v>25013.55</v>
      </c>
      <c r="J2524">
        <v>1.38</v>
      </c>
      <c r="K2524">
        <v>376</v>
      </c>
      <c r="L2524" s="1">
        <v>45409</v>
      </c>
    </row>
    <row r="2525" spans="1:12" x14ac:dyDescent="0.25">
      <c r="A2525" t="s">
        <v>2569</v>
      </c>
      <c r="B2525" t="s">
        <v>13</v>
      </c>
      <c r="C2525" t="s">
        <v>14</v>
      </c>
      <c r="D2525" t="s">
        <v>15</v>
      </c>
      <c r="E2525" t="s">
        <v>47</v>
      </c>
      <c r="F2525" t="s">
        <v>40</v>
      </c>
      <c r="G2525">
        <v>6692.98</v>
      </c>
      <c r="H2525">
        <v>5</v>
      </c>
      <c r="I2525">
        <v>33464.9</v>
      </c>
      <c r="J2525">
        <v>2.21</v>
      </c>
      <c r="K2525">
        <v>3352</v>
      </c>
      <c r="L2525" s="1">
        <v>45294</v>
      </c>
    </row>
    <row r="2526" spans="1:12" x14ac:dyDescent="0.25">
      <c r="A2526" t="s">
        <v>2570</v>
      </c>
      <c r="B2526" t="s">
        <v>38</v>
      </c>
      <c r="C2526" t="s">
        <v>20</v>
      </c>
      <c r="D2526" t="s">
        <v>39</v>
      </c>
      <c r="E2526" t="s">
        <v>47</v>
      </c>
      <c r="F2526" t="s">
        <v>17</v>
      </c>
      <c r="G2526">
        <v>10728.01</v>
      </c>
      <c r="H2526">
        <v>3</v>
      </c>
      <c r="I2526">
        <v>32184.03</v>
      </c>
      <c r="J2526">
        <v>2.06</v>
      </c>
      <c r="K2526">
        <v>333</v>
      </c>
      <c r="L2526" s="1">
        <v>45538</v>
      </c>
    </row>
    <row r="2527" spans="1:12" x14ac:dyDescent="0.25">
      <c r="A2527" t="s">
        <v>2571</v>
      </c>
      <c r="B2527" t="s">
        <v>65</v>
      </c>
      <c r="C2527" t="s">
        <v>20</v>
      </c>
      <c r="D2527" t="s">
        <v>66</v>
      </c>
      <c r="E2527" t="s">
        <v>47</v>
      </c>
      <c r="F2527" t="s">
        <v>33</v>
      </c>
      <c r="G2527">
        <v>9479.98</v>
      </c>
      <c r="H2527">
        <v>1</v>
      </c>
      <c r="I2527">
        <v>9479.98</v>
      </c>
      <c r="J2527">
        <v>2.69</v>
      </c>
      <c r="K2527">
        <v>4216</v>
      </c>
      <c r="L2527" s="1">
        <v>45408</v>
      </c>
    </row>
    <row r="2528" spans="1:12" x14ac:dyDescent="0.25">
      <c r="A2528" t="s">
        <v>2572</v>
      </c>
      <c r="B2528" t="s">
        <v>13</v>
      </c>
      <c r="C2528" t="s">
        <v>14</v>
      </c>
      <c r="D2528" t="s">
        <v>15</v>
      </c>
      <c r="E2528" t="s">
        <v>22</v>
      </c>
      <c r="F2528" t="s">
        <v>17</v>
      </c>
      <c r="G2528">
        <v>915.4</v>
      </c>
      <c r="H2528">
        <v>3</v>
      </c>
      <c r="I2528">
        <v>2746.2</v>
      </c>
      <c r="J2528">
        <v>2.16</v>
      </c>
      <c r="K2528">
        <v>3610</v>
      </c>
      <c r="L2528" s="1">
        <v>45499</v>
      </c>
    </row>
    <row r="2529" spans="1:12" x14ac:dyDescent="0.25">
      <c r="A2529" t="s">
        <v>2573</v>
      </c>
      <c r="B2529" t="s">
        <v>49</v>
      </c>
      <c r="C2529" t="s">
        <v>14</v>
      </c>
      <c r="D2529" t="s">
        <v>50</v>
      </c>
      <c r="E2529" t="s">
        <v>22</v>
      </c>
      <c r="F2529" t="s">
        <v>62</v>
      </c>
      <c r="G2529">
        <v>960.26</v>
      </c>
      <c r="H2529">
        <v>5</v>
      </c>
      <c r="I2529">
        <v>4801.3</v>
      </c>
      <c r="J2529">
        <v>2.2799999999999998</v>
      </c>
      <c r="K2529">
        <v>735</v>
      </c>
      <c r="L2529" s="1">
        <v>45549</v>
      </c>
    </row>
    <row r="2530" spans="1:12" x14ac:dyDescent="0.25">
      <c r="A2530" t="s">
        <v>2574</v>
      </c>
      <c r="B2530" t="s">
        <v>65</v>
      </c>
      <c r="C2530" t="s">
        <v>20</v>
      </c>
      <c r="D2530" t="s">
        <v>66</v>
      </c>
      <c r="E2530" t="s">
        <v>16</v>
      </c>
      <c r="F2530" t="s">
        <v>33</v>
      </c>
      <c r="G2530">
        <v>17635.47</v>
      </c>
      <c r="H2530">
        <v>2</v>
      </c>
      <c r="I2530">
        <v>35270.94</v>
      </c>
      <c r="J2530">
        <v>1.5</v>
      </c>
      <c r="K2530">
        <v>2705</v>
      </c>
      <c r="L2530" s="1">
        <v>45401</v>
      </c>
    </row>
    <row r="2531" spans="1:12" x14ac:dyDescent="0.25">
      <c r="A2531" t="s">
        <v>2575</v>
      </c>
      <c r="B2531" t="s">
        <v>53</v>
      </c>
      <c r="C2531" t="s">
        <v>31</v>
      </c>
      <c r="D2531" t="s">
        <v>54</v>
      </c>
      <c r="E2531" t="s">
        <v>16</v>
      </c>
      <c r="F2531" t="s">
        <v>33</v>
      </c>
      <c r="G2531">
        <v>7767.92</v>
      </c>
      <c r="H2531">
        <v>5</v>
      </c>
      <c r="I2531">
        <v>38839.599999999999</v>
      </c>
      <c r="J2531">
        <v>4.4000000000000004</v>
      </c>
      <c r="K2531">
        <v>2217</v>
      </c>
      <c r="L2531" s="1">
        <v>45331</v>
      </c>
    </row>
    <row r="2532" spans="1:12" x14ac:dyDescent="0.25">
      <c r="A2532" t="s">
        <v>2576</v>
      </c>
      <c r="B2532" t="s">
        <v>25</v>
      </c>
      <c r="C2532" t="s">
        <v>26</v>
      </c>
      <c r="D2532" t="s">
        <v>27</v>
      </c>
      <c r="E2532" t="s">
        <v>16</v>
      </c>
      <c r="F2532" t="s">
        <v>23</v>
      </c>
      <c r="G2532">
        <v>7732.37</v>
      </c>
      <c r="H2532">
        <v>3</v>
      </c>
      <c r="I2532">
        <v>23197.11</v>
      </c>
      <c r="J2532">
        <v>3.09</v>
      </c>
      <c r="K2532">
        <v>4174</v>
      </c>
      <c r="L2532" s="1">
        <v>45456</v>
      </c>
    </row>
    <row r="2533" spans="1:12" x14ac:dyDescent="0.25">
      <c r="A2533" t="s">
        <v>2577</v>
      </c>
      <c r="B2533" t="s">
        <v>19</v>
      </c>
      <c r="C2533" t="s">
        <v>20</v>
      </c>
      <c r="D2533" t="s">
        <v>21</v>
      </c>
      <c r="E2533" t="s">
        <v>22</v>
      </c>
      <c r="F2533" t="s">
        <v>17</v>
      </c>
      <c r="G2533">
        <v>14282.29</v>
      </c>
      <c r="H2533">
        <v>1</v>
      </c>
      <c r="I2533">
        <v>14282.29</v>
      </c>
      <c r="J2533">
        <v>3.59</v>
      </c>
      <c r="K2533">
        <v>2453</v>
      </c>
      <c r="L2533" s="1">
        <v>45634</v>
      </c>
    </row>
    <row r="2534" spans="1:12" x14ac:dyDescent="0.25">
      <c r="A2534" t="s">
        <v>2578</v>
      </c>
      <c r="B2534" t="s">
        <v>49</v>
      </c>
      <c r="C2534" t="s">
        <v>14</v>
      </c>
      <c r="D2534" t="s">
        <v>50</v>
      </c>
      <c r="E2534" t="s">
        <v>47</v>
      </c>
      <c r="F2534" t="s">
        <v>17</v>
      </c>
      <c r="G2534">
        <v>19907.38</v>
      </c>
      <c r="H2534">
        <v>5</v>
      </c>
      <c r="I2534">
        <v>99536.9</v>
      </c>
      <c r="J2534">
        <v>2.98</v>
      </c>
      <c r="K2534">
        <v>1807</v>
      </c>
      <c r="L2534" s="1">
        <v>45582</v>
      </c>
    </row>
    <row r="2535" spans="1:12" x14ac:dyDescent="0.25">
      <c r="A2535" t="s">
        <v>2579</v>
      </c>
      <c r="B2535" t="s">
        <v>19</v>
      </c>
      <c r="C2535" t="s">
        <v>20</v>
      </c>
      <c r="D2535" t="s">
        <v>21</v>
      </c>
      <c r="E2535" t="s">
        <v>22</v>
      </c>
      <c r="F2535" t="s">
        <v>23</v>
      </c>
      <c r="G2535">
        <v>1875.7</v>
      </c>
      <c r="H2535">
        <v>1</v>
      </c>
      <c r="I2535">
        <v>1875.7</v>
      </c>
      <c r="J2535">
        <v>4.8899999999999997</v>
      </c>
      <c r="K2535">
        <v>3682</v>
      </c>
      <c r="L2535" s="1">
        <v>45611</v>
      </c>
    </row>
    <row r="2536" spans="1:12" x14ac:dyDescent="0.25">
      <c r="A2536" t="s">
        <v>2580</v>
      </c>
      <c r="B2536" t="s">
        <v>38</v>
      </c>
      <c r="C2536" t="s">
        <v>20</v>
      </c>
      <c r="D2536" t="s">
        <v>39</v>
      </c>
      <c r="E2536" t="s">
        <v>16</v>
      </c>
      <c r="F2536" t="s">
        <v>40</v>
      </c>
      <c r="G2536">
        <v>4639.49</v>
      </c>
      <c r="H2536">
        <v>5</v>
      </c>
      <c r="I2536">
        <v>23197.45</v>
      </c>
      <c r="J2536">
        <v>4.57</v>
      </c>
      <c r="K2536">
        <v>3055</v>
      </c>
      <c r="L2536" s="1">
        <v>45492</v>
      </c>
    </row>
    <row r="2537" spans="1:12" x14ac:dyDescent="0.25">
      <c r="A2537" t="s">
        <v>2581</v>
      </c>
      <c r="B2537" t="s">
        <v>35</v>
      </c>
      <c r="C2537" t="s">
        <v>14</v>
      </c>
      <c r="D2537" t="s">
        <v>36</v>
      </c>
      <c r="E2537" t="s">
        <v>22</v>
      </c>
      <c r="F2537" t="s">
        <v>17</v>
      </c>
      <c r="G2537">
        <v>16901.89</v>
      </c>
      <c r="H2537">
        <v>5</v>
      </c>
      <c r="I2537">
        <v>84509.45</v>
      </c>
      <c r="J2537">
        <v>3.83</v>
      </c>
      <c r="K2537">
        <v>4151</v>
      </c>
      <c r="L2537" s="1">
        <v>45371</v>
      </c>
    </row>
    <row r="2538" spans="1:12" x14ac:dyDescent="0.25">
      <c r="A2538" t="s">
        <v>2582</v>
      </c>
      <c r="B2538" t="s">
        <v>49</v>
      </c>
      <c r="C2538" t="s">
        <v>14</v>
      </c>
      <c r="D2538" t="s">
        <v>50</v>
      </c>
      <c r="E2538" t="s">
        <v>22</v>
      </c>
      <c r="F2538" t="s">
        <v>28</v>
      </c>
      <c r="G2538">
        <v>17827.87</v>
      </c>
      <c r="H2538">
        <v>4</v>
      </c>
      <c r="I2538">
        <v>71311.48</v>
      </c>
      <c r="J2538">
        <v>1.06</v>
      </c>
      <c r="K2538">
        <v>1631</v>
      </c>
      <c r="L2538" s="1">
        <v>45329</v>
      </c>
    </row>
    <row r="2539" spans="1:12" x14ac:dyDescent="0.25">
      <c r="A2539" t="s">
        <v>2583</v>
      </c>
      <c r="B2539" t="s">
        <v>25</v>
      </c>
      <c r="C2539" t="s">
        <v>26</v>
      </c>
      <c r="D2539" t="s">
        <v>27</v>
      </c>
      <c r="E2539" t="s">
        <v>47</v>
      </c>
      <c r="F2539" t="s">
        <v>33</v>
      </c>
      <c r="G2539">
        <v>11899.01</v>
      </c>
      <c r="H2539">
        <v>5</v>
      </c>
      <c r="I2539">
        <v>59495.05</v>
      </c>
      <c r="J2539">
        <v>4.42</v>
      </c>
      <c r="K2539">
        <v>3508</v>
      </c>
      <c r="L2539" s="1">
        <v>45292</v>
      </c>
    </row>
    <row r="2540" spans="1:12" x14ac:dyDescent="0.25">
      <c r="A2540" t="s">
        <v>2584</v>
      </c>
      <c r="B2540" t="s">
        <v>25</v>
      </c>
      <c r="C2540" t="s">
        <v>26</v>
      </c>
      <c r="D2540" t="s">
        <v>27</v>
      </c>
      <c r="E2540" t="s">
        <v>22</v>
      </c>
      <c r="F2540" t="s">
        <v>17</v>
      </c>
      <c r="G2540">
        <v>4678.16</v>
      </c>
      <c r="H2540">
        <v>2</v>
      </c>
      <c r="I2540">
        <v>9356.32</v>
      </c>
      <c r="J2540">
        <v>3.54</v>
      </c>
      <c r="K2540">
        <v>2263</v>
      </c>
      <c r="L2540" s="1">
        <v>45644</v>
      </c>
    </row>
    <row r="2541" spans="1:12" x14ac:dyDescent="0.25">
      <c r="A2541" t="s">
        <v>2585</v>
      </c>
      <c r="B2541" t="s">
        <v>30</v>
      </c>
      <c r="C2541" t="s">
        <v>31</v>
      </c>
      <c r="D2541" t="s">
        <v>32</v>
      </c>
      <c r="E2541" t="s">
        <v>16</v>
      </c>
      <c r="F2541" t="s">
        <v>17</v>
      </c>
      <c r="G2541">
        <v>9470.9500000000007</v>
      </c>
      <c r="H2541">
        <v>4</v>
      </c>
      <c r="I2541">
        <v>37883.800000000003</v>
      </c>
      <c r="J2541">
        <v>2.69</v>
      </c>
      <c r="K2541">
        <v>4785</v>
      </c>
      <c r="L2541" s="1">
        <v>45349</v>
      </c>
    </row>
    <row r="2542" spans="1:12" x14ac:dyDescent="0.25">
      <c r="A2542" t="s">
        <v>2586</v>
      </c>
      <c r="B2542" t="s">
        <v>53</v>
      </c>
      <c r="C2542" t="s">
        <v>31</v>
      </c>
      <c r="D2542" t="s">
        <v>54</v>
      </c>
      <c r="E2542" t="s">
        <v>47</v>
      </c>
      <c r="F2542" t="s">
        <v>28</v>
      </c>
      <c r="G2542">
        <v>11541.03</v>
      </c>
      <c r="H2542">
        <v>3</v>
      </c>
      <c r="I2542">
        <v>34623.089999999997</v>
      </c>
      <c r="J2542">
        <v>3.02</v>
      </c>
      <c r="K2542">
        <v>907</v>
      </c>
      <c r="L2542" s="1">
        <v>45597</v>
      </c>
    </row>
    <row r="2543" spans="1:12" x14ac:dyDescent="0.25">
      <c r="A2543" t="s">
        <v>2587</v>
      </c>
      <c r="B2543" t="s">
        <v>13</v>
      </c>
      <c r="C2543" t="s">
        <v>14</v>
      </c>
      <c r="D2543" t="s">
        <v>15</v>
      </c>
      <c r="E2543" t="s">
        <v>47</v>
      </c>
      <c r="F2543" t="s">
        <v>28</v>
      </c>
      <c r="G2543">
        <v>787.98</v>
      </c>
      <c r="H2543">
        <v>4</v>
      </c>
      <c r="I2543">
        <v>3151.92</v>
      </c>
      <c r="J2543">
        <v>3.36</v>
      </c>
      <c r="K2543">
        <v>3613</v>
      </c>
      <c r="L2543" s="1">
        <v>45420</v>
      </c>
    </row>
    <row r="2544" spans="1:12" x14ac:dyDescent="0.25">
      <c r="A2544" t="s">
        <v>2588</v>
      </c>
      <c r="B2544" t="s">
        <v>65</v>
      </c>
      <c r="C2544" t="s">
        <v>20</v>
      </c>
      <c r="D2544" t="s">
        <v>66</v>
      </c>
      <c r="E2544" t="s">
        <v>22</v>
      </c>
      <c r="F2544" t="s">
        <v>33</v>
      </c>
      <c r="G2544">
        <v>19473.72</v>
      </c>
      <c r="H2544">
        <v>1</v>
      </c>
      <c r="I2544">
        <v>19473.72</v>
      </c>
      <c r="J2544">
        <v>4.74</v>
      </c>
      <c r="K2544">
        <v>3313</v>
      </c>
      <c r="L2544" s="1">
        <v>45629</v>
      </c>
    </row>
    <row r="2545" spans="1:12" x14ac:dyDescent="0.25">
      <c r="A2545" t="s">
        <v>2589</v>
      </c>
      <c r="B2545" t="s">
        <v>25</v>
      </c>
      <c r="C2545" t="s">
        <v>26</v>
      </c>
      <c r="D2545" t="s">
        <v>27</v>
      </c>
      <c r="E2545" t="s">
        <v>47</v>
      </c>
      <c r="F2545" t="s">
        <v>62</v>
      </c>
      <c r="G2545">
        <v>12462.79</v>
      </c>
      <c r="H2545">
        <v>4</v>
      </c>
      <c r="I2545">
        <v>49851.16</v>
      </c>
      <c r="J2545">
        <v>4.88</v>
      </c>
      <c r="K2545">
        <v>1571</v>
      </c>
      <c r="L2545" s="1">
        <v>45442</v>
      </c>
    </row>
    <row r="2546" spans="1:12" x14ac:dyDescent="0.25">
      <c r="A2546" t="s">
        <v>2590</v>
      </c>
      <c r="B2546" t="s">
        <v>19</v>
      </c>
      <c r="C2546" t="s">
        <v>20</v>
      </c>
      <c r="D2546" t="s">
        <v>21</v>
      </c>
      <c r="E2546" t="s">
        <v>22</v>
      </c>
      <c r="F2546" t="s">
        <v>62</v>
      </c>
      <c r="G2546">
        <v>18000.61</v>
      </c>
      <c r="H2546">
        <v>2</v>
      </c>
      <c r="I2546">
        <v>36001.22</v>
      </c>
      <c r="J2546">
        <v>4.8899999999999997</v>
      </c>
      <c r="K2546">
        <v>2691</v>
      </c>
      <c r="L2546" s="1">
        <v>45447</v>
      </c>
    </row>
    <row r="2547" spans="1:12" x14ac:dyDescent="0.25">
      <c r="A2547" t="s">
        <v>2591</v>
      </c>
      <c r="B2547" t="s">
        <v>35</v>
      </c>
      <c r="C2547" t="s">
        <v>14</v>
      </c>
      <c r="D2547" t="s">
        <v>36</v>
      </c>
      <c r="E2547" t="s">
        <v>47</v>
      </c>
      <c r="F2547" t="s">
        <v>23</v>
      </c>
      <c r="G2547">
        <v>17774.439999999999</v>
      </c>
      <c r="H2547">
        <v>5</v>
      </c>
      <c r="I2547">
        <v>88872.2</v>
      </c>
      <c r="J2547">
        <v>4.78</v>
      </c>
      <c r="K2547">
        <v>2200</v>
      </c>
      <c r="L2547" s="1">
        <v>45584</v>
      </c>
    </row>
    <row r="2548" spans="1:12" x14ac:dyDescent="0.25">
      <c r="A2548" t="s">
        <v>2592</v>
      </c>
      <c r="B2548" t="s">
        <v>43</v>
      </c>
      <c r="C2548" t="s">
        <v>44</v>
      </c>
      <c r="D2548" t="s">
        <v>45</v>
      </c>
      <c r="E2548" t="s">
        <v>47</v>
      </c>
      <c r="F2548" t="s">
        <v>40</v>
      </c>
      <c r="G2548">
        <v>14796.6</v>
      </c>
      <c r="H2548">
        <v>1</v>
      </c>
      <c r="I2548">
        <v>14796.6</v>
      </c>
      <c r="J2548">
        <v>4.05</v>
      </c>
      <c r="K2548">
        <v>3778</v>
      </c>
      <c r="L2548" s="1">
        <v>45326</v>
      </c>
    </row>
    <row r="2549" spans="1:12" x14ac:dyDescent="0.25">
      <c r="A2549" t="s">
        <v>2593</v>
      </c>
      <c r="B2549" t="s">
        <v>49</v>
      </c>
      <c r="C2549" t="s">
        <v>14</v>
      </c>
      <c r="D2549" t="s">
        <v>50</v>
      </c>
      <c r="E2549" t="s">
        <v>47</v>
      </c>
      <c r="F2549" t="s">
        <v>62</v>
      </c>
      <c r="G2549">
        <v>3676.79</v>
      </c>
      <c r="H2549">
        <v>1</v>
      </c>
      <c r="I2549">
        <v>3676.79</v>
      </c>
      <c r="J2549">
        <v>2.04</v>
      </c>
      <c r="K2549">
        <v>835</v>
      </c>
      <c r="L2549" s="1">
        <v>45470</v>
      </c>
    </row>
    <row r="2550" spans="1:12" x14ac:dyDescent="0.25">
      <c r="A2550" t="s">
        <v>2594</v>
      </c>
      <c r="B2550" t="s">
        <v>38</v>
      </c>
      <c r="C2550" t="s">
        <v>20</v>
      </c>
      <c r="D2550" t="s">
        <v>39</v>
      </c>
      <c r="E2550" t="s">
        <v>16</v>
      </c>
      <c r="F2550" t="s">
        <v>23</v>
      </c>
      <c r="G2550">
        <v>1910.3</v>
      </c>
      <c r="H2550">
        <v>1</v>
      </c>
      <c r="I2550">
        <v>1910.3</v>
      </c>
      <c r="J2550">
        <v>3.01</v>
      </c>
      <c r="K2550">
        <v>2538</v>
      </c>
      <c r="L2550" s="1">
        <v>45620</v>
      </c>
    </row>
    <row r="2551" spans="1:12" x14ac:dyDescent="0.25">
      <c r="A2551" t="s">
        <v>2595</v>
      </c>
      <c r="B2551" t="s">
        <v>13</v>
      </c>
      <c r="C2551" t="s">
        <v>14</v>
      </c>
      <c r="D2551" t="s">
        <v>15</v>
      </c>
      <c r="E2551" t="s">
        <v>47</v>
      </c>
      <c r="F2551" t="s">
        <v>62</v>
      </c>
      <c r="G2551">
        <v>18710.45</v>
      </c>
      <c r="H2551">
        <v>5</v>
      </c>
      <c r="I2551">
        <v>93552.25</v>
      </c>
      <c r="J2551">
        <v>4.33</v>
      </c>
      <c r="K2551">
        <v>1551</v>
      </c>
      <c r="L2551" s="1">
        <v>45519</v>
      </c>
    </row>
    <row r="2552" spans="1:12" x14ac:dyDescent="0.25">
      <c r="A2552" t="s">
        <v>2596</v>
      </c>
      <c r="B2552" t="s">
        <v>19</v>
      </c>
      <c r="C2552" t="s">
        <v>20</v>
      </c>
      <c r="D2552" t="s">
        <v>21</v>
      </c>
      <c r="E2552" t="s">
        <v>22</v>
      </c>
      <c r="F2552" t="s">
        <v>17</v>
      </c>
      <c r="G2552">
        <v>3382.23</v>
      </c>
      <c r="H2552">
        <v>5</v>
      </c>
      <c r="I2552">
        <v>16911.150000000001</v>
      </c>
      <c r="J2552">
        <v>3.8</v>
      </c>
      <c r="K2552">
        <v>3545</v>
      </c>
      <c r="L2552" s="1">
        <v>45385</v>
      </c>
    </row>
    <row r="2553" spans="1:12" x14ac:dyDescent="0.25">
      <c r="A2553" t="s">
        <v>2597</v>
      </c>
      <c r="B2553" t="s">
        <v>49</v>
      </c>
      <c r="C2553" t="s">
        <v>14</v>
      </c>
      <c r="D2553" t="s">
        <v>50</v>
      </c>
      <c r="E2553" t="s">
        <v>47</v>
      </c>
      <c r="F2553" t="s">
        <v>28</v>
      </c>
      <c r="G2553">
        <v>15867.98</v>
      </c>
      <c r="H2553">
        <v>5</v>
      </c>
      <c r="I2553">
        <v>79339.899999999994</v>
      </c>
      <c r="J2553">
        <v>4.59</v>
      </c>
      <c r="K2553">
        <v>1948</v>
      </c>
      <c r="L2553" s="1">
        <v>45375</v>
      </c>
    </row>
    <row r="2554" spans="1:12" x14ac:dyDescent="0.25">
      <c r="A2554" t="s">
        <v>2598</v>
      </c>
      <c r="B2554" t="s">
        <v>38</v>
      </c>
      <c r="C2554" t="s">
        <v>20</v>
      </c>
      <c r="D2554" t="s">
        <v>39</v>
      </c>
      <c r="E2554" t="s">
        <v>22</v>
      </c>
      <c r="F2554" t="s">
        <v>17</v>
      </c>
      <c r="G2554">
        <v>9364.16</v>
      </c>
      <c r="H2554">
        <v>3</v>
      </c>
      <c r="I2554">
        <v>28092.48</v>
      </c>
      <c r="J2554">
        <v>3.45</v>
      </c>
      <c r="K2554">
        <v>2432</v>
      </c>
      <c r="L2554" s="1">
        <v>45603</v>
      </c>
    </row>
    <row r="2555" spans="1:12" x14ac:dyDescent="0.25">
      <c r="A2555" t="s">
        <v>2599</v>
      </c>
      <c r="B2555" t="s">
        <v>30</v>
      </c>
      <c r="C2555" t="s">
        <v>31</v>
      </c>
      <c r="D2555" t="s">
        <v>32</v>
      </c>
      <c r="E2555" t="s">
        <v>47</v>
      </c>
      <c r="F2555" t="s">
        <v>23</v>
      </c>
      <c r="G2555">
        <v>6046.46</v>
      </c>
      <c r="H2555">
        <v>2</v>
      </c>
      <c r="I2555">
        <v>12092.92</v>
      </c>
      <c r="J2555">
        <v>4.72</v>
      </c>
      <c r="K2555">
        <v>446</v>
      </c>
      <c r="L2555" s="1">
        <v>45467</v>
      </c>
    </row>
    <row r="2556" spans="1:12" x14ac:dyDescent="0.25">
      <c r="A2556" t="s">
        <v>2600</v>
      </c>
      <c r="B2556" t="s">
        <v>43</v>
      </c>
      <c r="C2556" t="s">
        <v>44</v>
      </c>
      <c r="D2556" t="s">
        <v>45</v>
      </c>
      <c r="E2556" t="s">
        <v>22</v>
      </c>
      <c r="F2556" t="s">
        <v>40</v>
      </c>
      <c r="G2556">
        <v>2184.23</v>
      </c>
      <c r="H2556">
        <v>1</v>
      </c>
      <c r="I2556">
        <v>2184.23</v>
      </c>
      <c r="J2556">
        <v>3.54</v>
      </c>
      <c r="K2556">
        <v>3434</v>
      </c>
      <c r="L2556" s="1">
        <v>45325</v>
      </c>
    </row>
    <row r="2557" spans="1:12" x14ac:dyDescent="0.25">
      <c r="A2557" t="s">
        <v>2601</v>
      </c>
      <c r="B2557" t="s">
        <v>38</v>
      </c>
      <c r="C2557" t="s">
        <v>20</v>
      </c>
      <c r="D2557" t="s">
        <v>39</v>
      </c>
      <c r="E2557" t="s">
        <v>16</v>
      </c>
      <c r="F2557" t="s">
        <v>40</v>
      </c>
      <c r="G2557">
        <v>18766.810000000001</v>
      </c>
      <c r="H2557">
        <v>2</v>
      </c>
      <c r="I2557">
        <v>37533.620000000003</v>
      </c>
      <c r="J2557">
        <v>4.7300000000000004</v>
      </c>
      <c r="K2557">
        <v>4611</v>
      </c>
      <c r="L2557" s="1">
        <v>45557</v>
      </c>
    </row>
    <row r="2558" spans="1:12" x14ac:dyDescent="0.25">
      <c r="A2558" t="s">
        <v>2602</v>
      </c>
      <c r="B2558" t="s">
        <v>49</v>
      </c>
      <c r="C2558" t="s">
        <v>14</v>
      </c>
      <c r="D2558" t="s">
        <v>50</v>
      </c>
      <c r="E2558" t="s">
        <v>47</v>
      </c>
      <c r="F2558" t="s">
        <v>17</v>
      </c>
      <c r="G2558">
        <v>11831.28</v>
      </c>
      <c r="H2558">
        <v>4</v>
      </c>
      <c r="I2558">
        <v>47325.120000000003</v>
      </c>
      <c r="J2558">
        <v>4.42</v>
      </c>
      <c r="K2558">
        <v>4496</v>
      </c>
      <c r="L2558" s="1">
        <v>45461</v>
      </c>
    </row>
    <row r="2559" spans="1:12" x14ac:dyDescent="0.25">
      <c r="A2559" t="s">
        <v>2603</v>
      </c>
      <c r="B2559" t="s">
        <v>25</v>
      </c>
      <c r="C2559" t="s">
        <v>26</v>
      </c>
      <c r="D2559" t="s">
        <v>27</v>
      </c>
      <c r="E2559" t="s">
        <v>16</v>
      </c>
      <c r="F2559" t="s">
        <v>17</v>
      </c>
      <c r="G2559">
        <v>9842.9500000000007</v>
      </c>
      <c r="H2559">
        <v>5</v>
      </c>
      <c r="I2559">
        <v>49214.75</v>
      </c>
      <c r="J2559">
        <v>2.84</v>
      </c>
      <c r="K2559">
        <v>1540</v>
      </c>
      <c r="L2559" s="1">
        <v>45381</v>
      </c>
    </row>
    <row r="2560" spans="1:12" x14ac:dyDescent="0.25">
      <c r="A2560" t="s">
        <v>2604</v>
      </c>
      <c r="B2560" t="s">
        <v>19</v>
      </c>
      <c r="C2560" t="s">
        <v>20</v>
      </c>
      <c r="D2560" t="s">
        <v>21</v>
      </c>
      <c r="E2560" t="s">
        <v>22</v>
      </c>
      <c r="F2560" t="s">
        <v>62</v>
      </c>
      <c r="G2560">
        <v>11568.4</v>
      </c>
      <c r="H2560">
        <v>3</v>
      </c>
      <c r="I2560">
        <v>34705.199999999997</v>
      </c>
      <c r="J2560">
        <v>4.29</v>
      </c>
      <c r="K2560">
        <v>568</v>
      </c>
      <c r="L2560" s="1">
        <v>45455</v>
      </c>
    </row>
    <row r="2561" spans="1:12" x14ac:dyDescent="0.25">
      <c r="A2561" t="s">
        <v>2605</v>
      </c>
      <c r="B2561" t="s">
        <v>49</v>
      </c>
      <c r="C2561" t="s">
        <v>14</v>
      </c>
      <c r="D2561" t="s">
        <v>50</v>
      </c>
      <c r="E2561" t="s">
        <v>22</v>
      </c>
      <c r="F2561" t="s">
        <v>33</v>
      </c>
      <c r="G2561">
        <v>18835.189999999999</v>
      </c>
      <c r="H2561">
        <v>5</v>
      </c>
      <c r="I2561">
        <v>94175.95</v>
      </c>
      <c r="J2561">
        <v>4.05</v>
      </c>
      <c r="K2561">
        <v>389</v>
      </c>
      <c r="L2561" s="1">
        <v>45459</v>
      </c>
    </row>
    <row r="2562" spans="1:12" x14ac:dyDescent="0.25">
      <c r="A2562" t="s">
        <v>2606</v>
      </c>
      <c r="B2562" t="s">
        <v>43</v>
      </c>
      <c r="C2562" t="s">
        <v>44</v>
      </c>
      <c r="D2562" t="s">
        <v>45</v>
      </c>
      <c r="E2562" t="s">
        <v>22</v>
      </c>
      <c r="F2562" t="s">
        <v>40</v>
      </c>
      <c r="G2562">
        <v>5001.6899999999996</v>
      </c>
      <c r="H2562">
        <v>4</v>
      </c>
      <c r="I2562">
        <v>20006.759999999998</v>
      </c>
      <c r="J2562">
        <v>4.32</v>
      </c>
      <c r="K2562">
        <v>2040</v>
      </c>
      <c r="L2562" s="1">
        <v>45559</v>
      </c>
    </row>
    <row r="2563" spans="1:12" x14ac:dyDescent="0.25">
      <c r="A2563" t="s">
        <v>2607</v>
      </c>
      <c r="B2563" t="s">
        <v>38</v>
      </c>
      <c r="C2563" t="s">
        <v>20</v>
      </c>
      <c r="D2563" t="s">
        <v>39</v>
      </c>
      <c r="E2563" t="s">
        <v>16</v>
      </c>
      <c r="F2563" t="s">
        <v>23</v>
      </c>
      <c r="G2563">
        <v>13806.4</v>
      </c>
      <c r="H2563">
        <v>3</v>
      </c>
      <c r="I2563">
        <v>41419.199999999997</v>
      </c>
      <c r="J2563">
        <v>2.33</v>
      </c>
      <c r="K2563">
        <v>4989</v>
      </c>
      <c r="L2563" s="1">
        <v>45605</v>
      </c>
    </row>
    <row r="2564" spans="1:12" x14ac:dyDescent="0.25">
      <c r="A2564" t="s">
        <v>2608</v>
      </c>
      <c r="B2564" t="s">
        <v>43</v>
      </c>
      <c r="C2564" t="s">
        <v>44</v>
      </c>
      <c r="D2564" t="s">
        <v>45</v>
      </c>
      <c r="E2564" t="s">
        <v>22</v>
      </c>
      <c r="F2564" t="s">
        <v>17</v>
      </c>
      <c r="G2564">
        <v>11711.63</v>
      </c>
      <c r="H2564">
        <v>3</v>
      </c>
      <c r="I2564">
        <v>35134.89</v>
      </c>
      <c r="J2564">
        <v>2.82</v>
      </c>
      <c r="K2564">
        <v>4462</v>
      </c>
      <c r="L2564" s="1">
        <v>45364</v>
      </c>
    </row>
    <row r="2565" spans="1:12" x14ac:dyDescent="0.25">
      <c r="A2565" t="s">
        <v>2609</v>
      </c>
      <c r="B2565" t="s">
        <v>65</v>
      </c>
      <c r="C2565" t="s">
        <v>20</v>
      </c>
      <c r="D2565" t="s">
        <v>66</v>
      </c>
      <c r="E2565" t="s">
        <v>16</v>
      </c>
      <c r="F2565" t="s">
        <v>33</v>
      </c>
      <c r="G2565">
        <v>18263.79</v>
      </c>
      <c r="H2565">
        <v>5</v>
      </c>
      <c r="I2565">
        <v>91318.95</v>
      </c>
      <c r="J2565">
        <v>2.0699999999999998</v>
      </c>
      <c r="K2565">
        <v>3144</v>
      </c>
      <c r="L2565" s="1">
        <v>45590</v>
      </c>
    </row>
    <row r="2566" spans="1:12" x14ac:dyDescent="0.25">
      <c r="A2566" t="s">
        <v>2610</v>
      </c>
      <c r="B2566" t="s">
        <v>25</v>
      </c>
      <c r="C2566" t="s">
        <v>26</v>
      </c>
      <c r="D2566" t="s">
        <v>27</v>
      </c>
      <c r="E2566" t="s">
        <v>16</v>
      </c>
      <c r="F2566" t="s">
        <v>33</v>
      </c>
      <c r="G2566">
        <v>8057.7</v>
      </c>
      <c r="H2566">
        <v>1</v>
      </c>
      <c r="I2566">
        <v>8057.7</v>
      </c>
      <c r="J2566">
        <v>2.27</v>
      </c>
      <c r="K2566">
        <v>1581</v>
      </c>
      <c r="L2566" s="1">
        <v>45351</v>
      </c>
    </row>
    <row r="2567" spans="1:12" x14ac:dyDescent="0.25">
      <c r="A2567" t="s">
        <v>2611</v>
      </c>
      <c r="B2567" t="s">
        <v>38</v>
      </c>
      <c r="C2567" t="s">
        <v>20</v>
      </c>
      <c r="D2567" t="s">
        <v>39</v>
      </c>
      <c r="E2567" t="s">
        <v>47</v>
      </c>
      <c r="F2567" t="s">
        <v>40</v>
      </c>
      <c r="G2567">
        <v>5006.78</v>
      </c>
      <c r="H2567">
        <v>3</v>
      </c>
      <c r="I2567">
        <v>15020.34</v>
      </c>
      <c r="J2567">
        <v>1.76</v>
      </c>
      <c r="K2567">
        <v>2455</v>
      </c>
      <c r="L2567" s="1">
        <v>45516</v>
      </c>
    </row>
    <row r="2568" spans="1:12" x14ac:dyDescent="0.25">
      <c r="A2568" t="s">
        <v>2612</v>
      </c>
      <c r="B2568" t="s">
        <v>13</v>
      </c>
      <c r="C2568" t="s">
        <v>14</v>
      </c>
      <c r="D2568" t="s">
        <v>15</v>
      </c>
      <c r="E2568" t="s">
        <v>22</v>
      </c>
      <c r="F2568" t="s">
        <v>28</v>
      </c>
      <c r="G2568">
        <v>7758.83</v>
      </c>
      <c r="H2568">
        <v>4</v>
      </c>
      <c r="I2568">
        <v>31035.32</v>
      </c>
      <c r="J2568">
        <v>3.02</v>
      </c>
      <c r="K2568">
        <v>3911</v>
      </c>
      <c r="L2568" s="1">
        <v>45586</v>
      </c>
    </row>
    <row r="2569" spans="1:12" x14ac:dyDescent="0.25">
      <c r="A2569" t="s">
        <v>2613</v>
      </c>
      <c r="B2569" t="s">
        <v>49</v>
      </c>
      <c r="C2569" t="s">
        <v>14</v>
      </c>
      <c r="D2569" t="s">
        <v>50</v>
      </c>
      <c r="E2569" t="s">
        <v>16</v>
      </c>
      <c r="F2569" t="s">
        <v>17</v>
      </c>
      <c r="G2569">
        <v>1710.82</v>
      </c>
      <c r="H2569">
        <v>5</v>
      </c>
      <c r="I2569">
        <v>8554.1</v>
      </c>
      <c r="J2569">
        <v>3.41</v>
      </c>
      <c r="K2569">
        <v>4465</v>
      </c>
      <c r="L2569" s="1">
        <v>45543</v>
      </c>
    </row>
    <row r="2570" spans="1:12" x14ac:dyDescent="0.25">
      <c r="A2570" t="s">
        <v>2614</v>
      </c>
      <c r="B2570" t="s">
        <v>53</v>
      </c>
      <c r="C2570" t="s">
        <v>31</v>
      </c>
      <c r="D2570" t="s">
        <v>54</v>
      </c>
      <c r="E2570" t="s">
        <v>22</v>
      </c>
      <c r="F2570" t="s">
        <v>62</v>
      </c>
      <c r="G2570">
        <v>13224.99</v>
      </c>
      <c r="H2570">
        <v>3</v>
      </c>
      <c r="I2570">
        <v>39674.97</v>
      </c>
      <c r="J2570">
        <v>3.12</v>
      </c>
      <c r="K2570">
        <v>1884</v>
      </c>
      <c r="L2570" s="1">
        <v>45353</v>
      </c>
    </row>
    <row r="2571" spans="1:12" x14ac:dyDescent="0.25">
      <c r="A2571" t="s">
        <v>2615</v>
      </c>
      <c r="B2571" t="s">
        <v>65</v>
      </c>
      <c r="C2571" t="s">
        <v>20</v>
      </c>
      <c r="D2571" t="s">
        <v>66</v>
      </c>
      <c r="E2571" t="s">
        <v>22</v>
      </c>
      <c r="F2571" t="s">
        <v>40</v>
      </c>
      <c r="G2571">
        <v>1048.8499999999999</v>
      </c>
      <c r="H2571">
        <v>2</v>
      </c>
      <c r="I2571">
        <v>2097.6999999999998</v>
      </c>
      <c r="J2571">
        <v>2.37</v>
      </c>
      <c r="K2571">
        <v>1740</v>
      </c>
      <c r="L2571" s="1">
        <v>45488</v>
      </c>
    </row>
    <row r="2572" spans="1:12" x14ac:dyDescent="0.25">
      <c r="A2572" t="s">
        <v>2616</v>
      </c>
      <c r="B2572" t="s">
        <v>25</v>
      </c>
      <c r="C2572" t="s">
        <v>26</v>
      </c>
      <c r="D2572" t="s">
        <v>27</v>
      </c>
      <c r="E2572" t="s">
        <v>47</v>
      </c>
      <c r="F2572" t="s">
        <v>28</v>
      </c>
      <c r="G2572">
        <v>9690.68</v>
      </c>
      <c r="H2572">
        <v>4</v>
      </c>
      <c r="I2572">
        <v>38762.720000000001</v>
      </c>
      <c r="J2572">
        <v>2.7</v>
      </c>
      <c r="K2572">
        <v>4614</v>
      </c>
      <c r="L2572" s="1">
        <v>45337</v>
      </c>
    </row>
    <row r="2573" spans="1:12" x14ac:dyDescent="0.25">
      <c r="A2573" t="s">
        <v>2617</v>
      </c>
      <c r="B2573" t="s">
        <v>19</v>
      </c>
      <c r="C2573" t="s">
        <v>20</v>
      </c>
      <c r="D2573" t="s">
        <v>21</v>
      </c>
      <c r="E2573" t="s">
        <v>16</v>
      </c>
      <c r="F2573" t="s">
        <v>33</v>
      </c>
      <c r="G2573">
        <v>12045.69</v>
      </c>
      <c r="H2573">
        <v>4</v>
      </c>
      <c r="I2573">
        <v>48182.76</v>
      </c>
      <c r="J2573">
        <v>4.99</v>
      </c>
      <c r="K2573">
        <v>4656</v>
      </c>
      <c r="L2573" s="1">
        <v>45292</v>
      </c>
    </row>
    <row r="2574" spans="1:12" x14ac:dyDescent="0.25">
      <c r="A2574" t="s">
        <v>2618</v>
      </c>
      <c r="B2574" t="s">
        <v>65</v>
      </c>
      <c r="C2574" t="s">
        <v>20</v>
      </c>
      <c r="D2574" t="s">
        <v>66</v>
      </c>
      <c r="E2574" t="s">
        <v>22</v>
      </c>
      <c r="F2574" t="s">
        <v>23</v>
      </c>
      <c r="G2574">
        <v>2148.0700000000002</v>
      </c>
      <c r="H2574">
        <v>4</v>
      </c>
      <c r="I2574">
        <v>8592.2800000000007</v>
      </c>
      <c r="J2574">
        <v>1.19</v>
      </c>
      <c r="K2574">
        <v>2938</v>
      </c>
      <c r="L2574" s="1">
        <v>45330</v>
      </c>
    </row>
    <row r="2575" spans="1:12" x14ac:dyDescent="0.25">
      <c r="A2575" t="s">
        <v>2619</v>
      </c>
      <c r="B2575" t="s">
        <v>19</v>
      </c>
      <c r="C2575" t="s">
        <v>20</v>
      </c>
      <c r="D2575" t="s">
        <v>21</v>
      </c>
      <c r="E2575" t="s">
        <v>22</v>
      </c>
      <c r="F2575" t="s">
        <v>17</v>
      </c>
      <c r="G2575">
        <v>1046.5999999999999</v>
      </c>
      <c r="H2575">
        <v>1</v>
      </c>
      <c r="I2575">
        <v>1046.5999999999999</v>
      </c>
      <c r="J2575">
        <v>1.72</v>
      </c>
      <c r="K2575">
        <v>631</v>
      </c>
      <c r="L2575" s="1">
        <v>45507</v>
      </c>
    </row>
    <row r="2576" spans="1:12" x14ac:dyDescent="0.25">
      <c r="A2576" t="s">
        <v>2620</v>
      </c>
      <c r="B2576" t="s">
        <v>38</v>
      </c>
      <c r="C2576" t="s">
        <v>20</v>
      </c>
      <c r="D2576" t="s">
        <v>39</v>
      </c>
      <c r="E2576" t="s">
        <v>16</v>
      </c>
      <c r="F2576" t="s">
        <v>17</v>
      </c>
      <c r="G2576">
        <v>6492.78</v>
      </c>
      <c r="H2576">
        <v>5</v>
      </c>
      <c r="I2576">
        <v>32463.9</v>
      </c>
      <c r="J2576">
        <v>1.64</v>
      </c>
      <c r="K2576">
        <v>3285</v>
      </c>
      <c r="L2576" s="1">
        <v>45577</v>
      </c>
    </row>
    <row r="2577" spans="1:12" x14ac:dyDescent="0.25">
      <c r="A2577" t="s">
        <v>2621</v>
      </c>
      <c r="B2577" t="s">
        <v>38</v>
      </c>
      <c r="C2577" t="s">
        <v>20</v>
      </c>
      <c r="D2577" t="s">
        <v>39</v>
      </c>
      <c r="E2577" t="s">
        <v>16</v>
      </c>
      <c r="F2577" t="s">
        <v>40</v>
      </c>
      <c r="G2577">
        <v>17550.23</v>
      </c>
      <c r="H2577">
        <v>1</v>
      </c>
      <c r="I2577">
        <v>17550.23</v>
      </c>
      <c r="J2577">
        <v>2.2200000000000002</v>
      </c>
      <c r="K2577">
        <v>2012</v>
      </c>
      <c r="L2577" s="1">
        <v>45403</v>
      </c>
    </row>
    <row r="2578" spans="1:12" x14ac:dyDescent="0.25">
      <c r="A2578" t="s">
        <v>2622</v>
      </c>
      <c r="B2578" t="s">
        <v>38</v>
      </c>
      <c r="C2578" t="s">
        <v>20</v>
      </c>
      <c r="D2578" t="s">
        <v>39</v>
      </c>
      <c r="E2578" t="s">
        <v>47</v>
      </c>
      <c r="F2578" t="s">
        <v>28</v>
      </c>
      <c r="G2578">
        <v>2004.59</v>
      </c>
      <c r="H2578">
        <v>5</v>
      </c>
      <c r="I2578">
        <v>10022.950000000001</v>
      </c>
      <c r="J2578">
        <v>2.93</v>
      </c>
      <c r="K2578">
        <v>1740</v>
      </c>
      <c r="L2578" s="1">
        <v>45628</v>
      </c>
    </row>
    <row r="2579" spans="1:12" x14ac:dyDescent="0.25">
      <c r="A2579" t="s">
        <v>2623</v>
      </c>
      <c r="B2579" t="s">
        <v>53</v>
      </c>
      <c r="C2579" t="s">
        <v>31</v>
      </c>
      <c r="D2579" t="s">
        <v>54</v>
      </c>
      <c r="E2579" t="s">
        <v>22</v>
      </c>
      <c r="F2579" t="s">
        <v>40</v>
      </c>
      <c r="G2579">
        <v>129.9</v>
      </c>
      <c r="H2579">
        <v>2</v>
      </c>
      <c r="I2579">
        <v>259.8</v>
      </c>
      <c r="J2579">
        <v>3.24</v>
      </c>
      <c r="K2579">
        <v>192</v>
      </c>
      <c r="L2579" s="1">
        <v>45374</v>
      </c>
    </row>
    <row r="2580" spans="1:12" x14ac:dyDescent="0.25">
      <c r="A2580" t="s">
        <v>2624</v>
      </c>
      <c r="B2580" t="s">
        <v>19</v>
      </c>
      <c r="C2580" t="s">
        <v>20</v>
      </c>
      <c r="D2580" t="s">
        <v>21</v>
      </c>
      <c r="E2580" t="s">
        <v>47</v>
      </c>
      <c r="F2580" t="s">
        <v>33</v>
      </c>
      <c r="G2580">
        <v>17201.830000000002</v>
      </c>
      <c r="H2580">
        <v>1</v>
      </c>
      <c r="I2580">
        <v>17201.830000000002</v>
      </c>
      <c r="J2580">
        <v>1.22</v>
      </c>
      <c r="K2580">
        <v>1896</v>
      </c>
      <c r="L2580" s="1">
        <v>45438</v>
      </c>
    </row>
    <row r="2581" spans="1:12" x14ac:dyDescent="0.25">
      <c r="A2581" t="s">
        <v>2625</v>
      </c>
      <c r="B2581" t="s">
        <v>43</v>
      </c>
      <c r="C2581" t="s">
        <v>44</v>
      </c>
      <c r="D2581" t="s">
        <v>45</v>
      </c>
      <c r="E2581" t="s">
        <v>47</v>
      </c>
      <c r="F2581" t="s">
        <v>23</v>
      </c>
      <c r="G2581">
        <v>3848.99</v>
      </c>
      <c r="H2581">
        <v>2</v>
      </c>
      <c r="I2581">
        <v>7697.98</v>
      </c>
      <c r="J2581">
        <v>4.9400000000000004</v>
      </c>
      <c r="K2581">
        <v>1845</v>
      </c>
      <c r="L2581" s="1">
        <v>45385</v>
      </c>
    </row>
    <row r="2582" spans="1:12" x14ac:dyDescent="0.25">
      <c r="A2582" t="s">
        <v>2626</v>
      </c>
      <c r="B2582" t="s">
        <v>43</v>
      </c>
      <c r="C2582" t="s">
        <v>44</v>
      </c>
      <c r="D2582" t="s">
        <v>45</v>
      </c>
      <c r="E2582" t="s">
        <v>16</v>
      </c>
      <c r="F2582" t="s">
        <v>23</v>
      </c>
      <c r="G2582">
        <v>14290.5</v>
      </c>
      <c r="H2582">
        <v>1</v>
      </c>
      <c r="I2582">
        <v>14290.5</v>
      </c>
      <c r="J2582">
        <v>3.21</v>
      </c>
      <c r="K2582">
        <v>453</v>
      </c>
      <c r="L2582" s="1">
        <v>45592</v>
      </c>
    </row>
    <row r="2583" spans="1:12" x14ac:dyDescent="0.25">
      <c r="A2583" t="s">
        <v>2627</v>
      </c>
      <c r="B2583" t="s">
        <v>25</v>
      </c>
      <c r="C2583" t="s">
        <v>26</v>
      </c>
      <c r="D2583" t="s">
        <v>27</v>
      </c>
      <c r="E2583" t="s">
        <v>47</v>
      </c>
      <c r="F2583" t="s">
        <v>23</v>
      </c>
      <c r="G2583">
        <v>19347.27</v>
      </c>
      <c r="H2583">
        <v>2</v>
      </c>
      <c r="I2583">
        <v>38694.54</v>
      </c>
      <c r="J2583">
        <v>1.37</v>
      </c>
      <c r="K2583">
        <v>2152</v>
      </c>
      <c r="L2583" s="1">
        <v>45339</v>
      </c>
    </row>
    <row r="2584" spans="1:12" x14ac:dyDescent="0.25">
      <c r="A2584" t="s">
        <v>2628</v>
      </c>
      <c r="B2584" t="s">
        <v>53</v>
      </c>
      <c r="C2584" t="s">
        <v>31</v>
      </c>
      <c r="D2584" t="s">
        <v>54</v>
      </c>
      <c r="E2584" t="s">
        <v>47</v>
      </c>
      <c r="F2584" t="s">
        <v>28</v>
      </c>
      <c r="G2584">
        <v>3109.03</v>
      </c>
      <c r="H2584">
        <v>1</v>
      </c>
      <c r="I2584">
        <v>3109.03</v>
      </c>
      <c r="J2584">
        <v>2.72</v>
      </c>
      <c r="K2584">
        <v>4953</v>
      </c>
      <c r="L2584" s="1">
        <v>45568</v>
      </c>
    </row>
    <row r="2585" spans="1:12" x14ac:dyDescent="0.25">
      <c r="A2585" t="s">
        <v>2629</v>
      </c>
      <c r="B2585" t="s">
        <v>43</v>
      </c>
      <c r="C2585" t="s">
        <v>44</v>
      </c>
      <c r="D2585" t="s">
        <v>45</v>
      </c>
      <c r="E2585" t="s">
        <v>16</v>
      </c>
      <c r="F2585" t="s">
        <v>17</v>
      </c>
      <c r="G2585">
        <v>6097.72</v>
      </c>
      <c r="H2585">
        <v>2</v>
      </c>
      <c r="I2585">
        <v>12195.44</v>
      </c>
      <c r="J2585">
        <v>2.39</v>
      </c>
      <c r="K2585">
        <v>945</v>
      </c>
      <c r="L2585" s="1">
        <v>45346</v>
      </c>
    </row>
    <row r="2586" spans="1:12" x14ac:dyDescent="0.25">
      <c r="A2586" t="s">
        <v>2630</v>
      </c>
      <c r="B2586" t="s">
        <v>13</v>
      </c>
      <c r="C2586" t="s">
        <v>14</v>
      </c>
      <c r="D2586" t="s">
        <v>15</v>
      </c>
      <c r="E2586" t="s">
        <v>16</v>
      </c>
      <c r="F2586" t="s">
        <v>28</v>
      </c>
      <c r="G2586">
        <v>6750.06</v>
      </c>
      <c r="H2586">
        <v>4</v>
      </c>
      <c r="I2586">
        <v>27000.240000000002</v>
      </c>
      <c r="J2586">
        <v>4.4400000000000004</v>
      </c>
      <c r="K2586">
        <v>2942</v>
      </c>
      <c r="L2586" s="1">
        <v>45505</v>
      </c>
    </row>
    <row r="2587" spans="1:12" x14ac:dyDescent="0.25">
      <c r="A2587" t="s">
        <v>2631</v>
      </c>
      <c r="B2587" t="s">
        <v>19</v>
      </c>
      <c r="C2587" t="s">
        <v>20</v>
      </c>
      <c r="D2587" t="s">
        <v>21</v>
      </c>
      <c r="E2587" t="s">
        <v>16</v>
      </c>
      <c r="F2587" t="s">
        <v>33</v>
      </c>
      <c r="G2587">
        <v>8936.2900000000009</v>
      </c>
      <c r="H2587">
        <v>3</v>
      </c>
      <c r="I2587">
        <v>26808.87</v>
      </c>
      <c r="J2587">
        <v>2.2000000000000002</v>
      </c>
      <c r="K2587">
        <v>2354</v>
      </c>
      <c r="L2587" s="1">
        <v>45502</v>
      </c>
    </row>
    <row r="2588" spans="1:12" x14ac:dyDescent="0.25">
      <c r="A2588" t="s">
        <v>2632</v>
      </c>
      <c r="B2588" t="s">
        <v>30</v>
      </c>
      <c r="C2588" t="s">
        <v>31</v>
      </c>
      <c r="D2588" t="s">
        <v>32</v>
      </c>
      <c r="E2588" t="s">
        <v>47</v>
      </c>
      <c r="F2588" t="s">
        <v>23</v>
      </c>
      <c r="G2588">
        <v>1733.92</v>
      </c>
      <c r="H2588">
        <v>1</v>
      </c>
      <c r="I2588">
        <v>1733.92</v>
      </c>
      <c r="J2588">
        <v>3.97</v>
      </c>
      <c r="K2588">
        <v>203</v>
      </c>
      <c r="L2588" s="1">
        <v>45426</v>
      </c>
    </row>
    <row r="2589" spans="1:12" x14ac:dyDescent="0.25">
      <c r="A2589" t="s">
        <v>2633</v>
      </c>
      <c r="B2589" t="s">
        <v>13</v>
      </c>
      <c r="C2589" t="s">
        <v>14</v>
      </c>
      <c r="D2589" t="s">
        <v>15</v>
      </c>
      <c r="E2589" t="s">
        <v>22</v>
      </c>
      <c r="F2589" t="s">
        <v>33</v>
      </c>
      <c r="G2589">
        <v>18110.939999999999</v>
      </c>
      <c r="H2589">
        <v>2</v>
      </c>
      <c r="I2589">
        <v>36221.879999999997</v>
      </c>
      <c r="J2589">
        <v>3.51</v>
      </c>
      <c r="K2589">
        <v>74</v>
      </c>
      <c r="L2589" s="1">
        <v>45434</v>
      </c>
    </row>
    <row r="2590" spans="1:12" x14ac:dyDescent="0.25">
      <c r="A2590" t="s">
        <v>2634</v>
      </c>
      <c r="B2590" t="s">
        <v>35</v>
      </c>
      <c r="C2590" t="s">
        <v>14</v>
      </c>
      <c r="D2590" t="s">
        <v>36</v>
      </c>
      <c r="E2590" t="s">
        <v>16</v>
      </c>
      <c r="F2590" t="s">
        <v>23</v>
      </c>
      <c r="G2590">
        <v>10614.7</v>
      </c>
      <c r="H2590">
        <v>1</v>
      </c>
      <c r="I2590">
        <v>10614.7</v>
      </c>
      <c r="J2590">
        <v>3.23</v>
      </c>
      <c r="K2590">
        <v>4517</v>
      </c>
      <c r="L2590" s="1">
        <v>45437</v>
      </c>
    </row>
    <row r="2591" spans="1:12" x14ac:dyDescent="0.25">
      <c r="A2591" t="s">
        <v>2635</v>
      </c>
      <c r="B2591" t="s">
        <v>43</v>
      </c>
      <c r="C2591" t="s">
        <v>44</v>
      </c>
      <c r="D2591" t="s">
        <v>45</v>
      </c>
      <c r="E2591" t="s">
        <v>22</v>
      </c>
      <c r="F2591" t="s">
        <v>17</v>
      </c>
      <c r="G2591">
        <v>13191.07</v>
      </c>
      <c r="H2591">
        <v>1</v>
      </c>
      <c r="I2591">
        <v>13191.07</v>
      </c>
      <c r="J2591">
        <v>1.77</v>
      </c>
      <c r="K2591">
        <v>1390</v>
      </c>
      <c r="L2591" s="1">
        <v>45451</v>
      </c>
    </row>
    <row r="2592" spans="1:12" x14ac:dyDescent="0.25">
      <c r="A2592" t="s">
        <v>2636</v>
      </c>
      <c r="B2592" t="s">
        <v>30</v>
      </c>
      <c r="C2592" t="s">
        <v>31</v>
      </c>
      <c r="D2592" t="s">
        <v>32</v>
      </c>
      <c r="E2592" t="s">
        <v>16</v>
      </c>
      <c r="F2592" t="s">
        <v>62</v>
      </c>
      <c r="G2592">
        <v>8143.68</v>
      </c>
      <c r="H2592">
        <v>2</v>
      </c>
      <c r="I2592">
        <v>16287.36</v>
      </c>
      <c r="J2592">
        <v>1.66</v>
      </c>
      <c r="K2592">
        <v>2498</v>
      </c>
      <c r="L2592" s="1">
        <v>45590</v>
      </c>
    </row>
    <row r="2593" spans="1:12" x14ac:dyDescent="0.25">
      <c r="A2593" t="s">
        <v>2637</v>
      </c>
      <c r="B2593" t="s">
        <v>38</v>
      </c>
      <c r="C2593" t="s">
        <v>20</v>
      </c>
      <c r="D2593" t="s">
        <v>39</v>
      </c>
      <c r="E2593" t="s">
        <v>22</v>
      </c>
      <c r="F2593" t="s">
        <v>23</v>
      </c>
      <c r="G2593">
        <v>10882.69</v>
      </c>
      <c r="H2593">
        <v>5</v>
      </c>
      <c r="I2593">
        <v>54413.45</v>
      </c>
      <c r="J2593">
        <v>4.1399999999999997</v>
      </c>
      <c r="K2593">
        <v>4569</v>
      </c>
      <c r="L2593" s="1">
        <v>45535</v>
      </c>
    </row>
    <row r="2594" spans="1:12" x14ac:dyDescent="0.25">
      <c r="A2594" t="s">
        <v>2638</v>
      </c>
      <c r="B2594" t="s">
        <v>35</v>
      </c>
      <c r="C2594" t="s">
        <v>14</v>
      </c>
      <c r="D2594" t="s">
        <v>36</v>
      </c>
      <c r="E2594" t="s">
        <v>47</v>
      </c>
      <c r="F2594" t="s">
        <v>23</v>
      </c>
      <c r="G2594">
        <v>4575.74</v>
      </c>
      <c r="H2594">
        <v>3</v>
      </c>
      <c r="I2594">
        <v>13727.22</v>
      </c>
      <c r="J2594">
        <v>3.83</v>
      </c>
      <c r="K2594">
        <v>4943</v>
      </c>
      <c r="L2594" s="1">
        <v>45349</v>
      </c>
    </row>
    <row r="2595" spans="1:12" x14ac:dyDescent="0.25">
      <c r="A2595" t="s">
        <v>2639</v>
      </c>
      <c r="B2595" t="s">
        <v>30</v>
      </c>
      <c r="C2595" t="s">
        <v>31</v>
      </c>
      <c r="D2595" t="s">
        <v>32</v>
      </c>
      <c r="E2595" t="s">
        <v>16</v>
      </c>
      <c r="F2595" t="s">
        <v>62</v>
      </c>
      <c r="G2595">
        <v>10455.629999999999</v>
      </c>
      <c r="H2595">
        <v>4</v>
      </c>
      <c r="I2595">
        <v>41822.519999999997</v>
      </c>
      <c r="J2595">
        <v>4.49</v>
      </c>
      <c r="K2595">
        <v>1731</v>
      </c>
      <c r="L2595" s="1">
        <v>45602</v>
      </c>
    </row>
    <row r="2596" spans="1:12" x14ac:dyDescent="0.25">
      <c r="A2596" t="s">
        <v>2640</v>
      </c>
      <c r="B2596" t="s">
        <v>35</v>
      </c>
      <c r="C2596" t="s">
        <v>14</v>
      </c>
      <c r="D2596" t="s">
        <v>36</v>
      </c>
      <c r="E2596" t="s">
        <v>22</v>
      </c>
      <c r="F2596" t="s">
        <v>62</v>
      </c>
      <c r="G2596">
        <v>19573.37</v>
      </c>
      <c r="H2596">
        <v>1</v>
      </c>
      <c r="I2596">
        <v>19573.37</v>
      </c>
      <c r="J2596">
        <v>3.14</v>
      </c>
      <c r="K2596">
        <v>942</v>
      </c>
      <c r="L2596" s="1">
        <v>45652</v>
      </c>
    </row>
    <row r="2597" spans="1:12" x14ac:dyDescent="0.25">
      <c r="A2597" t="s">
        <v>2641</v>
      </c>
      <c r="B2597" t="s">
        <v>38</v>
      </c>
      <c r="C2597" t="s">
        <v>20</v>
      </c>
      <c r="D2597" t="s">
        <v>39</v>
      </c>
      <c r="E2597" t="s">
        <v>22</v>
      </c>
      <c r="F2597" t="s">
        <v>28</v>
      </c>
      <c r="G2597">
        <v>4716.3100000000004</v>
      </c>
      <c r="H2597">
        <v>4</v>
      </c>
      <c r="I2597">
        <v>18865.240000000002</v>
      </c>
      <c r="J2597">
        <v>3.1</v>
      </c>
      <c r="K2597">
        <v>2151</v>
      </c>
      <c r="L2597" s="1">
        <v>45481</v>
      </c>
    </row>
    <row r="2598" spans="1:12" x14ac:dyDescent="0.25">
      <c r="A2598" t="s">
        <v>2642</v>
      </c>
      <c r="B2598" t="s">
        <v>35</v>
      </c>
      <c r="C2598" t="s">
        <v>14</v>
      </c>
      <c r="D2598" t="s">
        <v>36</v>
      </c>
      <c r="E2598" t="s">
        <v>22</v>
      </c>
      <c r="F2598" t="s">
        <v>40</v>
      </c>
      <c r="G2598">
        <v>9879.4699999999993</v>
      </c>
      <c r="H2598">
        <v>3</v>
      </c>
      <c r="I2598">
        <v>29638.41</v>
      </c>
      <c r="J2598">
        <v>3.36</v>
      </c>
      <c r="K2598">
        <v>1508</v>
      </c>
      <c r="L2598" s="1">
        <v>45350</v>
      </c>
    </row>
    <row r="2599" spans="1:12" x14ac:dyDescent="0.25">
      <c r="A2599" t="s">
        <v>2643</v>
      </c>
      <c r="B2599" t="s">
        <v>49</v>
      </c>
      <c r="C2599" t="s">
        <v>14</v>
      </c>
      <c r="D2599" t="s">
        <v>50</v>
      </c>
      <c r="E2599" t="s">
        <v>16</v>
      </c>
      <c r="F2599" t="s">
        <v>17</v>
      </c>
      <c r="G2599">
        <v>14898.71</v>
      </c>
      <c r="H2599">
        <v>4</v>
      </c>
      <c r="I2599">
        <v>59594.84</v>
      </c>
      <c r="J2599">
        <v>3.79</v>
      </c>
      <c r="K2599">
        <v>4445</v>
      </c>
      <c r="L2599" s="1">
        <v>45430</v>
      </c>
    </row>
    <row r="2600" spans="1:12" x14ac:dyDescent="0.25">
      <c r="A2600" t="s">
        <v>2644</v>
      </c>
      <c r="B2600" t="s">
        <v>43</v>
      </c>
      <c r="C2600" t="s">
        <v>44</v>
      </c>
      <c r="D2600" t="s">
        <v>45</v>
      </c>
      <c r="E2600" t="s">
        <v>47</v>
      </c>
      <c r="F2600" t="s">
        <v>17</v>
      </c>
      <c r="G2600">
        <v>3129.73</v>
      </c>
      <c r="H2600">
        <v>5</v>
      </c>
      <c r="I2600">
        <v>15648.65</v>
      </c>
      <c r="J2600">
        <v>4.25</v>
      </c>
      <c r="K2600">
        <v>3981</v>
      </c>
      <c r="L2600" s="1">
        <v>45595</v>
      </c>
    </row>
    <row r="2601" spans="1:12" x14ac:dyDescent="0.25">
      <c r="A2601" t="s">
        <v>2645</v>
      </c>
      <c r="B2601" t="s">
        <v>19</v>
      </c>
      <c r="C2601" t="s">
        <v>20</v>
      </c>
      <c r="D2601" t="s">
        <v>21</v>
      </c>
      <c r="E2601" t="s">
        <v>22</v>
      </c>
      <c r="F2601" t="s">
        <v>33</v>
      </c>
      <c r="G2601">
        <v>11440.34</v>
      </c>
      <c r="H2601">
        <v>2</v>
      </c>
      <c r="I2601">
        <v>22880.68</v>
      </c>
      <c r="J2601">
        <v>1.8</v>
      </c>
      <c r="K2601">
        <v>1879</v>
      </c>
      <c r="L2601" s="1">
        <v>45578</v>
      </c>
    </row>
    <row r="2602" spans="1:12" x14ac:dyDescent="0.25">
      <c r="A2602" t="s">
        <v>2646</v>
      </c>
      <c r="B2602" t="s">
        <v>43</v>
      </c>
      <c r="C2602" t="s">
        <v>44</v>
      </c>
      <c r="D2602" t="s">
        <v>45</v>
      </c>
      <c r="E2602" t="s">
        <v>47</v>
      </c>
      <c r="F2602" t="s">
        <v>62</v>
      </c>
      <c r="G2602">
        <v>16083.65</v>
      </c>
      <c r="H2602">
        <v>3</v>
      </c>
      <c r="I2602">
        <v>48250.95</v>
      </c>
      <c r="J2602">
        <v>3.72</v>
      </c>
      <c r="K2602">
        <v>347</v>
      </c>
      <c r="L2602" s="1">
        <v>45439</v>
      </c>
    </row>
    <row r="2603" spans="1:12" x14ac:dyDescent="0.25">
      <c r="A2603" t="s">
        <v>2647</v>
      </c>
      <c r="B2603" t="s">
        <v>65</v>
      </c>
      <c r="C2603" t="s">
        <v>20</v>
      </c>
      <c r="D2603" t="s">
        <v>66</v>
      </c>
      <c r="E2603" t="s">
        <v>16</v>
      </c>
      <c r="F2603" t="s">
        <v>33</v>
      </c>
      <c r="G2603">
        <v>13571.36</v>
      </c>
      <c r="H2603">
        <v>5</v>
      </c>
      <c r="I2603">
        <v>67856.800000000003</v>
      </c>
      <c r="J2603">
        <v>3.11</v>
      </c>
      <c r="K2603">
        <v>3615</v>
      </c>
      <c r="L2603" s="1">
        <v>45549</v>
      </c>
    </row>
    <row r="2604" spans="1:12" x14ac:dyDescent="0.25">
      <c r="A2604" t="s">
        <v>2648</v>
      </c>
      <c r="B2604" t="s">
        <v>53</v>
      </c>
      <c r="C2604" t="s">
        <v>31</v>
      </c>
      <c r="D2604" t="s">
        <v>54</v>
      </c>
      <c r="E2604" t="s">
        <v>16</v>
      </c>
      <c r="F2604" t="s">
        <v>28</v>
      </c>
      <c r="G2604">
        <v>14337.07</v>
      </c>
      <c r="H2604">
        <v>2</v>
      </c>
      <c r="I2604">
        <v>28674.14</v>
      </c>
      <c r="J2604">
        <v>3.29</v>
      </c>
      <c r="K2604">
        <v>363</v>
      </c>
      <c r="L2604" s="1">
        <v>45319</v>
      </c>
    </row>
    <row r="2605" spans="1:12" x14ac:dyDescent="0.25">
      <c r="A2605" t="s">
        <v>2649</v>
      </c>
      <c r="B2605" t="s">
        <v>30</v>
      </c>
      <c r="C2605" t="s">
        <v>31</v>
      </c>
      <c r="D2605" t="s">
        <v>32</v>
      </c>
      <c r="E2605" t="s">
        <v>47</v>
      </c>
      <c r="F2605" t="s">
        <v>28</v>
      </c>
      <c r="G2605">
        <v>6420.58</v>
      </c>
      <c r="H2605">
        <v>4</v>
      </c>
      <c r="I2605">
        <v>25682.32</v>
      </c>
      <c r="J2605">
        <v>4.3600000000000003</v>
      </c>
      <c r="K2605">
        <v>2806</v>
      </c>
      <c r="L2605" s="1">
        <v>45297</v>
      </c>
    </row>
    <row r="2606" spans="1:12" x14ac:dyDescent="0.25">
      <c r="A2606" t="s">
        <v>2650</v>
      </c>
      <c r="B2606" t="s">
        <v>25</v>
      </c>
      <c r="C2606" t="s">
        <v>26</v>
      </c>
      <c r="D2606" t="s">
        <v>27</v>
      </c>
      <c r="E2606" t="s">
        <v>16</v>
      </c>
      <c r="F2606" t="s">
        <v>23</v>
      </c>
      <c r="G2606">
        <v>3068.9</v>
      </c>
      <c r="H2606">
        <v>2</v>
      </c>
      <c r="I2606">
        <v>6137.8</v>
      </c>
      <c r="J2606">
        <v>4.22</v>
      </c>
      <c r="K2606">
        <v>175</v>
      </c>
      <c r="L2606" s="1">
        <v>45317</v>
      </c>
    </row>
    <row r="2607" spans="1:12" x14ac:dyDescent="0.25">
      <c r="A2607" t="s">
        <v>2651</v>
      </c>
      <c r="B2607" t="s">
        <v>19</v>
      </c>
      <c r="C2607" t="s">
        <v>20</v>
      </c>
      <c r="D2607" t="s">
        <v>21</v>
      </c>
      <c r="E2607" t="s">
        <v>22</v>
      </c>
      <c r="F2607" t="s">
        <v>17</v>
      </c>
      <c r="G2607">
        <v>364.12</v>
      </c>
      <c r="H2607">
        <v>1</v>
      </c>
      <c r="I2607">
        <v>364.12</v>
      </c>
      <c r="J2607">
        <v>4.45</v>
      </c>
      <c r="K2607">
        <v>4752</v>
      </c>
      <c r="L2607" s="1">
        <v>45386</v>
      </c>
    </row>
    <row r="2608" spans="1:12" x14ac:dyDescent="0.25">
      <c r="A2608" t="s">
        <v>2652</v>
      </c>
      <c r="B2608" t="s">
        <v>38</v>
      </c>
      <c r="C2608" t="s">
        <v>20</v>
      </c>
      <c r="D2608" t="s">
        <v>39</v>
      </c>
      <c r="E2608" t="s">
        <v>16</v>
      </c>
      <c r="F2608" t="s">
        <v>28</v>
      </c>
      <c r="G2608">
        <v>14577.07</v>
      </c>
      <c r="H2608">
        <v>5</v>
      </c>
      <c r="I2608">
        <v>72885.350000000006</v>
      </c>
      <c r="J2608">
        <v>1.33</v>
      </c>
      <c r="K2608">
        <v>927</v>
      </c>
      <c r="L2608" s="1">
        <v>45298</v>
      </c>
    </row>
    <row r="2609" spans="1:12" x14ac:dyDescent="0.25">
      <c r="A2609" t="s">
        <v>2653</v>
      </c>
      <c r="B2609" t="s">
        <v>43</v>
      </c>
      <c r="C2609" t="s">
        <v>44</v>
      </c>
      <c r="D2609" t="s">
        <v>45</v>
      </c>
      <c r="E2609" t="s">
        <v>47</v>
      </c>
      <c r="F2609" t="s">
        <v>62</v>
      </c>
      <c r="G2609">
        <v>13519.96</v>
      </c>
      <c r="H2609">
        <v>2</v>
      </c>
      <c r="I2609">
        <v>27039.919999999998</v>
      </c>
      <c r="J2609">
        <v>4.3099999999999996</v>
      </c>
      <c r="K2609">
        <v>2338</v>
      </c>
      <c r="L2609" s="1">
        <v>45595</v>
      </c>
    </row>
    <row r="2610" spans="1:12" x14ac:dyDescent="0.25">
      <c r="A2610" t="s">
        <v>2654</v>
      </c>
      <c r="B2610" t="s">
        <v>13</v>
      </c>
      <c r="C2610" t="s">
        <v>14</v>
      </c>
      <c r="D2610" t="s">
        <v>15</v>
      </c>
      <c r="E2610" t="s">
        <v>16</v>
      </c>
      <c r="F2610" t="s">
        <v>23</v>
      </c>
      <c r="G2610">
        <v>6028.16</v>
      </c>
      <c r="H2610">
        <v>1</v>
      </c>
      <c r="I2610">
        <v>6028.16</v>
      </c>
      <c r="J2610">
        <v>2.2999999999999998</v>
      </c>
      <c r="K2610">
        <v>583</v>
      </c>
      <c r="L2610" s="1">
        <v>45546</v>
      </c>
    </row>
    <row r="2611" spans="1:12" x14ac:dyDescent="0.25">
      <c r="A2611" t="s">
        <v>2655</v>
      </c>
      <c r="B2611" t="s">
        <v>38</v>
      </c>
      <c r="C2611" t="s">
        <v>20</v>
      </c>
      <c r="D2611" t="s">
        <v>39</v>
      </c>
      <c r="E2611" t="s">
        <v>22</v>
      </c>
      <c r="F2611" t="s">
        <v>62</v>
      </c>
      <c r="G2611">
        <v>14504.67</v>
      </c>
      <c r="H2611">
        <v>5</v>
      </c>
      <c r="I2611">
        <v>72523.350000000006</v>
      </c>
      <c r="J2611">
        <v>3.15</v>
      </c>
      <c r="K2611">
        <v>1210</v>
      </c>
      <c r="L2611" s="1">
        <v>45540</v>
      </c>
    </row>
    <row r="2612" spans="1:12" x14ac:dyDescent="0.25">
      <c r="A2612" t="s">
        <v>2656</v>
      </c>
      <c r="B2612" t="s">
        <v>25</v>
      </c>
      <c r="C2612" t="s">
        <v>26</v>
      </c>
      <c r="D2612" t="s">
        <v>27</v>
      </c>
      <c r="E2612" t="s">
        <v>22</v>
      </c>
      <c r="F2612" t="s">
        <v>40</v>
      </c>
      <c r="G2612">
        <v>8401.8799999999992</v>
      </c>
      <c r="H2612">
        <v>2</v>
      </c>
      <c r="I2612">
        <v>16803.759999999998</v>
      </c>
      <c r="J2612">
        <v>1.63</v>
      </c>
      <c r="K2612">
        <v>488</v>
      </c>
      <c r="L2612" s="1">
        <v>45518</v>
      </c>
    </row>
    <row r="2613" spans="1:12" x14ac:dyDescent="0.25">
      <c r="A2613" t="s">
        <v>2657</v>
      </c>
      <c r="B2613" t="s">
        <v>25</v>
      </c>
      <c r="C2613" t="s">
        <v>26</v>
      </c>
      <c r="D2613" t="s">
        <v>27</v>
      </c>
      <c r="E2613" t="s">
        <v>47</v>
      </c>
      <c r="F2613" t="s">
        <v>28</v>
      </c>
      <c r="G2613">
        <v>13854.51</v>
      </c>
      <c r="H2613">
        <v>5</v>
      </c>
      <c r="I2613">
        <v>69272.55</v>
      </c>
      <c r="J2613">
        <v>1.45</v>
      </c>
      <c r="K2613">
        <v>4514</v>
      </c>
      <c r="L2613" s="1">
        <v>45343</v>
      </c>
    </row>
    <row r="2614" spans="1:12" x14ac:dyDescent="0.25">
      <c r="A2614" t="s">
        <v>2658</v>
      </c>
      <c r="B2614" t="s">
        <v>19</v>
      </c>
      <c r="C2614" t="s">
        <v>20</v>
      </c>
      <c r="D2614" t="s">
        <v>21</v>
      </c>
      <c r="E2614" t="s">
        <v>47</v>
      </c>
      <c r="F2614" t="s">
        <v>28</v>
      </c>
      <c r="G2614">
        <v>19934.77</v>
      </c>
      <c r="H2614">
        <v>2</v>
      </c>
      <c r="I2614">
        <v>39869.54</v>
      </c>
      <c r="J2614">
        <v>2.63</v>
      </c>
      <c r="K2614">
        <v>2954</v>
      </c>
      <c r="L2614" s="1">
        <v>45433</v>
      </c>
    </row>
    <row r="2615" spans="1:12" x14ac:dyDescent="0.25">
      <c r="A2615" t="s">
        <v>2659</v>
      </c>
      <c r="B2615" t="s">
        <v>13</v>
      </c>
      <c r="C2615" t="s">
        <v>14</v>
      </c>
      <c r="D2615" t="s">
        <v>15</v>
      </c>
      <c r="E2615" t="s">
        <v>16</v>
      </c>
      <c r="F2615" t="s">
        <v>40</v>
      </c>
      <c r="G2615">
        <v>17295.939999999999</v>
      </c>
      <c r="H2615">
        <v>1</v>
      </c>
      <c r="I2615">
        <v>17295.939999999999</v>
      </c>
      <c r="J2615">
        <v>4.3499999999999996</v>
      </c>
      <c r="K2615">
        <v>186</v>
      </c>
      <c r="L2615" s="1">
        <v>45647</v>
      </c>
    </row>
    <row r="2616" spans="1:12" x14ac:dyDescent="0.25">
      <c r="A2616" t="s">
        <v>2660</v>
      </c>
      <c r="B2616" t="s">
        <v>65</v>
      </c>
      <c r="C2616" t="s">
        <v>20</v>
      </c>
      <c r="D2616" t="s">
        <v>66</v>
      </c>
      <c r="E2616" t="s">
        <v>22</v>
      </c>
      <c r="F2616" t="s">
        <v>33</v>
      </c>
      <c r="G2616">
        <v>14449.28</v>
      </c>
      <c r="H2616">
        <v>3</v>
      </c>
      <c r="I2616">
        <v>43347.839999999997</v>
      </c>
      <c r="J2616">
        <v>1.68</v>
      </c>
      <c r="K2616">
        <v>4913</v>
      </c>
      <c r="L2616" s="1">
        <v>45400</v>
      </c>
    </row>
    <row r="2617" spans="1:12" x14ac:dyDescent="0.25">
      <c r="A2617" t="s">
        <v>2661</v>
      </c>
      <c r="B2617" t="s">
        <v>53</v>
      </c>
      <c r="C2617" t="s">
        <v>31</v>
      </c>
      <c r="D2617" t="s">
        <v>54</v>
      </c>
      <c r="E2617" t="s">
        <v>16</v>
      </c>
      <c r="F2617" t="s">
        <v>28</v>
      </c>
      <c r="G2617">
        <v>979.52</v>
      </c>
      <c r="H2617">
        <v>5</v>
      </c>
      <c r="I2617">
        <v>4897.6000000000004</v>
      </c>
      <c r="J2617">
        <v>2.4500000000000002</v>
      </c>
      <c r="K2617">
        <v>321</v>
      </c>
      <c r="L2617" s="1">
        <v>45484</v>
      </c>
    </row>
    <row r="2618" spans="1:12" x14ac:dyDescent="0.25">
      <c r="A2618" t="s">
        <v>2662</v>
      </c>
      <c r="B2618" t="s">
        <v>35</v>
      </c>
      <c r="C2618" t="s">
        <v>14</v>
      </c>
      <c r="D2618" t="s">
        <v>36</v>
      </c>
      <c r="E2618" t="s">
        <v>16</v>
      </c>
      <c r="F2618" t="s">
        <v>17</v>
      </c>
      <c r="G2618">
        <v>12416.14</v>
      </c>
      <c r="H2618">
        <v>5</v>
      </c>
      <c r="I2618">
        <v>62080.7</v>
      </c>
      <c r="J2618">
        <v>1.4</v>
      </c>
      <c r="K2618">
        <v>3374</v>
      </c>
      <c r="L2618" s="1">
        <v>45412</v>
      </c>
    </row>
    <row r="2619" spans="1:12" x14ac:dyDescent="0.25">
      <c r="A2619" t="s">
        <v>2663</v>
      </c>
      <c r="B2619" t="s">
        <v>49</v>
      </c>
      <c r="C2619" t="s">
        <v>14</v>
      </c>
      <c r="D2619" t="s">
        <v>50</v>
      </c>
      <c r="E2619" t="s">
        <v>47</v>
      </c>
      <c r="F2619" t="s">
        <v>33</v>
      </c>
      <c r="G2619">
        <v>19472.54</v>
      </c>
      <c r="H2619">
        <v>5</v>
      </c>
      <c r="I2619">
        <v>97362.7</v>
      </c>
      <c r="J2619">
        <v>1.79</v>
      </c>
      <c r="K2619">
        <v>2459</v>
      </c>
      <c r="L2619" s="1">
        <v>45493</v>
      </c>
    </row>
    <row r="2620" spans="1:12" x14ac:dyDescent="0.25">
      <c r="A2620" t="s">
        <v>2664</v>
      </c>
      <c r="B2620" t="s">
        <v>25</v>
      </c>
      <c r="C2620" t="s">
        <v>26</v>
      </c>
      <c r="D2620" t="s">
        <v>27</v>
      </c>
      <c r="E2620" t="s">
        <v>22</v>
      </c>
      <c r="F2620" t="s">
        <v>40</v>
      </c>
      <c r="G2620">
        <v>12375.7</v>
      </c>
      <c r="H2620">
        <v>3</v>
      </c>
      <c r="I2620">
        <v>37127.1</v>
      </c>
      <c r="J2620">
        <v>3.95</v>
      </c>
      <c r="K2620">
        <v>685</v>
      </c>
      <c r="L2620" s="1">
        <v>45387</v>
      </c>
    </row>
    <row r="2621" spans="1:12" x14ac:dyDescent="0.25">
      <c r="A2621" t="s">
        <v>2665</v>
      </c>
      <c r="B2621" t="s">
        <v>35</v>
      </c>
      <c r="C2621" t="s">
        <v>14</v>
      </c>
      <c r="D2621" t="s">
        <v>36</v>
      </c>
      <c r="E2621" t="s">
        <v>22</v>
      </c>
      <c r="F2621" t="s">
        <v>28</v>
      </c>
      <c r="G2621">
        <v>8421.91</v>
      </c>
      <c r="H2621">
        <v>3</v>
      </c>
      <c r="I2621">
        <v>25265.73</v>
      </c>
      <c r="J2621">
        <v>3.77</v>
      </c>
      <c r="K2621">
        <v>3739</v>
      </c>
      <c r="L2621" s="1">
        <v>45612</v>
      </c>
    </row>
    <row r="2622" spans="1:12" x14ac:dyDescent="0.25">
      <c r="A2622" t="s">
        <v>2666</v>
      </c>
      <c r="B2622" t="s">
        <v>43</v>
      </c>
      <c r="C2622" t="s">
        <v>44</v>
      </c>
      <c r="D2622" t="s">
        <v>45</v>
      </c>
      <c r="E2622" t="s">
        <v>16</v>
      </c>
      <c r="F2622" t="s">
        <v>23</v>
      </c>
      <c r="G2622">
        <v>14294.81</v>
      </c>
      <c r="H2622">
        <v>2</v>
      </c>
      <c r="I2622">
        <v>28589.62</v>
      </c>
      <c r="J2622">
        <v>1.66</v>
      </c>
      <c r="K2622">
        <v>1692</v>
      </c>
      <c r="L2622" s="1">
        <v>45582</v>
      </c>
    </row>
    <row r="2623" spans="1:12" x14ac:dyDescent="0.25">
      <c r="A2623" t="s">
        <v>2667</v>
      </c>
      <c r="B2623" t="s">
        <v>19</v>
      </c>
      <c r="C2623" t="s">
        <v>20</v>
      </c>
      <c r="D2623" t="s">
        <v>21</v>
      </c>
      <c r="E2623" t="s">
        <v>47</v>
      </c>
      <c r="F2623" t="s">
        <v>40</v>
      </c>
      <c r="G2623">
        <v>7231.24</v>
      </c>
      <c r="H2623">
        <v>3</v>
      </c>
      <c r="I2623">
        <v>21693.72</v>
      </c>
      <c r="J2623">
        <v>3.05</v>
      </c>
      <c r="K2623">
        <v>4228</v>
      </c>
      <c r="L2623" s="1">
        <v>45633</v>
      </c>
    </row>
    <row r="2624" spans="1:12" x14ac:dyDescent="0.25">
      <c r="A2624" t="s">
        <v>2668</v>
      </c>
      <c r="B2624" t="s">
        <v>30</v>
      </c>
      <c r="C2624" t="s">
        <v>31</v>
      </c>
      <c r="D2624" t="s">
        <v>32</v>
      </c>
      <c r="E2624" t="s">
        <v>16</v>
      </c>
      <c r="F2624" t="s">
        <v>62</v>
      </c>
      <c r="G2624">
        <v>13506.77</v>
      </c>
      <c r="H2624">
        <v>1</v>
      </c>
      <c r="I2624">
        <v>13506.77</v>
      </c>
      <c r="J2624">
        <v>1.85</v>
      </c>
      <c r="K2624">
        <v>4429</v>
      </c>
      <c r="L2624" s="1">
        <v>45637</v>
      </c>
    </row>
    <row r="2625" spans="1:12" x14ac:dyDescent="0.25">
      <c r="A2625" t="s">
        <v>2669</v>
      </c>
      <c r="B2625" t="s">
        <v>25</v>
      </c>
      <c r="C2625" t="s">
        <v>26</v>
      </c>
      <c r="D2625" t="s">
        <v>27</v>
      </c>
      <c r="E2625" t="s">
        <v>47</v>
      </c>
      <c r="F2625" t="s">
        <v>28</v>
      </c>
      <c r="G2625">
        <v>13562.13</v>
      </c>
      <c r="H2625">
        <v>1</v>
      </c>
      <c r="I2625">
        <v>13562.13</v>
      </c>
      <c r="J2625">
        <v>3.78</v>
      </c>
      <c r="K2625">
        <v>2733</v>
      </c>
      <c r="L2625" s="1">
        <v>45327</v>
      </c>
    </row>
    <row r="2626" spans="1:12" x14ac:dyDescent="0.25">
      <c r="A2626" t="s">
        <v>2670</v>
      </c>
      <c r="B2626" t="s">
        <v>43</v>
      </c>
      <c r="C2626" t="s">
        <v>44</v>
      </c>
      <c r="D2626" t="s">
        <v>45</v>
      </c>
      <c r="E2626" t="s">
        <v>16</v>
      </c>
      <c r="F2626" t="s">
        <v>33</v>
      </c>
      <c r="G2626">
        <v>13813.77</v>
      </c>
      <c r="H2626">
        <v>5</v>
      </c>
      <c r="I2626">
        <v>69068.850000000006</v>
      </c>
      <c r="J2626">
        <v>3.91</v>
      </c>
      <c r="K2626">
        <v>3030</v>
      </c>
      <c r="L2626" s="1">
        <v>45387</v>
      </c>
    </row>
    <row r="2627" spans="1:12" x14ac:dyDescent="0.25">
      <c r="A2627" t="s">
        <v>2671</v>
      </c>
      <c r="B2627" t="s">
        <v>49</v>
      </c>
      <c r="C2627" t="s">
        <v>14</v>
      </c>
      <c r="D2627" t="s">
        <v>50</v>
      </c>
      <c r="E2627" t="s">
        <v>22</v>
      </c>
      <c r="F2627" t="s">
        <v>23</v>
      </c>
      <c r="G2627">
        <v>14490.54</v>
      </c>
      <c r="H2627">
        <v>3</v>
      </c>
      <c r="I2627">
        <v>43471.62</v>
      </c>
      <c r="J2627">
        <v>3.11</v>
      </c>
      <c r="K2627">
        <v>610</v>
      </c>
      <c r="L2627" s="1">
        <v>45465</v>
      </c>
    </row>
    <row r="2628" spans="1:12" x14ac:dyDescent="0.25">
      <c r="A2628" t="s">
        <v>2672</v>
      </c>
      <c r="B2628" t="s">
        <v>53</v>
      </c>
      <c r="C2628" t="s">
        <v>31</v>
      </c>
      <c r="D2628" t="s">
        <v>54</v>
      </c>
      <c r="E2628" t="s">
        <v>16</v>
      </c>
      <c r="F2628" t="s">
        <v>40</v>
      </c>
      <c r="G2628">
        <v>2041.56</v>
      </c>
      <c r="H2628">
        <v>5</v>
      </c>
      <c r="I2628">
        <v>10207.799999999999</v>
      </c>
      <c r="J2628">
        <v>3.09</v>
      </c>
      <c r="K2628">
        <v>4976</v>
      </c>
      <c r="L2628" s="1">
        <v>45505</v>
      </c>
    </row>
    <row r="2629" spans="1:12" x14ac:dyDescent="0.25">
      <c r="A2629" t="s">
        <v>2673</v>
      </c>
      <c r="B2629" t="s">
        <v>19</v>
      </c>
      <c r="C2629" t="s">
        <v>20</v>
      </c>
      <c r="D2629" t="s">
        <v>21</v>
      </c>
      <c r="E2629" t="s">
        <v>47</v>
      </c>
      <c r="F2629" t="s">
        <v>40</v>
      </c>
      <c r="G2629">
        <v>8684.68</v>
      </c>
      <c r="H2629">
        <v>3</v>
      </c>
      <c r="I2629">
        <v>26054.04</v>
      </c>
      <c r="J2629">
        <v>1.81</v>
      </c>
      <c r="K2629">
        <v>3007</v>
      </c>
      <c r="L2629" s="1">
        <v>45419</v>
      </c>
    </row>
    <row r="2630" spans="1:12" x14ac:dyDescent="0.25">
      <c r="A2630" t="s">
        <v>2674</v>
      </c>
      <c r="B2630" t="s">
        <v>53</v>
      </c>
      <c r="C2630" t="s">
        <v>31</v>
      </c>
      <c r="D2630" t="s">
        <v>54</v>
      </c>
      <c r="E2630" t="s">
        <v>22</v>
      </c>
      <c r="F2630" t="s">
        <v>28</v>
      </c>
      <c r="G2630">
        <v>2403.06</v>
      </c>
      <c r="H2630">
        <v>1</v>
      </c>
      <c r="I2630">
        <v>2403.06</v>
      </c>
      <c r="J2630">
        <v>1.43</v>
      </c>
      <c r="K2630">
        <v>1423</v>
      </c>
      <c r="L2630" s="1">
        <v>45307</v>
      </c>
    </row>
    <row r="2631" spans="1:12" x14ac:dyDescent="0.25">
      <c r="A2631" t="s">
        <v>2675</v>
      </c>
      <c r="B2631" t="s">
        <v>65</v>
      </c>
      <c r="C2631" t="s">
        <v>20</v>
      </c>
      <c r="D2631" t="s">
        <v>66</v>
      </c>
      <c r="E2631" t="s">
        <v>22</v>
      </c>
      <c r="F2631" t="s">
        <v>17</v>
      </c>
      <c r="G2631">
        <v>10068.09</v>
      </c>
      <c r="H2631">
        <v>3</v>
      </c>
      <c r="I2631">
        <v>30204.27</v>
      </c>
      <c r="J2631">
        <v>2.34</v>
      </c>
      <c r="K2631">
        <v>1333</v>
      </c>
      <c r="L2631" s="1">
        <v>45515</v>
      </c>
    </row>
    <row r="2632" spans="1:12" x14ac:dyDescent="0.25">
      <c r="A2632" t="s">
        <v>2676</v>
      </c>
      <c r="B2632" t="s">
        <v>49</v>
      </c>
      <c r="C2632" t="s">
        <v>14</v>
      </c>
      <c r="D2632" t="s">
        <v>50</v>
      </c>
      <c r="E2632" t="s">
        <v>22</v>
      </c>
      <c r="F2632" t="s">
        <v>62</v>
      </c>
      <c r="G2632">
        <v>12037.1</v>
      </c>
      <c r="H2632">
        <v>1</v>
      </c>
      <c r="I2632">
        <v>12037.1</v>
      </c>
      <c r="J2632">
        <v>3.11</v>
      </c>
      <c r="K2632">
        <v>1328</v>
      </c>
      <c r="L2632" s="1">
        <v>45343</v>
      </c>
    </row>
    <row r="2633" spans="1:12" x14ac:dyDescent="0.25">
      <c r="A2633" t="s">
        <v>2677</v>
      </c>
      <c r="B2633" t="s">
        <v>30</v>
      </c>
      <c r="C2633" t="s">
        <v>31</v>
      </c>
      <c r="D2633" t="s">
        <v>32</v>
      </c>
      <c r="E2633" t="s">
        <v>47</v>
      </c>
      <c r="F2633" t="s">
        <v>62</v>
      </c>
      <c r="G2633">
        <v>18463.849999999999</v>
      </c>
      <c r="H2633">
        <v>2</v>
      </c>
      <c r="I2633">
        <v>36927.699999999997</v>
      </c>
      <c r="J2633">
        <v>4.09</v>
      </c>
      <c r="K2633">
        <v>4323</v>
      </c>
      <c r="L2633" s="1">
        <v>45438</v>
      </c>
    </row>
    <row r="2634" spans="1:12" x14ac:dyDescent="0.25">
      <c r="A2634" t="s">
        <v>2678</v>
      </c>
      <c r="B2634" t="s">
        <v>43</v>
      </c>
      <c r="C2634" t="s">
        <v>44</v>
      </c>
      <c r="D2634" t="s">
        <v>45</v>
      </c>
      <c r="E2634" t="s">
        <v>16</v>
      </c>
      <c r="F2634" t="s">
        <v>33</v>
      </c>
      <c r="G2634">
        <v>5127.8999999999996</v>
      </c>
      <c r="H2634">
        <v>3</v>
      </c>
      <c r="I2634">
        <v>15383.7</v>
      </c>
      <c r="J2634">
        <v>1.08</v>
      </c>
      <c r="K2634">
        <v>359</v>
      </c>
      <c r="L2634" s="1">
        <v>45649</v>
      </c>
    </row>
    <row r="2635" spans="1:12" x14ac:dyDescent="0.25">
      <c r="A2635" t="s">
        <v>2679</v>
      </c>
      <c r="B2635" t="s">
        <v>53</v>
      </c>
      <c r="C2635" t="s">
        <v>31</v>
      </c>
      <c r="D2635" t="s">
        <v>54</v>
      </c>
      <c r="E2635" t="s">
        <v>47</v>
      </c>
      <c r="F2635" t="s">
        <v>62</v>
      </c>
      <c r="G2635">
        <v>3071.01</v>
      </c>
      <c r="H2635">
        <v>2</v>
      </c>
      <c r="I2635">
        <v>6142.02</v>
      </c>
      <c r="J2635">
        <v>2.41</v>
      </c>
      <c r="K2635">
        <v>4985</v>
      </c>
      <c r="L2635" s="1">
        <v>45603</v>
      </c>
    </row>
    <row r="2636" spans="1:12" x14ac:dyDescent="0.25">
      <c r="A2636" t="s">
        <v>2680</v>
      </c>
      <c r="B2636" t="s">
        <v>19</v>
      </c>
      <c r="C2636" t="s">
        <v>20</v>
      </c>
      <c r="D2636" t="s">
        <v>21</v>
      </c>
      <c r="E2636" t="s">
        <v>22</v>
      </c>
      <c r="F2636" t="s">
        <v>40</v>
      </c>
      <c r="G2636">
        <v>18368.03</v>
      </c>
      <c r="H2636">
        <v>3</v>
      </c>
      <c r="I2636">
        <v>55104.09</v>
      </c>
      <c r="J2636">
        <v>2.6</v>
      </c>
      <c r="K2636">
        <v>3534</v>
      </c>
      <c r="L2636" s="1">
        <v>45403</v>
      </c>
    </row>
    <row r="2637" spans="1:12" x14ac:dyDescent="0.25">
      <c r="A2637" t="s">
        <v>2681</v>
      </c>
      <c r="B2637" t="s">
        <v>49</v>
      </c>
      <c r="C2637" t="s">
        <v>14</v>
      </c>
      <c r="D2637" t="s">
        <v>50</v>
      </c>
      <c r="E2637" t="s">
        <v>22</v>
      </c>
      <c r="F2637" t="s">
        <v>17</v>
      </c>
      <c r="G2637">
        <v>19072.48</v>
      </c>
      <c r="H2637">
        <v>4</v>
      </c>
      <c r="I2637">
        <v>76289.919999999998</v>
      </c>
      <c r="J2637">
        <v>1.24</v>
      </c>
      <c r="K2637">
        <v>555</v>
      </c>
      <c r="L2637" s="1">
        <v>45648</v>
      </c>
    </row>
    <row r="2638" spans="1:12" x14ac:dyDescent="0.25">
      <c r="A2638" t="s">
        <v>2682</v>
      </c>
      <c r="B2638" t="s">
        <v>35</v>
      </c>
      <c r="C2638" t="s">
        <v>14</v>
      </c>
      <c r="D2638" t="s">
        <v>36</v>
      </c>
      <c r="E2638" t="s">
        <v>22</v>
      </c>
      <c r="F2638" t="s">
        <v>23</v>
      </c>
      <c r="G2638">
        <v>4476.79</v>
      </c>
      <c r="H2638">
        <v>1</v>
      </c>
      <c r="I2638">
        <v>4476.79</v>
      </c>
      <c r="J2638">
        <v>2.57</v>
      </c>
      <c r="K2638">
        <v>1414</v>
      </c>
      <c r="L2638" s="1">
        <v>45453</v>
      </c>
    </row>
    <row r="2639" spans="1:12" x14ac:dyDescent="0.25">
      <c r="A2639" t="s">
        <v>2683</v>
      </c>
      <c r="B2639" t="s">
        <v>19</v>
      </c>
      <c r="C2639" t="s">
        <v>20</v>
      </c>
      <c r="D2639" t="s">
        <v>21</v>
      </c>
      <c r="E2639" t="s">
        <v>22</v>
      </c>
      <c r="F2639" t="s">
        <v>28</v>
      </c>
      <c r="G2639">
        <v>19742.150000000001</v>
      </c>
      <c r="H2639">
        <v>5</v>
      </c>
      <c r="I2639">
        <v>98710.75</v>
      </c>
      <c r="J2639">
        <v>4.84</v>
      </c>
      <c r="K2639">
        <v>1521</v>
      </c>
      <c r="L2639" s="1">
        <v>45553</v>
      </c>
    </row>
    <row r="2640" spans="1:12" x14ac:dyDescent="0.25">
      <c r="A2640" t="s">
        <v>2684</v>
      </c>
      <c r="B2640" t="s">
        <v>65</v>
      </c>
      <c r="C2640" t="s">
        <v>20</v>
      </c>
      <c r="D2640" t="s">
        <v>66</v>
      </c>
      <c r="E2640" t="s">
        <v>47</v>
      </c>
      <c r="F2640" t="s">
        <v>62</v>
      </c>
      <c r="G2640">
        <v>2693.03</v>
      </c>
      <c r="H2640">
        <v>1</v>
      </c>
      <c r="I2640">
        <v>2693.03</v>
      </c>
      <c r="J2640">
        <v>3.79</v>
      </c>
      <c r="K2640">
        <v>1603</v>
      </c>
      <c r="L2640" s="1">
        <v>45393</v>
      </c>
    </row>
    <row r="2641" spans="1:12" x14ac:dyDescent="0.25">
      <c r="A2641" t="s">
        <v>2685</v>
      </c>
      <c r="B2641" t="s">
        <v>13</v>
      </c>
      <c r="C2641" t="s">
        <v>14</v>
      </c>
      <c r="D2641" t="s">
        <v>15</v>
      </c>
      <c r="E2641" t="s">
        <v>22</v>
      </c>
      <c r="F2641" t="s">
        <v>28</v>
      </c>
      <c r="G2641">
        <v>2866.73</v>
      </c>
      <c r="H2641">
        <v>5</v>
      </c>
      <c r="I2641">
        <v>14333.65</v>
      </c>
      <c r="J2641">
        <v>4.8099999999999996</v>
      </c>
      <c r="K2641">
        <v>2239</v>
      </c>
      <c r="L2641" s="1">
        <v>45307</v>
      </c>
    </row>
    <row r="2642" spans="1:12" x14ac:dyDescent="0.25">
      <c r="A2642" t="s">
        <v>2686</v>
      </c>
      <c r="B2642" t="s">
        <v>65</v>
      </c>
      <c r="C2642" t="s">
        <v>20</v>
      </c>
      <c r="D2642" t="s">
        <v>66</v>
      </c>
      <c r="E2642" t="s">
        <v>22</v>
      </c>
      <c r="F2642" t="s">
        <v>33</v>
      </c>
      <c r="G2642">
        <v>5044.6499999999996</v>
      </c>
      <c r="H2642">
        <v>3</v>
      </c>
      <c r="I2642">
        <v>15133.95</v>
      </c>
      <c r="J2642">
        <v>3.69</v>
      </c>
      <c r="K2642">
        <v>2397</v>
      </c>
      <c r="L2642" s="1">
        <v>45345</v>
      </c>
    </row>
    <row r="2643" spans="1:12" x14ac:dyDescent="0.25">
      <c r="A2643" t="s">
        <v>2687</v>
      </c>
      <c r="B2643" t="s">
        <v>53</v>
      </c>
      <c r="C2643" t="s">
        <v>31</v>
      </c>
      <c r="D2643" t="s">
        <v>54</v>
      </c>
      <c r="E2643" t="s">
        <v>22</v>
      </c>
      <c r="F2643" t="s">
        <v>40</v>
      </c>
      <c r="G2643">
        <v>10264.459999999999</v>
      </c>
      <c r="H2643">
        <v>3</v>
      </c>
      <c r="I2643">
        <v>30793.38</v>
      </c>
      <c r="J2643">
        <v>4.2699999999999996</v>
      </c>
      <c r="K2643">
        <v>756</v>
      </c>
      <c r="L2643" s="1">
        <v>45481</v>
      </c>
    </row>
    <row r="2644" spans="1:12" x14ac:dyDescent="0.25">
      <c r="A2644" t="s">
        <v>2688</v>
      </c>
      <c r="B2644" t="s">
        <v>19</v>
      </c>
      <c r="C2644" t="s">
        <v>20</v>
      </c>
      <c r="D2644" t="s">
        <v>21</v>
      </c>
      <c r="E2644" t="s">
        <v>22</v>
      </c>
      <c r="F2644" t="s">
        <v>40</v>
      </c>
      <c r="G2644">
        <v>8777.4</v>
      </c>
      <c r="H2644">
        <v>2</v>
      </c>
      <c r="I2644">
        <v>17554.8</v>
      </c>
      <c r="J2644">
        <v>4.09</v>
      </c>
      <c r="K2644">
        <v>3225</v>
      </c>
      <c r="L2644" s="1">
        <v>45420</v>
      </c>
    </row>
    <row r="2645" spans="1:12" x14ac:dyDescent="0.25">
      <c r="A2645" t="s">
        <v>2689</v>
      </c>
      <c r="B2645" t="s">
        <v>13</v>
      </c>
      <c r="C2645" t="s">
        <v>14</v>
      </c>
      <c r="D2645" t="s">
        <v>15</v>
      </c>
      <c r="E2645" t="s">
        <v>47</v>
      </c>
      <c r="F2645" t="s">
        <v>62</v>
      </c>
      <c r="G2645">
        <v>8088.57</v>
      </c>
      <c r="H2645">
        <v>4</v>
      </c>
      <c r="I2645">
        <v>32354.28</v>
      </c>
      <c r="J2645">
        <v>3.41</v>
      </c>
      <c r="K2645">
        <v>4892</v>
      </c>
      <c r="L2645" s="1">
        <v>45450</v>
      </c>
    </row>
    <row r="2646" spans="1:12" x14ac:dyDescent="0.25">
      <c r="A2646" t="s">
        <v>2690</v>
      </c>
      <c r="B2646" t="s">
        <v>65</v>
      </c>
      <c r="C2646" t="s">
        <v>20</v>
      </c>
      <c r="D2646" t="s">
        <v>66</v>
      </c>
      <c r="E2646" t="s">
        <v>16</v>
      </c>
      <c r="F2646" t="s">
        <v>62</v>
      </c>
      <c r="G2646">
        <v>13512.49</v>
      </c>
      <c r="H2646">
        <v>1</v>
      </c>
      <c r="I2646">
        <v>13512.49</v>
      </c>
      <c r="J2646">
        <v>2.2799999999999998</v>
      </c>
      <c r="K2646">
        <v>2554</v>
      </c>
      <c r="L2646" s="1">
        <v>45562</v>
      </c>
    </row>
    <row r="2647" spans="1:12" x14ac:dyDescent="0.25">
      <c r="A2647" t="s">
        <v>2691</v>
      </c>
      <c r="B2647" t="s">
        <v>65</v>
      </c>
      <c r="C2647" t="s">
        <v>20</v>
      </c>
      <c r="D2647" t="s">
        <v>66</v>
      </c>
      <c r="E2647" t="s">
        <v>22</v>
      </c>
      <c r="F2647" t="s">
        <v>62</v>
      </c>
      <c r="G2647">
        <v>9795.8700000000008</v>
      </c>
      <c r="H2647">
        <v>1</v>
      </c>
      <c r="I2647">
        <v>9795.8700000000008</v>
      </c>
      <c r="J2647">
        <v>1.72</v>
      </c>
      <c r="K2647">
        <v>1994</v>
      </c>
      <c r="L2647" s="1">
        <v>45305</v>
      </c>
    </row>
    <row r="2648" spans="1:12" x14ac:dyDescent="0.25">
      <c r="A2648" t="s">
        <v>2692</v>
      </c>
      <c r="B2648" t="s">
        <v>65</v>
      </c>
      <c r="C2648" t="s">
        <v>20</v>
      </c>
      <c r="D2648" t="s">
        <v>66</v>
      </c>
      <c r="E2648" t="s">
        <v>22</v>
      </c>
      <c r="F2648" t="s">
        <v>28</v>
      </c>
      <c r="G2648">
        <v>19714.87</v>
      </c>
      <c r="H2648">
        <v>4</v>
      </c>
      <c r="I2648">
        <v>78859.48</v>
      </c>
      <c r="J2648">
        <v>3.76</v>
      </c>
      <c r="K2648">
        <v>2049</v>
      </c>
      <c r="L2648" s="1">
        <v>45476</v>
      </c>
    </row>
    <row r="2649" spans="1:12" x14ac:dyDescent="0.25">
      <c r="A2649" t="s">
        <v>2693</v>
      </c>
      <c r="B2649" t="s">
        <v>13</v>
      </c>
      <c r="C2649" t="s">
        <v>14</v>
      </c>
      <c r="D2649" t="s">
        <v>15</v>
      </c>
      <c r="E2649" t="s">
        <v>22</v>
      </c>
      <c r="F2649" t="s">
        <v>28</v>
      </c>
      <c r="G2649">
        <v>4418.87</v>
      </c>
      <c r="H2649">
        <v>1</v>
      </c>
      <c r="I2649">
        <v>4418.87</v>
      </c>
      <c r="J2649">
        <v>4.63</v>
      </c>
      <c r="K2649">
        <v>1090</v>
      </c>
      <c r="L2649" s="1">
        <v>45639</v>
      </c>
    </row>
    <row r="2650" spans="1:12" x14ac:dyDescent="0.25">
      <c r="A2650" t="s">
        <v>2694</v>
      </c>
      <c r="B2650" t="s">
        <v>49</v>
      </c>
      <c r="C2650" t="s">
        <v>14</v>
      </c>
      <c r="D2650" t="s">
        <v>50</v>
      </c>
      <c r="E2650" t="s">
        <v>22</v>
      </c>
      <c r="F2650" t="s">
        <v>23</v>
      </c>
      <c r="G2650">
        <v>9935.68</v>
      </c>
      <c r="H2650">
        <v>3</v>
      </c>
      <c r="I2650">
        <v>29807.040000000001</v>
      </c>
      <c r="J2650">
        <v>2.2000000000000002</v>
      </c>
      <c r="K2650">
        <v>4634</v>
      </c>
      <c r="L2650" s="1">
        <v>45383</v>
      </c>
    </row>
    <row r="2651" spans="1:12" x14ac:dyDescent="0.25">
      <c r="A2651" t="s">
        <v>2695</v>
      </c>
      <c r="B2651" t="s">
        <v>30</v>
      </c>
      <c r="C2651" t="s">
        <v>31</v>
      </c>
      <c r="D2651" t="s">
        <v>32</v>
      </c>
      <c r="E2651" t="s">
        <v>22</v>
      </c>
      <c r="F2651" t="s">
        <v>40</v>
      </c>
      <c r="G2651">
        <v>12763.57</v>
      </c>
      <c r="H2651">
        <v>4</v>
      </c>
      <c r="I2651">
        <v>51054.28</v>
      </c>
      <c r="J2651">
        <v>3.16</v>
      </c>
      <c r="K2651">
        <v>4370</v>
      </c>
      <c r="L2651" s="1">
        <v>45342</v>
      </c>
    </row>
    <row r="2652" spans="1:12" x14ac:dyDescent="0.25">
      <c r="A2652" t="s">
        <v>2696</v>
      </c>
      <c r="B2652" t="s">
        <v>65</v>
      </c>
      <c r="C2652" t="s">
        <v>20</v>
      </c>
      <c r="D2652" t="s">
        <v>66</v>
      </c>
      <c r="E2652" t="s">
        <v>47</v>
      </c>
      <c r="F2652" t="s">
        <v>17</v>
      </c>
      <c r="G2652">
        <v>971.17</v>
      </c>
      <c r="H2652">
        <v>4</v>
      </c>
      <c r="I2652">
        <v>3884.68</v>
      </c>
      <c r="J2652">
        <v>2.44</v>
      </c>
      <c r="K2652">
        <v>4765</v>
      </c>
      <c r="L2652" s="1">
        <v>45393</v>
      </c>
    </row>
    <row r="2653" spans="1:12" x14ac:dyDescent="0.25">
      <c r="A2653" t="s">
        <v>2697</v>
      </c>
      <c r="B2653" t="s">
        <v>35</v>
      </c>
      <c r="C2653" t="s">
        <v>14</v>
      </c>
      <c r="D2653" t="s">
        <v>36</v>
      </c>
      <c r="E2653" t="s">
        <v>47</v>
      </c>
      <c r="F2653" t="s">
        <v>23</v>
      </c>
      <c r="G2653">
        <v>10624</v>
      </c>
      <c r="H2653">
        <v>4</v>
      </c>
      <c r="I2653">
        <v>42496</v>
      </c>
      <c r="J2653">
        <v>2.67</v>
      </c>
      <c r="K2653">
        <v>1712</v>
      </c>
      <c r="L2653" s="1">
        <v>45419</v>
      </c>
    </row>
    <row r="2654" spans="1:12" x14ac:dyDescent="0.25">
      <c r="A2654" t="s">
        <v>2698</v>
      </c>
      <c r="B2654" t="s">
        <v>43</v>
      </c>
      <c r="C2654" t="s">
        <v>44</v>
      </c>
      <c r="D2654" t="s">
        <v>45</v>
      </c>
      <c r="E2654" t="s">
        <v>16</v>
      </c>
      <c r="F2654" t="s">
        <v>33</v>
      </c>
      <c r="G2654">
        <v>18588.63</v>
      </c>
      <c r="H2654">
        <v>5</v>
      </c>
      <c r="I2654">
        <v>92943.15</v>
      </c>
      <c r="J2654">
        <v>3.35</v>
      </c>
      <c r="K2654">
        <v>1643</v>
      </c>
      <c r="L2654" s="1">
        <v>45323</v>
      </c>
    </row>
    <row r="2655" spans="1:12" x14ac:dyDescent="0.25">
      <c r="A2655" t="s">
        <v>2699</v>
      </c>
      <c r="B2655" t="s">
        <v>30</v>
      </c>
      <c r="C2655" t="s">
        <v>31</v>
      </c>
      <c r="D2655" t="s">
        <v>32</v>
      </c>
      <c r="E2655" t="s">
        <v>16</v>
      </c>
      <c r="F2655" t="s">
        <v>28</v>
      </c>
      <c r="G2655">
        <v>19317.37</v>
      </c>
      <c r="H2655">
        <v>3</v>
      </c>
      <c r="I2655">
        <v>57952.11</v>
      </c>
      <c r="J2655">
        <v>1.64</v>
      </c>
      <c r="K2655">
        <v>4973</v>
      </c>
      <c r="L2655" s="1">
        <v>45555</v>
      </c>
    </row>
    <row r="2656" spans="1:12" x14ac:dyDescent="0.25">
      <c r="A2656" t="s">
        <v>2700</v>
      </c>
      <c r="B2656" t="s">
        <v>43</v>
      </c>
      <c r="C2656" t="s">
        <v>44</v>
      </c>
      <c r="D2656" t="s">
        <v>45</v>
      </c>
      <c r="E2656" t="s">
        <v>16</v>
      </c>
      <c r="F2656" t="s">
        <v>17</v>
      </c>
      <c r="G2656">
        <v>5003.49</v>
      </c>
      <c r="H2656">
        <v>3</v>
      </c>
      <c r="I2656">
        <v>15010.47</v>
      </c>
      <c r="J2656">
        <v>2.35</v>
      </c>
      <c r="K2656">
        <v>3002</v>
      </c>
      <c r="L2656" s="1">
        <v>45628</v>
      </c>
    </row>
    <row r="2657" spans="1:12" x14ac:dyDescent="0.25">
      <c r="A2657" t="s">
        <v>2701</v>
      </c>
      <c r="B2657" t="s">
        <v>25</v>
      </c>
      <c r="C2657" t="s">
        <v>26</v>
      </c>
      <c r="D2657" t="s">
        <v>27</v>
      </c>
      <c r="E2657" t="s">
        <v>47</v>
      </c>
      <c r="F2657" t="s">
        <v>17</v>
      </c>
      <c r="G2657">
        <v>15860.83</v>
      </c>
      <c r="H2657">
        <v>1</v>
      </c>
      <c r="I2657">
        <v>15860.83</v>
      </c>
      <c r="J2657">
        <v>3.42</v>
      </c>
      <c r="K2657">
        <v>331</v>
      </c>
      <c r="L2657" s="1">
        <v>45333</v>
      </c>
    </row>
    <row r="2658" spans="1:12" x14ac:dyDescent="0.25">
      <c r="A2658" t="s">
        <v>2702</v>
      </c>
      <c r="B2658" t="s">
        <v>43</v>
      </c>
      <c r="C2658" t="s">
        <v>44</v>
      </c>
      <c r="D2658" t="s">
        <v>45</v>
      </c>
      <c r="E2658" t="s">
        <v>16</v>
      </c>
      <c r="F2658" t="s">
        <v>23</v>
      </c>
      <c r="G2658">
        <v>2638.48</v>
      </c>
      <c r="H2658">
        <v>2</v>
      </c>
      <c r="I2658">
        <v>5276.96</v>
      </c>
      <c r="J2658">
        <v>4.42</v>
      </c>
      <c r="K2658">
        <v>737</v>
      </c>
      <c r="L2658" s="1">
        <v>45442</v>
      </c>
    </row>
    <row r="2659" spans="1:12" x14ac:dyDescent="0.25">
      <c r="A2659" t="s">
        <v>2703</v>
      </c>
      <c r="B2659" t="s">
        <v>13</v>
      </c>
      <c r="C2659" t="s">
        <v>14</v>
      </c>
      <c r="D2659" t="s">
        <v>15</v>
      </c>
      <c r="E2659" t="s">
        <v>47</v>
      </c>
      <c r="F2659" t="s">
        <v>23</v>
      </c>
      <c r="G2659">
        <v>4787.99</v>
      </c>
      <c r="H2659">
        <v>5</v>
      </c>
      <c r="I2659">
        <v>23939.95</v>
      </c>
      <c r="J2659">
        <v>3.48</v>
      </c>
      <c r="K2659">
        <v>2554</v>
      </c>
      <c r="L2659" s="1">
        <v>45480</v>
      </c>
    </row>
    <row r="2660" spans="1:12" x14ac:dyDescent="0.25">
      <c r="A2660" t="s">
        <v>2704</v>
      </c>
      <c r="B2660" t="s">
        <v>43</v>
      </c>
      <c r="C2660" t="s">
        <v>44</v>
      </c>
      <c r="D2660" t="s">
        <v>45</v>
      </c>
      <c r="E2660" t="s">
        <v>22</v>
      </c>
      <c r="F2660" t="s">
        <v>17</v>
      </c>
      <c r="G2660">
        <v>12057.78</v>
      </c>
      <c r="H2660">
        <v>1</v>
      </c>
      <c r="I2660">
        <v>12057.78</v>
      </c>
      <c r="J2660">
        <v>2.66</v>
      </c>
      <c r="K2660">
        <v>1013</v>
      </c>
      <c r="L2660" s="1">
        <v>45540</v>
      </c>
    </row>
    <row r="2661" spans="1:12" x14ac:dyDescent="0.25">
      <c r="A2661" t="s">
        <v>2705</v>
      </c>
      <c r="B2661" t="s">
        <v>19</v>
      </c>
      <c r="C2661" t="s">
        <v>20</v>
      </c>
      <c r="D2661" t="s">
        <v>21</v>
      </c>
      <c r="E2661" t="s">
        <v>47</v>
      </c>
      <c r="F2661" t="s">
        <v>17</v>
      </c>
      <c r="G2661">
        <v>1648.4</v>
      </c>
      <c r="H2661">
        <v>1</v>
      </c>
      <c r="I2661">
        <v>1648.4</v>
      </c>
      <c r="J2661">
        <v>4.42</v>
      </c>
      <c r="K2661">
        <v>2556</v>
      </c>
      <c r="L2661" s="1">
        <v>45394</v>
      </c>
    </row>
    <row r="2662" spans="1:12" x14ac:dyDescent="0.25">
      <c r="A2662" t="s">
        <v>2706</v>
      </c>
      <c r="B2662" t="s">
        <v>25</v>
      </c>
      <c r="C2662" t="s">
        <v>26</v>
      </c>
      <c r="D2662" t="s">
        <v>27</v>
      </c>
      <c r="E2662" t="s">
        <v>22</v>
      </c>
      <c r="F2662" t="s">
        <v>33</v>
      </c>
      <c r="G2662">
        <v>15439.07</v>
      </c>
      <c r="H2662">
        <v>1</v>
      </c>
      <c r="I2662">
        <v>15439.07</v>
      </c>
      <c r="J2662">
        <v>2.48</v>
      </c>
      <c r="K2662">
        <v>4700</v>
      </c>
      <c r="L2662" s="1">
        <v>45333</v>
      </c>
    </row>
    <row r="2663" spans="1:12" x14ac:dyDescent="0.25">
      <c r="A2663" t="s">
        <v>2707</v>
      </c>
      <c r="B2663" t="s">
        <v>30</v>
      </c>
      <c r="C2663" t="s">
        <v>31</v>
      </c>
      <c r="D2663" t="s">
        <v>32</v>
      </c>
      <c r="E2663" t="s">
        <v>16</v>
      </c>
      <c r="F2663" t="s">
        <v>40</v>
      </c>
      <c r="G2663">
        <v>11011.82</v>
      </c>
      <c r="H2663">
        <v>2</v>
      </c>
      <c r="I2663">
        <v>22023.64</v>
      </c>
      <c r="J2663">
        <v>2.58</v>
      </c>
      <c r="K2663">
        <v>560</v>
      </c>
      <c r="L2663" s="1">
        <v>45562</v>
      </c>
    </row>
    <row r="2664" spans="1:12" x14ac:dyDescent="0.25">
      <c r="A2664" t="s">
        <v>2708</v>
      </c>
      <c r="B2664" t="s">
        <v>30</v>
      </c>
      <c r="C2664" t="s">
        <v>31</v>
      </c>
      <c r="D2664" t="s">
        <v>32</v>
      </c>
      <c r="E2664" t="s">
        <v>16</v>
      </c>
      <c r="F2664" t="s">
        <v>23</v>
      </c>
      <c r="G2664">
        <v>8856.6</v>
      </c>
      <c r="H2664">
        <v>5</v>
      </c>
      <c r="I2664">
        <v>44283</v>
      </c>
      <c r="J2664">
        <v>3.94</v>
      </c>
      <c r="K2664">
        <v>1546</v>
      </c>
      <c r="L2664" s="1">
        <v>45347</v>
      </c>
    </row>
    <row r="2665" spans="1:12" x14ac:dyDescent="0.25">
      <c r="A2665" t="s">
        <v>2709</v>
      </c>
      <c r="B2665" t="s">
        <v>38</v>
      </c>
      <c r="C2665" t="s">
        <v>20</v>
      </c>
      <c r="D2665" t="s">
        <v>39</v>
      </c>
      <c r="E2665" t="s">
        <v>16</v>
      </c>
      <c r="F2665" t="s">
        <v>62</v>
      </c>
      <c r="G2665">
        <v>3137.49</v>
      </c>
      <c r="H2665">
        <v>1</v>
      </c>
      <c r="I2665">
        <v>3137.49</v>
      </c>
      <c r="J2665">
        <v>3.45</v>
      </c>
      <c r="K2665">
        <v>1107</v>
      </c>
      <c r="L2665" s="1">
        <v>45293</v>
      </c>
    </row>
    <row r="2666" spans="1:12" x14ac:dyDescent="0.25">
      <c r="A2666" t="s">
        <v>2710</v>
      </c>
      <c r="B2666" t="s">
        <v>38</v>
      </c>
      <c r="C2666" t="s">
        <v>20</v>
      </c>
      <c r="D2666" t="s">
        <v>39</v>
      </c>
      <c r="E2666" t="s">
        <v>47</v>
      </c>
      <c r="F2666" t="s">
        <v>28</v>
      </c>
      <c r="G2666">
        <v>9329.17</v>
      </c>
      <c r="H2666">
        <v>2</v>
      </c>
      <c r="I2666">
        <v>18658.34</v>
      </c>
      <c r="J2666">
        <v>1.99</v>
      </c>
      <c r="K2666">
        <v>4301</v>
      </c>
      <c r="L2666" s="1">
        <v>45581</v>
      </c>
    </row>
    <row r="2667" spans="1:12" x14ac:dyDescent="0.25">
      <c r="A2667" t="s">
        <v>2711</v>
      </c>
      <c r="B2667" t="s">
        <v>19</v>
      </c>
      <c r="C2667" t="s">
        <v>20</v>
      </c>
      <c r="D2667" t="s">
        <v>21</v>
      </c>
      <c r="E2667" t="s">
        <v>22</v>
      </c>
      <c r="F2667" t="s">
        <v>28</v>
      </c>
      <c r="G2667">
        <v>730.55</v>
      </c>
      <c r="H2667">
        <v>2</v>
      </c>
      <c r="I2667">
        <v>1461.1</v>
      </c>
      <c r="J2667">
        <v>2.56</v>
      </c>
      <c r="K2667">
        <v>3750</v>
      </c>
      <c r="L2667" s="1">
        <v>45590</v>
      </c>
    </row>
    <row r="2668" spans="1:12" x14ac:dyDescent="0.25">
      <c r="A2668" t="s">
        <v>2712</v>
      </c>
      <c r="B2668" t="s">
        <v>49</v>
      </c>
      <c r="C2668" t="s">
        <v>14</v>
      </c>
      <c r="D2668" t="s">
        <v>50</v>
      </c>
      <c r="E2668" t="s">
        <v>16</v>
      </c>
      <c r="F2668" t="s">
        <v>28</v>
      </c>
      <c r="G2668">
        <v>4919.8599999999997</v>
      </c>
      <c r="H2668">
        <v>5</v>
      </c>
      <c r="I2668">
        <v>24599.3</v>
      </c>
      <c r="J2668">
        <v>3.06</v>
      </c>
      <c r="K2668">
        <v>3389</v>
      </c>
      <c r="L2668" s="1">
        <v>45577</v>
      </c>
    </row>
    <row r="2669" spans="1:12" x14ac:dyDescent="0.25">
      <c r="A2669" t="s">
        <v>2713</v>
      </c>
      <c r="B2669" t="s">
        <v>35</v>
      </c>
      <c r="C2669" t="s">
        <v>14</v>
      </c>
      <c r="D2669" t="s">
        <v>36</v>
      </c>
      <c r="E2669" t="s">
        <v>22</v>
      </c>
      <c r="F2669" t="s">
        <v>62</v>
      </c>
      <c r="G2669">
        <v>9113.27</v>
      </c>
      <c r="H2669">
        <v>2</v>
      </c>
      <c r="I2669">
        <v>18226.54</v>
      </c>
      <c r="J2669">
        <v>1.28</v>
      </c>
      <c r="K2669">
        <v>1799</v>
      </c>
      <c r="L2669" s="1">
        <v>45410</v>
      </c>
    </row>
    <row r="2670" spans="1:12" x14ac:dyDescent="0.25">
      <c r="A2670" t="s">
        <v>2714</v>
      </c>
      <c r="B2670" t="s">
        <v>53</v>
      </c>
      <c r="C2670" t="s">
        <v>31</v>
      </c>
      <c r="D2670" t="s">
        <v>54</v>
      </c>
      <c r="E2670" t="s">
        <v>22</v>
      </c>
      <c r="F2670" t="s">
        <v>33</v>
      </c>
      <c r="G2670">
        <v>7849.86</v>
      </c>
      <c r="H2670">
        <v>3</v>
      </c>
      <c r="I2670">
        <v>23549.58</v>
      </c>
      <c r="J2670">
        <v>2.75</v>
      </c>
      <c r="K2670">
        <v>372</v>
      </c>
      <c r="L2670" s="1">
        <v>45382</v>
      </c>
    </row>
    <row r="2671" spans="1:12" x14ac:dyDescent="0.25">
      <c r="A2671" t="s">
        <v>2715</v>
      </c>
      <c r="B2671" t="s">
        <v>53</v>
      </c>
      <c r="C2671" t="s">
        <v>31</v>
      </c>
      <c r="D2671" t="s">
        <v>54</v>
      </c>
      <c r="E2671" t="s">
        <v>16</v>
      </c>
      <c r="F2671" t="s">
        <v>62</v>
      </c>
      <c r="G2671">
        <v>12449.27</v>
      </c>
      <c r="H2671">
        <v>2</v>
      </c>
      <c r="I2671">
        <v>24898.54</v>
      </c>
      <c r="J2671">
        <v>1.03</v>
      </c>
      <c r="K2671">
        <v>4336</v>
      </c>
      <c r="L2671" s="1">
        <v>45560</v>
      </c>
    </row>
    <row r="2672" spans="1:12" x14ac:dyDescent="0.25">
      <c r="A2672" t="s">
        <v>2716</v>
      </c>
      <c r="B2672" t="s">
        <v>35</v>
      </c>
      <c r="C2672" t="s">
        <v>14</v>
      </c>
      <c r="D2672" t="s">
        <v>36</v>
      </c>
      <c r="E2672" t="s">
        <v>16</v>
      </c>
      <c r="F2672" t="s">
        <v>23</v>
      </c>
      <c r="G2672">
        <v>19994.28</v>
      </c>
      <c r="H2672">
        <v>1</v>
      </c>
      <c r="I2672">
        <v>19994.28</v>
      </c>
      <c r="J2672">
        <v>4.37</v>
      </c>
      <c r="K2672">
        <v>4082</v>
      </c>
      <c r="L2672" s="1">
        <v>45444</v>
      </c>
    </row>
    <row r="2673" spans="1:12" x14ac:dyDescent="0.25">
      <c r="A2673" t="s">
        <v>2717</v>
      </c>
      <c r="B2673" t="s">
        <v>49</v>
      </c>
      <c r="C2673" t="s">
        <v>14</v>
      </c>
      <c r="D2673" t="s">
        <v>50</v>
      </c>
      <c r="E2673" t="s">
        <v>22</v>
      </c>
      <c r="F2673" t="s">
        <v>62</v>
      </c>
      <c r="G2673">
        <v>15781.05</v>
      </c>
      <c r="H2673">
        <v>3</v>
      </c>
      <c r="I2673">
        <v>47343.15</v>
      </c>
      <c r="J2673">
        <v>2.93</v>
      </c>
      <c r="K2673">
        <v>3469</v>
      </c>
      <c r="L2673" s="1">
        <v>45466</v>
      </c>
    </row>
    <row r="2674" spans="1:12" x14ac:dyDescent="0.25">
      <c r="A2674" t="s">
        <v>2718</v>
      </c>
      <c r="B2674" t="s">
        <v>65</v>
      </c>
      <c r="C2674" t="s">
        <v>20</v>
      </c>
      <c r="D2674" t="s">
        <v>66</v>
      </c>
      <c r="E2674" t="s">
        <v>16</v>
      </c>
      <c r="F2674" t="s">
        <v>33</v>
      </c>
      <c r="G2674">
        <v>11536.54</v>
      </c>
      <c r="H2674">
        <v>5</v>
      </c>
      <c r="I2674">
        <v>57682.7</v>
      </c>
      <c r="J2674">
        <v>3.66</v>
      </c>
      <c r="K2674">
        <v>315</v>
      </c>
      <c r="L2674" s="1">
        <v>45634</v>
      </c>
    </row>
    <row r="2675" spans="1:12" x14ac:dyDescent="0.25">
      <c r="A2675" t="s">
        <v>2719</v>
      </c>
      <c r="B2675" t="s">
        <v>49</v>
      </c>
      <c r="C2675" t="s">
        <v>14</v>
      </c>
      <c r="D2675" t="s">
        <v>50</v>
      </c>
      <c r="E2675" t="s">
        <v>47</v>
      </c>
      <c r="F2675" t="s">
        <v>28</v>
      </c>
      <c r="G2675">
        <v>17783.939999999999</v>
      </c>
      <c r="H2675">
        <v>5</v>
      </c>
      <c r="I2675">
        <v>88919.7</v>
      </c>
      <c r="J2675">
        <v>4.04</v>
      </c>
      <c r="K2675">
        <v>908</v>
      </c>
      <c r="L2675" s="1">
        <v>45519</v>
      </c>
    </row>
    <row r="2676" spans="1:12" x14ac:dyDescent="0.25">
      <c r="A2676" t="s">
        <v>2720</v>
      </c>
      <c r="B2676" t="s">
        <v>25</v>
      </c>
      <c r="C2676" t="s">
        <v>26</v>
      </c>
      <c r="D2676" t="s">
        <v>27</v>
      </c>
      <c r="E2676" t="s">
        <v>47</v>
      </c>
      <c r="F2676" t="s">
        <v>23</v>
      </c>
      <c r="G2676">
        <v>1081.6500000000001</v>
      </c>
      <c r="H2676">
        <v>3</v>
      </c>
      <c r="I2676">
        <v>3244.95</v>
      </c>
      <c r="J2676">
        <v>2.4</v>
      </c>
      <c r="K2676">
        <v>4546</v>
      </c>
      <c r="L2676" s="1">
        <v>45543</v>
      </c>
    </row>
    <row r="2677" spans="1:12" x14ac:dyDescent="0.25">
      <c r="A2677" t="s">
        <v>2721</v>
      </c>
      <c r="B2677" t="s">
        <v>13</v>
      </c>
      <c r="C2677" t="s">
        <v>14</v>
      </c>
      <c r="D2677" t="s">
        <v>15</v>
      </c>
      <c r="E2677" t="s">
        <v>22</v>
      </c>
      <c r="F2677" t="s">
        <v>40</v>
      </c>
      <c r="G2677">
        <v>2544.84</v>
      </c>
      <c r="H2677">
        <v>2</v>
      </c>
      <c r="I2677">
        <v>5089.68</v>
      </c>
      <c r="J2677">
        <v>4.8899999999999997</v>
      </c>
      <c r="K2677">
        <v>2536</v>
      </c>
      <c r="L2677" s="1">
        <v>45415</v>
      </c>
    </row>
    <row r="2678" spans="1:12" x14ac:dyDescent="0.25">
      <c r="A2678" t="s">
        <v>2722</v>
      </c>
      <c r="B2678" t="s">
        <v>19</v>
      </c>
      <c r="C2678" t="s">
        <v>20</v>
      </c>
      <c r="D2678" t="s">
        <v>21</v>
      </c>
      <c r="E2678" t="s">
        <v>47</v>
      </c>
      <c r="F2678" t="s">
        <v>17</v>
      </c>
      <c r="G2678">
        <v>5384.41</v>
      </c>
      <c r="H2678">
        <v>1</v>
      </c>
      <c r="I2678">
        <v>5384.41</v>
      </c>
      <c r="J2678">
        <v>1.86</v>
      </c>
      <c r="K2678">
        <v>4992</v>
      </c>
      <c r="L2678" s="1">
        <v>45513</v>
      </c>
    </row>
    <row r="2679" spans="1:12" x14ac:dyDescent="0.25">
      <c r="A2679" t="s">
        <v>2723</v>
      </c>
      <c r="B2679" t="s">
        <v>65</v>
      </c>
      <c r="C2679" t="s">
        <v>20</v>
      </c>
      <c r="D2679" t="s">
        <v>66</v>
      </c>
      <c r="E2679" t="s">
        <v>47</v>
      </c>
      <c r="F2679" t="s">
        <v>17</v>
      </c>
      <c r="G2679">
        <v>16257.69</v>
      </c>
      <c r="H2679">
        <v>4</v>
      </c>
      <c r="I2679">
        <v>65030.76</v>
      </c>
      <c r="J2679">
        <v>2.54</v>
      </c>
      <c r="K2679">
        <v>257</v>
      </c>
      <c r="L2679" s="1">
        <v>45546</v>
      </c>
    </row>
    <row r="2680" spans="1:12" x14ac:dyDescent="0.25">
      <c r="A2680" t="s">
        <v>2724</v>
      </c>
      <c r="B2680" t="s">
        <v>35</v>
      </c>
      <c r="C2680" t="s">
        <v>14</v>
      </c>
      <c r="D2680" t="s">
        <v>36</v>
      </c>
      <c r="E2680" t="s">
        <v>22</v>
      </c>
      <c r="F2680" t="s">
        <v>33</v>
      </c>
      <c r="G2680">
        <v>2859.81</v>
      </c>
      <c r="H2680">
        <v>2</v>
      </c>
      <c r="I2680">
        <v>5719.62</v>
      </c>
      <c r="J2680">
        <v>1.03</v>
      </c>
      <c r="K2680">
        <v>401</v>
      </c>
      <c r="L2680" s="1">
        <v>45440</v>
      </c>
    </row>
    <row r="2681" spans="1:12" x14ac:dyDescent="0.25">
      <c r="A2681" t="s">
        <v>2725</v>
      </c>
      <c r="B2681" t="s">
        <v>65</v>
      </c>
      <c r="C2681" t="s">
        <v>20</v>
      </c>
      <c r="D2681" t="s">
        <v>66</v>
      </c>
      <c r="E2681" t="s">
        <v>22</v>
      </c>
      <c r="F2681" t="s">
        <v>33</v>
      </c>
      <c r="G2681">
        <v>6227.92</v>
      </c>
      <c r="H2681">
        <v>4</v>
      </c>
      <c r="I2681">
        <v>24911.68</v>
      </c>
      <c r="J2681">
        <v>1.08</v>
      </c>
      <c r="K2681">
        <v>4326</v>
      </c>
      <c r="L2681" s="1">
        <v>45295</v>
      </c>
    </row>
    <row r="2682" spans="1:12" x14ac:dyDescent="0.25">
      <c r="A2682" t="s">
        <v>2726</v>
      </c>
      <c r="B2682" t="s">
        <v>65</v>
      </c>
      <c r="C2682" t="s">
        <v>20</v>
      </c>
      <c r="D2682" t="s">
        <v>66</v>
      </c>
      <c r="E2682" t="s">
        <v>16</v>
      </c>
      <c r="F2682" t="s">
        <v>62</v>
      </c>
      <c r="G2682">
        <v>6161.37</v>
      </c>
      <c r="H2682">
        <v>2</v>
      </c>
      <c r="I2682">
        <v>12322.74</v>
      </c>
      <c r="J2682">
        <v>1</v>
      </c>
      <c r="K2682">
        <v>1215</v>
      </c>
      <c r="L2682" s="1">
        <v>45521</v>
      </c>
    </row>
    <row r="2683" spans="1:12" x14ac:dyDescent="0.25">
      <c r="A2683" t="s">
        <v>2727</v>
      </c>
      <c r="B2683" t="s">
        <v>19</v>
      </c>
      <c r="C2683" t="s">
        <v>20</v>
      </c>
      <c r="D2683" t="s">
        <v>21</v>
      </c>
      <c r="E2683" t="s">
        <v>16</v>
      </c>
      <c r="F2683" t="s">
        <v>23</v>
      </c>
      <c r="G2683">
        <v>17957.75</v>
      </c>
      <c r="H2683">
        <v>5</v>
      </c>
      <c r="I2683">
        <v>89788.75</v>
      </c>
      <c r="J2683">
        <v>4.38</v>
      </c>
      <c r="K2683">
        <v>3406</v>
      </c>
      <c r="L2683" s="1">
        <v>45585</v>
      </c>
    </row>
    <row r="2684" spans="1:12" x14ac:dyDescent="0.25">
      <c r="A2684" t="s">
        <v>2728</v>
      </c>
      <c r="B2684" t="s">
        <v>19</v>
      </c>
      <c r="C2684" t="s">
        <v>20</v>
      </c>
      <c r="D2684" t="s">
        <v>21</v>
      </c>
      <c r="E2684" t="s">
        <v>16</v>
      </c>
      <c r="F2684" t="s">
        <v>28</v>
      </c>
      <c r="G2684">
        <v>6334.03</v>
      </c>
      <c r="H2684">
        <v>5</v>
      </c>
      <c r="I2684">
        <v>31670.15</v>
      </c>
      <c r="J2684">
        <v>3.27</v>
      </c>
      <c r="K2684">
        <v>511</v>
      </c>
      <c r="L2684" s="1">
        <v>45466</v>
      </c>
    </row>
    <row r="2685" spans="1:12" x14ac:dyDescent="0.25">
      <c r="A2685" t="s">
        <v>2729</v>
      </c>
      <c r="B2685" t="s">
        <v>25</v>
      </c>
      <c r="C2685" t="s">
        <v>26</v>
      </c>
      <c r="D2685" t="s">
        <v>27</v>
      </c>
      <c r="E2685" t="s">
        <v>16</v>
      </c>
      <c r="F2685" t="s">
        <v>62</v>
      </c>
      <c r="G2685">
        <v>9399.94</v>
      </c>
      <c r="H2685">
        <v>5</v>
      </c>
      <c r="I2685">
        <v>46999.7</v>
      </c>
      <c r="J2685">
        <v>3.35</v>
      </c>
      <c r="K2685">
        <v>3500</v>
      </c>
      <c r="L2685" s="1">
        <v>45445</v>
      </c>
    </row>
    <row r="2686" spans="1:12" x14ac:dyDescent="0.25">
      <c r="A2686" t="s">
        <v>2730</v>
      </c>
      <c r="B2686" t="s">
        <v>25</v>
      </c>
      <c r="C2686" t="s">
        <v>26</v>
      </c>
      <c r="D2686" t="s">
        <v>27</v>
      </c>
      <c r="E2686" t="s">
        <v>22</v>
      </c>
      <c r="F2686" t="s">
        <v>62</v>
      </c>
      <c r="G2686">
        <v>19514.099999999999</v>
      </c>
      <c r="H2686">
        <v>2</v>
      </c>
      <c r="I2686">
        <v>39028.199999999997</v>
      </c>
      <c r="J2686">
        <v>3.02</v>
      </c>
      <c r="K2686">
        <v>2372</v>
      </c>
      <c r="L2686" s="1">
        <v>45370</v>
      </c>
    </row>
    <row r="2687" spans="1:12" x14ac:dyDescent="0.25">
      <c r="A2687" t="s">
        <v>2731</v>
      </c>
      <c r="B2687" t="s">
        <v>38</v>
      </c>
      <c r="C2687" t="s">
        <v>20</v>
      </c>
      <c r="D2687" t="s">
        <v>39</v>
      </c>
      <c r="E2687" t="s">
        <v>16</v>
      </c>
      <c r="F2687" t="s">
        <v>23</v>
      </c>
      <c r="G2687">
        <v>1996.93</v>
      </c>
      <c r="H2687">
        <v>3</v>
      </c>
      <c r="I2687">
        <v>5990.79</v>
      </c>
      <c r="J2687">
        <v>3.9</v>
      </c>
      <c r="K2687">
        <v>26</v>
      </c>
      <c r="L2687" s="1">
        <v>45557</v>
      </c>
    </row>
    <row r="2688" spans="1:12" x14ac:dyDescent="0.25">
      <c r="A2688" t="s">
        <v>2732</v>
      </c>
      <c r="B2688" t="s">
        <v>49</v>
      </c>
      <c r="C2688" t="s">
        <v>14</v>
      </c>
      <c r="D2688" t="s">
        <v>50</v>
      </c>
      <c r="E2688" t="s">
        <v>16</v>
      </c>
      <c r="F2688" t="s">
        <v>33</v>
      </c>
      <c r="G2688">
        <v>7448.6</v>
      </c>
      <c r="H2688">
        <v>5</v>
      </c>
      <c r="I2688">
        <v>37243</v>
      </c>
      <c r="J2688">
        <v>2.25</v>
      </c>
      <c r="K2688">
        <v>3245</v>
      </c>
      <c r="L2688" s="1">
        <v>45531</v>
      </c>
    </row>
    <row r="2689" spans="1:12" x14ac:dyDescent="0.25">
      <c r="A2689" t="s">
        <v>2733</v>
      </c>
      <c r="B2689" t="s">
        <v>65</v>
      </c>
      <c r="C2689" t="s">
        <v>20</v>
      </c>
      <c r="D2689" t="s">
        <v>66</v>
      </c>
      <c r="E2689" t="s">
        <v>22</v>
      </c>
      <c r="F2689" t="s">
        <v>28</v>
      </c>
      <c r="G2689">
        <v>1950.93</v>
      </c>
      <c r="H2689">
        <v>5</v>
      </c>
      <c r="I2689">
        <v>9754.65</v>
      </c>
      <c r="J2689">
        <v>2.59</v>
      </c>
      <c r="K2689">
        <v>3799</v>
      </c>
      <c r="L2689" s="1">
        <v>45530</v>
      </c>
    </row>
    <row r="2690" spans="1:12" x14ac:dyDescent="0.25">
      <c r="A2690" t="s">
        <v>2734</v>
      </c>
      <c r="B2690" t="s">
        <v>13</v>
      </c>
      <c r="C2690" t="s">
        <v>14</v>
      </c>
      <c r="D2690" t="s">
        <v>15</v>
      </c>
      <c r="E2690" t="s">
        <v>22</v>
      </c>
      <c r="F2690" t="s">
        <v>62</v>
      </c>
      <c r="G2690">
        <v>17805.68</v>
      </c>
      <c r="H2690">
        <v>4</v>
      </c>
      <c r="I2690">
        <v>71222.720000000001</v>
      </c>
      <c r="J2690">
        <v>1.69</v>
      </c>
      <c r="K2690">
        <v>4383</v>
      </c>
      <c r="L2690" s="1">
        <v>45423</v>
      </c>
    </row>
    <row r="2691" spans="1:12" x14ac:dyDescent="0.25">
      <c r="A2691" t="s">
        <v>2735</v>
      </c>
      <c r="B2691" t="s">
        <v>30</v>
      </c>
      <c r="C2691" t="s">
        <v>31</v>
      </c>
      <c r="D2691" t="s">
        <v>32</v>
      </c>
      <c r="E2691" t="s">
        <v>22</v>
      </c>
      <c r="F2691" t="s">
        <v>28</v>
      </c>
      <c r="G2691">
        <v>16659.93</v>
      </c>
      <c r="H2691">
        <v>1</v>
      </c>
      <c r="I2691">
        <v>16659.93</v>
      </c>
      <c r="J2691">
        <v>2.02</v>
      </c>
      <c r="K2691">
        <v>741</v>
      </c>
      <c r="L2691" s="1">
        <v>45302</v>
      </c>
    </row>
    <row r="2692" spans="1:12" x14ac:dyDescent="0.25">
      <c r="A2692" t="s">
        <v>2736</v>
      </c>
      <c r="B2692" t="s">
        <v>38</v>
      </c>
      <c r="C2692" t="s">
        <v>20</v>
      </c>
      <c r="D2692" t="s">
        <v>39</v>
      </c>
      <c r="E2692" t="s">
        <v>47</v>
      </c>
      <c r="F2692" t="s">
        <v>28</v>
      </c>
      <c r="G2692">
        <v>489.28</v>
      </c>
      <c r="H2692">
        <v>3</v>
      </c>
      <c r="I2692">
        <v>1467.84</v>
      </c>
      <c r="J2692">
        <v>1.31</v>
      </c>
      <c r="K2692">
        <v>2602</v>
      </c>
      <c r="L2692" s="1">
        <v>45652</v>
      </c>
    </row>
    <row r="2693" spans="1:12" x14ac:dyDescent="0.25">
      <c r="A2693" t="s">
        <v>2737</v>
      </c>
      <c r="B2693" t="s">
        <v>25</v>
      </c>
      <c r="C2693" t="s">
        <v>26</v>
      </c>
      <c r="D2693" t="s">
        <v>27</v>
      </c>
      <c r="E2693" t="s">
        <v>22</v>
      </c>
      <c r="F2693" t="s">
        <v>33</v>
      </c>
      <c r="G2693">
        <v>7912.02</v>
      </c>
      <c r="H2693">
        <v>4</v>
      </c>
      <c r="I2693">
        <v>31648.080000000002</v>
      </c>
      <c r="J2693">
        <v>1.7</v>
      </c>
      <c r="K2693">
        <v>3288</v>
      </c>
      <c r="L2693" s="1">
        <v>45553</v>
      </c>
    </row>
    <row r="2694" spans="1:12" x14ac:dyDescent="0.25">
      <c r="A2694" t="s">
        <v>2738</v>
      </c>
      <c r="B2694" t="s">
        <v>35</v>
      </c>
      <c r="C2694" t="s">
        <v>14</v>
      </c>
      <c r="D2694" t="s">
        <v>36</v>
      </c>
      <c r="E2694" t="s">
        <v>22</v>
      </c>
      <c r="F2694" t="s">
        <v>40</v>
      </c>
      <c r="G2694">
        <v>9547.25</v>
      </c>
      <c r="H2694">
        <v>5</v>
      </c>
      <c r="I2694">
        <v>47736.25</v>
      </c>
      <c r="J2694">
        <v>3.02</v>
      </c>
      <c r="K2694">
        <v>478</v>
      </c>
      <c r="L2694" s="1">
        <v>45293</v>
      </c>
    </row>
    <row r="2695" spans="1:12" x14ac:dyDescent="0.25">
      <c r="A2695" t="s">
        <v>2739</v>
      </c>
      <c r="B2695" t="s">
        <v>65</v>
      </c>
      <c r="C2695" t="s">
        <v>20</v>
      </c>
      <c r="D2695" t="s">
        <v>66</v>
      </c>
      <c r="E2695" t="s">
        <v>16</v>
      </c>
      <c r="F2695" t="s">
        <v>28</v>
      </c>
      <c r="G2695">
        <v>322.39</v>
      </c>
      <c r="H2695">
        <v>1</v>
      </c>
      <c r="I2695">
        <v>322.39</v>
      </c>
      <c r="J2695">
        <v>4.21</v>
      </c>
      <c r="K2695">
        <v>3387</v>
      </c>
      <c r="L2695" s="1">
        <v>45548</v>
      </c>
    </row>
    <row r="2696" spans="1:12" x14ac:dyDescent="0.25">
      <c r="A2696" t="s">
        <v>2740</v>
      </c>
      <c r="B2696" t="s">
        <v>35</v>
      </c>
      <c r="C2696" t="s">
        <v>14</v>
      </c>
      <c r="D2696" t="s">
        <v>36</v>
      </c>
      <c r="E2696" t="s">
        <v>47</v>
      </c>
      <c r="F2696" t="s">
        <v>40</v>
      </c>
      <c r="G2696">
        <v>14311.98</v>
      </c>
      <c r="H2696">
        <v>5</v>
      </c>
      <c r="I2696">
        <v>71559.899999999994</v>
      </c>
      <c r="J2696">
        <v>2.97</v>
      </c>
      <c r="K2696">
        <v>4771</v>
      </c>
      <c r="L2696" s="1">
        <v>45636</v>
      </c>
    </row>
    <row r="2697" spans="1:12" x14ac:dyDescent="0.25">
      <c r="A2697" t="s">
        <v>2741</v>
      </c>
      <c r="B2697" t="s">
        <v>38</v>
      </c>
      <c r="C2697" t="s">
        <v>20</v>
      </c>
      <c r="D2697" t="s">
        <v>39</v>
      </c>
      <c r="E2697" t="s">
        <v>22</v>
      </c>
      <c r="F2697" t="s">
        <v>62</v>
      </c>
      <c r="G2697">
        <v>4644.32</v>
      </c>
      <c r="H2697">
        <v>1</v>
      </c>
      <c r="I2697">
        <v>4644.32</v>
      </c>
      <c r="J2697">
        <v>3.77</v>
      </c>
      <c r="K2697">
        <v>4589</v>
      </c>
      <c r="L2697" s="1">
        <v>45442</v>
      </c>
    </row>
    <row r="2698" spans="1:12" x14ac:dyDescent="0.25">
      <c r="A2698" t="s">
        <v>2742</v>
      </c>
      <c r="B2698" t="s">
        <v>53</v>
      </c>
      <c r="C2698" t="s">
        <v>31</v>
      </c>
      <c r="D2698" t="s">
        <v>54</v>
      </c>
      <c r="E2698" t="s">
        <v>22</v>
      </c>
      <c r="F2698" t="s">
        <v>40</v>
      </c>
      <c r="G2698">
        <v>8880.2099999999991</v>
      </c>
      <c r="H2698">
        <v>4</v>
      </c>
      <c r="I2698">
        <v>35520.839999999997</v>
      </c>
      <c r="J2698">
        <v>2.0499999999999998</v>
      </c>
      <c r="K2698">
        <v>4394</v>
      </c>
      <c r="L2698" s="1">
        <v>45371</v>
      </c>
    </row>
    <row r="2699" spans="1:12" x14ac:dyDescent="0.25">
      <c r="A2699" t="s">
        <v>2743</v>
      </c>
      <c r="B2699" t="s">
        <v>30</v>
      </c>
      <c r="C2699" t="s">
        <v>31</v>
      </c>
      <c r="D2699" t="s">
        <v>32</v>
      </c>
      <c r="E2699" t="s">
        <v>47</v>
      </c>
      <c r="F2699" t="s">
        <v>40</v>
      </c>
      <c r="G2699">
        <v>720.02</v>
      </c>
      <c r="H2699">
        <v>2</v>
      </c>
      <c r="I2699">
        <v>1440.04</v>
      </c>
      <c r="J2699">
        <v>2.5299999999999998</v>
      </c>
      <c r="K2699">
        <v>1483</v>
      </c>
      <c r="L2699" s="1">
        <v>45549</v>
      </c>
    </row>
    <row r="2700" spans="1:12" x14ac:dyDescent="0.25">
      <c r="A2700" t="s">
        <v>2744</v>
      </c>
      <c r="B2700" t="s">
        <v>53</v>
      </c>
      <c r="C2700" t="s">
        <v>31</v>
      </c>
      <c r="D2700" t="s">
        <v>54</v>
      </c>
      <c r="E2700" t="s">
        <v>16</v>
      </c>
      <c r="F2700" t="s">
        <v>23</v>
      </c>
      <c r="G2700">
        <v>11897.19</v>
      </c>
      <c r="H2700">
        <v>2</v>
      </c>
      <c r="I2700">
        <v>23794.38</v>
      </c>
      <c r="J2700">
        <v>3.97</v>
      </c>
      <c r="K2700">
        <v>170</v>
      </c>
      <c r="L2700" s="1">
        <v>45353</v>
      </c>
    </row>
    <row r="2701" spans="1:12" x14ac:dyDescent="0.25">
      <c r="A2701" t="s">
        <v>2745</v>
      </c>
      <c r="B2701" t="s">
        <v>13</v>
      </c>
      <c r="C2701" t="s">
        <v>14</v>
      </c>
      <c r="D2701" t="s">
        <v>15</v>
      </c>
      <c r="E2701" t="s">
        <v>47</v>
      </c>
      <c r="F2701" t="s">
        <v>28</v>
      </c>
      <c r="G2701">
        <v>10841.8</v>
      </c>
      <c r="H2701">
        <v>5</v>
      </c>
      <c r="I2701">
        <v>54209</v>
      </c>
      <c r="J2701">
        <v>4.7</v>
      </c>
      <c r="K2701">
        <v>123</v>
      </c>
      <c r="L2701" s="1">
        <v>45447</v>
      </c>
    </row>
    <row r="2702" spans="1:12" x14ac:dyDescent="0.25">
      <c r="A2702" t="s">
        <v>2746</v>
      </c>
      <c r="B2702" t="s">
        <v>65</v>
      </c>
      <c r="C2702" t="s">
        <v>20</v>
      </c>
      <c r="D2702" t="s">
        <v>66</v>
      </c>
      <c r="E2702" t="s">
        <v>22</v>
      </c>
      <c r="F2702" t="s">
        <v>23</v>
      </c>
      <c r="G2702">
        <v>2850.94</v>
      </c>
      <c r="H2702">
        <v>3</v>
      </c>
      <c r="I2702">
        <v>8552.82</v>
      </c>
      <c r="J2702">
        <v>3.23</v>
      </c>
      <c r="K2702">
        <v>789</v>
      </c>
      <c r="L2702" s="1">
        <v>45481</v>
      </c>
    </row>
    <row r="2703" spans="1:12" x14ac:dyDescent="0.25">
      <c r="A2703" t="s">
        <v>2747</v>
      </c>
      <c r="B2703" t="s">
        <v>43</v>
      </c>
      <c r="C2703" t="s">
        <v>44</v>
      </c>
      <c r="D2703" t="s">
        <v>45</v>
      </c>
      <c r="E2703" t="s">
        <v>47</v>
      </c>
      <c r="F2703" t="s">
        <v>33</v>
      </c>
      <c r="G2703">
        <v>10394.469999999999</v>
      </c>
      <c r="H2703">
        <v>4</v>
      </c>
      <c r="I2703">
        <v>41577.879999999997</v>
      </c>
      <c r="J2703">
        <v>2.93</v>
      </c>
      <c r="K2703">
        <v>4390</v>
      </c>
      <c r="L2703" s="1">
        <v>45583</v>
      </c>
    </row>
    <row r="2704" spans="1:12" x14ac:dyDescent="0.25">
      <c r="A2704" t="s">
        <v>2748</v>
      </c>
      <c r="B2704" t="s">
        <v>49</v>
      </c>
      <c r="C2704" t="s">
        <v>14</v>
      </c>
      <c r="D2704" t="s">
        <v>50</v>
      </c>
      <c r="E2704" t="s">
        <v>16</v>
      </c>
      <c r="F2704" t="s">
        <v>28</v>
      </c>
      <c r="G2704">
        <v>18067.990000000002</v>
      </c>
      <c r="H2704">
        <v>5</v>
      </c>
      <c r="I2704">
        <v>90339.95</v>
      </c>
      <c r="J2704">
        <v>4.08</v>
      </c>
      <c r="K2704">
        <v>4741</v>
      </c>
      <c r="L2704" s="1">
        <v>45551</v>
      </c>
    </row>
    <row r="2705" spans="1:12" x14ac:dyDescent="0.25">
      <c r="A2705" t="s">
        <v>2749</v>
      </c>
      <c r="B2705" t="s">
        <v>13</v>
      </c>
      <c r="C2705" t="s">
        <v>14</v>
      </c>
      <c r="D2705" t="s">
        <v>15</v>
      </c>
      <c r="E2705" t="s">
        <v>22</v>
      </c>
      <c r="F2705" t="s">
        <v>33</v>
      </c>
      <c r="G2705">
        <v>14206.3</v>
      </c>
      <c r="H2705">
        <v>1</v>
      </c>
      <c r="I2705">
        <v>14206.3</v>
      </c>
      <c r="J2705">
        <v>2.82</v>
      </c>
      <c r="K2705">
        <v>3720</v>
      </c>
      <c r="L2705" s="1">
        <v>45476</v>
      </c>
    </row>
    <row r="2706" spans="1:12" x14ac:dyDescent="0.25">
      <c r="A2706" t="s">
        <v>2750</v>
      </c>
      <c r="B2706" t="s">
        <v>53</v>
      </c>
      <c r="C2706" t="s">
        <v>31</v>
      </c>
      <c r="D2706" t="s">
        <v>54</v>
      </c>
      <c r="E2706" t="s">
        <v>16</v>
      </c>
      <c r="F2706" t="s">
        <v>40</v>
      </c>
      <c r="G2706">
        <v>3582.02</v>
      </c>
      <c r="H2706">
        <v>5</v>
      </c>
      <c r="I2706">
        <v>17910.099999999999</v>
      </c>
      <c r="J2706">
        <v>4.62</v>
      </c>
      <c r="K2706">
        <v>436</v>
      </c>
      <c r="L2706" s="1">
        <v>45586</v>
      </c>
    </row>
    <row r="2707" spans="1:12" x14ac:dyDescent="0.25">
      <c r="A2707" t="s">
        <v>2751</v>
      </c>
      <c r="B2707" t="s">
        <v>43</v>
      </c>
      <c r="C2707" t="s">
        <v>44</v>
      </c>
      <c r="D2707" t="s">
        <v>45</v>
      </c>
      <c r="E2707" t="s">
        <v>22</v>
      </c>
      <c r="F2707" t="s">
        <v>23</v>
      </c>
      <c r="G2707">
        <v>1290.83</v>
      </c>
      <c r="H2707">
        <v>3</v>
      </c>
      <c r="I2707">
        <v>3872.49</v>
      </c>
      <c r="J2707">
        <v>1.53</v>
      </c>
      <c r="K2707">
        <v>3555</v>
      </c>
      <c r="L2707" s="1">
        <v>45426</v>
      </c>
    </row>
    <row r="2708" spans="1:12" x14ac:dyDescent="0.25">
      <c r="A2708" t="s">
        <v>2752</v>
      </c>
      <c r="B2708" t="s">
        <v>30</v>
      </c>
      <c r="C2708" t="s">
        <v>31</v>
      </c>
      <c r="D2708" t="s">
        <v>32</v>
      </c>
      <c r="E2708" t="s">
        <v>16</v>
      </c>
      <c r="F2708" t="s">
        <v>28</v>
      </c>
      <c r="G2708">
        <v>7154.99</v>
      </c>
      <c r="H2708">
        <v>2</v>
      </c>
      <c r="I2708">
        <v>14309.98</v>
      </c>
      <c r="J2708">
        <v>4.4000000000000004</v>
      </c>
      <c r="K2708">
        <v>4758</v>
      </c>
      <c r="L2708" s="1">
        <v>45602</v>
      </c>
    </row>
    <row r="2709" spans="1:12" x14ac:dyDescent="0.25">
      <c r="A2709" t="s">
        <v>2753</v>
      </c>
      <c r="B2709" t="s">
        <v>53</v>
      </c>
      <c r="C2709" t="s">
        <v>31</v>
      </c>
      <c r="D2709" t="s">
        <v>54</v>
      </c>
      <c r="E2709" t="s">
        <v>22</v>
      </c>
      <c r="F2709" t="s">
        <v>23</v>
      </c>
      <c r="G2709">
        <v>2097.84</v>
      </c>
      <c r="H2709">
        <v>1</v>
      </c>
      <c r="I2709">
        <v>2097.84</v>
      </c>
      <c r="J2709">
        <v>1.45</v>
      </c>
      <c r="K2709">
        <v>491</v>
      </c>
      <c r="L2709" s="1">
        <v>45379</v>
      </c>
    </row>
    <row r="2710" spans="1:12" x14ac:dyDescent="0.25">
      <c r="A2710" t="s">
        <v>2754</v>
      </c>
      <c r="B2710" t="s">
        <v>65</v>
      </c>
      <c r="C2710" t="s">
        <v>20</v>
      </c>
      <c r="D2710" t="s">
        <v>66</v>
      </c>
      <c r="E2710" t="s">
        <v>22</v>
      </c>
      <c r="F2710" t="s">
        <v>33</v>
      </c>
      <c r="G2710">
        <v>7859.95</v>
      </c>
      <c r="H2710">
        <v>5</v>
      </c>
      <c r="I2710">
        <v>39299.75</v>
      </c>
      <c r="J2710">
        <v>4.0199999999999996</v>
      </c>
      <c r="K2710">
        <v>1747</v>
      </c>
      <c r="L2710" s="1">
        <v>45330</v>
      </c>
    </row>
    <row r="2711" spans="1:12" x14ac:dyDescent="0.25">
      <c r="A2711" t="s">
        <v>2755</v>
      </c>
      <c r="B2711" t="s">
        <v>53</v>
      </c>
      <c r="C2711" t="s">
        <v>31</v>
      </c>
      <c r="D2711" t="s">
        <v>54</v>
      </c>
      <c r="E2711" t="s">
        <v>47</v>
      </c>
      <c r="F2711" t="s">
        <v>33</v>
      </c>
      <c r="G2711">
        <v>16876.419999999998</v>
      </c>
      <c r="H2711">
        <v>5</v>
      </c>
      <c r="I2711">
        <v>84382.1</v>
      </c>
      <c r="J2711">
        <v>3.29</v>
      </c>
      <c r="K2711">
        <v>1592</v>
      </c>
      <c r="L2711" s="1">
        <v>45431</v>
      </c>
    </row>
    <row r="2712" spans="1:12" x14ac:dyDescent="0.25">
      <c r="A2712" t="s">
        <v>2756</v>
      </c>
      <c r="B2712" t="s">
        <v>25</v>
      </c>
      <c r="C2712" t="s">
        <v>26</v>
      </c>
      <c r="D2712" t="s">
        <v>27</v>
      </c>
      <c r="E2712" t="s">
        <v>22</v>
      </c>
      <c r="F2712" t="s">
        <v>33</v>
      </c>
      <c r="G2712">
        <v>17093.310000000001</v>
      </c>
      <c r="H2712">
        <v>4</v>
      </c>
      <c r="I2712">
        <v>68373.240000000005</v>
      </c>
      <c r="J2712">
        <v>1.46</v>
      </c>
      <c r="K2712">
        <v>1202</v>
      </c>
      <c r="L2712" s="1">
        <v>45472</v>
      </c>
    </row>
    <row r="2713" spans="1:12" x14ac:dyDescent="0.25">
      <c r="A2713" t="s">
        <v>2757</v>
      </c>
      <c r="B2713" t="s">
        <v>38</v>
      </c>
      <c r="C2713" t="s">
        <v>20</v>
      </c>
      <c r="D2713" t="s">
        <v>39</v>
      </c>
      <c r="E2713" t="s">
        <v>22</v>
      </c>
      <c r="F2713" t="s">
        <v>62</v>
      </c>
      <c r="G2713">
        <v>14723.36</v>
      </c>
      <c r="H2713">
        <v>3</v>
      </c>
      <c r="I2713">
        <v>44170.080000000002</v>
      </c>
      <c r="J2713">
        <v>1.91</v>
      </c>
      <c r="K2713">
        <v>2827</v>
      </c>
      <c r="L2713" s="1">
        <v>45376</v>
      </c>
    </row>
    <row r="2714" spans="1:12" x14ac:dyDescent="0.25">
      <c r="A2714" t="s">
        <v>2758</v>
      </c>
      <c r="B2714" t="s">
        <v>19</v>
      </c>
      <c r="C2714" t="s">
        <v>20</v>
      </c>
      <c r="D2714" t="s">
        <v>21</v>
      </c>
      <c r="E2714" t="s">
        <v>16</v>
      </c>
      <c r="F2714" t="s">
        <v>62</v>
      </c>
      <c r="G2714">
        <v>13861.7</v>
      </c>
      <c r="H2714">
        <v>1</v>
      </c>
      <c r="I2714">
        <v>13861.7</v>
      </c>
      <c r="J2714">
        <v>3.6</v>
      </c>
      <c r="K2714">
        <v>1210</v>
      </c>
      <c r="L2714" s="1">
        <v>45421</v>
      </c>
    </row>
    <row r="2715" spans="1:12" x14ac:dyDescent="0.25">
      <c r="A2715" t="s">
        <v>2759</v>
      </c>
      <c r="B2715" t="s">
        <v>53</v>
      </c>
      <c r="C2715" t="s">
        <v>31</v>
      </c>
      <c r="D2715" t="s">
        <v>54</v>
      </c>
      <c r="E2715" t="s">
        <v>22</v>
      </c>
      <c r="F2715" t="s">
        <v>23</v>
      </c>
      <c r="G2715">
        <v>10310.24</v>
      </c>
      <c r="H2715">
        <v>4</v>
      </c>
      <c r="I2715">
        <v>41240.959999999999</v>
      </c>
      <c r="J2715">
        <v>2.82</v>
      </c>
      <c r="K2715">
        <v>3827</v>
      </c>
      <c r="L2715" s="1">
        <v>45643</v>
      </c>
    </row>
    <row r="2716" spans="1:12" x14ac:dyDescent="0.25">
      <c r="A2716" t="s">
        <v>2760</v>
      </c>
      <c r="B2716" t="s">
        <v>49</v>
      </c>
      <c r="C2716" t="s">
        <v>14</v>
      </c>
      <c r="D2716" t="s">
        <v>50</v>
      </c>
      <c r="E2716" t="s">
        <v>16</v>
      </c>
      <c r="F2716" t="s">
        <v>33</v>
      </c>
      <c r="G2716">
        <v>5502.54</v>
      </c>
      <c r="H2716">
        <v>1</v>
      </c>
      <c r="I2716">
        <v>5502.54</v>
      </c>
      <c r="J2716">
        <v>2.4300000000000002</v>
      </c>
      <c r="K2716">
        <v>851</v>
      </c>
      <c r="L2716" s="1">
        <v>45395</v>
      </c>
    </row>
    <row r="2717" spans="1:12" x14ac:dyDescent="0.25">
      <c r="A2717" t="s">
        <v>2761</v>
      </c>
      <c r="B2717" t="s">
        <v>35</v>
      </c>
      <c r="C2717" t="s">
        <v>14</v>
      </c>
      <c r="D2717" t="s">
        <v>36</v>
      </c>
      <c r="E2717" t="s">
        <v>47</v>
      </c>
      <c r="F2717" t="s">
        <v>62</v>
      </c>
      <c r="G2717">
        <v>10895.26</v>
      </c>
      <c r="H2717">
        <v>1</v>
      </c>
      <c r="I2717">
        <v>10895.26</v>
      </c>
      <c r="J2717">
        <v>3.36</v>
      </c>
      <c r="K2717">
        <v>4969</v>
      </c>
      <c r="L2717" s="1">
        <v>45374</v>
      </c>
    </row>
    <row r="2718" spans="1:12" x14ac:dyDescent="0.25">
      <c r="A2718" t="s">
        <v>2762</v>
      </c>
      <c r="B2718" t="s">
        <v>19</v>
      </c>
      <c r="C2718" t="s">
        <v>20</v>
      </c>
      <c r="D2718" t="s">
        <v>21</v>
      </c>
      <c r="E2718" t="s">
        <v>47</v>
      </c>
      <c r="F2718" t="s">
        <v>28</v>
      </c>
      <c r="G2718">
        <v>6279.56</v>
      </c>
      <c r="H2718">
        <v>3</v>
      </c>
      <c r="I2718">
        <v>18838.68</v>
      </c>
      <c r="J2718">
        <v>1.39</v>
      </c>
      <c r="K2718">
        <v>4048</v>
      </c>
      <c r="L2718" s="1">
        <v>45328</v>
      </c>
    </row>
    <row r="2719" spans="1:12" x14ac:dyDescent="0.25">
      <c r="A2719" t="s">
        <v>2763</v>
      </c>
      <c r="B2719" t="s">
        <v>65</v>
      </c>
      <c r="C2719" t="s">
        <v>20</v>
      </c>
      <c r="D2719" t="s">
        <v>66</v>
      </c>
      <c r="E2719" t="s">
        <v>16</v>
      </c>
      <c r="F2719" t="s">
        <v>23</v>
      </c>
      <c r="G2719">
        <v>3988.72</v>
      </c>
      <c r="H2719">
        <v>1</v>
      </c>
      <c r="I2719">
        <v>3988.72</v>
      </c>
      <c r="J2719">
        <v>4.75</v>
      </c>
      <c r="K2719">
        <v>2908</v>
      </c>
      <c r="L2719" s="1">
        <v>45518</v>
      </c>
    </row>
    <row r="2720" spans="1:12" x14ac:dyDescent="0.25">
      <c r="A2720" t="s">
        <v>2764</v>
      </c>
      <c r="B2720" t="s">
        <v>53</v>
      </c>
      <c r="C2720" t="s">
        <v>31</v>
      </c>
      <c r="D2720" t="s">
        <v>54</v>
      </c>
      <c r="E2720" t="s">
        <v>47</v>
      </c>
      <c r="F2720" t="s">
        <v>62</v>
      </c>
      <c r="G2720">
        <v>18801.650000000001</v>
      </c>
      <c r="H2720">
        <v>4</v>
      </c>
      <c r="I2720">
        <v>75206.600000000006</v>
      </c>
      <c r="J2720">
        <v>4.97</v>
      </c>
      <c r="K2720">
        <v>1875</v>
      </c>
      <c r="L2720" s="1">
        <v>45522</v>
      </c>
    </row>
    <row r="2721" spans="1:12" x14ac:dyDescent="0.25">
      <c r="A2721" t="s">
        <v>2765</v>
      </c>
      <c r="B2721" t="s">
        <v>25</v>
      </c>
      <c r="C2721" t="s">
        <v>26</v>
      </c>
      <c r="D2721" t="s">
        <v>27</v>
      </c>
      <c r="E2721" t="s">
        <v>16</v>
      </c>
      <c r="F2721" t="s">
        <v>62</v>
      </c>
      <c r="G2721">
        <v>17713.73</v>
      </c>
      <c r="H2721">
        <v>1</v>
      </c>
      <c r="I2721">
        <v>17713.73</v>
      </c>
      <c r="J2721">
        <v>3.81</v>
      </c>
      <c r="K2721">
        <v>1233</v>
      </c>
      <c r="L2721" s="1">
        <v>45373</v>
      </c>
    </row>
    <row r="2722" spans="1:12" x14ac:dyDescent="0.25">
      <c r="A2722" t="s">
        <v>2766</v>
      </c>
      <c r="B2722" t="s">
        <v>25</v>
      </c>
      <c r="C2722" t="s">
        <v>26</v>
      </c>
      <c r="D2722" t="s">
        <v>27</v>
      </c>
      <c r="E2722" t="s">
        <v>16</v>
      </c>
      <c r="F2722" t="s">
        <v>17</v>
      </c>
      <c r="G2722">
        <v>12660.98</v>
      </c>
      <c r="H2722">
        <v>2</v>
      </c>
      <c r="I2722">
        <v>25321.96</v>
      </c>
      <c r="J2722">
        <v>2.4700000000000002</v>
      </c>
      <c r="K2722">
        <v>4838</v>
      </c>
      <c r="L2722" s="1">
        <v>45394</v>
      </c>
    </row>
    <row r="2723" spans="1:12" x14ac:dyDescent="0.25">
      <c r="A2723" t="s">
        <v>2767</v>
      </c>
      <c r="B2723" t="s">
        <v>25</v>
      </c>
      <c r="C2723" t="s">
        <v>26</v>
      </c>
      <c r="D2723" t="s">
        <v>27</v>
      </c>
      <c r="E2723" t="s">
        <v>16</v>
      </c>
      <c r="F2723" t="s">
        <v>28</v>
      </c>
      <c r="G2723">
        <v>13576.2</v>
      </c>
      <c r="H2723">
        <v>3</v>
      </c>
      <c r="I2723">
        <v>40728.6</v>
      </c>
      <c r="J2723">
        <v>1.41</v>
      </c>
      <c r="K2723">
        <v>2987</v>
      </c>
      <c r="L2723" s="1">
        <v>45361</v>
      </c>
    </row>
    <row r="2724" spans="1:12" x14ac:dyDescent="0.25">
      <c r="A2724" t="s">
        <v>2768</v>
      </c>
      <c r="B2724" t="s">
        <v>13</v>
      </c>
      <c r="C2724" t="s">
        <v>14</v>
      </c>
      <c r="D2724" t="s">
        <v>15</v>
      </c>
      <c r="E2724" t="s">
        <v>22</v>
      </c>
      <c r="F2724" t="s">
        <v>62</v>
      </c>
      <c r="G2724">
        <v>7152.98</v>
      </c>
      <c r="H2724">
        <v>5</v>
      </c>
      <c r="I2724">
        <v>35764.9</v>
      </c>
      <c r="J2724">
        <v>4.2699999999999996</v>
      </c>
      <c r="K2724">
        <v>1589</v>
      </c>
      <c r="L2724" s="1">
        <v>45314</v>
      </c>
    </row>
    <row r="2725" spans="1:12" x14ac:dyDescent="0.25">
      <c r="A2725" t="s">
        <v>2769</v>
      </c>
      <c r="B2725" t="s">
        <v>65</v>
      </c>
      <c r="C2725" t="s">
        <v>20</v>
      </c>
      <c r="D2725" t="s">
        <v>66</v>
      </c>
      <c r="E2725" t="s">
        <v>47</v>
      </c>
      <c r="F2725" t="s">
        <v>62</v>
      </c>
      <c r="G2725">
        <v>18256.490000000002</v>
      </c>
      <c r="H2725">
        <v>5</v>
      </c>
      <c r="I2725">
        <v>91282.45</v>
      </c>
      <c r="J2725">
        <v>3.34</v>
      </c>
      <c r="K2725">
        <v>1595</v>
      </c>
      <c r="L2725" s="1">
        <v>45525</v>
      </c>
    </row>
    <row r="2726" spans="1:12" x14ac:dyDescent="0.25">
      <c r="A2726" t="s">
        <v>2770</v>
      </c>
      <c r="B2726" t="s">
        <v>35</v>
      </c>
      <c r="C2726" t="s">
        <v>14</v>
      </c>
      <c r="D2726" t="s">
        <v>36</v>
      </c>
      <c r="E2726" t="s">
        <v>16</v>
      </c>
      <c r="F2726" t="s">
        <v>62</v>
      </c>
      <c r="G2726">
        <v>6390.6</v>
      </c>
      <c r="H2726">
        <v>4</v>
      </c>
      <c r="I2726">
        <v>25562.400000000001</v>
      </c>
      <c r="J2726">
        <v>4.55</v>
      </c>
      <c r="K2726">
        <v>1537</v>
      </c>
      <c r="L2726" s="1">
        <v>45504</v>
      </c>
    </row>
    <row r="2727" spans="1:12" x14ac:dyDescent="0.25">
      <c r="A2727" t="s">
        <v>2771</v>
      </c>
      <c r="B2727" t="s">
        <v>49</v>
      </c>
      <c r="C2727" t="s">
        <v>14</v>
      </c>
      <c r="D2727" t="s">
        <v>50</v>
      </c>
      <c r="E2727" t="s">
        <v>22</v>
      </c>
      <c r="F2727" t="s">
        <v>23</v>
      </c>
      <c r="G2727">
        <v>11686.44</v>
      </c>
      <c r="H2727">
        <v>5</v>
      </c>
      <c r="I2727">
        <v>58432.2</v>
      </c>
      <c r="J2727">
        <v>4.2</v>
      </c>
      <c r="K2727">
        <v>1220</v>
      </c>
      <c r="L2727" s="1">
        <v>45521</v>
      </c>
    </row>
    <row r="2728" spans="1:12" x14ac:dyDescent="0.25">
      <c r="A2728" t="s">
        <v>2772</v>
      </c>
      <c r="B2728" t="s">
        <v>43</v>
      </c>
      <c r="C2728" t="s">
        <v>44</v>
      </c>
      <c r="D2728" t="s">
        <v>45</v>
      </c>
      <c r="E2728" t="s">
        <v>47</v>
      </c>
      <c r="F2728" t="s">
        <v>62</v>
      </c>
      <c r="G2728">
        <v>1332.38</v>
      </c>
      <c r="H2728">
        <v>1</v>
      </c>
      <c r="I2728">
        <v>1332.38</v>
      </c>
      <c r="J2728">
        <v>1.27</v>
      </c>
      <c r="K2728">
        <v>3768</v>
      </c>
      <c r="L2728" s="1">
        <v>45418</v>
      </c>
    </row>
    <row r="2729" spans="1:12" x14ac:dyDescent="0.25">
      <c r="A2729" t="s">
        <v>2773</v>
      </c>
      <c r="B2729" t="s">
        <v>53</v>
      </c>
      <c r="C2729" t="s">
        <v>31</v>
      </c>
      <c r="D2729" t="s">
        <v>54</v>
      </c>
      <c r="E2729" t="s">
        <v>22</v>
      </c>
      <c r="F2729" t="s">
        <v>40</v>
      </c>
      <c r="G2729">
        <v>15096.7</v>
      </c>
      <c r="H2729">
        <v>3</v>
      </c>
      <c r="I2729">
        <v>45290.1</v>
      </c>
      <c r="J2729">
        <v>2.23</v>
      </c>
      <c r="K2729">
        <v>4720</v>
      </c>
      <c r="L2729" s="1">
        <v>45440</v>
      </c>
    </row>
    <row r="2730" spans="1:12" x14ac:dyDescent="0.25">
      <c r="A2730" t="s">
        <v>2774</v>
      </c>
      <c r="B2730" t="s">
        <v>13</v>
      </c>
      <c r="C2730" t="s">
        <v>14</v>
      </c>
      <c r="D2730" t="s">
        <v>15</v>
      </c>
      <c r="E2730" t="s">
        <v>16</v>
      </c>
      <c r="F2730" t="s">
        <v>23</v>
      </c>
      <c r="G2730">
        <v>3112.22</v>
      </c>
      <c r="H2730">
        <v>5</v>
      </c>
      <c r="I2730">
        <v>15561.1</v>
      </c>
      <c r="J2730">
        <v>2.29</v>
      </c>
      <c r="K2730">
        <v>2114</v>
      </c>
      <c r="L2730" s="1">
        <v>45533</v>
      </c>
    </row>
    <row r="2731" spans="1:12" x14ac:dyDescent="0.25">
      <c r="A2731" t="s">
        <v>2775</v>
      </c>
      <c r="B2731" t="s">
        <v>38</v>
      </c>
      <c r="C2731" t="s">
        <v>20</v>
      </c>
      <c r="D2731" t="s">
        <v>39</v>
      </c>
      <c r="E2731" t="s">
        <v>47</v>
      </c>
      <c r="F2731" t="s">
        <v>62</v>
      </c>
      <c r="G2731">
        <v>1009.56</v>
      </c>
      <c r="H2731">
        <v>3</v>
      </c>
      <c r="I2731">
        <v>3028.68</v>
      </c>
      <c r="J2731">
        <v>3.47</v>
      </c>
      <c r="K2731">
        <v>4911</v>
      </c>
      <c r="L2731" s="1">
        <v>45408</v>
      </c>
    </row>
    <row r="2732" spans="1:12" x14ac:dyDescent="0.25">
      <c r="A2732" t="s">
        <v>2776</v>
      </c>
      <c r="B2732" t="s">
        <v>30</v>
      </c>
      <c r="C2732" t="s">
        <v>31</v>
      </c>
      <c r="D2732" t="s">
        <v>32</v>
      </c>
      <c r="E2732" t="s">
        <v>16</v>
      </c>
      <c r="F2732" t="s">
        <v>28</v>
      </c>
      <c r="G2732">
        <v>7083.81</v>
      </c>
      <c r="H2732">
        <v>5</v>
      </c>
      <c r="I2732">
        <v>35419.050000000003</v>
      </c>
      <c r="J2732">
        <v>4.72</v>
      </c>
      <c r="K2732">
        <v>3844</v>
      </c>
      <c r="L2732" s="1">
        <v>45534</v>
      </c>
    </row>
    <row r="2733" spans="1:12" x14ac:dyDescent="0.25">
      <c r="A2733" t="s">
        <v>2777</v>
      </c>
      <c r="B2733" t="s">
        <v>25</v>
      </c>
      <c r="C2733" t="s">
        <v>26</v>
      </c>
      <c r="D2733" t="s">
        <v>27</v>
      </c>
      <c r="E2733" t="s">
        <v>47</v>
      </c>
      <c r="F2733" t="s">
        <v>17</v>
      </c>
      <c r="G2733">
        <v>603.94000000000005</v>
      </c>
      <c r="H2733">
        <v>1</v>
      </c>
      <c r="I2733">
        <v>603.94000000000005</v>
      </c>
      <c r="J2733">
        <v>4.54</v>
      </c>
      <c r="K2733">
        <v>4285</v>
      </c>
      <c r="L2733" s="1">
        <v>45582</v>
      </c>
    </row>
    <row r="2734" spans="1:12" x14ac:dyDescent="0.25">
      <c r="A2734" t="s">
        <v>2778</v>
      </c>
      <c r="B2734" t="s">
        <v>13</v>
      </c>
      <c r="C2734" t="s">
        <v>14</v>
      </c>
      <c r="D2734" t="s">
        <v>15</v>
      </c>
      <c r="E2734" t="s">
        <v>47</v>
      </c>
      <c r="F2734" t="s">
        <v>28</v>
      </c>
      <c r="G2734">
        <v>14818.94</v>
      </c>
      <c r="H2734">
        <v>5</v>
      </c>
      <c r="I2734">
        <v>74094.7</v>
      </c>
      <c r="J2734">
        <v>1.66</v>
      </c>
      <c r="K2734">
        <v>4500</v>
      </c>
      <c r="L2734" s="1">
        <v>45434</v>
      </c>
    </row>
    <row r="2735" spans="1:12" x14ac:dyDescent="0.25">
      <c r="A2735" t="s">
        <v>2779</v>
      </c>
      <c r="B2735" t="s">
        <v>38</v>
      </c>
      <c r="C2735" t="s">
        <v>20</v>
      </c>
      <c r="D2735" t="s">
        <v>39</v>
      </c>
      <c r="E2735" t="s">
        <v>16</v>
      </c>
      <c r="F2735" t="s">
        <v>23</v>
      </c>
      <c r="G2735">
        <v>3593.89</v>
      </c>
      <c r="H2735">
        <v>5</v>
      </c>
      <c r="I2735">
        <v>17969.45</v>
      </c>
      <c r="J2735">
        <v>3.47</v>
      </c>
      <c r="K2735">
        <v>4310</v>
      </c>
      <c r="L2735" s="1">
        <v>45320</v>
      </c>
    </row>
    <row r="2736" spans="1:12" x14ac:dyDescent="0.25">
      <c r="A2736" t="s">
        <v>2780</v>
      </c>
      <c r="B2736" t="s">
        <v>43</v>
      </c>
      <c r="C2736" t="s">
        <v>44</v>
      </c>
      <c r="D2736" t="s">
        <v>45</v>
      </c>
      <c r="E2736" t="s">
        <v>47</v>
      </c>
      <c r="F2736" t="s">
        <v>62</v>
      </c>
      <c r="G2736">
        <v>5584.67</v>
      </c>
      <c r="H2736">
        <v>5</v>
      </c>
      <c r="I2736">
        <v>27923.35</v>
      </c>
      <c r="J2736">
        <v>1.97</v>
      </c>
      <c r="K2736">
        <v>805</v>
      </c>
      <c r="L2736" s="1">
        <v>45292</v>
      </c>
    </row>
    <row r="2737" spans="1:12" x14ac:dyDescent="0.25">
      <c r="A2737" t="s">
        <v>2781</v>
      </c>
      <c r="B2737" t="s">
        <v>49</v>
      </c>
      <c r="C2737" t="s">
        <v>14</v>
      </c>
      <c r="D2737" t="s">
        <v>50</v>
      </c>
      <c r="E2737" t="s">
        <v>16</v>
      </c>
      <c r="F2737" t="s">
        <v>17</v>
      </c>
      <c r="G2737">
        <v>10951.19</v>
      </c>
      <c r="H2737">
        <v>4</v>
      </c>
      <c r="I2737">
        <v>43804.76</v>
      </c>
      <c r="J2737">
        <v>3.52</v>
      </c>
      <c r="K2737">
        <v>2840</v>
      </c>
      <c r="L2737" s="1">
        <v>45376</v>
      </c>
    </row>
    <row r="2738" spans="1:12" x14ac:dyDescent="0.25">
      <c r="A2738" t="s">
        <v>2782</v>
      </c>
      <c r="B2738" t="s">
        <v>30</v>
      </c>
      <c r="C2738" t="s">
        <v>31</v>
      </c>
      <c r="D2738" t="s">
        <v>32</v>
      </c>
      <c r="E2738" t="s">
        <v>47</v>
      </c>
      <c r="F2738" t="s">
        <v>33</v>
      </c>
      <c r="G2738">
        <v>8881.58</v>
      </c>
      <c r="H2738">
        <v>2</v>
      </c>
      <c r="I2738">
        <v>17763.16</v>
      </c>
      <c r="J2738">
        <v>3.44</v>
      </c>
      <c r="K2738">
        <v>3479</v>
      </c>
      <c r="L2738" s="1">
        <v>45316</v>
      </c>
    </row>
    <row r="2739" spans="1:12" x14ac:dyDescent="0.25">
      <c r="A2739" t="s">
        <v>2783</v>
      </c>
      <c r="B2739" t="s">
        <v>19</v>
      </c>
      <c r="C2739" t="s">
        <v>20</v>
      </c>
      <c r="D2739" t="s">
        <v>21</v>
      </c>
      <c r="E2739" t="s">
        <v>47</v>
      </c>
      <c r="F2739" t="s">
        <v>33</v>
      </c>
      <c r="G2739">
        <v>18773.79</v>
      </c>
      <c r="H2739">
        <v>3</v>
      </c>
      <c r="I2739">
        <v>56321.37</v>
      </c>
      <c r="J2739">
        <v>2.9</v>
      </c>
      <c r="K2739">
        <v>3519</v>
      </c>
      <c r="L2739" s="1">
        <v>45365</v>
      </c>
    </row>
    <row r="2740" spans="1:12" x14ac:dyDescent="0.25">
      <c r="A2740" t="s">
        <v>2784</v>
      </c>
      <c r="B2740" t="s">
        <v>38</v>
      </c>
      <c r="C2740" t="s">
        <v>20</v>
      </c>
      <c r="D2740" t="s">
        <v>39</v>
      </c>
      <c r="E2740" t="s">
        <v>22</v>
      </c>
      <c r="F2740" t="s">
        <v>28</v>
      </c>
      <c r="G2740">
        <v>5647.45</v>
      </c>
      <c r="H2740">
        <v>5</v>
      </c>
      <c r="I2740">
        <v>28237.25</v>
      </c>
      <c r="J2740">
        <v>2.3199999999999998</v>
      </c>
      <c r="K2740">
        <v>3604</v>
      </c>
      <c r="L2740" s="1">
        <v>45583</v>
      </c>
    </row>
    <row r="2741" spans="1:12" x14ac:dyDescent="0.25">
      <c r="A2741" t="s">
        <v>2785</v>
      </c>
      <c r="B2741" t="s">
        <v>43</v>
      </c>
      <c r="C2741" t="s">
        <v>44</v>
      </c>
      <c r="D2741" t="s">
        <v>45</v>
      </c>
      <c r="E2741" t="s">
        <v>47</v>
      </c>
      <c r="F2741" t="s">
        <v>33</v>
      </c>
      <c r="G2741">
        <v>7833.6</v>
      </c>
      <c r="H2741">
        <v>1</v>
      </c>
      <c r="I2741">
        <v>7833.6</v>
      </c>
      <c r="J2741">
        <v>2.4</v>
      </c>
      <c r="K2741">
        <v>1433</v>
      </c>
      <c r="L2741" s="1">
        <v>45486</v>
      </c>
    </row>
    <row r="2742" spans="1:12" x14ac:dyDescent="0.25">
      <c r="A2742" t="s">
        <v>2786</v>
      </c>
      <c r="B2742" t="s">
        <v>19</v>
      </c>
      <c r="C2742" t="s">
        <v>20</v>
      </c>
      <c r="D2742" t="s">
        <v>21</v>
      </c>
      <c r="E2742" t="s">
        <v>16</v>
      </c>
      <c r="F2742" t="s">
        <v>28</v>
      </c>
      <c r="G2742">
        <v>1283.45</v>
      </c>
      <c r="H2742">
        <v>1</v>
      </c>
      <c r="I2742">
        <v>1283.45</v>
      </c>
      <c r="J2742">
        <v>3</v>
      </c>
      <c r="K2742">
        <v>4597</v>
      </c>
      <c r="L2742" s="1">
        <v>45635</v>
      </c>
    </row>
    <row r="2743" spans="1:12" x14ac:dyDescent="0.25">
      <c r="A2743" t="s">
        <v>2787</v>
      </c>
      <c r="B2743" t="s">
        <v>43</v>
      </c>
      <c r="C2743" t="s">
        <v>44</v>
      </c>
      <c r="D2743" t="s">
        <v>45</v>
      </c>
      <c r="E2743" t="s">
        <v>16</v>
      </c>
      <c r="F2743" t="s">
        <v>40</v>
      </c>
      <c r="G2743">
        <v>17695.25</v>
      </c>
      <c r="H2743">
        <v>2</v>
      </c>
      <c r="I2743">
        <v>35390.5</v>
      </c>
      <c r="J2743">
        <v>2.1</v>
      </c>
      <c r="K2743">
        <v>2024</v>
      </c>
      <c r="L2743" s="1">
        <v>45650</v>
      </c>
    </row>
    <row r="2744" spans="1:12" x14ac:dyDescent="0.25">
      <c r="A2744" t="s">
        <v>2788</v>
      </c>
      <c r="B2744" t="s">
        <v>35</v>
      </c>
      <c r="C2744" t="s">
        <v>14</v>
      </c>
      <c r="D2744" t="s">
        <v>36</v>
      </c>
      <c r="E2744" t="s">
        <v>16</v>
      </c>
      <c r="F2744" t="s">
        <v>17</v>
      </c>
      <c r="G2744">
        <v>947</v>
      </c>
      <c r="H2744">
        <v>5</v>
      </c>
      <c r="I2744">
        <v>4735</v>
      </c>
      <c r="J2744">
        <v>4.37</v>
      </c>
      <c r="K2744">
        <v>2190</v>
      </c>
      <c r="L2744" s="1">
        <v>45416</v>
      </c>
    </row>
    <row r="2745" spans="1:12" x14ac:dyDescent="0.25">
      <c r="A2745" t="s">
        <v>2789</v>
      </c>
      <c r="B2745" t="s">
        <v>19</v>
      </c>
      <c r="C2745" t="s">
        <v>20</v>
      </c>
      <c r="D2745" t="s">
        <v>21</v>
      </c>
      <c r="E2745" t="s">
        <v>22</v>
      </c>
      <c r="F2745" t="s">
        <v>17</v>
      </c>
      <c r="G2745">
        <v>6868.18</v>
      </c>
      <c r="H2745">
        <v>1</v>
      </c>
      <c r="I2745">
        <v>6868.18</v>
      </c>
      <c r="J2745">
        <v>1.0900000000000001</v>
      </c>
      <c r="K2745">
        <v>1040</v>
      </c>
      <c r="L2745" s="1">
        <v>45483</v>
      </c>
    </row>
    <row r="2746" spans="1:12" x14ac:dyDescent="0.25">
      <c r="A2746" t="s">
        <v>2790</v>
      </c>
      <c r="B2746" t="s">
        <v>25</v>
      </c>
      <c r="C2746" t="s">
        <v>26</v>
      </c>
      <c r="D2746" t="s">
        <v>27</v>
      </c>
      <c r="E2746" t="s">
        <v>47</v>
      </c>
      <c r="F2746" t="s">
        <v>23</v>
      </c>
      <c r="G2746">
        <v>8129.32</v>
      </c>
      <c r="H2746">
        <v>3</v>
      </c>
      <c r="I2746">
        <v>24387.96</v>
      </c>
      <c r="J2746">
        <v>4.33</v>
      </c>
      <c r="K2746">
        <v>4680</v>
      </c>
      <c r="L2746" s="1">
        <v>45495</v>
      </c>
    </row>
    <row r="2747" spans="1:12" x14ac:dyDescent="0.25">
      <c r="A2747" t="s">
        <v>2791</v>
      </c>
      <c r="B2747" t="s">
        <v>49</v>
      </c>
      <c r="C2747" t="s">
        <v>14</v>
      </c>
      <c r="D2747" t="s">
        <v>50</v>
      </c>
      <c r="E2747" t="s">
        <v>47</v>
      </c>
      <c r="F2747" t="s">
        <v>17</v>
      </c>
      <c r="G2747">
        <v>11074.68</v>
      </c>
      <c r="H2747">
        <v>5</v>
      </c>
      <c r="I2747">
        <v>55373.4</v>
      </c>
      <c r="J2747">
        <v>2.02</v>
      </c>
      <c r="K2747">
        <v>2507</v>
      </c>
      <c r="L2747" s="1">
        <v>45330</v>
      </c>
    </row>
    <row r="2748" spans="1:12" x14ac:dyDescent="0.25">
      <c r="A2748" t="s">
        <v>2792</v>
      </c>
      <c r="B2748" t="s">
        <v>13</v>
      </c>
      <c r="C2748" t="s">
        <v>14</v>
      </c>
      <c r="D2748" t="s">
        <v>15</v>
      </c>
      <c r="E2748" t="s">
        <v>47</v>
      </c>
      <c r="F2748" t="s">
        <v>23</v>
      </c>
      <c r="G2748">
        <v>4163.95</v>
      </c>
      <c r="H2748">
        <v>4</v>
      </c>
      <c r="I2748">
        <v>16655.8</v>
      </c>
      <c r="J2748">
        <v>1.76</v>
      </c>
      <c r="K2748">
        <v>1128</v>
      </c>
      <c r="L2748" s="1">
        <v>45517</v>
      </c>
    </row>
    <row r="2749" spans="1:12" x14ac:dyDescent="0.25">
      <c r="A2749" t="s">
        <v>2793</v>
      </c>
      <c r="B2749" t="s">
        <v>53</v>
      </c>
      <c r="C2749" t="s">
        <v>31</v>
      </c>
      <c r="D2749" t="s">
        <v>54</v>
      </c>
      <c r="E2749" t="s">
        <v>22</v>
      </c>
      <c r="F2749" t="s">
        <v>33</v>
      </c>
      <c r="G2749">
        <v>834.56</v>
      </c>
      <c r="H2749">
        <v>2</v>
      </c>
      <c r="I2749">
        <v>1669.12</v>
      </c>
      <c r="J2749">
        <v>3.96</v>
      </c>
      <c r="K2749">
        <v>4046</v>
      </c>
      <c r="L2749" s="1">
        <v>45612</v>
      </c>
    </row>
    <row r="2750" spans="1:12" x14ac:dyDescent="0.25">
      <c r="A2750" t="s">
        <v>2794</v>
      </c>
      <c r="B2750" t="s">
        <v>43</v>
      </c>
      <c r="C2750" t="s">
        <v>44</v>
      </c>
      <c r="D2750" t="s">
        <v>45</v>
      </c>
      <c r="E2750" t="s">
        <v>47</v>
      </c>
      <c r="F2750" t="s">
        <v>33</v>
      </c>
      <c r="G2750">
        <v>9373.9</v>
      </c>
      <c r="H2750">
        <v>5</v>
      </c>
      <c r="I2750">
        <v>46869.5</v>
      </c>
      <c r="J2750">
        <v>4.08</v>
      </c>
      <c r="K2750">
        <v>2659</v>
      </c>
      <c r="L2750" s="1">
        <v>45341</v>
      </c>
    </row>
    <row r="2751" spans="1:12" x14ac:dyDescent="0.25">
      <c r="A2751" t="s">
        <v>2795</v>
      </c>
      <c r="B2751" t="s">
        <v>25</v>
      </c>
      <c r="C2751" t="s">
        <v>26</v>
      </c>
      <c r="D2751" t="s">
        <v>27</v>
      </c>
      <c r="E2751" t="s">
        <v>47</v>
      </c>
      <c r="F2751" t="s">
        <v>40</v>
      </c>
      <c r="G2751">
        <v>19054.150000000001</v>
      </c>
      <c r="H2751">
        <v>5</v>
      </c>
      <c r="I2751">
        <v>95270.75</v>
      </c>
      <c r="J2751">
        <v>2.06</v>
      </c>
      <c r="K2751">
        <v>2934</v>
      </c>
      <c r="L2751" s="1">
        <v>45474</v>
      </c>
    </row>
    <row r="2752" spans="1:12" x14ac:dyDescent="0.25">
      <c r="A2752" t="s">
        <v>2796</v>
      </c>
      <c r="B2752" t="s">
        <v>25</v>
      </c>
      <c r="C2752" t="s">
        <v>26</v>
      </c>
      <c r="D2752" t="s">
        <v>27</v>
      </c>
      <c r="E2752" t="s">
        <v>22</v>
      </c>
      <c r="F2752" t="s">
        <v>17</v>
      </c>
      <c r="G2752">
        <v>13646.09</v>
      </c>
      <c r="H2752">
        <v>2</v>
      </c>
      <c r="I2752">
        <v>27292.18</v>
      </c>
      <c r="J2752">
        <v>3.71</v>
      </c>
      <c r="K2752">
        <v>265</v>
      </c>
      <c r="L2752" s="1">
        <v>45416</v>
      </c>
    </row>
    <row r="2753" spans="1:12" x14ac:dyDescent="0.25">
      <c r="A2753" t="s">
        <v>2797</v>
      </c>
      <c r="B2753" t="s">
        <v>38</v>
      </c>
      <c r="C2753" t="s">
        <v>20</v>
      </c>
      <c r="D2753" t="s">
        <v>39</v>
      </c>
      <c r="E2753" t="s">
        <v>47</v>
      </c>
      <c r="F2753" t="s">
        <v>40</v>
      </c>
      <c r="G2753">
        <v>14017.39</v>
      </c>
      <c r="H2753">
        <v>2</v>
      </c>
      <c r="I2753">
        <v>28034.78</v>
      </c>
      <c r="J2753">
        <v>1.1599999999999999</v>
      </c>
      <c r="K2753">
        <v>1857</v>
      </c>
      <c r="L2753" s="1">
        <v>45466</v>
      </c>
    </row>
    <row r="2754" spans="1:12" x14ac:dyDescent="0.25">
      <c r="A2754" t="s">
        <v>2798</v>
      </c>
      <c r="B2754" t="s">
        <v>43</v>
      </c>
      <c r="C2754" t="s">
        <v>44</v>
      </c>
      <c r="D2754" t="s">
        <v>45</v>
      </c>
      <c r="E2754" t="s">
        <v>22</v>
      </c>
      <c r="F2754" t="s">
        <v>23</v>
      </c>
      <c r="G2754">
        <v>6797.16</v>
      </c>
      <c r="H2754">
        <v>5</v>
      </c>
      <c r="I2754">
        <v>33985.800000000003</v>
      </c>
      <c r="J2754">
        <v>2.56</v>
      </c>
      <c r="K2754">
        <v>193</v>
      </c>
      <c r="L2754" s="1">
        <v>45316</v>
      </c>
    </row>
    <row r="2755" spans="1:12" x14ac:dyDescent="0.25">
      <c r="A2755" t="s">
        <v>2799</v>
      </c>
      <c r="B2755" t="s">
        <v>53</v>
      </c>
      <c r="C2755" t="s">
        <v>31</v>
      </c>
      <c r="D2755" t="s">
        <v>54</v>
      </c>
      <c r="E2755" t="s">
        <v>47</v>
      </c>
      <c r="F2755" t="s">
        <v>28</v>
      </c>
      <c r="G2755">
        <v>14760.21</v>
      </c>
      <c r="H2755">
        <v>4</v>
      </c>
      <c r="I2755">
        <v>59040.84</v>
      </c>
      <c r="J2755">
        <v>2.7</v>
      </c>
      <c r="K2755">
        <v>2013</v>
      </c>
      <c r="L2755" s="1">
        <v>45549</v>
      </c>
    </row>
    <row r="2756" spans="1:12" x14ac:dyDescent="0.25">
      <c r="A2756" t="s">
        <v>2800</v>
      </c>
      <c r="B2756" t="s">
        <v>25</v>
      </c>
      <c r="C2756" t="s">
        <v>26</v>
      </c>
      <c r="D2756" t="s">
        <v>27</v>
      </c>
      <c r="E2756" t="s">
        <v>47</v>
      </c>
      <c r="F2756" t="s">
        <v>17</v>
      </c>
      <c r="G2756">
        <v>7939.77</v>
      </c>
      <c r="H2756">
        <v>2</v>
      </c>
      <c r="I2756">
        <v>15879.54</v>
      </c>
      <c r="J2756">
        <v>1.39</v>
      </c>
      <c r="K2756">
        <v>1931</v>
      </c>
      <c r="L2756" s="1">
        <v>45532</v>
      </c>
    </row>
    <row r="2757" spans="1:12" x14ac:dyDescent="0.25">
      <c r="A2757" t="s">
        <v>2801</v>
      </c>
      <c r="B2757" t="s">
        <v>13</v>
      </c>
      <c r="C2757" t="s">
        <v>14</v>
      </c>
      <c r="D2757" t="s">
        <v>15</v>
      </c>
      <c r="E2757" t="s">
        <v>16</v>
      </c>
      <c r="F2757" t="s">
        <v>62</v>
      </c>
      <c r="G2757">
        <v>18057.71</v>
      </c>
      <c r="H2757">
        <v>1</v>
      </c>
      <c r="I2757">
        <v>18057.71</v>
      </c>
      <c r="J2757">
        <v>2.5299999999999998</v>
      </c>
      <c r="K2757">
        <v>4647</v>
      </c>
      <c r="L2757" s="1">
        <v>45575</v>
      </c>
    </row>
    <row r="2758" spans="1:12" x14ac:dyDescent="0.25">
      <c r="A2758" t="s">
        <v>2802</v>
      </c>
      <c r="B2758" t="s">
        <v>19</v>
      </c>
      <c r="C2758" t="s">
        <v>20</v>
      </c>
      <c r="D2758" t="s">
        <v>21</v>
      </c>
      <c r="E2758" t="s">
        <v>47</v>
      </c>
      <c r="F2758" t="s">
        <v>40</v>
      </c>
      <c r="G2758">
        <v>4783.2700000000004</v>
      </c>
      <c r="H2758">
        <v>2</v>
      </c>
      <c r="I2758">
        <v>9566.5400000000009</v>
      </c>
      <c r="J2758">
        <v>1.35</v>
      </c>
      <c r="K2758">
        <v>3931</v>
      </c>
      <c r="L2758" s="1">
        <v>45535</v>
      </c>
    </row>
    <row r="2759" spans="1:12" x14ac:dyDescent="0.25">
      <c r="A2759" t="s">
        <v>2803</v>
      </c>
      <c r="B2759" t="s">
        <v>30</v>
      </c>
      <c r="C2759" t="s">
        <v>31</v>
      </c>
      <c r="D2759" t="s">
        <v>32</v>
      </c>
      <c r="E2759" t="s">
        <v>22</v>
      </c>
      <c r="F2759" t="s">
        <v>28</v>
      </c>
      <c r="G2759">
        <v>19447.12</v>
      </c>
      <c r="H2759">
        <v>2</v>
      </c>
      <c r="I2759">
        <v>38894.239999999998</v>
      </c>
      <c r="J2759">
        <v>4.3600000000000003</v>
      </c>
      <c r="K2759">
        <v>319</v>
      </c>
      <c r="L2759" s="1">
        <v>45545</v>
      </c>
    </row>
    <row r="2760" spans="1:12" x14ac:dyDescent="0.25">
      <c r="A2760" t="s">
        <v>2804</v>
      </c>
      <c r="B2760" t="s">
        <v>19</v>
      </c>
      <c r="C2760" t="s">
        <v>20</v>
      </c>
      <c r="D2760" t="s">
        <v>21</v>
      </c>
      <c r="E2760" t="s">
        <v>47</v>
      </c>
      <c r="F2760" t="s">
        <v>28</v>
      </c>
      <c r="G2760">
        <v>13969.43</v>
      </c>
      <c r="H2760">
        <v>4</v>
      </c>
      <c r="I2760">
        <v>55877.72</v>
      </c>
      <c r="J2760">
        <v>4.5199999999999996</v>
      </c>
      <c r="K2760">
        <v>583</v>
      </c>
      <c r="L2760" s="1">
        <v>45413</v>
      </c>
    </row>
    <row r="2761" spans="1:12" x14ac:dyDescent="0.25">
      <c r="A2761" t="s">
        <v>2805</v>
      </c>
      <c r="B2761" t="s">
        <v>65</v>
      </c>
      <c r="C2761" t="s">
        <v>20</v>
      </c>
      <c r="D2761" t="s">
        <v>66</v>
      </c>
      <c r="E2761" t="s">
        <v>16</v>
      </c>
      <c r="F2761" t="s">
        <v>62</v>
      </c>
      <c r="G2761">
        <v>7975.81</v>
      </c>
      <c r="H2761">
        <v>1</v>
      </c>
      <c r="I2761">
        <v>7975.81</v>
      </c>
      <c r="J2761">
        <v>2.12</v>
      </c>
      <c r="K2761">
        <v>476</v>
      </c>
      <c r="L2761" s="1">
        <v>45499</v>
      </c>
    </row>
    <row r="2762" spans="1:12" x14ac:dyDescent="0.25">
      <c r="A2762" t="s">
        <v>2806</v>
      </c>
      <c r="B2762" t="s">
        <v>19</v>
      </c>
      <c r="C2762" t="s">
        <v>20</v>
      </c>
      <c r="D2762" t="s">
        <v>21</v>
      </c>
      <c r="E2762" t="s">
        <v>22</v>
      </c>
      <c r="F2762" t="s">
        <v>23</v>
      </c>
      <c r="G2762">
        <v>4539.8999999999996</v>
      </c>
      <c r="H2762">
        <v>3</v>
      </c>
      <c r="I2762">
        <v>13619.7</v>
      </c>
      <c r="J2762">
        <v>4.4800000000000004</v>
      </c>
      <c r="K2762">
        <v>4511</v>
      </c>
      <c r="L2762" s="1">
        <v>45450</v>
      </c>
    </row>
    <row r="2763" spans="1:12" x14ac:dyDescent="0.25">
      <c r="A2763" t="s">
        <v>2807</v>
      </c>
      <c r="B2763" t="s">
        <v>30</v>
      </c>
      <c r="C2763" t="s">
        <v>31</v>
      </c>
      <c r="D2763" t="s">
        <v>32</v>
      </c>
      <c r="E2763" t="s">
        <v>16</v>
      </c>
      <c r="F2763" t="s">
        <v>17</v>
      </c>
      <c r="G2763">
        <v>10524.26</v>
      </c>
      <c r="H2763">
        <v>2</v>
      </c>
      <c r="I2763">
        <v>21048.52</v>
      </c>
      <c r="J2763">
        <v>1.79</v>
      </c>
      <c r="K2763">
        <v>253</v>
      </c>
      <c r="L2763" s="1">
        <v>45534</v>
      </c>
    </row>
    <row r="2764" spans="1:12" x14ac:dyDescent="0.25">
      <c r="A2764" t="s">
        <v>2808</v>
      </c>
      <c r="B2764" t="s">
        <v>19</v>
      </c>
      <c r="C2764" t="s">
        <v>20</v>
      </c>
      <c r="D2764" t="s">
        <v>21</v>
      </c>
      <c r="E2764" t="s">
        <v>22</v>
      </c>
      <c r="F2764" t="s">
        <v>62</v>
      </c>
      <c r="G2764">
        <v>897.41</v>
      </c>
      <c r="H2764">
        <v>5</v>
      </c>
      <c r="I2764">
        <v>4487.05</v>
      </c>
      <c r="J2764">
        <v>3.8</v>
      </c>
      <c r="K2764">
        <v>1496</v>
      </c>
      <c r="L2764" s="1">
        <v>45384</v>
      </c>
    </row>
    <row r="2765" spans="1:12" x14ac:dyDescent="0.25">
      <c r="A2765" t="s">
        <v>2809</v>
      </c>
      <c r="B2765" t="s">
        <v>25</v>
      </c>
      <c r="C2765" t="s">
        <v>26</v>
      </c>
      <c r="D2765" t="s">
        <v>27</v>
      </c>
      <c r="E2765" t="s">
        <v>16</v>
      </c>
      <c r="F2765" t="s">
        <v>28</v>
      </c>
      <c r="G2765">
        <v>13438.73</v>
      </c>
      <c r="H2765">
        <v>5</v>
      </c>
      <c r="I2765">
        <v>67193.649999999994</v>
      </c>
      <c r="J2765">
        <v>3.47</v>
      </c>
      <c r="K2765">
        <v>2597</v>
      </c>
      <c r="L2765" s="1">
        <v>45352</v>
      </c>
    </row>
    <row r="2766" spans="1:12" x14ac:dyDescent="0.25">
      <c r="A2766" t="s">
        <v>2810</v>
      </c>
      <c r="B2766" t="s">
        <v>13</v>
      </c>
      <c r="C2766" t="s">
        <v>14</v>
      </c>
      <c r="D2766" t="s">
        <v>15</v>
      </c>
      <c r="E2766" t="s">
        <v>22</v>
      </c>
      <c r="F2766" t="s">
        <v>40</v>
      </c>
      <c r="G2766">
        <v>3189.43</v>
      </c>
      <c r="H2766">
        <v>5</v>
      </c>
      <c r="I2766">
        <v>15947.15</v>
      </c>
      <c r="J2766">
        <v>1.27</v>
      </c>
      <c r="K2766">
        <v>1189</v>
      </c>
      <c r="L2766" s="1">
        <v>45471</v>
      </c>
    </row>
    <row r="2767" spans="1:12" x14ac:dyDescent="0.25">
      <c r="A2767" t="s">
        <v>2811</v>
      </c>
      <c r="B2767" t="s">
        <v>38</v>
      </c>
      <c r="C2767" t="s">
        <v>20</v>
      </c>
      <c r="D2767" t="s">
        <v>39</v>
      </c>
      <c r="E2767" t="s">
        <v>47</v>
      </c>
      <c r="F2767" t="s">
        <v>17</v>
      </c>
      <c r="G2767">
        <v>10701.44</v>
      </c>
      <c r="H2767">
        <v>5</v>
      </c>
      <c r="I2767">
        <v>53507.199999999997</v>
      </c>
      <c r="J2767">
        <v>1.02</v>
      </c>
      <c r="K2767">
        <v>3622</v>
      </c>
      <c r="L2767" s="1">
        <v>45461</v>
      </c>
    </row>
    <row r="2768" spans="1:12" x14ac:dyDescent="0.25">
      <c r="A2768" t="s">
        <v>2812</v>
      </c>
      <c r="B2768" t="s">
        <v>30</v>
      </c>
      <c r="C2768" t="s">
        <v>31</v>
      </c>
      <c r="D2768" t="s">
        <v>32</v>
      </c>
      <c r="E2768" t="s">
        <v>22</v>
      </c>
      <c r="F2768" t="s">
        <v>40</v>
      </c>
      <c r="G2768">
        <v>12183.3</v>
      </c>
      <c r="H2768">
        <v>4</v>
      </c>
      <c r="I2768">
        <v>48733.2</v>
      </c>
      <c r="J2768">
        <v>3.12</v>
      </c>
      <c r="K2768">
        <v>2562</v>
      </c>
      <c r="L2768" s="1">
        <v>45342</v>
      </c>
    </row>
    <row r="2769" spans="1:12" x14ac:dyDescent="0.25">
      <c r="A2769" t="s">
        <v>2813</v>
      </c>
      <c r="B2769" t="s">
        <v>30</v>
      </c>
      <c r="C2769" t="s">
        <v>31</v>
      </c>
      <c r="D2769" t="s">
        <v>32</v>
      </c>
      <c r="E2769" t="s">
        <v>16</v>
      </c>
      <c r="F2769" t="s">
        <v>62</v>
      </c>
      <c r="G2769">
        <v>15980.57</v>
      </c>
      <c r="H2769">
        <v>3</v>
      </c>
      <c r="I2769">
        <v>47941.71</v>
      </c>
      <c r="J2769">
        <v>2.4</v>
      </c>
      <c r="K2769">
        <v>2007</v>
      </c>
      <c r="L2769" s="1">
        <v>45470</v>
      </c>
    </row>
    <row r="2770" spans="1:12" x14ac:dyDescent="0.25">
      <c r="A2770" t="s">
        <v>2814</v>
      </c>
      <c r="B2770" t="s">
        <v>53</v>
      </c>
      <c r="C2770" t="s">
        <v>31</v>
      </c>
      <c r="D2770" t="s">
        <v>54</v>
      </c>
      <c r="E2770" t="s">
        <v>47</v>
      </c>
      <c r="F2770" t="s">
        <v>62</v>
      </c>
      <c r="G2770">
        <v>13186.27</v>
      </c>
      <c r="H2770">
        <v>3</v>
      </c>
      <c r="I2770">
        <v>39558.81</v>
      </c>
      <c r="J2770">
        <v>1.22</v>
      </c>
      <c r="K2770">
        <v>1860</v>
      </c>
      <c r="L2770" s="1">
        <v>45607</v>
      </c>
    </row>
    <row r="2771" spans="1:12" x14ac:dyDescent="0.25">
      <c r="A2771" t="s">
        <v>2815</v>
      </c>
      <c r="B2771" t="s">
        <v>35</v>
      </c>
      <c r="C2771" t="s">
        <v>14</v>
      </c>
      <c r="D2771" t="s">
        <v>36</v>
      </c>
      <c r="E2771" t="s">
        <v>16</v>
      </c>
      <c r="F2771" t="s">
        <v>28</v>
      </c>
      <c r="G2771">
        <v>11892.45</v>
      </c>
      <c r="H2771">
        <v>1</v>
      </c>
      <c r="I2771">
        <v>11892.45</v>
      </c>
      <c r="J2771">
        <v>2.0299999999999998</v>
      </c>
      <c r="K2771">
        <v>3391</v>
      </c>
      <c r="L2771" s="1">
        <v>45648</v>
      </c>
    </row>
    <row r="2772" spans="1:12" x14ac:dyDescent="0.25">
      <c r="A2772" t="s">
        <v>2816</v>
      </c>
      <c r="B2772" t="s">
        <v>25</v>
      </c>
      <c r="C2772" t="s">
        <v>26</v>
      </c>
      <c r="D2772" t="s">
        <v>27</v>
      </c>
      <c r="E2772" t="s">
        <v>47</v>
      </c>
      <c r="F2772" t="s">
        <v>40</v>
      </c>
      <c r="G2772">
        <v>2332.36</v>
      </c>
      <c r="H2772">
        <v>2</v>
      </c>
      <c r="I2772">
        <v>4664.72</v>
      </c>
      <c r="J2772">
        <v>3.17</v>
      </c>
      <c r="K2772">
        <v>3185</v>
      </c>
      <c r="L2772" s="1">
        <v>45302</v>
      </c>
    </row>
    <row r="2773" spans="1:12" x14ac:dyDescent="0.25">
      <c r="A2773" t="s">
        <v>2817</v>
      </c>
      <c r="B2773" t="s">
        <v>65</v>
      </c>
      <c r="C2773" t="s">
        <v>20</v>
      </c>
      <c r="D2773" t="s">
        <v>66</v>
      </c>
      <c r="E2773" t="s">
        <v>16</v>
      </c>
      <c r="F2773" t="s">
        <v>62</v>
      </c>
      <c r="G2773">
        <v>4962.79</v>
      </c>
      <c r="H2773">
        <v>3</v>
      </c>
      <c r="I2773">
        <v>14888.37</v>
      </c>
      <c r="J2773">
        <v>4.3099999999999996</v>
      </c>
      <c r="K2773">
        <v>3004</v>
      </c>
      <c r="L2773" s="1">
        <v>45531</v>
      </c>
    </row>
    <row r="2774" spans="1:12" x14ac:dyDescent="0.25">
      <c r="A2774" t="s">
        <v>2818</v>
      </c>
      <c r="B2774" t="s">
        <v>19</v>
      </c>
      <c r="C2774" t="s">
        <v>20</v>
      </c>
      <c r="D2774" t="s">
        <v>21</v>
      </c>
      <c r="E2774" t="s">
        <v>47</v>
      </c>
      <c r="F2774" t="s">
        <v>28</v>
      </c>
      <c r="G2774">
        <v>13692.09</v>
      </c>
      <c r="H2774">
        <v>4</v>
      </c>
      <c r="I2774">
        <v>54768.36</v>
      </c>
      <c r="J2774">
        <v>2.83</v>
      </c>
      <c r="K2774">
        <v>1192</v>
      </c>
      <c r="L2774" s="1">
        <v>45540</v>
      </c>
    </row>
    <row r="2775" spans="1:12" x14ac:dyDescent="0.25">
      <c r="A2775" t="s">
        <v>2819</v>
      </c>
      <c r="B2775" t="s">
        <v>25</v>
      </c>
      <c r="C2775" t="s">
        <v>26</v>
      </c>
      <c r="D2775" t="s">
        <v>27</v>
      </c>
      <c r="E2775" t="s">
        <v>16</v>
      </c>
      <c r="F2775" t="s">
        <v>62</v>
      </c>
      <c r="G2775">
        <v>6298.3</v>
      </c>
      <c r="H2775">
        <v>3</v>
      </c>
      <c r="I2775">
        <v>18894.900000000001</v>
      </c>
      <c r="J2775">
        <v>4.51</v>
      </c>
      <c r="K2775">
        <v>1193</v>
      </c>
      <c r="L2775" s="1">
        <v>45579</v>
      </c>
    </row>
    <row r="2776" spans="1:12" x14ac:dyDescent="0.25">
      <c r="A2776" t="s">
        <v>2820</v>
      </c>
      <c r="B2776" t="s">
        <v>19</v>
      </c>
      <c r="C2776" t="s">
        <v>20</v>
      </c>
      <c r="D2776" t="s">
        <v>21</v>
      </c>
      <c r="E2776" t="s">
        <v>16</v>
      </c>
      <c r="F2776" t="s">
        <v>40</v>
      </c>
      <c r="G2776">
        <v>377.78</v>
      </c>
      <c r="H2776">
        <v>3</v>
      </c>
      <c r="I2776">
        <v>1133.3399999999999</v>
      </c>
      <c r="J2776">
        <v>2.29</v>
      </c>
      <c r="K2776">
        <v>3723</v>
      </c>
      <c r="L2776" s="1">
        <v>45445</v>
      </c>
    </row>
    <row r="2777" spans="1:12" x14ac:dyDescent="0.25">
      <c r="A2777" t="s">
        <v>2821</v>
      </c>
      <c r="B2777" t="s">
        <v>38</v>
      </c>
      <c r="C2777" t="s">
        <v>20</v>
      </c>
      <c r="D2777" t="s">
        <v>39</v>
      </c>
      <c r="E2777" t="s">
        <v>16</v>
      </c>
      <c r="F2777" t="s">
        <v>17</v>
      </c>
      <c r="G2777">
        <v>18500.14</v>
      </c>
      <c r="H2777">
        <v>1</v>
      </c>
      <c r="I2777">
        <v>18500.14</v>
      </c>
      <c r="J2777">
        <v>2.85</v>
      </c>
      <c r="K2777">
        <v>44</v>
      </c>
      <c r="L2777" s="1">
        <v>45515</v>
      </c>
    </row>
    <row r="2778" spans="1:12" x14ac:dyDescent="0.25">
      <c r="A2778" t="s">
        <v>2822</v>
      </c>
      <c r="B2778" t="s">
        <v>53</v>
      </c>
      <c r="C2778" t="s">
        <v>31</v>
      </c>
      <c r="D2778" t="s">
        <v>54</v>
      </c>
      <c r="E2778" t="s">
        <v>16</v>
      </c>
      <c r="F2778" t="s">
        <v>33</v>
      </c>
      <c r="G2778">
        <v>15477.92</v>
      </c>
      <c r="H2778">
        <v>3</v>
      </c>
      <c r="I2778">
        <v>46433.760000000002</v>
      </c>
      <c r="J2778">
        <v>1.89</v>
      </c>
      <c r="K2778">
        <v>3456</v>
      </c>
      <c r="L2778" s="1">
        <v>45635</v>
      </c>
    </row>
    <row r="2779" spans="1:12" x14ac:dyDescent="0.25">
      <c r="A2779" t="s">
        <v>2823</v>
      </c>
      <c r="B2779" t="s">
        <v>19</v>
      </c>
      <c r="C2779" t="s">
        <v>20</v>
      </c>
      <c r="D2779" t="s">
        <v>21</v>
      </c>
      <c r="E2779" t="s">
        <v>47</v>
      </c>
      <c r="F2779" t="s">
        <v>17</v>
      </c>
      <c r="G2779">
        <v>10387.77</v>
      </c>
      <c r="H2779">
        <v>2</v>
      </c>
      <c r="I2779">
        <v>20775.54</v>
      </c>
      <c r="J2779">
        <v>2.37</v>
      </c>
      <c r="K2779">
        <v>2794</v>
      </c>
      <c r="L2779" s="1">
        <v>45467</v>
      </c>
    </row>
    <row r="2780" spans="1:12" x14ac:dyDescent="0.25">
      <c r="A2780" t="s">
        <v>2824</v>
      </c>
      <c r="B2780" t="s">
        <v>43</v>
      </c>
      <c r="C2780" t="s">
        <v>44</v>
      </c>
      <c r="D2780" t="s">
        <v>45</v>
      </c>
      <c r="E2780" t="s">
        <v>22</v>
      </c>
      <c r="F2780" t="s">
        <v>40</v>
      </c>
      <c r="G2780">
        <v>18123.439999999999</v>
      </c>
      <c r="H2780">
        <v>2</v>
      </c>
      <c r="I2780">
        <v>36246.879999999997</v>
      </c>
      <c r="J2780">
        <v>3.1</v>
      </c>
      <c r="K2780">
        <v>1753</v>
      </c>
      <c r="L2780" s="1">
        <v>45369</v>
      </c>
    </row>
    <row r="2781" spans="1:12" x14ac:dyDescent="0.25">
      <c r="A2781" t="s">
        <v>2825</v>
      </c>
      <c r="B2781" t="s">
        <v>25</v>
      </c>
      <c r="C2781" t="s">
        <v>26</v>
      </c>
      <c r="D2781" t="s">
        <v>27</v>
      </c>
      <c r="E2781" t="s">
        <v>16</v>
      </c>
      <c r="F2781" t="s">
        <v>17</v>
      </c>
      <c r="G2781">
        <v>17572.259999999998</v>
      </c>
      <c r="H2781">
        <v>4</v>
      </c>
      <c r="I2781">
        <v>70289.039999999994</v>
      </c>
      <c r="J2781">
        <v>1.69</v>
      </c>
      <c r="K2781">
        <v>2222</v>
      </c>
      <c r="L2781" s="1">
        <v>45644</v>
      </c>
    </row>
    <row r="2782" spans="1:12" x14ac:dyDescent="0.25">
      <c r="A2782" t="s">
        <v>2826</v>
      </c>
      <c r="B2782" t="s">
        <v>35</v>
      </c>
      <c r="C2782" t="s">
        <v>14</v>
      </c>
      <c r="D2782" t="s">
        <v>36</v>
      </c>
      <c r="E2782" t="s">
        <v>47</v>
      </c>
      <c r="F2782" t="s">
        <v>17</v>
      </c>
      <c r="G2782">
        <v>14997.56</v>
      </c>
      <c r="H2782">
        <v>1</v>
      </c>
      <c r="I2782">
        <v>14997.56</v>
      </c>
      <c r="J2782">
        <v>2.66</v>
      </c>
      <c r="K2782">
        <v>2417</v>
      </c>
      <c r="L2782" s="1">
        <v>45349</v>
      </c>
    </row>
    <row r="2783" spans="1:12" x14ac:dyDescent="0.25">
      <c r="A2783" t="s">
        <v>2827</v>
      </c>
      <c r="B2783" t="s">
        <v>19</v>
      </c>
      <c r="C2783" t="s">
        <v>20</v>
      </c>
      <c r="D2783" t="s">
        <v>21</v>
      </c>
      <c r="E2783" t="s">
        <v>16</v>
      </c>
      <c r="F2783" t="s">
        <v>33</v>
      </c>
      <c r="G2783">
        <v>10945.92</v>
      </c>
      <c r="H2783">
        <v>1</v>
      </c>
      <c r="I2783">
        <v>10945.92</v>
      </c>
      <c r="J2783">
        <v>1.21</v>
      </c>
      <c r="K2783">
        <v>1204</v>
      </c>
      <c r="L2783" s="1">
        <v>45593</v>
      </c>
    </row>
    <row r="2784" spans="1:12" x14ac:dyDescent="0.25">
      <c r="A2784" t="s">
        <v>2828</v>
      </c>
      <c r="B2784" t="s">
        <v>35</v>
      </c>
      <c r="C2784" t="s">
        <v>14</v>
      </c>
      <c r="D2784" t="s">
        <v>36</v>
      </c>
      <c r="E2784" t="s">
        <v>47</v>
      </c>
      <c r="F2784" t="s">
        <v>40</v>
      </c>
      <c r="G2784">
        <v>1130.18</v>
      </c>
      <c r="H2784">
        <v>1</v>
      </c>
      <c r="I2784">
        <v>1130.18</v>
      </c>
      <c r="J2784">
        <v>1.1599999999999999</v>
      </c>
      <c r="K2784">
        <v>1177</v>
      </c>
      <c r="L2784" s="1">
        <v>45546</v>
      </c>
    </row>
    <row r="2785" spans="1:12" x14ac:dyDescent="0.25">
      <c r="A2785" t="s">
        <v>2829</v>
      </c>
      <c r="B2785" t="s">
        <v>25</v>
      </c>
      <c r="C2785" t="s">
        <v>26</v>
      </c>
      <c r="D2785" t="s">
        <v>27</v>
      </c>
      <c r="E2785" t="s">
        <v>22</v>
      </c>
      <c r="F2785" t="s">
        <v>28</v>
      </c>
      <c r="G2785">
        <v>18306.5</v>
      </c>
      <c r="H2785">
        <v>4</v>
      </c>
      <c r="I2785">
        <v>73226</v>
      </c>
      <c r="J2785">
        <v>4.9400000000000004</v>
      </c>
      <c r="K2785">
        <v>1216</v>
      </c>
      <c r="L2785" s="1">
        <v>45526</v>
      </c>
    </row>
    <row r="2786" spans="1:12" x14ac:dyDescent="0.25">
      <c r="A2786" t="s">
        <v>2830</v>
      </c>
      <c r="B2786" t="s">
        <v>30</v>
      </c>
      <c r="C2786" t="s">
        <v>31</v>
      </c>
      <c r="D2786" t="s">
        <v>32</v>
      </c>
      <c r="E2786" t="s">
        <v>16</v>
      </c>
      <c r="F2786" t="s">
        <v>28</v>
      </c>
      <c r="G2786">
        <v>17813.27</v>
      </c>
      <c r="H2786">
        <v>4</v>
      </c>
      <c r="I2786">
        <v>71253.08</v>
      </c>
      <c r="J2786">
        <v>3.89</v>
      </c>
      <c r="K2786">
        <v>3322</v>
      </c>
      <c r="L2786" s="1">
        <v>45516</v>
      </c>
    </row>
    <row r="2787" spans="1:12" x14ac:dyDescent="0.25">
      <c r="A2787" t="s">
        <v>2831</v>
      </c>
      <c r="B2787" t="s">
        <v>13</v>
      </c>
      <c r="C2787" t="s">
        <v>14</v>
      </c>
      <c r="D2787" t="s">
        <v>15</v>
      </c>
      <c r="E2787" t="s">
        <v>22</v>
      </c>
      <c r="F2787" t="s">
        <v>23</v>
      </c>
      <c r="G2787">
        <v>7534.95</v>
      </c>
      <c r="H2787">
        <v>3</v>
      </c>
      <c r="I2787">
        <v>22604.85</v>
      </c>
      <c r="J2787">
        <v>3.01</v>
      </c>
      <c r="K2787">
        <v>3877</v>
      </c>
      <c r="L2787" s="1">
        <v>45597</v>
      </c>
    </row>
    <row r="2788" spans="1:12" x14ac:dyDescent="0.25">
      <c r="A2788" t="s">
        <v>2832</v>
      </c>
      <c r="B2788" t="s">
        <v>25</v>
      </c>
      <c r="C2788" t="s">
        <v>26</v>
      </c>
      <c r="D2788" t="s">
        <v>27</v>
      </c>
      <c r="E2788" t="s">
        <v>47</v>
      </c>
      <c r="F2788" t="s">
        <v>17</v>
      </c>
      <c r="G2788">
        <v>13225.75</v>
      </c>
      <c r="H2788">
        <v>5</v>
      </c>
      <c r="I2788">
        <v>66128.75</v>
      </c>
      <c r="J2788">
        <v>2.92</v>
      </c>
      <c r="K2788">
        <v>2103</v>
      </c>
      <c r="L2788" s="1">
        <v>45520</v>
      </c>
    </row>
    <row r="2789" spans="1:12" x14ac:dyDescent="0.25">
      <c r="A2789" t="s">
        <v>2833</v>
      </c>
      <c r="B2789" t="s">
        <v>65</v>
      </c>
      <c r="C2789" t="s">
        <v>20</v>
      </c>
      <c r="D2789" t="s">
        <v>66</v>
      </c>
      <c r="E2789" t="s">
        <v>47</v>
      </c>
      <c r="F2789" t="s">
        <v>23</v>
      </c>
      <c r="G2789">
        <v>6642.85</v>
      </c>
      <c r="H2789">
        <v>4</v>
      </c>
      <c r="I2789">
        <v>26571.4</v>
      </c>
      <c r="J2789">
        <v>3.51</v>
      </c>
      <c r="K2789">
        <v>2747</v>
      </c>
      <c r="L2789" s="1">
        <v>45561</v>
      </c>
    </row>
    <row r="2790" spans="1:12" x14ac:dyDescent="0.25">
      <c r="A2790" t="s">
        <v>2834</v>
      </c>
      <c r="B2790" t="s">
        <v>53</v>
      </c>
      <c r="C2790" t="s">
        <v>31</v>
      </c>
      <c r="D2790" t="s">
        <v>54</v>
      </c>
      <c r="E2790" t="s">
        <v>47</v>
      </c>
      <c r="F2790" t="s">
        <v>23</v>
      </c>
      <c r="G2790">
        <v>3823.07</v>
      </c>
      <c r="H2790">
        <v>2</v>
      </c>
      <c r="I2790">
        <v>7646.14</v>
      </c>
      <c r="J2790">
        <v>2.13</v>
      </c>
      <c r="K2790">
        <v>640</v>
      </c>
      <c r="L2790" s="1">
        <v>45521</v>
      </c>
    </row>
    <row r="2791" spans="1:12" x14ac:dyDescent="0.25">
      <c r="A2791" t="s">
        <v>2835</v>
      </c>
      <c r="B2791" t="s">
        <v>19</v>
      </c>
      <c r="C2791" t="s">
        <v>20</v>
      </c>
      <c r="D2791" t="s">
        <v>21</v>
      </c>
      <c r="E2791" t="s">
        <v>22</v>
      </c>
      <c r="F2791" t="s">
        <v>23</v>
      </c>
      <c r="G2791">
        <v>19052.29</v>
      </c>
      <c r="H2791">
        <v>2</v>
      </c>
      <c r="I2791">
        <v>38104.58</v>
      </c>
      <c r="J2791">
        <v>2.91</v>
      </c>
      <c r="K2791">
        <v>794</v>
      </c>
      <c r="L2791" s="1">
        <v>45584</v>
      </c>
    </row>
    <row r="2792" spans="1:12" x14ac:dyDescent="0.25">
      <c r="A2792" t="s">
        <v>2836</v>
      </c>
      <c r="B2792" t="s">
        <v>25</v>
      </c>
      <c r="C2792" t="s">
        <v>26</v>
      </c>
      <c r="D2792" t="s">
        <v>27</v>
      </c>
      <c r="E2792" t="s">
        <v>22</v>
      </c>
      <c r="F2792" t="s">
        <v>33</v>
      </c>
      <c r="G2792">
        <v>7819.78</v>
      </c>
      <c r="H2792">
        <v>3</v>
      </c>
      <c r="I2792">
        <v>23459.34</v>
      </c>
      <c r="J2792">
        <v>3.34</v>
      </c>
      <c r="K2792">
        <v>1792</v>
      </c>
      <c r="L2792" s="1">
        <v>45513</v>
      </c>
    </row>
    <row r="2793" spans="1:12" x14ac:dyDescent="0.25">
      <c r="A2793" t="s">
        <v>2837</v>
      </c>
      <c r="B2793" t="s">
        <v>25</v>
      </c>
      <c r="C2793" t="s">
        <v>26</v>
      </c>
      <c r="D2793" t="s">
        <v>27</v>
      </c>
      <c r="E2793" t="s">
        <v>16</v>
      </c>
      <c r="F2793" t="s">
        <v>28</v>
      </c>
      <c r="G2793">
        <v>3516.23</v>
      </c>
      <c r="H2793">
        <v>5</v>
      </c>
      <c r="I2793">
        <v>17581.150000000001</v>
      </c>
      <c r="J2793">
        <v>3.33</v>
      </c>
      <c r="K2793">
        <v>279</v>
      </c>
      <c r="L2793" s="1">
        <v>45354</v>
      </c>
    </row>
    <row r="2794" spans="1:12" x14ac:dyDescent="0.25">
      <c r="A2794" t="s">
        <v>2838</v>
      </c>
      <c r="B2794" t="s">
        <v>19</v>
      </c>
      <c r="C2794" t="s">
        <v>20</v>
      </c>
      <c r="D2794" t="s">
        <v>21</v>
      </c>
      <c r="E2794" t="s">
        <v>22</v>
      </c>
      <c r="F2794" t="s">
        <v>33</v>
      </c>
      <c r="G2794">
        <v>9678.84</v>
      </c>
      <c r="H2794">
        <v>5</v>
      </c>
      <c r="I2794">
        <v>48394.2</v>
      </c>
      <c r="J2794">
        <v>4.67</v>
      </c>
      <c r="K2794">
        <v>3412</v>
      </c>
      <c r="L2794" s="1">
        <v>45545</v>
      </c>
    </row>
    <row r="2795" spans="1:12" x14ac:dyDescent="0.25">
      <c r="A2795" t="s">
        <v>2839</v>
      </c>
      <c r="B2795" t="s">
        <v>53</v>
      </c>
      <c r="C2795" t="s">
        <v>31</v>
      </c>
      <c r="D2795" t="s">
        <v>54</v>
      </c>
      <c r="E2795" t="s">
        <v>22</v>
      </c>
      <c r="F2795" t="s">
        <v>23</v>
      </c>
      <c r="G2795">
        <v>15912.62</v>
      </c>
      <c r="H2795">
        <v>5</v>
      </c>
      <c r="I2795">
        <v>79563.100000000006</v>
      </c>
      <c r="J2795">
        <v>2.57</v>
      </c>
      <c r="K2795">
        <v>3239</v>
      </c>
      <c r="L2795" s="1">
        <v>45435</v>
      </c>
    </row>
    <row r="2796" spans="1:12" x14ac:dyDescent="0.25">
      <c r="A2796" t="s">
        <v>2840</v>
      </c>
      <c r="B2796" t="s">
        <v>43</v>
      </c>
      <c r="C2796" t="s">
        <v>44</v>
      </c>
      <c r="D2796" t="s">
        <v>45</v>
      </c>
      <c r="E2796" t="s">
        <v>16</v>
      </c>
      <c r="F2796" t="s">
        <v>40</v>
      </c>
      <c r="G2796">
        <v>19284.02</v>
      </c>
      <c r="H2796">
        <v>2</v>
      </c>
      <c r="I2796">
        <v>38568.04</v>
      </c>
      <c r="J2796">
        <v>4.32</v>
      </c>
      <c r="K2796">
        <v>1719</v>
      </c>
      <c r="L2796" s="1">
        <v>45473</v>
      </c>
    </row>
    <row r="2797" spans="1:12" x14ac:dyDescent="0.25">
      <c r="A2797" t="s">
        <v>2841</v>
      </c>
      <c r="B2797" t="s">
        <v>49</v>
      </c>
      <c r="C2797" t="s">
        <v>14</v>
      </c>
      <c r="D2797" t="s">
        <v>50</v>
      </c>
      <c r="E2797" t="s">
        <v>22</v>
      </c>
      <c r="F2797" t="s">
        <v>40</v>
      </c>
      <c r="G2797">
        <v>1704.08</v>
      </c>
      <c r="H2797">
        <v>5</v>
      </c>
      <c r="I2797">
        <v>8520.4</v>
      </c>
      <c r="J2797">
        <v>3.8</v>
      </c>
      <c r="K2797">
        <v>693</v>
      </c>
      <c r="L2797" s="1">
        <v>45560</v>
      </c>
    </row>
    <row r="2798" spans="1:12" x14ac:dyDescent="0.25">
      <c r="A2798" t="s">
        <v>2842</v>
      </c>
      <c r="B2798" t="s">
        <v>49</v>
      </c>
      <c r="C2798" t="s">
        <v>14</v>
      </c>
      <c r="D2798" t="s">
        <v>50</v>
      </c>
      <c r="E2798" t="s">
        <v>22</v>
      </c>
      <c r="F2798" t="s">
        <v>23</v>
      </c>
      <c r="G2798">
        <v>9228.6299999999992</v>
      </c>
      <c r="H2798">
        <v>3</v>
      </c>
      <c r="I2798">
        <v>27685.89</v>
      </c>
      <c r="J2798">
        <v>4.6900000000000004</v>
      </c>
      <c r="K2798">
        <v>154</v>
      </c>
      <c r="L2798" s="1">
        <v>45412</v>
      </c>
    </row>
    <row r="2799" spans="1:12" x14ac:dyDescent="0.25">
      <c r="A2799" t="s">
        <v>2843</v>
      </c>
      <c r="B2799" t="s">
        <v>35</v>
      </c>
      <c r="C2799" t="s">
        <v>14</v>
      </c>
      <c r="D2799" t="s">
        <v>36</v>
      </c>
      <c r="E2799" t="s">
        <v>22</v>
      </c>
      <c r="F2799" t="s">
        <v>28</v>
      </c>
      <c r="G2799">
        <v>15860.96</v>
      </c>
      <c r="H2799">
        <v>2</v>
      </c>
      <c r="I2799">
        <v>31721.919999999998</v>
      </c>
      <c r="J2799">
        <v>2.39</v>
      </c>
      <c r="K2799">
        <v>3686</v>
      </c>
      <c r="L2799" s="1">
        <v>45603</v>
      </c>
    </row>
    <row r="2800" spans="1:12" x14ac:dyDescent="0.25">
      <c r="A2800" t="s">
        <v>2844</v>
      </c>
      <c r="B2800" t="s">
        <v>30</v>
      </c>
      <c r="C2800" t="s">
        <v>31</v>
      </c>
      <c r="D2800" t="s">
        <v>32</v>
      </c>
      <c r="E2800" t="s">
        <v>16</v>
      </c>
      <c r="F2800" t="s">
        <v>33</v>
      </c>
      <c r="G2800">
        <v>6640.34</v>
      </c>
      <c r="H2800">
        <v>3</v>
      </c>
      <c r="I2800">
        <v>19921.02</v>
      </c>
      <c r="J2800">
        <v>1.67</v>
      </c>
      <c r="K2800">
        <v>4046</v>
      </c>
      <c r="L2800" s="1">
        <v>45628</v>
      </c>
    </row>
    <row r="2801" spans="1:12" x14ac:dyDescent="0.25">
      <c r="A2801" t="s">
        <v>2845</v>
      </c>
      <c r="B2801" t="s">
        <v>25</v>
      </c>
      <c r="C2801" t="s">
        <v>26</v>
      </c>
      <c r="D2801" t="s">
        <v>27</v>
      </c>
      <c r="E2801" t="s">
        <v>47</v>
      </c>
      <c r="F2801" t="s">
        <v>17</v>
      </c>
      <c r="G2801">
        <v>16210.79</v>
      </c>
      <c r="H2801">
        <v>3</v>
      </c>
      <c r="I2801">
        <v>48632.37</v>
      </c>
      <c r="J2801">
        <v>1.58</v>
      </c>
      <c r="K2801">
        <v>72</v>
      </c>
      <c r="L2801" s="1">
        <v>45416</v>
      </c>
    </row>
    <row r="2802" spans="1:12" x14ac:dyDescent="0.25">
      <c r="A2802" t="s">
        <v>2846</v>
      </c>
      <c r="B2802" t="s">
        <v>53</v>
      </c>
      <c r="C2802" t="s">
        <v>31</v>
      </c>
      <c r="D2802" t="s">
        <v>54</v>
      </c>
      <c r="E2802" t="s">
        <v>22</v>
      </c>
      <c r="F2802" t="s">
        <v>62</v>
      </c>
      <c r="G2802">
        <v>8456.02</v>
      </c>
      <c r="H2802">
        <v>1</v>
      </c>
      <c r="I2802">
        <v>8456.02</v>
      </c>
      <c r="J2802">
        <v>3.98</v>
      </c>
      <c r="K2802">
        <v>3357</v>
      </c>
      <c r="L2802" s="1">
        <v>45301</v>
      </c>
    </row>
    <row r="2803" spans="1:12" x14ac:dyDescent="0.25">
      <c r="A2803" t="s">
        <v>2847</v>
      </c>
      <c r="B2803" t="s">
        <v>49</v>
      </c>
      <c r="C2803" t="s">
        <v>14</v>
      </c>
      <c r="D2803" t="s">
        <v>50</v>
      </c>
      <c r="E2803" t="s">
        <v>22</v>
      </c>
      <c r="F2803" t="s">
        <v>33</v>
      </c>
      <c r="G2803">
        <v>2867.89</v>
      </c>
      <c r="H2803">
        <v>5</v>
      </c>
      <c r="I2803">
        <v>14339.45</v>
      </c>
      <c r="J2803">
        <v>3.81</v>
      </c>
      <c r="K2803">
        <v>1678</v>
      </c>
      <c r="L2803" s="1">
        <v>45400</v>
      </c>
    </row>
    <row r="2804" spans="1:12" x14ac:dyDescent="0.25">
      <c r="A2804" t="s">
        <v>2848</v>
      </c>
      <c r="B2804" t="s">
        <v>25</v>
      </c>
      <c r="C2804" t="s">
        <v>26</v>
      </c>
      <c r="D2804" t="s">
        <v>27</v>
      </c>
      <c r="E2804" t="s">
        <v>47</v>
      </c>
      <c r="F2804" t="s">
        <v>62</v>
      </c>
      <c r="G2804">
        <v>2848.6</v>
      </c>
      <c r="H2804">
        <v>1</v>
      </c>
      <c r="I2804">
        <v>2848.6</v>
      </c>
      <c r="J2804">
        <v>2.83</v>
      </c>
      <c r="K2804">
        <v>1891</v>
      </c>
      <c r="L2804" s="1">
        <v>45383</v>
      </c>
    </row>
    <row r="2805" spans="1:12" x14ac:dyDescent="0.25">
      <c r="A2805" t="s">
        <v>2849</v>
      </c>
      <c r="B2805" t="s">
        <v>30</v>
      </c>
      <c r="C2805" t="s">
        <v>31</v>
      </c>
      <c r="D2805" t="s">
        <v>32</v>
      </c>
      <c r="E2805" t="s">
        <v>47</v>
      </c>
      <c r="F2805" t="s">
        <v>28</v>
      </c>
      <c r="G2805">
        <v>14162.98</v>
      </c>
      <c r="H2805">
        <v>4</v>
      </c>
      <c r="I2805">
        <v>56651.92</v>
      </c>
      <c r="J2805">
        <v>1.17</v>
      </c>
      <c r="K2805">
        <v>930</v>
      </c>
      <c r="L2805" s="1">
        <v>45502</v>
      </c>
    </row>
    <row r="2806" spans="1:12" x14ac:dyDescent="0.25">
      <c r="A2806" t="s">
        <v>2850</v>
      </c>
      <c r="B2806" t="s">
        <v>30</v>
      </c>
      <c r="C2806" t="s">
        <v>31</v>
      </c>
      <c r="D2806" t="s">
        <v>32</v>
      </c>
      <c r="E2806" t="s">
        <v>47</v>
      </c>
      <c r="F2806" t="s">
        <v>23</v>
      </c>
      <c r="G2806">
        <v>5893.56</v>
      </c>
      <c r="H2806">
        <v>5</v>
      </c>
      <c r="I2806">
        <v>29467.8</v>
      </c>
      <c r="J2806">
        <v>3.5</v>
      </c>
      <c r="K2806">
        <v>4124</v>
      </c>
      <c r="L2806" s="1">
        <v>45406</v>
      </c>
    </row>
    <row r="2807" spans="1:12" x14ac:dyDescent="0.25">
      <c r="A2807" t="s">
        <v>2851</v>
      </c>
      <c r="B2807" t="s">
        <v>65</v>
      </c>
      <c r="C2807" t="s">
        <v>20</v>
      </c>
      <c r="D2807" t="s">
        <v>66</v>
      </c>
      <c r="E2807" t="s">
        <v>47</v>
      </c>
      <c r="F2807" t="s">
        <v>23</v>
      </c>
      <c r="G2807">
        <v>17579.900000000001</v>
      </c>
      <c r="H2807">
        <v>2</v>
      </c>
      <c r="I2807">
        <v>35159.800000000003</v>
      </c>
      <c r="J2807">
        <v>1.28</v>
      </c>
      <c r="K2807">
        <v>1330</v>
      </c>
      <c r="L2807" s="1">
        <v>45548</v>
      </c>
    </row>
    <row r="2808" spans="1:12" x14ac:dyDescent="0.25">
      <c r="A2808" t="s">
        <v>2852</v>
      </c>
      <c r="B2808" t="s">
        <v>53</v>
      </c>
      <c r="C2808" t="s">
        <v>31</v>
      </c>
      <c r="D2808" t="s">
        <v>54</v>
      </c>
      <c r="E2808" t="s">
        <v>22</v>
      </c>
      <c r="F2808" t="s">
        <v>23</v>
      </c>
      <c r="G2808">
        <v>12364.73</v>
      </c>
      <c r="H2808">
        <v>5</v>
      </c>
      <c r="I2808">
        <v>61823.65</v>
      </c>
      <c r="J2808">
        <v>3.18</v>
      </c>
      <c r="K2808">
        <v>836</v>
      </c>
      <c r="L2808" s="1">
        <v>45297</v>
      </c>
    </row>
    <row r="2809" spans="1:12" x14ac:dyDescent="0.25">
      <c r="A2809" t="s">
        <v>2853</v>
      </c>
      <c r="B2809" t="s">
        <v>30</v>
      </c>
      <c r="C2809" t="s">
        <v>31</v>
      </c>
      <c r="D2809" t="s">
        <v>32</v>
      </c>
      <c r="E2809" t="s">
        <v>47</v>
      </c>
      <c r="F2809" t="s">
        <v>23</v>
      </c>
      <c r="G2809">
        <v>19332.54</v>
      </c>
      <c r="H2809">
        <v>4</v>
      </c>
      <c r="I2809">
        <v>77330.16</v>
      </c>
      <c r="J2809">
        <v>1.68</v>
      </c>
      <c r="K2809">
        <v>1945</v>
      </c>
      <c r="L2809" s="1">
        <v>45463</v>
      </c>
    </row>
    <row r="2810" spans="1:12" x14ac:dyDescent="0.25">
      <c r="A2810" t="s">
        <v>2854</v>
      </c>
      <c r="B2810" t="s">
        <v>43</v>
      </c>
      <c r="C2810" t="s">
        <v>44</v>
      </c>
      <c r="D2810" t="s">
        <v>45</v>
      </c>
      <c r="E2810" t="s">
        <v>47</v>
      </c>
      <c r="F2810" t="s">
        <v>40</v>
      </c>
      <c r="G2810">
        <v>888.64</v>
      </c>
      <c r="H2810">
        <v>2</v>
      </c>
      <c r="I2810">
        <v>1777.28</v>
      </c>
      <c r="J2810">
        <v>2.78</v>
      </c>
      <c r="K2810">
        <v>3380</v>
      </c>
      <c r="L2810" s="1">
        <v>45586</v>
      </c>
    </row>
    <row r="2811" spans="1:12" x14ac:dyDescent="0.25">
      <c r="A2811" t="s">
        <v>2855</v>
      </c>
      <c r="B2811" t="s">
        <v>30</v>
      </c>
      <c r="C2811" t="s">
        <v>31</v>
      </c>
      <c r="D2811" t="s">
        <v>32</v>
      </c>
      <c r="E2811" t="s">
        <v>47</v>
      </c>
      <c r="F2811" t="s">
        <v>17</v>
      </c>
      <c r="G2811">
        <v>7311.74</v>
      </c>
      <c r="H2811">
        <v>3</v>
      </c>
      <c r="I2811">
        <v>21935.22</v>
      </c>
      <c r="J2811">
        <v>3.19</v>
      </c>
      <c r="K2811">
        <v>548</v>
      </c>
      <c r="L2811" s="1">
        <v>45533</v>
      </c>
    </row>
    <row r="2812" spans="1:12" x14ac:dyDescent="0.25">
      <c r="A2812" t="s">
        <v>2856</v>
      </c>
      <c r="B2812" t="s">
        <v>43</v>
      </c>
      <c r="C2812" t="s">
        <v>44</v>
      </c>
      <c r="D2812" t="s">
        <v>45</v>
      </c>
      <c r="E2812" t="s">
        <v>47</v>
      </c>
      <c r="F2812" t="s">
        <v>33</v>
      </c>
      <c r="G2812">
        <v>9129.7999999999993</v>
      </c>
      <c r="H2812">
        <v>5</v>
      </c>
      <c r="I2812">
        <v>45649</v>
      </c>
      <c r="J2812">
        <v>2.4300000000000002</v>
      </c>
      <c r="K2812">
        <v>1726</v>
      </c>
      <c r="L2812" s="1">
        <v>45321</v>
      </c>
    </row>
    <row r="2813" spans="1:12" x14ac:dyDescent="0.25">
      <c r="A2813" t="s">
        <v>2857</v>
      </c>
      <c r="B2813" t="s">
        <v>38</v>
      </c>
      <c r="C2813" t="s">
        <v>20</v>
      </c>
      <c r="D2813" t="s">
        <v>39</v>
      </c>
      <c r="E2813" t="s">
        <v>22</v>
      </c>
      <c r="F2813" t="s">
        <v>33</v>
      </c>
      <c r="G2813">
        <v>7224.52</v>
      </c>
      <c r="H2813">
        <v>5</v>
      </c>
      <c r="I2813">
        <v>36122.6</v>
      </c>
      <c r="J2813">
        <v>3.14</v>
      </c>
      <c r="K2813">
        <v>1950</v>
      </c>
      <c r="L2813" s="1">
        <v>45465</v>
      </c>
    </row>
    <row r="2814" spans="1:12" x14ac:dyDescent="0.25">
      <c r="A2814" t="s">
        <v>2858</v>
      </c>
      <c r="B2814" t="s">
        <v>30</v>
      </c>
      <c r="C2814" t="s">
        <v>31</v>
      </c>
      <c r="D2814" t="s">
        <v>32</v>
      </c>
      <c r="E2814" t="s">
        <v>16</v>
      </c>
      <c r="F2814" t="s">
        <v>40</v>
      </c>
      <c r="G2814">
        <v>19604.7</v>
      </c>
      <c r="H2814">
        <v>4</v>
      </c>
      <c r="I2814">
        <v>78418.8</v>
      </c>
      <c r="J2814">
        <v>1.31</v>
      </c>
      <c r="K2814">
        <v>2097</v>
      </c>
      <c r="L2814" s="1">
        <v>45382</v>
      </c>
    </row>
    <row r="2815" spans="1:12" x14ac:dyDescent="0.25">
      <c r="A2815" t="s">
        <v>2859</v>
      </c>
      <c r="B2815" t="s">
        <v>25</v>
      </c>
      <c r="C2815" t="s">
        <v>26</v>
      </c>
      <c r="D2815" t="s">
        <v>27</v>
      </c>
      <c r="E2815" t="s">
        <v>47</v>
      </c>
      <c r="F2815" t="s">
        <v>62</v>
      </c>
      <c r="G2815">
        <v>5529.58</v>
      </c>
      <c r="H2815">
        <v>3</v>
      </c>
      <c r="I2815">
        <v>16588.740000000002</v>
      </c>
      <c r="J2815">
        <v>1.69</v>
      </c>
      <c r="K2815">
        <v>1524</v>
      </c>
      <c r="L2815" s="1">
        <v>45515</v>
      </c>
    </row>
    <row r="2816" spans="1:12" x14ac:dyDescent="0.25">
      <c r="A2816" t="s">
        <v>2860</v>
      </c>
      <c r="B2816" t="s">
        <v>30</v>
      </c>
      <c r="C2816" t="s">
        <v>31</v>
      </c>
      <c r="D2816" t="s">
        <v>32</v>
      </c>
      <c r="E2816" t="s">
        <v>16</v>
      </c>
      <c r="F2816" t="s">
        <v>40</v>
      </c>
      <c r="G2816">
        <v>13333.77</v>
      </c>
      <c r="H2816">
        <v>5</v>
      </c>
      <c r="I2816">
        <v>66668.850000000006</v>
      </c>
      <c r="J2816">
        <v>2.11</v>
      </c>
      <c r="K2816">
        <v>4570</v>
      </c>
      <c r="L2816" s="1">
        <v>45303</v>
      </c>
    </row>
    <row r="2817" spans="1:12" x14ac:dyDescent="0.25">
      <c r="A2817" t="s">
        <v>2861</v>
      </c>
      <c r="B2817" t="s">
        <v>19</v>
      </c>
      <c r="C2817" t="s">
        <v>20</v>
      </c>
      <c r="D2817" t="s">
        <v>21</v>
      </c>
      <c r="E2817" t="s">
        <v>22</v>
      </c>
      <c r="F2817" t="s">
        <v>28</v>
      </c>
      <c r="G2817">
        <v>12011.1</v>
      </c>
      <c r="H2817">
        <v>1</v>
      </c>
      <c r="I2817">
        <v>12011.1</v>
      </c>
      <c r="J2817">
        <v>3.73</v>
      </c>
      <c r="K2817">
        <v>4668</v>
      </c>
      <c r="L2817" s="1">
        <v>45596</v>
      </c>
    </row>
    <row r="2818" spans="1:12" x14ac:dyDescent="0.25">
      <c r="A2818" t="s">
        <v>2862</v>
      </c>
      <c r="B2818" t="s">
        <v>43</v>
      </c>
      <c r="C2818" t="s">
        <v>44</v>
      </c>
      <c r="D2818" t="s">
        <v>45</v>
      </c>
      <c r="E2818" t="s">
        <v>22</v>
      </c>
      <c r="F2818" t="s">
        <v>62</v>
      </c>
      <c r="G2818">
        <v>10348.93</v>
      </c>
      <c r="H2818">
        <v>2</v>
      </c>
      <c r="I2818">
        <v>20697.86</v>
      </c>
      <c r="J2818">
        <v>3.73</v>
      </c>
      <c r="K2818">
        <v>1768</v>
      </c>
      <c r="L2818" s="1">
        <v>45414</v>
      </c>
    </row>
    <row r="2819" spans="1:12" x14ac:dyDescent="0.25">
      <c r="A2819" t="s">
        <v>2863</v>
      </c>
      <c r="B2819" t="s">
        <v>13</v>
      </c>
      <c r="C2819" t="s">
        <v>14</v>
      </c>
      <c r="D2819" t="s">
        <v>15</v>
      </c>
      <c r="E2819" t="s">
        <v>47</v>
      </c>
      <c r="F2819" t="s">
        <v>28</v>
      </c>
      <c r="G2819">
        <v>4510.21</v>
      </c>
      <c r="H2819">
        <v>1</v>
      </c>
      <c r="I2819">
        <v>4510.21</v>
      </c>
      <c r="J2819">
        <v>3.05</v>
      </c>
      <c r="K2819">
        <v>3993</v>
      </c>
      <c r="L2819" s="1">
        <v>45569</v>
      </c>
    </row>
    <row r="2820" spans="1:12" x14ac:dyDescent="0.25">
      <c r="A2820" t="s">
        <v>2864</v>
      </c>
      <c r="B2820" t="s">
        <v>43</v>
      </c>
      <c r="C2820" t="s">
        <v>44</v>
      </c>
      <c r="D2820" t="s">
        <v>45</v>
      </c>
      <c r="E2820" t="s">
        <v>47</v>
      </c>
      <c r="F2820" t="s">
        <v>17</v>
      </c>
      <c r="G2820">
        <v>1434.26</v>
      </c>
      <c r="H2820">
        <v>5</v>
      </c>
      <c r="I2820">
        <v>7171.3</v>
      </c>
      <c r="J2820">
        <v>1.66</v>
      </c>
      <c r="K2820">
        <v>4192</v>
      </c>
      <c r="L2820" s="1">
        <v>45351</v>
      </c>
    </row>
    <row r="2821" spans="1:12" x14ac:dyDescent="0.25">
      <c r="A2821" t="s">
        <v>2865</v>
      </c>
      <c r="B2821" t="s">
        <v>13</v>
      </c>
      <c r="C2821" t="s">
        <v>14</v>
      </c>
      <c r="D2821" t="s">
        <v>15</v>
      </c>
      <c r="E2821" t="s">
        <v>22</v>
      </c>
      <c r="F2821" t="s">
        <v>33</v>
      </c>
      <c r="G2821">
        <v>17903.72</v>
      </c>
      <c r="H2821">
        <v>5</v>
      </c>
      <c r="I2821">
        <v>89518.6</v>
      </c>
      <c r="J2821">
        <v>2.74</v>
      </c>
      <c r="K2821">
        <v>777</v>
      </c>
      <c r="L2821" s="1">
        <v>45512</v>
      </c>
    </row>
    <row r="2822" spans="1:12" x14ac:dyDescent="0.25">
      <c r="A2822" t="s">
        <v>2866</v>
      </c>
      <c r="B2822" t="s">
        <v>43</v>
      </c>
      <c r="C2822" t="s">
        <v>44</v>
      </c>
      <c r="D2822" t="s">
        <v>45</v>
      </c>
      <c r="E2822" t="s">
        <v>16</v>
      </c>
      <c r="F2822" t="s">
        <v>17</v>
      </c>
      <c r="G2822">
        <v>8889.01</v>
      </c>
      <c r="H2822">
        <v>4</v>
      </c>
      <c r="I2822">
        <v>35556.04</v>
      </c>
      <c r="J2822">
        <v>1.95</v>
      </c>
      <c r="K2822">
        <v>4464</v>
      </c>
      <c r="L2822" s="1">
        <v>45534</v>
      </c>
    </row>
    <row r="2823" spans="1:12" x14ac:dyDescent="0.25">
      <c r="A2823" t="s">
        <v>2867</v>
      </c>
      <c r="B2823" t="s">
        <v>25</v>
      </c>
      <c r="C2823" t="s">
        <v>26</v>
      </c>
      <c r="D2823" t="s">
        <v>27</v>
      </c>
      <c r="E2823" t="s">
        <v>47</v>
      </c>
      <c r="F2823" t="s">
        <v>40</v>
      </c>
      <c r="G2823">
        <v>13573.84</v>
      </c>
      <c r="H2823">
        <v>2</v>
      </c>
      <c r="I2823">
        <v>27147.68</v>
      </c>
      <c r="J2823">
        <v>2.69</v>
      </c>
      <c r="K2823">
        <v>4327</v>
      </c>
      <c r="L2823" s="1">
        <v>45441</v>
      </c>
    </row>
    <row r="2824" spans="1:12" x14ac:dyDescent="0.25">
      <c r="A2824" t="s">
        <v>2868</v>
      </c>
      <c r="B2824" t="s">
        <v>35</v>
      </c>
      <c r="C2824" t="s">
        <v>14</v>
      </c>
      <c r="D2824" t="s">
        <v>36</v>
      </c>
      <c r="E2824" t="s">
        <v>22</v>
      </c>
      <c r="F2824" t="s">
        <v>33</v>
      </c>
      <c r="G2824">
        <v>17053.150000000001</v>
      </c>
      <c r="H2824">
        <v>5</v>
      </c>
      <c r="I2824">
        <v>85265.75</v>
      </c>
      <c r="J2824">
        <v>3.77</v>
      </c>
      <c r="K2824">
        <v>4274</v>
      </c>
      <c r="L2824" s="1">
        <v>45433</v>
      </c>
    </row>
    <row r="2825" spans="1:12" x14ac:dyDescent="0.25">
      <c r="A2825" t="s">
        <v>2869</v>
      </c>
      <c r="B2825" t="s">
        <v>30</v>
      </c>
      <c r="C2825" t="s">
        <v>31</v>
      </c>
      <c r="D2825" t="s">
        <v>32</v>
      </c>
      <c r="E2825" t="s">
        <v>16</v>
      </c>
      <c r="F2825" t="s">
        <v>23</v>
      </c>
      <c r="G2825">
        <v>2933.1</v>
      </c>
      <c r="H2825">
        <v>2</v>
      </c>
      <c r="I2825">
        <v>5866.2</v>
      </c>
      <c r="J2825">
        <v>3.85</v>
      </c>
      <c r="K2825">
        <v>2735</v>
      </c>
      <c r="L2825" s="1">
        <v>45305</v>
      </c>
    </row>
    <row r="2826" spans="1:12" x14ac:dyDescent="0.25">
      <c r="A2826" t="s">
        <v>2870</v>
      </c>
      <c r="B2826" t="s">
        <v>13</v>
      </c>
      <c r="C2826" t="s">
        <v>14</v>
      </c>
      <c r="D2826" t="s">
        <v>15</v>
      </c>
      <c r="E2826" t="s">
        <v>47</v>
      </c>
      <c r="F2826" t="s">
        <v>23</v>
      </c>
      <c r="G2826">
        <v>10863.78</v>
      </c>
      <c r="H2826">
        <v>4</v>
      </c>
      <c r="I2826">
        <v>43455.12</v>
      </c>
      <c r="J2826">
        <v>3.07</v>
      </c>
      <c r="K2826">
        <v>2004</v>
      </c>
      <c r="L2826" s="1">
        <v>45345</v>
      </c>
    </row>
    <row r="2827" spans="1:12" x14ac:dyDescent="0.25">
      <c r="A2827" t="s">
        <v>2871</v>
      </c>
      <c r="B2827" t="s">
        <v>43</v>
      </c>
      <c r="C2827" t="s">
        <v>44</v>
      </c>
      <c r="D2827" t="s">
        <v>45</v>
      </c>
      <c r="E2827" t="s">
        <v>16</v>
      </c>
      <c r="F2827" t="s">
        <v>62</v>
      </c>
      <c r="G2827">
        <v>6515.52</v>
      </c>
      <c r="H2827">
        <v>1</v>
      </c>
      <c r="I2827">
        <v>6515.52</v>
      </c>
      <c r="J2827">
        <v>3.65</v>
      </c>
      <c r="K2827">
        <v>68</v>
      </c>
      <c r="L2827" s="1">
        <v>45617</v>
      </c>
    </row>
    <row r="2828" spans="1:12" x14ac:dyDescent="0.25">
      <c r="A2828" t="s">
        <v>2872</v>
      </c>
      <c r="B2828" t="s">
        <v>38</v>
      </c>
      <c r="C2828" t="s">
        <v>20</v>
      </c>
      <c r="D2828" t="s">
        <v>39</v>
      </c>
      <c r="E2828" t="s">
        <v>22</v>
      </c>
      <c r="F2828" t="s">
        <v>17</v>
      </c>
      <c r="G2828">
        <v>15708.21</v>
      </c>
      <c r="H2828">
        <v>1</v>
      </c>
      <c r="I2828">
        <v>15708.21</v>
      </c>
      <c r="J2828">
        <v>1.82</v>
      </c>
      <c r="K2828">
        <v>4580</v>
      </c>
      <c r="L2828" s="1">
        <v>45504</v>
      </c>
    </row>
    <row r="2829" spans="1:12" x14ac:dyDescent="0.25">
      <c r="A2829" t="s">
        <v>2873</v>
      </c>
      <c r="B2829" t="s">
        <v>49</v>
      </c>
      <c r="C2829" t="s">
        <v>14</v>
      </c>
      <c r="D2829" t="s">
        <v>50</v>
      </c>
      <c r="E2829" t="s">
        <v>47</v>
      </c>
      <c r="F2829" t="s">
        <v>33</v>
      </c>
      <c r="G2829">
        <v>3076.22</v>
      </c>
      <c r="H2829">
        <v>5</v>
      </c>
      <c r="I2829">
        <v>15381.1</v>
      </c>
      <c r="J2829">
        <v>1.43</v>
      </c>
      <c r="K2829">
        <v>1093</v>
      </c>
      <c r="L2829" s="1">
        <v>45459</v>
      </c>
    </row>
    <row r="2830" spans="1:12" x14ac:dyDescent="0.25">
      <c r="A2830" t="s">
        <v>2874</v>
      </c>
      <c r="B2830" t="s">
        <v>30</v>
      </c>
      <c r="C2830" t="s">
        <v>31</v>
      </c>
      <c r="D2830" t="s">
        <v>32</v>
      </c>
      <c r="E2830" t="s">
        <v>22</v>
      </c>
      <c r="F2830" t="s">
        <v>23</v>
      </c>
      <c r="G2830">
        <v>17657.98</v>
      </c>
      <c r="H2830">
        <v>1</v>
      </c>
      <c r="I2830">
        <v>17657.98</v>
      </c>
      <c r="J2830">
        <v>4.2300000000000004</v>
      </c>
      <c r="K2830">
        <v>2328</v>
      </c>
      <c r="L2830" s="1">
        <v>45528</v>
      </c>
    </row>
    <row r="2831" spans="1:12" x14ac:dyDescent="0.25">
      <c r="A2831" t="s">
        <v>2875</v>
      </c>
      <c r="B2831" t="s">
        <v>53</v>
      </c>
      <c r="C2831" t="s">
        <v>31</v>
      </c>
      <c r="D2831" t="s">
        <v>54</v>
      </c>
      <c r="E2831" t="s">
        <v>16</v>
      </c>
      <c r="F2831" t="s">
        <v>23</v>
      </c>
      <c r="G2831">
        <v>6607.77</v>
      </c>
      <c r="H2831">
        <v>2</v>
      </c>
      <c r="I2831">
        <v>13215.54</v>
      </c>
      <c r="J2831">
        <v>4.17</v>
      </c>
      <c r="K2831">
        <v>2631</v>
      </c>
      <c r="L2831" s="1">
        <v>45444</v>
      </c>
    </row>
    <row r="2832" spans="1:12" x14ac:dyDescent="0.25">
      <c r="A2832" t="s">
        <v>2876</v>
      </c>
      <c r="B2832" t="s">
        <v>53</v>
      </c>
      <c r="C2832" t="s">
        <v>31</v>
      </c>
      <c r="D2832" t="s">
        <v>54</v>
      </c>
      <c r="E2832" t="s">
        <v>47</v>
      </c>
      <c r="F2832" t="s">
        <v>33</v>
      </c>
      <c r="G2832">
        <v>13891.23</v>
      </c>
      <c r="H2832">
        <v>3</v>
      </c>
      <c r="I2832">
        <v>41673.69</v>
      </c>
      <c r="J2832">
        <v>2.52</v>
      </c>
      <c r="K2832">
        <v>2030</v>
      </c>
      <c r="L2832" s="1">
        <v>45592</v>
      </c>
    </row>
    <row r="2833" spans="1:12" x14ac:dyDescent="0.25">
      <c r="A2833" t="s">
        <v>2877</v>
      </c>
      <c r="B2833" t="s">
        <v>43</v>
      </c>
      <c r="C2833" t="s">
        <v>44</v>
      </c>
      <c r="D2833" t="s">
        <v>45</v>
      </c>
      <c r="E2833" t="s">
        <v>22</v>
      </c>
      <c r="F2833" t="s">
        <v>28</v>
      </c>
      <c r="G2833">
        <v>9956.8700000000008</v>
      </c>
      <c r="H2833">
        <v>3</v>
      </c>
      <c r="I2833">
        <v>29870.61</v>
      </c>
      <c r="J2833">
        <v>1.48</v>
      </c>
      <c r="K2833">
        <v>4320</v>
      </c>
      <c r="L2833" s="1">
        <v>45549</v>
      </c>
    </row>
    <row r="2834" spans="1:12" x14ac:dyDescent="0.25">
      <c r="A2834" t="s">
        <v>2878</v>
      </c>
      <c r="B2834" t="s">
        <v>38</v>
      </c>
      <c r="C2834" t="s">
        <v>20</v>
      </c>
      <c r="D2834" t="s">
        <v>39</v>
      </c>
      <c r="E2834" t="s">
        <v>22</v>
      </c>
      <c r="F2834" t="s">
        <v>62</v>
      </c>
      <c r="G2834">
        <v>521.13</v>
      </c>
      <c r="H2834">
        <v>3</v>
      </c>
      <c r="I2834">
        <v>1563.39</v>
      </c>
      <c r="J2834">
        <v>1.53</v>
      </c>
      <c r="K2834">
        <v>193</v>
      </c>
      <c r="L2834" s="1">
        <v>45630</v>
      </c>
    </row>
    <row r="2835" spans="1:12" x14ac:dyDescent="0.25">
      <c r="A2835" t="s">
        <v>2879</v>
      </c>
      <c r="B2835" t="s">
        <v>30</v>
      </c>
      <c r="C2835" t="s">
        <v>31</v>
      </c>
      <c r="D2835" t="s">
        <v>32</v>
      </c>
      <c r="E2835" t="s">
        <v>16</v>
      </c>
      <c r="F2835" t="s">
        <v>28</v>
      </c>
      <c r="G2835">
        <v>11419.51</v>
      </c>
      <c r="H2835">
        <v>4</v>
      </c>
      <c r="I2835">
        <v>45678.04</v>
      </c>
      <c r="J2835">
        <v>3.99</v>
      </c>
      <c r="K2835">
        <v>370</v>
      </c>
      <c r="L2835" s="1">
        <v>45627</v>
      </c>
    </row>
    <row r="2836" spans="1:12" x14ac:dyDescent="0.25">
      <c r="A2836" t="s">
        <v>2880</v>
      </c>
      <c r="B2836" t="s">
        <v>30</v>
      </c>
      <c r="C2836" t="s">
        <v>31</v>
      </c>
      <c r="D2836" t="s">
        <v>32</v>
      </c>
      <c r="E2836" t="s">
        <v>22</v>
      </c>
      <c r="F2836" t="s">
        <v>62</v>
      </c>
      <c r="G2836">
        <v>164.66</v>
      </c>
      <c r="H2836">
        <v>1</v>
      </c>
      <c r="I2836">
        <v>164.66</v>
      </c>
      <c r="J2836">
        <v>3.7</v>
      </c>
      <c r="K2836">
        <v>2767</v>
      </c>
      <c r="L2836" s="1">
        <v>45454</v>
      </c>
    </row>
    <row r="2837" spans="1:12" x14ac:dyDescent="0.25">
      <c r="A2837" t="s">
        <v>2881</v>
      </c>
      <c r="B2837" t="s">
        <v>13</v>
      </c>
      <c r="C2837" t="s">
        <v>14</v>
      </c>
      <c r="D2837" t="s">
        <v>15</v>
      </c>
      <c r="E2837" t="s">
        <v>47</v>
      </c>
      <c r="F2837" t="s">
        <v>62</v>
      </c>
      <c r="G2837">
        <v>1139.55</v>
      </c>
      <c r="H2837">
        <v>5</v>
      </c>
      <c r="I2837">
        <v>5697.75</v>
      </c>
      <c r="J2837">
        <v>2.04</v>
      </c>
      <c r="K2837">
        <v>3358</v>
      </c>
      <c r="L2837" s="1">
        <v>45537</v>
      </c>
    </row>
    <row r="2838" spans="1:12" x14ac:dyDescent="0.25">
      <c r="A2838" t="s">
        <v>2882</v>
      </c>
      <c r="B2838" t="s">
        <v>65</v>
      </c>
      <c r="C2838" t="s">
        <v>20</v>
      </c>
      <c r="D2838" t="s">
        <v>66</v>
      </c>
      <c r="E2838" t="s">
        <v>22</v>
      </c>
      <c r="F2838" t="s">
        <v>40</v>
      </c>
      <c r="G2838">
        <v>5041.17</v>
      </c>
      <c r="H2838">
        <v>1</v>
      </c>
      <c r="I2838">
        <v>5041.17</v>
      </c>
      <c r="J2838">
        <v>1.57</v>
      </c>
      <c r="K2838">
        <v>2495</v>
      </c>
      <c r="L2838" s="1">
        <v>45407</v>
      </c>
    </row>
    <row r="2839" spans="1:12" x14ac:dyDescent="0.25">
      <c r="A2839" t="s">
        <v>2883</v>
      </c>
      <c r="B2839" t="s">
        <v>49</v>
      </c>
      <c r="C2839" t="s">
        <v>14</v>
      </c>
      <c r="D2839" t="s">
        <v>50</v>
      </c>
      <c r="E2839" t="s">
        <v>22</v>
      </c>
      <c r="F2839" t="s">
        <v>40</v>
      </c>
      <c r="G2839">
        <v>15185.68</v>
      </c>
      <c r="H2839">
        <v>5</v>
      </c>
      <c r="I2839">
        <v>75928.399999999994</v>
      </c>
      <c r="J2839">
        <v>2.21</v>
      </c>
      <c r="K2839">
        <v>4005</v>
      </c>
      <c r="L2839" s="1">
        <v>45419</v>
      </c>
    </row>
    <row r="2840" spans="1:12" x14ac:dyDescent="0.25">
      <c r="A2840" t="s">
        <v>2884</v>
      </c>
      <c r="B2840" t="s">
        <v>65</v>
      </c>
      <c r="C2840" t="s">
        <v>20</v>
      </c>
      <c r="D2840" t="s">
        <v>66</v>
      </c>
      <c r="E2840" t="s">
        <v>47</v>
      </c>
      <c r="F2840" t="s">
        <v>17</v>
      </c>
      <c r="G2840">
        <v>17712.439999999999</v>
      </c>
      <c r="H2840">
        <v>5</v>
      </c>
      <c r="I2840">
        <v>88562.2</v>
      </c>
      <c r="J2840">
        <v>3.86</v>
      </c>
      <c r="K2840">
        <v>432</v>
      </c>
      <c r="L2840" s="1">
        <v>45295</v>
      </c>
    </row>
    <row r="2841" spans="1:12" x14ac:dyDescent="0.25">
      <c r="A2841" t="s">
        <v>2885</v>
      </c>
      <c r="B2841" t="s">
        <v>65</v>
      </c>
      <c r="C2841" t="s">
        <v>20</v>
      </c>
      <c r="D2841" t="s">
        <v>66</v>
      </c>
      <c r="E2841" t="s">
        <v>16</v>
      </c>
      <c r="F2841" t="s">
        <v>40</v>
      </c>
      <c r="G2841">
        <v>12823.61</v>
      </c>
      <c r="H2841">
        <v>3</v>
      </c>
      <c r="I2841">
        <v>38470.83</v>
      </c>
      <c r="J2841">
        <v>4.16</v>
      </c>
      <c r="K2841">
        <v>861</v>
      </c>
      <c r="L2841" s="1">
        <v>45357</v>
      </c>
    </row>
    <row r="2842" spans="1:12" x14ac:dyDescent="0.25">
      <c r="A2842" t="s">
        <v>2886</v>
      </c>
      <c r="B2842" t="s">
        <v>43</v>
      </c>
      <c r="C2842" t="s">
        <v>44</v>
      </c>
      <c r="D2842" t="s">
        <v>45</v>
      </c>
      <c r="E2842" t="s">
        <v>22</v>
      </c>
      <c r="F2842" t="s">
        <v>23</v>
      </c>
      <c r="G2842">
        <v>4581.41</v>
      </c>
      <c r="H2842">
        <v>4</v>
      </c>
      <c r="I2842">
        <v>18325.64</v>
      </c>
      <c r="J2842">
        <v>3.88</v>
      </c>
      <c r="K2842">
        <v>1848</v>
      </c>
      <c r="L2842" s="1">
        <v>45362</v>
      </c>
    </row>
    <row r="2843" spans="1:12" x14ac:dyDescent="0.25">
      <c r="A2843" t="s">
        <v>2887</v>
      </c>
      <c r="B2843" t="s">
        <v>49</v>
      </c>
      <c r="C2843" t="s">
        <v>14</v>
      </c>
      <c r="D2843" t="s">
        <v>50</v>
      </c>
      <c r="E2843" t="s">
        <v>47</v>
      </c>
      <c r="F2843" t="s">
        <v>62</v>
      </c>
      <c r="G2843">
        <v>8723.0300000000007</v>
      </c>
      <c r="H2843">
        <v>2</v>
      </c>
      <c r="I2843">
        <v>17446.060000000001</v>
      </c>
      <c r="J2843">
        <v>3.5</v>
      </c>
      <c r="K2843">
        <v>4147</v>
      </c>
      <c r="L2843" s="1">
        <v>45426</v>
      </c>
    </row>
    <row r="2844" spans="1:12" x14ac:dyDescent="0.25">
      <c r="A2844" t="s">
        <v>2888</v>
      </c>
      <c r="B2844" t="s">
        <v>53</v>
      </c>
      <c r="C2844" t="s">
        <v>31</v>
      </c>
      <c r="D2844" t="s">
        <v>54</v>
      </c>
      <c r="E2844" t="s">
        <v>16</v>
      </c>
      <c r="F2844" t="s">
        <v>17</v>
      </c>
      <c r="G2844">
        <v>18401.62</v>
      </c>
      <c r="H2844">
        <v>4</v>
      </c>
      <c r="I2844">
        <v>73606.48</v>
      </c>
      <c r="J2844">
        <v>3.8</v>
      </c>
      <c r="K2844">
        <v>4241</v>
      </c>
      <c r="L2844" s="1">
        <v>45585</v>
      </c>
    </row>
    <row r="2845" spans="1:12" x14ac:dyDescent="0.25">
      <c r="A2845" t="s">
        <v>2889</v>
      </c>
      <c r="B2845" t="s">
        <v>65</v>
      </c>
      <c r="C2845" t="s">
        <v>20</v>
      </c>
      <c r="D2845" t="s">
        <v>66</v>
      </c>
      <c r="E2845" t="s">
        <v>16</v>
      </c>
      <c r="F2845" t="s">
        <v>23</v>
      </c>
      <c r="G2845">
        <v>12258.7</v>
      </c>
      <c r="H2845">
        <v>2</v>
      </c>
      <c r="I2845">
        <v>24517.4</v>
      </c>
      <c r="J2845">
        <v>3.98</v>
      </c>
      <c r="K2845">
        <v>3945</v>
      </c>
      <c r="L2845" s="1">
        <v>45588</v>
      </c>
    </row>
    <row r="2846" spans="1:12" x14ac:dyDescent="0.25">
      <c r="A2846" t="s">
        <v>2890</v>
      </c>
      <c r="B2846" t="s">
        <v>43</v>
      </c>
      <c r="C2846" t="s">
        <v>44</v>
      </c>
      <c r="D2846" t="s">
        <v>45</v>
      </c>
      <c r="E2846" t="s">
        <v>47</v>
      </c>
      <c r="F2846" t="s">
        <v>62</v>
      </c>
      <c r="G2846">
        <v>19442.400000000001</v>
      </c>
      <c r="H2846">
        <v>1</v>
      </c>
      <c r="I2846">
        <v>19442.400000000001</v>
      </c>
      <c r="J2846">
        <v>4.75</v>
      </c>
      <c r="K2846">
        <v>463</v>
      </c>
      <c r="L2846" s="1">
        <v>45435</v>
      </c>
    </row>
    <row r="2847" spans="1:12" x14ac:dyDescent="0.25">
      <c r="A2847" t="s">
        <v>2891</v>
      </c>
      <c r="B2847" t="s">
        <v>65</v>
      </c>
      <c r="C2847" t="s">
        <v>20</v>
      </c>
      <c r="D2847" t="s">
        <v>66</v>
      </c>
      <c r="E2847" t="s">
        <v>47</v>
      </c>
      <c r="F2847" t="s">
        <v>17</v>
      </c>
      <c r="G2847">
        <v>5567.11</v>
      </c>
      <c r="H2847">
        <v>4</v>
      </c>
      <c r="I2847">
        <v>22268.44</v>
      </c>
      <c r="J2847">
        <v>1.27</v>
      </c>
      <c r="K2847">
        <v>3010</v>
      </c>
      <c r="L2847" s="1">
        <v>45504</v>
      </c>
    </row>
    <row r="2848" spans="1:12" x14ac:dyDescent="0.25">
      <c r="A2848" t="s">
        <v>2892</v>
      </c>
      <c r="B2848" t="s">
        <v>53</v>
      </c>
      <c r="C2848" t="s">
        <v>31</v>
      </c>
      <c r="D2848" t="s">
        <v>54</v>
      </c>
      <c r="E2848" t="s">
        <v>22</v>
      </c>
      <c r="F2848" t="s">
        <v>62</v>
      </c>
      <c r="G2848">
        <v>2886.75</v>
      </c>
      <c r="H2848">
        <v>3</v>
      </c>
      <c r="I2848">
        <v>8660.25</v>
      </c>
      <c r="J2848">
        <v>4.87</v>
      </c>
      <c r="K2848">
        <v>46</v>
      </c>
      <c r="L2848" s="1">
        <v>45455</v>
      </c>
    </row>
    <row r="2849" spans="1:12" x14ac:dyDescent="0.25">
      <c r="A2849" t="s">
        <v>2893</v>
      </c>
      <c r="B2849" t="s">
        <v>43</v>
      </c>
      <c r="C2849" t="s">
        <v>44</v>
      </c>
      <c r="D2849" t="s">
        <v>45</v>
      </c>
      <c r="E2849" t="s">
        <v>47</v>
      </c>
      <c r="F2849" t="s">
        <v>40</v>
      </c>
      <c r="G2849">
        <v>10608.71</v>
      </c>
      <c r="H2849">
        <v>2</v>
      </c>
      <c r="I2849">
        <v>21217.42</v>
      </c>
      <c r="J2849">
        <v>2.73</v>
      </c>
      <c r="K2849">
        <v>1291</v>
      </c>
      <c r="L2849" s="1">
        <v>45392</v>
      </c>
    </row>
    <row r="2850" spans="1:12" x14ac:dyDescent="0.25">
      <c r="A2850" t="s">
        <v>2894</v>
      </c>
      <c r="B2850" t="s">
        <v>43</v>
      </c>
      <c r="C2850" t="s">
        <v>44</v>
      </c>
      <c r="D2850" t="s">
        <v>45</v>
      </c>
      <c r="E2850" t="s">
        <v>47</v>
      </c>
      <c r="F2850" t="s">
        <v>17</v>
      </c>
      <c r="G2850">
        <v>9647.25</v>
      </c>
      <c r="H2850">
        <v>5</v>
      </c>
      <c r="I2850">
        <v>48236.25</v>
      </c>
      <c r="J2850">
        <v>3</v>
      </c>
      <c r="K2850">
        <v>998</v>
      </c>
      <c r="L2850" s="1">
        <v>45618</v>
      </c>
    </row>
    <row r="2851" spans="1:12" x14ac:dyDescent="0.25">
      <c r="A2851" t="s">
        <v>2895</v>
      </c>
      <c r="B2851" t="s">
        <v>25</v>
      </c>
      <c r="C2851" t="s">
        <v>26</v>
      </c>
      <c r="D2851" t="s">
        <v>27</v>
      </c>
      <c r="E2851" t="s">
        <v>22</v>
      </c>
      <c r="F2851" t="s">
        <v>28</v>
      </c>
      <c r="G2851">
        <v>16812.53</v>
      </c>
      <c r="H2851">
        <v>4</v>
      </c>
      <c r="I2851">
        <v>67250.12</v>
      </c>
      <c r="J2851">
        <v>1.05</v>
      </c>
      <c r="K2851">
        <v>4547</v>
      </c>
      <c r="L2851" s="1">
        <v>45575</v>
      </c>
    </row>
    <row r="2852" spans="1:12" x14ac:dyDescent="0.25">
      <c r="A2852" t="s">
        <v>2896</v>
      </c>
      <c r="B2852" t="s">
        <v>38</v>
      </c>
      <c r="C2852" t="s">
        <v>20</v>
      </c>
      <c r="D2852" t="s">
        <v>39</v>
      </c>
      <c r="E2852" t="s">
        <v>16</v>
      </c>
      <c r="F2852" t="s">
        <v>33</v>
      </c>
      <c r="G2852">
        <v>19759.3</v>
      </c>
      <c r="H2852">
        <v>3</v>
      </c>
      <c r="I2852">
        <v>59277.9</v>
      </c>
      <c r="J2852">
        <v>2.85</v>
      </c>
      <c r="K2852">
        <v>3946</v>
      </c>
      <c r="L2852" s="1">
        <v>45369</v>
      </c>
    </row>
    <row r="2853" spans="1:12" x14ac:dyDescent="0.25">
      <c r="A2853" t="s">
        <v>2897</v>
      </c>
      <c r="B2853" t="s">
        <v>13</v>
      </c>
      <c r="C2853" t="s">
        <v>14</v>
      </c>
      <c r="D2853" t="s">
        <v>15</v>
      </c>
      <c r="E2853" t="s">
        <v>47</v>
      </c>
      <c r="F2853" t="s">
        <v>33</v>
      </c>
      <c r="G2853">
        <v>12904.74</v>
      </c>
      <c r="H2853">
        <v>4</v>
      </c>
      <c r="I2853">
        <v>51618.96</v>
      </c>
      <c r="J2853">
        <v>3.6</v>
      </c>
      <c r="K2853">
        <v>2428</v>
      </c>
      <c r="L2853" s="1">
        <v>45434</v>
      </c>
    </row>
    <row r="2854" spans="1:12" x14ac:dyDescent="0.25">
      <c r="A2854" t="s">
        <v>2898</v>
      </c>
      <c r="B2854" t="s">
        <v>13</v>
      </c>
      <c r="C2854" t="s">
        <v>14</v>
      </c>
      <c r="D2854" t="s">
        <v>15</v>
      </c>
      <c r="E2854" t="s">
        <v>47</v>
      </c>
      <c r="F2854" t="s">
        <v>62</v>
      </c>
      <c r="G2854">
        <v>1700.18</v>
      </c>
      <c r="H2854">
        <v>1</v>
      </c>
      <c r="I2854">
        <v>1700.18</v>
      </c>
      <c r="J2854">
        <v>2.8</v>
      </c>
      <c r="K2854">
        <v>3456</v>
      </c>
      <c r="L2854" s="1">
        <v>45373</v>
      </c>
    </row>
    <row r="2855" spans="1:12" x14ac:dyDescent="0.25">
      <c r="A2855" t="s">
        <v>2899</v>
      </c>
      <c r="B2855" t="s">
        <v>53</v>
      </c>
      <c r="C2855" t="s">
        <v>31</v>
      </c>
      <c r="D2855" t="s">
        <v>54</v>
      </c>
      <c r="E2855" t="s">
        <v>47</v>
      </c>
      <c r="F2855" t="s">
        <v>62</v>
      </c>
      <c r="G2855">
        <v>14205.32</v>
      </c>
      <c r="H2855">
        <v>1</v>
      </c>
      <c r="I2855">
        <v>14205.32</v>
      </c>
      <c r="J2855">
        <v>2.44</v>
      </c>
      <c r="K2855">
        <v>3736</v>
      </c>
      <c r="L2855" s="1">
        <v>45493</v>
      </c>
    </row>
    <row r="2856" spans="1:12" x14ac:dyDescent="0.25">
      <c r="A2856" t="s">
        <v>2900</v>
      </c>
      <c r="B2856" t="s">
        <v>25</v>
      </c>
      <c r="C2856" t="s">
        <v>26</v>
      </c>
      <c r="D2856" t="s">
        <v>27</v>
      </c>
      <c r="E2856" t="s">
        <v>16</v>
      </c>
      <c r="F2856" t="s">
        <v>28</v>
      </c>
      <c r="G2856">
        <v>14711.19</v>
      </c>
      <c r="H2856">
        <v>3</v>
      </c>
      <c r="I2856">
        <v>44133.57</v>
      </c>
      <c r="J2856">
        <v>2.34</v>
      </c>
      <c r="K2856">
        <v>533</v>
      </c>
      <c r="L2856" s="1">
        <v>45478</v>
      </c>
    </row>
    <row r="2857" spans="1:12" x14ac:dyDescent="0.25">
      <c r="A2857" t="s">
        <v>2901</v>
      </c>
      <c r="B2857" t="s">
        <v>35</v>
      </c>
      <c r="C2857" t="s">
        <v>14</v>
      </c>
      <c r="D2857" t="s">
        <v>36</v>
      </c>
      <c r="E2857" t="s">
        <v>16</v>
      </c>
      <c r="F2857" t="s">
        <v>62</v>
      </c>
      <c r="G2857">
        <v>11612.55</v>
      </c>
      <c r="H2857">
        <v>2</v>
      </c>
      <c r="I2857">
        <v>23225.1</v>
      </c>
      <c r="J2857">
        <v>1.0900000000000001</v>
      </c>
      <c r="K2857">
        <v>1081</v>
      </c>
      <c r="L2857" s="1">
        <v>45473</v>
      </c>
    </row>
    <row r="2858" spans="1:12" x14ac:dyDescent="0.25">
      <c r="A2858" t="s">
        <v>2902</v>
      </c>
      <c r="B2858" t="s">
        <v>38</v>
      </c>
      <c r="C2858" t="s">
        <v>20</v>
      </c>
      <c r="D2858" t="s">
        <v>39</v>
      </c>
      <c r="E2858" t="s">
        <v>47</v>
      </c>
      <c r="F2858" t="s">
        <v>62</v>
      </c>
      <c r="G2858">
        <v>9429.67</v>
      </c>
      <c r="H2858">
        <v>1</v>
      </c>
      <c r="I2858">
        <v>9429.67</v>
      </c>
      <c r="J2858">
        <v>1.76</v>
      </c>
      <c r="K2858">
        <v>1339</v>
      </c>
      <c r="L2858" s="1">
        <v>45433</v>
      </c>
    </row>
    <row r="2859" spans="1:12" x14ac:dyDescent="0.25">
      <c r="A2859" t="s">
        <v>2903</v>
      </c>
      <c r="B2859" t="s">
        <v>53</v>
      </c>
      <c r="C2859" t="s">
        <v>31</v>
      </c>
      <c r="D2859" t="s">
        <v>54</v>
      </c>
      <c r="E2859" t="s">
        <v>16</v>
      </c>
      <c r="F2859" t="s">
        <v>17</v>
      </c>
      <c r="G2859">
        <v>13661.45</v>
      </c>
      <c r="H2859">
        <v>4</v>
      </c>
      <c r="I2859">
        <v>54645.8</v>
      </c>
      <c r="J2859">
        <v>2.57</v>
      </c>
      <c r="K2859">
        <v>360</v>
      </c>
      <c r="L2859" s="1">
        <v>45618</v>
      </c>
    </row>
    <row r="2860" spans="1:12" x14ac:dyDescent="0.25">
      <c r="A2860" t="s">
        <v>2904</v>
      </c>
      <c r="B2860" t="s">
        <v>19</v>
      </c>
      <c r="C2860" t="s">
        <v>20</v>
      </c>
      <c r="D2860" t="s">
        <v>21</v>
      </c>
      <c r="E2860" t="s">
        <v>16</v>
      </c>
      <c r="F2860" t="s">
        <v>23</v>
      </c>
      <c r="G2860">
        <v>1380.07</v>
      </c>
      <c r="H2860">
        <v>4</v>
      </c>
      <c r="I2860">
        <v>5520.28</v>
      </c>
      <c r="J2860">
        <v>2.89</v>
      </c>
      <c r="K2860">
        <v>3015</v>
      </c>
      <c r="L2860" s="1">
        <v>45450</v>
      </c>
    </row>
    <row r="2861" spans="1:12" x14ac:dyDescent="0.25">
      <c r="A2861" t="s">
        <v>2905</v>
      </c>
      <c r="B2861" t="s">
        <v>49</v>
      </c>
      <c r="C2861" t="s">
        <v>14</v>
      </c>
      <c r="D2861" t="s">
        <v>50</v>
      </c>
      <c r="E2861" t="s">
        <v>47</v>
      </c>
      <c r="F2861" t="s">
        <v>62</v>
      </c>
      <c r="G2861">
        <v>7173.93</v>
      </c>
      <c r="H2861">
        <v>2</v>
      </c>
      <c r="I2861">
        <v>14347.86</v>
      </c>
      <c r="J2861">
        <v>1.96</v>
      </c>
      <c r="K2861">
        <v>3706</v>
      </c>
      <c r="L2861" s="1">
        <v>45533</v>
      </c>
    </row>
    <row r="2862" spans="1:12" x14ac:dyDescent="0.25">
      <c r="A2862" t="s">
        <v>2906</v>
      </c>
      <c r="B2862" t="s">
        <v>43</v>
      </c>
      <c r="C2862" t="s">
        <v>44</v>
      </c>
      <c r="D2862" t="s">
        <v>45</v>
      </c>
      <c r="E2862" t="s">
        <v>22</v>
      </c>
      <c r="F2862" t="s">
        <v>28</v>
      </c>
      <c r="G2862">
        <v>18601.21</v>
      </c>
      <c r="H2862">
        <v>5</v>
      </c>
      <c r="I2862">
        <v>93006.05</v>
      </c>
      <c r="J2862">
        <v>2.44</v>
      </c>
      <c r="K2862">
        <v>1087</v>
      </c>
      <c r="L2862" s="1">
        <v>45526</v>
      </c>
    </row>
    <row r="2863" spans="1:12" x14ac:dyDescent="0.25">
      <c r="A2863" t="s">
        <v>2907</v>
      </c>
      <c r="B2863" t="s">
        <v>53</v>
      </c>
      <c r="C2863" t="s">
        <v>31</v>
      </c>
      <c r="D2863" t="s">
        <v>54</v>
      </c>
      <c r="E2863" t="s">
        <v>47</v>
      </c>
      <c r="F2863" t="s">
        <v>33</v>
      </c>
      <c r="G2863">
        <v>9517.6</v>
      </c>
      <c r="H2863">
        <v>3</v>
      </c>
      <c r="I2863">
        <v>28552.799999999999</v>
      </c>
      <c r="J2863">
        <v>2.4900000000000002</v>
      </c>
      <c r="K2863">
        <v>3403</v>
      </c>
      <c r="L2863" s="1">
        <v>45312</v>
      </c>
    </row>
    <row r="2864" spans="1:12" x14ac:dyDescent="0.25">
      <c r="A2864" t="s">
        <v>2908</v>
      </c>
      <c r="B2864" t="s">
        <v>49</v>
      </c>
      <c r="C2864" t="s">
        <v>14</v>
      </c>
      <c r="D2864" t="s">
        <v>50</v>
      </c>
      <c r="E2864" t="s">
        <v>47</v>
      </c>
      <c r="F2864" t="s">
        <v>28</v>
      </c>
      <c r="G2864">
        <v>19674.05</v>
      </c>
      <c r="H2864">
        <v>4</v>
      </c>
      <c r="I2864">
        <v>78696.2</v>
      </c>
      <c r="J2864">
        <v>3.13</v>
      </c>
      <c r="K2864">
        <v>4008</v>
      </c>
      <c r="L2864" s="1">
        <v>45559</v>
      </c>
    </row>
    <row r="2865" spans="1:12" x14ac:dyDescent="0.25">
      <c r="A2865" t="s">
        <v>2909</v>
      </c>
      <c r="B2865" t="s">
        <v>65</v>
      </c>
      <c r="C2865" t="s">
        <v>20</v>
      </c>
      <c r="D2865" t="s">
        <v>66</v>
      </c>
      <c r="E2865" t="s">
        <v>22</v>
      </c>
      <c r="F2865" t="s">
        <v>28</v>
      </c>
      <c r="G2865">
        <v>17717.38</v>
      </c>
      <c r="H2865">
        <v>5</v>
      </c>
      <c r="I2865">
        <v>88586.9</v>
      </c>
      <c r="J2865">
        <v>3.54</v>
      </c>
      <c r="K2865">
        <v>640</v>
      </c>
      <c r="L2865" s="1">
        <v>45325</v>
      </c>
    </row>
    <row r="2866" spans="1:12" x14ac:dyDescent="0.25">
      <c r="A2866" t="s">
        <v>2910</v>
      </c>
      <c r="B2866" t="s">
        <v>35</v>
      </c>
      <c r="C2866" t="s">
        <v>14</v>
      </c>
      <c r="D2866" t="s">
        <v>36</v>
      </c>
      <c r="E2866" t="s">
        <v>22</v>
      </c>
      <c r="F2866" t="s">
        <v>23</v>
      </c>
      <c r="G2866">
        <v>126.21</v>
      </c>
      <c r="H2866">
        <v>4</v>
      </c>
      <c r="I2866">
        <v>504.84</v>
      </c>
      <c r="J2866">
        <v>3.15</v>
      </c>
      <c r="K2866">
        <v>1389</v>
      </c>
      <c r="L2866" s="1">
        <v>45526</v>
      </c>
    </row>
    <row r="2867" spans="1:12" x14ac:dyDescent="0.25">
      <c r="A2867" t="s">
        <v>2911</v>
      </c>
      <c r="B2867" t="s">
        <v>25</v>
      </c>
      <c r="C2867" t="s">
        <v>26</v>
      </c>
      <c r="D2867" t="s">
        <v>27</v>
      </c>
      <c r="E2867" t="s">
        <v>22</v>
      </c>
      <c r="F2867" t="s">
        <v>62</v>
      </c>
      <c r="G2867">
        <v>7785.33</v>
      </c>
      <c r="H2867">
        <v>2</v>
      </c>
      <c r="I2867">
        <v>15570.66</v>
      </c>
      <c r="J2867">
        <v>4</v>
      </c>
      <c r="K2867">
        <v>3382</v>
      </c>
      <c r="L2867" s="1">
        <v>45578</v>
      </c>
    </row>
    <row r="2868" spans="1:12" x14ac:dyDescent="0.25">
      <c r="A2868" t="s">
        <v>2912</v>
      </c>
      <c r="B2868" t="s">
        <v>65</v>
      </c>
      <c r="C2868" t="s">
        <v>20</v>
      </c>
      <c r="D2868" t="s">
        <v>66</v>
      </c>
      <c r="E2868" t="s">
        <v>47</v>
      </c>
      <c r="F2868" t="s">
        <v>62</v>
      </c>
      <c r="G2868">
        <v>15341.33</v>
      </c>
      <c r="H2868">
        <v>3</v>
      </c>
      <c r="I2868">
        <v>46023.99</v>
      </c>
      <c r="J2868">
        <v>4.2300000000000004</v>
      </c>
      <c r="K2868">
        <v>236</v>
      </c>
      <c r="L2868" s="1">
        <v>45297</v>
      </c>
    </row>
    <row r="2869" spans="1:12" x14ac:dyDescent="0.25">
      <c r="A2869" t="s">
        <v>2913</v>
      </c>
      <c r="B2869" t="s">
        <v>49</v>
      </c>
      <c r="C2869" t="s">
        <v>14</v>
      </c>
      <c r="D2869" t="s">
        <v>50</v>
      </c>
      <c r="E2869" t="s">
        <v>47</v>
      </c>
      <c r="F2869" t="s">
        <v>28</v>
      </c>
      <c r="G2869">
        <v>1823.4</v>
      </c>
      <c r="H2869">
        <v>1</v>
      </c>
      <c r="I2869">
        <v>1823.4</v>
      </c>
      <c r="J2869">
        <v>4.0199999999999996</v>
      </c>
      <c r="K2869">
        <v>613</v>
      </c>
      <c r="L2869" s="1">
        <v>45376</v>
      </c>
    </row>
    <row r="2870" spans="1:12" x14ac:dyDescent="0.25">
      <c r="A2870" t="s">
        <v>2914</v>
      </c>
      <c r="B2870" t="s">
        <v>35</v>
      </c>
      <c r="C2870" t="s">
        <v>14</v>
      </c>
      <c r="D2870" t="s">
        <v>36</v>
      </c>
      <c r="E2870" t="s">
        <v>16</v>
      </c>
      <c r="F2870" t="s">
        <v>28</v>
      </c>
      <c r="G2870">
        <v>5894.18</v>
      </c>
      <c r="H2870">
        <v>4</v>
      </c>
      <c r="I2870">
        <v>23576.720000000001</v>
      </c>
      <c r="J2870">
        <v>4.2</v>
      </c>
      <c r="K2870">
        <v>613</v>
      </c>
      <c r="L2870" s="1">
        <v>45642</v>
      </c>
    </row>
    <row r="2871" spans="1:12" x14ac:dyDescent="0.25">
      <c r="A2871" t="s">
        <v>2915</v>
      </c>
      <c r="B2871" t="s">
        <v>43</v>
      </c>
      <c r="C2871" t="s">
        <v>44</v>
      </c>
      <c r="D2871" t="s">
        <v>45</v>
      </c>
      <c r="E2871" t="s">
        <v>22</v>
      </c>
      <c r="F2871" t="s">
        <v>23</v>
      </c>
      <c r="G2871">
        <v>5596.44</v>
      </c>
      <c r="H2871">
        <v>2</v>
      </c>
      <c r="I2871">
        <v>11192.88</v>
      </c>
      <c r="J2871">
        <v>1.58</v>
      </c>
      <c r="K2871">
        <v>2714</v>
      </c>
      <c r="L2871" s="1">
        <v>45297</v>
      </c>
    </row>
    <row r="2872" spans="1:12" x14ac:dyDescent="0.25">
      <c r="A2872" t="s">
        <v>2916</v>
      </c>
      <c r="B2872" t="s">
        <v>65</v>
      </c>
      <c r="C2872" t="s">
        <v>20</v>
      </c>
      <c r="D2872" t="s">
        <v>66</v>
      </c>
      <c r="E2872" t="s">
        <v>47</v>
      </c>
      <c r="F2872" t="s">
        <v>33</v>
      </c>
      <c r="G2872">
        <v>6938.86</v>
      </c>
      <c r="H2872">
        <v>3</v>
      </c>
      <c r="I2872">
        <v>20816.580000000002</v>
      </c>
      <c r="J2872">
        <v>3.79</v>
      </c>
      <c r="K2872">
        <v>239</v>
      </c>
      <c r="L2872" s="1">
        <v>45477</v>
      </c>
    </row>
    <row r="2873" spans="1:12" x14ac:dyDescent="0.25">
      <c r="A2873" t="s">
        <v>2917</v>
      </c>
      <c r="B2873" t="s">
        <v>53</v>
      </c>
      <c r="C2873" t="s">
        <v>31</v>
      </c>
      <c r="D2873" t="s">
        <v>54</v>
      </c>
      <c r="E2873" t="s">
        <v>47</v>
      </c>
      <c r="F2873" t="s">
        <v>62</v>
      </c>
      <c r="G2873">
        <v>6550.13</v>
      </c>
      <c r="H2873">
        <v>5</v>
      </c>
      <c r="I2873">
        <v>32750.65</v>
      </c>
      <c r="J2873">
        <v>2.85</v>
      </c>
      <c r="K2873">
        <v>4294</v>
      </c>
      <c r="L2873" s="1">
        <v>45397</v>
      </c>
    </row>
    <row r="2874" spans="1:12" x14ac:dyDescent="0.25">
      <c r="A2874" t="s">
        <v>2918</v>
      </c>
      <c r="B2874" t="s">
        <v>49</v>
      </c>
      <c r="C2874" t="s">
        <v>14</v>
      </c>
      <c r="D2874" t="s">
        <v>50</v>
      </c>
      <c r="E2874" t="s">
        <v>22</v>
      </c>
      <c r="F2874" t="s">
        <v>17</v>
      </c>
      <c r="G2874">
        <v>16052.58</v>
      </c>
      <c r="H2874">
        <v>2</v>
      </c>
      <c r="I2874">
        <v>32105.16</v>
      </c>
      <c r="J2874">
        <v>4.25</v>
      </c>
      <c r="K2874">
        <v>4911</v>
      </c>
      <c r="L2874" s="1">
        <v>45368</v>
      </c>
    </row>
    <row r="2875" spans="1:12" x14ac:dyDescent="0.25">
      <c r="A2875" t="s">
        <v>2919</v>
      </c>
      <c r="B2875" t="s">
        <v>38</v>
      </c>
      <c r="C2875" t="s">
        <v>20</v>
      </c>
      <c r="D2875" t="s">
        <v>39</v>
      </c>
      <c r="E2875" t="s">
        <v>47</v>
      </c>
      <c r="F2875" t="s">
        <v>33</v>
      </c>
      <c r="G2875">
        <v>14469.52</v>
      </c>
      <c r="H2875">
        <v>2</v>
      </c>
      <c r="I2875">
        <v>28939.040000000001</v>
      </c>
      <c r="J2875">
        <v>3.16</v>
      </c>
      <c r="K2875">
        <v>2494</v>
      </c>
      <c r="L2875" s="1">
        <v>45620</v>
      </c>
    </row>
    <row r="2876" spans="1:12" x14ac:dyDescent="0.25">
      <c r="A2876" t="s">
        <v>2920</v>
      </c>
      <c r="B2876" t="s">
        <v>65</v>
      </c>
      <c r="C2876" t="s">
        <v>20</v>
      </c>
      <c r="D2876" t="s">
        <v>66</v>
      </c>
      <c r="E2876" t="s">
        <v>22</v>
      </c>
      <c r="F2876" t="s">
        <v>33</v>
      </c>
      <c r="G2876">
        <v>13111.54</v>
      </c>
      <c r="H2876">
        <v>2</v>
      </c>
      <c r="I2876">
        <v>26223.08</v>
      </c>
      <c r="J2876">
        <v>4.07</v>
      </c>
      <c r="K2876">
        <v>522</v>
      </c>
      <c r="L2876" s="1">
        <v>45543</v>
      </c>
    </row>
    <row r="2877" spans="1:12" x14ac:dyDescent="0.25">
      <c r="A2877" t="s">
        <v>2921</v>
      </c>
      <c r="B2877" t="s">
        <v>38</v>
      </c>
      <c r="C2877" t="s">
        <v>20</v>
      </c>
      <c r="D2877" t="s">
        <v>39</v>
      </c>
      <c r="E2877" t="s">
        <v>22</v>
      </c>
      <c r="F2877" t="s">
        <v>40</v>
      </c>
      <c r="G2877">
        <v>9243.57</v>
      </c>
      <c r="H2877">
        <v>3</v>
      </c>
      <c r="I2877">
        <v>27730.71</v>
      </c>
      <c r="J2877">
        <v>1.59</v>
      </c>
      <c r="K2877">
        <v>325</v>
      </c>
      <c r="L2877" s="1">
        <v>45439</v>
      </c>
    </row>
    <row r="2878" spans="1:12" x14ac:dyDescent="0.25">
      <c r="A2878" t="s">
        <v>2922</v>
      </c>
      <c r="B2878" t="s">
        <v>38</v>
      </c>
      <c r="C2878" t="s">
        <v>20</v>
      </c>
      <c r="D2878" t="s">
        <v>39</v>
      </c>
      <c r="E2878" t="s">
        <v>16</v>
      </c>
      <c r="F2878" t="s">
        <v>23</v>
      </c>
      <c r="G2878">
        <v>8634.59</v>
      </c>
      <c r="H2878">
        <v>3</v>
      </c>
      <c r="I2878">
        <v>25903.77</v>
      </c>
      <c r="J2878">
        <v>1.45</v>
      </c>
      <c r="K2878">
        <v>3830</v>
      </c>
      <c r="L2878" s="1">
        <v>45361</v>
      </c>
    </row>
    <row r="2879" spans="1:12" x14ac:dyDescent="0.25">
      <c r="A2879" t="s">
        <v>2923</v>
      </c>
      <c r="B2879" t="s">
        <v>38</v>
      </c>
      <c r="C2879" t="s">
        <v>20</v>
      </c>
      <c r="D2879" t="s">
        <v>39</v>
      </c>
      <c r="E2879" t="s">
        <v>47</v>
      </c>
      <c r="F2879" t="s">
        <v>40</v>
      </c>
      <c r="G2879">
        <v>13683.61</v>
      </c>
      <c r="H2879">
        <v>2</v>
      </c>
      <c r="I2879">
        <v>27367.22</v>
      </c>
      <c r="J2879">
        <v>1.87</v>
      </c>
      <c r="K2879">
        <v>1335</v>
      </c>
      <c r="L2879" s="1">
        <v>45497</v>
      </c>
    </row>
    <row r="2880" spans="1:12" x14ac:dyDescent="0.25">
      <c r="A2880" t="s">
        <v>2924</v>
      </c>
      <c r="B2880" t="s">
        <v>25</v>
      </c>
      <c r="C2880" t="s">
        <v>26</v>
      </c>
      <c r="D2880" t="s">
        <v>27</v>
      </c>
      <c r="E2880" t="s">
        <v>16</v>
      </c>
      <c r="F2880" t="s">
        <v>33</v>
      </c>
      <c r="G2880">
        <v>740.33</v>
      </c>
      <c r="H2880">
        <v>4</v>
      </c>
      <c r="I2880">
        <v>2961.32</v>
      </c>
      <c r="J2880">
        <v>4.9800000000000004</v>
      </c>
      <c r="K2880">
        <v>1317</v>
      </c>
      <c r="L2880" s="1">
        <v>45525</v>
      </c>
    </row>
    <row r="2881" spans="1:12" x14ac:dyDescent="0.25">
      <c r="A2881" t="s">
        <v>2925</v>
      </c>
      <c r="B2881" t="s">
        <v>19</v>
      </c>
      <c r="C2881" t="s">
        <v>20</v>
      </c>
      <c r="D2881" t="s">
        <v>21</v>
      </c>
      <c r="E2881" t="s">
        <v>22</v>
      </c>
      <c r="F2881" t="s">
        <v>17</v>
      </c>
      <c r="G2881">
        <v>10085.370000000001</v>
      </c>
      <c r="H2881">
        <v>4</v>
      </c>
      <c r="I2881">
        <v>40341.480000000003</v>
      </c>
      <c r="J2881">
        <v>2.96</v>
      </c>
      <c r="K2881">
        <v>650</v>
      </c>
      <c r="L2881" s="1">
        <v>45609</v>
      </c>
    </row>
    <row r="2882" spans="1:12" x14ac:dyDescent="0.25">
      <c r="A2882" t="s">
        <v>2926</v>
      </c>
      <c r="B2882" t="s">
        <v>53</v>
      </c>
      <c r="C2882" t="s">
        <v>31</v>
      </c>
      <c r="D2882" t="s">
        <v>54</v>
      </c>
      <c r="E2882" t="s">
        <v>22</v>
      </c>
      <c r="F2882" t="s">
        <v>28</v>
      </c>
      <c r="G2882">
        <v>19555.93</v>
      </c>
      <c r="H2882">
        <v>3</v>
      </c>
      <c r="I2882">
        <v>58667.79</v>
      </c>
      <c r="J2882">
        <v>2.35</v>
      </c>
      <c r="K2882">
        <v>3354</v>
      </c>
      <c r="L2882" s="1">
        <v>45330</v>
      </c>
    </row>
    <row r="2883" spans="1:12" x14ac:dyDescent="0.25">
      <c r="A2883" t="s">
        <v>2927</v>
      </c>
      <c r="B2883" t="s">
        <v>38</v>
      </c>
      <c r="C2883" t="s">
        <v>20</v>
      </c>
      <c r="D2883" t="s">
        <v>39</v>
      </c>
      <c r="E2883" t="s">
        <v>16</v>
      </c>
      <c r="F2883" t="s">
        <v>33</v>
      </c>
      <c r="G2883">
        <v>2262.5300000000002</v>
      </c>
      <c r="H2883">
        <v>2</v>
      </c>
      <c r="I2883">
        <v>4525.0600000000004</v>
      </c>
      <c r="J2883">
        <v>4.6500000000000004</v>
      </c>
      <c r="K2883">
        <v>4540</v>
      </c>
      <c r="L2883" s="1">
        <v>45491</v>
      </c>
    </row>
    <row r="2884" spans="1:12" x14ac:dyDescent="0.25">
      <c r="A2884" t="s">
        <v>2928</v>
      </c>
      <c r="B2884" t="s">
        <v>30</v>
      </c>
      <c r="C2884" t="s">
        <v>31</v>
      </c>
      <c r="D2884" t="s">
        <v>32</v>
      </c>
      <c r="E2884" t="s">
        <v>22</v>
      </c>
      <c r="F2884" t="s">
        <v>17</v>
      </c>
      <c r="G2884">
        <v>6857.78</v>
      </c>
      <c r="H2884">
        <v>5</v>
      </c>
      <c r="I2884">
        <v>34288.9</v>
      </c>
      <c r="J2884">
        <v>4.67</v>
      </c>
      <c r="K2884">
        <v>3426</v>
      </c>
      <c r="L2884" s="1">
        <v>45581</v>
      </c>
    </row>
    <row r="2885" spans="1:12" x14ac:dyDescent="0.25">
      <c r="A2885" t="s">
        <v>2929</v>
      </c>
      <c r="B2885" t="s">
        <v>65</v>
      </c>
      <c r="C2885" t="s">
        <v>20</v>
      </c>
      <c r="D2885" t="s">
        <v>66</v>
      </c>
      <c r="E2885" t="s">
        <v>16</v>
      </c>
      <c r="F2885" t="s">
        <v>33</v>
      </c>
      <c r="G2885">
        <v>214.45</v>
      </c>
      <c r="H2885">
        <v>3</v>
      </c>
      <c r="I2885">
        <v>643.35</v>
      </c>
      <c r="J2885">
        <v>2.81</v>
      </c>
      <c r="K2885">
        <v>1047</v>
      </c>
      <c r="L2885" s="1">
        <v>45398</v>
      </c>
    </row>
    <row r="2886" spans="1:12" x14ac:dyDescent="0.25">
      <c r="A2886" t="s">
        <v>2930</v>
      </c>
      <c r="B2886" t="s">
        <v>49</v>
      </c>
      <c r="C2886" t="s">
        <v>14</v>
      </c>
      <c r="D2886" t="s">
        <v>50</v>
      </c>
      <c r="E2886" t="s">
        <v>22</v>
      </c>
      <c r="F2886" t="s">
        <v>40</v>
      </c>
      <c r="G2886">
        <v>3508.46</v>
      </c>
      <c r="H2886">
        <v>3</v>
      </c>
      <c r="I2886">
        <v>10525.38</v>
      </c>
      <c r="J2886">
        <v>2.69</v>
      </c>
      <c r="K2886">
        <v>701</v>
      </c>
      <c r="L2886" s="1">
        <v>45488</v>
      </c>
    </row>
    <row r="2887" spans="1:12" x14ac:dyDescent="0.25">
      <c r="A2887" t="s">
        <v>2931</v>
      </c>
      <c r="B2887" t="s">
        <v>38</v>
      </c>
      <c r="C2887" t="s">
        <v>20</v>
      </c>
      <c r="D2887" t="s">
        <v>39</v>
      </c>
      <c r="E2887" t="s">
        <v>22</v>
      </c>
      <c r="F2887" t="s">
        <v>33</v>
      </c>
      <c r="G2887">
        <v>15236.9</v>
      </c>
      <c r="H2887">
        <v>1</v>
      </c>
      <c r="I2887">
        <v>15236.9</v>
      </c>
      <c r="J2887">
        <v>1.1000000000000001</v>
      </c>
      <c r="K2887">
        <v>2882</v>
      </c>
      <c r="L2887" s="1">
        <v>45544</v>
      </c>
    </row>
    <row r="2888" spans="1:12" x14ac:dyDescent="0.25">
      <c r="A2888" t="s">
        <v>2932</v>
      </c>
      <c r="B2888" t="s">
        <v>30</v>
      </c>
      <c r="C2888" t="s">
        <v>31</v>
      </c>
      <c r="D2888" t="s">
        <v>32</v>
      </c>
      <c r="E2888" t="s">
        <v>47</v>
      </c>
      <c r="F2888" t="s">
        <v>33</v>
      </c>
      <c r="G2888">
        <v>5261.41</v>
      </c>
      <c r="H2888">
        <v>5</v>
      </c>
      <c r="I2888">
        <v>26307.05</v>
      </c>
      <c r="J2888">
        <v>2.4</v>
      </c>
      <c r="K2888">
        <v>4216</v>
      </c>
      <c r="L2888" s="1">
        <v>45384</v>
      </c>
    </row>
    <row r="2889" spans="1:12" x14ac:dyDescent="0.25">
      <c r="A2889" t="s">
        <v>2933</v>
      </c>
      <c r="B2889" t="s">
        <v>53</v>
      </c>
      <c r="C2889" t="s">
        <v>31</v>
      </c>
      <c r="D2889" t="s">
        <v>54</v>
      </c>
      <c r="E2889" t="s">
        <v>22</v>
      </c>
      <c r="F2889" t="s">
        <v>17</v>
      </c>
      <c r="G2889">
        <v>9330.14</v>
      </c>
      <c r="H2889">
        <v>1</v>
      </c>
      <c r="I2889">
        <v>9330.14</v>
      </c>
      <c r="J2889">
        <v>1.49</v>
      </c>
      <c r="K2889">
        <v>1995</v>
      </c>
      <c r="L2889" s="1">
        <v>45478</v>
      </c>
    </row>
    <row r="2890" spans="1:12" x14ac:dyDescent="0.25">
      <c r="A2890" t="s">
        <v>2934</v>
      </c>
      <c r="B2890" t="s">
        <v>25</v>
      </c>
      <c r="C2890" t="s">
        <v>26</v>
      </c>
      <c r="D2890" t="s">
        <v>27</v>
      </c>
      <c r="E2890" t="s">
        <v>16</v>
      </c>
      <c r="F2890" t="s">
        <v>62</v>
      </c>
      <c r="G2890">
        <v>8779.3700000000008</v>
      </c>
      <c r="H2890">
        <v>2</v>
      </c>
      <c r="I2890">
        <v>17558.740000000002</v>
      </c>
      <c r="J2890">
        <v>2.13</v>
      </c>
      <c r="K2890">
        <v>4901</v>
      </c>
      <c r="L2890" s="1">
        <v>45497</v>
      </c>
    </row>
    <row r="2891" spans="1:12" x14ac:dyDescent="0.25">
      <c r="A2891" t="s">
        <v>2935</v>
      </c>
      <c r="B2891" t="s">
        <v>38</v>
      </c>
      <c r="C2891" t="s">
        <v>20</v>
      </c>
      <c r="D2891" t="s">
        <v>39</v>
      </c>
      <c r="E2891" t="s">
        <v>16</v>
      </c>
      <c r="F2891" t="s">
        <v>62</v>
      </c>
      <c r="G2891">
        <v>4863.25</v>
      </c>
      <c r="H2891">
        <v>5</v>
      </c>
      <c r="I2891">
        <v>24316.25</v>
      </c>
      <c r="J2891">
        <v>2.73</v>
      </c>
      <c r="K2891">
        <v>205</v>
      </c>
      <c r="L2891" s="1">
        <v>45330</v>
      </c>
    </row>
    <row r="2892" spans="1:12" x14ac:dyDescent="0.25">
      <c r="A2892" t="s">
        <v>2936</v>
      </c>
      <c r="B2892" t="s">
        <v>25</v>
      </c>
      <c r="C2892" t="s">
        <v>26</v>
      </c>
      <c r="D2892" t="s">
        <v>27</v>
      </c>
      <c r="E2892" t="s">
        <v>22</v>
      </c>
      <c r="F2892" t="s">
        <v>62</v>
      </c>
      <c r="G2892">
        <v>9816.08</v>
      </c>
      <c r="H2892">
        <v>4</v>
      </c>
      <c r="I2892">
        <v>39264.32</v>
      </c>
      <c r="J2892">
        <v>2.2400000000000002</v>
      </c>
      <c r="K2892">
        <v>4216</v>
      </c>
      <c r="L2892" s="1">
        <v>45423</v>
      </c>
    </row>
    <row r="2893" spans="1:12" x14ac:dyDescent="0.25">
      <c r="A2893" t="s">
        <v>2937</v>
      </c>
      <c r="B2893" t="s">
        <v>19</v>
      </c>
      <c r="C2893" t="s">
        <v>20</v>
      </c>
      <c r="D2893" t="s">
        <v>21</v>
      </c>
      <c r="E2893" t="s">
        <v>16</v>
      </c>
      <c r="F2893" t="s">
        <v>40</v>
      </c>
      <c r="G2893">
        <v>14176.38</v>
      </c>
      <c r="H2893">
        <v>5</v>
      </c>
      <c r="I2893">
        <v>70881.899999999994</v>
      </c>
      <c r="J2893">
        <v>3.1</v>
      </c>
      <c r="K2893">
        <v>1759</v>
      </c>
      <c r="L2893" s="1">
        <v>45361</v>
      </c>
    </row>
    <row r="2894" spans="1:12" x14ac:dyDescent="0.25">
      <c r="A2894" t="s">
        <v>2938</v>
      </c>
      <c r="B2894" t="s">
        <v>25</v>
      </c>
      <c r="C2894" t="s">
        <v>26</v>
      </c>
      <c r="D2894" t="s">
        <v>27</v>
      </c>
      <c r="E2894" t="s">
        <v>47</v>
      </c>
      <c r="F2894" t="s">
        <v>17</v>
      </c>
      <c r="G2894">
        <v>13765.54</v>
      </c>
      <c r="H2894">
        <v>5</v>
      </c>
      <c r="I2894">
        <v>68827.7</v>
      </c>
      <c r="J2894">
        <v>4.7699999999999996</v>
      </c>
      <c r="K2894">
        <v>809</v>
      </c>
      <c r="L2894" s="1">
        <v>45463</v>
      </c>
    </row>
    <row r="2895" spans="1:12" x14ac:dyDescent="0.25">
      <c r="A2895" t="s">
        <v>2939</v>
      </c>
      <c r="B2895" t="s">
        <v>53</v>
      </c>
      <c r="C2895" t="s">
        <v>31</v>
      </c>
      <c r="D2895" t="s">
        <v>54</v>
      </c>
      <c r="E2895" t="s">
        <v>47</v>
      </c>
      <c r="F2895" t="s">
        <v>62</v>
      </c>
      <c r="G2895">
        <v>19614.23</v>
      </c>
      <c r="H2895">
        <v>3</v>
      </c>
      <c r="I2895">
        <v>58842.69</v>
      </c>
      <c r="J2895">
        <v>1.75</v>
      </c>
      <c r="K2895">
        <v>4893</v>
      </c>
      <c r="L2895" s="1">
        <v>45413</v>
      </c>
    </row>
    <row r="2896" spans="1:12" x14ac:dyDescent="0.25">
      <c r="A2896" t="s">
        <v>2940</v>
      </c>
      <c r="B2896" t="s">
        <v>19</v>
      </c>
      <c r="C2896" t="s">
        <v>20</v>
      </c>
      <c r="D2896" t="s">
        <v>21</v>
      </c>
      <c r="E2896" t="s">
        <v>16</v>
      </c>
      <c r="F2896" t="s">
        <v>17</v>
      </c>
      <c r="G2896">
        <v>18593.580000000002</v>
      </c>
      <c r="H2896">
        <v>1</v>
      </c>
      <c r="I2896">
        <v>18593.580000000002</v>
      </c>
      <c r="J2896">
        <v>1.68</v>
      </c>
      <c r="K2896">
        <v>2376</v>
      </c>
      <c r="L2896" s="1">
        <v>45575</v>
      </c>
    </row>
    <row r="2897" spans="1:12" x14ac:dyDescent="0.25">
      <c r="A2897" t="s">
        <v>2941</v>
      </c>
      <c r="B2897" t="s">
        <v>35</v>
      </c>
      <c r="C2897" t="s">
        <v>14</v>
      </c>
      <c r="D2897" t="s">
        <v>36</v>
      </c>
      <c r="E2897" t="s">
        <v>16</v>
      </c>
      <c r="F2897" t="s">
        <v>17</v>
      </c>
      <c r="G2897">
        <v>18120.16</v>
      </c>
      <c r="H2897">
        <v>3</v>
      </c>
      <c r="I2897">
        <v>54360.480000000003</v>
      </c>
      <c r="J2897">
        <v>4.2699999999999996</v>
      </c>
      <c r="K2897">
        <v>4415</v>
      </c>
      <c r="L2897" s="1">
        <v>45300</v>
      </c>
    </row>
    <row r="2898" spans="1:12" x14ac:dyDescent="0.25">
      <c r="A2898" t="s">
        <v>2942</v>
      </c>
      <c r="B2898" t="s">
        <v>49</v>
      </c>
      <c r="C2898" t="s">
        <v>14</v>
      </c>
      <c r="D2898" t="s">
        <v>50</v>
      </c>
      <c r="E2898" t="s">
        <v>47</v>
      </c>
      <c r="F2898" t="s">
        <v>23</v>
      </c>
      <c r="G2898">
        <v>18085.21</v>
      </c>
      <c r="H2898">
        <v>5</v>
      </c>
      <c r="I2898">
        <v>90426.05</v>
      </c>
      <c r="J2898">
        <v>2.15</v>
      </c>
      <c r="K2898">
        <v>3823</v>
      </c>
      <c r="L2898" s="1">
        <v>45313</v>
      </c>
    </row>
    <row r="2899" spans="1:12" x14ac:dyDescent="0.25">
      <c r="A2899" t="s">
        <v>2943</v>
      </c>
      <c r="B2899" t="s">
        <v>19</v>
      </c>
      <c r="C2899" t="s">
        <v>20</v>
      </c>
      <c r="D2899" t="s">
        <v>21</v>
      </c>
      <c r="E2899" t="s">
        <v>16</v>
      </c>
      <c r="F2899" t="s">
        <v>28</v>
      </c>
      <c r="G2899">
        <v>16791.11</v>
      </c>
      <c r="H2899">
        <v>1</v>
      </c>
      <c r="I2899">
        <v>16791.11</v>
      </c>
      <c r="J2899">
        <v>2.8</v>
      </c>
      <c r="K2899">
        <v>1952</v>
      </c>
      <c r="L2899" s="1">
        <v>45385</v>
      </c>
    </row>
    <row r="2900" spans="1:12" x14ac:dyDescent="0.25">
      <c r="A2900" t="s">
        <v>2944</v>
      </c>
      <c r="B2900" t="s">
        <v>43</v>
      </c>
      <c r="C2900" t="s">
        <v>44</v>
      </c>
      <c r="D2900" t="s">
        <v>45</v>
      </c>
      <c r="E2900" t="s">
        <v>47</v>
      </c>
      <c r="F2900" t="s">
        <v>23</v>
      </c>
      <c r="G2900">
        <v>3648.35</v>
      </c>
      <c r="H2900">
        <v>1</v>
      </c>
      <c r="I2900">
        <v>3648.35</v>
      </c>
      <c r="J2900">
        <v>1.7</v>
      </c>
      <c r="K2900">
        <v>3801</v>
      </c>
      <c r="L2900" s="1">
        <v>45423</v>
      </c>
    </row>
    <row r="2901" spans="1:12" x14ac:dyDescent="0.25">
      <c r="A2901" t="s">
        <v>2945</v>
      </c>
      <c r="B2901" t="s">
        <v>19</v>
      </c>
      <c r="C2901" t="s">
        <v>20</v>
      </c>
      <c r="D2901" t="s">
        <v>21</v>
      </c>
      <c r="E2901" t="s">
        <v>22</v>
      </c>
      <c r="F2901" t="s">
        <v>40</v>
      </c>
      <c r="G2901">
        <v>19607.259999999998</v>
      </c>
      <c r="H2901">
        <v>5</v>
      </c>
      <c r="I2901">
        <v>98036.3</v>
      </c>
      <c r="J2901">
        <v>4.9800000000000004</v>
      </c>
      <c r="K2901">
        <v>2474</v>
      </c>
      <c r="L2901" s="1">
        <v>45432</v>
      </c>
    </row>
    <row r="2902" spans="1:12" x14ac:dyDescent="0.25">
      <c r="A2902" t="s">
        <v>2946</v>
      </c>
      <c r="B2902" t="s">
        <v>25</v>
      </c>
      <c r="C2902" t="s">
        <v>26</v>
      </c>
      <c r="D2902" t="s">
        <v>27</v>
      </c>
      <c r="E2902" t="s">
        <v>16</v>
      </c>
      <c r="F2902" t="s">
        <v>33</v>
      </c>
      <c r="G2902">
        <v>10859.14</v>
      </c>
      <c r="H2902">
        <v>1</v>
      </c>
      <c r="I2902">
        <v>10859.14</v>
      </c>
      <c r="J2902">
        <v>3</v>
      </c>
      <c r="K2902">
        <v>101</v>
      </c>
      <c r="L2902" s="1">
        <v>45436</v>
      </c>
    </row>
    <row r="2903" spans="1:12" x14ac:dyDescent="0.25">
      <c r="A2903" t="s">
        <v>2947</v>
      </c>
      <c r="B2903" t="s">
        <v>53</v>
      </c>
      <c r="C2903" t="s">
        <v>31</v>
      </c>
      <c r="D2903" t="s">
        <v>54</v>
      </c>
      <c r="E2903" t="s">
        <v>16</v>
      </c>
      <c r="F2903" t="s">
        <v>40</v>
      </c>
      <c r="G2903">
        <v>13831.72</v>
      </c>
      <c r="H2903">
        <v>3</v>
      </c>
      <c r="I2903">
        <v>41495.160000000003</v>
      </c>
      <c r="J2903">
        <v>1.17</v>
      </c>
      <c r="K2903">
        <v>502</v>
      </c>
      <c r="L2903" s="1">
        <v>45328</v>
      </c>
    </row>
    <row r="2904" spans="1:12" x14ac:dyDescent="0.25">
      <c r="A2904" t="s">
        <v>2948</v>
      </c>
      <c r="B2904" t="s">
        <v>30</v>
      </c>
      <c r="C2904" t="s">
        <v>31</v>
      </c>
      <c r="D2904" t="s">
        <v>32</v>
      </c>
      <c r="E2904" t="s">
        <v>22</v>
      </c>
      <c r="F2904" t="s">
        <v>17</v>
      </c>
      <c r="G2904">
        <v>17024.759999999998</v>
      </c>
      <c r="H2904">
        <v>3</v>
      </c>
      <c r="I2904">
        <v>51074.28</v>
      </c>
      <c r="J2904">
        <v>4.84</v>
      </c>
      <c r="K2904">
        <v>802</v>
      </c>
      <c r="L2904" s="1">
        <v>45541</v>
      </c>
    </row>
    <row r="2905" spans="1:12" x14ac:dyDescent="0.25">
      <c r="A2905" t="s">
        <v>2949</v>
      </c>
      <c r="B2905" t="s">
        <v>49</v>
      </c>
      <c r="C2905" t="s">
        <v>14</v>
      </c>
      <c r="D2905" t="s">
        <v>50</v>
      </c>
      <c r="E2905" t="s">
        <v>47</v>
      </c>
      <c r="F2905" t="s">
        <v>33</v>
      </c>
      <c r="G2905">
        <v>18743.2</v>
      </c>
      <c r="H2905">
        <v>5</v>
      </c>
      <c r="I2905">
        <v>93716</v>
      </c>
      <c r="J2905">
        <v>3.09</v>
      </c>
      <c r="K2905">
        <v>4439</v>
      </c>
      <c r="L2905" s="1">
        <v>45347</v>
      </c>
    </row>
    <row r="2906" spans="1:12" x14ac:dyDescent="0.25">
      <c r="A2906" t="s">
        <v>2950</v>
      </c>
      <c r="B2906" t="s">
        <v>49</v>
      </c>
      <c r="C2906" t="s">
        <v>14</v>
      </c>
      <c r="D2906" t="s">
        <v>50</v>
      </c>
      <c r="E2906" t="s">
        <v>47</v>
      </c>
      <c r="F2906" t="s">
        <v>40</v>
      </c>
      <c r="G2906">
        <v>1688.98</v>
      </c>
      <c r="H2906">
        <v>3</v>
      </c>
      <c r="I2906">
        <v>5066.9399999999996</v>
      </c>
      <c r="J2906">
        <v>2.59</v>
      </c>
      <c r="K2906">
        <v>3583</v>
      </c>
      <c r="L2906" s="1">
        <v>45425</v>
      </c>
    </row>
    <row r="2907" spans="1:12" x14ac:dyDescent="0.25">
      <c r="A2907" t="s">
        <v>2951</v>
      </c>
      <c r="B2907" t="s">
        <v>25</v>
      </c>
      <c r="C2907" t="s">
        <v>26</v>
      </c>
      <c r="D2907" t="s">
        <v>27</v>
      </c>
      <c r="E2907" t="s">
        <v>22</v>
      </c>
      <c r="F2907" t="s">
        <v>40</v>
      </c>
      <c r="G2907">
        <v>5029.6499999999996</v>
      </c>
      <c r="H2907">
        <v>2</v>
      </c>
      <c r="I2907">
        <v>10059.299999999999</v>
      </c>
      <c r="J2907">
        <v>4.3099999999999996</v>
      </c>
      <c r="K2907">
        <v>4984</v>
      </c>
      <c r="L2907" s="1">
        <v>45476</v>
      </c>
    </row>
    <row r="2908" spans="1:12" x14ac:dyDescent="0.25">
      <c r="A2908" t="s">
        <v>2952</v>
      </c>
      <c r="B2908" t="s">
        <v>35</v>
      </c>
      <c r="C2908" t="s">
        <v>14</v>
      </c>
      <c r="D2908" t="s">
        <v>36</v>
      </c>
      <c r="E2908" t="s">
        <v>16</v>
      </c>
      <c r="F2908" t="s">
        <v>62</v>
      </c>
      <c r="G2908">
        <v>8003.28</v>
      </c>
      <c r="H2908">
        <v>4</v>
      </c>
      <c r="I2908">
        <v>32013.119999999999</v>
      </c>
      <c r="J2908">
        <v>4.49</v>
      </c>
      <c r="K2908">
        <v>3601</v>
      </c>
      <c r="L2908" s="1">
        <v>45449</v>
      </c>
    </row>
    <row r="2909" spans="1:12" x14ac:dyDescent="0.25">
      <c r="A2909" t="s">
        <v>2953</v>
      </c>
      <c r="B2909" t="s">
        <v>43</v>
      </c>
      <c r="C2909" t="s">
        <v>44</v>
      </c>
      <c r="D2909" t="s">
        <v>45</v>
      </c>
      <c r="E2909" t="s">
        <v>22</v>
      </c>
      <c r="F2909" t="s">
        <v>40</v>
      </c>
      <c r="G2909">
        <v>208.97</v>
      </c>
      <c r="H2909">
        <v>4</v>
      </c>
      <c r="I2909">
        <v>835.88</v>
      </c>
      <c r="J2909">
        <v>2.17</v>
      </c>
      <c r="K2909">
        <v>3317</v>
      </c>
      <c r="L2909" s="1">
        <v>45627</v>
      </c>
    </row>
    <row r="2910" spans="1:12" x14ac:dyDescent="0.25">
      <c r="A2910" t="s">
        <v>2954</v>
      </c>
      <c r="B2910" t="s">
        <v>35</v>
      </c>
      <c r="C2910" t="s">
        <v>14</v>
      </c>
      <c r="D2910" t="s">
        <v>36</v>
      </c>
      <c r="E2910" t="s">
        <v>22</v>
      </c>
      <c r="F2910" t="s">
        <v>17</v>
      </c>
      <c r="G2910">
        <v>5127.7299999999996</v>
      </c>
      <c r="H2910">
        <v>5</v>
      </c>
      <c r="I2910">
        <v>25638.65</v>
      </c>
      <c r="J2910">
        <v>4.76</v>
      </c>
      <c r="K2910">
        <v>2894</v>
      </c>
      <c r="L2910" s="1">
        <v>45315</v>
      </c>
    </row>
    <row r="2911" spans="1:12" x14ac:dyDescent="0.25">
      <c r="A2911" t="s">
        <v>2955</v>
      </c>
      <c r="B2911" t="s">
        <v>13</v>
      </c>
      <c r="C2911" t="s">
        <v>14</v>
      </c>
      <c r="D2911" t="s">
        <v>15</v>
      </c>
      <c r="E2911" t="s">
        <v>47</v>
      </c>
      <c r="F2911" t="s">
        <v>17</v>
      </c>
      <c r="G2911">
        <v>5315.79</v>
      </c>
      <c r="H2911">
        <v>5</v>
      </c>
      <c r="I2911">
        <v>26578.95</v>
      </c>
      <c r="J2911">
        <v>4.16</v>
      </c>
      <c r="K2911">
        <v>1278</v>
      </c>
      <c r="L2911" s="1">
        <v>45349</v>
      </c>
    </row>
    <row r="2912" spans="1:12" x14ac:dyDescent="0.25">
      <c r="A2912" t="s">
        <v>2956</v>
      </c>
      <c r="B2912" t="s">
        <v>25</v>
      </c>
      <c r="C2912" t="s">
        <v>26</v>
      </c>
      <c r="D2912" t="s">
        <v>27</v>
      </c>
      <c r="E2912" t="s">
        <v>47</v>
      </c>
      <c r="F2912" t="s">
        <v>17</v>
      </c>
      <c r="G2912">
        <v>8078.91</v>
      </c>
      <c r="H2912">
        <v>1</v>
      </c>
      <c r="I2912">
        <v>8078.91</v>
      </c>
      <c r="J2912">
        <v>1.26</v>
      </c>
      <c r="K2912">
        <v>760</v>
      </c>
      <c r="L2912" s="1">
        <v>45341</v>
      </c>
    </row>
    <row r="2913" spans="1:12" x14ac:dyDescent="0.25">
      <c r="A2913" t="s">
        <v>2957</v>
      </c>
      <c r="B2913" t="s">
        <v>25</v>
      </c>
      <c r="C2913" t="s">
        <v>26</v>
      </c>
      <c r="D2913" t="s">
        <v>27</v>
      </c>
      <c r="E2913" t="s">
        <v>16</v>
      </c>
      <c r="F2913" t="s">
        <v>17</v>
      </c>
      <c r="G2913">
        <v>19777.37</v>
      </c>
      <c r="H2913">
        <v>1</v>
      </c>
      <c r="I2913">
        <v>19777.37</v>
      </c>
      <c r="J2913">
        <v>4.88</v>
      </c>
      <c r="K2913">
        <v>3052</v>
      </c>
      <c r="L2913" s="1">
        <v>45470</v>
      </c>
    </row>
    <row r="2914" spans="1:12" x14ac:dyDescent="0.25">
      <c r="A2914" t="s">
        <v>2958</v>
      </c>
      <c r="B2914" t="s">
        <v>65</v>
      </c>
      <c r="C2914" t="s">
        <v>20</v>
      </c>
      <c r="D2914" t="s">
        <v>66</v>
      </c>
      <c r="E2914" t="s">
        <v>22</v>
      </c>
      <c r="F2914" t="s">
        <v>28</v>
      </c>
      <c r="G2914">
        <v>15768.2</v>
      </c>
      <c r="H2914">
        <v>3</v>
      </c>
      <c r="I2914">
        <v>47304.6</v>
      </c>
      <c r="J2914">
        <v>1.1499999999999999</v>
      </c>
      <c r="K2914">
        <v>2719</v>
      </c>
      <c r="L2914" s="1">
        <v>45574</v>
      </c>
    </row>
    <row r="2915" spans="1:12" x14ac:dyDescent="0.25">
      <c r="A2915" t="s">
        <v>2959</v>
      </c>
      <c r="B2915" t="s">
        <v>13</v>
      </c>
      <c r="C2915" t="s">
        <v>14</v>
      </c>
      <c r="D2915" t="s">
        <v>15</v>
      </c>
      <c r="E2915" t="s">
        <v>16</v>
      </c>
      <c r="F2915" t="s">
        <v>23</v>
      </c>
      <c r="G2915">
        <v>12682.95</v>
      </c>
      <c r="H2915">
        <v>5</v>
      </c>
      <c r="I2915">
        <v>63414.75</v>
      </c>
      <c r="J2915">
        <v>3.09</v>
      </c>
      <c r="K2915">
        <v>2641</v>
      </c>
      <c r="L2915" s="1">
        <v>45316</v>
      </c>
    </row>
    <row r="2916" spans="1:12" x14ac:dyDescent="0.25">
      <c r="A2916" t="s">
        <v>2960</v>
      </c>
      <c r="B2916" t="s">
        <v>13</v>
      </c>
      <c r="C2916" t="s">
        <v>14</v>
      </c>
      <c r="D2916" t="s">
        <v>15</v>
      </c>
      <c r="E2916" t="s">
        <v>22</v>
      </c>
      <c r="F2916" t="s">
        <v>40</v>
      </c>
      <c r="G2916">
        <v>2861.38</v>
      </c>
      <c r="H2916">
        <v>3</v>
      </c>
      <c r="I2916">
        <v>8584.14</v>
      </c>
      <c r="J2916">
        <v>1.35</v>
      </c>
      <c r="K2916">
        <v>3495</v>
      </c>
      <c r="L2916" s="1">
        <v>45583</v>
      </c>
    </row>
    <row r="2917" spans="1:12" x14ac:dyDescent="0.25">
      <c r="A2917" t="s">
        <v>2961</v>
      </c>
      <c r="B2917" t="s">
        <v>30</v>
      </c>
      <c r="C2917" t="s">
        <v>31</v>
      </c>
      <c r="D2917" t="s">
        <v>32</v>
      </c>
      <c r="E2917" t="s">
        <v>47</v>
      </c>
      <c r="F2917" t="s">
        <v>28</v>
      </c>
      <c r="G2917">
        <v>11046.85</v>
      </c>
      <c r="H2917">
        <v>5</v>
      </c>
      <c r="I2917">
        <v>55234.25</v>
      </c>
      <c r="J2917">
        <v>4.07</v>
      </c>
      <c r="K2917">
        <v>1695</v>
      </c>
      <c r="L2917" s="1">
        <v>45405</v>
      </c>
    </row>
    <row r="2918" spans="1:12" x14ac:dyDescent="0.25">
      <c r="A2918" t="s">
        <v>2962</v>
      </c>
      <c r="B2918" t="s">
        <v>43</v>
      </c>
      <c r="C2918" t="s">
        <v>44</v>
      </c>
      <c r="D2918" t="s">
        <v>45</v>
      </c>
      <c r="E2918" t="s">
        <v>16</v>
      </c>
      <c r="F2918" t="s">
        <v>17</v>
      </c>
      <c r="G2918">
        <v>1242.3599999999999</v>
      </c>
      <c r="H2918">
        <v>2</v>
      </c>
      <c r="I2918">
        <v>2484.7199999999998</v>
      </c>
      <c r="J2918">
        <v>2.6</v>
      </c>
      <c r="K2918">
        <v>4573</v>
      </c>
      <c r="L2918" s="1">
        <v>45356</v>
      </c>
    </row>
    <row r="2919" spans="1:12" x14ac:dyDescent="0.25">
      <c r="A2919" t="s">
        <v>2963</v>
      </c>
      <c r="B2919" t="s">
        <v>49</v>
      </c>
      <c r="C2919" t="s">
        <v>14</v>
      </c>
      <c r="D2919" t="s">
        <v>50</v>
      </c>
      <c r="E2919" t="s">
        <v>16</v>
      </c>
      <c r="F2919" t="s">
        <v>40</v>
      </c>
      <c r="G2919">
        <v>19999.34</v>
      </c>
      <c r="H2919">
        <v>4</v>
      </c>
      <c r="I2919">
        <v>79997.36</v>
      </c>
      <c r="J2919">
        <v>4.5199999999999996</v>
      </c>
      <c r="K2919">
        <v>3300</v>
      </c>
      <c r="L2919" s="1">
        <v>45602</v>
      </c>
    </row>
    <row r="2920" spans="1:12" x14ac:dyDescent="0.25">
      <c r="A2920" t="s">
        <v>2964</v>
      </c>
      <c r="B2920" t="s">
        <v>43</v>
      </c>
      <c r="C2920" t="s">
        <v>44</v>
      </c>
      <c r="D2920" t="s">
        <v>45</v>
      </c>
      <c r="E2920" t="s">
        <v>22</v>
      </c>
      <c r="F2920" t="s">
        <v>33</v>
      </c>
      <c r="G2920">
        <v>5313.7</v>
      </c>
      <c r="H2920">
        <v>5</v>
      </c>
      <c r="I2920">
        <v>26568.5</v>
      </c>
      <c r="J2920">
        <v>4.66</v>
      </c>
      <c r="K2920">
        <v>1325</v>
      </c>
      <c r="L2920" s="1">
        <v>45568</v>
      </c>
    </row>
    <row r="2921" spans="1:12" x14ac:dyDescent="0.25">
      <c r="A2921" t="s">
        <v>2965</v>
      </c>
      <c r="B2921" t="s">
        <v>38</v>
      </c>
      <c r="C2921" t="s">
        <v>20</v>
      </c>
      <c r="D2921" t="s">
        <v>39</v>
      </c>
      <c r="E2921" t="s">
        <v>22</v>
      </c>
      <c r="F2921" t="s">
        <v>33</v>
      </c>
      <c r="G2921">
        <v>3814.85</v>
      </c>
      <c r="H2921">
        <v>1</v>
      </c>
      <c r="I2921">
        <v>3814.85</v>
      </c>
      <c r="J2921">
        <v>3.41</v>
      </c>
      <c r="K2921">
        <v>3982</v>
      </c>
      <c r="L2921" s="1">
        <v>45310</v>
      </c>
    </row>
    <row r="2922" spans="1:12" x14ac:dyDescent="0.25">
      <c r="A2922" t="s">
        <v>2966</v>
      </c>
      <c r="B2922" t="s">
        <v>19</v>
      </c>
      <c r="C2922" t="s">
        <v>20</v>
      </c>
      <c r="D2922" t="s">
        <v>21</v>
      </c>
      <c r="E2922" t="s">
        <v>47</v>
      </c>
      <c r="F2922" t="s">
        <v>40</v>
      </c>
      <c r="G2922">
        <v>11985</v>
      </c>
      <c r="H2922">
        <v>3</v>
      </c>
      <c r="I2922">
        <v>35955</v>
      </c>
      <c r="J2922">
        <v>4.4800000000000004</v>
      </c>
      <c r="K2922">
        <v>3625</v>
      </c>
      <c r="L2922" s="1">
        <v>45571</v>
      </c>
    </row>
    <row r="2923" spans="1:12" x14ac:dyDescent="0.25">
      <c r="A2923" t="s">
        <v>2967</v>
      </c>
      <c r="B2923" t="s">
        <v>19</v>
      </c>
      <c r="C2923" t="s">
        <v>20</v>
      </c>
      <c r="D2923" t="s">
        <v>21</v>
      </c>
      <c r="E2923" t="s">
        <v>22</v>
      </c>
      <c r="F2923" t="s">
        <v>17</v>
      </c>
      <c r="G2923">
        <v>5659.96</v>
      </c>
      <c r="H2923">
        <v>2</v>
      </c>
      <c r="I2923">
        <v>11319.92</v>
      </c>
      <c r="J2923">
        <v>3.18</v>
      </c>
      <c r="K2923">
        <v>3192</v>
      </c>
      <c r="L2923" s="1">
        <v>45523</v>
      </c>
    </row>
    <row r="2924" spans="1:12" x14ac:dyDescent="0.25">
      <c r="A2924" t="s">
        <v>2968</v>
      </c>
      <c r="B2924" t="s">
        <v>53</v>
      </c>
      <c r="C2924" t="s">
        <v>31</v>
      </c>
      <c r="D2924" t="s">
        <v>54</v>
      </c>
      <c r="E2924" t="s">
        <v>16</v>
      </c>
      <c r="F2924" t="s">
        <v>62</v>
      </c>
      <c r="G2924">
        <v>13638.9</v>
      </c>
      <c r="H2924">
        <v>4</v>
      </c>
      <c r="I2924">
        <v>54555.6</v>
      </c>
      <c r="J2924">
        <v>1.93</v>
      </c>
      <c r="K2924">
        <v>1356</v>
      </c>
      <c r="L2924" s="1">
        <v>45555</v>
      </c>
    </row>
    <row r="2925" spans="1:12" x14ac:dyDescent="0.25">
      <c r="A2925" t="s">
        <v>2969</v>
      </c>
      <c r="B2925" t="s">
        <v>53</v>
      </c>
      <c r="C2925" t="s">
        <v>31</v>
      </c>
      <c r="D2925" t="s">
        <v>54</v>
      </c>
      <c r="E2925" t="s">
        <v>22</v>
      </c>
      <c r="F2925" t="s">
        <v>40</v>
      </c>
      <c r="G2925">
        <v>17552.39</v>
      </c>
      <c r="H2925">
        <v>5</v>
      </c>
      <c r="I2925">
        <v>87761.95</v>
      </c>
      <c r="J2925">
        <v>2.29</v>
      </c>
      <c r="K2925">
        <v>2370</v>
      </c>
      <c r="L2925" s="1">
        <v>45386</v>
      </c>
    </row>
    <row r="2926" spans="1:12" x14ac:dyDescent="0.25">
      <c r="A2926" t="s">
        <v>2970</v>
      </c>
      <c r="B2926" t="s">
        <v>38</v>
      </c>
      <c r="C2926" t="s">
        <v>20</v>
      </c>
      <c r="D2926" t="s">
        <v>39</v>
      </c>
      <c r="E2926" t="s">
        <v>16</v>
      </c>
      <c r="F2926" t="s">
        <v>17</v>
      </c>
      <c r="G2926">
        <v>10682.17</v>
      </c>
      <c r="H2926">
        <v>2</v>
      </c>
      <c r="I2926">
        <v>21364.34</v>
      </c>
      <c r="J2926">
        <v>1.56</v>
      </c>
      <c r="K2926">
        <v>1036</v>
      </c>
      <c r="L2926" s="1">
        <v>45597</v>
      </c>
    </row>
    <row r="2927" spans="1:12" x14ac:dyDescent="0.25">
      <c r="A2927" t="s">
        <v>2971</v>
      </c>
      <c r="B2927" t="s">
        <v>65</v>
      </c>
      <c r="C2927" t="s">
        <v>20</v>
      </c>
      <c r="D2927" t="s">
        <v>66</v>
      </c>
      <c r="E2927" t="s">
        <v>47</v>
      </c>
      <c r="F2927" t="s">
        <v>28</v>
      </c>
      <c r="G2927">
        <v>16117.6</v>
      </c>
      <c r="H2927">
        <v>3</v>
      </c>
      <c r="I2927">
        <v>48352.800000000003</v>
      </c>
      <c r="J2927">
        <v>1.23</v>
      </c>
      <c r="K2927">
        <v>942</v>
      </c>
      <c r="L2927" s="1">
        <v>45492</v>
      </c>
    </row>
    <row r="2928" spans="1:12" x14ac:dyDescent="0.25">
      <c r="A2928" t="s">
        <v>2972</v>
      </c>
      <c r="B2928" t="s">
        <v>43</v>
      </c>
      <c r="C2928" t="s">
        <v>44</v>
      </c>
      <c r="D2928" t="s">
        <v>45</v>
      </c>
      <c r="E2928" t="s">
        <v>22</v>
      </c>
      <c r="F2928" t="s">
        <v>62</v>
      </c>
      <c r="G2928">
        <v>7596.53</v>
      </c>
      <c r="H2928">
        <v>5</v>
      </c>
      <c r="I2928">
        <v>37982.65</v>
      </c>
      <c r="J2928">
        <v>4.46</v>
      </c>
      <c r="K2928">
        <v>173</v>
      </c>
      <c r="L2928" s="1">
        <v>45390</v>
      </c>
    </row>
    <row r="2929" spans="1:12" x14ac:dyDescent="0.25">
      <c r="A2929" t="s">
        <v>2973</v>
      </c>
      <c r="B2929" t="s">
        <v>53</v>
      </c>
      <c r="C2929" t="s">
        <v>31</v>
      </c>
      <c r="D2929" t="s">
        <v>54</v>
      </c>
      <c r="E2929" t="s">
        <v>16</v>
      </c>
      <c r="F2929" t="s">
        <v>62</v>
      </c>
      <c r="G2929">
        <v>15367.98</v>
      </c>
      <c r="H2929">
        <v>4</v>
      </c>
      <c r="I2929">
        <v>61471.92</v>
      </c>
      <c r="J2929">
        <v>3.55</v>
      </c>
      <c r="K2929">
        <v>1614</v>
      </c>
      <c r="L2929" s="1">
        <v>45292</v>
      </c>
    </row>
    <row r="2930" spans="1:12" x14ac:dyDescent="0.25">
      <c r="A2930" t="s">
        <v>2974</v>
      </c>
      <c r="B2930" t="s">
        <v>30</v>
      </c>
      <c r="C2930" t="s">
        <v>31</v>
      </c>
      <c r="D2930" t="s">
        <v>32</v>
      </c>
      <c r="E2930" t="s">
        <v>16</v>
      </c>
      <c r="F2930" t="s">
        <v>62</v>
      </c>
      <c r="G2930">
        <v>8436.67</v>
      </c>
      <c r="H2930">
        <v>5</v>
      </c>
      <c r="I2930">
        <v>42183.35</v>
      </c>
      <c r="J2930">
        <v>3.61</v>
      </c>
      <c r="K2930">
        <v>534</v>
      </c>
      <c r="L2930" s="1">
        <v>45380</v>
      </c>
    </row>
    <row r="2931" spans="1:12" x14ac:dyDescent="0.25">
      <c r="A2931" t="s">
        <v>2975</v>
      </c>
      <c r="B2931" t="s">
        <v>25</v>
      </c>
      <c r="C2931" t="s">
        <v>26</v>
      </c>
      <c r="D2931" t="s">
        <v>27</v>
      </c>
      <c r="E2931" t="s">
        <v>22</v>
      </c>
      <c r="F2931" t="s">
        <v>62</v>
      </c>
      <c r="G2931">
        <v>15974.9</v>
      </c>
      <c r="H2931">
        <v>4</v>
      </c>
      <c r="I2931">
        <v>63899.6</v>
      </c>
      <c r="J2931">
        <v>1.58</v>
      </c>
      <c r="K2931">
        <v>4117</v>
      </c>
      <c r="L2931" s="1">
        <v>45634</v>
      </c>
    </row>
    <row r="2932" spans="1:12" x14ac:dyDescent="0.25">
      <c r="A2932" t="s">
        <v>2976</v>
      </c>
      <c r="B2932" t="s">
        <v>25</v>
      </c>
      <c r="C2932" t="s">
        <v>26</v>
      </c>
      <c r="D2932" t="s">
        <v>27</v>
      </c>
      <c r="E2932" t="s">
        <v>22</v>
      </c>
      <c r="F2932" t="s">
        <v>28</v>
      </c>
      <c r="G2932">
        <v>13883.13</v>
      </c>
      <c r="H2932">
        <v>1</v>
      </c>
      <c r="I2932">
        <v>13883.13</v>
      </c>
      <c r="J2932">
        <v>3.84</v>
      </c>
      <c r="K2932">
        <v>436</v>
      </c>
      <c r="L2932" s="1">
        <v>45480</v>
      </c>
    </row>
    <row r="2933" spans="1:12" x14ac:dyDescent="0.25">
      <c r="A2933" t="s">
        <v>2977</v>
      </c>
      <c r="B2933" t="s">
        <v>35</v>
      </c>
      <c r="C2933" t="s">
        <v>14</v>
      </c>
      <c r="D2933" t="s">
        <v>36</v>
      </c>
      <c r="E2933" t="s">
        <v>22</v>
      </c>
      <c r="F2933" t="s">
        <v>33</v>
      </c>
      <c r="G2933">
        <v>15981.23</v>
      </c>
      <c r="H2933">
        <v>2</v>
      </c>
      <c r="I2933">
        <v>31962.46</v>
      </c>
      <c r="J2933">
        <v>2.6</v>
      </c>
      <c r="K2933">
        <v>3046</v>
      </c>
      <c r="L2933" s="1">
        <v>45570</v>
      </c>
    </row>
    <row r="2934" spans="1:12" x14ac:dyDescent="0.25">
      <c r="A2934" t="s">
        <v>2978</v>
      </c>
      <c r="B2934" t="s">
        <v>65</v>
      </c>
      <c r="C2934" t="s">
        <v>20</v>
      </c>
      <c r="D2934" t="s">
        <v>66</v>
      </c>
      <c r="E2934" t="s">
        <v>16</v>
      </c>
      <c r="F2934" t="s">
        <v>17</v>
      </c>
      <c r="G2934">
        <v>10675.04</v>
      </c>
      <c r="H2934">
        <v>4</v>
      </c>
      <c r="I2934">
        <v>42700.160000000003</v>
      </c>
      <c r="J2934">
        <v>2.72</v>
      </c>
      <c r="K2934">
        <v>3327</v>
      </c>
      <c r="L2934" s="1">
        <v>45611</v>
      </c>
    </row>
    <row r="2935" spans="1:12" x14ac:dyDescent="0.25">
      <c r="A2935" t="s">
        <v>2979</v>
      </c>
      <c r="B2935" t="s">
        <v>13</v>
      </c>
      <c r="C2935" t="s">
        <v>14</v>
      </c>
      <c r="D2935" t="s">
        <v>15</v>
      </c>
      <c r="E2935" t="s">
        <v>47</v>
      </c>
      <c r="F2935" t="s">
        <v>17</v>
      </c>
      <c r="G2935">
        <v>15200.87</v>
      </c>
      <c r="H2935">
        <v>2</v>
      </c>
      <c r="I2935">
        <v>30401.74</v>
      </c>
      <c r="J2935">
        <v>4.7300000000000004</v>
      </c>
      <c r="K2935">
        <v>2784</v>
      </c>
      <c r="L2935" s="1">
        <v>45444</v>
      </c>
    </row>
    <row r="2936" spans="1:12" x14ac:dyDescent="0.25">
      <c r="A2936" t="s">
        <v>2980</v>
      </c>
      <c r="B2936" t="s">
        <v>35</v>
      </c>
      <c r="C2936" t="s">
        <v>14</v>
      </c>
      <c r="D2936" t="s">
        <v>36</v>
      </c>
      <c r="E2936" t="s">
        <v>47</v>
      </c>
      <c r="F2936" t="s">
        <v>40</v>
      </c>
      <c r="G2936">
        <v>1555.12</v>
      </c>
      <c r="H2936">
        <v>3</v>
      </c>
      <c r="I2936">
        <v>4665.3599999999997</v>
      </c>
      <c r="J2936">
        <v>3.17</v>
      </c>
      <c r="K2936">
        <v>4497</v>
      </c>
      <c r="L2936" s="1">
        <v>45513</v>
      </c>
    </row>
    <row r="2937" spans="1:12" x14ac:dyDescent="0.25">
      <c r="A2937" t="s">
        <v>2981</v>
      </c>
      <c r="B2937" t="s">
        <v>43</v>
      </c>
      <c r="C2937" t="s">
        <v>44</v>
      </c>
      <c r="D2937" t="s">
        <v>45</v>
      </c>
      <c r="E2937" t="s">
        <v>47</v>
      </c>
      <c r="F2937" t="s">
        <v>33</v>
      </c>
      <c r="G2937">
        <v>4758.24</v>
      </c>
      <c r="H2937">
        <v>1</v>
      </c>
      <c r="I2937">
        <v>4758.24</v>
      </c>
      <c r="J2937">
        <v>1.4</v>
      </c>
      <c r="K2937">
        <v>443</v>
      </c>
      <c r="L2937" s="1">
        <v>45577</v>
      </c>
    </row>
    <row r="2938" spans="1:12" x14ac:dyDescent="0.25">
      <c r="A2938" t="s">
        <v>2982</v>
      </c>
      <c r="B2938" t="s">
        <v>35</v>
      </c>
      <c r="C2938" t="s">
        <v>14</v>
      </c>
      <c r="D2938" t="s">
        <v>36</v>
      </c>
      <c r="E2938" t="s">
        <v>47</v>
      </c>
      <c r="F2938" t="s">
        <v>17</v>
      </c>
      <c r="G2938">
        <v>3227.47</v>
      </c>
      <c r="H2938">
        <v>1</v>
      </c>
      <c r="I2938">
        <v>3227.47</v>
      </c>
      <c r="J2938">
        <v>1.79</v>
      </c>
      <c r="K2938">
        <v>366</v>
      </c>
      <c r="L2938" s="1">
        <v>45535</v>
      </c>
    </row>
    <row r="2939" spans="1:12" x14ac:dyDescent="0.25">
      <c r="A2939" t="s">
        <v>2983</v>
      </c>
      <c r="B2939" t="s">
        <v>65</v>
      </c>
      <c r="C2939" t="s">
        <v>20</v>
      </c>
      <c r="D2939" t="s">
        <v>66</v>
      </c>
      <c r="E2939" t="s">
        <v>16</v>
      </c>
      <c r="F2939" t="s">
        <v>23</v>
      </c>
      <c r="G2939">
        <v>2154.5700000000002</v>
      </c>
      <c r="H2939">
        <v>4</v>
      </c>
      <c r="I2939">
        <v>8618.2800000000007</v>
      </c>
      <c r="J2939">
        <v>2.2200000000000002</v>
      </c>
      <c r="K2939">
        <v>4224</v>
      </c>
      <c r="L2939" s="1">
        <v>45307</v>
      </c>
    </row>
    <row r="2940" spans="1:12" x14ac:dyDescent="0.25">
      <c r="A2940" t="s">
        <v>2984</v>
      </c>
      <c r="B2940" t="s">
        <v>13</v>
      </c>
      <c r="C2940" t="s">
        <v>14</v>
      </c>
      <c r="D2940" t="s">
        <v>15</v>
      </c>
      <c r="E2940" t="s">
        <v>16</v>
      </c>
      <c r="F2940" t="s">
        <v>33</v>
      </c>
      <c r="G2940">
        <v>7978.03</v>
      </c>
      <c r="H2940">
        <v>4</v>
      </c>
      <c r="I2940">
        <v>31912.12</v>
      </c>
      <c r="J2940">
        <v>4.93</v>
      </c>
      <c r="K2940">
        <v>3675</v>
      </c>
      <c r="L2940" s="1">
        <v>45500</v>
      </c>
    </row>
    <row r="2941" spans="1:12" x14ac:dyDescent="0.25">
      <c r="A2941" t="s">
        <v>2985</v>
      </c>
      <c r="B2941" t="s">
        <v>25</v>
      </c>
      <c r="C2941" t="s">
        <v>26</v>
      </c>
      <c r="D2941" t="s">
        <v>27</v>
      </c>
      <c r="E2941" t="s">
        <v>47</v>
      </c>
      <c r="F2941" t="s">
        <v>62</v>
      </c>
      <c r="G2941">
        <v>2532.77</v>
      </c>
      <c r="H2941">
        <v>2</v>
      </c>
      <c r="I2941">
        <v>5065.54</v>
      </c>
      <c r="J2941">
        <v>2.2599999999999998</v>
      </c>
      <c r="K2941">
        <v>3834</v>
      </c>
      <c r="L2941" s="1">
        <v>45316</v>
      </c>
    </row>
    <row r="2942" spans="1:12" x14ac:dyDescent="0.25">
      <c r="A2942" t="s">
        <v>2986</v>
      </c>
      <c r="B2942" t="s">
        <v>65</v>
      </c>
      <c r="C2942" t="s">
        <v>20</v>
      </c>
      <c r="D2942" t="s">
        <v>66</v>
      </c>
      <c r="E2942" t="s">
        <v>16</v>
      </c>
      <c r="F2942" t="s">
        <v>28</v>
      </c>
      <c r="G2942">
        <v>3424.15</v>
      </c>
      <c r="H2942">
        <v>2</v>
      </c>
      <c r="I2942">
        <v>6848.3</v>
      </c>
      <c r="J2942">
        <v>4.9000000000000004</v>
      </c>
      <c r="K2942">
        <v>3604</v>
      </c>
      <c r="L2942" s="1">
        <v>45430</v>
      </c>
    </row>
    <row r="2943" spans="1:12" x14ac:dyDescent="0.25">
      <c r="A2943" t="s">
        <v>2987</v>
      </c>
      <c r="B2943" t="s">
        <v>19</v>
      </c>
      <c r="C2943" t="s">
        <v>20</v>
      </c>
      <c r="D2943" t="s">
        <v>21</v>
      </c>
      <c r="E2943" t="s">
        <v>47</v>
      </c>
      <c r="F2943" t="s">
        <v>17</v>
      </c>
      <c r="G2943">
        <v>15302.42</v>
      </c>
      <c r="H2943">
        <v>5</v>
      </c>
      <c r="I2943">
        <v>76512.100000000006</v>
      </c>
      <c r="J2943">
        <v>1.61</v>
      </c>
      <c r="K2943">
        <v>1904</v>
      </c>
      <c r="L2943" s="1">
        <v>45437</v>
      </c>
    </row>
    <row r="2944" spans="1:12" x14ac:dyDescent="0.25">
      <c r="A2944" t="s">
        <v>2988</v>
      </c>
      <c r="B2944" t="s">
        <v>49</v>
      </c>
      <c r="C2944" t="s">
        <v>14</v>
      </c>
      <c r="D2944" t="s">
        <v>50</v>
      </c>
      <c r="E2944" t="s">
        <v>16</v>
      </c>
      <c r="F2944" t="s">
        <v>62</v>
      </c>
      <c r="G2944">
        <v>19766.009999999998</v>
      </c>
      <c r="H2944">
        <v>2</v>
      </c>
      <c r="I2944">
        <v>39532.019999999997</v>
      </c>
      <c r="J2944">
        <v>2.2799999999999998</v>
      </c>
      <c r="K2944">
        <v>809</v>
      </c>
      <c r="L2944" s="1">
        <v>45498</v>
      </c>
    </row>
    <row r="2945" spans="1:12" x14ac:dyDescent="0.25">
      <c r="A2945" t="s">
        <v>2989</v>
      </c>
      <c r="B2945" t="s">
        <v>65</v>
      </c>
      <c r="C2945" t="s">
        <v>20</v>
      </c>
      <c r="D2945" t="s">
        <v>66</v>
      </c>
      <c r="E2945" t="s">
        <v>47</v>
      </c>
      <c r="F2945" t="s">
        <v>33</v>
      </c>
      <c r="G2945">
        <v>6460.41</v>
      </c>
      <c r="H2945">
        <v>1</v>
      </c>
      <c r="I2945">
        <v>6460.41</v>
      </c>
      <c r="J2945">
        <v>3.62</v>
      </c>
      <c r="K2945">
        <v>4413</v>
      </c>
      <c r="L2945" s="1">
        <v>45536</v>
      </c>
    </row>
    <row r="2946" spans="1:12" x14ac:dyDescent="0.25">
      <c r="A2946" t="s">
        <v>2990</v>
      </c>
      <c r="B2946" t="s">
        <v>43</v>
      </c>
      <c r="C2946" t="s">
        <v>44</v>
      </c>
      <c r="D2946" t="s">
        <v>45</v>
      </c>
      <c r="E2946" t="s">
        <v>22</v>
      </c>
      <c r="F2946" t="s">
        <v>28</v>
      </c>
      <c r="G2946">
        <v>9260.6200000000008</v>
      </c>
      <c r="H2946">
        <v>3</v>
      </c>
      <c r="I2946">
        <v>27781.86</v>
      </c>
      <c r="J2946">
        <v>4.37</v>
      </c>
      <c r="K2946">
        <v>3434</v>
      </c>
      <c r="L2946" s="1">
        <v>45347</v>
      </c>
    </row>
    <row r="2947" spans="1:12" x14ac:dyDescent="0.25">
      <c r="A2947" t="s">
        <v>2991</v>
      </c>
      <c r="B2947" t="s">
        <v>49</v>
      </c>
      <c r="C2947" t="s">
        <v>14</v>
      </c>
      <c r="D2947" t="s">
        <v>50</v>
      </c>
      <c r="E2947" t="s">
        <v>47</v>
      </c>
      <c r="F2947" t="s">
        <v>23</v>
      </c>
      <c r="G2947">
        <v>2711.43</v>
      </c>
      <c r="H2947">
        <v>3</v>
      </c>
      <c r="I2947">
        <v>8134.29</v>
      </c>
      <c r="J2947">
        <v>2.37</v>
      </c>
      <c r="K2947">
        <v>1164</v>
      </c>
      <c r="L2947" s="1">
        <v>45430</v>
      </c>
    </row>
    <row r="2948" spans="1:12" x14ac:dyDescent="0.25">
      <c r="A2948" t="s">
        <v>2992</v>
      </c>
      <c r="B2948" t="s">
        <v>49</v>
      </c>
      <c r="C2948" t="s">
        <v>14</v>
      </c>
      <c r="D2948" t="s">
        <v>50</v>
      </c>
      <c r="E2948" t="s">
        <v>22</v>
      </c>
      <c r="F2948" t="s">
        <v>17</v>
      </c>
      <c r="G2948">
        <v>9556.31</v>
      </c>
      <c r="H2948">
        <v>2</v>
      </c>
      <c r="I2948">
        <v>19112.62</v>
      </c>
      <c r="J2948">
        <v>1.84</v>
      </c>
      <c r="K2948">
        <v>127</v>
      </c>
      <c r="L2948" s="1">
        <v>45347</v>
      </c>
    </row>
    <row r="2949" spans="1:12" x14ac:dyDescent="0.25">
      <c r="A2949" t="s">
        <v>2993</v>
      </c>
      <c r="B2949" t="s">
        <v>13</v>
      </c>
      <c r="C2949" t="s">
        <v>14</v>
      </c>
      <c r="D2949" t="s">
        <v>15</v>
      </c>
      <c r="E2949" t="s">
        <v>22</v>
      </c>
      <c r="F2949" t="s">
        <v>62</v>
      </c>
      <c r="G2949">
        <v>18235.310000000001</v>
      </c>
      <c r="H2949">
        <v>3</v>
      </c>
      <c r="I2949">
        <v>54705.93</v>
      </c>
      <c r="J2949">
        <v>4.09</v>
      </c>
      <c r="K2949">
        <v>4366</v>
      </c>
      <c r="L2949" s="1">
        <v>45564</v>
      </c>
    </row>
    <row r="2950" spans="1:12" x14ac:dyDescent="0.25">
      <c r="A2950" t="s">
        <v>2994</v>
      </c>
      <c r="B2950" t="s">
        <v>25</v>
      </c>
      <c r="C2950" t="s">
        <v>26</v>
      </c>
      <c r="D2950" t="s">
        <v>27</v>
      </c>
      <c r="E2950" t="s">
        <v>22</v>
      </c>
      <c r="F2950" t="s">
        <v>23</v>
      </c>
      <c r="G2950">
        <v>12802.24</v>
      </c>
      <c r="H2950">
        <v>5</v>
      </c>
      <c r="I2950">
        <v>64011.199999999997</v>
      </c>
      <c r="J2950">
        <v>1.23</v>
      </c>
      <c r="K2950">
        <v>116</v>
      </c>
      <c r="L2950" s="1">
        <v>45632</v>
      </c>
    </row>
    <row r="2951" spans="1:12" x14ac:dyDescent="0.25">
      <c r="A2951" t="s">
        <v>2995</v>
      </c>
      <c r="B2951" t="s">
        <v>35</v>
      </c>
      <c r="C2951" t="s">
        <v>14</v>
      </c>
      <c r="D2951" t="s">
        <v>36</v>
      </c>
      <c r="E2951" t="s">
        <v>47</v>
      </c>
      <c r="F2951" t="s">
        <v>23</v>
      </c>
      <c r="G2951">
        <v>11283.77</v>
      </c>
      <c r="H2951">
        <v>4</v>
      </c>
      <c r="I2951">
        <v>45135.08</v>
      </c>
      <c r="J2951">
        <v>1.58</v>
      </c>
      <c r="K2951">
        <v>2150</v>
      </c>
      <c r="L2951" s="1">
        <v>45636</v>
      </c>
    </row>
    <row r="2952" spans="1:12" x14ac:dyDescent="0.25">
      <c r="A2952" t="s">
        <v>2996</v>
      </c>
      <c r="B2952" t="s">
        <v>53</v>
      </c>
      <c r="C2952" t="s">
        <v>31</v>
      </c>
      <c r="D2952" t="s">
        <v>54</v>
      </c>
      <c r="E2952" t="s">
        <v>22</v>
      </c>
      <c r="F2952" t="s">
        <v>28</v>
      </c>
      <c r="G2952">
        <v>10252.23</v>
      </c>
      <c r="H2952">
        <v>5</v>
      </c>
      <c r="I2952">
        <v>51261.15</v>
      </c>
      <c r="J2952">
        <v>2.36</v>
      </c>
      <c r="K2952">
        <v>3648</v>
      </c>
      <c r="L2952" s="1">
        <v>45579</v>
      </c>
    </row>
    <row r="2953" spans="1:12" x14ac:dyDescent="0.25">
      <c r="A2953" t="s">
        <v>2997</v>
      </c>
      <c r="B2953" t="s">
        <v>65</v>
      </c>
      <c r="C2953" t="s">
        <v>20</v>
      </c>
      <c r="D2953" t="s">
        <v>66</v>
      </c>
      <c r="E2953" t="s">
        <v>22</v>
      </c>
      <c r="F2953" t="s">
        <v>40</v>
      </c>
      <c r="G2953">
        <v>18958.22</v>
      </c>
      <c r="H2953">
        <v>5</v>
      </c>
      <c r="I2953">
        <v>94791.1</v>
      </c>
      <c r="J2953">
        <v>1.6</v>
      </c>
      <c r="K2953">
        <v>2384</v>
      </c>
      <c r="L2953" s="1">
        <v>45363</v>
      </c>
    </row>
    <row r="2954" spans="1:12" x14ac:dyDescent="0.25">
      <c r="A2954" t="s">
        <v>2998</v>
      </c>
      <c r="B2954" t="s">
        <v>49</v>
      </c>
      <c r="C2954" t="s">
        <v>14</v>
      </c>
      <c r="D2954" t="s">
        <v>50</v>
      </c>
      <c r="E2954" t="s">
        <v>22</v>
      </c>
      <c r="F2954" t="s">
        <v>23</v>
      </c>
      <c r="G2954">
        <v>10435.74</v>
      </c>
      <c r="H2954">
        <v>1</v>
      </c>
      <c r="I2954">
        <v>10435.74</v>
      </c>
      <c r="J2954">
        <v>2.38</v>
      </c>
      <c r="K2954">
        <v>1483</v>
      </c>
      <c r="L2954" s="1">
        <v>45297</v>
      </c>
    </row>
    <row r="2955" spans="1:12" x14ac:dyDescent="0.25">
      <c r="A2955" t="s">
        <v>2999</v>
      </c>
      <c r="B2955" t="s">
        <v>53</v>
      </c>
      <c r="C2955" t="s">
        <v>31</v>
      </c>
      <c r="D2955" t="s">
        <v>54</v>
      </c>
      <c r="E2955" t="s">
        <v>22</v>
      </c>
      <c r="F2955" t="s">
        <v>62</v>
      </c>
      <c r="G2955">
        <v>14810.94</v>
      </c>
      <c r="H2955">
        <v>2</v>
      </c>
      <c r="I2955">
        <v>29621.88</v>
      </c>
      <c r="J2955">
        <v>3</v>
      </c>
      <c r="K2955">
        <v>457</v>
      </c>
      <c r="L2955" s="1">
        <v>45622</v>
      </c>
    </row>
    <row r="2956" spans="1:12" x14ac:dyDescent="0.25">
      <c r="A2956" t="s">
        <v>3000</v>
      </c>
      <c r="B2956" t="s">
        <v>43</v>
      </c>
      <c r="C2956" t="s">
        <v>44</v>
      </c>
      <c r="D2956" t="s">
        <v>45</v>
      </c>
      <c r="E2956" t="s">
        <v>22</v>
      </c>
      <c r="F2956" t="s">
        <v>62</v>
      </c>
      <c r="G2956">
        <v>13200.4</v>
      </c>
      <c r="H2956">
        <v>4</v>
      </c>
      <c r="I2956">
        <v>52801.599999999999</v>
      </c>
      <c r="J2956">
        <v>2.56</v>
      </c>
      <c r="K2956">
        <v>1340</v>
      </c>
      <c r="L2956" s="1">
        <v>45616</v>
      </c>
    </row>
    <row r="2957" spans="1:12" x14ac:dyDescent="0.25">
      <c r="A2957" t="s">
        <v>3001</v>
      </c>
      <c r="B2957" t="s">
        <v>25</v>
      </c>
      <c r="C2957" t="s">
        <v>26</v>
      </c>
      <c r="D2957" t="s">
        <v>27</v>
      </c>
      <c r="E2957" t="s">
        <v>16</v>
      </c>
      <c r="F2957" t="s">
        <v>62</v>
      </c>
      <c r="G2957">
        <v>1301.95</v>
      </c>
      <c r="H2957">
        <v>2</v>
      </c>
      <c r="I2957">
        <v>2603.9</v>
      </c>
      <c r="J2957">
        <v>4.7699999999999996</v>
      </c>
      <c r="K2957">
        <v>4143</v>
      </c>
      <c r="L2957" s="1">
        <v>45443</v>
      </c>
    </row>
    <row r="2958" spans="1:12" x14ac:dyDescent="0.25">
      <c r="A2958" t="s">
        <v>3002</v>
      </c>
      <c r="B2958" t="s">
        <v>13</v>
      </c>
      <c r="C2958" t="s">
        <v>14</v>
      </c>
      <c r="D2958" t="s">
        <v>15</v>
      </c>
      <c r="E2958" t="s">
        <v>22</v>
      </c>
      <c r="F2958" t="s">
        <v>17</v>
      </c>
      <c r="G2958">
        <v>13156.24</v>
      </c>
      <c r="H2958">
        <v>2</v>
      </c>
      <c r="I2958">
        <v>26312.48</v>
      </c>
      <c r="J2958">
        <v>1.1000000000000001</v>
      </c>
      <c r="K2958">
        <v>3438</v>
      </c>
      <c r="L2958" s="1">
        <v>45565</v>
      </c>
    </row>
    <row r="2959" spans="1:12" x14ac:dyDescent="0.25">
      <c r="A2959" t="s">
        <v>3003</v>
      </c>
      <c r="B2959" t="s">
        <v>49</v>
      </c>
      <c r="C2959" t="s">
        <v>14</v>
      </c>
      <c r="D2959" t="s">
        <v>50</v>
      </c>
      <c r="E2959" t="s">
        <v>47</v>
      </c>
      <c r="F2959" t="s">
        <v>28</v>
      </c>
      <c r="G2959">
        <v>1837.5</v>
      </c>
      <c r="H2959">
        <v>1</v>
      </c>
      <c r="I2959">
        <v>1837.5</v>
      </c>
      <c r="J2959">
        <v>4.59</v>
      </c>
      <c r="K2959">
        <v>2025</v>
      </c>
      <c r="L2959" s="1">
        <v>45612</v>
      </c>
    </row>
    <row r="2960" spans="1:12" x14ac:dyDescent="0.25">
      <c r="A2960" t="s">
        <v>3004</v>
      </c>
      <c r="B2960" t="s">
        <v>13</v>
      </c>
      <c r="C2960" t="s">
        <v>14</v>
      </c>
      <c r="D2960" t="s">
        <v>15</v>
      </c>
      <c r="E2960" t="s">
        <v>22</v>
      </c>
      <c r="F2960" t="s">
        <v>23</v>
      </c>
      <c r="G2960">
        <v>10663.3</v>
      </c>
      <c r="H2960">
        <v>2</v>
      </c>
      <c r="I2960">
        <v>21326.6</v>
      </c>
      <c r="J2960">
        <v>1.6</v>
      </c>
      <c r="K2960">
        <v>1613</v>
      </c>
      <c r="L2960" s="1">
        <v>45574</v>
      </c>
    </row>
    <row r="2961" spans="1:12" x14ac:dyDescent="0.25">
      <c r="A2961" t="s">
        <v>3005</v>
      </c>
      <c r="B2961" t="s">
        <v>53</v>
      </c>
      <c r="C2961" t="s">
        <v>31</v>
      </c>
      <c r="D2961" t="s">
        <v>54</v>
      </c>
      <c r="E2961" t="s">
        <v>16</v>
      </c>
      <c r="F2961" t="s">
        <v>62</v>
      </c>
      <c r="G2961">
        <v>8872.01</v>
      </c>
      <c r="H2961">
        <v>4</v>
      </c>
      <c r="I2961">
        <v>35488.04</v>
      </c>
      <c r="J2961">
        <v>1.87</v>
      </c>
      <c r="K2961">
        <v>3057</v>
      </c>
      <c r="L2961" s="1">
        <v>45583</v>
      </c>
    </row>
    <row r="2962" spans="1:12" x14ac:dyDescent="0.25">
      <c r="A2962" t="s">
        <v>3006</v>
      </c>
      <c r="B2962" t="s">
        <v>43</v>
      </c>
      <c r="C2962" t="s">
        <v>44</v>
      </c>
      <c r="D2962" t="s">
        <v>45</v>
      </c>
      <c r="E2962" t="s">
        <v>47</v>
      </c>
      <c r="F2962" t="s">
        <v>23</v>
      </c>
      <c r="G2962">
        <v>3738.17</v>
      </c>
      <c r="H2962">
        <v>4</v>
      </c>
      <c r="I2962">
        <v>14952.68</v>
      </c>
      <c r="J2962">
        <v>1.06</v>
      </c>
      <c r="K2962">
        <v>3602</v>
      </c>
      <c r="L2962" s="1">
        <v>45414</v>
      </c>
    </row>
    <row r="2963" spans="1:12" x14ac:dyDescent="0.25">
      <c r="A2963" t="s">
        <v>3007</v>
      </c>
      <c r="B2963" t="s">
        <v>43</v>
      </c>
      <c r="C2963" t="s">
        <v>44</v>
      </c>
      <c r="D2963" t="s">
        <v>45</v>
      </c>
      <c r="E2963" t="s">
        <v>16</v>
      </c>
      <c r="F2963" t="s">
        <v>62</v>
      </c>
      <c r="G2963">
        <v>18151.150000000001</v>
      </c>
      <c r="H2963">
        <v>3</v>
      </c>
      <c r="I2963">
        <v>54453.45</v>
      </c>
      <c r="J2963">
        <v>2.2999999999999998</v>
      </c>
      <c r="K2963">
        <v>130</v>
      </c>
      <c r="L2963" s="1">
        <v>45544</v>
      </c>
    </row>
    <row r="2964" spans="1:12" x14ac:dyDescent="0.25">
      <c r="A2964" t="s">
        <v>3008</v>
      </c>
      <c r="B2964" t="s">
        <v>13</v>
      </c>
      <c r="C2964" t="s">
        <v>14</v>
      </c>
      <c r="D2964" t="s">
        <v>15</v>
      </c>
      <c r="E2964" t="s">
        <v>47</v>
      </c>
      <c r="F2964" t="s">
        <v>62</v>
      </c>
      <c r="G2964">
        <v>11588.25</v>
      </c>
      <c r="H2964">
        <v>5</v>
      </c>
      <c r="I2964">
        <v>57941.25</v>
      </c>
      <c r="J2964">
        <v>1.79</v>
      </c>
      <c r="K2964">
        <v>51</v>
      </c>
      <c r="L2964" s="1">
        <v>45393</v>
      </c>
    </row>
    <row r="2965" spans="1:12" x14ac:dyDescent="0.25">
      <c r="A2965" t="s">
        <v>3009</v>
      </c>
      <c r="B2965" t="s">
        <v>43</v>
      </c>
      <c r="C2965" t="s">
        <v>44</v>
      </c>
      <c r="D2965" t="s">
        <v>45</v>
      </c>
      <c r="E2965" t="s">
        <v>16</v>
      </c>
      <c r="F2965" t="s">
        <v>62</v>
      </c>
      <c r="G2965">
        <v>8085.54</v>
      </c>
      <c r="H2965">
        <v>4</v>
      </c>
      <c r="I2965">
        <v>32342.16</v>
      </c>
      <c r="J2965">
        <v>3.13</v>
      </c>
      <c r="K2965">
        <v>1420</v>
      </c>
      <c r="L2965" s="1">
        <v>45346</v>
      </c>
    </row>
    <row r="2966" spans="1:12" x14ac:dyDescent="0.25">
      <c r="A2966" t="s">
        <v>3010</v>
      </c>
      <c r="B2966" t="s">
        <v>65</v>
      </c>
      <c r="C2966" t="s">
        <v>20</v>
      </c>
      <c r="D2966" t="s">
        <v>66</v>
      </c>
      <c r="E2966" t="s">
        <v>22</v>
      </c>
      <c r="F2966" t="s">
        <v>62</v>
      </c>
      <c r="G2966">
        <v>18750.419999999998</v>
      </c>
      <c r="H2966">
        <v>2</v>
      </c>
      <c r="I2966">
        <v>37500.839999999997</v>
      </c>
      <c r="J2966">
        <v>3.98</v>
      </c>
      <c r="K2966">
        <v>4520</v>
      </c>
      <c r="L2966" s="1">
        <v>45605</v>
      </c>
    </row>
    <row r="2967" spans="1:12" x14ac:dyDescent="0.25">
      <c r="A2967" t="s">
        <v>3011</v>
      </c>
      <c r="B2967" t="s">
        <v>30</v>
      </c>
      <c r="C2967" t="s">
        <v>31</v>
      </c>
      <c r="D2967" t="s">
        <v>32</v>
      </c>
      <c r="E2967" t="s">
        <v>47</v>
      </c>
      <c r="F2967" t="s">
        <v>28</v>
      </c>
      <c r="G2967">
        <v>13610.66</v>
      </c>
      <c r="H2967">
        <v>5</v>
      </c>
      <c r="I2967">
        <v>68053.3</v>
      </c>
      <c r="J2967">
        <v>3.3</v>
      </c>
      <c r="K2967">
        <v>220</v>
      </c>
      <c r="L2967" s="1">
        <v>45316</v>
      </c>
    </row>
    <row r="2968" spans="1:12" x14ac:dyDescent="0.25">
      <c r="A2968" t="s">
        <v>3012</v>
      </c>
      <c r="B2968" t="s">
        <v>38</v>
      </c>
      <c r="C2968" t="s">
        <v>20</v>
      </c>
      <c r="D2968" t="s">
        <v>39</v>
      </c>
      <c r="E2968" t="s">
        <v>22</v>
      </c>
      <c r="F2968" t="s">
        <v>23</v>
      </c>
      <c r="G2968">
        <v>2756.5</v>
      </c>
      <c r="H2968">
        <v>3</v>
      </c>
      <c r="I2968">
        <v>8269.5</v>
      </c>
      <c r="J2968">
        <v>3.5</v>
      </c>
      <c r="K2968">
        <v>2847</v>
      </c>
      <c r="L2968" s="1">
        <v>45567</v>
      </c>
    </row>
    <row r="2969" spans="1:12" x14ac:dyDescent="0.25">
      <c r="A2969" t="s">
        <v>3013</v>
      </c>
      <c r="B2969" t="s">
        <v>35</v>
      </c>
      <c r="C2969" t="s">
        <v>14</v>
      </c>
      <c r="D2969" t="s">
        <v>36</v>
      </c>
      <c r="E2969" t="s">
        <v>22</v>
      </c>
      <c r="F2969" t="s">
        <v>33</v>
      </c>
      <c r="G2969">
        <v>11014.52</v>
      </c>
      <c r="H2969">
        <v>2</v>
      </c>
      <c r="I2969">
        <v>22029.040000000001</v>
      </c>
      <c r="J2969">
        <v>4.3899999999999997</v>
      </c>
      <c r="K2969">
        <v>1619</v>
      </c>
      <c r="L2969" s="1">
        <v>45363</v>
      </c>
    </row>
    <row r="2970" spans="1:12" x14ac:dyDescent="0.25">
      <c r="A2970" t="s">
        <v>3014</v>
      </c>
      <c r="B2970" t="s">
        <v>43</v>
      </c>
      <c r="C2970" t="s">
        <v>44</v>
      </c>
      <c r="D2970" t="s">
        <v>45</v>
      </c>
      <c r="E2970" t="s">
        <v>47</v>
      </c>
      <c r="F2970" t="s">
        <v>62</v>
      </c>
      <c r="G2970">
        <v>11618.65</v>
      </c>
      <c r="H2970">
        <v>5</v>
      </c>
      <c r="I2970">
        <v>58093.25</v>
      </c>
      <c r="J2970">
        <v>4.37</v>
      </c>
      <c r="K2970">
        <v>714</v>
      </c>
      <c r="L2970" s="1">
        <v>45575</v>
      </c>
    </row>
    <row r="2971" spans="1:12" x14ac:dyDescent="0.25">
      <c r="A2971" t="s">
        <v>3015</v>
      </c>
      <c r="B2971" t="s">
        <v>53</v>
      </c>
      <c r="C2971" t="s">
        <v>31</v>
      </c>
      <c r="D2971" t="s">
        <v>54</v>
      </c>
      <c r="E2971" t="s">
        <v>16</v>
      </c>
      <c r="F2971" t="s">
        <v>17</v>
      </c>
      <c r="G2971">
        <v>3507.93</v>
      </c>
      <c r="H2971">
        <v>4</v>
      </c>
      <c r="I2971">
        <v>14031.72</v>
      </c>
      <c r="J2971">
        <v>2.72</v>
      </c>
      <c r="K2971">
        <v>2150</v>
      </c>
      <c r="L2971" s="1">
        <v>45484</v>
      </c>
    </row>
    <row r="2972" spans="1:12" x14ac:dyDescent="0.25">
      <c r="A2972" t="s">
        <v>3016</v>
      </c>
      <c r="B2972" t="s">
        <v>30</v>
      </c>
      <c r="C2972" t="s">
        <v>31</v>
      </c>
      <c r="D2972" t="s">
        <v>32</v>
      </c>
      <c r="E2972" t="s">
        <v>16</v>
      </c>
      <c r="F2972" t="s">
        <v>33</v>
      </c>
      <c r="G2972">
        <v>2876.87</v>
      </c>
      <c r="H2972">
        <v>3</v>
      </c>
      <c r="I2972">
        <v>8630.61</v>
      </c>
      <c r="J2972">
        <v>4.17</v>
      </c>
      <c r="K2972">
        <v>4861</v>
      </c>
      <c r="L2972" s="1">
        <v>45380</v>
      </c>
    </row>
    <row r="2973" spans="1:12" x14ac:dyDescent="0.25">
      <c r="A2973" t="s">
        <v>3017</v>
      </c>
      <c r="B2973" t="s">
        <v>53</v>
      </c>
      <c r="C2973" t="s">
        <v>31</v>
      </c>
      <c r="D2973" t="s">
        <v>54</v>
      </c>
      <c r="E2973" t="s">
        <v>22</v>
      </c>
      <c r="F2973" t="s">
        <v>62</v>
      </c>
      <c r="G2973">
        <v>4339.8100000000004</v>
      </c>
      <c r="H2973">
        <v>2</v>
      </c>
      <c r="I2973">
        <v>8679.6200000000008</v>
      </c>
      <c r="J2973">
        <v>4</v>
      </c>
      <c r="K2973">
        <v>1028</v>
      </c>
      <c r="L2973" s="1">
        <v>45563</v>
      </c>
    </row>
    <row r="2974" spans="1:12" x14ac:dyDescent="0.25">
      <c r="A2974" t="s">
        <v>3018</v>
      </c>
      <c r="B2974" t="s">
        <v>49</v>
      </c>
      <c r="C2974" t="s">
        <v>14</v>
      </c>
      <c r="D2974" t="s">
        <v>50</v>
      </c>
      <c r="E2974" t="s">
        <v>16</v>
      </c>
      <c r="F2974" t="s">
        <v>40</v>
      </c>
      <c r="G2974">
        <v>3836.72</v>
      </c>
      <c r="H2974">
        <v>3</v>
      </c>
      <c r="I2974">
        <v>11510.16</v>
      </c>
      <c r="J2974">
        <v>4.29</v>
      </c>
      <c r="K2974">
        <v>4463</v>
      </c>
      <c r="L2974" s="1">
        <v>45375</v>
      </c>
    </row>
    <row r="2975" spans="1:12" x14ac:dyDescent="0.25">
      <c r="A2975" t="s">
        <v>3019</v>
      </c>
      <c r="B2975" t="s">
        <v>19</v>
      </c>
      <c r="C2975" t="s">
        <v>20</v>
      </c>
      <c r="D2975" t="s">
        <v>21</v>
      </c>
      <c r="E2975" t="s">
        <v>22</v>
      </c>
      <c r="F2975" t="s">
        <v>62</v>
      </c>
      <c r="G2975">
        <v>11655.98</v>
      </c>
      <c r="H2975">
        <v>3</v>
      </c>
      <c r="I2975">
        <v>34967.94</v>
      </c>
      <c r="J2975">
        <v>1.91</v>
      </c>
      <c r="K2975">
        <v>3741</v>
      </c>
      <c r="L2975" s="1">
        <v>45580</v>
      </c>
    </row>
    <row r="2976" spans="1:12" x14ac:dyDescent="0.25">
      <c r="A2976" t="s">
        <v>3020</v>
      </c>
      <c r="B2976" t="s">
        <v>30</v>
      </c>
      <c r="C2976" t="s">
        <v>31</v>
      </c>
      <c r="D2976" t="s">
        <v>32</v>
      </c>
      <c r="E2976" t="s">
        <v>47</v>
      </c>
      <c r="F2976" t="s">
        <v>62</v>
      </c>
      <c r="G2976">
        <v>1367.59</v>
      </c>
      <c r="H2976">
        <v>1</v>
      </c>
      <c r="I2976">
        <v>1367.59</v>
      </c>
      <c r="J2976">
        <v>2.75</v>
      </c>
      <c r="K2976">
        <v>1089</v>
      </c>
      <c r="L2976" s="1">
        <v>45453</v>
      </c>
    </row>
    <row r="2977" spans="1:12" x14ac:dyDescent="0.25">
      <c r="A2977" t="s">
        <v>3021</v>
      </c>
      <c r="B2977" t="s">
        <v>65</v>
      </c>
      <c r="C2977" t="s">
        <v>20</v>
      </c>
      <c r="D2977" t="s">
        <v>66</v>
      </c>
      <c r="E2977" t="s">
        <v>22</v>
      </c>
      <c r="F2977" t="s">
        <v>62</v>
      </c>
      <c r="G2977">
        <v>3917.27</v>
      </c>
      <c r="H2977">
        <v>2</v>
      </c>
      <c r="I2977">
        <v>7834.54</v>
      </c>
      <c r="J2977">
        <v>2.31</v>
      </c>
      <c r="K2977">
        <v>1520</v>
      </c>
      <c r="L2977" s="1">
        <v>45567</v>
      </c>
    </row>
    <row r="2978" spans="1:12" x14ac:dyDescent="0.25">
      <c r="A2978" t="s">
        <v>3022</v>
      </c>
      <c r="B2978" t="s">
        <v>13</v>
      </c>
      <c r="C2978" t="s">
        <v>14</v>
      </c>
      <c r="D2978" t="s">
        <v>15</v>
      </c>
      <c r="E2978" t="s">
        <v>16</v>
      </c>
      <c r="F2978" t="s">
        <v>28</v>
      </c>
      <c r="G2978">
        <v>7888.11</v>
      </c>
      <c r="H2978">
        <v>1</v>
      </c>
      <c r="I2978">
        <v>7888.11</v>
      </c>
      <c r="J2978">
        <v>4.83</v>
      </c>
      <c r="K2978">
        <v>953</v>
      </c>
      <c r="L2978" s="1">
        <v>45418</v>
      </c>
    </row>
    <row r="2979" spans="1:12" x14ac:dyDescent="0.25">
      <c r="A2979" t="s">
        <v>3023</v>
      </c>
      <c r="B2979" t="s">
        <v>25</v>
      </c>
      <c r="C2979" t="s">
        <v>26</v>
      </c>
      <c r="D2979" t="s">
        <v>27</v>
      </c>
      <c r="E2979" t="s">
        <v>16</v>
      </c>
      <c r="F2979" t="s">
        <v>40</v>
      </c>
      <c r="G2979">
        <v>6461.3</v>
      </c>
      <c r="H2979">
        <v>1</v>
      </c>
      <c r="I2979">
        <v>6461.3</v>
      </c>
      <c r="J2979">
        <v>4.87</v>
      </c>
      <c r="K2979">
        <v>1308</v>
      </c>
      <c r="L2979" s="1">
        <v>45646</v>
      </c>
    </row>
    <row r="2980" spans="1:12" x14ac:dyDescent="0.25">
      <c r="A2980" t="s">
        <v>3024</v>
      </c>
      <c r="B2980" t="s">
        <v>53</v>
      </c>
      <c r="C2980" t="s">
        <v>31</v>
      </c>
      <c r="D2980" t="s">
        <v>54</v>
      </c>
      <c r="E2980" t="s">
        <v>47</v>
      </c>
      <c r="F2980" t="s">
        <v>23</v>
      </c>
      <c r="G2980">
        <v>110.33</v>
      </c>
      <c r="H2980">
        <v>2</v>
      </c>
      <c r="I2980">
        <v>220.66</v>
      </c>
      <c r="J2980">
        <v>3.94</v>
      </c>
      <c r="K2980">
        <v>998</v>
      </c>
      <c r="L2980" s="1">
        <v>45397</v>
      </c>
    </row>
    <row r="2981" spans="1:12" x14ac:dyDescent="0.25">
      <c r="A2981" t="s">
        <v>3025</v>
      </c>
      <c r="B2981" t="s">
        <v>53</v>
      </c>
      <c r="C2981" t="s">
        <v>31</v>
      </c>
      <c r="D2981" t="s">
        <v>54</v>
      </c>
      <c r="E2981" t="s">
        <v>22</v>
      </c>
      <c r="F2981" t="s">
        <v>33</v>
      </c>
      <c r="G2981">
        <v>2810.04</v>
      </c>
      <c r="H2981">
        <v>2</v>
      </c>
      <c r="I2981">
        <v>5620.08</v>
      </c>
      <c r="J2981">
        <v>3.44</v>
      </c>
      <c r="K2981">
        <v>1511</v>
      </c>
      <c r="L2981" s="1">
        <v>45303</v>
      </c>
    </row>
    <row r="2982" spans="1:12" x14ac:dyDescent="0.25">
      <c r="A2982" t="s">
        <v>3026</v>
      </c>
      <c r="B2982" t="s">
        <v>49</v>
      </c>
      <c r="C2982" t="s">
        <v>14</v>
      </c>
      <c r="D2982" t="s">
        <v>50</v>
      </c>
      <c r="E2982" t="s">
        <v>47</v>
      </c>
      <c r="F2982" t="s">
        <v>23</v>
      </c>
      <c r="G2982">
        <v>11476.07</v>
      </c>
      <c r="H2982">
        <v>1</v>
      </c>
      <c r="I2982">
        <v>11476.07</v>
      </c>
      <c r="J2982">
        <v>3.33</v>
      </c>
      <c r="K2982">
        <v>579</v>
      </c>
      <c r="L2982" s="1">
        <v>45381</v>
      </c>
    </row>
    <row r="2983" spans="1:12" x14ac:dyDescent="0.25">
      <c r="A2983" t="s">
        <v>3027</v>
      </c>
      <c r="B2983" t="s">
        <v>13</v>
      </c>
      <c r="C2983" t="s">
        <v>14</v>
      </c>
      <c r="D2983" t="s">
        <v>15</v>
      </c>
      <c r="E2983" t="s">
        <v>16</v>
      </c>
      <c r="F2983" t="s">
        <v>28</v>
      </c>
      <c r="G2983">
        <v>19654.22</v>
      </c>
      <c r="H2983">
        <v>4</v>
      </c>
      <c r="I2983">
        <v>78616.88</v>
      </c>
      <c r="J2983">
        <v>3.02</v>
      </c>
      <c r="K2983">
        <v>4887</v>
      </c>
      <c r="L2983" s="1">
        <v>45552</v>
      </c>
    </row>
    <row r="2984" spans="1:12" x14ac:dyDescent="0.25">
      <c r="A2984" t="s">
        <v>3028</v>
      </c>
      <c r="B2984" t="s">
        <v>53</v>
      </c>
      <c r="C2984" t="s">
        <v>31</v>
      </c>
      <c r="D2984" t="s">
        <v>54</v>
      </c>
      <c r="E2984" t="s">
        <v>47</v>
      </c>
      <c r="F2984" t="s">
        <v>17</v>
      </c>
      <c r="G2984">
        <v>9287.57</v>
      </c>
      <c r="H2984">
        <v>2</v>
      </c>
      <c r="I2984">
        <v>18575.14</v>
      </c>
      <c r="J2984">
        <v>4.21</v>
      </c>
      <c r="K2984">
        <v>4290</v>
      </c>
      <c r="L2984" s="1">
        <v>45559</v>
      </c>
    </row>
    <row r="2985" spans="1:12" x14ac:dyDescent="0.25">
      <c r="A2985" t="s">
        <v>3029</v>
      </c>
      <c r="B2985" t="s">
        <v>19</v>
      </c>
      <c r="C2985" t="s">
        <v>20</v>
      </c>
      <c r="D2985" t="s">
        <v>21</v>
      </c>
      <c r="E2985" t="s">
        <v>22</v>
      </c>
      <c r="F2985" t="s">
        <v>33</v>
      </c>
      <c r="G2985">
        <v>15566.57</v>
      </c>
      <c r="H2985">
        <v>2</v>
      </c>
      <c r="I2985">
        <v>31133.14</v>
      </c>
      <c r="J2985">
        <v>4.6900000000000004</v>
      </c>
      <c r="K2985">
        <v>3445</v>
      </c>
      <c r="L2985" s="1">
        <v>45369</v>
      </c>
    </row>
    <row r="2986" spans="1:12" x14ac:dyDescent="0.25">
      <c r="A2986" t="s">
        <v>3030</v>
      </c>
      <c r="B2986" t="s">
        <v>25</v>
      </c>
      <c r="C2986" t="s">
        <v>26</v>
      </c>
      <c r="D2986" t="s">
        <v>27</v>
      </c>
      <c r="E2986" t="s">
        <v>47</v>
      </c>
      <c r="F2986" t="s">
        <v>62</v>
      </c>
      <c r="G2986">
        <v>4728.09</v>
      </c>
      <c r="H2986">
        <v>5</v>
      </c>
      <c r="I2986">
        <v>23640.45</v>
      </c>
      <c r="J2986">
        <v>2.63</v>
      </c>
      <c r="K2986">
        <v>4502</v>
      </c>
      <c r="L2986" s="1">
        <v>45320</v>
      </c>
    </row>
    <row r="2987" spans="1:12" x14ac:dyDescent="0.25">
      <c r="A2987" t="s">
        <v>3031</v>
      </c>
      <c r="B2987" t="s">
        <v>49</v>
      </c>
      <c r="C2987" t="s">
        <v>14</v>
      </c>
      <c r="D2987" t="s">
        <v>50</v>
      </c>
      <c r="E2987" t="s">
        <v>47</v>
      </c>
      <c r="F2987" t="s">
        <v>40</v>
      </c>
      <c r="G2987">
        <v>12740.54</v>
      </c>
      <c r="H2987">
        <v>2</v>
      </c>
      <c r="I2987">
        <v>25481.08</v>
      </c>
      <c r="J2987">
        <v>4.92</v>
      </c>
      <c r="K2987">
        <v>279</v>
      </c>
      <c r="L2987" s="1">
        <v>45413</v>
      </c>
    </row>
    <row r="2988" spans="1:12" x14ac:dyDescent="0.25">
      <c r="A2988" t="s">
        <v>3032</v>
      </c>
      <c r="B2988" t="s">
        <v>13</v>
      </c>
      <c r="C2988" t="s">
        <v>14</v>
      </c>
      <c r="D2988" t="s">
        <v>15</v>
      </c>
      <c r="E2988" t="s">
        <v>22</v>
      </c>
      <c r="F2988" t="s">
        <v>28</v>
      </c>
      <c r="G2988">
        <v>3594.57</v>
      </c>
      <c r="H2988">
        <v>1</v>
      </c>
      <c r="I2988">
        <v>3594.57</v>
      </c>
      <c r="J2988">
        <v>1.18</v>
      </c>
      <c r="K2988">
        <v>2534</v>
      </c>
      <c r="L2988" s="1">
        <v>45499</v>
      </c>
    </row>
    <row r="2989" spans="1:12" x14ac:dyDescent="0.25">
      <c r="A2989" t="s">
        <v>3033</v>
      </c>
      <c r="B2989" t="s">
        <v>43</v>
      </c>
      <c r="C2989" t="s">
        <v>44</v>
      </c>
      <c r="D2989" t="s">
        <v>45</v>
      </c>
      <c r="E2989" t="s">
        <v>47</v>
      </c>
      <c r="F2989" t="s">
        <v>28</v>
      </c>
      <c r="G2989">
        <v>1154.19</v>
      </c>
      <c r="H2989">
        <v>2</v>
      </c>
      <c r="I2989">
        <v>2308.38</v>
      </c>
      <c r="J2989">
        <v>1.3</v>
      </c>
      <c r="K2989">
        <v>3189</v>
      </c>
      <c r="L2989" s="1">
        <v>45481</v>
      </c>
    </row>
    <row r="2990" spans="1:12" x14ac:dyDescent="0.25">
      <c r="A2990" t="s">
        <v>3034</v>
      </c>
      <c r="B2990" t="s">
        <v>49</v>
      </c>
      <c r="C2990" t="s">
        <v>14</v>
      </c>
      <c r="D2990" t="s">
        <v>50</v>
      </c>
      <c r="E2990" t="s">
        <v>47</v>
      </c>
      <c r="F2990" t="s">
        <v>28</v>
      </c>
      <c r="G2990">
        <v>1167.51</v>
      </c>
      <c r="H2990">
        <v>3</v>
      </c>
      <c r="I2990">
        <v>3502.53</v>
      </c>
      <c r="J2990">
        <v>3.03</v>
      </c>
      <c r="K2990">
        <v>3654</v>
      </c>
      <c r="L2990" s="1">
        <v>45546</v>
      </c>
    </row>
    <row r="2991" spans="1:12" x14ac:dyDescent="0.25">
      <c r="A2991" t="s">
        <v>3035</v>
      </c>
      <c r="B2991" t="s">
        <v>38</v>
      </c>
      <c r="C2991" t="s">
        <v>20</v>
      </c>
      <c r="D2991" t="s">
        <v>39</v>
      </c>
      <c r="E2991" t="s">
        <v>47</v>
      </c>
      <c r="F2991" t="s">
        <v>40</v>
      </c>
      <c r="G2991">
        <v>5326.98</v>
      </c>
      <c r="H2991">
        <v>5</v>
      </c>
      <c r="I2991">
        <v>26634.9</v>
      </c>
      <c r="J2991">
        <v>1.66</v>
      </c>
      <c r="K2991">
        <v>4484</v>
      </c>
      <c r="L2991" s="1">
        <v>45443</v>
      </c>
    </row>
    <row r="2992" spans="1:12" x14ac:dyDescent="0.25">
      <c r="A2992" t="s">
        <v>3036</v>
      </c>
      <c r="B2992" t="s">
        <v>19</v>
      </c>
      <c r="C2992" t="s">
        <v>20</v>
      </c>
      <c r="D2992" t="s">
        <v>21</v>
      </c>
      <c r="E2992" t="s">
        <v>22</v>
      </c>
      <c r="F2992" t="s">
        <v>28</v>
      </c>
      <c r="G2992">
        <v>9515.43</v>
      </c>
      <c r="H2992">
        <v>5</v>
      </c>
      <c r="I2992">
        <v>47577.15</v>
      </c>
      <c r="J2992">
        <v>2.57</v>
      </c>
      <c r="K2992">
        <v>2905</v>
      </c>
      <c r="L2992" s="1">
        <v>45414</v>
      </c>
    </row>
    <row r="2993" spans="1:12" x14ac:dyDescent="0.25">
      <c r="A2993" t="s">
        <v>3037</v>
      </c>
      <c r="B2993" t="s">
        <v>30</v>
      </c>
      <c r="C2993" t="s">
        <v>31</v>
      </c>
      <c r="D2993" t="s">
        <v>32</v>
      </c>
      <c r="E2993" t="s">
        <v>16</v>
      </c>
      <c r="F2993" t="s">
        <v>62</v>
      </c>
      <c r="G2993">
        <v>13456.9</v>
      </c>
      <c r="H2993">
        <v>2</v>
      </c>
      <c r="I2993">
        <v>26913.8</v>
      </c>
      <c r="J2993">
        <v>2.5499999999999998</v>
      </c>
      <c r="K2993">
        <v>2585</v>
      </c>
      <c r="L2993" s="1">
        <v>45647</v>
      </c>
    </row>
    <row r="2994" spans="1:12" x14ac:dyDescent="0.25">
      <c r="A2994" t="s">
        <v>3038</v>
      </c>
      <c r="B2994" t="s">
        <v>43</v>
      </c>
      <c r="C2994" t="s">
        <v>44</v>
      </c>
      <c r="D2994" t="s">
        <v>45</v>
      </c>
      <c r="E2994" t="s">
        <v>47</v>
      </c>
      <c r="F2994" t="s">
        <v>28</v>
      </c>
      <c r="G2994">
        <v>7463.55</v>
      </c>
      <c r="H2994">
        <v>5</v>
      </c>
      <c r="I2994">
        <v>37317.75</v>
      </c>
      <c r="J2994">
        <v>1.65</v>
      </c>
      <c r="K2994">
        <v>1651</v>
      </c>
      <c r="L2994" s="1">
        <v>45585</v>
      </c>
    </row>
    <row r="2995" spans="1:12" x14ac:dyDescent="0.25">
      <c r="A2995" t="s">
        <v>3039</v>
      </c>
      <c r="B2995" t="s">
        <v>43</v>
      </c>
      <c r="C2995" t="s">
        <v>44</v>
      </c>
      <c r="D2995" t="s">
        <v>45</v>
      </c>
      <c r="E2995" t="s">
        <v>22</v>
      </c>
      <c r="F2995" t="s">
        <v>33</v>
      </c>
      <c r="G2995">
        <v>1744.64</v>
      </c>
      <c r="H2995">
        <v>3</v>
      </c>
      <c r="I2995">
        <v>5233.92</v>
      </c>
      <c r="J2995">
        <v>3.41</v>
      </c>
      <c r="K2995">
        <v>2169</v>
      </c>
      <c r="L2995" s="1">
        <v>45632</v>
      </c>
    </row>
    <row r="2996" spans="1:12" x14ac:dyDescent="0.25">
      <c r="A2996" t="s">
        <v>3040</v>
      </c>
      <c r="B2996" t="s">
        <v>35</v>
      </c>
      <c r="C2996" t="s">
        <v>14</v>
      </c>
      <c r="D2996" t="s">
        <v>36</v>
      </c>
      <c r="E2996" t="s">
        <v>16</v>
      </c>
      <c r="F2996" t="s">
        <v>23</v>
      </c>
      <c r="G2996">
        <v>17251.849999999999</v>
      </c>
      <c r="H2996">
        <v>2</v>
      </c>
      <c r="I2996">
        <v>34503.699999999997</v>
      </c>
      <c r="J2996">
        <v>4.03</v>
      </c>
      <c r="K2996">
        <v>4094</v>
      </c>
      <c r="L2996" s="1">
        <v>45460</v>
      </c>
    </row>
    <row r="2997" spans="1:12" x14ac:dyDescent="0.25">
      <c r="A2997" t="s">
        <v>3041</v>
      </c>
      <c r="B2997" t="s">
        <v>30</v>
      </c>
      <c r="C2997" t="s">
        <v>31</v>
      </c>
      <c r="D2997" t="s">
        <v>32</v>
      </c>
      <c r="E2997" t="s">
        <v>47</v>
      </c>
      <c r="F2997" t="s">
        <v>40</v>
      </c>
      <c r="G2997">
        <v>9714.5300000000007</v>
      </c>
      <c r="H2997">
        <v>3</v>
      </c>
      <c r="I2997">
        <v>29143.59</v>
      </c>
      <c r="J2997">
        <v>4.88</v>
      </c>
      <c r="K2997">
        <v>4613</v>
      </c>
      <c r="L2997" s="1">
        <v>45392</v>
      </c>
    </row>
    <row r="2998" spans="1:12" x14ac:dyDescent="0.25">
      <c r="A2998" t="s">
        <v>3042</v>
      </c>
      <c r="B2998" t="s">
        <v>30</v>
      </c>
      <c r="C2998" t="s">
        <v>31</v>
      </c>
      <c r="D2998" t="s">
        <v>32</v>
      </c>
      <c r="E2998" t="s">
        <v>16</v>
      </c>
      <c r="F2998" t="s">
        <v>33</v>
      </c>
      <c r="G2998">
        <v>870.8</v>
      </c>
      <c r="H2998">
        <v>2</v>
      </c>
      <c r="I2998">
        <v>1741.6</v>
      </c>
      <c r="J2998">
        <v>2.5099999999999998</v>
      </c>
      <c r="K2998">
        <v>2632</v>
      </c>
      <c r="L2998" s="1">
        <v>45536</v>
      </c>
    </row>
    <row r="2999" spans="1:12" x14ac:dyDescent="0.25">
      <c r="A2999" t="s">
        <v>3043</v>
      </c>
      <c r="B2999" t="s">
        <v>19</v>
      </c>
      <c r="C2999" t="s">
        <v>20</v>
      </c>
      <c r="D2999" t="s">
        <v>21</v>
      </c>
      <c r="E2999" t="s">
        <v>22</v>
      </c>
      <c r="F2999" t="s">
        <v>62</v>
      </c>
      <c r="G2999">
        <v>15370.19</v>
      </c>
      <c r="H2999">
        <v>1</v>
      </c>
      <c r="I2999">
        <v>15370.19</v>
      </c>
      <c r="J2999">
        <v>1.89</v>
      </c>
      <c r="K2999">
        <v>4306</v>
      </c>
      <c r="L2999" s="1">
        <v>45303</v>
      </c>
    </row>
    <row r="3000" spans="1:12" x14ac:dyDescent="0.25">
      <c r="A3000" t="s">
        <v>3044</v>
      </c>
      <c r="B3000" t="s">
        <v>30</v>
      </c>
      <c r="C3000" t="s">
        <v>31</v>
      </c>
      <c r="D3000" t="s">
        <v>32</v>
      </c>
      <c r="E3000" t="s">
        <v>47</v>
      </c>
      <c r="F3000" t="s">
        <v>17</v>
      </c>
      <c r="G3000">
        <v>162.33000000000001</v>
      </c>
      <c r="H3000">
        <v>2</v>
      </c>
      <c r="I3000">
        <v>324.66000000000003</v>
      </c>
      <c r="J3000">
        <v>1.79</v>
      </c>
      <c r="K3000">
        <v>4107</v>
      </c>
      <c r="L3000" s="1">
        <v>45367</v>
      </c>
    </row>
    <row r="3001" spans="1:12" x14ac:dyDescent="0.25">
      <c r="A3001" t="s">
        <v>3045</v>
      </c>
      <c r="B3001" t="s">
        <v>19</v>
      </c>
      <c r="C3001" t="s">
        <v>20</v>
      </c>
      <c r="D3001" t="s">
        <v>21</v>
      </c>
      <c r="E3001" t="s">
        <v>16</v>
      </c>
      <c r="F3001" t="s">
        <v>62</v>
      </c>
      <c r="G3001">
        <v>19470.41</v>
      </c>
      <c r="H3001">
        <v>3</v>
      </c>
      <c r="I3001">
        <v>58411.23</v>
      </c>
      <c r="J3001">
        <v>4.38</v>
      </c>
      <c r="K3001">
        <v>114</v>
      </c>
      <c r="L3001" s="1">
        <v>45325</v>
      </c>
    </row>
    <row r="3002" spans="1:12" x14ac:dyDescent="0.25">
      <c r="A3002" t="s">
        <v>3046</v>
      </c>
      <c r="B3002" t="s">
        <v>38</v>
      </c>
      <c r="C3002" t="s">
        <v>20</v>
      </c>
      <c r="D3002" t="s">
        <v>39</v>
      </c>
      <c r="E3002" t="s">
        <v>47</v>
      </c>
      <c r="F3002" t="s">
        <v>40</v>
      </c>
      <c r="G3002">
        <v>15133.89</v>
      </c>
      <c r="H3002">
        <v>4</v>
      </c>
      <c r="I3002">
        <v>60535.56</v>
      </c>
      <c r="J3002">
        <v>3.77</v>
      </c>
      <c r="K3002">
        <v>1879</v>
      </c>
      <c r="L3002" s="1">
        <v>45422</v>
      </c>
    </row>
    <row r="3003" spans="1:12" x14ac:dyDescent="0.25">
      <c r="A3003" t="s">
        <v>3047</v>
      </c>
      <c r="B3003" t="s">
        <v>38</v>
      </c>
      <c r="C3003" t="s">
        <v>20</v>
      </c>
      <c r="D3003" t="s">
        <v>39</v>
      </c>
      <c r="E3003" t="s">
        <v>22</v>
      </c>
      <c r="F3003" t="s">
        <v>17</v>
      </c>
      <c r="G3003">
        <v>11919.9</v>
      </c>
      <c r="H3003">
        <v>2</v>
      </c>
      <c r="I3003">
        <v>23839.8</v>
      </c>
      <c r="J3003">
        <v>2.8</v>
      </c>
      <c r="K3003">
        <v>886</v>
      </c>
      <c r="L3003" s="1">
        <v>45593</v>
      </c>
    </row>
    <row r="3004" spans="1:12" x14ac:dyDescent="0.25">
      <c r="A3004" t="s">
        <v>3048</v>
      </c>
      <c r="B3004" t="s">
        <v>49</v>
      </c>
      <c r="C3004" t="s">
        <v>14</v>
      </c>
      <c r="D3004" t="s">
        <v>50</v>
      </c>
      <c r="E3004" t="s">
        <v>16</v>
      </c>
      <c r="F3004" t="s">
        <v>17</v>
      </c>
      <c r="G3004">
        <v>1454.04</v>
      </c>
      <c r="H3004">
        <v>2</v>
      </c>
      <c r="I3004">
        <v>2908.08</v>
      </c>
      <c r="J3004">
        <v>2.59</v>
      </c>
      <c r="K3004">
        <v>808</v>
      </c>
      <c r="L3004" s="1">
        <v>45529</v>
      </c>
    </row>
    <row r="3005" spans="1:12" x14ac:dyDescent="0.25">
      <c r="A3005" t="s">
        <v>3049</v>
      </c>
      <c r="B3005" t="s">
        <v>25</v>
      </c>
      <c r="C3005" t="s">
        <v>26</v>
      </c>
      <c r="D3005" t="s">
        <v>27</v>
      </c>
      <c r="E3005" t="s">
        <v>16</v>
      </c>
      <c r="F3005" t="s">
        <v>23</v>
      </c>
      <c r="G3005">
        <v>15304.71</v>
      </c>
      <c r="H3005">
        <v>4</v>
      </c>
      <c r="I3005">
        <v>61218.84</v>
      </c>
      <c r="J3005">
        <v>2.97</v>
      </c>
      <c r="K3005">
        <v>2684</v>
      </c>
      <c r="L3005" s="1">
        <v>45368</v>
      </c>
    </row>
    <row r="3006" spans="1:12" x14ac:dyDescent="0.25">
      <c r="A3006" t="s">
        <v>3050</v>
      </c>
      <c r="B3006" t="s">
        <v>43</v>
      </c>
      <c r="C3006" t="s">
        <v>44</v>
      </c>
      <c r="D3006" t="s">
        <v>45</v>
      </c>
      <c r="E3006" t="s">
        <v>22</v>
      </c>
      <c r="F3006" t="s">
        <v>40</v>
      </c>
      <c r="G3006">
        <v>9729.7900000000009</v>
      </c>
      <c r="H3006">
        <v>4</v>
      </c>
      <c r="I3006">
        <v>38919.160000000003</v>
      </c>
      <c r="J3006">
        <v>4.71</v>
      </c>
      <c r="K3006">
        <v>556</v>
      </c>
      <c r="L3006" s="1">
        <v>45642</v>
      </c>
    </row>
    <row r="3007" spans="1:12" x14ac:dyDescent="0.25">
      <c r="A3007" t="s">
        <v>3051</v>
      </c>
      <c r="B3007" t="s">
        <v>53</v>
      </c>
      <c r="C3007" t="s">
        <v>31</v>
      </c>
      <c r="D3007" t="s">
        <v>54</v>
      </c>
      <c r="E3007" t="s">
        <v>22</v>
      </c>
      <c r="F3007" t="s">
        <v>28</v>
      </c>
      <c r="G3007">
        <v>2364.2199999999998</v>
      </c>
      <c r="H3007">
        <v>3</v>
      </c>
      <c r="I3007">
        <v>7092.66</v>
      </c>
      <c r="J3007">
        <v>2.75</v>
      </c>
      <c r="K3007">
        <v>2884</v>
      </c>
      <c r="L3007" s="1">
        <v>45368</v>
      </c>
    </row>
    <row r="3008" spans="1:12" x14ac:dyDescent="0.25">
      <c r="A3008" t="s">
        <v>3052</v>
      </c>
      <c r="B3008" t="s">
        <v>53</v>
      </c>
      <c r="C3008" t="s">
        <v>31</v>
      </c>
      <c r="D3008" t="s">
        <v>54</v>
      </c>
      <c r="E3008" t="s">
        <v>22</v>
      </c>
      <c r="F3008" t="s">
        <v>23</v>
      </c>
      <c r="G3008">
        <v>2276.46</v>
      </c>
      <c r="H3008">
        <v>4</v>
      </c>
      <c r="I3008">
        <v>9105.84</v>
      </c>
      <c r="J3008">
        <v>2.1800000000000002</v>
      </c>
      <c r="K3008">
        <v>1168</v>
      </c>
      <c r="L3008" s="1">
        <v>45632</v>
      </c>
    </row>
    <row r="3009" spans="1:12" x14ac:dyDescent="0.25">
      <c r="A3009" t="s">
        <v>3053</v>
      </c>
      <c r="B3009" t="s">
        <v>49</v>
      </c>
      <c r="C3009" t="s">
        <v>14</v>
      </c>
      <c r="D3009" t="s">
        <v>50</v>
      </c>
      <c r="E3009" t="s">
        <v>22</v>
      </c>
      <c r="F3009" t="s">
        <v>62</v>
      </c>
      <c r="G3009">
        <v>13786.85</v>
      </c>
      <c r="H3009">
        <v>2</v>
      </c>
      <c r="I3009">
        <v>27573.7</v>
      </c>
      <c r="J3009">
        <v>3.9</v>
      </c>
      <c r="K3009">
        <v>1364</v>
      </c>
      <c r="L3009" s="1">
        <v>45563</v>
      </c>
    </row>
    <row r="3010" spans="1:12" x14ac:dyDescent="0.25">
      <c r="A3010" t="s">
        <v>3054</v>
      </c>
      <c r="B3010" t="s">
        <v>19</v>
      </c>
      <c r="C3010" t="s">
        <v>20</v>
      </c>
      <c r="D3010" t="s">
        <v>21</v>
      </c>
      <c r="E3010" t="s">
        <v>22</v>
      </c>
      <c r="F3010" t="s">
        <v>28</v>
      </c>
      <c r="G3010">
        <v>592.08000000000004</v>
      </c>
      <c r="H3010">
        <v>2</v>
      </c>
      <c r="I3010">
        <v>1184.1600000000001</v>
      </c>
      <c r="J3010">
        <v>4.84</v>
      </c>
      <c r="K3010">
        <v>3521</v>
      </c>
      <c r="L3010" s="1">
        <v>45316</v>
      </c>
    </row>
    <row r="3011" spans="1:12" x14ac:dyDescent="0.25">
      <c r="A3011" t="s">
        <v>3055</v>
      </c>
      <c r="B3011" t="s">
        <v>19</v>
      </c>
      <c r="C3011" t="s">
        <v>20</v>
      </c>
      <c r="D3011" t="s">
        <v>21</v>
      </c>
      <c r="E3011" t="s">
        <v>22</v>
      </c>
      <c r="F3011" t="s">
        <v>33</v>
      </c>
      <c r="G3011">
        <v>10225.709999999999</v>
      </c>
      <c r="H3011">
        <v>5</v>
      </c>
      <c r="I3011">
        <v>51128.55</v>
      </c>
      <c r="J3011">
        <v>1.3</v>
      </c>
      <c r="K3011">
        <v>4935</v>
      </c>
      <c r="L3011" s="1">
        <v>45408</v>
      </c>
    </row>
    <row r="3012" spans="1:12" x14ac:dyDescent="0.25">
      <c r="A3012" t="s">
        <v>3056</v>
      </c>
      <c r="B3012" t="s">
        <v>13</v>
      </c>
      <c r="C3012" t="s">
        <v>14</v>
      </c>
      <c r="D3012" t="s">
        <v>15</v>
      </c>
      <c r="E3012" t="s">
        <v>22</v>
      </c>
      <c r="F3012" t="s">
        <v>40</v>
      </c>
      <c r="G3012">
        <v>1848.13</v>
      </c>
      <c r="H3012">
        <v>3</v>
      </c>
      <c r="I3012">
        <v>5544.39</v>
      </c>
      <c r="J3012">
        <v>1.58</v>
      </c>
      <c r="K3012">
        <v>2683</v>
      </c>
      <c r="L3012" s="1">
        <v>45391</v>
      </c>
    </row>
    <row r="3013" spans="1:12" x14ac:dyDescent="0.25">
      <c r="A3013" t="s">
        <v>3057</v>
      </c>
      <c r="B3013" t="s">
        <v>35</v>
      </c>
      <c r="C3013" t="s">
        <v>14</v>
      </c>
      <c r="D3013" t="s">
        <v>36</v>
      </c>
      <c r="E3013" t="s">
        <v>22</v>
      </c>
      <c r="F3013" t="s">
        <v>62</v>
      </c>
      <c r="G3013">
        <v>10295.459999999999</v>
      </c>
      <c r="H3013">
        <v>3</v>
      </c>
      <c r="I3013">
        <v>30886.38</v>
      </c>
      <c r="J3013">
        <v>3.78</v>
      </c>
      <c r="K3013">
        <v>2528</v>
      </c>
      <c r="L3013" s="1">
        <v>45328</v>
      </c>
    </row>
    <row r="3014" spans="1:12" x14ac:dyDescent="0.25">
      <c r="A3014" t="s">
        <v>3058</v>
      </c>
      <c r="B3014" t="s">
        <v>35</v>
      </c>
      <c r="C3014" t="s">
        <v>14</v>
      </c>
      <c r="D3014" t="s">
        <v>36</v>
      </c>
      <c r="E3014" t="s">
        <v>47</v>
      </c>
      <c r="F3014" t="s">
        <v>23</v>
      </c>
      <c r="G3014">
        <v>15174.09</v>
      </c>
      <c r="H3014">
        <v>1</v>
      </c>
      <c r="I3014">
        <v>15174.09</v>
      </c>
      <c r="J3014">
        <v>4.5599999999999996</v>
      </c>
      <c r="K3014">
        <v>1866</v>
      </c>
      <c r="L3014" s="1">
        <v>45432</v>
      </c>
    </row>
    <row r="3015" spans="1:12" x14ac:dyDescent="0.25">
      <c r="A3015" t="s">
        <v>3059</v>
      </c>
      <c r="B3015" t="s">
        <v>49</v>
      </c>
      <c r="C3015" t="s">
        <v>14</v>
      </c>
      <c r="D3015" t="s">
        <v>50</v>
      </c>
      <c r="E3015" t="s">
        <v>47</v>
      </c>
      <c r="F3015" t="s">
        <v>33</v>
      </c>
      <c r="G3015">
        <v>8281.56</v>
      </c>
      <c r="H3015">
        <v>5</v>
      </c>
      <c r="I3015">
        <v>41407.800000000003</v>
      </c>
      <c r="J3015">
        <v>2.77</v>
      </c>
      <c r="K3015">
        <v>1727</v>
      </c>
      <c r="L3015" s="1">
        <v>45403</v>
      </c>
    </row>
    <row r="3016" spans="1:12" x14ac:dyDescent="0.25">
      <c r="A3016" t="s">
        <v>3060</v>
      </c>
      <c r="B3016" t="s">
        <v>19</v>
      </c>
      <c r="C3016" t="s">
        <v>20</v>
      </c>
      <c r="D3016" t="s">
        <v>21</v>
      </c>
      <c r="E3016" t="s">
        <v>16</v>
      </c>
      <c r="F3016" t="s">
        <v>40</v>
      </c>
      <c r="G3016">
        <v>4440.1499999999996</v>
      </c>
      <c r="H3016">
        <v>4</v>
      </c>
      <c r="I3016">
        <v>17760.599999999999</v>
      </c>
      <c r="J3016">
        <v>4.82</v>
      </c>
      <c r="K3016">
        <v>159</v>
      </c>
      <c r="L3016" s="1">
        <v>45293</v>
      </c>
    </row>
    <row r="3017" spans="1:12" x14ac:dyDescent="0.25">
      <c r="A3017" t="s">
        <v>3061</v>
      </c>
      <c r="B3017" t="s">
        <v>43</v>
      </c>
      <c r="C3017" t="s">
        <v>44</v>
      </c>
      <c r="D3017" t="s">
        <v>45</v>
      </c>
      <c r="E3017" t="s">
        <v>47</v>
      </c>
      <c r="F3017" t="s">
        <v>28</v>
      </c>
      <c r="G3017">
        <v>18923.990000000002</v>
      </c>
      <c r="H3017">
        <v>5</v>
      </c>
      <c r="I3017">
        <v>94619.95</v>
      </c>
      <c r="J3017">
        <v>2.42</v>
      </c>
      <c r="K3017">
        <v>3743</v>
      </c>
      <c r="L3017" s="1">
        <v>45574</v>
      </c>
    </row>
    <row r="3018" spans="1:12" x14ac:dyDescent="0.25">
      <c r="A3018" t="s">
        <v>3062</v>
      </c>
      <c r="B3018" t="s">
        <v>13</v>
      </c>
      <c r="C3018" t="s">
        <v>14</v>
      </c>
      <c r="D3018" t="s">
        <v>15</v>
      </c>
      <c r="E3018" t="s">
        <v>47</v>
      </c>
      <c r="F3018" t="s">
        <v>28</v>
      </c>
      <c r="G3018">
        <v>18790.990000000002</v>
      </c>
      <c r="H3018">
        <v>4</v>
      </c>
      <c r="I3018">
        <v>75163.960000000006</v>
      </c>
      <c r="J3018">
        <v>3.79</v>
      </c>
      <c r="K3018">
        <v>4833</v>
      </c>
      <c r="L3018" s="1">
        <v>45453</v>
      </c>
    </row>
    <row r="3019" spans="1:12" x14ac:dyDescent="0.25">
      <c r="A3019" t="s">
        <v>3063</v>
      </c>
      <c r="B3019" t="s">
        <v>38</v>
      </c>
      <c r="C3019" t="s">
        <v>20</v>
      </c>
      <c r="D3019" t="s">
        <v>39</v>
      </c>
      <c r="E3019" t="s">
        <v>16</v>
      </c>
      <c r="F3019" t="s">
        <v>23</v>
      </c>
      <c r="G3019">
        <v>1814.51</v>
      </c>
      <c r="H3019">
        <v>2</v>
      </c>
      <c r="I3019">
        <v>3629.02</v>
      </c>
      <c r="J3019">
        <v>2.3199999999999998</v>
      </c>
      <c r="K3019">
        <v>72</v>
      </c>
      <c r="L3019" s="1">
        <v>45508</v>
      </c>
    </row>
    <row r="3020" spans="1:12" x14ac:dyDescent="0.25">
      <c r="A3020" t="s">
        <v>3064</v>
      </c>
      <c r="B3020" t="s">
        <v>13</v>
      </c>
      <c r="C3020" t="s">
        <v>14</v>
      </c>
      <c r="D3020" t="s">
        <v>15</v>
      </c>
      <c r="E3020" t="s">
        <v>16</v>
      </c>
      <c r="F3020" t="s">
        <v>40</v>
      </c>
      <c r="G3020">
        <v>3619.44</v>
      </c>
      <c r="H3020">
        <v>1</v>
      </c>
      <c r="I3020">
        <v>3619.44</v>
      </c>
      <c r="J3020">
        <v>1.74</v>
      </c>
      <c r="K3020">
        <v>4740</v>
      </c>
      <c r="L3020" s="1">
        <v>45509</v>
      </c>
    </row>
    <row r="3021" spans="1:12" x14ac:dyDescent="0.25">
      <c r="A3021" t="s">
        <v>3065</v>
      </c>
      <c r="B3021" t="s">
        <v>38</v>
      </c>
      <c r="C3021" t="s">
        <v>20</v>
      </c>
      <c r="D3021" t="s">
        <v>39</v>
      </c>
      <c r="E3021" t="s">
        <v>22</v>
      </c>
      <c r="F3021" t="s">
        <v>17</v>
      </c>
      <c r="G3021">
        <v>13828.25</v>
      </c>
      <c r="H3021">
        <v>2</v>
      </c>
      <c r="I3021">
        <v>27656.5</v>
      </c>
      <c r="J3021">
        <v>2.38</v>
      </c>
      <c r="K3021">
        <v>2542</v>
      </c>
      <c r="L3021" s="1">
        <v>45370</v>
      </c>
    </row>
    <row r="3022" spans="1:12" x14ac:dyDescent="0.25">
      <c r="A3022" t="s">
        <v>3066</v>
      </c>
      <c r="B3022" t="s">
        <v>19</v>
      </c>
      <c r="C3022" t="s">
        <v>20</v>
      </c>
      <c r="D3022" t="s">
        <v>21</v>
      </c>
      <c r="E3022" t="s">
        <v>16</v>
      </c>
      <c r="F3022" t="s">
        <v>17</v>
      </c>
      <c r="G3022">
        <v>5370.12</v>
      </c>
      <c r="H3022">
        <v>5</v>
      </c>
      <c r="I3022">
        <v>26850.6</v>
      </c>
      <c r="J3022">
        <v>4.7</v>
      </c>
      <c r="K3022">
        <v>285</v>
      </c>
      <c r="L3022" s="1">
        <v>45536</v>
      </c>
    </row>
    <row r="3023" spans="1:12" x14ac:dyDescent="0.25">
      <c r="A3023" t="s">
        <v>3067</v>
      </c>
      <c r="B3023" t="s">
        <v>43</v>
      </c>
      <c r="C3023" t="s">
        <v>44</v>
      </c>
      <c r="D3023" t="s">
        <v>45</v>
      </c>
      <c r="E3023" t="s">
        <v>16</v>
      </c>
      <c r="F3023" t="s">
        <v>33</v>
      </c>
      <c r="G3023">
        <v>15054.97</v>
      </c>
      <c r="H3023">
        <v>1</v>
      </c>
      <c r="I3023">
        <v>15054.97</v>
      </c>
      <c r="J3023">
        <v>2.29</v>
      </c>
      <c r="K3023">
        <v>2731</v>
      </c>
      <c r="L3023" s="1">
        <v>45489</v>
      </c>
    </row>
    <row r="3024" spans="1:12" x14ac:dyDescent="0.25">
      <c r="A3024" t="s">
        <v>3068</v>
      </c>
      <c r="B3024" t="s">
        <v>25</v>
      </c>
      <c r="C3024" t="s">
        <v>26</v>
      </c>
      <c r="D3024" t="s">
        <v>27</v>
      </c>
      <c r="E3024" t="s">
        <v>47</v>
      </c>
      <c r="F3024" t="s">
        <v>17</v>
      </c>
      <c r="G3024">
        <v>9344.5499999999993</v>
      </c>
      <c r="H3024">
        <v>5</v>
      </c>
      <c r="I3024">
        <v>46722.75</v>
      </c>
      <c r="J3024">
        <v>3.73</v>
      </c>
      <c r="K3024">
        <v>618</v>
      </c>
      <c r="L3024" s="1">
        <v>45521</v>
      </c>
    </row>
    <row r="3025" spans="1:12" x14ac:dyDescent="0.25">
      <c r="A3025" t="s">
        <v>3069</v>
      </c>
      <c r="B3025" t="s">
        <v>49</v>
      </c>
      <c r="C3025" t="s">
        <v>14</v>
      </c>
      <c r="D3025" t="s">
        <v>50</v>
      </c>
      <c r="E3025" t="s">
        <v>16</v>
      </c>
      <c r="F3025" t="s">
        <v>40</v>
      </c>
      <c r="G3025">
        <v>1500.31</v>
      </c>
      <c r="H3025">
        <v>2</v>
      </c>
      <c r="I3025">
        <v>3000.62</v>
      </c>
      <c r="J3025">
        <v>4.63</v>
      </c>
      <c r="K3025">
        <v>4510</v>
      </c>
      <c r="L3025" s="1">
        <v>45613</v>
      </c>
    </row>
    <row r="3026" spans="1:12" x14ac:dyDescent="0.25">
      <c r="A3026" t="s">
        <v>3070</v>
      </c>
      <c r="B3026" t="s">
        <v>19</v>
      </c>
      <c r="C3026" t="s">
        <v>20</v>
      </c>
      <c r="D3026" t="s">
        <v>21</v>
      </c>
      <c r="E3026" t="s">
        <v>22</v>
      </c>
      <c r="F3026" t="s">
        <v>23</v>
      </c>
      <c r="G3026">
        <v>3413.98</v>
      </c>
      <c r="H3026">
        <v>4</v>
      </c>
      <c r="I3026">
        <v>13655.92</v>
      </c>
      <c r="J3026">
        <v>1.9</v>
      </c>
      <c r="K3026">
        <v>799</v>
      </c>
      <c r="L3026" s="1">
        <v>45472</v>
      </c>
    </row>
    <row r="3027" spans="1:12" x14ac:dyDescent="0.25">
      <c r="A3027" t="s">
        <v>3071</v>
      </c>
      <c r="B3027" t="s">
        <v>25</v>
      </c>
      <c r="C3027" t="s">
        <v>26</v>
      </c>
      <c r="D3027" t="s">
        <v>27</v>
      </c>
      <c r="E3027" t="s">
        <v>47</v>
      </c>
      <c r="F3027" t="s">
        <v>62</v>
      </c>
      <c r="G3027">
        <v>18658.330000000002</v>
      </c>
      <c r="H3027">
        <v>1</v>
      </c>
      <c r="I3027">
        <v>18658.330000000002</v>
      </c>
      <c r="J3027">
        <v>2.44</v>
      </c>
      <c r="K3027">
        <v>3647</v>
      </c>
      <c r="L3027" s="1">
        <v>45516</v>
      </c>
    </row>
    <row r="3028" spans="1:12" x14ac:dyDescent="0.25">
      <c r="A3028" t="s">
        <v>3072</v>
      </c>
      <c r="B3028" t="s">
        <v>43</v>
      </c>
      <c r="C3028" t="s">
        <v>44</v>
      </c>
      <c r="D3028" t="s">
        <v>45</v>
      </c>
      <c r="E3028" t="s">
        <v>47</v>
      </c>
      <c r="F3028" t="s">
        <v>28</v>
      </c>
      <c r="G3028">
        <v>137.79</v>
      </c>
      <c r="H3028">
        <v>3</v>
      </c>
      <c r="I3028">
        <v>413.37</v>
      </c>
      <c r="J3028">
        <v>3.4</v>
      </c>
      <c r="K3028">
        <v>3138</v>
      </c>
      <c r="L3028" s="1">
        <v>45498</v>
      </c>
    </row>
    <row r="3029" spans="1:12" x14ac:dyDescent="0.25">
      <c r="A3029" t="s">
        <v>3073</v>
      </c>
      <c r="B3029" t="s">
        <v>43</v>
      </c>
      <c r="C3029" t="s">
        <v>44</v>
      </c>
      <c r="D3029" t="s">
        <v>45</v>
      </c>
      <c r="E3029" t="s">
        <v>47</v>
      </c>
      <c r="F3029" t="s">
        <v>28</v>
      </c>
      <c r="G3029">
        <v>2791.1</v>
      </c>
      <c r="H3029">
        <v>2</v>
      </c>
      <c r="I3029">
        <v>5582.2</v>
      </c>
      <c r="J3029">
        <v>4.83</v>
      </c>
      <c r="K3029">
        <v>2289</v>
      </c>
      <c r="L3029" s="1">
        <v>45318</v>
      </c>
    </row>
    <row r="3030" spans="1:12" x14ac:dyDescent="0.25">
      <c r="A3030" t="s">
        <v>3074</v>
      </c>
      <c r="B3030" t="s">
        <v>53</v>
      </c>
      <c r="C3030" t="s">
        <v>31</v>
      </c>
      <c r="D3030" t="s">
        <v>54</v>
      </c>
      <c r="E3030" t="s">
        <v>47</v>
      </c>
      <c r="F3030" t="s">
        <v>17</v>
      </c>
      <c r="G3030">
        <v>6445.08</v>
      </c>
      <c r="H3030">
        <v>3</v>
      </c>
      <c r="I3030">
        <v>19335.240000000002</v>
      </c>
      <c r="J3030">
        <v>2.4700000000000002</v>
      </c>
      <c r="K3030">
        <v>4947</v>
      </c>
      <c r="L3030" s="1">
        <v>45507</v>
      </c>
    </row>
    <row r="3031" spans="1:12" x14ac:dyDescent="0.25">
      <c r="A3031" t="s">
        <v>3075</v>
      </c>
      <c r="B3031" t="s">
        <v>13</v>
      </c>
      <c r="C3031" t="s">
        <v>14</v>
      </c>
      <c r="D3031" t="s">
        <v>15</v>
      </c>
      <c r="E3031" t="s">
        <v>47</v>
      </c>
      <c r="F3031" t="s">
        <v>33</v>
      </c>
      <c r="G3031">
        <v>432.22</v>
      </c>
      <c r="H3031">
        <v>4</v>
      </c>
      <c r="I3031">
        <v>1728.88</v>
      </c>
      <c r="J3031">
        <v>2.94</v>
      </c>
      <c r="K3031">
        <v>4247</v>
      </c>
      <c r="L3031" s="1">
        <v>45593</v>
      </c>
    </row>
    <row r="3032" spans="1:12" x14ac:dyDescent="0.25">
      <c r="A3032" t="s">
        <v>3076</v>
      </c>
      <c r="B3032" t="s">
        <v>49</v>
      </c>
      <c r="C3032" t="s">
        <v>14</v>
      </c>
      <c r="D3032" t="s">
        <v>50</v>
      </c>
      <c r="E3032" t="s">
        <v>22</v>
      </c>
      <c r="F3032" t="s">
        <v>17</v>
      </c>
      <c r="G3032">
        <v>2996.83</v>
      </c>
      <c r="H3032">
        <v>2</v>
      </c>
      <c r="I3032">
        <v>5993.66</v>
      </c>
      <c r="J3032">
        <v>2.4</v>
      </c>
      <c r="K3032">
        <v>2952</v>
      </c>
      <c r="L3032" s="1">
        <v>45585</v>
      </c>
    </row>
    <row r="3033" spans="1:12" x14ac:dyDescent="0.25">
      <c r="A3033" t="s">
        <v>3077</v>
      </c>
      <c r="B3033" t="s">
        <v>19</v>
      </c>
      <c r="C3033" t="s">
        <v>20</v>
      </c>
      <c r="D3033" t="s">
        <v>21</v>
      </c>
      <c r="E3033" t="s">
        <v>47</v>
      </c>
      <c r="F3033" t="s">
        <v>33</v>
      </c>
      <c r="G3033">
        <v>3560</v>
      </c>
      <c r="H3033">
        <v>3</v>
      </c>
      <c r="I3033">
        <v>10680</v>
      </c>
      <c r="J3033">
        <v>1.06</v>
      </c>
      <c r="K3033">
        <v>1852</v>
      </c>
      <c r="L3033" s="1">
        <v>45651</v>
      </c>
    </row>
    <row r="3034" spans="1:12" x14ac:dyDescent="0.25">
      <c r="A3034" t="s">
        <v>3078</v>
      </c>
      <c r="B3034" t="s">
        <v>43</v>
      </c>
      <c r="C3034" t="s">
        <v>44</v>
      </c>
      <c r="D3034" t="s">
        <v>45</v>
      </c>
      <c r="E3034" t="s">
        <v>16</v>
      </c>
      <c r="F3034" t="s">
        <v>28</v>
      </c>
      <c r="G3034">
        <v>19148.080000000002</v>
      </c>
      <c r="H3034">
        <v>5</v>
      </c>
      <c r="I3034">
        <v>95740.4</v>
      </c>
      <c r="J3034">
        <v>1.1299999999999999</v>
      </c>
      <c r="K3034">
        <v>209</v>
      </c>
      <c r="L3034" s="1">
        <v>45508</v>
      </c>
    </row>
    <row r="3035" spans="1:12" x14ac:dyDescent="0.25">
      <c r="A3035" t="s">
        <v>3079</v>
      </c>
      <c r="B3035" t="s">
        <v>38</v>
      </c>
      <c r="C3035" t="s">
        <v>20</v>
      </c>
      <c r="D3035" t="s">
        <v>39</v>
      </c>
      <c r="E3035" t="s">
        <v>47</v>
      </c>
      <c r="F3035" t="s">
        <v>40</v>
      </c>
      <c r="G3035">
        <v>5843.91</v>
      </c>
      <c r="H3035">
        <v>4</v>
      </c>
      <c r="I3035">
        <v>23375.64</v>
      </c>
      <c r="J3035">
        <v>4.49</v>
      </c>
      <c r="K3035">
        <v>2520</v>
      </c>
      <c r="L3035" s="1">
        <v>45508</v>
      </c>
    </row>
    <row r="3036" spans="1:12" x14ac:dyDescent="0.25">
      <c r="A3036" t="s">
        <v>3080</v>
      </c>
      <c r="B3036" t="s">
        <v>35</v>
      </c>
      <c r="C3036" t="s">
        <v>14</v>
      </c>
      <c r="D3036" t="s">
        <v>36</v>
      </c>
      <c r="E3036" t="s">
        <v>22</v>
      </c>
      <c r="F3036" t="s">
        <v>40</v>
      </c>
      <c r="G3036">
        <v>16660.490000000002</v>
      </c>
      <c r="H3036">
        <v>4</v>
      </c>
      <c r="I3036">
        <v>66641.960000000006</v>
      </c>
      <c r="J3036">
        <v>2.54</v>
      </c>
      <c r="K3036">
        <v>4595</v>
      </c>
      <c r="L3036" s="1">
        <v>45407</v>
      </c>
    </row>
    <row r="3037" spans="1:12" x14ac:dyDescent="0.25">
      <c r="A3037" t="s">
        <v>3081</v>
      </c>
      <c r="B3037" t="s">
        <v>43</v>
      </c>
      <c r="C3037" t="s">
        <v>44</v>
      </c>
      <c r="D3037" t="s">
        <v>45</v>
      </c>
      <c r="E3037" t="s">
        <v>47</v>
      </c>
      <c r="F3037" t="s">
        <v>23</v>
      </c>
      <c r="G3037">
        <v>14795.9</v>
      </c>
      <c r="H3037">
        <v>4</v>
      </c>
      <c r="I3037">
        <v>59183.6</v>
      </c>
      <c r="J3037">
        <v>2.0499999999999998</v>
      </c>
      <c r="K3037">
        <v>4742</v>
      </c>
      <c r="L3037" s="1">
        <v>45308</v>
      </c>
    </row>
    <row r="3038" spans="1:12" x14ac:dyDescent="0.25">
      <c r="A3038" t="s">
        <v>3082</v>
      </c>
      <c r="B3038" t="s">
        <v>38</v>
      </c>
      <c r="C3038" t="s">
        <v>20</v>
      </c>
      <c r="D3038" t="s">
        <v>39</v>
      </c>
      <c r="E3038" t="s">
        <v>16</v>
      </c>
      <c r="F3038" t="s">
        <v>62</v>
      </c>
      <c r="G3038">
        <v>7553.26</v>
      </c>
      <c r="H3038">
        <v>3</v>
      </c>
      <c r="I3038">
        <v>22659.78</v>
      </c>
      <c r="J3038">
        <v>3.06</v>
      </c>
      <c r="K3038">
        <v>2262</v>
      </c>
      <c r="L3038" s="1">
        <v>45376</v>
      </c>
    </row>
    <row r="3039" spans="1:12" x14ac:dyDescent="0.25">
      <c r="A3039" t="s">
        <v>3083</v>
      </c>
      <c r="B3039" t="s">
        <v>35</v>
      </c>
      <c r="C3039" t="s">
        <v>14</v>
      </c>
      <c r="D3039" t="s">
        <v>36</v>
      </c>
      <c r="E3039" t="s">
        <v>16</v>
      </c>
      <c r="F3039" t="s">
        <v>28</v>
      </c>
      <c r="G3039">
        <v>10450.9</v>
      </c>
      <c r="H3039">
        <v>5</v>
      </c>
      <c r="I3039">
        <v>52254.5</v>
      </c>
      <c r="J3039">
        <v>3.86</v>
      </c>
      <c r="K3039">
        <v>4994</v>
      </c>
      <c r="L3039" s="1">
        <v>45563</v>
      </c>
    </row>
    <row r="3040" spans="1:12" x14ac:dyDescent="0.25">
      <c r="A3040" t="s">
        <v>3084</v>
      </c>
      <c r="B3040" t="s">
        <v>19</v>
      </c>
      <c r="C3040" t="s">
        <v>20</v>
      </c>
      <c r="D3040" t="s">
        <v>21</v>
      </c>
      <c r="E3040" t="s">
        <v>47</v>
      </c>
      <c r="F3040" t="s">
        <v>28</v>
      </c>
      <c r="G3040">
        <v>9107.65</v>
      </c>
      <c r="H3040">
        <v>3</v>
      </c>
      <c r="I3040">
        <v>27322.95</v>
      </c>
      <c r="J3040">
        <v>2.76</v>
      </c>
      <c r="K3040">
        <v>309</v>
      </c>
      <c r="L3040" s="1">
        <v>45604</v>
      </c>
    </row>
    <row r="3041" spans="1:12" x14ac:dyDescent="0.25">
      <c r="A3041" t="s">
        <v>3085</v>
      </c>
      <c r="B3041" t="s">
        <v>25</v>
      </c>
      <c r="C3041" t="s">
        <v>26</v>
      </c>
      <c r="D3041" t="s">
        <v>27</v>
      </c>
      <c r="E3041" t="s">
        <v>22</v>
      </c>
      <c r="F3041" t="s">
        <v>40</v>
      </c>
      <c r="G3041">
        <v>10613.93</v>
      </c>
      <c r="H3041">
        <v>2</v>
      </c>
      <c r="I3041">
        <v>21227.86</v>
      </c>
      <c r="J3041">
        <v>2.83</v>
      </c>
      <c r="K3041">
        <v>4702</v>
      </c>
      <c r="L3041" s="1">
        <v>45349</v>
      </c>
    </row>
    <row r="3042" spans="1:12" x14ac:dyDescent="0.25">
      <c r="A3042" t="s">
        <v>3086</v>
      </c>
      <c r="B3042" t="s">
        <v>38</v>
      </c>
      <c r="C3042" t="s">
        <v>20</v>
      </c>
      <c r="D3042" t="s">
        <v>39</v>
      </c>
      <c r="E3042" t="s">
        <v>47</v>
      </c>
      <c r="F3042" t="s">
        <v>28</v>
      </c>
      <c r="G3042">
        <v>16909.63</v>
      </c>
      <c r="H3042">
        <v>2</v>
      </c>
      <c r="I3042">
        <v>33819.26</v>
      </c>
      <c r="J3042">
        <v>2.48</v>
      </c>
      <c r="K3042">
        <v>2888</v>
      </c>
      <c r="L3042" s="1">
        <v>45299</v>
      </c>
    </row>
    <row r="3043" spans="1:12" x14ac:dyDescent="0.25">
      <c r="A3043" t="s">
        <v>3087</v>
      </c>
      <c r="B3043" t="s">
        <v>53</v>
      </c>
      <c r="C3043" t="s">
        <v>31</v>
      </c>
      <c r="D3043" t="s">
        <v>54</v>
      </c>
      <c r="E3043" t="s">
        <v>16</v>
      </c>
      <c r="F3043" t="s">
        <v>23</v>
      </c>
      <c r="G3043">
        <v>4512.66</v>
      </c>
      <c r="H3043">
        <v>3</v>
      </c>
      <c r="I3043">
        <v>13537.98</v>
      </c>
      <c r="J3043">
        <v>2.48</v>
      </c>
      <c r="K3043">
        <v>1789</v>
      </c>
      <c r="L3043" s="1">
        <v>45437</v>
      </c>
    </row>
    <row r="3044" spans="1:12" x14ac:dyDescent="0.25">
      <c r="A3044" t="s">
        <v>3088</v>
      </c>
      <c r="B3044" t="s">
        <v>43</v>
      </c>
      <c r="C3044" t="s">
        <v>44</v>
      </c>
      <c r="D3044" t="s">
        <v>45</v>
      </c>
      <c r="E3044" t="s">
        <v>47</v>
      </c>
      <c r="F3044" t="s">
        <v>62</v>
      </c>
      <c r="G3044">
        <v>6148.69</v>
      </c>
      <c r="H3044">
        <v>3</v>
      </c>
      <c r="I3044">
        <v>18446.07</v>
      </c>
      <c r="J3044">
        <v>2.19</v>
      </c>
      <c r="K3044">
        <v>4585</v>
      </c>
      <c r="L3044" s="1">
        <v>45451</v>
      </c>
    </row>
    <row r="3045" spans="1:12" x14ac:dyDescent="0.25">
      <c r="A3045" t="s">
        <v>3089</v>
      </c>
      <c r="B3045" t="s">
        <v>49</v>
      </c>
      <c r="C3045" t="s">
        <v>14</v>
      </c>
      <c r="D3045" t="s">
        <v>50</v>
      </c>
      <c r="E3045" t="s">
        <v>47</v>
      </c>
      <c r="F3045" t="s">
        <v>62</v>
      </c>
      <c r="G3045">
        <v>12803.23</v>
      </c>
      <c r="H3045">
        <v>4</v>
      </c>
      <c r="I3045">
        <v>51212.92</v>
      </c>
      <c r="J3045">
        <v>1.36</v>
      </c>
      <c r="K3045">
        <v>545</v>
      </c>
      <c r="L3045" s="1">
        <v>45373</v>
      </c>
    </row>
    <row r="3046" spans="1:12" x14ac:dyDescent="0.25">
      <c r="A3046" t="s">
        <v>3090</v>
      </c>
      <c r="B3046" t="s">
        <v>13</v>
      </c>
      <c r="C3046" t="s">
        <v>14</v>
      </c>
      <c r="D3046" t="s">
        <v>15</v>
      </c>
      <c r="E3046" t="s">
        <v>16</v>
      </c>
      <c r="F3046" t="s">
        <v>17</v>
      </c>
      <c r="G3046">
        <v>3774.61</v>
      </c>
      <c r="H3046">
        <v>2</v>
      </c>
      <c r="I3046">
        <v>7549.22</v>
      </c>
      <c r="J3046">
        <v>3.48</v>
      </c>
      <c r="K3046">
        <v>4713</v>
      </c>
      <c r="L3046" s="1">
        <v>45335</v>
      </c>
    </row>
    <row r="3047" spans="1:12" x14ac:dyDescent="0.25">
      <c r="A3047" t="s">
        <v>3091</v>
      </c>
      <c r="B3047" t="s">
        <v>65</v>
      </c>
      <c r="C3047" t="s">
        <v>20</v>
      </c>
      <c r="D3047" t="s">
        <v>66</v>
      </c>
      <c r="E3047" t="s">
        <v>22</v>
      </c>
      <c r="F3047" t="s">
        <v>17</v>
      </c>
      <c r="G3047">
        <v>18738.03</v>
      </c>
      <c r="H3047">
        <v>1</v>
      </c>
      <c r="I3047">
        <v>18738.03</v>
      </c>
      <c r="J3047">
        <v>2.16</v>
      </c>
      <c r="K3047">
        <v>2618</v>
      </c>
      <c r="L3047" s="1">
        <v>45382</v>
      </c>
    </row>
    <row r="3048" spans="1:12" x14ac:dyDescent="0.25">
      <c r="A3048" t="s">
        <v>3092</v>
      </c>
      <c r="B3048" t="s">
        <v>49</v>
      </c>
      <c r="C3048" t="s">
        <v>14</v>
      </c>
      <c r="D3048" t="s">
        <v>50</v>
      </c>
      <c r="E3048" t="s">
        <v>47</v>
      </c>
      <c r="F3048" t="s">
        <v>23</v>
      </c>
      <c r="G3048">
        <v>17902.54</v>
      </c>
      <c r="H3048">
        <v>1</v>
      </c>
      <c r="I3048">
        <v>17902.54</v>
      </c>
      <c r="J3048">
        <v>4.57</v>
      </c>
      <c r="K3048">
        <v>4113</v>
      </c>
      <c r="L3048" s="1">
        <v>45569</v>
      </c>
    </row>
    <row r="3049" spans="1:12" x14ac:dyDescent="0.25">
      <c r="A3049" t="s">
        <v>3093</v>
      </c>
      <c r="B3049" t="s">
        <v>49</v>
      </c>
      <c r="C3049" t="s">
        <v>14</v>
      </c>
      <c r="D3049" t="s">
        <v>50</v>
      </c>
      <c r="E3049" t="s">
        <v>47</v>
      </c>
      <c r="F3049" t="s">
        <v>23</v>
      </c>
      <c r="G3049">
        <v>18941.79</v>
      </c>
      <c r="H3049">
        <v>1</v>
      </c>
      <c r="I3049">
        <v>18941.79</v>
      </c>
      <c r="J3049">
        <v>2.13</v>
      </c>
      <c r="K3049">
        <v>951</v>
      </c>
      <c r="L3049" s="1">
        <v>45311</v>
      </c>
    </row>
    <row r="3050" spans="1:12" x14ac:dyDescent="0.25">
      <c r="A3050" t="s">
        <v>3094</v>
      </c>
      <c r="B3050" t="s">
        <v>43</v>
      </c>
      <c r="C3050" t="s">
        <v>44</v>
      </c>
      <c r="D3050" t="s">
        <v>45</v>
      </c>
      <c r="E3050" t="s">
        <v>47</v>
      </c>
      <c r="F3050" t="s">
        <v>17</v>
      </c>
      <c r="G3050">
        <v>12243.64</v>
      </c>
      <c r="H3050">
        <v>4</v>
      </c>
      <c r="I3050">
        <v>48974.559999999998</v>
      </c>
      <c r="J3050">
        <v>4.6900000000000004</v>
      </c>
      <c r="K3050">
        <v>1525</v>
      </c>
      <c r="L3050" s="1">
        <v>45308</v>
      </c>
    </row>
    <row r="3051" spans="1:12" x14ac:dyDescent="0.25">
      <c r="A3051" t="s">
        <v>3095</v>
      </c>
      <c r="B3051" t="s">
        <v>65</v>
      </c>
      <c r="C3051" t="s">
        <v>20</v>
      </c>
      <c r="D3051" t="s">
        <v>66</v>
      </c>
      <c r="E3051" t="s">
        <v>22</v>
      </c>
      <c r="F3051" t="s">
        <v>17</v>
      </c>
      <c r="G3051">
        <v>17076.189999999999</v>
      </c>
      <c r="H3051">
        <v>3</v>
      </c>
      <c r="I3051">
        <v>51228.57</v>
      </c>
      <c r="J3051">
        <v>2.39</v>
      </c>
      <c r="K3051">
        <v>2090</v>
      </c>
      <c r="L3051" s="1">
        <v>45412</v>
      </c>
    </row>
    <row r="3052" spans="1:12" x14ac:dyDescent="0.25">
      <c r="A3052" t="s">
        <v>3096</v>
      </c>
      <c r="B3052" t="s">
        <v>13</v>
      </c>
      <c r="C3052" t="s">
        <v>14</v>
      </c>
      <c r="D3052" t="s">
        <v>15</v>
      </c>
      <c r="E3052" t="s">
        <v>22</v>
      </c>
      <c r="F3052" t="s">
        <v>62</v>
      </c>
      <c r="G3052">
        <v>3839.91</v>
      </c>
      <c r="H3052">
        <v>3</v>
      </c>
      <c r="I3052">
        <v>11519.73</v>
      </c>
      <c r="J3052">
        <v>3.11</v>
      </c>
      <c r="K3052">
        <v>2295</v>
      </c>
      <c r="L3052" s="1">
        <v>45588</v>
      </c>
    </row>
    <row r="3053" spans="1:12" x14ac:dyDescent="0.25">
      <c r="A3053" t="s">
        <v>3097</v>
      </c>
      <c r="B3053" t="s">
        <v>13</v>
      </c>
      <c r="C3053" t="s">
        <v>14</v>
      </c>
      <c r="D3053" t="s">
        <v>15</v>
      </c>
      <c r="E3053" t="s">
        <v>16</v>
      </c>
      <c r="F3053" t="s">
        <v>28</v>
      </c>
      <c r="G3053">
        <v>6556.74</v>
      </c>
      <c r="H3053">
        <v>2</v>
      </c>
      <c r="I3053">
        <v>13113.48</v>
      </c>
      <c r="J3053">
        <v>4.01</v>
      </c>
      <c r="K3053">
        <v>3872</v>
      </c>
      <c r="L3053" s="1">
        <v>45543</v>
      </c>
    </row>
    <row r="3054" spans="1:12" x14ac:dyDescent="0.25">
      <c r="A3054" t="s">
        <v>3098</v>
      </c>
      <c r="B3054" t="s">
        <v>25</v>
      </c>
      <c r="C3054" t="s">
        <v>26</v>
      </c>
      <c r="D3054" t="s">
        <v>27</v>
      </c>
      <c r="E3054" t="s">
        <v>22</v>
      </c>
      <c r="F3054" t="s">
        <v>28</v>
      </c>
      <c r="G3054">
        <v>1015.01</v>
      </c>
      <c r="H3054">
        <v>4</v>
      </c>
      <c r="I3054">
        <v>4060.04</v>
      </c>
      <c r="J3054">
        <v>2.71</v>
      </c>
      <c r="K3054">
        <v>3382</v>
      </c>
      <c r="L3054" s="1">
        <v>45404</v>
      </c>
    </row>
    <row r="3055" spans="1:12" x14ac:dyDescent="0.25">
      <c r="A3055" t="s">
        <v>3099</v>
      </c>
      <c r="B3055" t="s">
        <v>25</v>
      </c>
      <c r="C3055" t="s">
        <v>26</v>
      </c>
      <c r="D3055" t="s">
        <v>27</v>
      </c>
      <c r="E3055" t="s">
        <v>22</v>
      </c>
      <c r="F3055" t="s">
        <v>17</v>
      </c>
      <c r="G3055">
        <v>4830.62</v>
      </c>
      <c r="H3055">
        <v>2</v>
      </c>
      <c r="I3055">
        <v>9661.24</v>
      </c>
      <c r="J3055">
        <v>2.2799999999999998</v>
      </c>
      <c r="K3055">
        <v>1541</v>
      </c>
      <c r="L3055" s="1">
        <v>45375</v>
      </c>
    </row>
    <row r="3056" spans="1:12" x14ac:dyDescent="0.25">
      <c r="A3056" t="s">
        <v>3100</v>
      </c>
      <c r="B3056" t="s">
        <v>13</v>
      </c>
      <c r="C3056" t="s">
        <v>14</v>
      </c>
      <c r="D3056" t="s">
        <v>15</v>
      </c>
      <c r="E3056" t="s">
        <v>16</v>
      </c>
      <c r="F3056" t="s">
        <v>62</v>
      </c>
      <c r="G3056">
        <v>5475.35</v>
      </c>
      <c r="H3056">
        <v>4</v>
      </c>
      <c r="I3056">
        <v>21901.4</v>
      </c>
      <c r="J3056">
        <v>3.72</v>
      </c>
      <c r="K3056">
        <v>4632</v>
      </c>
      <c r="L3056" s="1">
        <v>45576</v>
      </c>
    </row>
    <row r="3057" spans="1:12" x14ac:dyDescent="0.25">
      <c r="A3057" t="s">
        <v>3101</v>
      </c>
      <c r="B3057" t="s">
        <v>25</v>
      </c>
      <c r="C3057" t="s">
        <v>26</v>
      </c>
      <c r="D3057" t="s">
        <v>27</v>
      </c>
      <c r="E3057" t="s">
        <v>16</v>
      </c>
      <c r="F3057" t="s">
        <v>17</v>
      </c>
      <c r="G3057">
        <v>18749.89</v>
      </c>
      <c r="H3057">
        <v>3</v>
      </c>
      <c r="I3057">
        <v>56249.67</v>
      </c>
      <c r="J3057">
        <v>4.1900000000000004</v>
      </c>
      <c r="K3057">
        <v>3935</v>
      </c>
      <c r="L3057" s="1">
        <v>45350</v>
      </c>
    </row>
    <row r="3058" spans="1:12" x14ac:dyDescent="0.25">
      <c r="A3058" t="s">
        <v>3102</v>
      </c>
      <c r="B3058" t="s">
        <v>53</v>
      </c>
      <c r="C3058" t="s">
        <v>31</v>
      </c>
      <c r="D3058" t="s">
        <v>54</v>
      </c>
      <c r="E3058" t="s">
        <v>16</v>
      </c>
      <c r="F3058" t="s">
        <v>33</v>
      </c>
      <c r="G3058">
        <v>8550.92</v>
      </c>
      <c r="H3058">
        <v>2</v>
      </c>
      <c r="I3058">
        <v>17101.84</v>
      </c>
      <c r="J3058">
        <v>1.1100000000000001</v>
      </c>
      <c r="K3058">
        <v>4568</v>
      </c>
      <c r="L3058" s="1">
        <v>45321</v>
      </c>
    </row>
    <row r="3059" spans="1:12" x14ac:dyDescent="0.25">
      <c r="A3059" t="s">
        <v>3103</v>
      </c>
      <c r="B3059" t="s">
        <v>53</v>
      </c>
      <c r="C3059" t="s">
        <v>31</v>
      </c>
      <c r="D3059" t="s">
        <v>54</v>
      </c>
      <c r="E3059" t="s">
        <v>16</v>
      </c>
      <c r="F3059" t="s">
        <v>23</v>
      </c>
      <c r="G3059">
        <v>4804.6400000000003</v>
      </c>
      <c r="H3059">
        <v>2</v>
      </c>
      <c r="I3059">
        <v>9609.2800000000007</v>
      </c>
      <c r="J3059">
        <v>1.23</v>
      </c>
      <c r="K3059">
        <v>4694</v>
      </c>
      <c r="L3059" s="1">
        <v>45557</v>
      </c>
    </row>
    <row r="3060" spans="1:12" x14ac:dyDescent="0.25">
      <c r="A3060" t="s">
        <v>3104</v>
      </c>
      <c r="B3060" t="s">
        <v>19</v>
      </c>
      <c r="C3060" t="s">
        <v>20</v>
      </c>
      <c r="D3060" t="s">
        <v>21</v>
      </c>
      <c r="E3060" t="s">
        <v>47</v>
      </c>
      <c r="F3060" t="s">
        <v>40</v>
      </c>
      <c r="G3060">
        <v>7082.71</v>
      </c>
      <c r="H3060">
        <v>2</v>
      </c>
      <c r="I3060">
        <v>14165.42</v>
      </c>
      <c r="J3060">
        <v>3.43</v>
      </c>
      <c r="K3060">
        <v>923</v>
      </c>
      <c r="L3060" s="1">
        <v>45467</v>
      </c>
    </row>
    <row r="3061" spans="1:12" x14ac:dyDescent="0.25">
      <c r="A3061" t="s">
        <v>3105</v>
      </c>
      <c r="B3061" t="s">
        <v>13</v>
      </c>
      <c r="C3061" t="s">
        <v>14</v>
      </c>
      <c r="D3061" t="s">
        <v>15</v>
      </c>
      <c r="E3061" t="s">
        <v>16</v>
      </c>
      <c r="F3061" t="s">
        <v>40</v>
      </c>
      <c r="G3061">
        <v>14688.59</v>
      </c>
      <c r="H3061">
        <v>2</v>
      </c>
      <c r="I3061">
        <v>29377.18</v>
      </c>
      <c r="J3061">
        <v>2.4900000000000002</v>
      </c>
      <c r="K3061">
        <v>1031</v>
      </c>
      <c r="L3061" s="1">
        <v>45398</v>
      </c>
    </row>
    <row r="3062" spans="1:12" x14ac:dyDescent="0.25">
      <c r="A3062" t="s">
        <v>3106</v>
      </c>
      <c r="B3062" t="s">
        <v>43</v>
      </c>
      <c r="C3062" t="s">
        <v>44</v>
      </c>
      <c r="D3062" t="s">
        <v>45</v>
      </c>
      <c r="E3062" t="s">
        <v>22</v>
      </c>
      <c r="F3062" t="s">
        <v>28</v>
      </c>
      <c r="G3062">
        <v>19259.439999999999</v>
      </c>
      <c r="H3062">
        <v>4</v>
      </c>
      <c r="I3062">
        <v>77037.759999999995</v>
      </c>
      <c r="J3062">
        <v>2.75</v>
      </c>
      <c r="K3062">
        <v>4696</v>
      </c>
      <c r="L3062" s="1">
        <v>45448</v>
      </c>
    </row>
    <row r="3063" spans="1:12" x14ac:dyDescent="0.25">
      <c r="A3063" t="s">
        <v>3107</v>
      </c>
      <c r="B3063" t="s">
        <v>35</v>
      </c>
      <c r="C3063" t="s">
        <v>14</v>
      </c>
      <c r="D3063" t="s">
        <v>36</v>
      </c>
      <c r="E3063" t="s">
        <v>16</v>
      </c>
      <c r="F3063" t="s">
        <v>62</v>
      </c>
      <c r="G3063">
        <v>5161.01</v>
      </c>
      <c r="H3063">
        <v>5</v>
      </c>
      <c r="I3063">
        <v>25805.05</v>
      </c>
      <c r="J3063">
        <v>1.21</v>
      </c>
      <c r="K3063">
        <v>2487</v>
      </c>
      <c r="L3063" s="1">
        <v>45580</v>
      </c>
    </row>
    <row r="3064" spans="1:12" x14ac:dyDescent="0.25">
      <c r="A3064" t="s">
        <v>3108</v>
      </c>
      <c r="B3064" t="s">
        <v>65</v>
      </c>
      <c r="C3064" t="s">
        <v>20</v>
      </c>
      <c r="D3064" t="s">
        <v>66</v>
      </c>
      <c r="E3064" t="s">
        <v>47</v>
      </c>
      <c r="F3064" t="s">
        <v>28</v>
      </c>
      <c r="G3064">
        <v>7045.74</v>
      </c>
      <c r="H3064">
        <v>3</v>
      </c>
      <c r="I3064">
        <v>21137.22</v>
      </c>
      <c r="J3064">
        <v>4.66</v>
      </c>
      <c r="K3064">
        <v>859</v>
      </c>
      <c r="L3064" s="1">
        <v>45570</v>
      </c>
    </row>
    <row r="3065" spans="1:12" x14ac:dyDescent="0.25">
      <c r="A3065" t="s">
        <v>3109</v>
      </c>
      <c r="B3065" t="s">
        <v>25</v>
      </c>
      <c r="C3065" t="s">
        <v>26</v>
      </c>
      <c r="D3065" t="s">
        <v>27</v>
      </c>
      <c r="E3065" t="s">
        <v>16</v>
      </c>
      <c r="F3065" t="s">
        <v>23</v>
      </c>
      <c r="G3065">
        <v>3944.66</v>
      </c>
      <c r="H3065">
        <v>5</v>
      </c>
      <c r="I3065">
        <v>19723.3</v>
      </c>
      <c r="J3065">
        <v>2</v>
      </c>
      <c r="K3065">
        <v>1325</v>
      </c>
      <c r="L3065" s="1">
        <v>45575</v>
      </c>
    </row>
    <row r="3066" spans="1:12" x14ac:dyDescent="0.25">
      <c r="A3066" t="s">
        <v>3110</v>
      </c>
      <c r="B3066" t="s">
        <v>19</v>
      </c>
      <c r="C3066" t="s">
        <v>20</v>
      </c>
      <c r="D3066" t="s">
        <v>21</v>
      </c>
      <c r="E3066" t="s">
        <v>47</v>
      </c>
      <c r="F3066" t="s">
        <v>17</v>
      </c>
      <c r="G3066">
        <v>2956.69</v>
      </c>
      <c r="H3066">
        <v>5</v>
      </c>
      <c r="I3066">
        <v>14783.45</v>
      </c>
      <c r="J3066">
        <v>3.12</v>
      </c>
      <c r="K3066">
        <v>4503</v>
      </c>
      <c r="L3066" s="1">
        <v>45531</v>
      </c>
    </row>
    <row r="3067" spans="1:12" x14ac:dyDescent="0.25">
      <c r="A3067" t="s">
        <v>3111</v>
      </c>
      <c r="B3067" t="s">
        <v>35</v>
      </c>
      <c r="C3067" t="s">
        <v>14</v>
      </c>
      <c r="D3067" t="s">
        <v>36</v>
      </c>
      <c r="E3067" t="s">
        <v>16</v>
      </c>
      <c r="F3067" t="s">
        <v>62</v>
      </c>
      <c r="G3067">
        <v>1103.6099999999999</v>
      </c>
      <c r="H3067">
        <v>2</v>
      </c>
      <c r="I3067">
        <v>2207.2199999999998</v>
      </c>
      <c r="J3067">
        <v>1.4</v>
      </c>
      <c r="K3067">
        <v>1239</v>
      </c>
      <c r="L3067" s="1">
        <v>45434</v>
      </c>
    </row>
    <row r="3068" spans="1:12" x14ac:dyDescent="0.25">
      <c r="A3068" t="s">
        <v>3112</v>
      </c>
      <c r="B3068" t="s">
        <v>43</v>
      </c>
      <c r="C3068" t="s">
        <v>44</v>
      </c>
      <c r="D3068" t="s">
        <v>45</v>
      </c>
      <c r="E3068" t="s">
        <v>22</v>
      </c>
      <c r="F3068" t="s">
        <v>23</v>
      </c>
      <c r="G3068">
        <v>744.55</v>
      </c>
      <c r="H3068">
        <v>4</v>
      </c>
      <c r="I3068">
        <v>2978.2</v>
      </c>
      <c r="J3068">
        <v>1.48</v>
      </c>
      <c r="K3068">
        <v>4895</v>
      </c>
      <c r="L3068" s="1">
        <v>45565</v>
      </c>
    </row>
    <row r="3069" spans="1:12" x14ac:dyDescent="0.25">
      <c r="A3069" t="s">
        <v>3113</v>
      </c>
      <c r="B3069" t="s">
        <v>53</v>
      </c>
      <c r="C3069" t="s">
        <v>31</v>
      </c>
      <c r="D3069" t="s">
        <v>54</v>
      </c>
      <c r="E3069" t="s">
        <v>47</v>
      </c>
      <c r="F3069" t="s">
        <v>40</v>
      </c>
      <c r="G3069">
        <v>508.54</v>
      </c>
      <c r="H3069">
        <v>2</v>
      </c>
      <c r="I3069">
        <v>1017.08</v>
      </c>
      <c r="J3069">
        <v>2.81</v>
      </c>
      <c r="K3069">
        <v>1466</v>
      </c>
      <c r="L3069" s="1">
        <v>45571</v>
      </c>
    </row>
    <row r="3070" spans="1:12" x14ac:dyDescent="0.25">
      <c r="A3070" t="s">
        <v>3114</v>
      </c>
      <c r="B3070" t="s">
        <v>38</v>
      </c>
      <c r="C3070" t="s">
        <v>20</v>
      </c>
      <c r="D3070" t="s">
        <v>39</v>
      </c>
      <c r="E3070" t="s">
        <v>22</v>
      </c>
      <c r="F3070" t="s">
        <v>23</v>
      </c>
      <c r="G3070">
        <v>15619.68</v>
      </c>
      <c r="H3070">
        <v>1</v>
      </c>
      <c r="I3070">
        <v>15619.68</v>
      </c>
      <c r="J3070">
        <v>3.1</v>
      </c>
      <c r="K3070">
        <v>2715</v>
      </c>
      <c r="L3070" s="1">
        <v>45524</v>
      </c>
    </row>
    <row r="3071" spans="1:12" x14ac:dyDescent="0.25">
      <c r="A3071" t="s">
        <v>3115</v>
      </c>
      <c r="B3071" t="s">
        <v>53</v>
      </c>
      <c r="C3071" t="s">
        <v>31</v>
      </c>
      <c r="D3071" t="s">
        <v>54</v>
      </c>
      <c r="E3071" t="s">
        <v>16</v>
      </c>
      <c r="F3071" t="s">
        <v>40</v>
      </c>
      <c r="G3071">
        <v>11160.6</v>
      </c>
      <c r="H3071">
        <v>1</v>
      </c>
      <c r="I3071">
        <v>11160.6</v>
      </c>
      <c r="J3071">
        <v>2.0299999999999998</v>
      </c>
      <c r="K3071">
        <v>2832</v>
      </c>
      <c r="L3071" s="1">
        <v>45598</v>
      </c>
    </row>
    <row r="3072" spans="1:12" x14ac:dyDescent="0.25">
      <c r="A3072" t="s">
        <v>3116</v>
      </c>
      <c r="B3072" t="s">
        <v>35</v>
      </c>
      <c r="C3072" t="s">
        <v>14</v>
      </c>
      <c r="D3072" t="s">
        <v>36</v>
      </c>
      <c r="E3072" t="s">
        <v>16</v>
      </c>
      <c r="F3072" t="s">
        <v>40</v>
      </c>
      <c r="G3072">
        <v>5527.3</v>
      </c>
      <c r="H3072">
        <v>4</v>
      </c>
      <c r="I3072">
        <v>22109.200000000001</v>
      </c>
      <c r="J3072">
        <v>1.28</v>
      </c>
      <c r="K3072">
        <v>3599</v>
      </c>
      <c r="L3072" s="1">
        <v>45318</v>
      </c>
    </row>
    <row r="3073" spans="1:12" x14ac:dyDescent="0.25">
      <c r="A3073" t="s">
        <v>3117</v>
      </c>
      <c r="B3073" t="s">
        <v>30</v>
      </c>
      <c r="C3073" t="s">
        <v>31</v>
      </c>
      <c r="D3073" t="s">
        <v>32</v>
      </c>
      <c r="E3073" t="s">
        <v>16</v>
      </c>
      <c r="F3073" t="s">
        <v>28</v>
      </c>
      <c r="G3073">
        <v>18470.18</v>
      </c>
      <c r="H3073">
        <v>4</v>
      </c>
      <c r="I3073">
        <v>73880.72</v>
      </c>
      <c r="J3073">
        <v>3.06</v>
      </c>
      <c r="K3073">
        <v>4205</v>
      </c>
      <c r="L3073" s="1">
        <v>45534</v>
      </c>
    </row>
    <row r="3074" spans="1:12" x14ac:dyDescent="0.25">
      <c r="A3074" t="s">
        <v>3118</v>
      </c>
      <c r="B3074" t="s">
        <v>35</v>
      </c>
      <c r="C3074" t="s">
        <v>14</v>
      </c>
      <c r="D3074" t="s">
        <v>36</v>
      </c>
      <c r="E3074" t="s">
        <v>16</v>
      </c>
      <c r="F3074" t="s">
        <v>62</v>
      </c>
      <c r="G3074">
        <v>366.26</v>
      </c>
      <c r="H3074">
        <v>5</v>
      </c>
      <c r="I3074">
        <v>1831.3</v>
      </c>
      <c r="J3074">
        <v>4.5199999999999996</v>
      </c>
      <c r="K3074">
        <v>3057</v>
      </c>
      <c r="L3074" s="1">
        <v>45360</v>
      </c>
    </row>
    <row r="3075" spans="1:12" x14ac:dyDescent="0.25">
      <c r="A3075" t="s">
        <v>3119</v>
      </c>
      <c r="B3075" t="s">
        <v>13</v>
      </c>
      <c r="C3075" t="s">
        <v>14</v>
      </c>
      <c r="D3075" t="s">
        <v>15</v>
      </c>
      <c r="E3075" t="s">
        <v>47</v>
      </c>
      <c r="F3075" t="s">
        <v>17</v>
      </c>
      <c r="G3075">
        <v>5063.3900000000003</v>
      </c>
      <c r="H3075">
        <v>5</v>
      </c>
      <c r="I3075">
        <v>25316.95</v>
      </c>
      <c r="J3075">
        <v>4.42</v>
      </c>
      <c r="K3075">
        <v>2080</v>
      </c>
      <c r="L3075" s="1">
        <v>45300</v>
      </c>
    </row>
    <row r="3076" spans="1:12" x14ac:dyDescent="0.25">
      <c r="A3076" t="s">
        <v>3120</v>
      </c>
      <c r="B3076" t="s">
        <v>35</v>
      </c>
      <c r="C3076" t="s">
        <v>14</v>
      </c>
      <c r="D3076" t="s">
        <v>36</v>
      </c>
      <c r="E3076" t="s">
        <v>22</v>
      </c>
      <c r="F3076" t="s">
        <v>23</v>
      </c>
      <c r="G3076">
        <v>8091.6</v>
      </c>
      <c r="H3076">
        <v>3</v>
      </c>
      <c r="I3076">
        <v>24274.799999999999</v>
      </c>
      <c r="J3076">
        <v>1.1499999999999999</v>
      </c>
      <c r="K3076">
        <v>1903</v>
      </c>
      <c r="L3076" s="1">
        <v>45351</v>
      </c>
    </row>
    <row r="3077" spans="1:12" x14ac:dyDescent="0.25">
      <c r="A3077" t="s">
        <v>3121</v>
      </c>
      <c r="B3077" t="s">
        <v>38</v>
      </c>
      <c r="C3077" t="s">
        <v>20</v>
      </c>
      <c r="D3077" t="s">
        <v>39</v>
      </c>
      <c r="E3077" t="s">
        <v>16</v>
      </c>
      <c r="F3077" t="s">
        <v>28</v>
      </c>
      <c r="G3077">
        <v>17198.169999999998</v>
      </c>
      <c r="H3077">
        <v>5</v>
      </c>
      <c r="I3077">
        <v>85990.85</v>
      </c>
      <c r="J3077">
        <v>4.07</v>
      </c>
      <c r="K3077">
        <v>2823</v>
      </c>
      <c r="L3077" s="1">
        <v>45398</v>
      </c>
    </row>
    <row r="3078" spans="1:12" x14ac:dyDescent="0.25">
      <c r="A3078" t="s">
        <v>3122</v>
      </c>
      <c r="B3078" t="s">
        <v>25</v>
      </c>
      <c r="C3078" t="s">
        <v>26</v>
      </c>
      <c r="D3078" t="s">
        <v>27</v>
      </c>
      <c r="E3078" t="s">
        <v>22</v>
      </c>
      <c r="F3078" t="s">
        <v>28</v>
      </c>
      <c r="G3078">
        <v>17204.68</v>
      </c>
      <c r="H3078">
        <v>1</v>
      </c>
      <c r="I3078">
        <v>17204.68</v>
      </c>
      <c r="J3078">
        <v>1.44</v>
      </c>
      <c r="K3078">
        <v>1632</v>
      </c>
      <c r="L3078" s="1">
        <v>45595</v>
      </c>
    </row>
    <row r="3079" spans="1:12" x14ac:dyDescent="0.25">
      <c r="A3079" t="s">
        <v>3123</v>
      </c>
      <c r="B3079" t="s">
        <v>38</v>
      </c>
      <c r="C3079" t="s">
        <v>20</v>
      </c>
      <c r="D3079" t="s">
        <v>39</v>
      </c>
      <c r="E3079" t="s">
        <v>16</v>
      </c>
      <c r="F3079" t="s">
        <v>28</v>
      </c>
      <c r="G3079">
        <v>5119.82</v>
      </c>
      <c r="H3079">
        <v>5</v>
      </c>
      <c r="I3079">
        <v>25599.1</v>
      </c>
      <c r="J3079">
        <v>1.0900000000000001</v>
      </c>
      <c r="K3079">
        <v>2221</v>
      </c>
      <c r="L3079" s="1">
        <v>45312</v>
      </c>
    </row>
    <row r="3080" spans="1:12" x14ac:dyDescent="0.25">
      <c r="A3080" t="s">
        <v>3124</v>
      </c>
      <c r="B3080" t="s">
        <v>13</v>
      </c>
      <c r="C3080" t="s">
        <v>14</v>
      </c>
      <c r="D3080" t="s">
        <v>15</v>
      </c>
      <c r="E3080" t="s">
        <v>22</v>
      </c>
      <c r="F3080" t="s">
        <v>17</v>
      </c>
      <c r="G3080">
        <v>17547.2</v>
      </c>
      <c r="H3080">
        <v>2</v>
      </c>
      <c r="I3080">
        <v>35094.400000000001</v>
      </c>
      <c r="J3080">
        <v>4.72</v>
      </c>
      <c r="K3080">
        <v>4721</v>
      </c>
      <c r="L3080" s="1">
        <v>45566</v>
      </c>
    </row>
    <row r="3081" spans="1:12" x14ac:dyDescent="0.25">
      <c r="A3081" t="s">
        <v>3125</v>
      </c>
      <c r="B3081" t="s">
        <v>53</v>
      </c>
      <c r="C3081" t="s">
        <v>31</v>
      </c>
      <c r="D3081" t="s">
        <v>54</v>
      </c>
      <c r="E3081" t="s">
        <v>16</v>
      </c>
      <c r="F3081" t="s">
        <v>62</v>
      </c>
      <c r="G3081">
        <v>12924.35</v>
      </c>
      <c r="H3081">
        <v>2</v>
      </c>
      <c r="I3081">
        <v>25848.7</v>
      </c>
      <c r="J3081">
        <v>4.05</v>
      </c>
      <c r="K3081">
        <v>2359</v>
      </c>
      <c r="L3081" s="1">
        <v>45300</v>
      </c>
    </row>
    <row r="3082" spans="1:12" x14ac:dyDescent="0.25">
      <c r="A3082" t="s">
        <v>3126</v>
      </c>
      <c r="B3082" t="s">
        <v>30</v>
      </c>
      <c r="C3082" t="s">
        <v>31</v>
      </c>
      <c r="D3082" t="s">
        <v>32</v>
      </c>
      <c r="E3082" t="s">
        <v>16</v>
      </c>
      <c r="F3082" t="s">
        <v>17</v>
      </c>
      <c r="G3082">
        <v>15747.72</v>
      </c>
      <c r="H3082">
        <v>5</v>
      </c>
      <c r="I3082">
        <v>78738.600000000006</v>
      </c>
      <c r="J3082">
        <v>4.62</v>
      </c>
      <c r="K3082">
        <v>4071</v>
      </c>
      <c r="L3082" s="1">
        <v>45509</v>
      </c>
    </row>
    <row r="3083" spans="1:12" x14ac:dyDescent="0.25">
      <c r="A3083" t="s">
        <v>3127</v>
      </c>
      <c r="B3083" t="s">
        <v>13</v>
      </c>
      <c r="C3083" t="s">
        <v>14</v>
      </c>
      <c r="D3083" t="s">
        <v>15</v>
      </c>
      <c r="E3083" t="s">
        <v>47</v>
      </c>
      <c r="F3083" t="s">
        <v>23</v>
      </c>
      <c r="G3083">
        <v>331.37</v>
      </c>
      <c r="H3083">
        <v>2</v>
      </c>
      <c r="I3083">
        <v>662.74</v>
      </c>
      <c r="J3083">
        <v>4.01</v>
      </c>
      <c r="K3083">
        <v>1382</v>
      </c>
      <c r="L3083" s="1">
        <v>45562</v>
      </c>
    </row>
    <row r="3084" spans="1:12" x14ac:dyDescent="0.25">
      <c r="A3084" t="s">
        <v>3128</v>
      </c>
      <c r="B3084" t="s">
        <v>19</v>
      </c>
      <c r="C3084" t="s">
        <v>20</v>
      </c>
      <c r="D3084" t="s">
        <v>21</v>
      </c>
      <c r="E3084" t="s">
        <v>47</v>
      </c>
      <c r="F3084" t="s">
        <v>28</v>
      </c>
      <c r="G3084">
        <v>11185.19</v>
      </c>
      <c r="H3084">
        <v>2</v>
      </c>
      <c r="I3084">
        <v>22370.38</v>
      </c>
      <c r="J3084">
        <v>2.1800000000000002</v>
      </c>
      <c r="K3084">
        <v>1548</v>
      </c>
      <c r="L3084" s="1">
        <v>45639</v>
      </c>
    </row>
    <row r="3085" spans="1:12" x14ac:dyDescent="0.25">
      <c r="A3085" t="s">
        <v>3129</v>
      </c>
      <c r="B3085" t="s">
        <v>30</v>
      </c>
      <c r="C3085" t="s">
        <v>31</v>
      </c>
      <c r="D3085" t="s">
        <v>32</v>
      </c>
      <c r="E3085" t="s">
        <v>47</v>
      </c>
      <c r="F3085" t="s">
        <v>40</v>
      </c>
      <c r="G3085">
        <v>1282.43</v>
      </c>
      <c r="H3085">
        <v>4</v>
      </c>
      <c r="I3085">
        <v>5129.72</v>
      </c>
      <c r="J3085">
        <v>2.58</v>
      </c>
      <c r="K3085">
        <v>4873</v>
      </c>
      <c r="L3085" s="1">
        <v>45367</v>
      </c>
    </row>
    <row r="3086" spans="1:12" x14ac:dyDescent="0.25">
      <c r="A3086" t="s">
        <v>3130</v>
      </c>
      <c r="B3086" t="s">
        <v>65</v>
      </c>
      <c r="C3086" t="s">
        <v>20</v>
      </c>
      <c r="D3086" t="s">
        <v>66</v>
      </c>
      <c r="E3086" t="s">
        <v>22</v>
      </c>
      <c r="F3086" t="s">
        <v>28</v>
      </c>
      <c r="G3086">
        <v>17615.38</v>
      </c>
      <c r="H3086">
        <v>5</v>
      </c>
      <c r="I3086">
        <v>88076.9</v>
      </c>
      <c r="J3086">
        <v>4.7699999999999996</v>
      </c>
      <c r="K3086">
        <v>1224</v>
      </c>
      <c r="L3086" s="1">
        <v>45620</v>
      </c>
    </row>
    <row r="3087" spans="1:12" x14ac:dyDescent="0.25">
      <c r="A3087" t="s">
        <v>3131</v>
      </c>
      <c r="B3087" t="s">
        <v>65</v>
      </c>
      <c r="C3087" t="s">
        <v>20</v>
      </c>
      <c r="D3087" t="s">
        <v>66</v>
      </c>
      <c r="E3087" t="s">
        <v>47</v>
      </c>
      <c r="F3087" t="s">
        <v>40</v>
      </c>
      <c r="G3087">
        <v>18022.68</v>
      </c>
      <c r="H3087">
        <v>5</v>
      </c>
      <c r="I3087">
        <v>90113.4</v>
      </c>
      <c r="J3087">
        <v>1.64</v>
      </c>
      <c r="K3087">
        <v>4536</v>
      </c>
      <c r="L3087" s="1">
        <v>45565</v>
      </c>
    </row>
    <row r="3088" spans="1:12" x14ac:dyDescent="0.25">
      <c r="A3088" t="s">
        <v>3132</v>
      </c>
      <c r="B3088" t="s">
        <v>13</v>
      </c>
      <c r="C3088" t="s">
        <v>14</v>
      </c>
      <c r="D3088" t="s">
        <v>15</v>
      </c>
      <c r="E3088" t="s">
        <v>47</v>
      </c>
      <c r="F3088" t="s">
        <v>40</v>
      </c>
      <c r="G3088">
        <v>145.61000000000001</v>
      </c>
      <c r="H3088">
        <v>5</v>
      </c>
      <c r="I3088">
        <v>728.05</v>
      </c>
      <c r="J3088">
        <v>3.82</v>
      </c>
      <c r="K3088">
        <v>4304</v>
      </c>
      <c r="L3088" s="1">
        <v>45628</v>
      </c>
    </row>
    <row r="3089" spans="1:12" x14ac:dyDescent="0.25">
      <c r="A3089" t="s">
        <v>3133</v>
      </c>
      <c r="B3089" t="s">
        <v>30</v>
      </c>
      <c r="C3089" t="s">
        <v>31</v>
      </c>
      <c r="D3089" t="s">
        <v>32</v>
      </c>
      <c r="E3089" t="s">
        <v>22</v>
      </c>
      <c r="F3089" t="s">
        <v>62</v>
      </c>
      <c r="G3089">
        <v>8272.25</v>
      </c>
      <c r="H3089">
        <v>1</v>
      </c>
      <c r="I3089">
        <v>8272.25</v>
      </c>
      <c r="J3089">
        <v>1.34</v>
      </c>
      <c r="K3089">
        <v>1265</v>
      </c>
      <c r="L3089" s="1">
        <v>45587</v>
      </c>
    </row>
    <row r="3090" spans="1:12" x14ac:dyDescent="0.25">
      <c r="A3090" t="s">
        <v>3134</v>
      </c>
      <c r="B3090" t="s">
        <v>35</v>
      </c>
      <c r="C3090" t="s">
        <v>14</v>
      </c>
      <c r="D3090" t="s">
        <v>36</v>
      </c>
      <c r="E3090" t="s">
        <v>16</v>
      </c>
      <c r="F3090" t="s">
        <v>17</v>
      </c>
      <c r="G3090">
        <v>9628.48</v>
      </c>
      <c r="H3090">
        <v>2</v>
      </c>
      <c r="I3090">
        <v>19256.96</v>
      </c>
      <c r="J3090">
        <v>4.8600000000000003</v>
      </c>
      <c r="K3090">
        <v>1893</v>
      </c>
      <c r="L3090" s="1">
        <v>45398</v>
      </c>
    </row>
    <row r="3091" spans="1:12" x14ac:dyDescent="0.25">
      <c r="A3091" t="s">
        <v>3135</v>
      </c>
      <c r="B3091" t="s">
        <v>30</v>
      </c>
      <c r="C3091" t="s">
        <v>31</v>
      </c>
      <c r="D3091" t="s">
        <v>32</v>
      </c>
      <c r="E3091" t="s">
        <v>47</v>
      </c>
      <c r="F3091" t="s">
        <v>62</v>
      </c>
      <c r="G3091">
        <v>19598.259999999998</v>
      </c>
      <c r="H3091">
        <v>2</v>
      </c>
      <c r="I3091">
        <v>39196.519999999997</v>
      </c>
      <c r="J3091">
        <v>3.14</v>
      </c>
      <c r="K3091">
        <v>2240</v>
      </c>
      <c r="L3091" s="1">
        <v>45340</v>
      </c>
    </row>
    <row r="3092" spans="1:12" x14ac:dyDescent="0.25">
      <c r="A3092" t="s">
        <v>3136</v>
      </c>
      <c r="B3092" t="s">
        <v>30</v>
      </c>
      <c r="C3092" t="s">
        <v>31</v>
      </c>
      <c r="D3092" t="s">
        <v>32</v>
      </c>
      <c r="E3092" t="s">
        <v>22</v>
      </c>
      <c r="F3092" t="s">
        <v>62</v>
      </c>
      <c r="G3092">
        <v>2743.64</v>
      </c>
      <c r="H3092">
        <v>2</v>
      </c>
      <c r="I3092">
        <v>5487.28</v>
      </c>
      <c r="J3092">
        <v>4.91</v>
      </c>
      <c r="K3092">
        <v>122</v>
      </c>
      <c r="L3092" s="1">
        <v>45354</v>
      </c>
    </row>
    <row r="3093" spans="1:12" x14ac:dyDescent="0.25">
      <c r="A3093" t="s">
        <v>3137</v>
      </c>
      <c r="B3093" t="s">
        <v>38</v>
      </c>
      <c r="C3093" t="s">
        <v>20</v>
      </c>
      <c r="D3093" t="s">
        <v>39</v>
      </c>
      <c r="E3093" t="s">
        <v>16</v>
      </c>
      <c r="F3093" t="s">
        <v>62</v>
      </c>
      <c r="G3093">
        <v>5676.36</v>
      </c>
      <c r="H3093">
        <v>1</v>
      </c>
      <c r="I3093">
        <v>5676.36</v>
      </c>
      <c r="J3093">
        <v>1.87</v>
      </c>
      <c r="K3093">
        <v>1563</v>
      </c>
      <c r="L3093" s="1">
        <v>45425</v>
      </c>
    </row>
    <row r="3094" spans="1:12" x14ac:dyDescent="0.25">
      <c r="A3094" t="s">
        <v>3138</v>
      </c>
      <c r="B3094" t="s">
        <v>13</v>
      </c>
      <c r="C3094" t="s">
        <v>14</v>
      </c>
      <c r="D3094" t="s">
        <v>15</v>
      </c>
      <c r="E3094" t="s">
        <v>47</v>
      </c>
      <c r="F3094" t="s">
        <v>28</v>
      </c>
      <c r="G3094">
        <v>9288.7999999999993</v>
      </c>
      <c r="H3094">
        <v>1</v>
      </c>
      <c r="I3094">
        <v>9288.7999999999993</v>
      </c>
      <c r="J3094">
        <v>4.29</v>
      </c>
      <c r="K3094">
        <v>665</v>
      </c>
      <c r="L3094" s="1">
        <v>45321</v>
      </c>
    </row>
    <row r="3095" spans="1:12" x14ac:dyDescent="0.25">
      <c r="A3095" t="s">
        <v>3139</v>
      </c>
      <c r="B3095" t="s">
        <v>38</v>
      </c>
      <c r="C3095" t="s">
        <v>20</v>
      </c>
      <c r="D3095" t="s">
        <v>39</v>
      </c>
      <c r="E3095" t="s">
        <v>22</v>
      </c>
      <c r="F3095" t="s">
        <v>33</v>
      </c>
      <c r="G3095">
        <v>8237.3799999999992</v>
      </c>
      <c r="H3095">
        <v>5</v>
      </c>
      <c r="I3095">
        <v>41186.9</v>
      </c>
      <c r="J3095">
        <v>2.83</v>
      </c>
      <c r="K3095">
        <v>1845</v>
      </c>
      <c r="L3095" s="1">
        <v>45411</v>
      </c>
    </row>
    <row r="3096" spans="1:12" x14ac:dyDescent="0.25">
      <c r="A3096" t="s">
        <v>3140</v>
      </c>
      <c r="B3096" t="s">
        <v>43</v>
      </c>
      <c r="C3096" t="s">
        <v>44</v>
      </c>
      <c r="D3096" t="s">
        <v>45</v>
      </c>
      <c r="E3096" t="s">
        <v>16</v>
      </c>
      <c r="F3096" t="s">
        <v>33</v>
      </c>
      <c r="G3096">
        <v>19411.41</v>
      </c>
      <c r="H3096">
        <v>4</v>
      </c>
      <c r="I3096">
        <v>77645.64</v>
      </c>
      <c r="J3096">
        <v>4.01</v>
      </c>
      <c r="K3096">
        <v>4857</v>
      </c>
      <c r="L3096" s="1">
        <v>45409</v>
      </c>
    </row>
    <row r="3097" spans="1:12" x14ac:dyDescent="0.25">
      <c r="A3097" t="s">
        <v>3141</v>
      </c>
      <c r="B3097" t="s">
        <v>65</v>
      </c>
      <c r="C3097" t="s">
        <v>20</v>
      </c>
      <c r="D3097" t="s">
        <v>66</v>
      </c>
      <c r="E3097" t="s">
        <v>16</v>
      </c>
      <c r="F3097" t="s">
        <v>28</v>
      </c>
      <c r="G3097">
        <v>6708.13</v>
      </c>
      <c r="H3097">
        <v>1</v>
      </c>
      <c r="I3097">
        <v>6708.13</v>
      </c>
      <c r="J3097">
        <v>1.1499999999999999</v>
      </c>
      <c r="K3097">
        <v>4801</v>
      </c>
      <c r="L3097" s="1">
        <v>45594</v>
      </c>
    </row>
    <row r="3098" spans="1:12" x14ac:dyDescent="0.25">
      <c r="A3098" t="s">
        <v>3142</v>
      </c>
      <c r="B3098" t="s">
        <v>38</v>
      </c>
      <c r="C3098" t="s">
        <v>20</v>
      </c>
      <c r="D3098" t="s">
        <v>39</v>
      </c>
      <c r="E3098" t="s">
        <v>22</v>
      </c>
      <c r="F3098" t="s">
        <v>40</v>
      </c>
      <c r="G3098">
        <v>13334.14</v>
      </c>
      <c r="H3098">
        <v>4</v>
      </c>
      <c r="I3098">
        <v>53336.56</v>
      </c>
      <c r="J3098">
        <v>2.67</v>
      </c>
      <c r="K3098">
        <v>1953</v>
      </c>
      <c r="L3098" s="1">
        <v>45349</v>
      </c>
    </row>
    <row r="3099" spans="1:12" x14ac:dyDescent="0.25">
      <c r="A3099" t="s">
        <v>3143</v>
      </c>
      <c r="B3099" t="s">
        <v>43</v>
      </c>
      <c r="C3099" t="s">
        <v>44</v>
      </c>
      <c r="D3099" t="s">
        <v>45</v>
      </c>
      <c r="E3099" t="s">
        <v>22</v>
      </c>
      <c r="F3099" t="s">
        <v>23</v>
      </c>
      <c r="G3099">
        <v>5509.34</v>
      </c>
      <c r="H3099">
        <v>1</v>
      </c>
      <c r="I3099">
        <v>5509.34</v>
      </c>
      <c r="J3099">
        <v>2.4300000000000002</v>
      </c>
      <c r="K3099">
        <v>3487</v>
      </c>
      <c r="L3099" s="1">
        <v>45334</v>
      </c>
    </row>
    <row r="3100" spans="1:12" x14ac:dyDescent="0.25">
      <c r="A3100" t="s">
        <v>3144</v>
      </c>
      <c r="B3100" t="s">
        <v>38</v>
      </c>
      <c r="C3100" t="s">
        <v>20</v>
      </c>
      <c r="D3100" t="s">
        <v>39</v>
      </c>
      <c r="E3100" t="s">
        <v>47</v>
      </c>
      <c r="F3100" t="s">
        <v>33</v>
      </c>
      <c r="G3100">
        <v>6377.43</v>
      </c>
      <c r="H3100">
        <v>1</v>
      </c>
      <c r="I3100">
        <v>6377.43</v>
      </c>
      <c r="J3100">
        <v>2.4900000000000002</v>
      </c>
      <c r="K3100">
        <v>3560</v>
      </c>
      <c r="L3100" s="1">
        <v>45596</v>
      </c>
    </row>
    <row r="3101" spans="1:12" x14ac:dyDescent="0.25">
      <c r="A3101" t="s">
        <v>3145</v>
      </c>
      <c r="B3101" t="s">
        <v>13</v>
      </c>
      <c r="C3101" t="s">
        <v>14</v>
      </c>
      <c r="D3101" t="s">
        <v>15</v>
      </c>
      <c r="E3101" t="s">
        <v>47</v>
      </c>
      <c r="F3101" t="s">
        <v>23</v>
      </c>
      <c r="G3101">
        <v>1814.88</v>
      </c>
      <c r="H3101">
        <v>4</v>
      </c>
      <c r="I3101">
        <v>7259.52</v>
      </c>
      <c r="J3101">
        <v>3.82</v>
      </c>
      <c r="K3101">
        <v>1745</v>
      </c>
      <c r="L3101" s="1">
        <v>45593</v>
      </c>
    </row>
    <row r="3102" spans="1:12" x14ac:dyDescent="0.25">
      <c r="A3102" t="s">
        <v>3146</v>
      </c>
      <c r="B3102" t="s">
        <v>35</v>
      </c>
      <c r="C3102" t="s">
        <v>14</v>
      </c>
      <c r="D3102" t="s">
        <v>36</v>
      </c>
      <c r="E3102" t="s">
        <v>47</v>
      </c>
      <c r="F3102" t="s">
        <v>40</v>
      </c>
      <c r="G3102">
        <v>17445.28</v>
      </c>
      <c r="H3102">
        <v>4</v>
      </c>
      <c r="I3102">
        <v>69781.119999999995</v>
      </c>
      <c r="J3102">
        <v>4.87</v>
      </c>
      <c r="K3102">
        <v>3594</v>
      </c>
      <c r="L3102" s="1">
        <v>45374</v>
      </c>
    </row>
    <row r="3103" spans="1:12" x14ac:dyDescent="0.25">
      <c r="A3103" t="s">
        <v>3147</v>
      </c>
      <c r="B3103" t="s">
        <v>65</v>
      </c>
      <c r="C3103" t="s">
        <v>20</v>
      </c>
      <c r="D3103" t="s">
        <v>66</v>
      </c>
      <c r="E3103" t="s">
        <v>22</v>
      </c>
      <c r="F3103" t="s">
        <v>17</v>
      </c>
      <c r="G3103">
        <v>13335.11</v>
      </c>
      <c r="H3103">
        <v>4</v>
      </c>
      <c r="I3103">
        <v>53340.44</v>
      </c>
      <c r="J3103">
        <v>3.25</v>
      </c>
      <c r="K3103">
        <v>672</v>
      </c>
      <c r="L3103" s="1">
        <v>45506</v>
      </c>
    </row>
    <row r="3104" spans="1:12" x14ac:dyDescent="0.25">
      <c r="A3104" t="s">
        <v>3148</v>
      </c>
      <c r="B3104" t="s">
        <v>13</v>
      </c>
      <c r="C3104" t="s">
        <v>14</v>
      </c>
      <c r="D3104" t="s">
        <v>15</v>
      </c>
      <c r="E3104" t="s">
        <v>16</v>
      </c>
      <c r="F3104" t="s">
        <v>33</v>
      </c>
      <c r="G3104">
        <v>15185.23</v>
      </c>
      <c r="H3104">
        <v>2</v>
      </c>
      <c r="I3104">
        <v>30370.46</v>
      </c>
      <c r="J3104">
        <v>1.49</v>
      </c>
      <c r="K3104">
        <v>3255</v>
      </c>
      <c r="L3104" s="1">
        <v>45340</v>
      </c>
    </row>
    <row r="3105" spans="1:12" x14ac:dyDescent="0.25">
      <c r="A3105" t="s">
        <v>3149</v>
      </c>
      <c r="B3105" t="s">
        <v>49</v>
      </c>
      <c r="C3105" t="s">
        <v>14</v>
      </c>
      <c r="D3105" t="s">
        <v>50</v>
      </c>
      <c r="E3105" t="s">
        <v>16</v>
      </c>
      <c r="F3105" t="s">
        <v>23</v>
      </c>
      <c r="G3105">
        <v>10716.82</v>
      </c>
      <c r="H3105">
        <v>4</v>
      </c>
      <c r="I3105">
        <v>42867.28</v>
      </c>
      <c r="J3105">
        <v>2.5299999999999998</v>
      </c>
      <c r="K3105">
        <v>2731</v>
      </c>
      <c r="L3105" s="1">
        <v>45508</v>
      </c>
    </row>
    <row r="3106" spans="1:12" x14ac:dyDescent="0.25">
      <c r="A3106" t="s">
        <v>3150</v>
      </c>
      <c r="B3106" t="s">
        <v>30</v>
      </c>
      <c r="C3106" t="s">
        <v>31</v>
      </c>
      <c r="D3106" t="s">
        <v>32</v>
      </c>
      <c r="E3106" t="s">
        <v>16</v>
      </c>
      <c r="F3106" t="s">
        <v>17</v>
      </c>
      <c r="G3106">
        <v>5124.49</v>
      </c>
      <c r="H3106">
        <v>3</v>
      </c>
      <c r="I3106">
        <v>15373.47</v>
      </c>
      <c r="J3106">
        <v>1.61</v>
      </c>
      <c r="K3106">
        <v>4197</v>
      </c>
      <c r="L3106" s="1">
        <v>45354</v>
      </c>
    </row>
    <row r="3107" spans="1:12" x14ac:dyDescent="0.25">
      <c r="A3107" t="s">
        <v>3151</v>
      </c>
      <c r="B3107" t="s">
        <v>43</v>
      </c>
      <c r="C3107" t="s">
        <v>44</v>
      </c>
      <c r="D3107" t="s">
        <v>45</v>
      </c>
      <c r="E3107" t="s">
        <v>47</v>
      </c>
      <c r="F3107" t="s">
        <v>28</v>
      </c>
      <c r="G3107">
        <v>8586.41</v>
      </c>
      <c r="H3107">
        <v>5</v>
      </c>
      <c r="I3107">
        <v>42932.05</v>
      </c>
      <c r="J3107">
        <v>2.88</v>
      </c>
      <c r="K3107">
        <v>2309</v>
      </c>
      <c r="L3107" s="1">
        <v>45510</v>
      </c>
    </row>
    <row r="3108" spans="1:12" x14ac:dyDescent="0.25">
      <c r="A3108" t="s">
        <v>3152</v>
      </c>
      <c r="B3108" t="s">
        <v>25</v>
      </c>
      <c r="C3108" t="s">
        <v>26</v>
      </c>
      <c r="D3108" t="s">
        <v>27</v>
      </c>
      <c r="E3108" t="s">
        <v>16</v>
      </c>
      <c r="F3108" t="s">
        <v>62</v>
      </c>
      <c r="G3108">
        <v>10254.030000000001</v>
      </c>
      <c r="H3108">
        <v>3</v>
      </c>
      <c r="I3108">
        <v>30762.09</v>
      </c>
      <c r="J3108">
        <v>4.41</v>
      </c>
      <c r="K3108">
        <v>510</v>
      </c>
      <c r="L3108" s="1">
        <v>45611</v>
      </c>
    </row>
    <row r="3109" spans="1:12" x14ac:dyDescent="0.25">
      <c r="A3109" t="s">
        <v>3153</v>
      </c>
      <c r="B3109" t="s">
        <v>25</v>
      </c>
      <c r="C3109" t="s">
        <v>26</v>
      </c>
      <c r="D3109" t="s">
        <v>27</v>
      </c>
      <c r="E3109" t="s">
        <v>47</v>
      </c>
      <c r="F3109" t="s">
        <v>40</v>
      </c>
      <c r="G3109">
        <v>4210.09</v>
      </c>
      <c r="H3109">
        <v>4</v>
      </c>
      <c r="I3109">
        <v>16840.36</v>
      </c>
      <c r="J3109">
        <v>3.6</v>
      </c>
      <c r="K3109">
        <v>3819</v>
      </c>
      <c r="L3109" s="1">
        <v>45522</v>
      </c>
    </row>
    <row r="3110" spans="1:12" x14ac:dyDescent="0.25">
      <c r="A3110" t="s">
        <v>3154</v>
      </c>
      <c r="B3110" t="s">
        <v>35</v>
      </c>
      <c r="C3110" t="s">
        <v>14</v>
      </c>
      <c r="D3110" t="s">
        <v>36</v>
      </c>
      <c r="E3110" t="s">
        <v>16</v>
      </c>
      <c r="F3110" t="s">
        <v>33</v>
      </c>
      <c r="G3110">
        <v>17507.73</v>
      </c>
      <c r="H3110">
        <v>4</v>
      </c>
      <c r="I3110">
        <v>70030.92</v>
      </c>
      <c r="J3110">
        <v>3.87</v>
      </c>
      <c r="K3110">
        <v>3899</v>
      </c>
      <c r="L3110" s="1">
        <v>45647</v>
      </c>
    </row>
    <row r="3111" spans="1:12" x14ac:dyDescent="0.25">
      <c r="A3111" t="s">
        <v>3155</v>
      </c>
      <c r="B3111" t="s">
        <v>35</v>
      </c>
      <c r="C3111" t="s">
        <v>14</v>
      </c>
      <c r="D3111" t="s">
        <v>36</v>
      </c>
      <c r="E3111" t="s">
        <v>47</v>
      </c>
      <c r="F3111" t="s">
        <v>28</v>
      </c>
      <c r="G3111">
        <v>7374.89</v>
      </c>
      <c r="H3111">
        <v>3</v>
      </c>
      <c r="I3111">
        <v>22124.67</v>
      </c>
      <c r="J3111">
        <v>4.29</v>
      </c>
      <c r="K3111">
        <v>2782</v>
      </c>
      <c r="L3111" s="1">
        <v>45337</v>
      </c>
    </row>
    <row r="3112" spans="1:12" x14ac:dyDescent="0.25">
      <c r="A3112" t="s">
        <v>3156</v>
      </c>
      <c r="B3112" t="s">
        <v>25</v>
      </c>
      <c r="C3112" t="s">
        <v>26</v>
      </c>
      <c r="D3112" t="s">
        <v>27</v>
      </c>
      <c r="E3112" t="s">
        <v>16</v>
      </c>
      <c r="F3112" t="s">
        <v>62</v>
      </c>
      <c r="G3112">
        <v>1765.52</v>
      </c>
      <c r="H3112">
        <v>3</v>
      </c>
      <c r="I3112">
        <v>5296.56</v>
      </c>
      <c r="J3112">
        <v>1.97</v>
      </c>
      <c r="K3112">
        <v>3507</v>
      </c>
      <c r="L3112" s="1">
        <v>45342</v>
      </c>
    </row>
    <row r="3113" spans="1:12" x14ac:dyDescent="0.25">
      <c r="A3113" t="s">
        <v>3157</v>
      </c>
      <c r="B3113" t="s">
        <v>19</v>
      </c>
      <c r="C3113" t="s">
        <v>20</v>
      </c>
      <c r="D3113" t="s">
        <v>21</v>
      </c>
      <c r="E3113" t="s">
        <v>22</v>
      </c>
      <c r="F3113" t="s">
        <v>17</v>
      </c>
      <c r="G3113">
        <v>17114.09</v>
      </c>
      <c r="H3113">
        <v>1</v>
      </c>
      <c r="I3113">
        <v>17114.09</v>
      </c>
      <c r="J3113">
        <v>1.21</v>
      </c>
      <c r="K3113">
        <v>1184</v>
      </c>
      <c r="L3113" s="1">
        <v>45643</v>
      </c>
    </row>
    <row r="3114" spans="1:12" x14ac:dyDescent="0.25">
      <c r="A3114" t="s">
        <v>3158</v>
      </c>
      <c r="B3114" t="s">
        <v>38</v>
      </c>
      <c r="C3114" t="s">
        <v>20</v>
      </c>
      <c r="D3114" t="s">
        <v>39</v>
      </c>
      <c r="E3114" t="s">
        <v>16</v>
      </c>
      <c r="F3114" t="s">
        <v>17</v>
      </c>
      <c r="G3114">
        <v>13362.4</v>
      </c>
      <c r="H3114">
        <v>4</v>
      </c>
      <c r="I3114">
        <v>53449.599999999999</v>
      </c>
      <c r="J3114">
        <v>1.27</v>
      </c>
      <c r="K3114">
        <v>2312</v>
      </c>
      <c r="L3114" s="1">
        <v>45427</v>
      </c>
    </row>
    <row r="3115" spans="1:12" x14ac:dyDescent="0.25">
      <c r="A3115" t="s">
        <v>3159</v>
      </c>
      <c r="B3115" t="s">
        <v>49</v>
      </c>
      <c r="C3115" t="s">
        <v>14</v>
      </c>
      <c r="D3115" t="s">
        <v>50</v>
      </c>
      <c r="E3115" t="s">
        <v>22</v>
      </c>
      <c r="F3115" t="s">
        <v>23</v>
      </c>
      <c r="G3115">
        <v>7631.95</v>
      </c>
      <c r="H3115">
        <v>3</v>
      </c>
      <c r="I3115">
        <v>22895.85</v>
      </c>
      <c r="J3115">
        <v>2.5499999999999998</v>
      </c>
      <c r="K3115">
        <v>3218</v>
      </c>
      <c r="L3115" s="1">
        <v>45587</v>
      </c>
    </row>
    <row r="3116" spans="1:12" x14ac:dyDescent="0.25">
      <c r="A3116" t="s">
        <v>3160</v>
      </c>
      <c r="B3116" t="s">
        <v>19</v>
      </c>
      <c r="C3116" t="s">
        <v>20</v>
      </c>
      <c r="D3116" t="s">
        <v>21</v>
      </c>
      <c r="E3116" t="s">
        <v>16</v>
      </c>
      <c r="F3116" t="s">
        <v>28</v>
      </c>
      <c r="G3116">
        <v>12583.52</v>
      </c>
      <c r="H3116">
        <v>4</v>
      </c>
      <c r="I3116">
        <v>50334.080000000002</v>
      </c>
      <c r="J3116">
        <v>3.82</v>
      </c>
      <c r="K3116">
        <v>1311</v>
      </c>
      <c r="L3116" s="1">
        <v>45442</v>
      </c>
    </row>
    <row r="3117" spans="1:12" x14ac:dyDescent="0.25">
      <c r="A3117" t="s">
        <v>3161</v>
      </c>
      <c r="B3117" t="s">
        <v>35</v>
      </c>
      <c r="C3117" t="s">
        <v>14</v>
      </c>
      <c r="D3117" t="s">
        <v>36</v>
      </c>
      <c r="E3117" t="s">
        <v>47</v>
      </c>
      <c r="F3117" t="s">
        <v>62</v>
      </c>
      <c r="G3117">
        <v>1025.96</v>
      </c>
      <c r="H3117">
        <v>3</v>
      </c>
      <c r="I3117">
        <v>3077.88</v>
      </c>
      <c r="J3117">
        <v>3.95</v>
      </c>
      <c r="K3117">
        <v>435</v>
      </c>
      <c r="L3117" s="1">
        <v>45318</v>
      </c>
    </row>
    <row r="3118" spans="1:12" x14ac:dyDescent="0.25">
      <c r="A3118" t="s">
        <v>3162</v>
      </c>
      <c r="B3118" t="s">
        <v>38</v>
      </c>
      <c r="C3118" t="s">
        <v>20</v>
      </c>
      <c r="D3118" t="s">
        <v>39</v>
      </c>
      <c r="E3118" t="s">
        <v>22</v>
      </c>
      <c r="F3118" t="s">
        <v>28</v>
      </c>
      <c r="G3118">
        <v>3643.04</v>
      </c>
      <c r="H3118">
        <v>5</v>
      </c>
      <c r="I3118">
        <v>18215.2</v>
      </c>
      <c r="J3118">
        <v>1.29</v>
      </c>
      <c r="K3118">
        <v>4972</v>
      </c>
      <c r="L3118" s="1">
        <v>45520</v>
      </c>
    </row>
    <row r="3119" spans="1:12" x14ac:dyDescent="0.25">
      <c r="A3119" t="s">
        <v>3163</v>
      </c>
      <c r="B3119" t="s">
        <v>38</v>
      </c>
      <c r="C3119" t="s">
        <v>20</v>
      </c>
      <c r="D3119" t="s">
        <v>39</v>
      </c>
      <c r="E3119" t="s">
        <v>47</v>
      </c>
      <c r="F3119" t="s">
        <v>28</v>
      </c>
      <c r="G3119">
        <v>17495.490000000002</v>
      </c>
      <c r="H3119">
        <v>5</v>
      </c>
      <c r="I3119">
        <v>87477.45</v>
      </c>
      <c r="J3119">
        <v>2.44</v>
      </c>
      <c r="K3119">
        <v>3280</v>
      </c>
      <c r="L3119" s="1">
        <v>45569</v>
      </c>
    </row>
    <row r="3120" spans="1:12" x14ac:dyDescent="0.25">
      <c r="A3120" t="s">
        <v>3164</v>
      </c>
      <c r="B3120" t="s">
        <v>38</v>
      </c>
      <c r="C3120" t="s">
        <v>20</v>
      </c>
      <c r="D3120" t="s">
        <v>39</v>
      </c>
      <c r="E3120" t="s">
        <v>47</v>
      </c>
      <c r="F3120" t="s">
        <v>23</v>
      </c>
      <c r="G3120">
        <v>12620.31</v>
      </c>
      <c r="H3120">
        <v>5</v>
      </c>
      <c r="I3120">
        <v>63101.55</v>
      </c>
      <c r="J3120">
        <v>4.91</v>
      </c>
      <c r="K3120">
        <v>30</v>
      </c>
      <c r="L3120" s="1">
        <v>45399</v>
      </c>
    </row>
    <row r="3121" spans="1:12" x14ac:dyDescent="0.25">
      <c r="A3121" t="s">
        <v>3165</v>
      </c>
      <c r="B3121" t="s">
        <v>38</v>
      </c>
      <c r="C3121" t="s">
        <v>20</v>
      </c>
      <c r="D3121" t="s">
        <v>39</v>
      </c>
      <c r="E3121" t="s">
        <v>16</v>
      </c>
      <c r="F3121" t="s">
        <v>62</v>
      </c>
      <c r="G3121">
        <v>7164.95</v>
      </c>
      <c r="H3121">
        <v>2</v>
      </c>
      <c r="I3121">
        <v>14329.9</v>
      </c>
      <c r="J3121">
        <v>2.08</v>
      </c>
      <c r="K3121">
        <v>1262</v>
      </c>
      <c r="L3121" s="1">
        <v>45509</v>
      </c>
    </row>
    <row r="3122" spans="1:12" x14ac:dyDescent="0.25">
      <c r="A3122" t="s">
        <v>3166</v>
      </c>
      <c r="B3122" t="s">
        <v>25</v>
      </c>
      <c r="C3122" t="s">
        <v>26</v>
      </c>
      <c r="D3122" t="s">
        <v>27</v>
      </c>
      <c r="E3122" t="s">
        <v>22</v>
      </c>
      <c r="F3122" t="s">
        <v>23</v>
      </c>
      <c r="G3122">
        <v>8361.6</v>
      </c>
      <c r="H3122">
        <v>2</v>
      </c>
      <c r="I3122">
        <v>16723.2</v>
      </c>
      <c r="J3122">
        <v>2.1800000000000002</v>
      </c>
      <c r="K3122">
        <v>3070</v>
      </c>
      <c r="L3122" s="1">
        <v>45631</v>
      </c>
    </row>
    <row r="3123" spans="1:12" x14ac:dyDescent="0.25">
      <c r="A3123" t="s">
        <v>3167</v>
      </c>
      <c r="B3123" t="s">
        <v>13</v>
      </c>
      <c r="C3123" t="s">
        <v>14</v>
      </c>
      <c r="D3123" t="s">
        <v>15</v>
      </c>
      <c r="E3123" t="s">
        <v>47</v>
      </c>
      <c r="F3123" t="s">
        <v>28</v>
      </c>
      <c r="G3123">
        <v>9690.1200000000008</v>
      </c>
      <c r="H3123">
        <v>1</v>
      </c>
      <c r="I3123">
        <v>9690.1200000000008</v>
      </c>
      <c r="J3123">
        <v>4.74</v>
      </c>
      <c r="K3123">
        <v>3231</v>
      </c>
      <c r="L3123" s="1">
        <v>45436</v>
      </c>
    </row>
    <row r="3124" spans="1:12" x14ac:dyDescent="0.25">
      <c r="A3124" t="s">
        <v>3168</v>
      </c>
      <c r="B3124" t="s">
        <v>13</v>
      </c>
      <c r="C3124" t="s">
        <v>14</v>
      </c>
      <c r="D3124" t="s">
        <v>15</v>
      </c>
      <c r="E3124" t="s">
        <v>16</v>
      </c>
      <c r="F3124" t="s">
        <v>62</v>
      </c>
      <c r="G3124">
        <v>18813.21</v>
      </c>
      <c r="H3124">
        <v>5</v>
      </c>
      <c r="I3124">
        <v>94066.05</v>
      </c>
      <c r="J3124">
        <v>1.58</v>
      </c>
      <c r="K3124">
        <v>1148</v>
      </c>
      <c r="L3124" s="1">
        <v>45390</v>
      </c>
    </row>
    <row r="3125" spans="1:12" x14ac:dyDescent="0.25">
      <c r="A3125" t="s">
        <v>3169</v>
      </c>
      <c r="B3125" t="s">
        <v>38</v>
      </c>
      <c r="C3125" t="s">
        <v>20</v>
      </c>
      <c r="D3125" t="s">
        <v>39</v>
      </c>
      <c r="E3125" t="s">
        <v>47</v>
      </c>
      <c r="F3125" t="s">
        <v>17</v>
      </c>
      <c r="G3125">
        <v>3143.76</v>
      </c>
      <c r="H3125">
        <v>4</v>
      </c>
      <c r="I3125">
        <v>12575.04</v>
      </c>
      <c r="J3125">
        <v>3.71</v>
      </c>
      <c r="K3125">
        <v>1637</v>
      </c>
      <c r="L3125" s="1">
        <v>45307</v>
      </c>
    </row>
    <row r="3126" spans="1:12" x14ac:dyDescent="0.25">
      <c r="A3126" t="s">
        <v>3170</v>
      </c>
      <c r="B3126" t="s">
        <v>43</v>
      </c>
      <c r="C3126" t="s">
        <v>44</v>
      </c>
      <c r="D3126" t="s">
        <v>45</v>
      </c>
      <c r="E3126" t="s">
        <v>22</v>
      </c>
      <c r="F3126" t="s">
        <v>33</v>
      </c>
      <c r="G3126">
        <v>18023.830000000002</v>
      </c>
      <c r="H3126">
        <v>3</v>
      </c>
      <c r="I3126">
        <v>54071.49</v>
      </c>
      <c r="J3126">
        <v>3.46</v>
      </c>
      <c r="K3126">
        <v>1969</v>
      </c>
      <c r="L3126" s="1">
        <v>45605</v>
      </c>
    </row>
    <row r="3127" spans="1:12" x14ac:dyDescent="0.25">
      <c r="A3127" t="s">
        <v>3171</v>
      </c>
      <c r="B3127" t="s">
        <v>49</v>
      </c>
      <c r="C3127" t="s">
        <v>14</v>
      </c>
      <c r="D3127" t="s">
        <v>50</v>
      </c>
      <c r="E3127" t="s">
        <v>22</v>
      </c>
      <c r="F3127" t="s">
        <v>17</v>
      </c>
      <c r="G3127">
        <v>5099.45</v>
      </c>
      <c r="H3127">
        <v>5</v>
      </c>
      <c r="I3127">
        <v>25497.25</v>
      </c>
      <c r="J3127">
        <v>3.43</v>
      </c>
      <c r="K3127">
        <v>1526</v>
      </c>
      <c r="L3127" s="1">
        <v>45606</v>
      </c>
    </row>
    <row r="3128" spans="1:12" x14ac:dyDescent="0.25">
      <c r="A3128" t="s">
        <v>3172</v>
      </c>
      <c r="B3128" t="s">
        <v>35</v>
      </c>
      <c r="C3128" t="s">
        <v>14</v>
      </c>
      <c r="D3128" t="s">
        <v>36</v>
      </c>
      <c r="E3128" t="s">
        <v>22</v>
      </c>
      <c r="F3128" t="s">
        <v>28</v>
      </c>
      <c r="G3128">
        <v>3220.07</v>
      </c>
      <c r="H3128">
        <v>3</v>
      </c>
      <c r="I3128">
        <v>9660.2099999999991</v>
      </c>
      <c r="J3128">
        <v>3.6</v>
      </c>
      <c r="K3128">
        <v>1630</v>
      </c>
      <c r="L3128" s="1">
        <v>45383</v>
      </c>
    </row>
    <row r="3129" spans="1:12" x14ac:dyDescent="0.25">
      <c r="A3129" t="s">
        <v>3173</v>
      </c>
      <c r="B3129" t="s">
        <v>30</v>
      </c>
      <c r="C3129" t="s">
        <v>31</v>
      </c>
      <c r="D3129" t="s">
        <v>32</v>
      </c>
      <c r="E3129" t="s">
        <v>22</v>
      </c>
      <c r="F3129" t="s">
        <v>17</v>
      </c>
      <c r="G3129">
        <v>10515.52</v>
      </c>
      <c r="H3129">
        <v>5</v>
      </c>
      <c r="I3129">
        <v>52577.599999999999</v>
      </c>
      <c r="J3129">
        <v>1.82</v>
      </c>
      <c r="K3129">
        <v>3436</v>
      </c>
      <c r="L3129" s="1">
        <v>45449</v>
      </c>
    </row>
    <row r="3130" spans="1:12" x14ac:dyDescent="0.25">
      <c r="A3130" t="s">
        <v>3174</v>
      </c>
      <c r="B3130" t="s">
        <v>53</v>
      </c>
      <c r="C3130" t="s">
        <v>31</v>
      </c>
      <c r="D3130" t="s">
        <v>54</v>
      </c>
      <c r="E3130" t="s">
        <v>22</v>
      </c>
      <c r="F3130" t="s">
        <v>17</v>
      </c>
      <c r="G3130">
        <v>2740.57</v>
      </c>
      <c r="H3130">
        <v>1</v>
      </c>
      <c r="I3130">
        <v>2740.57</v>
      </c>
      <c r="J3130">
        <v>2.5299999999999998</v>
      </c>
      <c r="K3130">
        <v>4151</v>
      </c>
      <c r="L3130" s="1">
        <v>45477</v>
      </c>
    </row>
    <row r="3131" spans="1:12" x14ac:dyDescent="0.25">
      <c r="A3131" t="s">
        <v>3175</v>
      </c>
      <c r="B3131" t="s">
        <v>19</v>
      </c>
      <c r="C3131" t="s">
        <v>20</v>
      </c>
      <c r="D3131" t="s">
        <v>21</v>
      </c>
      <c r="E3131" t="s">
        <v>47</v>
      </c>
      <c r="F3131" t="s">
        <v>33</v>
      </c>
      <c r="G3131">
        <v>3736.08</v>
      </c>
      <c r="H3131">
        <v>3</v>
      </c>
      <c r="I3131">
        <v>11208.24</v>
      </c>
      <c r="J3131">
        <v>3.12</v>
      </c>
      <c r="K3131">
        <v>1427</v>
      </c>
      <c r="L3131" s="1">
        <v>45397</v>
      </c>
    </row>
    <row r="3132" spans="1:12" x14ac:dyDescent="0.25">
      <c r="A3132" t="s">
        <v>3176</v>
      </c>
      <c r="B3132" t="s">
        <v>53</v>
      </c>
      <c r="C3132" t="s">
        <v>31</v>
      </c>
      <c r="D3132" t="s">
        <v>54</v>
      </c>
      <c r="E3132" t="s">
        <v>47</v>
      </c>
      <c r="F3132" t="s">
        <v>17</v>
      </c>
      <c r="G3132">
        <v>4787.24</v>
      </c>
      <c r="H3132">
        <v>1</v>
      </c>
      <c r="I3132">
        <v>4787.24</v>
      </c>
      <c r="J3132">
        <v>1.1599999999999999</v>
      </c>
      <c r="K3132">
        <v>3256</v>
      </c>
      <c r="L3132" s="1">
        <v>45543</v>
      </c>
    </row>
    <row r="3133" spans="1:12" x14ac:dyDescent="0.25">
      <c r="A3133" t="s">
        <v>3177</v>
      </c>
      <c r="B3133" t="s">
        <v>19</v>
      </c>
      <c r="C3133" t="s">
        <v>20</v>
      </c>
      <c r="D3133" t="s">
        <v>21</v>
      </c>
      <c r="E3133" t="s">
        <v>47</v>
      </c>
      <c r="F3133" t="s">
        <v>62</v>
      </c>
      <c r="G3133">
        <v>7086.95</v>
      </c>
      <c r="H3133">
        <v>5</v>
      </c>
      <c r="I3133">
        <v>35434.75</v>
      </c>
      <c r="J3133">
        <v>2</v>
      </c>
      <c r="K3133">
        <v>1945</v>
      </c>
      <c r="L3133" s="1">
        <v>45357</v>
      </c>
    </row>
    <row r="3134" spans="1:12" x14ac:dyDescent="0.25">
      <c r="A3134" t="s">
        <v>3178</v>
      </c>
      <c r="B3134" t="s">
        <v>25</v>
      </c>
      <c r="C3134" t="s">
        <v>26</v>
      </c>
      <c r="D3134" t="s">
        <v>27</v>
      </c>
      <c r="E3134" t="s">
        <v>16</v>
      </c>
      <c r="F3134" t="s">
        <v>40</v>
      </c>
      <c r="G3134">
        <v>1054.77</v>
      </c>
      <c r="H3134">
        <v>5</v>
      </c>
      <c r="I3134">
        <v>5273.85</v>
      </c>
      <c r="J3134">
        <v>4.3</v>
      </c>
      <c r="K3134">
        <v>54</v>
      </c>
      <c r="L3134" s="1">
        <v>45574</v>
      </c>
    </row>
    <row r="3135" spans="1:12" x14ac:dyDescent="0.25">
      <c r="A3135" t="s">
        <v>3179</v>
      </c>
      <c r="B3135" t="s">
        <v>35</v>
      </c>
      <c r="C3135" t="s">
        <v>14</v>
      </c>
      <c r="D3135" t="s">
        <v>36</v>
      </c>
      <c r="E3135" t="s">
        <v>47</v>
      </c>
      <c r="F3135" t="s">
        <v>17</v>
      </c>
      <c r="G3135">
        <v>18571.240000000002</v>
      </c>
      <c r="H3135">
        <v>4</v>
      </c>
      <c r="I3135">
        <v>74284.960000000006</v>
      </c>
      <c r="J3135">
        <v>4.8499999999999996</v>
      </c>
      <c r="K3135">
        <v>1918</v>
      </c>
      <c r="L3135" s="1">
        <v>45519</v>
      </c>
    </row>
    <row r="3136" spans="1:12" x14ac:dyDescent="0.25">
      <c r="A3136" t="s">
        <v>3180</v>
      </c>
      <c r="B3136" t="s">
        <v>35</v>
      </c>
      <c r="C3136" t="s">
        <v>14</v>
      </c>
      <c r="D3136" t="s">
        <v>36</v>
      </c>
      <c r="E3136" t="s">
        <v>22</v>
      </c>
      <c r="F3136" t="s">
        <v>23</v>
      </c>
      <c r="G3136">
        <v>1146</v>
      </c>
      <c r="H3136">
        <v>3</v>
      </c>
      <c r="I3136">
        <v>3438</v>
      </c>
      <c r="J3136">
        <v>1.43</v>
      </c>
      <c r="K3136">
        <v>2690</v>
      </c>
      <c r="L3136" s="1">
        <v>45560</v>
      </c>
    </row>
    <row r="3137" spans="1:12" x14ac:dyDescent="0.25">
      <c r="A3137" t="s">
        <v>3181</v>
      </c>
      <c r="B3137" t="s">
        <v>65</v>
      </c>
      <c r="C3137" t="s">
        <v>20</v>
      </c>
      <c r="D3137" t="s">
        <v>66</v>
      </c>
      <c r="E3137" t="s">
        <v>47</v>
      </c>
      <c r="F3137" t="s">
        <v>17</v>
      </c>
      <c r="G3137">
        <v>656.02</v>
      </c>
      <c r="H3137">
        <v>4</v>
      </c>
      <c r="I3137">
        <v>2624.08</v>
      </c>
      <c r="J3137">
        <v>2.85</v>
      </c>
      <c r="K3137">
        <v>473</v>
      </c>
      <c r="L3137" s="1">
        <v>45374</v>
      </c>
    </row>
    <row r="3138" spans="1:12" x14ac:dyDescent="0.25">
      <c r="A3138" t="s">
        <v>3182</v>
      </c>
      <c r="B3138" t="s">
        <v>35</v>
      </c>
      <c r="C3138" t="s">
        <v>14</v>
      </c>
      <c r="D3138" t="s">
        <v>36</v>
      </c>
      <c r="E3138" t="s">
        <v>16</v>
      </c>
      <c r="F3138" t="s">
        <v>40</v>
      </c>
      <c r="G3138">
        <v>7921.8</v>
      </c>
      <c r="H3138">
        <v>5</v>
      </c>
      <c r="I3138">
        <v>39609</v>
      </c>
      <c r="J3138">
        <v>3.53</v>
      </c>
      <c r="K3138">
        <v>1402</v>
      </c>
      <c r="L3138" s="1">
        <v>45451</v>
      </c>
    </row>
    <row r="3139" spans="1:12" x14ac:dyDescent="0.25">
      <c r="A3139" t="s">
        <v>3183</v>
      </c>
      <c r="B3139" t="s">
        <v>19</v>
      </c>
      <c r="C3139" t="s">
        <v>20</v>
      </c>
      <c r="D3139" t="s">
        <v>21</v>
      </c>
      <c r="E3139" t="s">
        <v>47</v>
      </c>
      <c r="F3139" t="s">
        <v>62</v>
      </c>
      <c r="G3139">
        <v>7776.95</v>
      </c>
      <c r="H3139">
        <v>1</v>
      </c>
      <c r="I3139">
        <v>7776.95</v>
      </c>
      <c r="J3139">
        <v>3.85</v>
      </c>
      <c r="K3139">
        <v>2153</v>
      </c>
      <c r="L3139" s="1">
        <v>45379</v>
      </c>
    </row>
    <row r="3140" spans="1:12" x14ac:dyDescent="0.25">
      <c r="A3140" t="s">
        <v>3184</v>
      </c>
      <c r="B3140" t="s">
        <v>53</v>
      </c>
      <c r="C3140" t="s">
        <v>31</v>
      </c>
      <c r="D3140" t="s">
        <v>54</v>
      </c>
      <c r="E3140" t="s">
        <v>22</v>
      </c>
      <c r="F3140" t="s">
        <v>28</v>
      </c>
      <c r="G3140">
        <v>6968.79</v>
      </c>
      <c r="H3140">
        <v>5</v>
      </c>
      <c r="I3140">
        <v>34843.949999999997</v>
      </c>
      <c r="J3140">
        <v>1.1200000000000001</v>
      </c>
      <c r="K3140">
        <v>2141</v>
      </c>
      <c r="L3140" s="1">
        <v>45470</v>
      </c>
    </row>
    <row r="3141" spans="1:12" x14ac:dyDescent="0.25">
      <c r="A3141" t="s">
        <v>3185</v>
      </c>
      <c r="B3141" t="s">
        <v>30</v>
      </c>
      <c r="C3141" t="s">
        <v>31</v>
      </c>
      <c r="D3141" t="s">
        <v>32</v>
      </c>
      <c r="E3141" t="s">
        <v>22</v>
      </c>
      <c r="F3141" t="s">
        <v>40</v>
      </c>
      <c r="G3141">
        <v>18392.29</v>
      </c>
      <c r="H3141">
        <v>1</v>
      </c>
      <c r="I3141">
        <v>18392.29</v>
      </c>
      <c r="J3141">
        <v>2.66</v>
      </c>
      <c r="K3141">
        <v>2066</v>
      </c>
      <c r="L3141" s="1">
        <v>45308</v>
      </c>
    </row>
    <row r="3142" spans="1:12" x14ac:dyDescent="0.25">
      <c r="A3142" t="s">
        <v>3186</v>
      </c>
      <c r="B3142" t="s">
        <v>35</v>
      </c>
      <c r="C3142" t="s">
        <v>14</v>
      </c>
      <c r="D3142" t="s">
        <v>36</v>
      </c>
      <c r="E3142" t="s">
        <v>22</v>
      </c>
      <c r="F3142" t="s">
        <v>40</v>
      </c>
      <c r="G3142">
        <v>1114.55</v>
      </c>
      <c r="H3142">
        <v>4</v>
      </c>
      <c r="I3142">
        <v>4458.2</v>
      </c>
      <c r="J3142">
        <v>4.18</v>
      </c>
      <c r="K3142">
        <v>1370</v>
      </c>
      <c r="L3142" s="1">
        <v>45525</v>
      </c>
    </row>
    <row r="3143" spans="1:12" x14ac:dyDescent="0.25">
      <c r="A3143" t="s">
        <v>3187</v>
      </c>
      <c r="B3143" t="s">
        <v>19</v>
      </c>
      <c r="C3143" t="s">
        <v>20</v>
      </c>
      <c r="D3143" t="s">
        <v>21</v>
      </c>
      <c r="E3143" t="s">
        <v>47</v>
      </c>
      <c r="F3143" t="s">
        <v>28</v>
      </c>
      <c r="G3143">
        <v>9917.85</v>
      </c>
      <c r="H3143">
        <v>4</v>
      </c>
      <c r="I3143">
        <v>39671.4</v>
      </c>
      <c r="J3143">
        <v>4.1500000000000004</v>
      </c>
      <c r="K3143">
        <v>4196</v>
      </c>
      <c r="L3143" s="1">
        <v>45350</v>
      </c>
    </row>
    <row r="3144" spans="1:12" x14ac:dyDescent="0.25">
      <c r="A3144" t="s">
        <v>3188</v>
      </c>
      <c r="B3144" t="s">
        <v>13</v>
      </c>
      <c r="C3144" t="s">
        <v>14</v>
      </c>
      <c r="D3144" t="s">
        <v>15</v>
      </c>
      <c r="E3144" t="s">
        <v>22</v>
      </c>
      <c r="F3144" t="s">
        <v>40</v>
      </c>
      <c r="G3144">
        <v>12579.26</v>
      </c>
      <c r="H3144">
        <v>5</v>
      </c>
      <c r="I3144">
        <v>62896.3</v>
      </c>
      <c r="J3144">
        <v>3.84</v>
      </c>
      <c r="K3144">
        <v>1760</v>
      </c>
      <c r="L3144" s="1">
        <v>45605</v>
      </c>
    </row>
    <row r="3145" spans="1:12" x14ac:dyDescent="0.25">
      <c r="A3145" t="s">
        <v>3189</v>
      </c>
      <c r="B3145" t="s">
        <v>43</v>
      </c>
      <c r="C3145" t="s">
        <v>44</v>
      </c>
      <c r="D3145" t="s">
        <v>45</v>
      </c>
      <c r="E3145" t="s">
        <v>47</v>
      </c>
      <c r="F3145" t="s">
        <v>28</v>
      </c>
      <c r="G3145">
        <v>406.29</v>
      </c>
      <c r="H3145">
        <v>2</v>
      </c>
      <c r="I3145">
        <v>812.58</v>
      </c>
      <c r="J3145">
        <v>3.98</v>
      </c>
      <c r="K3145">
        <v>4191</v>
      </c>
      <c r="L3145" s="1">
        <v>45346</v>
      </c>
    </row>
    <row r="3146" spans="1:12" x14ac:dyDescent="0.25">
      <c r="A3146" t="s">
        <v>3190</v>
      </c>
      <c r="B3146" t="s">
        <v>49</v>
      </c>
      <c r="C3146" t="s">
        <v>14</v>
      </c>
      <c r="D3146" t="s">
        <v>50</v>
      </c>
      <c r="E3146" t="s">
        <v>16</v>
      </c>
      <c r="F3146" t="s">
        <v>40</v>
      </c>
      <c r="G3146">
        <v>8176.56</v>
      </c>
      <c r="H3146">
        <v>2</v>
      </c>
      <c r="I3146">
        <v>16353.12</v>
      </c>
      <c r="J3146">
        <v>3.53</v>
      </c>
      <c r="K3146">
        <v>85</v>
      </c>
      <c r="L3146" s="1">
        <v>45475</v>
      </c>
    </row>
    <row r="3147" spans="1:12" x14ac:dyDescent="0.25">
      <c r="A3147" t="s">
        <v>3191</v>
      </c>
      <c r="B3147" t="s">
        <v>43</v>
      </c>
      <c r="C3147" t="s">
        <v>44</v>
      </c>
      <c r="D3147" t="s">
        <v>45</v>
      </c>
      <c r="E3147" t="s">
        <v>22</v>
      </c>
      <c r="F3147" t="s">
        <v>17</v>
      </c>
      <c r="G3147">
        <v>4532.2</v>
      </c>
      <c r="H3147">
        <v>4</v>
      </c>
      <c r="I3147">
        <v>18128.8</v>
      </c>
      <c r="J3147">
        <v>3.01</v>
      </c>
      <c r="K3147">
        <v>4042</v>
      </c>
      <c r="L3147" s="1">
        <v>45379</v>
      </c>
    </row>
    <row r="3148" spans="1:12" x14ac:dyDescent="0.25">
      <c r="A3148" t="s">
        <v>3192</v>
      </c>
      <c r="B3148" t="s">
        <v>35</v>
      </c>
      <c r="C3148" t="s">
        <v>14</v>
      </c>
      <c r="D3148" t="s">
        <v>36</v>
      </c>
      <c r="E3148" t="s">
        <v>16</v>
      </c>
      <c r="F3148" t="s">
        <v>17</v>
      </c>
      <c r="G3148">
        <v>19132.419999999998</v>
      </c>
      <c r="H3148">
        <v>5</v>
      </c>
      <c r="I3148">
        <v>95662.1</v>
      </c>
      <c r="J3148">
        <v>3.51</v>
      </c>
      <c r="K3148">
        <v>2695</v>
      </c>
      <c r="L3148" s="1">
        <v>45432</v>
      </c>
    </row>
    <row r="3149" spans="1:12" x14ac:dyDescent="0.25">
      <c r="A3149" t="s">
        <v>3193</v>
      </c>
      <c r="B3149" t="s">
        <v>43</v>
      </c>
      <c r="C3149" t="s">
        <v>44</v>
      </c>
      <c r="D3149" t="s">
        <v>45</v>
      </c>
      <c r="E3149" t="s">
        <v>22</v>
      </c>
      <c r="F3149" t="s">
        <v>23</v>
      </c>
      <c r="G3149">
        <v>16487.23</v>
      </c>
      <c r="H3149">
        <v>3</v>
      </c>
      <c r="I3149">
        <v>49461.69</v>
      </c>
      <c r="J3149">
        <v>1.42</v>
      </c>
      <c r="K3149">
        <v>941</v>
      </c>
      <c r="L3149" s="1">
        <v>45557</v>
      </c>
    </row>
    <row r="3150" spans="1:12" x14ac:dyDescent="0.25">
      <c r="A3150" t="s">
        <v>3194</v>
      </c>
      <c r="B3150" t="s">
        <v>38</v>
      </c>
      <c r="C3150" t="s">
        <v>20</v>
      </c>
      <c r="D3150" t="s">
        <v>39</v>
      </c>
      <c r="E3150" t="s">
        <v>47</v>
      </c>
      <c r="F3150" t="s">
        <v>28</v>
      </c>
      <c r="G3150">
        <v>2773.77</v>
      </c>
      <c r="H3150">
        <v>2</v>
      </c>
      <c r="I3150">
        <v>5547.54</v>
      </c>
      <c r="J3150">
        <v>4.6399999999999997</v>
      </c>
      <c r="K3150">
        <v>1935</v>
      </c>
      <c r="L3150" s="1">
        <v>45321</v>
      </c>
    </row>
    <row r="3151" spans="1:12" x14ac:dyDescent="0.25">
      <c r="A3151" t="s">
        <v>3195</v>
      </c>
      <c r="B3151" t="s">
        <v>19</v>
      </c>
      <c r="C3151" t="s">
        <v>20</v>
      </c>
      <c r="D3151" t="s">
        <v>21</v>
      </c>
      <c r="E3151" t="s">
        <v>47</v>
      </c>
      <c r="F3151" t="s">
        <v>33</v>
      </c>
      <c r="G3151">
        <v>5471.11</v>
      </c>
      <c r="H3151">
        <v>1</v>
      </c>
      <c r="I3151">
        <v>5471.11</v>
      </c>
      <c r="J3151">
        <v>4.5999999999999996</v>
      </c>
      <c r="K3151">
        <v>2607</v>
      </c>
      <c r="L3151" s="1">
        <v>45300</v>
      </c>
    </row>
    <row r="3152" spans="1:12" x14ac:dyDescent="0.25">
      <c r="A3152" t="s">
        <v>3196</v>
      </c>
      <c r="B3152" t="s">
        <v>13</v>
      </c>
      <c r="C3152" t="s">
        <v>14</v>
      </c>
      <c r="D3152" t="s">
        <v>15</v>
      </c>
      <c r="E3152" t="s">
        <v>16</v>
      </c>
      <c r="F3152" t="s">
        <v>17</v>
      </c>
      <c r="G3152">
        <v>5458.96</v>
      </c>
      <c r="H3152">
        <v>5</v>
      </c>
      <c r="I3152">
        <v>27294.799999999999</v>
      </c>
      <c r="J3152">
        <v>4.38</v>
      </c>
      <c r="K3152">
        <v>3995</v>
      </c>
      <c r="L3152" s="1">
        <v>45303</v>
      </c>
    </row>
    <row r="3153" spans="1:12" x14ac:dyDescent="0.25">
      <c r="A3153" t="s">
        <v>3197</v>
      </c>
      <c r="B3153" t="s">
        <v>38</v>
      </c>
      <c r="C3153" t="s">
        <v>20</v>
      </c>
      <c r="D3153" t="s">
        <v>39</v>
      </c>
      <c r="E3153" t="s">
        <v>22</v>
      </c>
      <c r="F3153" t="s">
        <v>28</v>
      </c>
      <c r="G3153">
        <v>15180.93</v>
      </c>
      <c r="H3153">
        <v>1</v>
      </c>
      <c r="I3153">
        <v>15180.93</v>
      </c>
      <c r="J3153">
        <v>2.35</v>
      </c>
      <c r="K3153">
        <v>908</v>
      </c>
      <c r="L3153" s="1">
        <v>45574</v>
      </c>
    </row>
    <row r="3154" spans="1:12" x14ac:dyDescent="0.25">
      <c r="A3154" t="s">
        <v>3198</v>
      </c>
      <c r="B3154" t="s">
        <v>53</v>
      </c>
      <c r="C3154" t="s">
        <v>31</v>
      </c>
      <c r="D3154" t="s">
        <v>54</v>
      </c>
      <c r="E3154" t="s">
        <v>47</v>
      </c>
      <c r="F3154" t="s">
        <v>33</v>
      </c>
      <c r="G3154">
        <v>2418.2800000000002</v>
      </c>
      <c r="H3154">
        <v>4</v>
      </c>
      <c r="I3154">
        <v>9673.1200000000008</v>
      </c>
      <c r="J3154">
        <v>4.66</v>
      </c>
      <c r="K3154">
        <v>4933</v>
      </c>
      <c r="L3154" s="1">
        <v>45538</v>
      </c>
    </row>
    <row r="3155" spans="1:12" x14ac:dyDescent="0.25">
      <c r="A3155" t="s">
        <v>3199</v>
      </c>
      <c r="B3155" t="s">
        <v>43</v>
      </c>
      <c r="C3155" t="s">
        <v>44</v>
      </c>
      <c r="D3155" t="s">
        <v>45</v>
      </c>
      <c r="E3155" t="s">
        <v>47</v>
      </c>
      <c r="F3155" t="s">
        <v>62</v>
      </c>
      <c r="G3155">
        <v>2465.04</v>
      </c>
      <c r="H3155">
        <v>4</v>
      </c>
      <c r="I3155">
        <v>9860.16</v>
      </c>
      <c r="J3155">
        <v>2.4500000000000002</v>
      </c>
      <c r="K3155">
        <v>3968</v>
      </c>
      <c r="L3155" s="1">
        <v>45434</v>
      </c>
    </row>
    <row r="3156" spans="1:12" x14ac:dyDescent="0.25">
      <c r="A3156" t="s">
        <v>3200</v>
      </c>
      <c r="B3156" t="s">
        <v>25</v>
      </c>
      <c r="C3156" t="s">
        <v>26</v>
      </c>
      <c r="D3156" t="s">
        <v>27</v>
      </c>
      <c r="E3156" t="s">
        <v>22</v>
      </c>
      <c r="F3156" t="s">
        <v>33</v>
      </c>
      <c r="G3156">
        <v>10295.64</v>
      </c>
      <c r="H3156">
        <v>3</v>
      </c>
      <c r="I3156">
        <v>30886.92</v>
      </c>
      <c r="J3156">
        <v>4.79</v>
      </c>
      <c r="K3156">
        <v>529</v>
      </c>
      <c r="L3156" s="1">
        <v>45343</v>
      </c>
    </row>
    <row r="3157" spans="1:12" x14ac:dyDescent="0.25">
      <c r="A3157" t="s">
        <v>3201</v>
      </c>
      <c r="B3157" t="s">
        <v>38</v>
      </c>
      <c r="C3157" t="s">
        <v>20</v>
      </c>
      <c r="D3157" t="s">
        <v>39</v>
      </c>
      <c r="E3157" t="s">
        <v>22</v>
      </c>
      <c r="F3157" t="s">
        <v>33</v>
      </c>
      <c r="G3157">
        <v>17142.990000000002</v>
      </c>
      <c r="H3157">
        <v>4</v>
      </c>
      <c r="I3157">
        <v>68571.960000000006</v>
      </c>
      <c r="J3157">
        <v>1.62</v>
      </c>
      <c r="K3157">
        <v>2187</v>
      </c>
      <c r="L3157" s="1">
        <v>45612</v>
      </c>
    </row>
    <row r="3158" spans="1:12" x14ac:dyDescent="0.25">
      <c r="A3158" t="s">
        <v>3202</v>
      </c>
      <c r="B3158" t="s">
        <v>25</v>
      </c>
      <c r="C3158" t="s">
        <v>26</v>
      </c>
      <c r="D3158" t="s">
        <v>27</v>
      </c>
      <c r="E3158" t="s">
        <v>22</v>
      </c>
      <c r="F3158" t="s">
        <v>23</v>
      </c>
      <c r="G3158">
        <v>12304.2</v>
      </c>
      <c r="H3158">
        <v>2</v>
      </c>
      <c r="I3158">
        <v>24608.400000000001</v>
      </c>
      <c r="J3158">
        <v>3.97</v>
      </c>
      <c r="K3158">
        <v>2070</v>
      </c>
      <c r="L3158" s="1">
        <v>45366</v>
      </c>
    </row>
    <row r="3159" spans="1:12" x14ac:dyDescent="0.25">
      <c r="A3159" t="s">
        <v>3203</v>
      </c>
      <c r="B3159" t="s">
        <v>53</v>
      </c>
      <c r="C3159" t="s">
        <v>31</v>
      </c>
      <c r="D3159" t="s">
        <v>54</v>
      </c>
      <c r="E3159" t="s">
        <v>22</v>
      </c>
      <c r="F3159" t="s">
        <v>62</v>
      </c>
      <c r="G3159">
        <v>2954.59</v>
      </c>
      <c r="H3159">
        <v>3</v>
      </c>
      <c r="I3159">
        <v>8863.77</v>
      </c>
      <c r="J3159">
        <v>3.66</v>
      </c>
      <c r="K3159">
        <v>3453</v>
      </c>
      <c r="L3159" s="1">
        <v>45447</v>
      </c>
    </row>
    <row r="3160" spans="1:12" x14ac:dyDescent="0.25">
      <c r="A3160" t="s">
        <v>3204</v>
      </c>
      <c r="B3160" t="s">
        <v>38</v>
      </c>
      <c r="C3160" t="s">
        <v>20</v>
      </c>
      <c r="D3160" t="s">
        <v>39</v>
      </c>
      <c r="E3160" t="s">
        <v>16</v>
      </c>
      <c r="F3160" t="s">
        <v>28</v>
      </c>
      <c r="G3160">
        <v>977.63</v>
      </c>
      <c r="H3160">
        <v>5</v>
      </c>
      <c r="I3160">
        <v>4888.1499999999996</v>
      </c>
      <c r="J3160">
        <v>3.47</v>
      </c>
      <c r="K3160">
        <v>4194</v>
      </c>
      <c r="L3160" s="1">
        <v>45326</v>
      </c>
    </row>
    <row r="3161" spans="1:12" x14ac:dyDescent="0.25">
      <c r="A3161" t="s">
        <v>3205</v>
      </c>
      <c r="B3161" t="s">
        <v>65</v>
      </c>
      <c r="C3161" t="s">
        <v>20</v>
      </c>
      <c r="D3161" t="s">
        <v>66</v>
      </c>
      <c r="E3161" t="s">
        <v>47</v>
      </c>
      <c r="F3161" t="s">
        <v>33</v>
      </c>
      <c r="G3161">
        <v>2384.2199999999998</v>
      </c>
      <c r="H3161">
        <v>4</v>
      </c>
      <c r="I3161">
        <v>9536.8799999999992</v>
      </c>
      <c r="J3161">
        <v>1.02</v>
      </c>
      <c r="K3161">
        <v>3878</v>
      </c>
      <c r="L3161" s="1">
        <v>45476</v>
      </c>
    </row>
    <row r="3162" spans="1:12" x14ac:dyDescent="0.25">
      <c r="A3162" t="s">
        <v>3206</v>
      </c>
      <c r="B3162" t="s">
        <v>13</v>
      </c>
      <c r="C3162" t="s">
        <v>14</v>
      </c>
      <c r="D3162" t="s">
        <v>15</v>
      </c>
      <c r="E3162" t="s">
        <v>47</v>
      </c>
      <c r="F3162" t="s">
        <v>23</v>
      </c>
      <c r="G3162">
        <v>12211.62</v>
      </c>
      <c r="H3162">
        <v>3</v>
      </c>
      <c r="I3162">
        <v>36634.86</v>
      </c>
      <c r="J3162">
        <v>2.02</v>
      </c>
      <c r="K3162">
        <v>2425</v>
      </c>
      <c r="L3162" s="1">
        <v>45584</v>
      </c>
    </row>
    <row r="3163" spans="1:12" x14ac:dyDescent="0.25">
      <c r="A3163" t="s">
        <v>3207</v>
      </c>
      <c r="B3163" t="s">
        <v>19</v>
      </c>
      <c r="C3163" t="s">
        <v>20</v>
      </c>
      <c r="D3163" t="s">
        <v>21</v>
      </c>
      <c r="E3163" t="s">
        <v>16</v>
      </c>
      <c r="F3163" t="s">
        <v>23</v>
      </c>
      <c r="G3163">
        <v>14533.9</v>
      </c>
      <c r="H3163">
        <v>3</v>
      </c>
      <c r="I3163">
        <v>43601.7</v>
      </c>
      <c r="J3163">
        <v>4.68</v>
      </c>
      <c r="K3163">
        <v>1918</v>
      </c>
      <c r="L3163" s="1">
        <v>45567</v>
      </c>
    </row>
    <row r="3164" spans="1:12" x14ac:dyDescent="0.25">
      <c r="A3164" t="s">
        <v>3208</v>
      </c>
      <c r="B3164" t="s">
        <v>13</v>
      </c>
      <c r="C3164" t="s">
        <v>14</v>
      </c>
      <c r="D3164" t="s">
        <v>15</v>
      </c>
      <c r="E3164" t="s">
        <v>47</v>
      </c>
      <c r="F3164" t="s">
        <v>28</v>
      </c>
      <c r="G3164">
        <v>17689.400000000001</v>
      </c>
      <c r="H3164">
        <v>4</v>
      </c>
      <c r="I3164">
        <v>70757.600000000006</v>
      </c>
      <c r="J3164">
        <v>3.21</v>
      </c>
      <c r="K3164">
        <v>4254</v>
      </c>
      <c r="L3164" s="1">
        <v>45366</v>
      </c>
    </row>
    <row r="3165" spans="1:12" x14ac:dyDescent="0.25">
      <c r="A3165" t="s">
        <v>3209</v>
      </c>
      <c r="B3165" t="s">
        <v>43</v>
      </c>
      <c r="C3165" t="s">
        <v>44</v>
      </c>
      <c r="D3165" t="s">
        <v>45</v>
      </c>
      <c r="E3165" t="s">
        <v>22</v>
      </c>
      <c r="F3165" t="s">
        <v>17</v>
      </c>
      <c r="G3165">
        <v>3979.21</v>
      </c>
      <c r="H3165">
        <v>1</v>
      </c>
      <c r="I3165">
        <v>3979.21</v>
      </c>
      <c r="J3165">
        <v>3.23</v>
      </c>
      <c r="K3165">
        <v>1019</v>
      </c>
      <c r="L3165" s="1">
        <v>45537</v>
      </c>
    </row>
    <row r="3166" spans="1:12" x14ac:dyDescent="0.25">
      <c r="A3166" t="s">
        <v>3210</v>
      </c>
      <c r="B3166" t="s">
        <v>30</v>
      </c>
      <c r="C3166" t="s">
        <v>31</v>
      </c>
      <c r="D3166" t="s">
        <v>32</v>
      </c>
      <c r="E3166" t="s">
        <v>47</v>
      </c>
      <c r="F3166" t="s">
        <v>40</v>
      </c>
      <c r="G3166">
        <v>15169.15</v>
      </c>
      <c r="H3166">
        <v>5</v>
      </c>
      <c r="I3166">
        <v>75845.75</v>
      </c>
      <c r="J3166">
        <v>3.58</v>
      </c>
      <c r="K3166">
        <v>170</v>
      </c>
      <c r="L3166" s="1">
        <v>45379</v>
      </c>
    </row>
    <row r="3167" spans="1:12" x14ac:dyDescent="0.25">
      <c r="A3167" t="s">
        <v>3211</v>
      </c>
      <c r="B3167" t="s">
        <v>19</v>
      </c>
      <c r="C3167" t="s">
        <v>20</v>
      </c>
      <c r="D3167" t="s">
        <v>21</v>
      </c>
      <c r="E3167" t="s">
        <v>22</v>
      </c>
      <c r="F3167" t="s">
        <v>62</v>
      </c>
      <c r="G3167">
        <v>16864.66</v>
      </c>
      <c r="H3167">
        <v>2</v>
      </c>
      <c r="I3167">
        <v>33729.32</v>
      </c>
      <c r="J3167">
        <v>1.0900000000000001</v>
      </c>
      <c r="K3167">
        <v>4203</v>
      </c>
      <c r="L3167" s="1">
        <v>45351</v>
      </c>
    </row>
    <row r="3168" spans="1:12" x14ac:dyDescent="0.25">
      <c r="A3168" t="s">
        <v>3212</v>
      </c>
      <c r="B3168" t="s">
        <v>49</v>
      </c>
      <c r="C3168" t="s">
        <v>14</v>
      </c>
      <c r="D3168" t="s">
        <v>50</v>
      </c>
      <c r="E3168" t="s">
        <v>16</v>
      </c>
      <c r="F3168" t="s">
        <v>33</v>
      </c>
      <c r="G3168">
        <v>18447.310000000001</v>
      </c>
      <c r="H3168">
        <v>2</v>
      </c>
      <c r="I3168">
        <v>36894.620000000003</v>
      </c>
      <c r="J3168">
        <v>2.75</v>
      </c>
      <c r="K3168">
        <v>1220</v>
      </c>
      <c r="L3168" s="1">
        <v>45390</v>
      </c>
    </row>
    <row r="3169" spans="1:12" x14ac:dyDescent="0.25">
      <c r="A3169" t="s">
        <v>3213</v>
      </c>
      <c r="B3169" t="s">
        <v>13</v>
      </c>
      <c r="C3169" t="s">
        <v>14</v>
      </c>
      <c r="D3169" t="s">
        <v>15</v>
      </c>
      <c r="E3169" t="s">
        <v>47</v>
      </c>
      <c r="F3169" t="s">
        <v>40</v>
      </c>
      <c r="G3169">
        <v>999.66</v>
      </c>
      <c r="H3169">
        <v>2</v>
      </c>
      <c r="I3169">
        <v>1999.32</v>
      </c>
      <c r="J3169">
        <v>3.92</v>
      </c>
      <c r="K3169">
        <v>4199</v>
      </c>
      <c r="L3169" s="1">
        <v>45514</v>
      </c>
    </row>
    <row r="3170" spans="1:12" x14ac:dyDescent="0.25">
      <c r="A3170" t="s">
        <v>3214</v>
      </c>
      <c r="B3170" t="s">
        <v>49</v>
      </c>
      <c r="C3170" t="s">
        <v>14</v>
      </c>
      <c r="D3170" t="s">
        <v>50</v>
      </c>
      <c r="E3170" t="s">
        <v>22</v>
      </c>
      <c r="F3170" t="s">
        <v>28</v>
      </c>
      <c r="G3170">
        <v>13127.25</v>
      </c>
      <c r="H3170">
        <v>5</v>
      </c>
      <c r="I3170">
        <v>65636.25</v>
      </c>
      <c r="J3170">
        <v>2.17</v>
      </c>
      <c r="K3170">
        <v>3127</v>
      </c>
      <c r="L3170" s="1">
        <v>45394</v>
      </c>
    </row>
    <row r="3171" spans="1:12" x14ac:dyDescent="0.25">
      <c r="A3171" t="s">
        <v>3215</v>
      </c>
      <c r="B3171" t="s">
        <v>13</v>
      </c>
      <c r="C3171" t="s">
        <v>14</v>
      </c>
      <c r="D3171" t="s">
        <v>15</v>
      </c>
      <c r="E3171" t="s">
        <v>22</v>
      </c>
      <c r="F3171" t="s">
        <v>40</v>
      </c>
      <c r="G3171">
        <v>10829.1</v>
      </c>
      <c r="H3171">
        <v>1</v>
      </c>
      <c r="I3171">
        <v>10829.1</v>
      </c>
      <c r="J3171">
        <v>4.91</v>
      </c>
      <c r="K3171">
        <v>2248</v>
      </c>
      <c r="L3171" s="1">
        <v>45340</v>
      </c>
    </row>
    <row r="3172" spans="1:12" x14ac:dyDescent="0.25">
      <c r="A3172" t="s">
        <v>3216</v>
      </c>
      <c r="B3172" t="s">
        <v>53</v>
      </c>
      <c r="C3172" t="s">
        <v>31</v>
      </c>
      <c r="D3172" t="s">
        <v>54</v>
      </c>
      <c r="E3172" t="s">
        <v>16</v>
      </c>
      <c r="F3172" t="s">
        <v>40</v>
      </c>
      <c r="G3172">
        <v>14055.41</v>
      </c>
      <c r="H3172">
        <v>4</v>
      </c>
      <c r="I3172">
        <v>56221.64</v>
      </c>
      <c r="J3172">
        <v>1.91</v>
      </c>
      <c r="K3172">
        <v>4336</v>
      </c>
      <c r="L3172" s="1">
        <v>45330</v>
      </c>
    </row>
    <row r="3173" spans="1:12" x14ac:dyDescent="0.25">
      <c r="A3173" t="s">
        <v>3217</v>
      </c>
      <c r="B3173" t="s">
        <v>30</v>
      </c>
      <c r="C3173" t="s">
        <v>31</v>
      </c>
      <c r="D3173" t="s">
        <v>32</v>
      </c>
      <c r="E3173" t="s">
        <v>16</v>
      </c>
      <c r="F3173" t="s">
        <v>28</v>
      </c>
      <c r="G3173">
        <v>2409.8000000000002</v>
      </c>
      <c r="H3173">
        <v>2</v>
      </c>
      <c r="I3173">
        <v>4819.6000000000004</v>
      </c>
      <c r="J3173">
        <v>2.25</v>
      </c>
      <c r="K3173">
        <v>4600</v>
      </c>
      <c r="L3173" s="1">
        <v>45582</v>
      </c>
    </row>
    <row r="3174" spans="1:12" x14ac:dyDescent="0.25">
      <c r="A3174" t="s">
        <v>3218</v>
      </c>
      <c r="B3174" t="s">
        <v>25</v>
      </c>
      <c r="C3174" t="s">
        <v>26</v>
      </c>
      <c r="D3174" t="s">
        <v>27</v>
      </c>
      <c r="E3174" t="s">
        <v>47</v>
      </c>
      <c r="F3174" t="s">
        <v>62</v>
      </c>
      <c r="G3174">
        <v>5970.52</v>
      </c>
      <c r="H3174">
        <v>2</v>
      </c>
      <c r="I3174">
        <v>11941.04</v>
      </c>
      <c r="J3174">
        <v>3.24</v>
      </c>
      <c r="K3174">
        <v>2895</v>
      </c>
      <c r="L3174" s="1">
        <v>45613</v>
      </c>
    </row>
    <row r="3175" spans="1:12" x14ac:dyDescent="0.25">
      <c r="A3175" t="s">
        <v>3219</v>
      </c>
      <c r="B3175" t="s">
        <v>49</v>
      </c>
      <c r="C3175" t="s">
        <v>14</v>
      </c>
      <c r="D3175" t="s">
        <v>50</v>
      </c>
      <c r="E3175" t="s">
        <v>47</v>
      </c>
      <c r="F3175" t="s">
        <v>62</v>
      </c>
      <c r="G3175">
        <v>10934.46</v>
      </c>
      <c r="H3175">
        <v>2</v>
      </c>
      <c r="I3175">
        <v>21868.92</v>
      </c>
      <c r="J3175">
        <v>4.3899999999999997</v>
      </c>
      <c r="K3175">
        <v>2653</v>
      </c>
      <c r="L3175" s="1">
        <v>45388</v>
      </c>
    </row>
    <row r="3176" spans="1:12" x14ac:dyDescent="0.25">
      <c r="A3176" t="s">
        <v>3220</v>
      </c>
      <c r="B3176" t="s">
        <v>38</v>
      </c>
      <c r="C3176" t="s">
        <v>20</v>
      </c>
      <c r="D3176" t="s">
        <v>39</v>
      </c>
      <c r="E3176" t="s">
        <v>22</v>
      </c>
      <c r="F3176" t="s">
        <v>62</v>
      </c>
      <c r="G3176">
        <v>2068.08</v>
      </c>
      <c r="H3176">
        <v>2</v>
      </c>
      <c r="I3176">
        <v>4136.16</v>
      </c>
      <c r="J3176">
        <v>2.89</v>
      </c>
      <c r="K3176">
        <v>2902</v>
      </c>
      <c r="L3176" s="1">
        <v>45624</v>
      </c>
    </row>
    <row r="3177" spans="1:12" x14ac:dyDescent="0.25">
      <c r="A3177" t="s">
        <v>3221</v>
      </c>
      <c r="B3177" t="s">
        <v>43</v>
      </c>
      <c r="C3177" t="s">
        <v>44</v>
      </c>
      <c r="D3177" t="s">
        <v>45</v>
      </c>
      <c r="E3177" t="s">
        <v>22</v>
      </c>
      <c r="F3177" t="s">
        <v>62</v>
      </c>
      <c r="G3177">
        <v>19759.830000000002</v>
      </c>
      <c r="H3177">
        <v>3</v>
      </c>
      <c r="I3177">
        <v>59279.49</v>
      </c>
      <c r="J3177">
        <v>3.89</v>
      </c>
      <c r="K3177">
        <v>2677</v>
      </c>
      <c r="L3177" s="1">
        <v>45539</v>
      </c>
    </row>
    <row r="3178" spans="1:12" x14ac:dyDescent="0.25">
      <c r="A3178" t="s">
        <v>3222</v>
      </c>
      <c r="B3178" t="s">
        <v>49</v>
      </c>
      <c r="C3178" t="s">
        <v>14</v>
      </c>
      <c r="D3178" t="s">
        <v>50</v>
      </c>
      <c r="E3178" t="s">
        <v>22</v>
      </c>
      <c r="F3178" t="s">
        <v>33</v>
      </c>
      <c r="G3178">
        <v>4532.83</v>
      </c>
      <c r="H3178">
        <v>2</v>
      </c>
      <c r="I3178">
        <v>9065.66</v>
      </c>
      <c r="J3178">
        <v>1.96</v>
      </c>
      <c r="K3178">
        <v>734</v>
      </c>
      <c r="L3178" s="1">
        <v>45556</v>
      </c>
    </row>
    <row r="3179" spans="1:12" x14ac:dyDescent="0.25">
      <c r="A3179" t="s">
        <v>3223</v>
      </c>
      <c r="B3179" t="s">
        <v>53</v>
      </c>
      <c r="C3179" t="s">
        <v>31</v>
      </c>
      <c r="D3179" t="s">
        <v>54</v>
      </c>
      <c r="E3179" t="s">
        <v>16</v>
      </c>
      <c r="F3179" t="s">
        <v>40</v>
      </c>
      <c r="G3179">
        <v>10348.629999999999</v>
      </c>
      <c r="H3179">
        <v>1</v>
      </c>
      <c r="I3179">
        <v>10348.629999999999</v>
      </c>
      <c r="J3179">
        <v>3.12</v>
      </c>
      <c r="K3179">
        <v>3087</v>
      </c>
      <c r="L3179" s="1">
        <v>45301</v>
      </c>
    </row>
    <row r="3180" spans="1:12" x14ac:dyDescent="0.25">
      <c r="A3180" t="s">
        <v>3224</v>
      </c>
      <c r="B3180" t="s">
        <v>25</v>
      </c>
      <c r="C3180" t="s">
        <v>26</v>
      </c>
      <c r="D3180" t="s">
        <v>27</v>
      </c>
      <c r="E3180" t="s">
        <v>47</v>
      </c>
      <c r="F3180" t="s">
        <v>62</v>
      </c>
      <c r="G3180">
        <v>3480.82</v>
      </c>
      <c r="H3180">
        <v>4</v>
      </c>
      <c r="I3180">
        <v>13923.28</v>
      </c>
      <c r="J3180">
        <v>1.07</v>
      </c>
      <c r="K3180">
        <v>1353</v>
      </c>
      <c r="L3180" s="1">
        <v>45434</v>
      </c>
    </row>
    <row r="3181" spans="1:12" x14ac:dyDescent="0.25">
      <c r="A3181" t="s">
        <v>3225</v>
      </c>
      <c r="B3181" t="s">
        <v>53</v>
      </c>
      <c r="C3181" t="s">
        <v>31</v>
      </c>
      <c r="D3181" t="s">
        <v>54</v>
      </c>
      <c r="E3181" t="s">
        <v>22</v>
      </c>
      <c r="F3181" t="s">
        <v>40</v>
      </c>
      <c r="G3181">
        <v>6284.39</v>
      </c>
      <c r="H3181">
        <v>5</v>
      </c>
      <c r="I3181">
        <v>31421.95</v>
      </c>
      <c r="J3181">
        <v>1.79</v>
      </c>
      <c r="K3181">
        <v>509</v>
      </c>
      <c r="L3181" s="1">
        <v>45620</v>
      </c>
    </row>
    <row r="3182" spans="1:12" x14ac:dyDescent="0.25">
      <c r="A3182" t="s">
        <v>3226</v>
      </c>
      <c r="B3182" t="s">
        <v>30</v>
      </c>
      <c r="C3182" t="s">
        <v>31</v>
      </c>
      <c r="D3182" t="s">
        <v>32</v>
      </c>
      <c r="E3182" t="s">
        <v>16</v>
      </c>
      <c r="F3182" t="s">
        <v>40</v>
      </c>
      <c r="G3182">
        <v>9130.32</v>
      </c>
      <c r="H3182">
        <v>4</v>
      </c>
      <c r="I3182">
        <v>36521.279999999999</v>
      </c>
      <c r="J3182">
        <v>3.12</v>
      </c>
      <c r="K3182">
        <v>3760</v>
      </c>
      <c r="L3182" s="1">
        <v>45549</v>
      </c>
    </row>
    <row r="3183" spans="1:12" x14ac:dyDescent="0.25">
      <c r="A3183" t="s">
        <v>3227</v>
      </c>
      <c r="B3183" t="s">
        <v>35</v>
      </c>
      <c r="C3183" t="s">
        <v>14</v>
      </c>
      <c r="D3183" t="s">
        <v>36</v>
      </c>
      <c r="E3183" t="s">
        <v>16</v>
      </c>
      <c r="F3183" t="s">
        <v>40</v>
      </c>
      <c r="G3183">
        <v>12226.15</v>
      </c>
      <c r="H3183">
        <v>1</v>
      </c>
      <c r="I3183">
        <v>12226.15</v>
      </c>
      <c r="J3183">
        <v>2.97</v>
      </c>
      <c r="K3183">
        <v>396</v>
      </c>
      <c r="L3183" s="1">
        <v>45305</v>
      </c>
    </row>
    <row r="3184" spans="1:12" x14ac:dyDescent="0.25">
      <c r="A3184" t="s">
        <v>3228</v>
      </c>
      <c r="B3184" t="s">
        <v>30</v>
      </c>
      <c r="C3184" t="s">
        <v>31</v>
      </c>
      <c r="D3184" t="s">
        <v>32</v>
      </c>
      <c r="E3184" t="s">
        <v>16</v>
      </c>
      <c r="F3184" t="s">
        <v>40</v>
      </c>
      <c r="G3184">
        <v>12466.79</v>
      </c>
      <c r="H3184">
        <v>1</v>
      </c>
      <c r="I3184">
        <v>12466.79</v>
      </c>
      <c r="J3184">
        <v>3.5</v>
      </c>
      <c r="K3184">
        <v>150</v>
      </c>
      <c r="L3184" s="1">
        <v>45536</v>
      </c>
    </row>
    <row r="3185" spans="1:12" x14ac:dyDescent="0.25">
      <c r="A3185" t="s">
        <v>3229</v>
      </c>
      <c r="B3185" t="s">
        <v>30</v>
      </c>
      <c r="C3185" t="s">
        <v>31</v>
      </c>
      <c r="D3185" t="s">
        <v>32</v>
      </c>
      <c r="E3185" t="s">
        <v>22</v>
      </c>
      <c r="F3185" t="s">
        <v>17</v>
      </c>
      <c r="G3185">
        <v>2911.29</v>
      </c>
      <c r="H3185">
        <v>4</v>
      </c>
      <c r="I3185">
        <v>11645.16</v>
      </c>
      <c r="J3185">
        <v>1.3</v>
      </c>
      <c r="K3185">
        <v>4448</v>
      </c>
      <c r="L3185" s="1">
        <v>45388</v>
      </c>
    </row>
    <row r="3186" spans="1:12" x14ac:dyDescent="0.25">
      <c r="A3186" t="s">
        <v>3230</v>
      </c>
      <c r="B3186" t="s">
        <v>49</v>
      </c>
      <c r="C3186" t="s">
        <v>14</v>
      </c>
      <c r="D3186" t="s">
        <v>50</v>
      </c>
      <c r="E3186" t="s">
        <v>16</v>
      </c>
      <c r="F3186" t="s">
        <v>40</v>
      </c>
      <c r="G3186">
        <v>19012.87</v>
      </c>
      <c r="H3186">
        <v>5</v>
      </c>
      <c r="I3186">
        <v>95064.35</v>
      </c>
      <c r="J3186">
        <v>2.46</v>
      </c>
      <c r="K3186">
        <v>4160</v>
      </c>
      <c r="L3186" s="1">
        <v>45627</v>
      </c>
    </row>
    <row r="3187" spans="1:12" x14ac:dyDescent="0.25">
      <c r="A3187" t="s">
        <v>3231</v>
      </c>
      <c r="B3187" t="s">
        <v>43</v>
      </c>
      <c r="C3187" t="s">
        <v>44</v>
      </c>
      <c r="D3187" t="s">
        <v>45</v>
      </c>
      <c r="E3187" t="s">
        <v>47</v>
      </c>
      <c r="F3187" t="s">
        <v>23</v>
      </c>
      <c r="G3187">
        <v>3339.42</v>
      </c>
      <c r="H3187">
        <v>1</v>
      </c>
      <c r="I3187">
        <v>3339.42</v>
      </c>
      <c r="J3187">
        <v>1.63</v>
      </c>
      <c r="K3187">
        <v>275</v>
      </c>
      <c r="L3187" s="1">
        <v>45381</v>
      </c>
    </row>
    <row r="3188" spans="1:12" x14ac:dyDescent="0.25">
      <c r="A3188" t="s">
        <v>3232</v>
      </c>
      <c r="B3188" t="s">
        <v>35</v>
      </c>
      <c r="C3188" t="s">
        <v>14</v>
      </c>
      <c r="D3188" t="s">
        <v>36</v>
      </c>
      <c r="E3188" t="s">
        <v>22</v>
      </c>
      <c r="F3188" t="s">
        <v>17</v>
      </c>
      <c r="G3188">
        <v>4873.97</v>
      </c>
      <c r="H3188">
        <v>2</v>
      </c>
      <c r="I3188">
        <v>9747.94</v>
      </c>
      <c r="J3188">
        <v>1.63</v>
      </c>
      <c r="K3188">
        <v>235</v>
      </c>
      <c r="L3188" s="1">
        <v>45534</v>
      </c>
    </row>
    <row r="3189" spans="1:12" x14ac:dyDescent="0.25">
      <c r="A3189" t="s">
        <v>3233</v>
      </c>
      <c r="B3189" t="s">
        <v>25</v>
      </c>
      <c r="C3189" t="s">
        <v>26</v>
      </c>
      <c r="D3189" t="s">
        <v>27</v>
      </c>
      <c r="E3189" t="s">
        <v>16</v>
      </c>
      <c r="F3189" t="s">
        <v>62</v>
      </c>
      <c r="G3189">
        <v>17945.73</v>
      </c>
      <c r="H3189">
        <v>4</v>
      </c>
      <c r="I3189">
        <v>71782.92</v>
      </c>
      <c r="J3189">
        <v>3.98</v>
      </c>
      <c r="K3189">
        <v>4800</v>
      </c>
      <c r="L3189" s="1">
        <v>45513</v>
      </c>
    </row>
    <row r="3190" spans="1:12" x14ac:dyDescent="0.25">
      <c r="A3190" t="s">
        <v>3234</v>
      </c>
      <c r="B3190" t="s">
        <v>19</v>
      </c>
      <c r="C3190" t="s">
        <v>20</v>
      </c>
      <c r="D3190" t="s">
        <v>21</v>
      </c>
      <c r="E3190" t="s">
        <v>47</v>
      </c>
      <c r="F3190" t="s">
        <v>23</v>
      </c>
      <c r="G3190">
        <v>6757.84</v>
      </c>
      <c r="H3190">
        <v>5</v>
      </c>
      <c r="I3190">
        <v>33789.199999999997</v>
      </c>
      <c r="J3190">
        <v>1.58</v>
      </c>
      <c r="K3190">
        <v>1247</v>
      </c>
      <c r="L3190" s="1">
        <v>45652</v>
      </c>
    </row>
    <row r="3191" spans="1:12" x14ac:dyDescent="0.25">
      <c r="A3191" t="s">
        <v>3235</v>
      </c>
      <c r="B3191" t="s">
        <v>49</v>
      </c>
      <c r="C3191" t="s">
        <v>14</v>
      </c>
      <c r="D3191" t="s">
        <v>50</v>
      </c>
      <c r="E3191" t="s">
        <v>22</v>
      </c>
      <c r="F3191" t="s">
        <v>40</v>
      </c>
      <c r="G3191">
        <v>19588.310000000001</v>
      </c>
      <c r="H3191">
        <v>1</v>
      </c>
      <c r="I3191">
        <v>19588.310000000001</v>
      </c>
      <c r="J3191">
        <v>1.07</v>
      </c>
      <c r="K3191">
        <v>1796</v>
      </c>
      <c r="L3191" s="1">
        <v>45545</v>
      </c>
    </row>
    <row r="3192" spans="1:12" x14ac:dyDescent="0.25">
      <c r="A3192" t="s">
        <v>3236</v>
      </c>
      <c r="B3192" t="s">
        <v>49</v>
      </c>
      <c r="C3192" t="s">
        <v>14</v>
      </c>
      <c r="D3192" t="s">
        <v>50</v>
      </c>
      <c r="E3192" t="s">
        <v>16</v>
      </c>
      <c r="F3192" t="s">
        <v>40</v>
      </c>
      <c r="G3192">
        <v>7438.18</v>
      </c>
      <c r="H3192">
        <v>5</v>
      </c>
      <c r="I3192">
        <v>37190.9</v>
      </c>
      <c r="J3192">
        <v>1.81</v>
      </c>
      <c r="K3192">
        <v>3745</v>
      </c>
      <c r="L3192" s="1">
        <v>45612</v>
      </c>
    </row>
    <row r="3193" spans="1:12" x14ac:dyDescent="0.25">
      <c r="A3193" t="s">
        <v>3237</v>
      </c>
      <c r="B3193" t="s">
        <v>65</v>
      </c>
      <c r="C3193" t="s">
        <v>20</v>
      </c>
      <c r="D3193" t="s">
        <v>66</v>
      </c>
      <c r="E3193" t="s">
        <v>16</v>
      </c>
      <c r="F3193" t="s">
        <v>33</v>
      </c>
      <c r="G3193">
        <v>13948.09</v>
      </c>
      <c r="H3193">
        <v>3</v>
      </c>
      <c r="I3193">
        <v>41844.269999999997</v>
      </c>
      <c r="J3193">
        <v>2.29</v>
      </c>
      <c r="K3193">
        <v>3258</v>
      </c>
      <c r="L3193" s="1">
        <v>45337</v>
      </c>
    </row>
    <row r="3194" spans="1:12" x14ac:dyDescent="0.25">
      <c r="A3194" t="s">
        <v>3238</v>
      </c>
      <c r="B3194" t="s">
        <v>53</v>
      </c>
      <c r="C3194" t="s">
        <v>31</v>
      </c>
      <c r="D3194" t="s">
        <v>54</v>
      </c>
      <c r="E3194" t="s">
        <v>47</v>
      </c>
      <c r="F3194" t="s">
        <v>62</v>
      </c>
      <c r="G3194">
        <v>11344.52</v>
      </c>
      <c r="H3194">
        <v>4</v>
      </c>
      <c r="I3194">
        <v>45378.080000000002</v>
      </c>
      <c r="J3194">
        <v>3</v>
      </c>
      <c r="K3194">
        <v>3622</v>
      </c>
      <c r="L3194" s="1">
        <v>45394</v>
      </c>
    </row>
    <row r="3195" spans="1:12" x14ac:dyDescent="0.25">
      <c r="A3195" t="s">
        <v>3239</v>
      </c>
      <c r="B3195" t="s">
        <v>13</v>
      </c>
      <c r="C3195" t="s">
        <v>14</v>
      </c>
      <c r="D3195" t="s">
        <v>15</v>
      </c>
      <c r="E3195" t="s">
        <v>47</v>
      </c>
      <c r="F3195" t="s">
        <v>40</v>
      </c>
      <c r="G3195">
        <v>12801.9</v>
      </c>
      <c r="H3195">
        <v>3</v>
      </c>
      <c r="I3195">
        <v>38405.699999999997</v>
      </c>
      <c r="J3195">
        <v>4.1100000000000003</v>
      </c>
      <c r="K3195">
        <v>4531</v>
      </c>
      <c r="L3195" s="1">
        <v>45332</v>
      </c>
    </row>
    <row r="3196" spans="1:12" x14ac:dyDescent="0.25">
      <c r="A3196" t="s">
        <v>3240</v>
      </c>
      <c r="B3196" t="s">
        <v>30</v>
      </c>
      <c r="C3196" t="s">
        <v>31</v>
      </c>
      <c r="D3196" t="s">
        <v>32</v>
      </c>
      <c r="E3196" t="s">
        <v>16</v>
      </c>
      <c r="F3196" t="s">
        <v>40</v>
      </c>
      <c r="G3196">
        <v>19146.37</v>
      </c>
      <c r="H3196">
        <v>3</v>
      </c>
      <c r="I3196">
        <v>57439.11</v>
      </c>
      <c r="J3196">
        <v>2.77</v>
      </c>
      <c r="K3196">
        <v>4877</v>
      </c>
      <c r="L3196" s="1">
        <v>45494</v>
      </c>
    </row>
    <row r="3197" spans="1:12" x14ac:dyDescent="0.25">
      <c r="A3197" t="s">
        <v>3241</v>
      </c>
      <c r="B3197" t="s">
        <v>65</v>
      </c>
      <c r="C3197" t="s">
        <v>20</v>
      </c>
      <c r="D3197" t="s">
        <v>66</v>
      </c>
      <c r="E3197" t="s">
        <v>16</v>
      </c>
      <c r="F3197" t="s">
        <v>33</v>
      </c>
      <c r="G3197">
        <v>3893.99</v>
      </c>
      <c r="H3197">
        <v>5</v>
      </c>
      <c r="I3197">
        <v>19469.95</v>
      </c>
      <c r="J3197">
        <v>1.1000000000000001</v>
      </c>
      <c r="K3197">
        <v>1348</v>
      </c>
      <c r="L3197" s="1">
        <v>45588</v>
      </c>
    </row>
    <row r="3198" spans="1:12" x14ac:dyDescent="0.25">
      <c r="A3198" t="s">
        <v>3242</v>
      </c>
      <c r="B3198" t="s">
        <v>35</v>
      </c>
      <c r="C3198" t="s">
        <v>14</v>
      </c>
      <c r="D3198" t="s">
        <v>36</v>
      </c>
      <c r="E3198" t="s">
        <v>16</v>
      </c>
      <c r="F3198" t="s">
        <v>33</v>
      </c>
      <c r="G3198">
        <v>151.41999999999999</v>
      </c>
      <c r="H3198">
        <v>2</v>
      </c>
      <c r="I3198">
        <v>302.83999999999997</v>
      </c>
      <c r="J3198">
        <v>3.23</v>
      </c>
      <c r="K3198">
        <v>1892</v>
      </c>
      <c r="L3198" s="1">
        <v>45394</v>
      </c>
    </row>
    <row r="3199" spans="1:12" x14ac:dyDescent="0.25">
      <c r="A3199" t="s">
        <v>3243</v>
      </c>
      <c r="B3199" t="s">
        <v>43</v>
      </c>
      <c r="C3199" t="s">
        <v>44</v>
      </c>
      <c r="D3199" t="s">
        <v>45</v>
      </c>
      <c r="E3199" t="s">
        <v>16</v>
      </c>
      <c r="F3199" t="s">
        <v>28</v>
      </c>
      <c r="G3199">
        <v>9619.42</v>
      </c>
      <c r="H3199">
        <v>2</v>
      </c>
      <c r="I3199">
        <v>19238.84</v>
      </c>
      <c r="J3199">
        <v>3.39</v>
      </c>
      <c r="K3199">
        <v>3404</v>
      </c>
      <c r="L3199" s="1">
        <v>45441</v>
      </c>
    </row>
    <row r="3200" spans="1:12" x14ac:dyDescent="0.25">
      <c r="A3200" t="s">
        <v>3244</v>
      </c>
      <c r="B3200" t="s">
        <v>53</v>
      </c>
      <c r="C3200" t="s">
        <v>31</v>
      </c>
      <c r="D3200" t="s">
        <v>54</v>
      </c>
      <c r="E3200" t="s">
        <v>47</v>
      </c>
      <c r="F3200" t="s">
        <v>33</v>
      </c>
      <c r="G3200">
        <v>6825.52</v>
      </c>
      <c r="H3200">
        <v>2</v>
      </c>
      <c r="I3200">
        <v>13651.04</v>
      </c>
      <c r="J3200">
        <v>2.61</v>
      </c>
      <c r="K3200">
        <v>4205</v>
      </c>
      <c r="L3200" s="1">
        <v>45372</v>
      </c>
    </row>
    <row r="3201" spans="1:12" x14ac:dyDescent="0.25">
      <c r="A3201" t="s">
        <v>3245</v>
      </c>
      <c r="B3201" t="s">
        <v>19</v>
      </c>
      <c r="C3201" t="s">
        <v>20</v>
      </c>
      <c r="D3201" t="s">
        <v>21</v>
      </c>
      <c r="E3201" t="s">
        <v>16</v>
      </c>
      <c r="F3201" t="s">
        <v>28</v>
      </c>
      <c r="G3201">
        <v>10926.23</v>
      </c>
      <c r="H3201">
        <v>4</v>
      </c>
      <c r="I3201">
        <v>43704.92</v>
      </c>
      <c r="J3201">
        <v>3.26</v>
      </c>
      <c r="K3201">
        <v>4531</v>
      </c>
      <c r="L3201" s="1">
        <v>45614</v>
      </c>
    </row>
    <row r="3202" spans="1:12" x14ac:dyDescent="0.25">
      <c r="A3202" t="s">
        <v>3246</v>
      </c>
      <c r="B3202" t="s">
        <v>35</v>
      </c>
      <c r="C3202" t="s">
        <v>14</v>
      </c>
      <c r="D3202" t="s">
        <v>36</v>
      </c>
      <c r="E3202" t="s">
        <v>22</v>
      </c>
      <c r="F3202" t="s">
        <v>33</v>
      </c>
      <c r="G3202">
        <v>4598.79</v>
      </c>
      <c r="H3202">
        <v>3</v>
      </c>
      <c r="I3202">
        <v>13796.37</v>
      </c>
      <c r="J3202">
        <v>4.9000000000000004</v>
      </c>
      <c r="K3202">
        <v>397</v>
      </c>
      <c r="L3202" s="1">
        <v>45598</v>
      </c>
    </row>
    <row r="3203" spans="1:12" x14ac:dyDescent="0.25">
      <c r="A3203" t="s">
        <v>3247</v>
      </c>
      <c r="B3203" t="s">
        <v>25</v>
      </c>
      <c r="C3203" t="s">
        <v>26</v>
      </c>
      <c r="D3203" t="s">
        <v>27</v>
      </c>
      <c r="E3203" t="s">
        <v>16</v>
      </c>
      <c r="F3203" t="s">
        <v>28</v>
      </c>
      <c r="G3203">
        <v>7065.21</v>
      </c>
      <c r="H3203">
        <v>5</v>
      </c>
      <c r="I3203">
        <v>35326.050000000003</v>
      </c>
      <c r="J3203">
        <v>2.11</v>
      </c>
      <c r="K3203">
        <v>4772</v>
      </c>
      <c r="L3203" s="1">
        <v>45608</v>
      </c>
    </row>
    <row r="3204" spans="1:12" x14ac:dyDescent="0.25">
      <c r="A3204" t="s">
        <v>3248</v>
      </c>
      <c r="B3204" t="s">
        <v>53</v>
      </c>
      <c r="C3204" t="s">
        <v>31</v>
      </c>
      <c r="D3204" t="s">
        <v>54</v>
      </c>
      <c r="E3204" t="s">
        <v>16</v>
      </c>
      <c r="F3204" t="s">
        <v>40</v>
      </c>
      <c r="G3204">
        <v>1526.46</v>
      </c>
      <c r="H3204">
        <v>1</v>
      </c>
      <c r="I3204">
        <v>1526.46</v>
      </c>
      <c r="J3204">
        <v>4.07</v>
      </c>
      <c r="K3204">
        <v>2247</v>
      </c>
      <c r="L3204" s="1">
        <v>45530</v>
      </c>
    </row>
    <row r="3205" spans="1:12" x14ac:dyDescent="0.25">
      <c r="A3205" t="s">
        <v>3249</v>
      </c>
      <c r="B3205" t="s">
        <v>25</v>
      </c>
      <c r="C3205" t="s">
        <v>26</v>
      </c>
      <c r="D3205" t="s">
        <v>27</v>
      </c>
      <c r="E3205" t="s">
        <v>22</v>
      </c>
      <c r="F3205" t="s">
        <v>33</v>
      </c>
      <c r="G3205">
        <v>19941.02</v>
      </c>
      <c r="H3205">
        <v>5</v>
      </c>
      <c r="I3205">
        <v>99705.1</v>
      </c>
      <c r="J3205">
        <v>1.2</v>
      </c>
      <c r="K3205">
        <v>1142</v>
      </c>
      <c r="L3205" s="1">
        <v>45632</v>
      </c>
    </row>
    <row r="3206" spans="1:12" x14ac:dyDescent="0.25">
      <c r="A3206" t="s">
        <v>3250</v>
      </c>
      <c r="B3206" t="s">
        <v>30</v>
      </c>
      <c r="C3206" t="s">
        <v>31</v>
      </c>
      <c r="D3206" t="s">
        <v>32</v>
      </c>
      <c r="E3206" t="s">
        <v>47</v>
      </c>
      <c r="F3206" t="s">
        <v>28</v>
      </c>
      <c r="G3206">
        <v>11147.82</v>
      </c>
      <c r="H3206">
        <v>5</v>
      </c>
      <c r="I3206">
        <v>55739.1</v>
      </c>
      <c r="J3206">
        <v>1.33</v>
      </c>
      <c r="K3206">
        <v>2671</v>
      </c>
      <c r="L3206" s="1">
        <v>45546</v>
      </c>
    </row>
    <row r="3207" spans="1:12" x14ac:dyDescent="0.25">
      <c r="A3207" t="s">
        <v>3251</v>
      </c>
      <c r="B3207" t="s">
        <v>43</v>
      </c>
      <c r="C3207" t="s">
        <v>44</v>
      </c>
      <c r="D3207" t="s">
        <v>45</v>
      </c>
      <c r="E3207" t="s">
        <v>22</v>
      </c>
      <c r="F3207" t="s">
        <v>40</v>
      </c>
      <c r="G3207">
        <v>10414.98</v>
      </c>
      <c r="H3207">
        <v>1</v>
      </c>
      <c r="I3207">
        <v>10414.98</v>
      </c>
      <c r="J3207">
        <v>3.99</v>
      </c>
      <c r="K3207">
        <v>53</v>
      </c>
      <c r="L3207" s="1">
        <v>45395</v>
      </c>
    </row>
    <row r="3208" spans="1:12" x14ac:dyDescent="0.25">
      <c r="A3208" t="s">
        <v>3252</v>
      </c>
      <c r="B3208" t="s">
        <v>25</v>
      </c>
      <c r="C3208" t="s">
        <v>26</v>
      </c>
      <c r="D3208" t="s">
        <v>27</v>
      </c>
      <c r="E3208" t="s">
        <v>22</v>
      </c>
      <c r="F3208" t="s">
        <v>62</v>
      </c>
      <c r="G3208">
        <v>11165.22</v>
      </c>
      <c r="H3208">
        <v>2</v>
      </c>
      <c r="I3208">
        <v>22330.44</v>
      </c>
      <c r="J3208">
        <v>1.1499999999999999</v>
      </c>
      <c r="K3208">
        <v>126</v>
      </c>
      <c r="L3208" s="1">
        <v>45481</v>
      </c>
    </row>
    <row r="3209" spans="1:12" x14ac:dyDescent="0.25">
      <c r="A3209" t="s">
        <v>3253</v>
      </c>
      <c r="B3209" t="s">
        <v>19</v>
      </c>
      <c r="C3209" t="s">
        <v>20</v>
      </c>
      <c r="D3209" t="s">
        <v>21</v>
      </c>
      <c r="E3209" t="s">
        <v>16</v>
      </c>
      <c r="F3209" t="s">
        <v>28</v>
      </c>
      <c r="G3209">
        <v>14944.35</v>
      </c>
      <c r="H3209">
        <v>3</v>
      </c>
      <c r="I3209">
        <v>44833.05</v>
      </c>
      <c r="J3209">
        <v>1.38</v>
      </c>
      <c r="K3209">
        <v>3781</v>
      </c>
      <c r="L3209" s="1">
        <v>45322</v>
      </c>
    </row>
    <row r="3210" spans="1:12" x14ac:dyDescent="0.25">
      <c r="A3210" t="s">
        <v>3254</v>
      </c>
      <c r="B3210" t="s">
        <v>25</v>
      </c>
      <c r="C3210" t="s">
        <v>26</v>
      </c>
      <c r="D3210" t="s">
        <v>27</v>
      </c>
      <c r="E3210" t="s">
        <v>22</v>
      </c>
      <c r="F3210" t="s">
        <v>40</v>
      </c>
      <c r="G3210">
        <v>10667.72</v>
      </c>
      <c r="H3210">
        <v>4</v>
      </c>
      <c r="I3210">
        <v>42670.879999999997</v>
      </c>
      <c r="J3210">
        <v>4.0999999999999996</v>
      </c>
      <c r="K3210">
        <v>2926</v>
      </c>
      <c r="L3210" s="1">
        <v>45343</v>
      </c>
    </row>
    <row r="3211" spans="1:12" x14ac:dyDescent="0.25">
      <c r="A3211" t="s">
        <v>3255</v>
      </c>
      <c r="B3211" t="s">
        <v>30</v>
      </c>
      <c r="C3211" t="s">
        <v>31</v>
      </c>
      <c r="D3211" t="s">
        <v>32</v>
      </c>
      <c r="E3211" t="s">
        <v>22</v>
      </c>
      <c r="F3211" t="s">
        <v>62</v>
      </c>
      <c r="G3211">
        <v>9167.11</v>
      </c>
      <c r="H3211">
        <v>2</v>
      </c>
      <c r="I3211">
        <v>18334.22</v>
      </c>
      <c r="J3211">
        <v>2.97</v>
      </c>
      <c r="K3211">
        <v>3308</v>
      </c>
      <c r="L3211" s="1">
        <v>45353</v>
      </c>
    </row>
    <row r="3212" spans="1:12" x14ac:dyDescent="0.25">
      <c r="A3212" t="s">
        <v>3256</v>
      </c>
      <c r="B3212" t="s">
        <v>49</v>
      </c>
      <c r="C3212" t="s">
        <v>14</v>
      </c>
      <c r="D3212" t="s">
        <v>50</v>
      </c>
      <c r="E3212" t="s">
        <v>16</v>
      </c>
      <c r="F3212" t="s">
        <v>40</v>
      </c>
      <c r="G3212">
        <v>19993.560000000001</v>
      </c>
      <c r="H3212">
        <v>2</v>
      </c>
      <c r="I3212">
        <v>39987.120000000003</v>
      </c>
      <c r="J3212">
        <v>3.13</v>
      </c>
      <c r="K3212">
        <v>831</v>
      </c>
      <c r="L3212" s="1">
        <v>45522</v>
      </c>
    </row>
    <row r="3213" spans="1:12" x14ac:dyDescent="0.25">
      <c r="A3213" t="s">
        <v>3257</v>
      </c>
      <c r="B3213" t="s">
        <v>49</v>
      </c>
      <c r="C3213" t="s">
        <v>14</v>
      </c>
      <c r="D3213" t="s">
        <v>50</v>
      </c>
      <c r="E3213" t="s">
        <v>22</v>
      </c>
      <c r="F3213" t="s">
        <v>33</v>
      </c>
      <c r="G3213">
        <v>4434.99</v>
      </c>
      <c r="H3213">
        <v>2</v>
      </c>
      <c r="I3213">
        <v>8869.98</v>
      </c>
      <c r="J3213">
        <v>4.09</v>
      </c>
      <c r="K3213">
        <v>1775</v>
      </c>
      <c r="L3213" s="1">
        <v>45517</v>
      </c>
    </row>
    <row r="3214" spans="1:12" x14ac:dyDescent="0.25">
      <c r="A3214" t="s">
        <v>3258</v>
      </c>
      <c r="B3214" t="s">
        <v>13</v>
      </c>
      <c r="C3214" t="s">
        <v>14</v>
      </c>
      <c r="D3214" t="s">
        <v>15</v>
      </c>
      <c r="E3214" t="s">
        <v>22</v>
      </c>
      <c r="F3214" t="s">
        <v>23</v>
      </c>
      <c r="G3214">
        <v>16530.57</v>
      </c>
      <c r="H3214">
        <v>2</v>
      </c>
      <c r="I3214">
        <v>33061.14</v>
      </c>
      <c r="J3214">
        <v>1.99</v>
      </c>
      <c r="K3214">
        <v>40</v>
      </c>
      <c r="L3214" s="1">
        <v>45572</v>
      </c>
    </row>
    <row r="3215" spans="1:12" x14ac:dyDescent="0.25">
      <c r="A3215" t="s">
        <v>3259</v>
      </c>
      <c r="B3215" t="s">
        <v>65</v>
      </c>
      <c r="C3215" t="s">
        <v>20</v>
      </c>
      <c r="D3215" t="s">
        <v>66</v>
      </c>
      <c r="E3215" t="s">
        <v>16</v>
      </c>
      <c r="F3215" t="s">
        <v>28</v>
      </c>
      <c r="G3215">
        <v>11535.9</v>
      </c>
      <c r="H3215">
        <v>1</v>
      </c>
      <c r="I3215">
        <v>11535.9</v>
      </c>
      <c r="J3215">
        <v>1.1100000000000001</v>
      </c>
      <c r="K3215">
        <v>365</v>
      </c>
      <c r="L3215" s="1">
        <v>45652</v>
      </c>
    </row>
    <row r="3216" spans="1:12" x14ac:dyDescent="0.25">
      <c r="A3216" t="s">
        <v>3260</v>
      </c>
      <c r="B3216" t="s">
        <v>30</v>
      </c>
      <c r="C3216" t="s">
        <v>31</v>
      </c>
      <c r="D3216" t="s">
        <v>32</v>
      </c>
      <c r="E3216" t="s">
        <v>22</v>
      </c>
      <c r="F3216" t="s">
        <v>23</v>
      </c>
      <c r="G3216">
        <v>8259.48</v>
      </c>
      <c r="H3216">
        <v>5</v>
      </c>
      <c r="I3216">
        <v>41297.4</v>
      </c>
      <c r="J3216">
        <v>2.2000000000000002</v>
      </c>
      <c r="K3216">
        <v>3761</v>
      </c>
      <c r="L3216" s="1">
        <v>45358</v>
      </c>
    </row>
    <row r="3217" spans="1:12" x14ac:dyDescent="0.25">
      <c r="A3217" t="s">
        <v>3261</v>
      </c>
      <c r="B3217" t="s">
        <v>30</v>
      </c>
      <c r="C3217" t="s">
        <v>31</v>
      </c>
      <c r="D3217" t="s">
        <v>32</v>
      </c>
      <c r="E3217" t="s">
        <v>47</v>
      </c>
      <c r="F3217" t="s">
        <v>28</v>
      </c>
      <c r="G3217">
        <v>18454.11</v>
      </c>
      <c r="H3217">
        <v>2</v>
      </c>
      <c r="I3217">
        <v>36908.22</v>
      </c>
      <c r="J3217">
        <v>1.43</v>
      </c>
      <c r="K3217">
        <v>2504</v>
      </c>
      <c r="L3217" s="1">
        <v>45518</v>
      </c>
    </row>
    <row r="3218" spans="1:12" x14ac:dyDescent="0.25">
      <c r="A3218" t="s">
        <v>3262</v>
      </c>
      <c r="B3218" t="s">
        <v>35</v>
      </c>
      <c r="C3218" t="s">
        <v>14</v>
      </c>
      <c r="D3218" t="s">
        <v>36</v>
      </c>
      <c r="E3218" t="s">
        <v>47</v>
      </c>
      <c r="F3218" t="s">
        <v>28</v>
      </c>
      <c r="G3218">
        <v>15987.47</v>
      </c>
      <c r="H3218">
        <v>1</v>
      </c>
      <c r="I3218">
        <v>15987.47</v>
      </c>
      <c r="J3218">
        <v>1.17</v>
      </c>
      <c r="K3218">
        <v>2959</v>
      </c>
      <c r="L3218" s="1">
        <v>45434</v>
      </c>
    </row>
    <row r="3219" spans="1:12" x14ac:dyDescent="0.25">
      <c r="A3219" t="s">
        <v>3263</v>
      </c>
      <c r="B3219" t="s">
        <v>65</v>
      </c>
      <c r="C3219" t="s">
        <v>20</v>
      </c>
      <c r="D3219" t="s">
        <v>66</v>
      </c>
      <c r="E3219" t="s">
        <v>47</v>
      </c>
      <c r="F3219" t="s">
        <v>23</v>
      </c>
      <c r="G3219">
        <v>171.84</v>
      </c>
      <c r="H3219">
        <v>4</v>
      </c>
      <c r="I3219">
        <v>687.36</v>
      </c>
      <c r="J3219">
        <v>4.49</v>
      </c>
      <c r="K3219">
        <v>1896</v>
      </c>
      <c r="L3219" s="1">
        <v>45312</v>
      </c>
    </row>
    <row r="3220" spans="1:12" x14ac:dyDescent="0.25">
      <c r="A3220" t="s">
        <v>3264</v>
      </c>
      <c r="B3220" t="s">
        <v>35</v>
      </c>
      <c r="C3220" t="s">
        <v>14</v>
      </c>
      <c r="D3220" t="s">
        <v>36</v>
      </c>
      <c r="E3220" t="s">
        <v>16</v>
      </c>
      <c r="F3220" t="s">
        <v>23</v>
      </c>
      <c r="G3220">
        <v>11177.99</v>
      </c>
      <c r="H3220">
        <v>4</v>
      </c>
      <c r="I3220">
        <v>44711.96</v>
      </c>
      <c r="J3220">
        <v>4.2300000000000004</v>
      </c>
      <c r="K3220">
        <v>4051</v>
      </c>
      <c r="L3220" s="1">
        <v>45567</v>
      </c>
    </row>
    <row r="3221" spans="1:12" x14ac:dyDescent="0.25">
      <c r="A3221" t="s">
        <v>3265</v>
      </c>
      <c r="B3221" t="s">
        <v>38</v>
      </c>
      <c r="C3221" t="s">
        <v>20</v>
      </c>
      <c r="D3221" t="s">
        <v>39</v>
      </c>
      <c r="E3221" t="s">
        <v>16</v>
      </c>
      <c r="F3221" t="s">
        <v>33</v>
      </c>
      <c r="G3221">
        <v>16913.5</v>
      </c>
      <c r="H3221">
        <v>4</v>
      </c>
      <c r="I3221">
        <v>67654</v>
      </c>
      <c r="J3221">
        <v>3.78</v>
      </c>
      <c r="K3221">
        <v>1136</v>
      </c>
      <c r="L3221" s="1">
        <v>45295</v>
      </c>
    </row>
    <row r="3222" spans="1:12" x14ac:dyDescent="0.25">
      <c r="A3222" t="s">
        <v>3266</v>
      </c>
      <c r="B3222" t="s">
        <v>30</v>
      </c>
      <c r="C3222" t="s">
        <v>31</v>
      </c>
      <c r="D3222" t="s">
        <v>32</v>
      </c>
      <c r="E3222" t="s">
        <v>16</v>
      </c>
      <c r="F3222" t="s">
        <v>17</v>
      </c>
      <c r="G3222">
        <v>7976.39</v>
      </c>
      <c r="H3222">
        <v>4</v>
      </c>
      <c r="I3222">
        <v>31905.56</v>
      </c>
      <c r="J3222">
        <v>1.06</v>
      </c>
      <c r="K3222">
        <v>77</v>
      </c>
      <c r="L3222" s="1">
        <v>45328</v>
      </c>
    </row>
    <row r="3223" spans="1:12" x14ac:dyDescent="0.25">
      <c r="A3223" t="s">
        <v>3267</v>
      </c>
      <c r="B3223" t="s">
        <v>49</v>
      </c>
      <c r="C3223" t="s">
        <v>14</v>
      </c>
      <c r="D3223" t="s">
        <v>50</v>
      </c>
      <c r="E3223" t="s">
        <v>22</v>
      </c>
      <c r="F3223" t="s">
        <v>62</v>
      </c>
      <c r="G3223">
        <v>14072.76</v>
      </c>
      <c r="H3223">
        <v>1</v>
      </c>
      <c r="I3223">
        <v>14072.76</v>
      </c>
      <c r="J3223">
        <v>1.01</v>
      </c>
      <c r="K3223">
        <v>3882</v>
      </c>
      <c r="L3223" s="1">
        <v>45323</v>
      </c>
    </row>
    <row r="3224" spans="1:12" x14ac:dyDescent="0.25">
      <c r="A3224" t="s">
        <v>3268</v>
      </c>
      <c r="B3224" t="s">
        <v>38</v>
      </c>
      <c r="C3224" t="s">
        <v>20</v>
      </c>
      <c r="D3224" t="s">
        <v>39</v>
      </c>
      <c r="E3224" t="s">
        <v>22</v>
      </c>
      <c r="F3224" t="s">
        <v>40</v>
      </c>
      <c r="G3224">
        <v>18797.310000000001</v>
      </c>
      <c r="H3224">
        <v>3</v>
      </c>
      <c r="I3224">
        <v>56391.93</v>
      </c>
      <c r="J3224">
        <v>2.92</v>
      </c>
      <c r="K3224">
        <v>223</v>
      </c>
      <c r="L3224" s="1">
        <v>45514</v>
      </c>
    </row>
    <row r="3225" spans="1:12" x14ac:dyDescent="0.25">
      <c r="A3225" t="s">
        <v>3269</v>
      </c>
      <c r="B3225" t="s">
        <v>49</v>
      </c>
      <c r="C3225" t="s">
        <v>14</v>
      </c>
      <c r="D3225" t="s">
        <v>50</v>
      </c>
      <c r="E3225" t="s">
        <v>47</v>
      </c>
      <c r="F3225" t="s">
        <v>28</v>
      </c>
      <c r="G3225">
        <v>13868.47</v>
      </c>
      <c r="H3225">
        <v>5</v>
      </c>
      <c r="I3225">
        <v>69342.350000000006</v>
      </c>
      <c r="J3225">
        <v>4.01</v>
      </c>
      <c r="K3225">
        <v>3662</v>
      </c>
      <c r="L3225" s="1">
        <v>45482</v>
      </c>
    </row>
    <row r="3226" spans="1:12" x14ac:dyDescent="0.25">
      <c r="A3226" t="s">
        <v>3270</v>
      </c>
      <c r="B3226" t="s">
        <v>30</v>
      </c>
      <c r="C3226" t="s">
        <v>31</v>
      </c>
      <c r="D3226" t="s">
        <v>32</v>
      </c>
      <c r="E3226" t="s">
        <v>16</v>
      </c>
      <c r="F3226" t="s">
        <v>17</v>
      </c>
      <c r="G3226">
        <v>12389.51</v>
      </c>
      <c r="H3226">
        <v>1</v>
      </c>
      <c r="I3226">
        <v>12389.51</v>
      </c>
      <c r="J3226">
        <v>3.76</v>
      </c>
      <c r="K3226">
        <v>3599</v>
      </c>
      <c r="L3226" s="1">
        <v>45570</v>
      </c>
    </row>
    <row r="3227" spans="1:12" x14ac:dyDescent="0.25">
      <c r="A3227" t="s">
        <v>3271</v>
      </c>
      <c r="B3227" t="s">
        <v>30</v>
      </c>
      <c r="C3227" t="s">
        <v>31</v>
      </c>
      <c r="D3227" t="s">
        <v>32</v>
      </c>
      <c r="E3227" t="s">
        <v>47</v>
      </c>
      <c r="F3227" t="s">
        <v>40</v>
      </c>
      <c r="G3227">
        <v>1334.55</v>
      </c>
      <c r="H3227">
        <v>4</v>
      </c>
      <c r="I3227">
        <v>5338.2</v>
      </c>
      <c r="J3227">
        <v>4.5599999999999996</v>
      </c>
      <c r="K3227">
        <v>4542</v>
      </c>
      <c r="L3227" s="1">
        <v>45568</v>
      </c>
    </row>
    <row r="3228" spans="1:12" x14ac:dyDescent="0.25">
      <c r="A3228" t="s">
        <v>3272</v>
      </c>
      <c r="B3228" t="s">
        <v>65</v>
      </c>
      <c r="C3228" t="s">
        <v>20</v>
      </c>
      <c r="D3228" t="s">
        <v>66</v>
      </c>
      <c r="E3228" t="s">
        <v>47</v>
      </c>
      <c r="F3228" t="s">
        <v>62</v>
      </c>
      <c r="G3228">
        <v>16246.79</v>
      </c>
      <c r="H3228">
        <v>1</v>
      </c>
      <c r="I3228">
        <v>16246.79</v>
      </c>
      <c r="J3228">
        <v>1.34</v>
      </c>
      <c r="K3228">
        <v>3650</v>
      </c>
      <c r="L3228" s="1">
        <v>45602</v>
      </c>
    </row>
    <row r="3229" spans="1:12" x14ac:dyDescent="0.25">
      <c r="A3229" t="s">
        <v>3273</v>
      </c>
      <c r="B3229" t="s">
        <v>30</v>
      </c>
      <c r="C3229" t="s">
        <v>31</v>
      </c>
      <c r="D3229" t="s">
        <v>32</v>
      </c>
      <c r="E3229" t="s">
        <v>16</v>
      </c>
      <c r="F3229" t="s">
        <v>62</v>
      </c>
      <c r="G3229">
        <v>10666.39</v>
      </c>
      <c r="H3229">
        <v>3</v>
      </c>
      <c r="I3229">
        <v>31999.17</v>
      </c>
      <c r="J3229">
        <v>3.63</v>
      </c>
      <c r="K3229">
        <v>1584</v>
      </c>
      <c r="L3229" s="1">
        <v>45378</v>
      </c>
    </row>
    <row r="3230" spans="1:12" x14ac:dyDescent="0.25">
      <c r="A3230" t="s">
        <v>3274</v>
      </c>
      <c r="B3230" t="s">
        <v>35</v>
      </c>
      <c r="C3230" t="s">
        <v>14</v>
      </c>
      <c r="D3230" t="s">
        <v>36</v>
      </c>
      <c r="E3230" t="s">
        <v>47</v>
      </c>
      <c r="F3230" t="s">
        <v>62</v>
      </c>
      <c r="G3230">
        <v>7677.49</v>
      </c>
      <c r="H3230">
        <v>2</v>
      </c>
      <c r="I3230">
        <v>15354.98</v>
      </c>
      <c r="J3230">
        <v>3.6</v>
      </c>
      <c r="K3230">
        <v>4257</v>
      </c>
      <c r="L3230" s="1">
        <v>45624</v>
      </c>
    </row>
    <row r="3231" spans="1:12" x14ac:dyDescent="0.25">
      <c r="A3231" t="s">
        <v>3275</v>
      </c>
      <c r="B3231" t="s">
        <v>35</v>
      </c>
      <c r="C3231" t="s">
        <v>14</v>
      </c>
      <c r="D3231" t="s">
        <v>36</v>
      </c>
      <c r="E3231" t="s">
        <v>47</v>
      </c>
      <c r="F3231" t="s">
        <v>17</v>
      </c>
      <c r="G3231">
        <v>17694.77</v>
      </c>
      <c r="H3231">
        <v>3</v>
      </c>
      <c r="I3231">
        <v>53084.31</v>
      </c>
      <c r="J3231">
        <v>3.37</v>
      </c>
      <c r="K3231">
        <v>612</v>
      </c>
      <c r="L3231" s="1">
        <v>45458</v>
      </c>
    </row>
    <row r="3232" spans="1:12" x14ac:dyDescent="0.25">
      <c r="A3232" t="s">
        <v>3276</v>
      </c>
      <c r="B3232" t="s">
        <v>49</v>
      </c>
      <c r="C3232" t="s">
        <v>14</v>
      </c>
      <c r="D3232" t="s">
        <v>50</v>
      </c>
      <c r="E3232" t="s">
        <v>47</v>
      </c>
      <c r="F3232" t="s">
        <v>17</v>
      </c>
      <c r="G3232">
        <v>18241.04</v>
      </c>
      <c r="H3232">
        <v>4</v>
      </c>
      <c r="I3232">
        <v>72964.160000000003</v>
      </c>
      <c r="J3232">
        <v>1.04</v>
      </c>
      <c r="K3232">
        <v>687</v>
      </c>
      <c r="L3232" s="1">
        <v>45477</v>
      </c>
    </row>
    <row r="3233" spans="1:12" x14ac:dyDescent="0.25">
      <c r="A3233" t="s">
        <v>3277</v>
      </c>
      <c r="B3233" t="s">
        <v>30</v>
      </c>
      <c r="C3233" t="s">
        <v>31</v>
      </c>
      <c r="D3233" t="s">
        <v>32</v>
      </c>
      <c r="E3233" t="s">
        <v>22</v>
      </c>
      <c r="F3233" t="s">
        <v>62</v>
      </c>
      <c r="G3233">
        <v>13385.64</v>
      </c>
      <c r="H3233">
        <v>3</v>
      </c>
      <c r="I3233">
        <v>40156.92</v>
      </c>
      <c r="J3233">
        <v>2.17</v>
      </c>
      <c r="K3233">
        <v>1056</v>
      </c>
      <c r="L3233" s="1">
        <v>45415</v>
      </c>
    </row>
    <row r="3234" spans="1:12" x14ac:dyDescent="0.25">
      <c r="A3234" t="s">
        <v>3278</v>
      </c>
      <c r="B3234" t="s">
        <v>43</v>
      </c>
      <c r="C3234" t="s">
        <v>44</v>
      </c>
      <c r="D3234" t="s">
        <v>45</v>
      </c>
      <c r="E3234" t="s">
        <v>22</v>
      </c>
      <c r="F3234" t="s">
        <v>33</v>
      </c>
      <c r="G3234">
        <v>14762.71</v>
      </c>
      <c r="H3234">
        <v>4</v>
      </c>
      <c r="I3234">
        <v>59050.84</v>
      </c>
      <c r="J3234">
        <v>1.3</v>
      </c>
      <c r="K3234">
        <v>1259</v>
      </c>
      <c r="L3234" s="1">
        <v>45494</v>
      </c>
    </row>
    <row r="3235" spans="1:12" x14ac:dyDescent="0.25">
      <c r="A3235" t="s">
        <v>3279</v>
      </c>
      <c r="B3235" t="s">
        <v>38</v>
      </c>
      <c r="C3235" t="s">
        <v>20</v>
      </c>
      <c r="D3235" t="s">
        <v>39</v>
      </c>
      <c r="E3235" t="s">
        <v>22</v>
      </c>
      <c r="F3235" t="s">
        <v>33</v>
      </c>
      <c r="G3235">
        <v>470.41</v>
      </c>
      <c r="H3235">
        <v>3</v>
      </c>
      <c r="I3235">
        <v>1411.23</v>
      </c>
      <c r="J3235">
        <v>4.08</v>
      </c>
      <c r="K3235">
        <v>2780</v>
      </c>
      <c r="L3235" s="1">
        <v>45336</v>
      </c>
    </row>
    <row r="3236" spans="1:12" x14ac:dyDescent="0.25">
      <c r="A3236" t="s">
        <v>3280</v>
      </c>
      <c r="B3236" t="s">
        <v>13</v>
      </c>
      <c r="C3236" t="s">
        <v>14</v>
      </c>
      <c r="D3236" t="s">
        <v>15</v>
      </c>
      <c r="E3236" t="s">
        <v>16</v>
      </c>
      <c r="F3236" t="s">
        <v>28</v>
      </c>
      <c r="G3236">
        <v>5114.1899999999996</v>
      </c>
      <c r="H3236">
        <v>5</v>
      </c>
      <c r="I3236">
        <v>25570.95</v>
      </c>
      <c r="J3236">
        <v>3.5</v>
      </c>
      <c r="K3236">
        <v>3398</v>
      </c>
      <c r="L3236" s="1">
        <v>45523</v>
      </c>
    </row>
    <row r="3237" spans="1:12" x14ac:dyDescent="0.25">
      <c r="A3237" t="s">
        <v>3281</v>
      </c>
      <c r="B3237" t="s">
        <v>30</v>
      </c>
      <c r="C3237" t="s">
        <v>31</v>
      </c>
      <c r="D3237" t="s">
        <v>32</v>
      </c>
      <c r="E3237" t="s">
        <v>16</v>
      </c>
      <c r="F3237" t="s">
        <v>23</v>
      </c>
      <c r="G3237">
        <v>15249.35</v>
      </c>
      <c r="H3237">
        <v>4</v>
      </c>
      <c r="I3237">
        <v>60997.4</v>
      </c>
      <c r="J3237">
        <v>4.96</v>
      </c>
      <c r="K3237">
        <v>2966</v>
      </c>
      <c r="L3237" s="1">
        <v>45426</v>
      </c>
    </row>
    <row r="3238" spans="1:12" x14ac:dyDescent="0.25">
      <c r="A3238" t="s">
        <v>3282</v>
      </c>
      <c r="B3238" t="s">
        <v>49</v>
      </c>
      <c r="C3238" t="s">
        <v>14</v>
      </c>
      <c r="D3238" t="s">
        <v>50</v>
      </c>
      <c r="E3238" t="s">
        <v>22</v>
      </c>
      <c r="F3238" t="s">
        <v>17</v>
      </c>
      <c r="G3238">
        <v>17259.48</v>
      </c>
      <c r="H3238">
        <v>3</v>
      </c>
      <c r="I3238">
        <v>51778.44</v>
      </c>
      <c r="J3238">
        <v>3.02</v>
      </c>
      <c r="K3238">
        <v>4353</v>
      </c>
      <c r="L3238" s="1">
        <v>45539</v>
      </c>
    </row>
    <row r="3239" spans="1:12" x14ac:dyDescent="0.25">
      <c r="A3239" t="s">
        <v>3283</v>
      </c>
      <c r="B3239" t="s">
        <v>49</v>
      </c>
      <c r="C3239" t="s">
        <v>14</v>
      </c>
      <c r="D3239" t="s">
        <v>50</v>
      </c>
      <c r="E3239" t="s">
        <v>47</v>
      </c>
      <c r="F3239" t="s">
        <v>33</v>
      </c>
      <c r="G3239">
        <v>17136.349999999999</v>
      </c>
      <c r="H3239">
        <v>4</v>
      </c>
      <c r="I3239">
        <v>68545.399999999994</v>
      </c>
      <c r="J3239">
        <v>4.75</v>
      </c>
      <c r="K3239">
        <v>2853</v>
      </c>
      <c r="L3239" s="1">
        <v>45619</v>
      </c>
    </row>
    <row r="3240" spans="1:12" x14ac:dyDescent="0.25">
      <c r="A3240" t="s">
        <v>3284</v>
      </c>
      <c r="B3240" t="s">
        <v>43</v>
      </c>
      <c r="C3240" t="s">
        <v>44</v>
      </c>
      <c r="D3240" t="s">
        <v>45</v>
      </c>
      <c r="E3240" t="s">
        <v>47</v>
      </c>
      <c r="F3240" t="s">
        <v>40</v>
      </c>
      <c r="G3240">
        <v>2526.38</v>
      </c>
      <c r="H3240">
        <v>4</v>
      </c>
      <c r="I3240">
        <v>10105.52</v>
      </c>
      <c r="J3240">
        <v>2.93</v>
      </c>
      <c r="K3240">
        <v>1335</v>
      </c>
      <c r="L3240" s="1">
        <v>45583</v>
      </c>
    </row>
    <row r="3241" spans="1:12" x14ac:dyDescent="0.25">
      <c r="A3241" t="s">
        <v>3285</v>
      </c>
      <c r="B3241" t="s">
        <v>35</v>
      </c>
      <c r="C3241" t="s">
        <v>14</v>
      </c>
      <c r="D3241" t="s">
        <v>36</v>
      </c>
      <c r="E3241" t="s">
        <v>16</v>
      </c>
      <c r="F3241" t="s">
        <v>33</v>
      </c>
      <c r="G3241">
        <v>4678.5600000000004</v>
      </c>
      <c r="H3241">
        <v>4</v>
      </c>
      <c r="I3241">
        <v>18714.240000000002</v>
      </c>
      <c r="J3241">
        <v>4.8099999999999996</v>
      </c>
      <c r="K3241">
        <v>2162</v>
      </c>
      <c r="L3241" s="1">
        <v>45569</v>
      </c>
    </row>
    <row r="3242" spans="1:12" x14ac:dyDescent="0.25">
      <c r="A3242" t="s">
        <v>3286</v>
      </c>
      <c r="B3242" t="s">
        <v>13</v>
      </c>
      <c r="C3242" t="s">
        <v>14</v>
      </c>
      <c r="D3242" t="s">
        <v>15</v>
      </c>
      <c r="E3242" t="s">
        <v>22</v>
      </c>
      <c r="F3242" t="s">
        <v>62</v>
      </c>
      <c r="G3242">
        <v>19584.22</v>
      </c>
      <c r="H3242">
        <v>4</v>
      </c>
      <c r="I3242">
        <v>78336.88</v>
      </c>
      <c r="J3242">
        <v>1.63</v>
      </c>
      <c r="K3242">
        <v>3618</v>
      </c>
      <c r="L3242" s="1">
        <v>45378</v>
      </c>
    </row>
    <row r="3243" spans="1:12" x14ac:dyDescent="0.25">
      <c r="A3243" t="s">
        <v>3287</v>
      </c>
      <c r="B3243" t="s">
        <v>43</v>
      </c>
      <c r="C3243" t="s">
        <v>44</v>
      </c>
      <c r="D3243" t="s">
        <v>45</v>
      </c>
      <c r="E3243" t="s">
        <v>47</v>
      </c>
      <c r="F3243" t="s">
        <v>40</v>
      </c>
      <c r="G3243">
        <v>8853.09</v>
      </c>
      <c r="H3243">
        <v>4</v>
      </c>
      <c r="I3243">
        <v>35412.36</v>
      </c>
      <c r="J3243">
        <v>2.25</v>
      </c>
      <c r="K3243">
        <v>2186</v>
      </c>
      <c r="L3243" s="1">
        <v>45365</v>
      </c>
    </row>
    <row r="3244" spans="1:12" x14ac:dyDescent="0.25">
      <c r="A3244" t="s">
        <v>3288</v>
      </c>
      <c r="B3244" t="s">
        <v>35</v>
      </c>
      <c r="C3244" t="s">
        <v>14</v>
      </c>
      <c r="D3244" t="s">
        <v>36</v>
      </c>
      <c r="E3244" t="s">
        <v>16</v>
      </c>
      <c r="F3244" t="s">
        <v>62</v>
      </c>
      <c r="G3244">
        <v>11438.09</v>
      </c>
      <c r="H3244">
        <v>3</v>
      </c>
      <c r="I3244">
        <v>34314.269999999997</v>
      </c>
      <c r="J3244">
        <v>3.08</v>
      </c>
      <c r="K3244">
        <v>2693</v>
      </c>
      <c r="L3244" s="1">
        <v>45574</v>
      </c>
    </row>
    <row r="3245" spans="1:12" x14ac:dyDescent="0.25">
      <c r="A3245" t="s">
        <v>3289</v>
      </c>
      <c r="B3245" t="s">
        <v>49</v>
      </c>
      <c r="C3245" t="s">
        <v>14</v>
      </c>
      <c r="D3245" t="s">
        <v>50</v>
      </c>
      <c r="E3245" t="s">
        <v>47</v>
      </c>
      <c r="F3245" t="s">
        <v>33</v>
      </c>
      <c r="G3245">
        <v>9489.09</v>
      </c>
      <c r="H3245">
        <v>5</v>
      </c>
      <c r="I3245">
        <v>47445.45</v>
      </c>
      <c r="J3245">
        <v>1.1599999999999999</v>
      </c>
      <c r="K3245">
        <v>3186</v>
      </c>
      <c r="L3245" s="1">
        <v>45315</v>
      </c>
    </row>
    <row r="3246" spans="1:12" x14ac:dyDescent="0.25">
      <c r="A3246" t="s">
        <v>3290</v>
      </c>
      <c r="B3246" t="s">
        <v>19</v>
      </c>
      <c r="C3246" t="s">
        <v>20</v>
      </c>
      <c r="D3246" t="s">
        <v>21</v>
      </c>
      <c r="E3246" t="s">
        <v>47</v>
      </c>
      <c r="F3246" t="s">
        <v>23</v>
      </c>
      <c r="G3246">
        <v>18780.93</v>
      </c>
      <c r="H3246">
        <v>1</v>
      </c>
      <c r="I3246">
        <v>18780.93</v>
      </c>
      <c r="J3246">
        <v>4.26</v>
      </c>
      <c r="K3246">
        <v>486</v>
      </c>
      <c r="L3246" s="1">
        <v>45410</v>
      </c>
    </row>
    <row r="3247" spans="1:12" x14ac:dyDescent="0.25">
      <c r="A3247" t="s">
        <v>3291</v>
      </c>
      <c r="B3247" t="s">
        <v>19</v>
      </c>
      <c r="C3247" t="s">
        <v>20</v>
      </c>
      <c r="D3247" t="s">
        <v>21</v>
      </c>
      <c r="E3247" t="s">
        <v>16</v>
      </c>
      <c r="F3247" t="s">
        <v>23</v>
      </c>
      <c r="G3247">
        <v>8645.32</v>
      </c>
      <c r="H3247">
        <v>2</v>
      </c>
      <c r="I3247">
        <v>17290.64</v>
      </c>
      <c r="J3247">
        <v>1.42</v>
      </c>
      <c r="K3247">
        <v>3189</v>
      </c>
      <c r="L3247" s="1">
        <v>45323</v>
      </c>
    </row>
    <row r="3248" spans="1:12" x14ac:dyDescent="0.25">
      <c r="A3248" t="s">
        <v>3292</v>
      </c>
      <c r="B3248" t="s">
        <v>53</v>
      </c>
      <c r="C3248" t="s">
        <v>31</v>
      </c>
      <c r="D3248" t="s">
        <v>54</v>
      </c>
      <c r="E3248" t="s">
        <v>22</v>
      </c>
      <c r="F3248" t="s">
        <v>17</v>
      </c>
      <c r="G3248">
        <v>5791.29</v>
      </c>
      <c r="H3248">
        <v>3</v>
      </c>
      <c r="I3248">
        <v>17373.87</v>
      </c>
      <c r="J3248">
        <v>3.07</v>
      </c>
      <c r="K3248">
        <v>4463</v>
      </c>
      <c r="L3248" s="1">
        <v>45595</v>
      </c>
    </row>
    <row r="3249" spans="1:12" x14ac:dyDescent="0.25">
      <c r="A3249" t="s">
        <v>3293</v>
      </c>
      <c r="B3249" t="s">
        <v>65</v>
      </c>
      <c r="C3249" t="s">
        <v>20</v>
      </c>
      <c r="D3249" t="s">
        <v>66</v>
      </c>
      <c r="E3249" t="s">
        <v>22</v>
      </c>
      <c r="F3249" t="s">
        <v>40</v>
      </c>
      <c r="G3249">
        <v>12678.56</v>
      </c>
      <c r="H3249">
        <v>3</v>
      </c>
      <c r="I3249">
        <v>38035.68</v>
      </c>
      <c r="J3249">
        <v>4.54</v>
      </c>
      <c r="K3249">
        <v>887</v>
      </c>
      <c r="L3249" s="1">
        <v>45475</v>
      </c>
    </row>
    <row r="3250" spans="1:12" x14ac:dyDescent="0.25">
      <c r="A3250" t="s">
        <v>3294</v>
      </c>
      <c r="B3250" t="s">
        <v>43</v>
      </c>
      <c r="C3250" t="s">
        <v>44</v>
      </c>
      <c r="D3250" t="s">
        <v>45</v>
      </c>
      <c r="E3250" t="s">
        <v>47</v>
      </c>
      <c r="F3250" t="s">
        <v>17</v>
      </c>
      <c r="G3250">
        <v>13436.51</v>
      </c>
      <c r="H3250">
        <v>5</v>
      </c>
      <c r="I3250">
        <v>67182.55</v>
      </c>
      <c r="J3250">
        <v>4.9400000000000004</v>
      </c>
      <c r="K3250">
        <v>4071</v>
      </c>
      <c r="L3250" s="1">
        <v>45431</v>
      </c>
    </row>
    <row r="3251" spans="1:12" x14ac:dyDescent="0.25">
      <c r="A3251" t="s">
        <v>3295</v>
      </c>
      <c r="B3251" t="s">
        <v>30</v>
      </c>
      <c r="C3251" t="s">
        <v>31</v>
      </c>
      <c r="D3251" t="s">
        <v>32</v>
      </c>
      <c r="E3251" t="s">
        <v>22</v>
      </c>
      <c r="F3251" t="s">
        <v>17</v>
      </c>
      <c r="G3251">
        <v>10534.53</v>
      </c>
      <c r="H3251">
        <v>2</v>
      </c>
      <c r="I3251">
        <v>21069.06</v>
      </c>
      <c r="J3251">
        <v>2.77</v>
      </c>
      <c r="K3251">
        <v>989</v>
      </c>
      <c r="L3251" s="1">
        <v>45595</v>
      </c>
    </row>
    <row r="3252" spans="1:12" x14ac:dyDescent="0.25">
      <c r="A3252" t="s">
        <v>3296</v>
      </c>
      <c r="B3252" t="s">
        <v>25</v>
      </c>
      <c r="C3252" t="s">
        <v>26</v>
      </c>
      <c r="D3252" t="s">
        <v>27</v>
      </c>
      <c r="E3252" t="s">
        <v>16</v>
      </c>
      <c r="F3252" t="s">
        <v>23</v>
      </c>
      <c r="G3252">
        <v>4221.32</v>
      </c>
      <c r="H3252">
        <v>2</v>
      </c>
      <c r="I3252">
        <v>8442.64</v>
      </c>
      <c r="J3252">
        <v>3.89</v>
      </c>
      <c r="K3252">
        <v>3614</v>
      </c>
      <c r="L3252" s="1">
        <v>45488</v>
      </c>
    </row>
    <row r="3253" spans="1:12" x14ac:dyDescent="0.25">
      <c r="A3253" t="s">
        <v>3297</v>
      </c>
      <c r="B3253" t="s">
        <v>49</v>
      </c>
      <c r="C3253" t="s">
        <v>14</v>
      </c>
      <c r="D3253" t="s">
        <v>50</v>
      </c>
      <c r="E3253" t="s">
        <v>16</v>
      </c>
      <c r="F3253" t="s">
        <v>62</v>
      </c>
      <c r="G3253">
        <v>7663.1</v>
      </c>
      <c r="H3253">
        <v>4</v>
      </c>
      <c r="I3253">
        <v>30652.400000000001</v>
      </c>
      <c r="J3253">
        <v>3.53</v>
      </c>
      <c r="K3253">
        <v>660</v>
      </c>
      <c r="L3253" s="1">
        <v>45463</v>
      </c>
    </row>
    <row r="3254" spans="1:12" x14ac:dyDescent="0.25">
      <c r="A3254" t="s">
        <v>3298</v>
      </c>
      <c r="B3254" t="s">
        <v>38</v>
      </c>
      <c r="C3254" t="s">
        <v>20</v>
      </c>
      <c r="D3254" t="s">
        <v>39</v>
      </c>
      <c r="E3254" t="s">
        <v>16</v>
      </c>
      <c r="F3254" t="s">
        <v>17</v>
      </c>
      <c r="G3254">
        <v>7594.46</v>
      </c>
      <c r="H3254">
        <v>5</v>
      </c>
      <c r="I3254">
        <v>37972.300000000003</v>
      </c>
      <c r="J3254">
        <v>1.0900000000000001</v>
      </c>
      <c r="K3254">
        <v>449</v>
      </c>
      <c r="L3254" s="1">
        <v>45526</v>
      </c>
    </row>
    <row r="3255" spans="1:12" x14ac:dyDescent="0.25">
      <c r="A3255" t="s">
        <v>3299</v>
      </c>
      <c r="B3255" t="s">
        <v>49</v>
      </c>
      <c r="C3255" t="s">
        <v>14</v>
      </c>
      <c r="D3255" t="s">
        <v>50</v>
      </c>
      <c r="E3255" t="s">
        <v>22</v>
      </c>
      <c r="F3255" t="s">
        <v>17</v>
      </c>
      <c r="G3255">
        <v>7098.46</v>
      </c>
      <c r="H3255">
        <v>2</v>
      </c>
      <c r="I3255">
        <v>14196.92</v>
      </c>
      <c r="J3255">
        <v>1.38</v>
      </c>
      <c r="K3255">
        <v>50</v>
      </c>
      <c r="L3255" s="1">
        <v>45550</v>
      </c>
    </row>
    <row r="3256" spans="1:12" x14ac:dyDescent="0.25">
      <c r="A3256" t="s">
        <v>3300</v>
      </c>
      <c r="B3256" t="s">
        <v>49</v>
      </c>
      <c r="C3256" t="s">
        <v>14</v>
      </c>
      <c r="D3256" t="s">
        <v>50</v>
      </c>
      <c r="E3256" t="s">
        <v>16</v>
      </c>
      <c r="F3256" t="s">
        <v>23</v>
      </c>
      <c r="G3256">
        <v>6481.44</v>
      </c>
      <c r="H3256">
        <v>2</v>
      </c>
      <c r="I3256">
        <v>12962.88</v>
      </c>
      <c r="J3256">
        <v>3.78</v>
      </c>
      <c r="K3256">
        <v>3608</v>
      </c>
      <c r="L3256" s="1">
        <v>45496</v>
      </c>
    </row>
    <row r="3257" spans="1:12" x14ac:dyDescent="0.25">
      <c r="A3257" t="s">
        <v>3301</v>
      </c>
      <c r="B3257" t="s">
        <v>43</v>
      </c>
      <c r="C3257" t="s">
        <v>44</v>
      </c>
      <c r="D3257" t="s">
        <v>45</v>
      </c>
      <c r="E3257" t="s">
        <v>16</v>
      </c>
      <c r="F3257" t="s">
        <v>17</v>
      </c>
      <c r="G3257">
        <v>13532.16</v>
      </c>
      <c r="H3257">
        <v>3</v>
      </c>
      <c r="I3257">
        <v>40596.480000000003</v>
      </c>
      <c r="J3257">
        <v>3.9</v>
      </c>
      <c r="K3257">
        <v>2857</v>
      </c>
      <c r="L3257" s="1">
        <v>45376</v>
      </c>
    </row>
    <row r="3258" spans="1:12" x14ac:dyDescent="0.25">
      <c r="A3258" t="s">
        <v>3302</v>
      </c>
      <c r="B3258" t="s">
        <v>53</v>
      </c>
      <c r="C3258" t="s">
        <v>31</v>
      </c>
      <c r="D3258" t="s">
        <v>54</v>
      </c>
      <c r="E3258" t="s">
        <v>47</v>
      </c>
      <c r="F3258" t="s">
        <v>23</v>
      </c>
      <c r="G3258">
        <v>5746.76</v>
      </c>
      <c r="H3258">
        <v>5</v>
      </c>
      <c r="I3258">
        <v>28733.8</v>
      </c>
      <c r="J3258">
        <v>3.37</v>
      </c>
      <c r="K3258">
        <v>853</v>
      </c>
      <c r="L3258" s="1">
        <v>45591</v>
      </c>
    </row>
    <row r="3259" spans="1:12" x14ac:dyDescent="0.25">
      <c r="A3259" t="s">
        <v>3303</v>
      </c>
      <c r="B3259" t="s">
        <v>25</v>
      </c>
      <c r="C3259" t="s">
        <v>26</v>
      </c>
      <c r="D3259" t="s">
        <v>27</v>
      </c>
      <c r="E3259" t="s">
        <v>16</v>
      </c>
      <c r="F3259" t="s">
        <v>28</v>
      </c>
      <c r="G3259">
        <v>19757.07</v>
      </c>
      <c r="H3259">
        <v>5</v>
      </c>
      <c r="I3259">
        <v>98785.35</v>
      </c>
      <c r="J3259">
        <v>4.84</v>
      </c>
      <c r="K3259">
        <v>4375</v>
      </c>
      <c r="L3259" s="1">
        <v>45371</v>
      </c>
    </row>
    <row r="3260" spans="1:12" x14ac:dyDescent="0.25">
      <c r="A3260" t="s">
        <v>3304</v>
      </c>
      <c r="B3260" t="s">
        <v>49</v>
      </c>
      <c r="C3260" t="s">
        <v>14</v>
      </c>
      <c r="D3260" t="s">
        <v>50</v>
      </c>
      <c r="E3260" t="s">
        <v>16</v>
      </c>
      <c r="F3260" t="s">
        <v>23</v>
      </c>
      <c r="G3260">
        <v>3734.34</v>
      </c>
      <c r="H3260">
        <v>2</v>
      </c>
      <c r="I3260">
        <v>7468.68</v>
      </c>
      <c r="J3260">
        <v>2.14</v>
      </c>
      <c r="K3260">
        <v>3488</v>
      </c>
      <c r="L3260" s="1">
        <v>45494</v>
      </c>
    </row>
    <row r="3261" spans="1:12" x14ac:dyDescent="0.25">
      <c r="A3261" t="s">
        <v>3305</v>
      </c>
      <c r="B3261" t="s">
        <v>19</v>
      </c>
      <c r="C3261" t="s">
        <v>20</v>
      </c>
      <c r="D3261" t="s">
        <v>21</v>
      </c>
      <c r="E3261" t="s">
        <v>47</v>
      </c>
      <c r="F3261" t="s">
        <v>33</v>
      </c>
      <c r="G3261">
        <v>2177.1799999999998</v>
      </c>
      <c r="H3261">
        <v>4</v>
      </c>
      <c r="I3261">
        <v>8708.7199999999993</v>
      </c>
      <c r="J3261">
        <v>1.94</v>
      </c>
      <c r="K3261">
        <v>3987</v>
      </c>
      <c r="L3261" s="1">
        <v>45538</v>
      </c>
    </row>
    <row r="3262" spans="1:12" x14ac:dyDescent="0.25">
      <c r="A3262" t="s">
        <v>3306</v>
      </c>
      <c r="B3262" t="s">
        <v>30</v>
      </c>
      <c r="C3262" t="s">
        <v>31</v>
      </c>
      <c r="D3262" t="s">
        <v>32</v>
      </c>
      <c r="E3262" t="s">
        <v>22</v>
      </c>
      <c r="F3262" t="s">
        <v>62</v>
      </c>
      <c r="G3262">
        <v>19384.22</v>
      </c>
      <c r="H3262">
        <v>5</v>
      </c>
      <c r="I3262">
        <v>96921.1</v>
      </c>
      <c r="J3262">
        <v>4.96</v>
      </c>
      <c r="K3262">
        <v>4586</v>
      </c>
      <c r="L3262" s="1">
        <v>45361</v>
      </c>
    </row>
    <row r="3263" spans="1:12" x14ac:dyDescent="0.25">
      <c r="A3263" t="s">
        <v>3307</v>
      </c>
      <c r="B3263" t="s">
        <v>38</v>
      </c>
      <c r="C3263" t="s">
        <v>20</v>
      </c>
      <c r="D3263" t="s">
        <v>39</v>
      </c>
      <c r="E3263" t="s">
        <v>47</v>
      </c>
      <c r="F3263" t="s">
        <v>62</v>
      </c>
      <c r="G3263">
        <v>17323.919999999998</v>
      </c>
      <c r="H3263">
        <v>5</v>
      </c>
      <c r="I3263">
        <v>86619.6</v>
      </c>
      <c r="J3263">
        <v>1.58</v>
      </c>
      <c r="K3263">
        <v>2638</v>
      </c>
      <c r="L3263" s="1">
        <v>45465</v>
      </c>
    </row>
    <row r="3264" spans="1:12" x14ac:dyDescent="0.25">
      <c r="A3264" t="s">
        <v>3308</v>
      </c>
      <c r="B3264" t="s">
        <v>65</v>
      </c>
      <c r="C3264" t="s">
        <v>20</v>
      </c>
      <c r="D3264" t="s">
        <v>66</v>
      </c>
      <c r="E3264" t="s">
        <v>16</v>
      </c>
      <c r="F3264" t="s">
        <v>17</v>
      </c>
      <c r="G3264">
        <v>3216.5</v>
      </c>
      <c r="H3264">
        <v>4</v>
      </c>
      <c r="I3264">
        <v>12866</v>
      </c>
      <c r="J3264">
        <v>1.37</v>
      </c>
      <c r="K3264">
        <v>1520</v>
      </c>
      <c r="L3264" s="1">
        <v>45323</v>
      </c>
    </row>
    <row r="3265" spans="1:12" x14ac:dyDescent="0.25">
      <c r="A3265" t="s">
        <v>3309</v>
      </c>
      <c r="B3265" t="s">
        <v>35</v>
      </c>
      <c r="C3265" t="s">
        <v>14</v>
      </c>
      <c r="D3265" t="s">
        <v>36</v>
      </c>
      <c r="E3265" t="s">
        <v>16</v>
      </c>
      <c r="F3265" t="s">
        <v>62</v>
      </c>
      <c r="G3265">
        <v>17827.22</v>
      </c>
      <c r="H3265">
        <v>3</v>
      </c>
      <c r="I3265">
        <v>53481.66</v>
      </c>
      <c r="J3265">
        <v>3.08</v>
      </c>
      <c r="K3265">
        <v>2728</v>
      </c>
      <c r="L3265" s="1">
        <v>45395</v>
      </c>
    </row>
    <row r="3266" spans="1:12" x14ac:dyDescent="0.25">
      <c r="A3266" t="s">
        <v>3310</v>
      </c>
      <c r="B3266" t="s">
        <v>35</v>
      </c>
      <c r="C3266" t="s">
        <v>14</v>
      </c>
      <c r="D3266" t="s">
        <v>36</v>
      </c>
      <c r="E3266" t="s">
        <v>16</v>
      </c>
      <c r="F3266" t="s">
        <v>33</v>
      </c>
      <c r="G3266">
        <v>12220.23</v>
      </c>
      <c r="H3266">
        <v>4</v>
      </c>
      <c r="I3266">
        <v>48880.92</v>
      </c>
      <c r="J3266">
        <v>3.42</v>
      </c>
      <c r="K3266">
        <v>2922</v>
      </c>
      <c r="L3266" s="1">
        <v>45525</v>
      </c>
    </row>
    <row r="3267" spans="1:12" x14ac:dyDescent="0.25">
      <c r="A3267" t="s">
        <v>3311</v>
      </c>
      <c r="B3267" t="s">
        <v>38</v>
      </c>
      <c r="C3267" t="s">
        <v>20</v>
      </c>
      <c r="D3267" t="s">
        <v>39</v>
      </c>
      <c r="E3267" t="s">
        <v>16</v>
      </c>
      <c r="F3267" t="s">
        <v>40</v>
      </c>
      <c r="G3267">
        <v>465.85</v>
      </c>
      <c r="H3267">
        <v>3</v>
      </c>
      <c r="I3267">
        <v>1397.55</v>
      </c>
      <c r="J3267">
        <v>1.43</v>
      </c>
      <c r="K3267">
        <v>3569</v>
      </c>
      <c r="L3267" s="1">
        <v>45458</v>
      </c>
    </row>
    <row r="3268" spans="1:12" x14ac:dyDescent="0.25">
      <c r="A3268" t="s">
        <v>3312</v>
      </c>
      <c r="B3268" t="s">
        <v>19</v>
      </c>
      <c r="C3268" t="s">
        <v>20</v>
      </c>
      <c r="D3268" t="s">
        <v>21</v>
      </c>
      <c r="E3268" t="s">
        <v>16</v>
      </c>
      <c r="F3268" t="s">
        <v>62</v>
      </c>
      <c r="G3268">
        <v>8648.5</v>
      </c>
      <c r="H3268">
        <v>2</v>
      </c>
      <c r="I3268">
        <v>17297</v>
      </c>
      <c r="J3268">
        <v>3.79</v>
      </c>
      <c r="K3268">
        <v>3404</v>
      </c>
      <c r="L3268" s="1">
        <v>45431</v>
      </c>
    </row>
    <row r="3269" spans="1:12" x14ac:dyDescent="0.25">
      <c r="A3269" t="s">
        <v>3313</v>
      </c>
      <c r="B3269" t="s">
        <v>65</v>
      </c>
      <c r="C3269" t="s">
        <v>20</v>
      </c>
      <c r="D3269" t="s">
        <v>66</v>
      </c>
      <c r="E3269" t="s">
        <v>16</v>
      </c>
      <c r="F3269" t="s">
        <v>33</v>
      </c>
      <c r="G3269">
        <v>9650.5400000000009</v>
      </c>
      <c r="H3269">
        <v>5</v>
      </c>
      <c r="I3269">
        <v>48252.7</v>
      </c>
      <c r="J3269">
        <v>1.45</v>
      </c>
      <c r="K3269">
        <v>4519</v>
      </c>
      <c r="L3269" s="1">
        <v>45509</v>
      </c>
    </row>
    <row r="3270" spans="1:12" x14ac:dyDescent="0.25">
      <c r="A3270" t="s">
        <v>3314</v>
      </c>
      <c r="B3270" t="s">
        <v>19</v>
      </c>
      <c r="C3270" t="s">
        <v>20</v>
      </c>
      <c r="D3270" t="s">
        <v>21</v>
      </c>
      <c r="E3270" t="s">
        <v>22</v>
      </c>
      <c r="F3270" t="s">
        <v>28</v>
      </c>
      <c r="G3270">
        <v>16400.810000000001</v>
      </c>
      <c r="H3270">
        <v>3</v>
      </c>
      <c r="I3270">
        <v>49202.43</v>
      </c>
      <c r="J3270">
        <v>3.64</v>
      </c>
      <c r="K3270">
        <v>2878</v>
      </c>
      <c r="L3270" s="1">
        <v>45366</v>
      </c>
    </row>
    <row r="3271" spans="1:12" x14ac:dyDescent="0.25">
      <c r="A3271" t="s">
        <v>3315</v>
      </c>
      <c r="B3271" t="s">
        <v>19</v>
      </c>
      <c r="C3271" t="s">
        <v>20</v>
      </c>
      <c r="D3271" t="s">
        <v>21</v>
      </c>
      <c r="E3271" t="s">
        <v>16</v>
      </c>
      <c r="F3271" t="s">
        <v>28</v>
      </c>
      <c r="G3271">
        <v>7989.59</v>
      </c>
      <c r="H3271">
        <v>3</v>
      </c>
      <c r="I3271">
        <v>23968.77</v>
      </c>
      <c r="J3271">
        <v>3.79</v>
      </c>
      <c r="K3271">
        <v>320</v>
      </c>
      <c r="L3271" s="1">
        <v>45339</v>
      </c>
    </row>
    <row r="3272" spans="1:12" x14ac:dyDescent="0.25">
      <c r="A3272" t="s">
        <v>3316</v>
      </c>
      <c r="B3272" t="s">
        <v>13</v>
      </c>
      <c r="C3272" t="s">
        <v>14</v>
      </c>
      <c r="D3272" t="s">
        <v>15</v>
      </c>
      <c r="E3272" t="s">
        <v>47</v>
      </c>
      <c r="F3272" t="s">
        <v>33</v>
      </c>
      <c r="G3272">
        <v>2574.36</v>
      </c>
      <c r="H3272">
        <v>5</v>
      </c>
      <c r="I3272">
        <v>12871.8</v>
      </c>
      <c r="J3272">
        <v>3.48</v>
      </c>
      <c r="K3272">
        <v>1335</v>
      </c>
      <c r="L3272" s="1">
        <v>45384</v>
      </c>
    </row>
    <row r="3273" spans="1:12" x14ac:dyDescent="0.25">
      <c r="A3273" t="s">
        <v>3317</v>
      </c>
      <c r="B3273" t="s">
        <v>38</v>
      </c>
      <c r="C3273" t="s">
        <v>20</v>
      </c>
      <c r="D3273" t="s">
        <v>39</v>
      </c>
      <c r="E3273" t="s">
        <v>47</v>
      </c>
      <c r="F3273" t="s">
        <v>40</v>
      </c>
      <c r="G3273">
        <v>3467.4</v>
      </c>
      <c r="H3273">
        <v>1</v>
      </c>
      <c r="I3273">
        <v>3467.4</v>
      </c>
      <c r="J3273">
        <v>3.93</v>
      </c>
      <c r="K3273">
        <v>1951</v>
      </c>
      <c r="L3273" s="1">
        <v>45622</v>
      </c>
    </row>
    <row r="3274" spans="1:12" x14ac:dyDescent="0.25">
      <c r="A3274" t="s">
        <v>3318</v>
      </c>
      <c r="B3274" t="s">
        <v>49</v>
      </c>
      <c r="C3274" t="s">
        <v>14</v>
      </c>
      <c r="D3274" t="s">
        <v>50</v>
      </c>
      <c r="E3274" t="s">
        <v>47</v>
      </c>
      <c r="F3274" t="s">
        <v>17</v>
      </c>
      <c r="G3274">
        <v>4889.55</v>
      </c>
      <c r="H3274">
        <v>1</v>
      </c>
      <c r="I3274">
        <v>4889.55</v>
      </c>
      <c r="J3274">
        <v>4.72</v>
      </c>
      <c r="K3274">
        <v>3979</v>
      </c>
      <c r="L3274" s="1">
        <v>45598</v>
      </c>
    </row>
    <row r="3275" spans="1:12" x14ac:dyDescent="0.25">
      <c r="A3275" t="s">
        <v>3319</v>
      </c>
      <c r="B3275" t="s">
        <v>25</v>
      </c>
      <c r="C3275" t="s">
        <v>26</v>
      </c>
      <c r="D3275" t="s">
        <v>27</v>
      </c>
      <c r="E3275" t="s">
        <v>22</v>
      </c>
      <c r="F3275" t="s">
        <v>17</v>
      </c>
      <c r="G3275">
        <v>18294.59</v>
      </c>
      <c r="H3275">
        <v>5</v>
      </c>
      <c r="I3275">
        <v>91472.95</v>
      </c>
      <c r="J3275">
        <v>3.38</v>
      </c>
      <c r="K3275">
        <v>2096</v>
      </c>
      <c r="L3275" s="1">
        <v>45548</v>
      </c>
    </row>
    <row r="3276" spans="1:12" x14ac:dyDescent="0.25">
      <c r="A3276" t="s">
        <v>3320</v>
      </c>
      <c r="B3276" t="s">
        <v>43</v>
      </c>
      <c r="C3276" t="s">
        <v>44</v>
      </c>
      <c r="D3276" t="s">
        <v>45</v>
      </c>
      <c r="E3276" t="s">
        <v>47</v>
      </c>
      <c r="F3276" t="s">
        <v>62</v>
      </c>
      <c r="G3276">
        <v>6850.67</v>
      </c>
      <c r="H3276">
        <v>3</v>
      </c>
      <c r="I3276">
        <v>20552.009999999998</v>
      </c>
      <c r="J3276">
        <v>1.51</v>
      </c>
      <c r="K3276">
        <v>2737</v>
      </c>
      <c r="L3276" s="1">
        <v>45375</v>
      </c>
    </row>
    <row r="3277" spans="1:12" x14ac:dyDescent="0.25">
      <c r="A3277" t="s">
        <v>3321</v>
      </c>
      <c r="B3277" t="s">
        <v>13</v>
      </c>
      <c r="C3277" t="s">
        <v>14</v>
      </c>
      <c r="D3277" t="s">
        <v>15</v>
      </c>
      <c r="E3277" t="s">
        <v>16</v>
      </c>
      <c r="F3277" t="s">
        <v>17</v>
      </c>
      <c r="G3277">
        <v>19681.96</v>
      </c>
      <c r="H3277">
        <v>3</v>
      </c>
      <c r="I3277">
        <v>59045.88</v>
      </c>
      <c r="J3277">
        <v>3.07</v>
      </c>
      <c r="K3277">
        <v>744</v>
      </c>
      <c r="L3277" s="1">
        <v>45388</v>
      </c>
    </row>
    <row r="3278" spans="1:12" x14ac:dyDescent="0.25">
      <c r="A3278" t="s">
        <v>3322</v>
      </c>
      <c r="B3278" t="s">
        <v>38</v>
      </c>
      <c r="C3278" t="s">
        <v>20</v>
      </c>
      <c r="D3278" t="s">
        <v>39</v>
      </c>
      <c r="E3278" t="s">
        <v>22</v>
      </c>
      <c r="F3278" t="s">
        <v>62</v>
      </c>
      <c r="G3278">
        <v>17131.490000000002</v>
      </c>
      <c r="H3278">
        <v>4</v>
      </c>
      <c r="I3278">
        <v>68525.960000000006</v>
      </c>
      <c r="J3278">
        <v>3.64</v>
      </c>
      <c r="K3278">
        <v>1783</v>
      </c>
      <c r="L3278" s="1">
        <v>45427</v>
      </c>
    </row>
    <row r="3279" spans="1:12" x14ac:dyDescent="0.25">
      <c r="A3279" t="s">
        <v>3323</v>
      </c>
      <c r="B3279" t="s">
        <v>49</v>
      </c>
      <c r="C3279" t="s">
        <v>14</v>
      </c>
      <c r="D3279" t="s">
        <v>50</v>
      </c>
      <c r="E3279" t="s">
        <v>47</v>
      </c>
      <c r="F3279" t="s">
        <v>17</v>
      </c>
      <c r="G3279">
        <v>10937.97</v>
      </c>
      <c r="H3279">
        <v>1</v>
      </c>
      <c r="I3279">
        <v>10937.97</v>
      </c>
      <c r="J3279">
        <v>2.52</v>
      </c>
      <c r="K3279">
        <v>281</v>
      </c>
      <c r="L3279" s="1">
        <v>45484</v>
      </c>
    </row>
    <row r="3280" spans="1:12" x14ac:dyDescent="0.25">
      <c r="A3280" t="s">
        <v>3324</v>
      </c>
      <c r="B3280" t="s">
        <v>35</v>
      </c>
      <c r="C3280" t="s">
        <v>14</v>
      </c>
      <c r="D3280" t="s">
        <v>36</v>
      </c>
      <c r="E3280" t="s">
        <v>47</v>
      </c>
      <c r="F3280" t="s">
        <v>62</v>
      </c>
      <c r="G3280">
        <v>3444.29</v>
      </c>
      <c r="H3280">
        <v>2</v>
      </c>
      <c r="I3280">
        <v>6888.58</v>
      </c>
      <c r="J3280">
        <v>2.06</v>
      </c>
      <c r="K3280">
        <v>4508</v>
      </c>
      <c r="L3280" s="1">
        <v>45354</v>
      </c>
    </row>
    <row r="3281" spans="1:12" x14ac:dyDescent="0.25">
      <c r="A3281" t="s">
        <v>3325</v>
      </c>
      <c r="B3281" t="s">
        <v>43</v>
      </c>
      <c r="C3281" t="s">
        <v>44</v>
      </c>
      <c r="D3281" t="s">
        <v>45</v>
      </c>
      <c r="E3281" t="s">
        <v>47</v>
      </c>
      <c r="F3281" t="s">
        <v>40</v>
      </c>
      <c r="G3281">
        <v>8123.97</v>
      </c>
      <c r="H3281">
        <v>4</v>
      </c>
      <c r="I3281">
        <v>32495.88</v>
      </c>
      <c r="J3281">
        <v>3.75</v>
      </c>
      <c r="K3281">
        <v>175</v>
      </c>
      <c r="L3281" s="1">
        <v>45580</v>
      </c>
    </row>
    <row r="3282" spans="1:12" x14ac:dyDescent="0.25">
      <c r="A3282" t="s">
        <v>3326</v>
      </c>
      <c r="B3282" t="s">
        <v>30</v>
      </c>
      <c r="C3282" t="s">
        <v>31</v>
      </c>
      <c r="D3282" t="s">
        <v>32</v>
      </c>
      <c r="E3282" t="s">
        <v>16</v>
      </c>
      <c r="F3282" t="s">
        <v>23</v>
      </c>
      <c r="G3282">
        <v>7267.57</v>
      </c>
      <c r="H3282">
        <v>2</v>
      </c>
      <c r="I3282">
        <v>14535.14</v>
      </c>
      <c r="J3282">
        <v>2.9</v>
      </c>
      <c r="K3282">
        <v>2165</v>
      </c>
      <c r="L3282" s="1">
        <v>45357</v>
      </c>
    </row>
    <row r="3283" spans="1:12" x14ac:dyDescent="0.25">
      <c r="A3283" t="s">
        <v>3327</v>
      </c>
      <c r="B3283" t="s">
        <v>13</v>
      </c>
      <c r="C3283" t="s">
        <v>14</v>
      </c>
      <c r="D3283" t="s">
        <v>15</v>
      </c>
      <c r="E3283" t="s">
        <v>22</v>
      </c>
      <c r="F3283" t="s">
        <v>62</v>
      </c>
      <c r="G3283">
        <v>9086.66</v>
      </c>
      <c r="H3283">
        <v>5</v>
      </c>
      <c r="I3283">
        <v>45433.3</v>
      </c>
      <c r="J3283">
        <v>4</v>
      </c>
      <c r="K3283">
        <v>3009</v>
      </c>
      <c r="L3283" s="1">
        <v>45358</v>
      </c>
    </row>
    <row r="3284" spans="1:12" x14ac:dyDescent="0.25">
      <c r="A3284" t="s">
        <v>3328</v>
      </c>
      <c r="B3284" t="s">
        <v>35</v>
      </c>
      <c r="C3284" t="s">
        <v>14</v>
      </c>
      <c r="D3284" t="s">
        <v>36</v>
      </c>
      <c r="E3284" t="s">
        <v>16</v>
      </c>
      <c r="F3284" t="s">
        <v>23</v>
      </c>
      <c r="G3284">
        <v>17541.88</v>
      </c>
      <c r="H3284">
        <v>1</v>
      </c>
      <c r="I3284">
        <v>17541.88</v>
      </c>
      <c r="J3284">
        <v>4.16</v>
      </c>
      <c r="K3284">
        <v>122</v>
      </c>
      <c r="L3284" s="1">
        <v>45586</v>
      </c>
    </row>
    <row r="3285" spans="1:12" x14ac:dyDescent="0.25">
      <c r="A3285" t="s">
        <v>3329</v>
      </c>
      <c r="B3285" t="s">
        <v>38</v>
      </c>
      <c r="C3285" t="s">
        <v>20</v>
      </c>
      <c r="D3285" t="s">
        <v>39</v>
      </c>
      <c r="E3285" t="s">
        <v>22</v>
      </c>
      <c r="F3285" t="s">
        <v>62</v>
      </c>
      <c r="G3285">
        <v>521.66999999999996</v>
      </c>
      <c r="H3285">
        <v>5</v>
      </c>
      <c r="I3285">
        <v>2608.35</v>
      </c>
      <c r="J3285">
        <v>2.93</v>
      </c>
      <c r="K3285">
        <v>3264</v>
      </c>
      <c r="L3285" s="1">
        <v>45531</v>
      </c>
    </row>
    <row r="3286" spans="1:12" x14ac:dyDescent="0.25">
      <c r="A3286" t="s">
        <v>3330</v>
      </c>
      <c r="B3286" t="s">
        <v>13</v>
      </c>
      <c r="C3286" t="s">
        <v>14</v>
      </c>
      <c r="D3286" t="s">
        <v>15</v>
      </c>
      <c r="E3286" t="s">
        <v>47</v>
      </c>
      <c r="F3286" t="s">
        <v>28</v>
      </c>
      <c r="G3286">
        <v>4371.75</v>
      </c>
      <c r="H3286">
        <v>3</v>
      </c>
      <c r="I3286">
        <v>13115.25</v>
      </c>
      <c r="J3286">
        <v>3.38</v>
      </c>
      <c r="K3286">
        <v>1497</v>
      </c>
      <c r="L3286" s="1">
        <v>45573</v>
      </c>
    </row>
    <row r="3287" spans="1:12" x14ac:dyDescent="0.25">
      <c r="A3287" t="s">
        <v>3331</v>
      </c>
      <c r="B3287" t="s">
        <v>13</v>
      </c>
      <c r="C3287" t="s">
        <v>14</v>
      </c>
      <c r="D3287" t="s">
        <v>15</v>
      </c>
      <c r="E3287" t="s">
        <v>16</v>
      </c>
      <c r="F3287" t="s">
        <v>40</v>
      </c>
      <c r="G3287">
        <v>18283.650000000001</v>
      </c>
      <c r="H3287">
        <v>2</v>
      </c>
      <c r="I3287">
        <v>36567.300000000003</v>
      </c>
      <c r="J3287">
        <v>1.61</v>
      </c>
      <c r="K3287">
        <v>55</v>
      </c>
      <c r="L3287" s="1">
        <v>45575</v>
      </c>
    </row>
    <row r="3288" spans="1:12" x14ac:dyDescent="0.25">
      <c r="A3288" t="s">
        <v>3332</v>
      </c>
      <c r="B3288" t="s">
        <v>30</v>
      </c>
      <c r="C3288" t="s">
        <v>31</v>
      </c>
      <c r="D3288" t="s">
        <v>32</v>
      </c>
      <c r="E3288" t="s">
        <v>22</v>
      </c>
      <c r="F3288" t="s">
        <v>40</v>
      </c>
      <c r="G3288">
        <v>17162.16</v>
      </c>
      <c r="H3288">
        <v>5</v>
      </c>
      <c r="I3288">
        <v>85810.8</v>
      </c>
      <c r="J3288">
        <v>2.65</v>
      </c>
      <c r="K3288">
        <v>1134</v>
      </c>
      <c r="L3288" s="1">
        <v>45634</v>
      </c>
    </row>
    <row r="3289" spans="1:12" x14ac:dyDescent="0.25">
      <c r="A3289" t="s">
        <v>3333</v>
      </c>
      <c r="B3289" t="s">
        <v>65</v>
      </c>
      <c r="C3289" t="s">
        <v>20</v>
      </c>
      <c r="D3289" t="s">
        <v>66</v>
      </c>
      <c r="E3289" t="s">
        <v>47</v>
      </c>
      <c r="F3289" t="s">
        <v>40</v>
      </c>
      <c r="G3289">
        <v>10125.5</v>
      </c>
      <c r="H3289">
        <v>5</v>
      </c>
      <c r="I3289">
        <v>50627.5</v>
      </c>
      <c r="J3289">
        <v>4.24</v>
      </c>
      <c r="K3289">
        <v>3505</v>
      </c>
      <c r="L3289" s="1">
        <v>45491</v>
      </c>
    </row>
    <row r="3290" spans="1:12" x14ac:dyDescent="0.25">
      <c r="A3290" t="s">
        <v>3334</v>
      </c>
      <c r="B3290" t="s">
        <v>13</v>
      </c>
      <c r="C3290" t="s">
        <v>14</v>
      </c>
      <c r="D3290" t="s">
        <v>15</v>
      </c>
      <c r="E3290" t="s">
        <v>22</v>
      </c>
      <c r="F3290" t="s">
        <v>28</v>
      </c>
      <c r="G3290">
        <v>7041.36</v>
      </c>
      <c r="H3290">
        <v>1</v>
      </c>
      <c r="I3290">
        <v>7041.36</v>
      </c>
      <c r="J3290">
        <v>3.69</v>
      </c>
      <c r="K3290">
        <v>1434</v>
      </c>
      <c r="L3290" s="1">
        <v>45470</v>
      </c>
    </row>
    <row r="3291" spans="1:12" x14ac:dyDescent="0.25">
      <c r="A3291" t="s">
        <v>3335</v>
      </c>
      <c r="B3291" t="s">
        <v>65</v>
      </c>
      <c r="C3291" t="s">
        <v>20</v>
      </c>
      <c r="D3291" t="s">
        <v>66</v>
      </c>
      <c r="E3291" t="s">
        <v>22</v>
      </c>
      <c r="F3291" t="s">
        <v>23</v>
      </c>
      <c r="G3291">
        <v>11431.99</v>
      </c>
      <c r="H3291">
        <v>1</v>
      </c>
      <c r="I3291">
        <v>11431.99</v>
      </c>
      <c r="J3291">
        <v>4.92</v>
      </c>
      <c r="K3291">
        <v>4360</v>
      </c>
      <c r="L3291" s="1">
        <v>45598</v>
      </c>
    </row>
    <row r="3292" spans="1:12" x14ac:dyDescent="0.25">
      <c r="A3292" t="s">
        <v>3336</v>
      </c>
      <c r="B3292" t="s">
        <v>65</v>
      </c>
      <c r="C3292" t="s">
        <v>20</v>
      </c>
      <c r="D3292" t="s">
        <v>66</v>
      </c>
      <c r="E3292" t="s">
        <v>22</v>
      </c>
      <c r="F3292" t="s">
        <v>62</v>
      </c>
      <c r="G3292">
        <v>18133.41</v>
      </c>
      <c r="H3292">
        <v>2</v>
      </c>
      <c r="I3292">
        <v>36266.82</v>
      </c>
      <c r="J3292">
        <v>3.67</v>
      </c>
      <c r="K3292">
        <v>2648</v>
      </c>
      <c r="L3292" s="1">
        <v>45594</v>
      </c>
    </row>
    <row r="3293" spans="1:12" x14ac:dyDescent="0.25">
      <c r="A3293" t="s">
        <v>3337</v>
      </c>
      <c r="B3293" t="s">
        <v>38</v>
      </c>
      <c r="C3293" t="s">
        <v>20</v>
      </c>
      <c r="D3293" t="s">
        <v>39</v>
      </c>
      <c r="E3293" t="s">
        <v>16</v>
      </c>
      <c r="F3293" t="s">
        <v>40</v>
      </c>
      <c r="G3293">
        <v>12483.8</v>
      </c>
      <c r="H3293">
        <v>3</v>
      </c>
      <c r="I3293">
        <v>37451.4</v>
      </c>
      <c r="J3293">
        <v>2.78</v>
      </c>
      <c r="K3293">
        <v>2344</v>
      </c>
      <c r="L3293" s="1">
        <v>45384</v>
      </c>
    </row>
    <row r="3294" spans="1:12" x14ac:dyDescent="0.25">
      <c r="A3294" t="s">
        <v>3338</v>
      </c>
      <c r="B3294" t="s">
        <v>49</v>
      </c>
      <c r="C3294" t="s">
        <v>14</v>
      </c>
      <c r="D3294" t="s">
        <v>50</v>
      </c>
      <c r="E3294" t="s">
        <v>16</v>
      </c>
      <c r="F3294" t="s">
        <v>33</v>
      </c>
      <c r="G3294">
        <v>13981.68</v>
      </c>
      <c r="H3294">
        <v>1</v>
      </c>
      <c r="I3294">
        <v>13981.68</v>
      </c>
      <c r="J3294">
        <v>4.49</v>
      </c>
      <c r="K3294">
        <v>4944</v>
      </c>
      <c r="L3294" s="1">
        <v>45535</v>
      </c>
    </row>
    <row r="3295" spans="1:12" x14ac:dyDescent="0.25">
      <c r="A3295" t="s">
        <v>3339</v>
      </c>
      <c r="B3295" t="s">
        <v>35</v>
      </c>
      <c r="C3295" t="s">
        <v>14</v>
      </c>
      <c r="D3295" t="s">
        <v>36</v>
      </c>
      <c r="E3295" t="s">
        <v>47</v>
      </c>
      <c r="F3295" t="s">
        <v>17</v>
      </c>
      <c r="G3295">
        <v>11226.77</v>
      </c>
      <c r="H3295">
        <v>4</v>
      </c>
      <c r="I3295">
        <v>44907.08</v>
      </c>
      <c r="J3295">
        <v>3.13</v>
      </c>
      <c r="K3295">
        <v>3701</v>
      </c>
      <c r="L3295" s="1">
        <v>45456</v>
      </c>
    </row>
    <row r="3296" spans="1:12" x14ac:dyDescent="0.25">
      <c r="A3296" t="s">
        <v>3340</v>
      </c>
      <c r="B3296" t="s">
        <v>65</v>
      </c>
      <c r="C3296" t="s">
        <v>20</v>
      </c>
      <c r="D3296" t="s">
        <v>66</v>
      </c>
      <c r="E3296" t="s">
        <v>16</v>
      </c>
      <c r="F3296" t="s">
        <v>33</v>
      </c>
      <c r="G3296">
        <v>16469.32</v>
      </c>
      <c r="H3296">
        <v>5</v>
      </c>
      <c r="I3296">
        <v>82346.600000000006</v>
      </c>
      <c r="J3296">
        <v>2.09</v>
      </c>
      <c r="K3296">
        <v>3003</v>
      </c>
      <c r="L3296" s="1">
        <v>45532</v>
      </c>
    </row>
    <row r="3297" spans="1:12" x14ac:dyDescent="0.25">
      <c r="A3297" t="s">
        <v>3341</v>
      </c>
      <c r="B3297" t="s">
        <v>38</v>
      </c>
      <c r="C3297" t="s">
        <v>20</v>
      </c>
      <c r="D3297" t="s">
        <v>39</v>
      </c>
      <c r="E3297" t="s">
        <v>47</v>
      </c>
      <c r="F3297" t="s">
        <v>17</v>
      </c>
      <c r="G3297">
        <v>16570.09</v>
      </c>
      <c r="H3297">
        <v>2</v>
      </c>
      <c r="I3297">
        <v>33140.18</v>
      </c>
      <c r="J3297">
        <v>4.8899999999999997</v>
      </c>
      <c r="K3297">
        <v>4401</v>
      </c>
      <c r="L3297" s="1">
        <v>45630</v>
      </c>
    </row>
    <row r="3298" spans="1:12" x14ac:dyDescent="0.25">
      <c r="A3298" t="s">
        <v>3342</v>
      </c>
      <c r="B3298" t="s">
        <v>43</v>
      </c>
      <c r="C3298" t="s">
        <v>44</v>
      </c>
      <c r="D3298" t="s">
        <v>45</v>
      </c>
      <c r="E3298" t="s">
        <v>22</v>
      </c>
      <c r="F3298" t="s">
        <v>17</v>
      </c>
      <c r="G3298">
        <v>8980.94</v>
      </c>
      <c r="H3298">
        <v>4</v>
      </c>
      <c r="I3298">
        <v>35923.760000000002</v>
      </c>
      <c r="J3298">
        <v>1.93</v>
      </c>
      <c r="K3298">
        <v>2841</v>
      </c>
      <c r="L3298" s="1">
        <v>45354</v>
      </c>
    </row>
    <row r="3299" spans="1:12" x14ac:dyDescent="0.25">
      <c r="A3299" t="s">
        <v>3343</v>
      </c>
      <c r="B3299" t="s">
        <v>38</v>
      </c>
      <c r="C3299" t="s">
        <v>20</v>
      </c>
      <c r="D3299" t="s">
        <v>39</v>
      </c>
      <c r="E3299" t="s">
        <v>47</v>
      </c>
      <c r="F3299" t="s">
        <v>62</v>
      </c>
      <c r="G3299">
        <v>8315.8799999999992</v>
      </c>
      <c r="H3299">
        <v>3</v>
      </c>
      <c r="I3299">
        <v>24947.64</v>
      </c>
      <c r="J3299">
        <v>2.27</v>
      </c>
      <c r="K3299">
        <v>211</v>
      </c>
      <c r="L3299" s="1">
        <v>45426</v>
      </c>
    </row>
    <row r="3300" spans="1:12" x14ac:dyDescent="0.25">
      <c r="A3300" t="s">
        <v>3344</v>
      </c>
      <c r="B3300" t="s">
        <v>65</v>
      </c>
      <c r="C3300" t="s">
        <v>20</v>
      </c>
      <c r="D3300" t="s">
        <v>66</v>
      </c>
      <c r="E3300" t="s">
        <v>16</v>
      </c>
      <c r="F3300" t="s">
        <v>28</v>
      </c>
      <c r="G3300">
        <v>6848.16</v>
      </c>
      <c r="H3300">
        <v>1</v>
      </c>
      <c r="I3300">
        <v>6848.16</v>
      </c>
      <c r="J3300">
        <v>2.27</v>
      </c>
      <c r="K3300">
        <v>3427</v>
      </c>
      <c r="L3300" s="1">
        <v>45650</v>
      </c>
    </row>
    <row r="3301" spans="1:12" x14ac:dyDescent="0.25">
      <c r="A3301" t="s">
        <v>3345</v>
      </c>
      <c r="B3301" t="s">
        <v>43</v>
      </c>
      <c r="C3301" t="s">
        <v>44</v>
      </c>
      <c r="D3301" t="s">
        <v>45</v>
      </c>
      <c r="E3301" t="s">
        <v>22</v>
      </c>
      <c r="F3301" t="s">
        <v>33</v>
      </c>
      <c r="G3301">
        <v>10442.379999999999</v>
      </c>
      <c r="H3301">
        <v>5</v>
      </c>
      <c r="I3301">
        <v>52211.9</v>
      </c>
      <c r="J3301">
        <v>2.94</v>
      </c>
      <c r="K3301">
        <v>966</v>
      </c>
      <c r="L3301" s="1">
        <v>45468</v>
      </c>
    </row>
    <row r="3302" spans="1:12" x14ac:dyDescent="0.25">
      <c r="A3302" t="s">
        <v>3346</v>
      </c>
      <c r="B3302" t="s">
        <v>65</v>
      </c>
      <c r="C3302" t="s">
        <v>20</v>
      </c>
      <c r="D3302" t="s">
        <v>66</v>
      </c>
      <c r="E3302" t="s">
        <v>22</v>
      </c>
      <c r="F3302" t="s">
        <v>23</v>
      </c>
      <c r="G3302">
        <v>14564.28</v>
      </c>
      <c r="H3302">
        <v>3</v>
      </c>
      <c r="I3302">
        <v>43692.84</v>
      </c>
      <c r="J3302">
        <v>1.77</v>
      </c>
      <c r="K3302">
        <v>27</v>
      </c>
      <c r="L3302" s="1">
        <v>45611</v>
      </c>
    </row>
    <row r="3303" spans="1:12" x14ac:dyDescent="0.25">
      <c r="A3303" t="s">
        <v>3347</v>
      </c>
      <c r="B3303" t="s">
        <v>49</v>
      </c>
      <c r="C3303" t="s">
        <v>14</v>
      </c>
      <c r="D3303" t="s">
        <v>50</v>
      </c>
      <c r="E3303" t="s">
        <v>22</v>
      </c>
      <c r="F3303" t="s">
        <v>28</v>
      </c>
      <c r="G3303">
        <v>8448</v>
      </c>
      <c r="H3303">
        <v>1</v>
      </c>
      <c r="I3303">
        <v>8448</v>
      </c>
      <c r="J3303">
        <v>4.8899999999999997</v>
      </c>
      <c r="K3303">
        <v>707</v>
      </c>
      <c r="L3303" s="1">
        <v>45399</v>
      </c>
    </row>
    <row r="3304" spans="1:12" x14ac:dyDescent="0.25">
      <c r="A3304" t="s">
        <v>3348</v>
      </c>
      <c r="B3304" t="s">
        <v>25</v>
      </c>
      <c r="C3304" t="s">
        <v>26</v>
      </c>
      <c r="D3304" t="s">
        <v>27</v>
      </c>
      <c r="E3304" t="s">
        <v>22</v>
      </c>
      <c r="F3304" t="s">
        <v>62</v>
      </c>
      <c r="G3304">
        <v>10326.32</v>
      </c>
      <c r="H3304">
        <v>4</v>
      </c>
      <c r="I3304">
        <v>41305.279999999999</v>
      </c>
      <c r="J3304">
        <v>2.63</v>
      </c>
      <c r="K3304">
        <v>842</v>
      </c>
      <c r="L3304" s="1">
        <v>45633</v>
      </c>
    </row>
    <row r="3305" spans="1:12" x14ac:dyDescent="0.25">
      <c r="A3305" t="s">
        <v>3349</v>
      </c>
      <c r="B3305" t="s">
        <v>25</v>
      </c>
      <c r="C3305" t="s">
        <v>26</v>
      </c>
      <c r="D3305" t="s">
        <v>27</v>
      </c>
      <c r="E3305" t="s">
        <v>22</v>
      </c>
      <c r="F3305" t="s">
        <v>40</v>
      </c>
      <c r="G3305">
        <v>8110.55</v>
      </c>
      <c r="H3305">
        <v>3</v>
      </c>
      <c r="I3305">
        <v>24331.65</v>
      </c>
      <c r="J3305">
        <v>4.51</v>
      </c>
      <c r="K3305">
        <v>2107</v>
      </c>
      <c r="L3305" s="1">
        <v>45569</v>
      </c>
    </row>
    <row r="3306" spans="1:12" x14ac:dyDescent="0.25">
      <c r="A3306" t="s">
        <v>3350</v>
      </c>
      <c r="B3306" t="s">
        <v>30</v>
      </c>
      <c r="C3306" t="s">
        <v>31</v>
      </c>
      <c r="D3306" t="s">
        <v>32</v>
      </c>
      <c r="E3306" t="s">
        <v>22</v>
      </c>
      <c r="F3306" t="s">
        <v>33</v>
      </c>
      <c r="G3306">
        <v>6589.78</v>
      </c>
      <c r="H3306">
        <v>3</v>
      </c>
      <c r="I3306">
        <v>19769.34</v>
      </c>
      <c r="J3306">
        <v>4.6900000000000004</v>
      </c>
      <c r="K3306">
        <v>1470</v>
      </c>
      <c r="L3306" s="1">
        <v>45339</v>
      </c>
    </row>
    <row r="3307" spans="1:12" x14ac:dyDescent="0.25">
      <c r="A3307" t="s">
        <v>3351</v>
      </c>
      <c r="B3307" t="s">
        <v>13</v>
      </c>
      <c r="C3307" t="s">
        <v>14</v>
      </c>
      <c r="D3307" t="s">
        <v>15</v>
      </c>
      <c r="E3307" t="s">
        <v>47</v>
      </c>
      <c r="F3307" t="s">
        <v>23</v>
      </c>
      <c r="G3307">
        <v>12358.02</v>
      </c>
      <c r="H3307">
        <v>1</v>
      </c>
      <c r="I3307">
        <v>12358.02</v>
      </c>
      <c r="J3307">
        <v>4.58</v>
      </c>
      <c r="K3307">
        <v>105</v>
      </c>
      <c r="L3307" s="1">
        <v>45314</v>
      </c>
    </row>
    <row r="3308" spans="1:12" x14ac:dyDescent="0.25">
      <c r="A3308" t="s">
        <v>3352</v>
      </c>
      <c r="B3308" t="s">
        <v>25</v>
      </c>
      <c r="C3308" t="s">
        <v>26</v>
      </c>
      <c r="D3308" t="s">
        <v>27</v>
      </c>
      <c r="E3308" t="s">
        <v>16</v>
      </c>
      <c r="F3308" t="s">
        <v>62</v>
      </c>
      <c r="G3308">
        <v>15505.5</v>
      </c>
      <c r="H3308">
        <v>1</v>
      </c>
      <c r="I3308">
        <v>15505.5</v>
      </c>
      <c r="J3308">
        <v>2.37</v>
      </c>
      <c r="K3308">
        <v>4749</v>
      </c>
      <c r="L3308" s="1">
        <v>45408</v>
      </c>
    </row>
    <row r="3309" spans="1:12" x14ac:dyDescent="0.25">
      <c r="A3309" t="s">
        <v>3353</v>
      </c>
      <c r="B3309" t="s">
        <v>53</v>
      </c>
      <c r="C3309" t="s">
        <v>31</v>
      </c>
      <c r="D3309" t="s">
        <v>54</v>
      </c>
      <c r="E3309" t="s">
        <v>16</v>
      </c>
      <c r="F3309" t="s">
        <v>28</v>
      </c>
      <c r="G3309">
        <v>14275.74</v>
      </c>
      <c r="H3309">
        <v>1</v>
      </c>
      <c r="I3309">
        <v>14275.74</v>
      </c>
      <c r="J3309">
        <v>4.1500000000000004</v>
      </c>
      <c r="K3309">
        <v>333</v>
      </c>
      <c r="L3309" s="1">
        <v>45608</v>
      </c>
    </row>
    <row r="3310" spans="1:12" x14ac:dyDescent="0.25">
      <c r="A3310" t="s">
        <v>3354</v>
      </c>
      <c r="B3310" t="s">
        <v>43</v>
      </c>
      <c r="C3310" t="s">
        <v>44</v>
      </c>
      <c r="D3310" t="s">
        <v>45</v>
      </c>
      <c r="E3310" t="s">
        <v>16</v>
      </c>
      <c r="F3310" t="s">
        <v>17</v>
      </c>
      <c r="G3310">
        <v>4723.3500000000004</v>
      </c>
      <c r="H3310">
        <v>3</v>
      </c>
      <c r="I3310">
        <v>14170.05</v>
      </c>
      <c r="J3310">
        <v>2.08</v>
      </c>
      <c r="K3310">
        <v>885</v>
      </c>
      <c r="L3310" s="1">
        <v>45554</v>
      </c>
    </row>
    <row r="3311" spans="1:12" x14ac:dyDescent="0.25">
      <c r="A3311" t="s">
        <v>3355</v>
      </c>
      <c r="B3311" t="s">
        <v>38</v>
      </c>
      <c r="C3311" t="s">
        <v>20</v>
      </c>
      <c r="D3311" t="s">
        <v>39</v>
      </c>
      <c r="E3311" t="s">
        <v>47</v>
      </c>
      <c r="F3311" t="s">
        <v>23</v>
      </c>
      <c r="G3311">
        <v>8703.7999999999993</v>
      </c>
      <c r="H3311">
        <v>2</v>
      </c>
      <c r="I3311">
        <v>17407.599999999999</v>
      </c>
      <c r="J3311">
        <v>4.13</v>
      </c>
      <c r="K3311">
        <v>1924</v>
      </c>
      <c r="L3311" s="1">
        <v>45648</v>
      </c>
    </row>
    <row r="3312" spans="1:12" x14ac:dyDescent="0.25">
      <c r="A3312" t="s">
        <v>3356</v>
      </c>
      <c r="B3312" t="s">
        <v>49</v>
      </c>
      <c r="C3312" t="s">
        <v>14</v>
      </c>
      <c r="D3312" t="s">
        <v>50</v>
      </c>
      <c r="E3312" t="s">
        <v>22</v>
      </c>
      <c r="F3312" t="s">
        <v>17</v>
      </c>
      <c r="G3312">
        <v>7175.99</v>
      </c>
      <c r="H3312">
        <v>1</v>
      </c>
      <c r="I3312">
        <v>7175.99</v>
      </c>
      <c r="J3312">
        <v>4.12</v>
      </c>
      <c r="K3312">
        <v>30</v>
      </c>
      <c r="L3312" s="1">
        <v>45610</v>
      </c>
    </row>
    <row r="3313" spans="1:12" x14ac:dyDescent="0.25">
      <c r="A3313" t="s">
        <v>3357</v>
      </c>
      <c r="B3313" t="s">
        <v>25</v>
      </c>
      <c r="C3313" t="s">
        <v>26</v>
      </c>
      <c r="D3313" t="s">
        <v>27</v>
      </c>
      <c r="E3313" t="s">
        <v>22</v>
      </c>
      <c r="F3313" t="s">
        <v>28</v>
      </c>
      <c r="G3313">
        <v>2764.25</v>
      </c>
      <c r="H3313">
        <v>5</v>
      </c>
      <c r="I3313">
        <v>13821.25</v>
      </c>
      <c r="J3313">
        <v>2.04</v>
      </c>
      <c r="K3313">
        <v>2965</v>
      </c>
      <c r="L3313" s="1">
        <v>45322</v>
      </c>
    </row>
    <row r="3314" spans="1:12" x14ac:dyDescent="0.25">
      <c r="A3314" t="s">
        <v>3358</v>
      </c>
      <c r="B3314" t="s">
        <v>25</v>
      </c>
      <c r="C3314" t="s">
        <v>26</v>
      </c>
      <c r="D3314" t="s">
        <v>27</v>
      </c>
      <c r="E3314" t="s">
        <v>22</v>
      </c>
      <c r="F3314" t="s">
        <v>23</v>
      </c>
      <c r="G3314">
        <v>502.35</v>
      </c>
      <c r="H3314">
        <v>1</v>
      </c>
      <c r="I3314">
        <v>502.35</v>
      </c>
      <c r="J3314">
        <v>3.72</v>
      </c>
      <c r="K3314">
        <v>506</v>
      </c>
      <c r="L3314" s="1">
        <v>45486</v>
      </c>
    </row>
    <row r="3315" spans="1:12" x14ac:dyDescent="0.25">
      <c r="A3315" t="s">
        <v>3359</v>
      </c>
      <c r="B3315" t="s">
        <v>49</v>
      </c>
      <c r="C3315" t="s">
        <v>14</v>
      </c>
      <c r="D3315" t="s">
        <v>50</v>
      </c>
      <c r="E3315" t="s">
        <v>47</v>
      </c>
      <c r="F3315" t="s">
        <v>28</v>
      </c>
      <c r="G3315">
        <v>10022.86</v>
      </c>
      <c r="H3315">
        <v>1</v>
      </c>
      <c r="I3315">
        <v>10022.86</v>
      </c>
      <c r="J3315">
        <v>3.95</v>
      </c>
      <c r="K3315">
        <v>2790</v>
      </c>
      <c r="L3315" s="1">
        <v>45600</v>
      </c>
    </row>
    <row r="3316" spans="1:12" x14ac:dyDescent="0.25">
      <c r="A3316" t="s">
        <v>3360</v>
      </c>
      <c r="B3316" t="s">
        <v>49</v>
      </c>
      <c r="C3316" t="s">
        <v>14</v>
      </c>
      <c r="D3316" t="s">
        <v>50</v>
      </c>
      <c r="E3316" t="s">
        <v>22</v>
      </c>
      <c r="F3316" t="s">
        <v>28</v>
      </c>
      <c r="G3316">
        <v>15635.82</v>
      </c>
      <c r="H3316">
        <v>4</v>
      </c>
      <c r="I3316">
        <v>62543.28</v>
      </c>
      <c r="J3316">
        <v>1.27</v>
      </c>
      <c r="K3316">
        <v>1066</v>
      </c>
      <c r="L3316" s="1">
        <v>45606</v>
      </c>
    </row>
    <row r="3317" spans="1:12" x14ac:dyDescent="0.25">
      <c r="A3317" t="s">
        <v>3361</v>
      </c>
      <c r="B3317" t="s">
        <v>35</v>
      </c>
      <c r="C3317" t="s">
        <v>14</v>
      </c>
      <c r="D3317" t="s">
        <v>36</v>
      </c>
      <c r="E3317" t="s">
        <v>22</v>
      </c>
      <c r="F3317" t="s">
        <v>17</v>
      </c>
      <c r="G3317">
        <v>15691.97</v>
      </c>
      <c r="H3317">
        <v>2</v>
      </c>
      <c r="I3317">
        <v>31383.94</v>
      </c>
      <c r="J3317">
        <v>2.84</v>
      </c>
      <c r="K3317">
        <v>1196</v>
      </c>
      <c r="L3317" s="1">
        <v>45321</v>
      </c>
    </row>
    <row r="3318" spans="1:12" x14ac:dyDescent="0.25">
      <c r="A3318" t="s">
        <v>3362</v>
      </c>
      <c r="B3318" t="s">
        <v>38</v>
      </c>
      <c r="C3318" t="s">
        <v>20</v>
      </c>
      <c r="D3318" t="s">
        <v>39</v>
      </c>
      <c r="E3318" t="s">
        <v>47</v>
      </c>
      <c r="F3318" t="s">
        <v>17</v>
      </c>
      <c r="G3318">
        <v>9291.18</v>
      </c>
      <c r="H3318">
        <v>4</v>
      </c>
      <c r="I3318">
        <v>37164.720000000001</v>
      </c>
      <c r="J3318">
        <v>2.4</v>
      </c>
      <c r="K3318">
        <v>3655</v>
      </c>
      <c r="L3318" s="1">
        <v>45374</v>
      </c>
    </row>
    <row r="3319" spans="1:12" x14ac:dyDescent="0.25">
      <c r="A3319" t="s">
        <v>3363</v>
      </c>
      <c r="B3319" t="s">
        <v>19</v>
      </c>
      <c r="C3319" t="s">
        <v>20</v>
      </c>
      <c r="D3319" t="s">
        <v>21</v>
      </c>
      <c r="E3319" t="s">
        <v>22</v>
      </c>
      <c r="F3319" t="s">
        <v>62</v>
      </c>
      <c r="G3319">
        <v>19803.23</v>
      </c>
      <c r="H3319">
        <v>5</v>
      </c>
      <c r="I3319">
        <v>99016.15</v>
      </c>
      <c r="J3319">
        <v>3.89</v>
      </c>
      <c r="K3319">
        <v>3333</v>
      </c>
      <c r="L3319" s="1">
        <v>45425</v>
      </c>
    </row>
    <row r="3320" spans="1:12" x14ac:dyDescent="0.25">
      <c r="A3320" t="s">
        <v>3364</v>
      </c>
      <c r="B3320" t="s">
        <v>53</v>
      </c>
      <c r="C3320" t="s">
        <v>31</v>
      </c>
      <c r="D3320" t="s">
        <v>54</v>
      </c>
      <c r="E3320" t="s">
        <v>47</v>
      </c>
      <c r="F3320" t="s">
        <v>23</v>
      </c>
      <c r="G3320">
        <v>4434.0200000000004</v>
      </c>
      <c r="H3320">
        <v>2</v>
      </c>
      <c r="I3320">
        <v>8868.0400000000009</v>
      </c>
      <c r="J3320">
        <v>3.14</v>
      </c>
      <c r="K3320">
        <v>1906</v>
      </c>
      <c r="L3320" s="1">
        <v>45607</v>
      </c>
    </row>
    <row r="3321" spans="1:12" x14ac:dyDescent="0.25">
      <c r="A3321" t="s">
        <v>3365</v>
      </c>
      <c r="B3321" t="s">
        <v>65</v>
      </c>
      <c r="C3321" t="s">
        <v>20</v>
      </c>
      <c r="D3321" t="s">
        <v>66</v>
      </c>
      <c r="E3321" t="s">
        <v>47</v>
      </c>
      <c r="F3321" t="s">
        <v>23</v>
      </c>
      <c r="G3321">
        <v>16350.89</v>
      </c>
      <c r="H3321">
        <v>4</v>
      </c>
      <c r="I3321">
        <v>65403.56</v>
      </c>
      <c r="J3321">
        <v>4.99</v>
      </c>
      <c r="K3321">
        <v>3814</v>
      </c>
      <c r="L3321" s="1">
        <v>45367</v>
      </c>
    </row>
    <row r="3322" spans="1:12" x14ac:dyDescent="0.25">
      <c r="A3322" t="s">
        <v>3366</v>
      </c>
      <c r="B3322" t="s">
        <v>65</v>
      </c>
      <c r="C3322" t="s">
        <v>20</v>
      </c>
      <c r="D3322" t="s">
        <v>66</v>
      </c>
      <c r="E3322" t="s">
        <v>16</v>
      </c>
      <c r="F3322" t="s">
        <v>28</v>
      </c>
      <c r="G3322">
        <v>3721.23</v>
      </c>
      <c r="H3322">
        <v>2</v>
      </c>
      <c r="I3322">
        <v>7442.46</v>
      </c>
      <c r="J3322">
        <v>3.32</v>
      </c>
      <c r="K3322">
        <v>1380</v>
      </c>
      <c r="L3322" s="1">
        <v>45480</v>
      </c>
    </row>
    <row r="3323" spans="1:12" x14ac:dyDescent="0.25">
      <c r="A3323" t="s">
        <v>3367</v>
      </c>
      <c r="B3323" t="s">
        <v>38</v>
      </c>
      <c r="C3323" t="s">
        <v>20</v>
      </c>
      <c r="D3323" t="s">
        <v>39</v>
      </c>
      <c r="E3323" t="s">
        <v>16</v>
      </c>
      <c r="F3323" t="s">
        <v>62</v>
      </c>
      <c r="G3323">
        <v>4464.74</v>
      </c>
      <c r="H3323">
        <v>1</v>
      </c>
      <c r="I3323">
        <v>4464.74</v>
      </c>
      <c r="J3323">
        <v>3.85</v>
      </c>
      <c r="K3323">
        <v>1277</v>
      </c>
      <c r="L3323" s="1">
        <v>45502</v>
      </c>
    </row>
    <row r="3324" spans="1:12" x14ac:dyDescent="0.25">
      <c r="A3324" t="s">
        <v>3368</v>
      </c>
      <c r="B3324" t="s">
        <v>43</v>
      </c>
      <c r="C3324" t="s">
        <v>44</v>
      </c>
      <c r="D3324" t="s">
        <v>45</v>
      </c>
      <c r="E3324" t="s">
        <v>16</v>
      </c>
      <c r="F3324" t="s">
        <v>33</v>
      </c>
      <c r="G3324">
        <v>2164.14</v>
      </c>
      <c r="H3324">
        <v>3</v>
      </c>
      <c r="I3324">
        <v>6492.42</v>
      </c>
      <c r="J3324">
        <v>1.35</v>
      </c>
      <c r="K3324">
        <v>3636</v>
      </c>
      <c r="L3324" s="1">
        <v>45435</v>
      </c>
    </row>
    <row r="3325" spans="1:12" x14ac:dyDescent="0.25">
      <c r="A3325" t="s">
        <v>3369</v>
      </c>
      <c r="B3325" t="s">
        <v>38</v>
      </c>
      <c r="C3325" t="s">
        <v>20</v>
      </c>
      <c r="D3325" t="s">
        <v>39</v>
      </c>
      <c r="E3325" t="s">
        <v>47</v>
      </c>
      <c r="F3325" t="s">
        <v>23</v>
      </c>
      <c r="G3325">
        <v>4226.8900000000003</v>
      </c>
      <c r="H3325">
        <v>1</v>
      </c>
      <c r="I3325">
        <v>4226.8900000000003</v>
      </c>
      <c r="J3325">
        <v>4.46</v>
      </c>
      <c r="K3325">
        <v>4019</v>
      </c>
      <c r="L3325" s="1">
        <v>45301</v>
      </c>
    </row>
    <row r="3326" spans="1:12" x14ac:dyDescent="0.25">
      <c r="A3326" t="s">
        <v>3370</v>
      </c>
      <c r="B3326" t="s">
        <v>35</v>
      </c>
      <c r="C3326" t="s">
        <v>14</v>
      </c>
      <c r="D3326" t="s">
        <v>36</v>
      </c>
      <c r="E3326" t="s">
        <v>47</v>
      </c>
      <c r="F3326" t="s">
        <v>40</v>
      </c>
      <c r="G3326">
        <v>8197.08</v>
      </c>
      <c r="H3326">
        <v>4</v>
      </c>
      <c r="I3326">
        <v>32788.32</v>
      </c>
      <c r="J3326">
        <v>1.1000000000000001</v>
      </c>
      <c r="K3326">
        <v>3882</v>
      </c>
      <c r="L3326" s="1">
        <v>45371</v>
      </c>
    </row>
    <row r="3327" spans="1:12" x14ac:dyDescent="0.25">
      <c r="A3327" t="s">
        <v>3371</v>
      </c>
      <c r="B3327" t="s">
        <v>38</v>
      </c>
      <c r="C3327" t="s">
        <v>20</v>
      </c>
      <c r="D3327" t="s">
        <v>39</v>
      </c>
      <c r="E3327" t="s">
        <v>22</v>
      </c>
      <c r="F3327" t="s">
        <v>40</v>
      </c>
      <c r="G3327">
        <v>7005.96</v>
      </c>
      <c r="H3327">
        <v>1</v>
      </c>
      <c r="I3327">
        <v>7005.96</v>
      </c>
      <c r="J3327">
        <v>1.82</v>
      </c>
      <c r="K3327">
        <v>2030</v>
      </c>
      <c r="L3327" s="1">
        <v>45402</v>
      </c>
    </row>
    <row r="3328" spans="1:12" x14ac:dyDescent="0.25">
      <c r="A3328" t="s">
        <v>3372</v>
      </c>
      <c r="B3328" t="s">
        <v>38</v>
      </c>
      <c r="C3328" t="s">
        <v>20</v>
      </c>
      <c r="D3328" t="s">
        <v>39</v>
      </c>
      <c r="E3328" t="s">
        <v>47</v>
      </c>
      <c r="F3328" t="s">
        <v>62</v>
      </c>
      <c r="G3328">
        <v>2675.16</v>
      </c>
      <c r="H3328">
        <v>3</v>
      </c>
      <c r="I3328">
        <v>8025.48</v>
      </c>
      <c r="J3328">
        <v>3.42</v>
      </c>
      <c r="K3328">
        <v>4419</v>
      </c>
      <c r="L3328" s="1">
        <v>45339</v>
      </c>
    </row>
    <row r="3329" spans="1:12" x14ac:dyDescent="0.25">
      <c r="A3329" t="s">
        <v>3373</v>
      </c>
      <c r="B3329" t="s">
        <v>30</v>
      </c>
      <c r="C3329" t="s">
        <v>31</v>
      </c>
      <c r="D3329" t="s">
        <v>32</v>
      </c>
      <c r="E3329" t="s">
        <v>47</v>
      </c>
      <c r="F3329" t="s">
        <v>17</v>
      </c>
      <c r="G3329">
        <v>14785.88</v>
      </c>
      <c r="H3329">
        <v>4</v>
      </c>
      <c r="I3329">
        <v>59143.519999999997</v>
      </c>
      <c r="J3329">
        <v>3.96</v>
      </c>
      <c r="K3329">
        <v>1421</v>
      </c>
      <c r="L3329" s="1">
        <v>45597</v>
      </c>
    </row>
    <row r="3330" spans="1:12" x14ac:dyDescent="0.25">
      <c r="A3330" t="s">
        <v>3374</v>
      </c>
      <c r="B3330" t="s">
        <v>25</v>
      </c>
      <c r="C3330" t="s">
        <v>26</v>
      </c>
      <c r="D3330" t="s">
        <v>27</v>
      </c>
      <c r="E3330" t="s">
        <v>47</v>
      </c>
      <c r="F3330" t="s">
        <v>33</v>
      </c>
      <c r="G3330">
        <v>18363.88</v>
      </c>
      <c r="H3330">
        <v>5</v>
      </c>
      <c r="I3330">
        <v>91819.4</v>
      </c>
      <c r="J3330">
        <v>4.1500000000000004</v>
      </c>
      <c r="K3330">
        <v>766</v>
      </c>
      <c r="L3330" s="1">
        <v>45433</v>
      </c>
    </row>
    <row r="3331" spans="1:12" x14ac:dyDescent="0.25">
      <c r="A3331" t="s">
        <v>3375</v>
      </c>
      <c r="B3331" t="s">
        <v>13</v>
      </c>
      <c r="C3331" t="s">
        <v>14</v>
      </c>
      <c r="D3331" t="s">
        <v>15</v>
      </c>
      <c r="E3331" t="s">
        <v>16</v>
      </c>
      <c r="F3331" t="s">
        <v>17</v>
      </c>
      <c r="G3331">
        <v>888.24</v>
      </c>
      <c r="H3331">
        <v>4</v>
      </c>
      <c r="I3331">
        <v>3552.96</v>
      </c>
      <c r="J3331">
        <v>4.46</v>
      </c>
      <c r="K3331">
        <v>4092</v>
      </c>
      <c r="L3331" s="1">
        <v>45505</v>
      </c>
    </row>
    <row r="3332" spans="1:12" x14ac:dyDescent="0.25">
      <c r="A3332" t="s">
        <v>3376</v>
      </c>
      <c r="B3332" t="s">
        <v>30</v>
      </c>
      <c r="C3332" t="s">
        <v>31</v>
      </c>
      <c r="D3332" t="s">
        <v>32</v>
      </c>
      <c r="E3332" t="s">
        <v>22</v>
      </c>
      <c r="F3332" t="s">
        <v>28</v>
      </c>
      <c r="G3332">
        <v>11824.53</v>
      </c>
      <c r="H3332">
        <v>5</v>
      </c>
      <c r="I3332">
        <v>59122.65</v>
      </c>
      <c r="J3332">
        <v>1.72</v>
      </c>
      <c r="K3332">
        <v>3948</v>
      </c>
      <c r="L3332" s="1">
        <v>45408</v>
      </c>
    </row>
    <row r="3333" spans="1:12" x14ac:dyDescent="0.25">
      <c r="A3333" t="s">
        <v>3377</v>
      </c>
      <c r="B3333" t="s">
        <v>65</v>
      </c>
      <c r="C3333" t="s">
        <v>20</v>
      </c>
      <c r="D3333" t="s">
        <v>66</v>
      </c>
      <c r="E3333" t="s">
        <v>47</v>
      </c>
      <c r="F3333" t="s">
        <v>40</v>
      </c>
      <c r="G3333">
        <v>2844.9</v>
      </c>
      <c r="H3333">
        <v>3</v>
      </c>
      <c r="I3333">
        <v>8534.7000000000007</v>
      </c>
      <c r="J3333">
        <v>2.44</v>
      </c>
      <c r="K3333">
        <v>3879</v>
      </c>
      <c r="L3333" s="1">
        <v>45588</v>
      </c>
    </row>
    <row r="3334" spans="1:12" x14ac:dyDescent="0.25">
      <c r="A3334" t="s">
        <v>3378</v>
      </c>
      <c r="B3334" t="s">
        <v>38</v>
      </c>
      <c r="C3334" t="s">
        <v>20</v>
      </c>
      <c r="D3334" t="s">
        <v>39</v>
      </c>
      <c r="E3334" t="s">
        <v>47</v>
      </c>
      <c r="F3334" t="s">
        <v>23</v>
      </c>
      <c r="G3334">
        <v>6952.3</v>
      </c>
      <c r="H3334">
        <v>4</v>
      </c>
      <c r="I3334">
        <v>27809.200000000001</v>
      </c>
      <c r="J3334">
        <v>3.04</v>
      </c>
      <c r="K3334">
        <v>2467</v>
      </c>
      <c r="L3334" s="1">
        <v>45476</v>
      </c>
    </row>
    <row r="3335" spans="1:12" x14ac:dyDescent="0.25">
      <c r="A3335" t="s">
        <v>3379</v>
      </c>
      <c r="B3335" t="s">
        <v>49</v>
      </c>
      <c r="C3335" t="s">
        <v>14</v>
      </c>
      <c r="D3335" t="s">
        <v>50</v>
      </c>
      <c r="E3335" t="s">
        <v>22</v>
      </c>
      <c r="F3335" t="s">
        <v>40</v>
      </c>
      <c r="G3335">
        <v>3957.17</v>
      </c>
      <c r="H3335">
        <v>3</v>
      </c>
      <c r="I3335">
        <v>11871.51</v>
      </c>
      <c r="J3335">
        <v>1.31</v>
      </c>
      <c r="K3335">
        <v>1644</v>
      </c>
      <c r="L3335" s="1">
        <v>45530</v>
      </c>
    </row>
    <row r="3336" spans="1:12" x14ac:dyDescent="0.25">
      <c r="A3336" t="s">
        <v>3380</v>
      </c>
      <c r="B3336" t="s">
        <v>53</v>
      </c>
      <c r="C3336" t="s">
        <v>31</v>
      </c>
      <c r="D3336" t="s">
        <v>54</v>
      </c>
      <c r="E3336" t="s">
        <v>16</v>
      </c>
      <c r="F3336" t="s">
        <v>62</v>
      </c>
      <c r="G3336">
        <v>2740.35</v>
      </c>
      <c r="H3336">
        <v>5</v>
      </c>
      <c r="I3336">
        <v>13701.75</v>
      </c>
      <c r="J3336">
        <v>2.25</v>
      </c>
      <c r="K3336">
        <v>1371</v>
      </c>
      <c r="L3336" s="1">
        <v>45483</v>
      </c>
    </row>
    <row r="3337" spans="1:12" x14ac:dyDescent="0.25">
      <c r="A3337" t="s">
        <v>3381</v>
      </c>
      <c r="B3337" t="s">
        <v>19</v>
      </c>
      <c r="C3337" t="s">
        <v>20</v>
      </c>
      <c r="D3337" t="s">
        <v>21</v>
      </c>
      <c r="E3337" t="s">
        <v>47</v>
      </c>
      <c r="F3337" t="s">
        <v>17</v>
      </c>
      <c r="G3337">
        <v>7725.92</v>
      </c>
      <c r="H3337">
        <v>4</v>
      </c>
      <c r="I3337">
        <v>30903.68</v>
      </c>
      <c r="J3337">
        <v>4.6500000000000004</v>
      </c>
      <c r="K3337">
        <v>4277</v>
      </c>
      <c r="L3337" s="1">
        <v>45637</v>
      </c>
    </row>
    <row r="3338" spans="1:12" x14ac:dyDescent="0.25">
      <c r="A3338" t="s">
        <v>3382</v>
      </c>
      <c r="B3338" t="s">
        <v>25</v>
      </c>
      <c r="C3338" t="s">
        <v>26</v>
      </c>
      <c r="D3338" t="s">
        <v>27</v>
      </c>
      <c r="E3338" t="s">
        <v>47</v>
      </c>
      <c r="F3338" t="s">
        <v>23</v>
      </c>
      <c r="G3338">
        <v>18632.349999999999</v>
      </c>
      <c r="H3338">
        <v>4</v>
      </c>
      <c r="I3338">
        <v>74529.399999999994</v>
      </c>
      <c r="J3338">
        <v>2.19</v>
      </c>
      <c r="K3338">
        <v>4663</v>
      </c>
      <c r="L3338" s="1">
        <v>45344</v>
      </c>
    </row>
    <row r="3339" spans="1:12" x14ac:dyDescent="0.25">
      <c r="A3339" t="s">
        <v>3383</v>
      </c>
      <c r="B3339" t="s">
        <v>30</v>
      </c>
      <c r="C3339" t="s">
        <v>31</v>
      </c>
      <c r="D3339" t="s">
        <v>32</v>
      </c>
      <c r="E3339" t="s">
        <v>22</v>
      </c>
      <c r="F3339" t="s">
        <v>17</v>
      </c>
      <c r="G3339">
        <v>14949.62</v>
      </c>
      <c r="H3339">
        <v>5</v>
      </c>
      <c r="I3339">
        <v>74748.100000000006</v>
      </c>
      <c r="J3339">
        <v>1.54</v>
      </c>
      <c r="K3339">
        <v>3672</v>
      </c>
      <c r="L3339" s="1">
        <v>45607</v>
      </c>
    </row>
    <row r="3340" spans="1:12" x14ac:dyDescent="0.25">
      <c r="A3340" t="s">
        <v>3384</v>
      </c>
      <c r="B3340" t="s">
        <v>53</v>
      </c>
      <c r="C3340" t="s">
        <v>31</v>
      </c>
      <c r="D3340" t="s">
        <v>54</v>
      </c>
      <c r="E3340" t="s">
        <v>22</v>
      </c>
      <c r="F3340" t="s">
        <v>23</v>
      </c>
      <c r="G3340">
        <v>10767.66</v>
      </c>
      <c r="H3340">
        <v>3</v>
      </c>
      <c r="I3340">
        <v>32302.98</v>
      </c>
      <c r="J3340">
        <v>3.98</v>
      </c>
      <c r="K3340">
        <v>337</v>
      </c>
      <c r="L3340" s="1">
        <v>45505</v>
      </c>
    </row>
    <row r="3341" spans="1:12" x14ac:dyDescent="0.25">
      <c r="A3341" t="s">
        <v>3385</v>
      </c>
      <c r="B3341" t="s">
        <v>30</v>
      </c>
      <c r="C3341" t="s">
        <v>31</v>
      </c>
      <c r="D3341" t="s">
        <v>32</v>
      </c>
      <c r="E3341" t="s">
        <v>47</v>
      </c>
      <c r="F3341" t="s">
        <v>28</v>
      </c>
      <c r="G3341">
        <v>11651.66</v>
      </c>
      <c r="H3341">
        <v>3</v>
      </c>
      <c r="I3341">
        <v>34954.980000000003</v>
      </c>
      <c r="J3341">
        <v>4.76</v>
      </c>
      <c r="K3341">
        <v>452</v>
      </c>
      <c r="L3341" s="1">
        <v>45496</v>
      </c>
    </row>
    <row r="3342" spans="1:12" x14ac:dyDescent="0.25">
      <c r="A3342" t="s">
        <v>3386</v>
      </c>
      <c r="B3342" t="s">
        <v>65</v>
      </c>
      <c r="C3342" t="s">
        <v>20</v>
      </c>
      <c r="D3342" t="s">
        <v>66</v>
      </c>
      <c r="E3342" t="s">
        <v>47</v>
      </c>
      <c r="F3342" t="s">
        <v>17</v>
      </c>
      <c r="G3342">
        <v>18578.580000000002</v>
      </c>
      <c r="H3342">
        <v>4</v>
      </c>
      <c r="I3342">
        <v>74314.320000000007</v>
      </c>
      <c r="J3342">
        <v>1.48</v>
      </c>
      <c r="K3342">
        <v>3711</v>
      </c>
      <c r="L3342" s="1">
        <v>45470</v>
      </c>
    </row>
    <row r="3343" spans="1:12" x14ac:dyDescent="0.25">
      <c r="A3343" t="s">
        <v>3387</v>
      </c>
      <c r="B3343" t="s">
        <v>38</v>
      </c>
      <c r="C3343" t="s">
        <v>20</v>
      </c>
      <c r="D3343" t="s">
        <v>39</v>
      </c>
      <c r="E3343" t="s">
        <v>47</v>
      </c>
      <c r="F3343" t="s">
        <v>23</v>
      </c>
      <c r="G3343">
        <v>17364.939999999999</v>
      </c>
      <c r="H3343">
        <v>3</v>
      </c>
      <c r="I3343">
        <v>52094.82</v>
      </c>
      <c r="J3343">
        <v>4.1399999999999997</v>
      </c>
      <c r="K3343">
        <v>173</v>
      </c>
      <c r="L3343" s="1">
        <v>45413</v>
      </c>
    </row>
    <row r="3344" spans="1:12" x14ac:dyDescent="0.25">
      <c r="A3344" t="s">
        <v>3388</v>
      </c>
      <c r="B3344" t="s">
        <v>38</v>
      </c>
      <c r="C3344" t="s">
        <v>20</v>
      </c>
      <c r="D3344" t="s">
        <v>39</v>
      </c>
      <c r="E3344" t="s">
        <v>22</v>
      </c>
      <c r="F3344" t="s">
        <v>28</v>
      </c>
      <c r="G3344">
        <v>10190.64</v>
      </c>
      <c r="H3344">
        <v>4</v>
      </c>
      <c r="I3344">
        <v>40762.559999999998</v>
      </c>
      <c r="J3344">
        <v>2.0299999999999998</v>
      </c>
      <c r="K3344">
        <v>1206</v>
      </c>
      <c r="L3344" s="1">
        <v>45590</v>
      </c>
    </row>
    <row r="3345" spans="1:12" x14ac:dyDescent="0.25">
      <c r="A3345" t="s">
        <v>3389</v>
      </c>
      <c r="B3345" t="s">
        <v>13</v>
      </c>
      <c r="C3345" t="s">
        <v>14</v>
      </c>
      <c r="D3345" t="s">
        <v>15</v>
      </c>
      <c r="E3345" t="s">
        <v>47</v>
      </c>
      <c r="F3345" t="s">
        <v>17</v>
      </c>
      <c r="G3345">
        <v>10065.39</v>
      </c>
      <c r="H3345">
        <v>4</v>
      </c>
      <c r="I3345">
        <v>40261.56</v>
      </c>
      <c r="J3345">
        <v>2.65</v>
      </c>
      <c r="K3345">
        <v>4102</v>
      </c>
      <c r="L3345" s="1">
        <v>45624</v>
      </c>
    </row>
    <row r="3346" spans="1:12" x14ac:dyDescent="0.25">
      <c r="A3346" t="s">
        <v>3390</v>
      </c>
      <c r="B3346" t="s">
        <v>43</v>
      </c>
      <c r="C3346" t="s">
        <v>44</v>
      </c>
      <c r="D3346" t="s">
        <v>45</v>
      </c>
      <c r="E3346" t="s">
        <v>47</v>
      </c>
      <c r="F3346" t="s">
        <v>40</v>
      </c>
      <c r="G3346">
        <v>12191.11</v>
      </c>
      <c r="H3346">
        <v>4</v>
      </c>
      <c r="I3346">
        <v>48764.44</v>
      </c>
      <c r="J3346">
        <v>4.34</v>
      </c>
      <c r="K3346">
        <v>2466</v>
      </c>
      <c r="L3346" s="1">
        <v>45382</v>
      </c>
    </row>
    <row r="3347" spans="1:12" x14ac:dyDescent="0.25">
      <c r="A3347" t="s">
        <v>3391</v>
      </c>
      <c r="B3347" t="s">
        <v>25</v>
      </c>
      <c r="C3347" t="s">
        <v>26</v>
      </c>
      <c r="D3347" t="s">
        <v>27</v>
      </c>
      <c r="E3347" t="s">
        <v>47</v>
      </c>
      <c r="F3347" t="s">
        <v>33</v>
      </c>
      <c r="G3347">
        <v>5329.43</v>
      </c>
      <c r="H3347">
        <v>4</v>
      </c>
      <c r="I3347">
        <v>21317.72</v>
      </c>
      <c r="J3347">
        <v>3.65</v>
      </c>
      <c r="K3347">
        <v>1759</v>
      </c>
      <c r="L3347" s="1">
        <v>45585</v>
      </c>
    </row>
    <row r="3348" spans="1:12" x14ac:dyDescent="0.25">
      <c r="A3348" t="s">
        <v>3392</v>
      </c>
      <c r="B3348" t="s">
        <v>30</v>
      </c>
      <c r="C3348" t="s">
        <v>31</v>
      </c>
      <c r="D3348" t="s">
        <v>32</v>
      </c>
      <c r="E3348" t="s">
        <v>16</v>
      </c>
      <c r="F3348" t="s">
        <v>33</v>
      </c>
      <c r="G3348">
        <v>15724.45</v>
      </c>
      <c r="H3348">
        <v>2</v>
      </c>
      <c r="I3348">
        <v>31448.9</v>
      </c>
      <c r="J3348">
        <v>2.39</v>
      </c>
      <c r="K3348">
        <v>1793</v>
      </c>
      <c r="L3348" s="1">
        <v>45347</v>
      </c>
    </row>
    <row r="3349" spans="1:12" x14ac:dyDescent="0.25">
      <c r="A3349" t="s">
        <v>3393</v>
      </c>
      <c r="B3349" t="s">
        <v>19</v>
      </c>
      <c r="C3349" t="s">
        <v>20</v>
      </c>
      <c r="D3349" t="s">
        <v>21</v>
      </c>
      <c r="E3349" t="s">
        <v>16</v>
      </c>
      <c r="F3349" t="s">
        <v>23</v>
      </c>
      <c r="G3349">
        <v>8740.61</v>
      </c>
      <c r="H3349">
        <v>4</v>
      </c>
      <c r="I3349">
        <v>34962.44</v>
      </c>
      <c r="J3349">
        <v>3.88</v>
      </c>
      <c r="K3349">
        <v>3432</v>
      </c>
      <c r="L3349" s="1">
        <v>45634</v>
      </c>
    </row>
    <row r="3350" spans="1:12" x14ac:dyDescent="0.25">
      <c r="A3350" t="s">
        <v>3394</v>
      </c>
      <c r="B3350" t="s">
        <v>35</v>
      </c>
      <c r="C3350" t="s">
        <v>14</v>
      </c>
      <c r="D3350" t="s">
        <v>36</v>
      </c>
      <c r="E3350" t="s">
        <v>16</v>
      </c>
      <c r="F3350" t="s">
        <v>33</v>
      </c>
      <c r="G3350">
        <v>7010.84</v>
      </c>
      <c r="H3350">
        <v>5</v>
      </c>
      <c r="I3350">
        <v>35054.199999999997</v>
      </c>
      <c r="J3350">
        <v>1.61</v>
      </c>
      <c r="K3350">
        <v>1123</v>
      </c>
      <c r="L3350" s="1">
        <v>45357</v>
      </c>
    </row>
    <row r="3351" spans="1:12" x14ac:dyDescent="0.25">
      <c r="A3351" t="s">
        <v>3395</v>
      </c>
      <c r="B3351" t="s">
        <v>53</v>
      </c>
      <c r="C3351" t="s">
        <v>31</v>
      </c>
      <c r="D3351" t="s">
        <v>54</v>
      </c>
      <c r="E3351" t="s">
        <v>22</v>
      </c>
      <c r="F3351" t="s">
        <v>40</v>
      </c>
      <c r="G3351">
        <v>17441.88</v>
      </c>
      <c r="H3351">
        <v>2</v>
      </c>
      <c r="I3351">
        <v>34883.760000000002</v>
      </c>
      <c r="J3351">
        <v>2.35</v>
      </c>
      <c r="K3351">
        <v>1409</v>
      </c>
      <c r="L3351" s="1">
        <v>45637</v>
      </c>
    </row>
    <row r="3352" spans="1:12" x14ac:dyDescent="0.25">
      <c r="A3352" t="s">
        <v>3396</v>
      </c>
      <c r="B3352" t="s">
        <v>30</v>
      </c>
      <c r="C3352" t="s">
        <v>31</v>
      </c>
      <c r="D3352" t="s">
        <v>32</v>
      </c>
      <c r="E3352" t="s">
        <v>16</v>
      </c>
      <c r="F3352" t="s">
        <v>33</v>
      </c>
      <c r="G3352">
        <v>19346.64</v>
      </c>
      <c r="H3352">
        <v>5</v>
      </c>
      <c r="I3352">
        <v>96733.2</v>
      </c>
      <c r="J3352">
        <v>1.43</v>
      </c>
      <c r="K3352">
        <v>3405</v>
      </c>
      <c r="L3352" s="1">
        <v>45497</v>
      </c>
    </row>
    <row r="3353" spans="1:12" x14ac:dyDescent="0.25">
      <c r="A3353" t="s">
        <v>3397</v>
      </c>
      <c r="B3353" t="s">
        <v>13</v>
      </c>
      <c r="C3353" t="s">
        <v>14</v>
      </c>
      <c r="D3353" t="s">
        <v>15</v>
      </c>
      <c r="E3353" t="s">
        <v>22</v>
      </c>
      <c r="F3353" t="s">
        <v>62</v>
      </c>
      <c r="G3353">
        <v>5568.12</v>
      </c>
      <c r="H3353">
        <v>2</v>
      </c>
      <c r="I3353">
        <v>11136.24</v>
      </c>
      <c r="J3353">
        <v>2.72</v>
      </c>
      <c r="K3353">
        <v>2141</v>
      </c>
      <c r="L3353" s="1">
        <v>45493</v>
      </c>
    </row>
    <row r="3354" spans="1:12" x14ac:dyDescent="0.25">
      <c r="A3354" t="s">
        <v>3398</v>
      </c>
      <c r="B3354" t="s">
        <v>65</v>
      </c>
      <c r="C3354" t="s">
        <v>20</v>
      </c>
      <c r="D3354" t="s">
        <v>66</v>
      </c>
      <c r="E3354" t="s">
        <v>47</v>
      </c>
      <c r="F3354" t="s">
        <v>40</v>
      </c>
      <c r="G3354">
        <v>8378.49</v>
      </c>
      <c r="H3354">
        <v>2</v>
      </c>
      <c r="I3354">
        <v>16756.98</v>
      </c>
      <c r="J3354">
        <v>4.54</v>
      </c>
      <c r="K3354">
        <v>4918</v>
      </c>
      <c r="L3354" s="1">
        <v>45484</v>
      </c>
    </row>
    <row r="3355" spans="1:12" x14ac:dyDescent="0.25">
      <c r="A3355" t="s">
        <v>3399</v>
      </c>
      <c r="B3355" t="s">
        <v>49</v>
      </c>
      <c r="C3355" t="s">
        <v>14</v>
      </c>
      <c r="D3355" t="s">
        <v>50</v>
      </c>
      <c r="E3355" t="s">
        <v>47</v>
      </c>
      <c r="F3355" t="s">
        <v>23</v>
      </c>
      <c r="G3355">
        <v>18862.75</v>
      </c>
      <c r="H3355">
        <v>3</v>
      </c>
      <c r="I3355">
        <v>56588.25</v>
      </c>
      <c r="J3355">
        <v>3.86</v>
      </c>
      <c r="K3355">
        <v>1196</v>
      </c>
      <c r="L3355" s="1">
        <v>45648</v>
      </c>
    </row>
    <row r="3356" spans="1:12" x14ac:dyDescent="0.25">
      <c r="A3356" t="s">
        <v>3400</v>
      </c>
      <c r="B3356" t="s">
        <v>35</v>
      </c>
      <c r="C3356" t="s">
        <v>14</v>
      </c>
      <c r="D3356" t="s">
        <v>36</v>
      </c>
      <c r="E3356" t="s">
        <v>22</v>
      </c>
      <c r="F3356" t="s">
        <v>28</v>
      </c>
      <c r="G3356">
        <v>17680.72</v>
      </c>
      <c r="H3356">
        <v>5</v>
      </c>
      <c r="I3356">
        <v>88403.6</v>
      </c>
      <c r="J3356">
        <v>2.82</v>
      </c>
      <c r="K3356">
        <v>1033</v>
      </c>
      <c r="L3356" s="1">
        <v>45585</v>
      </c>
    </row>
    <row r="3357" spans="1:12" x14ac:dyDescent="0.25">
      <c r="A3357" t="s">
        <v>3401</v>
      </c>
      <c r="B3357" t="s">
        <v>30</v>
      </c>
      <c r="C3357" t="s">
        <v>31</v>
      </c>
      <c r="D3357" t="s">
        <v>32</v>
      </c>
      <c r="E3357" t="s">
        <v>22</v>
      </c>
      <c r="F3357" t="s">
        <v>17</v>
      </c>
      <c r="G3357">
        <v>9856.41</v>
      </c>
      <c r="H3357">
        <v>5</v>
      </c>
      <c r="I3357">
        <v>49282.05</v>
      </c>
      <c r="J3357">
        <v>3.17</v>
      </c>
      <c r="K3357">
        <v>1557</v>
      </c>
      <c r="L3357" s="1">
        <v>45423</v>
      </c>
    </row>
    <row r="3358" spans="1:12" x14ac:dyDescent="0.25">
      <c r="A3358" t="s">
        <v>3402</v>
      </c>
      <c r="B3358" t="s">
        <v>19</v>
      </c>
      <c r="C3358" t="s">
        <v>20</v>
      </c>
      <c r="D3358" t="s">
        <v>21</v>
      </c>
      <c r="E3358" t="s">
        <v>47</v>
      </c>
      <c r="F3358" t="s">
        <v>17</v>
      </c>
      <c r="G3358">
        <v>2030.11</v>
      </c>
      <c r="H3358">
        <v>3</v>
      </c>
      <c r="I3358">
        <v>6090.33</v>
      </c>
      <c r="J3358">
        <v>1.89</v>
      </c>
      <c r="K3358">
        <v>1974</v>
      </c>
      <c r="L3358" s="1">
        <v>45622</v>
      </c>
    </row>
    <row r="3359" spans="1:12" x14ac:dyDescent="0.25">
      <c r="A3359" t="s">
        <v>3403</v>
      </c>
      <c r="B3359" t="s">
        <v>13</v>
      </c>
      <c r="C3359" t="s">
        <v>14</v>
      </c>
      <c r="D3359" t="s">
        <v>15</v>
      </c>
      <c r="E3359" t="s">
        <v>47</v>
      </c>
      <c r="F3359" t="s">
        <v>62</v>
      </c>
      <c r="G3359">
        <v>18315.849999999999</v>
      </c>
      <c r="H3359">
        <v>2</v>
      </c>
      <c r="I3359">
        <v>36631.699999999997</v>
      </c>
      <c r="J3359">
        <v>1.59</v>
      </c>
      <c r="K3359">
        <v>3129</v>
      </c>
      <c r="L3359" s="1">
        <v>45337</v>
      </c>
    </row>
    <row r="3360" spans="1:12" x14ac:dyDescent="0.25">
      <c r="A3360" t="s">
        <v>3404</v>
      </c>
      <c r="B3360" t="s">
        <v>49</v>
      </c>
      <c r="C3360" t="s">
        <v>14</v>
      </c>
      <c r="D3360" t="s">
        <v>50</v>
      </c>
      <c r="E3360" t="s">
        <v>16</v>
      </c>
      <c r="F3360" t="s">
        <v>28</v>
      </c>
      <c r="G3360">
        <v>15510.61</v>
      </c>
      <c r="H3360">
        <v>3</v>
      </c>
      <c r="I3360">
        <v>46531.83</v>
      </c>
      <c r="J3360">
        <v>3.63</v>
      </c>
      <c r="K3360">
        <v>3409</v>
      </c>
      <c r="L3360" s="1">
        <v>45419</v>
      </c>
    </row>
    <row r="3361" spans="1:12" x14ac:dyDescent="0.25">
      <c r="A3361" t="s">
        <v>3405</v>
      </c>
      <c r="B3361" t="s">
        <v>30</v>
      </c>
      <c r="C3361" t="s">
        <v>31</v>
      </c>
      <c r="D3361" t="s">
        <v>32</v>
      </c>
      <c r="E3361" t="s">
        <v>16</v>
      </c>
      <c r="F3361" t="s">
        <v>23</v>
      </c>
      <c r="G3361">
        <v>1804.96</v>
      </c>
      <c r="H3361">
        <v>3</v>
      </c>
      <c r="I3361">
        <v>5414.88</v>
      </c>
      <c r="J3361">
        <v>4.51</v>
      </c>
      <c r="K3361">
        <v>4251</v>
      </c>
      <c r="L3361" s="1">
        <v>45628</v>
      </c>
    </row>
    <row r="3362" spans="1:12" x14ac:dyDescent="0.25">
      <c r="A3362" t="s">
        <v>3406</v>
      </c>
      <c r="B3362" t="s">
        <v>30</v>
      </c>
      <c r="C3362" t="s">
        <v>31</v>
      </c>
      <c r="D3362" t="s">
        <v>32</v>
      </c>
      <c r="E3362" t="s">
        <v>47</v>
      </c>
      <c r="F3362" t="s">
        <v>33</v>
      </c>
      <c r="G3362">
        <v>279.18</v>
      </c>
      <c r="H3362">
        <v>4</v>
      </c>
      <c r="I3362">
        <v>1116.72</v>
      </c>
      <c r="J3362">
        <v>4.29</v>
      </c>
      <c r="K3362">
        <v>1284</v>
      </c>
      <c r="L3362" s="1">
        <v>45360</v>
      </c>
    </row>
    <row r="3363" spans="1:12" x14ac:dyDescent="0.25">
      <c r="A3363" t="s">
        <v>3407</v>
      </c>
      <c r="B3363" t="s">
        <v>13</v>
      </c>
      <c r="C3363" t="s">
        <v>14</v>
      </c>
      <c r="D3363" t="s">
        <v>15</v>
      </c>
      <c r="E3363" t="s">
        <v>22</v>
      </c>
      <c r="F3363" t="s">
        <v>17</v>
      </c>
      <c r="G3363">
        <v>1648.59</v>
      </c>
      <c r="H3363">
        <v>1</v>
      </c>
      <c r="I3363">
        <v>1648.59</v>
      </c>
      <c r="J3363">
        <v>3.08</v>
      </c>
      <c r="K3363">
        <v>3847</v>
      </c>
      <c r="L3363" s="1">
        <v>45320</v>
      </c>
    </row>
    <row r="3364" spans="1:12" x14ac:dyDescent="0.25">
      <c r="A3364" t="s">
        <v>3408</v>
      </c>
      <c r="B3364" t="s">
        <v>65</v>
      </c>
      <c r="C3364" t="s">
        <v>20</v>
      </c>
      <c r="D3364" t="s">
        <v>66</v>
      </c>
      <c r="E3364" t="s">
        <v>47</v>
      </c>
      <c r="F3364" t="s">
        <v>62</v>
      </c>
      <c r="G3364">
        <v>19943.7</v>
      </c>
      <c r="H3364">
        <v>5</v>
      </c>
      <c r="I3364">
        <v>99718.5</v>
      </c>
      <c r="J3364">
        <v>1.6</v>
      </c>
      <c r="K3364">
        <v>1532</v>
      </c>
      <c r="L3364" s="1">
        <v>45614</v>
      </c>
    </row>
    <row r="3365" spans="1:12" x14ac:dyDescent="0.25">
      <c r="A3365" t="s">
        <v>3409</v>
      </c>
      <c r="B3365" t="s">
        <v>65</v>
      </c>
      <c r="C3365" t="s">
        <v>20</v>
      </c>
      <c r="D3365" t="s">
        <v>66</v>
      </c>
      <c r="E3365" t="s">
        <v>47</v>
      </c>
      <c r="F3365" t="s">
        <v>33</v>
      </c>
      <c r="G3365">
        <v>13349.52</v>
      </c>
      <c r="H3365">
        <v>3</v>
      </c>
      <c r="I3365">
        <v>40048.559999999998</v>
      </c>
      <c r="J3365">
        <v>4</v>
      </c>
      <c r="K3365">
        <v>4243</v>
      </c>
      <c r="L3365" s="1">
        <v>45506</v>
      </c>
    </row>
    <row r="3366" spans="1:12" x14ac:dyDescent="0.25">
      <c r="A3366" t="s">
        <v>3410</v>
      </c>
      <c r="B3366" t="s">
        <v>13</v>
      </c>
      <c r="C3366" t="s">
        <v>14</v>
      </c>
      <c r="D3366" t="s">
        <v>15</v>
      </c>
      <c r="E3366" t="s">
        <v>16</v>
      </c>
      <c r="F3366" t="s">
        <v>40</v>
      </c>
      <c r="G3366">
        <v>3524.68</v>
      </c>
      <c r="H3366">
        <v>4</v>
      </c>
      <c r="I3366">
        <v>14098.72</v>
      </c>
      <c r="J3366">
        <v>2.74</v>
      </c>
      <c r="K3366">
        <v>3780</v>
      </c>
      <c r="L3366" s="1">
        <v>45427</v>
      </c>
    </row>
    <row r="3367" spans="1:12" x14ac:dyDescent="0.25">
      <c r="A3367" t="s">
        <v>3411</v>
      </c>
      <c r="B3367" t="s">
        <v>38</v>
      </c>
      <c r="C3367" t="s">
        <v>20</v>
      </c>
      <c r="D3367" t="s">
        <v>39</v>
      </c>
      <c r="E3367" t="s">
        <v>16</v>
      </c>
      <c r="F3367" t="s">
        <v>28</v>
      </c>
      <c r="G3367">
        <v>3066.64</v>
      </c>
      <c r="H3367">
        <v>2</v>
      </c>
      <c r="I3367">
        <v>6133.28</v>
      </c>
      <c r="J3367">
        <v>4.33</v>
      </c>
      <c r="K3367">
        <v>4280</v>
      </c>
      <c r="L3367" s="1">
        <v>45300</v>
      </c>
    </row>
    <row r="3368" spans="1:12" x14ac:dyDescent="0.25">
      <c r="A3368" t="s">
        <v>3412</v>
      </c>
      <c r="B3368" t="s">
        <v>43</v>
      </c>
      <c r="C3368" t="s">
        <v>44</v>
      </c>
      <c r="D3368" t="s">
        <v>45</v>
      </c>
      <c r="E3368" t="s">
        <v>47</v>
      </c>
      <c r="F3368" t="s">
        <v>40</v>
      </c>
      <c r="G3368">
        <v>14079.38</v>
      </c>
      <c r="H3368">
        <v>2</v>
      </c>
      <c r="I3368">
        <v>28158.76</v>
      </c>
      <c r="J3368">
        <v>2.2799999999999998</v>
      </c>
      <c r="K3368">
        <v>1320</v>
      </c>
      <c r="L3368" s="1">
        <v>45342</v>
      </c>
    </row>
    <row r="3369" spans="1:12" x14ac:dyDescent="0.25">
      <c r="A3369" t="s">
        <v>3413</v>
      </c>
      <c r="B3369" t="s">
        <v>35</v>
      </c>
      <c r="C3369" t="s">
        <v>14</v>
      </c>
      <c r="D3369" t="s">
        <v>36</v>
      </c>
      <c r="E3369" t="s">
        <v>22</v>
      </c>
      <c r="F3369" t="s">
        <v>23</v>
      </c>
      <c r="G3369">
        <v>17665.57</v>
      </c>
      <c r="H3369">
        <v>1</v>
      </c>
      <c r="I3369">
        <v>17665.57</v>
      </c>
      <c r="J3369">
        <v>1.85</v>
      </c>
      <c r="K3369">
        <v>4124</v>
      </c>
      <c r="L3369" s="1">
        <v>45547</v>
      </c>
    </row>
    <row r="3370" spans="1:12" x14ac:dyDescent="0.25">
      <c r="A3370" t="s">
        <v>3414</v>
      </c>
      <c r="B3370" t="s">
        <v>25</v>
      </c>
      <c r="C3370" t="s">
        <v>26</v>
      </c>
      <c r="D3370" t="s">
        <v>27</v>
      </c>
      <c r="E3370" t="s">
        <v>22</v>
      </c>
      <c r="F3370" t="s">
        <v>62</v>
      </c>
      <c r="G3370">
        <v>10790.65</v>
      </c>
      <c r="H3370">
        <v>2</v>
      </c>
      <c r="I3370">
        <v>21581.3</v>
      </c>
      <c r="J3370">
        <v>2.2200000000000002</v>
      </c>
      <c r="K3370">
        <v>661</v>
      </c>
      <c r="L3370" s="1">
        <v>45543</v>
      </c>
    </row>
    <row r="3371" spans="1:12" x14ac:dyDescent="0.25">
      <c r="A3371" t="s">
        <v>3415</v>
      </c>
      <c r="B3371" t="s">
        <v>35</v>
      </c>
      <c r="C3371" t="s">
        <v>14</v>
      </c>
      <c r="D3371" t="s">
        <v>36</v>
      </c>
      <c r="E3371" t="s">
        <v>16</v>
      </c>
      <c r="F3371" t="s">
        <v>28</v>
      </c>
      <c r="G3371">
        <v>9039.93</v>
      </c>
      <c r="H3371">
        <v>1</v>
      </c>
      <c r="I3371">
        <v>9039.93</v>
      </c>
      <c r="J3371">
        <v>1.26</v>
      </c>
      <c r="K3371">
        <v>2428</v>
      </c>
      <c r="L3371" s="1">
        <v>45519</v>
      </c>
    </row>
    <row r="3372" spans="1:12" x14ac:dyDescent="0.25">
      <c r="A3372" t="s">
        <v>3416</v>
      </c>
      <c r="B3372" t="s">
        <v>13</v>
      </c>
      <c r="C3372" t="s">
        <v>14</v>
      </c>
      <c r="D3372" t="s">
        <v>15</v>
      </c>
      <c r="E3372" t="s">
        <v>16</v>
      </c>
      <c r="F3372" t="s">
        <v>40</v>
      </c>
      <c r="G3372">
        <v>9501.17</v>
      </c>
      <c r="H3372">
        <v>2</v>
      </c>
      <c r="I3372">
        <v>19002.34</v>
      </c>
      <c r="J3372">
        <v>3.15</v>
      </c>
      <c r="K3372">
        <v>953</v>
      </c>
      <c r="L3372" s="1">
        <v>45587</v>
      </c>
    </row>
    <row r="3373" spans="1:12" x14ac:dyDescent="0.25">
      <c r="A3373" t="s">
        <v>3417</v>
      </c>
      <c r="B3373" t="s">
        <v>25</v>
      </c>
      <c r="C3373" t="s">
        <v>26</v>
      </c>
      <c r="D3373" t="s">
        <v>27</v>
      </c>
      <c r="E3373" t="s">
        <v>22</v>
      </c>
      <c r="F3373" t="s">
        <v>23</v>
      </c>
      <c r="G3373">
        <v>15110.7</v>
      </c>
      <c r="H3373">
        <v>1</v>
      </c>
      <c r="I3373">
        <v>15110.7</v>
      </c>
      <c r="J3373">
        <v>1.27</v>
      </c>
      <c r="K3373">
        <v>4594</v>
      </c>
      <c r="L3373" s="1">
        <v>45349</v>
      </c>
    </row>
    <row r="3374" spans="1:12" x14ac:dyDescent="0.25">
      <c r="A3374" t="s">
        <v>3418</v>
      </c>
      <c r="B3374" t="s">
        <v>38</v>
      </c>
      <c r="C3374" t="s">
        <v>20</v>
      </c>
      <c r="D3374" t="s">
        <v>39</v>
      </c>
      <c r="E3374" t="s">
        <v>16</v>
      </c>
      <c r="F3374" t="s">
        <v>62</v>
      </c>
      <c r="G3374">
        <v>1398.5</v>
      </c>
      <c r="H3374">
        <v>1</v>
      </c>
      <c r="I3374">
        <v>1398.5</v>
      </c>
      <c r="J3374">
        <v>3.71</v>
      </c>
      <c r="K3374">
        <v>1734</v>
      </c>
      <c r="L3374" s="1">
        <v>45398</v>
      </c>
    </row>
    <row r="3375" spans="1:12" x14ac:dyDescent="0.25">
      <c r="A3375" t="s">
        <v>3419</v>
      </c>
      <c r="B3375" t="s">
        <v>49</v>
      </c>
      <c r="C3375" t="s">
        <v>14</v>
      </c>
      <c r="D3375" t="s">
        <v>50</v>
      </c>
      <c r="E3375" t="s">
        <v>47</v>
      </c>
      <c r="F3375" t="s">
        <v>23</v>
      </c>
      <c r="G3375">
        <v>5807.33</v>
      </c>
      <c r="H3375">
        <v>1</v>
      </c>
      <c r="I3375">
        <v>5807.33</v>
      </c>
      <c r="J3375">
        <v>4.93</v>
      </c>
      <c r="K3375">
        <v>3050</v>
      </c>
      <c r="L3375" s="1">
        <v>45626</v>
      </c>
    </row>
    <row r="3376" spans="1:12" x14ac:dyDescent="0.25">
      <c r="A3376" t="s">
        <v>3420</v>
      </c>
      <c r="B3376" t="s">
        <v>13</v>
      </c>
      <c r="C3376" t="s">
        <v>14</v>
      </c>
      <c r="D3376" t="s">
        <v>15</v>
      </c>
      <c r="E3376" t="s">
        <v>47</v>
      </c>
      <c r="F3376" t="s">
        <v>40</v>
      </c>
      <c r="G3376">
        <v>13058.12</v>
      </c>
      <c r="H3376">
        <v>1</v>
      </c>
      <c r="I3376">
        <v>13058.12</v>
      </c>
      <c r="J3376">
        <v>2.7</v>
      </c>
      <c r="K3376">
        <v>2994</v>
      </c>
      <c r="L3376" s="1">
        <v>45608</v>
      </c>
    </row>
    <row r="3377" spans="1:12" x14ac:dyDescent="0.25">
      <c r="A3377" t="s">
        <v>3421</v>
      </c>
      <c r="B3377" t="s">
        <v>65</v>
      </c>
      <c r="C3377" t="s">
        <v>20</v>
      </c>
      <c r="D3377" t="s">
        <v>66</v>
      </c>
      <c r="E3377" t="s">
        <v>47</v>
      </c>
      <c r="F3377" t="s">
        <v>62</v>
      </c>
      <c r="G3377">
        <v>6676.2</v>
      </c>
      <c r="H3377">
        <v>3</v>
      </c>
      <c r="I3377">
        <v>20028.599999999999</v>
      </c>
      <c r="J3377">
        <v>2.66</v>
      </c>
      <c r="K3377">
        <v>2344</v>
      </c>
      <c r="L3377" s="1">
        <v>45573</v>
      </c>
    </row>
    <row r="3378" spans="1:12" x14ac:dyDescent="0.25">
      <c r="A3378" t="s">
        <v>3422</v>
      </c>
      <c r="B3378" t="s">
        <v>38</v>
      </c>
      <c r="C3378" t="s">
        <v>20</v>
      </c>
      <c r="D3378" t="s">
        <v>39</v>
      </c>
      <c r="E3378" t="s">
        <v>47</v>
      </c>
      <c r="F3378" t="s">
        <v>62</v>
      </c>
      <c r="G3378">
        <v>13644.83</v>
      </c>
      <c r="H3378">
        <v>1</v>
      </c>
      <c r="I3378">
        <v>13644.83</v>
      </c>
      <c r="J3378">
        <v>2.7</v>
      </c>
      <c r="K3378">
        <v>344</v>
      </c>
      <c r="L3378" s="1">
        <v>45419</v>
      </c>
    </row>
    <row r="3379" spans="1:12" x14ac:dyDescent="0.25">
      <c r="A3379" t="s">
        <v>3423</v>
      </c>
      <c r="B3379" t="s">
        <v>49</v>
      </c>
      <c r="C3379" t="s">
        <v>14</v>
      </c>
      <c r="D3379" t="s">
        <v>50</v>
      </c>
      <c r="E3379" t="s">
        <v>22</v>
      </c>
      <c r="F3379" t="s">
        <v>28</v>
      </c>
      <c r="G3379">
        <v>5032.22</v>
      </c>
      <c r="H3379">
        <v>5</v>
      </c>
      <c r="I3379">
        <v>25161.1</v>
      </c>
      <c r="J3379">
        <v>3.83</v>
      </c>
      <c r="K3379">
        <v>2541</v>
      </c>
      <c r="L3379" s="1">
        <v>45424</v>
      </c>
    </row>
    <row r="3380" spans="1:12" x14ac:dyDescent="0.25">
      <c r="A3380" t="s">
        <v>3424</v>
      </c>
      <c r="B3380" t="s">
        <v>13</v>
      </c>
      <c r="C3380" t="s">
        <v>14</v>
      </c>
      <c r="D3380" t="s">
        <v>15</v>
      </c>
      <c r="E3380" t="s">
        <v>16</v>
      </c>
      <c r="F3380" t="s">
        <v>23</v>
      </c>
      <c r="G3380">
        <v>12394.48</v>
      </c>
      <c r="H3380">
        <v>3</v>
      </c>
      <c r="I3380">
        <v>37183.440000000002</v>
      </c>
      <c r="J3380">
        <v>3.58</v>
      </c>
      <c r="K3380">
        <v>339</v>
      </c>
      <c r="L3380" s="1">
        <v>45608</v>
      </c>
    </row>
    <row r="3381" spans="1:12" x14ac:dyDescent="0.25">
      <c r="A3381" t="s">
        <v>3425</v>
      </c>
      <c r="B3381" t="s">
        <v>25</v>
      </c>
      <c r="C3381" t="s">
        <v>26</v>
      </c>
      <c r="D3381" t="s">
        <v>27</v>
      </c>
      <c r="E3381" t="s">
        <v>47</v>
      </c>
      <c r="F3381" t="s">
        <v>23</v>
      </c>
      <c r="G3381">
        <v>7953.43</v>
      </c>
      <c r="H3381">
        <v>4</v>
      </c>
      <c r="I3381">
        <v>31813.72</v>
      </c>
      <c r="J3381">
        <v>3.28</v>
      </c>
      <c r="K3381">
        <v>4092</v>
      </c>
      <c r="L3381" s="1">
        <v>45640</v>
      </c>
    </row>
    <row r="3382" spans="1:12" x14ac:dyDescent="0.25">
      <c r="A3382" t="s">
        <v>3426</v>
      </c>
      <c r="B3382" t="s">
        <v>13</v>
      </c>
      <c r="C3382" t="s">
        <v>14</v>
      </c>
      <c r="D3382" t="s">
        <v>15</v>
      </c>
      <c r="E3382" t="s">
        <v>47</v>
      </c>
      <c r="F3382" t="s">
        <v>33</v>
      </c>
      <c r="G3382">
        <v>18059.740000000002</v>
      </c>
      <c r="H3382">
        <v>2</v>
      </c>
      <c r="I3382">
        <v>36119.480000000003</v>
      </c>
      <c r="J3382">
        <v>1.36</v>
      </c>
      <c r="K3382">
        <v>938</v>
      </c>
      <c r="L3382" s="1">
        <v>45453</v>
      </c>
    </row>
    <row r="3383" spans="1:12" x14ac:dyDescent="0.25">
      <c r="A3383" t="s">
        <v>3427</v>
      </c>
      <c r="B3383" t="s">
        <v>49</v>
      </c>
      <c r="C3383" t="s">
        <v>14</v>
      </c>
      <c r="D3383" t="s">
        <v>50</v>
      </c>
      <c r="E3383" t="s">
        <v>16</v>
      </c>
      <c r="F3383" t="s">
        <v>28</v>
      </c>
      <c r="G3383">
        <v>13773.22</v>
      </c>
      <c r="H3383">
        <v>4</v>
      </c>
      <c r="I3383">
        <v>55092.88</v>
      </c>
      <c r="J3383">
        <v>4.1100000000000003</v>
      </c>
      <c r="K3383">
        <v>4533</v>
      </c>
      <c r="L3383" s="1">
        <v>45326</v>
      </c>
    </row>
    <row r="3384" spans="1:12" x14ac:dyDescent="0.25">
      <c r="A3384" t="s">
        <v>3428</v>
      </c>
      <c r="B3384" t="s">
        <v>35</v>
      </c>
      <c r="C3384" t="s">
        <v>14</v>
      </c>
      <c r="D3384" t="s">
        <v>36</v>
      </c>
      <c r="E3384" t="s">
        <v>47</v>
      </c>
      <c r="F3384" t="s">
        <v>17</v>
      </c>
      <c r="G3384">
        <v>9200.89</v>
      </c>
      <c r="H3384">
        <v>4</v>
      </c>
      <c r="I3384">
        <v>36803.56</v>
      </c>
      <c r="J3384">
        <v>4.7</v>
      </c>
      <c r="K3384">
        <v>889</v>
      </c>
      <c r="L3384" s="1">
        <v>45647</v>
      </c>
    </row>
    <row r="3385" spans="1:12" x14ac:dyDescent="0.25">
      <c r="A3385" t="s">
        <v>3429</v>
      </c>
      <c r="B3385" t="s">
        <v>53</v>
      </c>
      <c r="C3385" t="s">
        <v>31</v>
      </c>
      <c r="D3385" t="s">
        <v>54</v>
      </c>
      <c r="E3385" t="s">
        <v>22</v>
      </c>
      <c r="F3385" t="s">
        <v>62</v>
      </c>
      <c r="G3385">
        <v>13429.38</v>
      </c>
      <c r="H3385">
        <v>4</v>
      </c>
      <c r="I3385">
        <v>53717.52</v>
      </c>
      <c r="J3385">
        <v>1.08</v>
      </c>
      <c r="K3385">
        <v>3337</v>
      </c>
      <c r="L3385" s="1">
        <v>45445</v>
      </c>
    </row>
    <row r="3386" spans="1:12" x14ac:dyDescent="0.25">
      <c r="A3386" t="s">
        <v>3430</v>
      </c>
      <c r="B3386" t="s">
        <v>13</v>
      </c>
      <c r="C3386" t="s">
        <v>14</v>
      </c>
      <c r="D3386" t="s">
        <v>15</v>
      </c>
      <c r="E3386" t="s">
        <v>16</v>
      </c>
      <c r="F3386" t="s">
        <v>28</v>
      </c>
      <c r="G3386">
        <v>9439.85</v>
      </c>
      <c r="H3386">
        <v>2</v>
      </c>
      <c r="I3386">
        <v>18879.7</v>
      </c>
      <c r="J3386">
        <v>1.7</v>
      </c>
      <c r="K3386">
        <v>2694</v>
      </c>
      <c r="L3386" s="1">
        <v>45322</v>
      </c>
    </row>
    <row r="3387" spans="1:12" x14ac:dyDescent="0.25">
      <c r="A3387" t="s">
        <v>3431</v>
      </c>
      <c r="B3387" t="s">
        <v>30</v>
      </c>
      <c r="C3387" t="s">
        <v>31</v>
      </c>
      <c r="D3387" t="s">
        <v>32</v>
      </c>
      <c r="E3387" t="s">
        <v>16</v>
      </c>
      <c r="F3387" t="s">
        <v>28</v>
      </c>
      <c r="G3387">
        <v>16022.79</v>
      </c>
      <c r="H3387">
        <v>5</v>
      </c>
      <c r="I3387">
        <v>80113.95</v>
      </c>
      <c r="J3387">
        <v>3.96</v>
      </c>
      <c r="K3387">
        <v>4043</v>
      </c>
      <c r="L3387" s="1">
        <v>45292</v>
      </c>
    </row>
    <row r="3388" spans="1:12" x14ac:dyDescent="0.25">
      <c r="A3388" t="s">
        <v>3432</v>
      </c>
      <c r="B3388" t="s">
        <v>43</v>
      </c>
      <c r="C3388" t="s">
        <v>44</v>
      </c>
      <c r="D3388" t="s">
        <v>45</v>
      </c>
      <c r="E3388" t="s">
        <v>16</v>
      </c>
      <c r="F3388" t="s">
        <v>17</v>
      </c>
      <c r="G3388">
        <v>5221.08</v>
      </c>
      <c r="H3388">
        <v>1</v>
      </c>
      <c r="I3388">
        <v>5221.08</v>
      </c>
      <c r="J3388">
        <v>4.01</v>
      </c>
      <c r="K3388">
        <v>1329</v>
      </c>
      <c r="L3388" s="1">
        <v>45404</v>
      </c>
    </row>
    <row r="3389" spans="1:12" x14ac:dyDescent="0.25">
      <c r="A3389" t="s">
        <v>3433</v>
      </c>
      <c r="B3389" t="s">
        <v>38</v>
      </c>
      <c r="C3389" t="s">
        <v>20</v>
      </c>
      <c r="D3389" t="s">
        <v>39</v>
      </c>
      <c r="E3389" t="s">
        <v>47</v>
      </c>
      <c r="F3389" t="s">
        <v>33</v>
      </c>
      <c r="G3389">
        <v>12835.23</v>
      </c>
      <c r="H3389">
        <v>4</v>
      </c>
      <c r="I3389">
        <v>51340.92</v>
      </c>
      <c r="J3389">
        <v>2.0499999999999998</v>
      </c>
      <c r="K3389">
        <v>4569</v>
      </c>
      <c r="L3389" s="1">
        <v>45508</v>
      </c>
    </row>
    <row r="3390" spans="1:12" x14ac:dyDescent="0.25">
      <c r="A3390" t="s">
        <v>3434</v>
      </c>
      <c r="B3390" t="s">
        <v>65</v>
      </c>
      <c r="C3390" t="s">
        <v>20</v>
      </c>
      <c r="D3390" t="s">
        <v>66</v>
      </c>
      <c r="E3390" t="s">
        <v>22</v>
      </c>
      <c r="F3390" t="s">
        <v>23</v>
      </c>
      <c r="G3390">
        <v>13304.59</v>
      </c>
      <c r="H3390">
        <v>5</v>
      </c>
      <c r="I3390">
        <v>66522.95</v>
      </c>
      <c r="J3390">
        <v>1.8</v>
      </c>
      <c r="K3390">
        <v>3303</v>
      </c>
      <c r="L3390" s="1">
        <v>45615</v>
      </c>
    </row>
    <row r="3391" spans="1:12" x14ac:dyDescent="0.25">
      <c r="A3391" t="s">
        <v>3435</v>
      </c>
      <c r="B3391" t="s">
        <v>43</v>
      </c>
      <c r="C3391" t="s">
        <v>44</v>
      </c>
      <c r="D3391" t="s">
        <v>45</v>
      </c>
      <c r="E3391" t="s">
        <v>47</v>
      </c>
      <c r="F3391" t="s">
        <v>23</v>
      </c>
      <c r="G3391">
        <v>12537.35</v>
      </c>
      <c r="H3391">
        <v>1</v>
      </c>
      <c r="I3391">
        <v>12537.35</v>
      </c>
      <c r="J3391">
        <v>1.8</v>
      </c>
      <c r="K3391">
        <v>327</v>
      </c>
      <c r="L3391" s="1">
        <v>45579</v>
      </c>
    </row>
    <row r="3392" spans="1:12" x14ac:dyDescent="0.25">
      <c r="A3392" t="s">
        <v>3436</v>
      </c>
      <c r="B3392" t="s">
        <v>30</v>
      </c>
      <c r="C3392" t="s">
        <v>31</v>
      </c>
      <c r="D3392" t="s">
        <v>32</v>
      </c>
      <c r="E3392" t="s">
        <v>22</v>
      </c>
      <c r="F3392" t="s">
        <v>23</v>
      </c>
      <c r="G3392">
        <v>4021.1</v>
      </c>
      <c r="H3392">
        <v>3</v>
      </c>
      <c r="I3392">
        <v>12063.3</v>
      </c>
      <c r="J3392">
        <v>1.99</v>
      </c>
      <c r="K3392">
        <v>3538</v>
      </c>
      <c r="L3392" s="1">
        <v>45415</v>
      </c>
    </row>
    <row r="3393" spans="1:12" x14ac:dyDescent="0.25">
      <c r="A3393" t="s">
        <v>3437</v>
      </c>
      <c r="B3393" t="s">
        <v>25</v>
      </c>
      <c r="C3393" t="s">
        <v>26</v>
      </c>
      <c r="D3393" t="s">
        <v>27</v>
      </c>
      <c r="E3393" t="s">
        <v>22</v>
      </c>
      <c r="F3393" t="s">
        <v>33</v>
      </c>
      <c r="G3393">
        <v>14211.14</v>
      </c>
      <c r="H3393">
        <v>5</v>
      </c>
      <c r="I3393">
        <v>71055.7</v>
      </c>
      <c r="J3393">
        <v>4.93</v>
      </c>
      <c r="K3393">
        <v>194</v>
      </c>
      <c r="L3393" s="1">
        <v>45427</v>
      </c>
    </row>
    <row r="3394" spans="1:12" x14ac:dyDescent="0.25">
      <c r="A3394" t="s">
        <v>3438</v>
      </c>
      <c r="B3394" t="s">
        <v>19</v>
      </c>
      <c r="C3394" t="s">
        <v>20</v>
      </c>
      <c r="D3394" t="s">
        <v>21</v>
      </c>
      <c r="E3394" t="s">
        <v>16</v>
      </c>
      <c r="F3394" t="s">
        <v>17</v>
      </c>
      <c r="G3394">
        <v>14158.97</v>
      </c>
      <c r="H3394">
        <v>5</v>
      </c>
      <c r="I3394">
        <v>70794.850000000006</v>
      </c>
      <c r="J3394">
        <v>2.4500000000000002</v>
      </c>
      <c r="K3394">
        <v>383</v>
      </c>
      <c r="L3394" s="1">
        <v>45385</v>
      </c>
    </row>
    <row r="3395" spans="1:12" x14ac:dyDescent="0.25">
      <c r="A3395" t="s">
        <v>3439</v>
      </c>
      <c r="B3395" t="s">
        <v>38</v>
      </c>
      <c r="C3395" t="s">
        <v>20</v>
      </c>
      <c r="D3395" t="s">
        <v>39</v>
      </c>
      <c r="E3395" t="s">
        <v>47</v>
      </c>
      <c r="F3395" t="s">
        <v>28</v>
      </c>
      <c r="G3395">
        <v>14181.71</v>
      </c>
      <c r="H3395">
        <v>5</v>
      </c>
      <c r="I3395">
        <v>70908.55</v>
      </c>
      <c r="J3395">
        <v>1.73</v>
      </c>
      <c r="K3395">
        <v>4874</v>
      </c>
      <c r="L3395" s="1">
        <v>45535</v>
      </c>
    </row>
    <row r="3396" spans="1:12" x14ac:dyDescent="0.25">
      <c r="A3396" t="s">
        <v>3440</v>
      </c>
      <c r="B3396" t="s">
        <v>65</v>
      </c>
      <c r="C3396" t="s">
        <v>20</v>
      </c>
      <c r="D3396" t="s">
        <v>66</v>
      </c>
      <c r="E3396" t="s">
        <v>22</v>
      </c>
      <c r="F3396" t="s">
        <v>23</v>
      </c>
      <c r="G3396">
        <v>5756.21</v>
      </c>
      <c r="H3396">
        <v>4</v>
      </c>
      <c r="I3396">
        <v>23024.84</v>
      </c>
      <c r="J3396">
        <v>1.66</v>
      </c>
      <c r="K3396">
        <v>1490</v>
      </c>
      <c r="L3396" s="1">
        <v>45616</v>
      </c>
    </row>
    <row r="3397" spans="1:12" x14ac:dyDescent="0.25">
      <c r="A3397" t="s">
        <v>3441</v>
      </c>
      <c r="B3397" t="s">
        <v>53</v>
      </c>
      <c r="C3397" t="s">
        <v>31</v>
      </c>
      <c r="D3397" t="s">
        <v>54</v>
      </c>
      <c r="E3397" t="s">
        <v>47</v>
      </c>
      <c r="F3397" t="s">
        <v>23</v>
      </c>
      <c r="G3397">
        <v>8199.1200000000008</v>
      </c>
      <c r="H3397">
        <v>4</v>
      </c>
      <c r="I3397">
        <v>32796.480000000003</v>
      </c>
      <c r="J3397">
        <v>3.9</v>
      </c>
      <c r="K3397">
        <v>2880</v>
      </c>
      <c r="L3397" s="1">
        <v>45545</v>
      </c>
    </row>
    <row r="3398" spans="1:12" x14ac:dyDescent="0.25">
      <c r="A3398" t="s">
        <v>3442</v>
      </c>
      <c r="B3398" t="s">
        <v>35</v>
      </c>
      <c r="C3398" t="s">
        <v>14</v>
      </c>
      <c r="D3398" t="s">
        <v>36</v>
      </c>
      <c r="E3398" t="s">
        <v>22</v>
      </c>
      <c r="F3398" t="s">
        <v>23</v>
      </c>
      <c r="G3398">
        <v>13073.35</v>
      </c>
      <c r="H3398">
        <v>4</v>
      </c>
      <c r="I3398">
        <v>52293.4</v>
      </c>
      <c r="J3398">
        <v>1.45</v>
      </c>
      <c r="K3398">
        <v>54</v>
      </c>
      <c r="L3398" s="1">
        <v>45542</v>
      </c>
    </row>
    <row r="3399" spans="1:12" x14ac:dyDescent="0.25">
      <c r="A3399" t="s">
        <v>3443</v>
      </c>
      <c r="B3399" t="s">
        <v>25</v>
      </c>
      <c r="C3399" t="s">
        <v>26</v>
      </c>
      <c r="D3399" t="s">
        <v>27</v>
      </c>
      <c r="E3399" t="s">
        <v>47</v>
      </c>
      <c r="F3399" t="s">
        <v>62</v>
      </c>
      <c r="G3399">
        <v>13587.02</v>
      </c>
      <c r="H3399">
        <v>1</v>
      </c>
      <c r="I3399">
        <v>13587.02</v>
      </c>
      <c r="J3399">
        <v>2.0299999999999998</v>
      </c>
      <c r="K3399">
        <v>318</v>
      </c>
      <c r="L3399" s="1">
        <v>45416</v>
      </c>
    </row>
    <row r="3400" spans="1:12" x14ac:dyDescent="0.25">
      <c r="A3400" t="s">
        <v>3444</v>
      </c>
      <c r="B3400" t="s">
        <v>35</v>
      </c>
      <c r="C3400" t="s">
        <v>14</v>
      </c>
      <c r="D3400" t="s">
        <v>36</v>
      </c>
      <c r="E3400" t="s">
        <v>47</v>
      </c>
      <c r="F3400" t="s">
        <v>62</v>
      </c>
      <c r="G3400">
        <v>845.96</v>
      </c>
      <c r="H3400">
        <v>3</v>
      </c>
      <c r="I3400">
        <v>2537.88</v>
      </c>
      <c r="J3400">
        <v>4.55</v>
      </c>
      <c r="K3400">
        <v>2069</v>
      </c>
      <c r="L3400" s="1">
        <v>45476</v>
      </c>
    </row>
    <row r="3401" spans="1:12" x14ac:dyDescent="0.25">
      <c r="A3401" t="s">
        <v>3445</v>
      </c>
      <c r="B3401" t="s">
        <v>53</v>
      </c>
      <c r="C3401" t="s">
        <v>31</v>
      </c>
      <c r="D3401" t="s">
        <v>54</v>
      </c>
      <c r="E3401" t="s">
        <v>16</v>
      </c>
      <c r="F3401" t="s">
        <v>40</v>
      </c>
      <c r="G3401">
        <v>9159.56</v>
      </c>
      <c r="H3401">
        <v>2</v>
      </c>
      <c r="I3401">
        <v>18319.12</v>
      </c>
      <c r="J3401">
        <v>2.25</v>
      </c>
      <c r="K3401">
        <v>1524</v>
      </c>
      <c r="L3401" s="1">
        <v>45373</v>
      </c>
    </row>
    <row r="3402" spans="1:12" x14ac:dyDescent="0.25">
      <c r="A3402" t="s">
        <v>3446</v>
      </c>
      <c r="B3402" t="s">
        <v>38</v>
      </c>
      <c r="C3402" t="s">
        <v>20</v>
      </c>
      <c r="D3402" t="s">
        <v>39</v>
      </c>
      <c r="E3402" t="s">
        <v>16</v>
      </c>
      <c r="F3402" t="s">
        <v>40</v>
      </c>
      <c r="G3402">
        <v>2267.3200000000002</v>
      </c>
      <c r="H3402">
        <v>5</v>
      </c>
      <c r="I3402">
        <v>11336.6</v>
      </c>
      <c r="J3402">
        <v>1.76</v>
      </c>
      <c r="K3402">
        <v>680</v>
      </c>
      <c r="L3402" s="1">
        <v>45635</v>
      </c>
    </row>
    <row r="3403" spans="1:12" x14ac:dyDescent="0.25">
      <c r="A3403" t="s">
        <v>3447</v>
      </c>
      <c r="B3403" t="s">
        <v>35</v>
      </c>
      <c r="C3403" t="s">
        <v>14</v>
      </c>
      <c r="D3403" t="s">
        <v>36</v>
      </c>
      <c r="E3403" t="s">
        <v>16</v>
      </c>
      <c r="F3403" t="s">
        <v>33</v>
      </c>
      <c r="G3403">
        <v>5487.2</v>
      </c>
      <c r="H3403">
        <v>4</v>
      </c>
      <c r="I3403">
        <v>21948.799999999999</v>
      </c>
      <c r="J3403">
        <v>3.43</v>
      </c>
      <c r="K3403">
        <v>3656</v>
      </c>
      <c r="L3403" s="1">
        <v>45293</v>
      </c>
    </row>
    <row r="3404" spans="1:12" x14ac:dyDescent="0.25">
      <c r="A3404" t="s">
        <v>3448</v>
      </c>
      <c r="B3404" t="s">
        <v>30</v>
      </c>
      <c r="C3404" t="s">
        <v>31</v>
      </c>
      <c r="D3404" t="s">
        <v>32</v>
      </c>
      <c r="E3404" t="s">
        <v>16</v>
      </c>
      <c r="F3404" t="s">
        <v>23</v>
      </c>
      <c r="G3404">
        <v>4084.37</v>
      </c>
      <c r="H3404">
        <v>5</v>
      </c>
      <c r="I3404">
        <v>20421.849999999999</v>
      </c>
      <c r="J3404">
        <v>2.87</v>
      </c>
      <c r="K3404">
        <v>4702</v>
      </c>
      <c r="L3404" s="1">
        <v>45313</v>
      </c>
    </row>
    <row r="3405" spans="1:12" x14ac:dyDescent="0.25">
      <c r="A3405" t="s">
        <v>3449</v>
      </c>
      <c r="B3405" t="s">
        <v>65</v>
      </c>
      <c r="C3405" t="s">
        <v>20</v>
      </c>
      <c r="D3405" t="s">
        <v>66</v>
      </c>
      <c r="E3405" t="s">
        <v>16</v>
      </c>
      <c r="F3405" t="s">
        <v>23</v>
      </c>
      <c r="G3405">
        <v>8239.1200000000008</v>
      </c>
      <c r="H3405">
        <v>4</v>
      </c>
      <c r="I3405">
        <v>32956.480000000003</v>
      </c>
      <c r="J3405">
        <v>3.72</v>
      </c>
      <c r="K3405">
        <v>108</v>
      </c>
      <c r="L3405" s="1">
        <v>45420</v>
      </c>
    </row>
    <row r="3406" spans="1:12" x14ac:dyDescent="0.25">
      <c r="A3406" t="s">
        <v>3450</v>
      </c>
      <c r="B3406" t="s">
        <v>43</v>
      </c>
      <c r="C3406" t="s">
        <v>44</v>
      </c>
      <c r="D3406" t="s">
        <v>45</v>
      </c>
      <c r="E3406" t="s">
        <v>22</v>
      </c>
      <c r="F3406" t="s">
        <v>40</v>
      </c>
      <c r="G3406">
        <v>4460.78</v>
      </c>
      <c r="H3406">
        <v>4</v>
      </c>
      <c r="I3406">
        <v>17843.12</v>
      </c>
      <c r="J3406">
        <v>2.52</v>
      </c>
      <c r="K3406">
        <v>410</v>
      </c>
      <c r="L3406" s="1">
        <v>45557</v>
      </c>
    </row>
    <row r="3407" spans="1:12" x14ac:dyDescent="0.25">
      <c r="A3407" t="s">
        <v>3451</v>
      </c>
      <c r="B3407" t="s">
        <v>38</v>
      </c>
      <c r="C3407" t="s">
        <v>20</v>
      </c>
      <c r="D3407" t="s">
        <v>39</v>
      </c>
      <c r="E3407" t="s">
        <v>47</v>
      </c>
      <c r="F3407" t="s">
        <v>17</v>
      </c>
      <c r="G3407">
        <v>4328.34</v>
      </c>
      <c r="H3407">
        <v>2</v>
      </c>
      <c r="I3407">
        <v>8656.68</v>
      </c>
      <c r="J3407">
        <v>4.41</v>
      </c>
      <c r="K3407">
        <v>233</v>
      </c>
      <c r="L3407" s="1">
        <v>45470</v>
      </c>
    </row>
    <row r="3408" spans="1:12" x14ac:dyDescent="0.25">
      <c r="A3408" t="s">
        <v>3452</v>
      </c>
      <c r="B3408" t="s">
        <v>38</v>
      </c>
      <c r="C3408" t="s">
        <v>20</v>
      </c>
      <c r="D3408" t="s">
        <v>39</v>
      </c>
      <c r="E3408" t="s">
        <v>16</v>
      </c>
      <c r="F3408" t="s">
        <v>17</v>
      </c>
      <c r="G3408">
        <v>7875.49</v>
      </c>
      <c r="H3408">
        <v>2</v>
      </c>
      <c r="I3408">
        <v>15750.98</v>
      </c>
      <c r="J3408">
        <v>3.83</v>
      </c>
      <c r="K3408">
        <v>4853</v>
      </c>
      <c r="L3408" s="1">
        <v>45616</v>
      </c>
    </row>
    <row r="3409" spans="1:12" x14ac:dyDescent="0.25">
      <c r="A3409" t="s">
        <v>3453</v>
      </c>
      <c r="B3409" t="s">
        <v>25</v>
      </c>
      <c r="C3409" t="s">
        <v>26</v>
      </c>
      <c r="D3409" t="s">
        <v>27</v>
      </c>
      <c r="E3409" t="s">
        <v>16</v>
      </c>
      <c r="F3409" t="s">
        <v>23</v>
      </c>
      <c r="G3409">
        <v>2361.94</v>
      </c>
      <c r="H3409">
        <v>4</v>
      </c>
      <c r="I3409">
        <v>9447.76</v>
      </c>
      <c r="J3409">
        <v>4.71</v>
      </c>
      <c r="K3409">
        <v>1704</v>
      </c>
      <c r="L3409" s="1">
        <v>45427</v>
      </c>
    </row>
    <row r="3410" spans="1:12" x14ac:dyDescent="0.25">
      <c r="A3410" t="s">
        <v>3454</v>
      </c>
      <c r="B3410" t="s">
        <v>43</v>
      </c>
      <c r="C3410" t="s">
        <v>44</v>
      </c>
      <c r="D3410" t="s">
        <v>45</v>
      </c>
      <c r="E3410" t="s">
        <v>47</v>
      </c>
      <c r="F3410" t="s">
        <v>62</v>
      </c>
      <c r="G3410">
        <v>18917.53</v>
      </c>
      <c r="H3410">
        <v>3</v>
      </c>
      <c r="I3410">
        <v>56752.59</v>
      </c>
      <c r="J3410">
        <v>3.16</v>
      </c>
      <c r="K3410">
        <v>1330</v>
      </c>
      <c r="L3410" s="1">
        <v>45517</v>
      </c>
    </row>
    <row r="3411" spans="1:12" x14ac:dyDescent="0.25">
      <c r="A3411" t="s">
        <v>3455</v>
      </c>
      <c r="B3411" t="s">
        <v>38</v>
      </c>
      <c r="C3411" t="s">
        <v>20</v>
      </c>
      <c r="D3411" t="s">
        <v>39</v>
      </c>
      <c r="E3411" t="s">
        <v>47</v>
      </c>
      <c r="F3411" t="s">
        <v>62</v>
      </c>
      <c r="G3411">
        <v>10611.66</v>
      </c>
      <c r="H3411">
        <v>4</v>
      </c>
      <c r="I3411">
        <v>42446.64</v>
      </c>
      <c r="J3411">
        <v>4.54</v>
      </c>
      <c r="K3411">
        <v>4096</v>
      </c>
      <c r="L3411" s="1">
        <v>45399</v>
      </c>
    </row>
    <row r="3412" spans="1:12" x14ac:dyDescent="0.25">
      <c r="A3412" t="s">
        <v>3456</v>
      </c>
      <c r="B3412" t="s">
        <v>43</v>
      </c>
      <c r="C3412" t="s">
        <v>44</v>
      </c>
      <c r="D3412" t="s">
        <v>45</v>
      </c>
      <c r="E3412" t="s">
        <v>16</v>
      </c>
      <c r="F3412" t="s">
        <v>23</v>
      </c>
      <c r="G3412">
        <v>11455.73</v>
      </c>
      <c r="H3412">
        <v>2</v>
      </c>
      <c r="I3412">
        <v>22911.46</v>
      </c>
      <c r="J3412">
        <v>1.18</v>
      </c>
      <c r="K3412">
        <v>605</v>
      </c>
      <c r="L3412" s="1">
        <v>45358</v>
      </c>
    </row>
    <row r="3413" spans="1:12" x14ac:dyDescent="0.25">
      <c r="A3413" t="s">
        <v>3457</v>
      </c>
      <c r="B3413" t="s">
        <v>30</v>
      </c>
      <c r="C3413" t="s">
        <v>31</v>
      </c>
      <c r="D3413" t="s">
        <v>32</v>
      </c>
      <c r="E3413" t="s">
        <v>22</v>
      </c>
      <c r="F3413" t="s">
        <v>28</v>
      </c>
      <c r="G3413">
        <v>17341.57</v>
      </c>
      <c r="H3413">
        <v>1</v>
      </c>
      <c r="I3413">
        <v>17341.57</v>
      </c>
      <c r="J3413">
        <v>4.91</v>
      </c>
      <c r="K3413">
        <v>3515</v>
      </c>
      <c r="L3413" s="1">
        <v>45472</v>
      </c>
    </row>
    <row r="3414" spans="1:12" x14ac:dyDescent="0.25">
      <c r="A3414" t="s">
        <v>3458</v>
      </c>
      <c r="B3414" t="s">
        <v>53</v>
      </c>
      <c r="C3414" t="s">
        <v>31</v>
      </c>
      <c r="D3414" t="s">
        <v>54</v>
      </c>
      <c r="E3414" t="s">
        <v>22</v>
      </c>
      <c r="F3414" t="s">
        <v>17</v>
      </c>
      <c r="G3414">
        <v>12071.44</v>
      </c>
      <c r="H3414">
        <v>3</v>
      </c>
      <c r="I3414">
        <v>36214.32</v>
      </c>
      <c r="J3414">
        <v>1.65</v>
      </c>
      <c r="K3414">
        <v>1643</v>
      </c>
      <c r="L3414" s="1">
        <v>45360</v>
      </c>
    </row>
    <row r="3415" spans="1:12" x14ac:dyDescent="0.25">
      <c r="A3415" t="s">
        <v>3459</v>
      </c>
      <c r="B3415" t="s">
        <v>53</v>
      </c>
      <c r="C3415" t="s">
        <v>31</v>
      </c>
      <c r="D3415" t="s">
        <v>54</v>
      </c>
      <c r="E3415" t="s">
        <v>16</v>
      </c>
      <c r="F3415" t="s">
        <v>28</v>
      </c>
      <c r="G3415">
        <v>10987.59</v>
      </c>
      <c r="H3415">
        <v>5</v>
      </c>
      <c r="I3415">
        <v>54937.95</v>
      </c>
      <c r="J3415">
        <v>4.53</v>
      </c>
      <c r="K3415">
        <v>423</v>
      </c>
      <c r="L3415" s="1">
        <v>45652</v>
      </c>
    </row>
    <row r="3416" spans="1:12" x14ac:dyDescent="0.25">
      <c r="A3416" t="s">
        <v>3460</v>
      </c>
      <c r="B3416" t="s">
        <v>43</v>
      </c>
      <c r="C3416" t="s">
        <v>44</v>
      </c>
      <c r="D3416" t="s">
        <v>45</v>
      </c>
      <c r="E3416" t="s">
        <v>22</v>
      </c>
      <c r="F3416" t="s">
        <v>62</v>
      </c>
      <c r="G3416">
        <v>16186.78</v>
      </c>
      <c r="H3416">
        <v>3</v>
      </c>
      <c r="I3416">
        <v>48560.34</v>
      </c>
      <c r="J3416">
        <v>1.6</v>
      </c>
      <c r="K3416">
        <v>1162</v>
      </c>
      <c r="L3416" s="1">
        <v>45372</v>
      </c>
    </row>
    <row r="3417" spans="1:12" x14ac:dyDescent="0.25">
      <c r="A3417" t="s">
        <v>3461</v>
      </c>
      <c r="B3417" t="s">
        <v>65</v>
      </c>
      <c r="C3417" t="s">
        <v>20</v>
      </c>
      <c r="D3417" t="s">
        <v>66</v>
      </c>
      <c r="E3417" t="s">
        <v>16</v>
      </c>
      <c r="F3417" t="s">
        <v>40</v>
      </c>
      <c r="G3417">
        <v>14992.1</v>
      </c>
      <c r="H3417">
        <v>4</v>
      </c>
      <c r="I3417">
        <v>59968.4</v>
      </c>
      <c r="J3417">
        <v>4.74</v>
      </c>
      <c r="K3417">
        <v>4390</v>
      </c>
      <c r="L3417" s="1">
        <v>45451</v>
      </c>
    </row>
    <row r="3418" spans="1:12" x14ac:dyDescent="0.25">
      <c r="A3418" t="s">
        <v>3462</v>
      </c>
      <c r="B3418" t="s">
        <v>43</v>
      </c>
      <c r="C3418" t="s">
        <v>44</v>
      </c>
      <c r="D3418" t="s">
        <v>45</v>
      </c>
      <c r="E3418" t="s">
        <v>16</v>
      </c>
      <c r="F3418" t="s">
        <v>33</v>
      </c>
      <c r="G3418">
        <v>10572.07</v>
      </c>
      <c r="H3418">
        <v>3</v>
      </c>
      <c r="I3418">
        <v>31716.21</v>
      </c>
      <c r="J3418">
        <v>3.17</v>
      </c>
      <c r="K3418">
        <v>2439</v>
      </c>
      <c r="L3418" s="1">
        <v>45318</v>
      </c>
    </row>
    <row r="3419" spans="1:12" x14ac:dyDescent="0.25">
      <c r="A3419" t="s">
        <v>3463</v>
      </c>
      <c r="B3419" t="s">
        <v>35</v>
      </c>
      <c r="C3419" t="s">
        <v>14</v>
      </c>
      <c r="D3419" t="s">
        <v>36</v>
      </c>
      <c r="E3419" t="s">
        <v>16</v>
      </c>
      <c r="F3419" t="s">
        <v>62</v>
      </c>
      <c r="G3419">
        <v>15057.24</v>
      </c>
      <c r="H3419">
        <v>2</v>
      </c>
      <c r="I3419">
        <v>30114.48</v>
      </c>
      <c r="J3419">
        <v>3.68</v>
      </c>
      <c r="K3419">
        <v>3746</v>
      </c>
      <c r="L3419" s="1">
        <v>45625</v>
      </c>
    </row>
    <row r="3420" spans="1:12" x14ac:dyDescent="0.25">
      <c r="A3420" t="s">
        <v>3464</v>
      </c>
      <c r="B3420" t="s">
        <v>30</v>
      </c>
      <c r="C3420" t="s">
        <v>31</v>
      </c>
      <c r="D3420" t="s">
        <v>32</v>
      </c>
      <c r="E3420" t="s">
        <v>22</v>
      </c>
      <c r="F3420" t="s">
        <v>17</v>
      </c>
      <c r="G3420">
        <v>18401.830000000002</v>
      </c>
      <c r="H3420">
        <v>5</v>
      </c>
      <c r="I3420">
        <v>92009.15</v>
      </c>
      <c r="J3420">
        <v>2.14</v>
      </c>
      <c r="K3420">
        <v>1558</v>
      </c>
      <c r="L3420" s="1">
        <v>45606</v>
      </c>
    </row>
    <row r="3421" spans="1:12" x14ac:dyDescent="0.25">
      <c r="A3421" t="s">
        <v>3465</v>
      </c>
      <c r="B3421" t="s">
        <v>43</v>
      </c>
      <c r="C3421" t="s">
        <v>44</v>
      </c>
      <c r="D3421" t="s">
        <v>45</v>
      </c>
      <c r="E3421" t="s">
        <v>16</v>
      </c>
      <c r="F3421" t="s">
        <v>62</v>
      </c>
      <c r="G3421">
        <v>2489.75</v>
      </c>
      <c r="H3421">
        <v>4</v>
      </c>
      <c r="I3421">
        <v>9959</v>
      </c>
      <c r="J3421">
        <v>1.7</v>
      </c>
      <c r="K3421">
        <v>4743</v>
      </c>
      <c r="L3421" s="1">
        <v>45442</v>
      </c>
    </row>
    <row r="3422" spans="1:12" x14ac:dyDescent="0.25">
      <c r="A3422" t="s">
        <v>3466</v>
      </c>
      <c r="B3422" t="s">
        <v>19</v>
      </c>
      <c r="C3422" t="s">
        <v>20</v>
      </c>
      <c r="D3422" t="s">
        <v>21</v>
      </c>
      <c r="E3422" t="s">
        <v>16</v>
      </c>
      <c r="F3422" t="s">
        <v>40</v>
      </c>
      <c r="G3422">
        <v>3331.92</v>
      </c>
      <c r="H3422">
        <v>5</v>
      </c>
      <c r="I3422">
        <v>16659.599999999999</v>
      </c>
      <c r="J3422">
        <v>3.62</v>
      </c>
      <c r="K3422">
        <v>1469</v>
      </c>
      <c r="L3422" s="1">
        <v>45566</v>
      </c>
    </row>
    <row r="3423" spans="1:12" x14ac:dyDescent="0.25">
      <c r="A3423" t="s">
        <v>3467</v>
      </c>
      <c r="B3423" t="s">
        <v>30</v>
      </c>
      <c r="C3423" t="s">
        <v>31</v>
      </c>
      <c r="D3423" t="s">
        <v>32</v>
      </c>
      <c r="E3423" t="s">
        <v>16</v>
      </c>
      <c r="F3423" t="s">
        <v>28</v>
      </c>
      <c r="G3423">
        <v>10472.89</v>
      </c>
      <c r="H3423">
        <v>5</v>
      </c>
      <c r="I3423">
        <v>52364.45</v>
      </c>
      <c r="J3423">
        <v>2.52</v>
      </c>
      <c r="K3423">
        <v>2530</v>
      </c>
      <c r="L3423" s="1">
        <v>45638</v>
      </c>
    </row>
    <row r="3424" spans="1:12" x14ac:dyDescent="0.25">
      <c r="A3424" t="s">
        <v>3468</v>
      </c>
      <c r="B3424" t="s">
        <v>38</v>
      </c>
      <c r="C3424" t="s">
        <v>20</v>
      </c>
      <c r="D3424" t="s">
        <v>39</v>
      </c>
      <c r="E3424" t="s">
        <v>22</v>
      </c>
      <c r="F3424" t="s">
        <v>33</v>
      </c>
      <c r="G3424">
        <v>16838.86</v>
      </c>
      <c r="H3424">
        <v>5</v>
      </c>
      <c r="I3424">
        <v>84194.3</v>
      </c>
      <c r="J3424">
        <v>4.97</v>
      </c>
      <c r="K3424">
        <v>4262</v>
      </c>
      <c r="L3424" s="1">
        <v>45312</v>
      </c>
    </row>
    <row r="3425" spans="1:12" x14ac:dyDescent="0.25">
      <c r="A3425" t="s">
        <v>3469</v>
      </c>
      <c r="B3425" t="s">
        <v>30</v>
      </c>
      <c r="C3425" t="s">
        <v>31</v>
      </c>
      <c r="D3425" t="s">
        <v>32</v>
      </c>
      <c r="E3425" t="s">
        <v>47</v>
      </c>
      <c r="F3425" t="s">
        <v>33</v>
      </c>
      <c r="G3425">
        <v>2935.11</v>
      </c>
      <c r="H3425">
        <v>4</v>
      </c>
      <c r="I3425">
        <v>11740.44</v>
      </c>
      <c r="J3425">
        <v>2.87</v>
      </c>
      <c r="K3425">
        <v>1842</v>
      </c>
      <c r="L3425" s="1">
        <v>45304</v>
      </c>
    </row>
    <row r="3426" spans="1:12" x14ac:dyDescent="0.25">
      <c r="A3426" t="s">
        <v>3470</v>
      </c>
      <c r="B3426" t="s">
        <v>25</v>
      </c>
      <c r="C3426" t="s">
        <v>26</v>
      </c>
      <c r="D3426" t="s">
        <v>27</v>
      </c>
      <c r="E3426" t="s">
        <v>22</v>
      </c>
      <c r="F3426" t="s">
        <v>28</v>
      </c>
      <c r="G3426">
        <v>2013.64</v>
      </c>
      <c r="H3426">
        <v>4</v>
      </c>
      <c r="I3426">
        <v>8054.56</v>
      </c>
      <c r="J3426">
        <v>4.3</v>
      </c>
      <c r="K3426">
        <v>4226</v>
      </c>
      <c r="L3426" s="1">
        <v>45494</v>
      </c>
    </row>
    <row r="3427" spans="1:12" x14ac:dyDescent="0.25">
      <c r="A3427" t="s">
        <v>3471</v>
      </c>
      <c r="B3427" t="s">
        <v>53</v>
      </c>
      <c r="C3427" t="s">
        <v>31</v>
      </c>
      <c r="D3427" t="s">
        <v>54</v>
      </c>
      <c r="E3427" t="s">
        <v>22</v>
      </c>
      <c r="F3427" t="s">
        <v>62</v>
      </c>
      <c r="G3427">
        <v>14802.52</v>
      </c>
      <c r="H3427">
        <v>3</v>
      </c>
      <c r="I3427">
        <v>44407.56</v>
      </c>
      <c r="J3427">
        <v>1.64</v>
      </c>
      <c r="K3427">
        <v>2013</v>
      </c>
      <c r="L3427" s="1">
        <v>45540</v>
      </c>
    </row>
    <row r="3428" spans="1:12" x14ac:dyDescent="0.25">
      <c r="A3428" t="s">
        <v>3472</v>
      </c>
      <c r="B3428" t="s">
        <v>19</v>
      </c>
      <c r="C3428" t="s">
        <v>20</v>
      </c>
      <c r="D3428" t="s">
        <v>21</v>
      </c>
      <c r="E3428" t="s">
        <v>47</v>
      </c>
      <c r="F3428" t="s">
        <v>23</v>
      </c>
      <c r="G3428">
        <v>5315.72</v>
      </c>
      <c r="H3428">
        <v>4</v>
      </c>
      <c r="I3428">
        <v>21262.880000000001</v>
      </c>
      <c r="J3428">
        <v>4.63</v>
      </c>
      <c r="K3428">
        <v>444</v>
      </c>
      <c r="L3428" s="1">
        <v>45509</v>
      </c>
    </row>
    <row r="3429" spans="1:12" x14ac:dyDescent="0.25">
      <c r="A3429" t="s">
        <v>3473</v>
      </c>
      <c r="B3429" t="s">
        <v>65</v>
      </c>
      <c r="C3429" t="s">
        <v>20</v>
      </c>
      <c r="D3429" t="s">
        <v>66</v>
      </c>
      <c r="E3429" t="s">
        <v>47</v>
      </c>
      <c r="F3429" t="s">
        <v>33</v>
      </c>
      <c r="G3429">
        <v>10210.040000000001</v>
      </c>
      <c r="H3429">
        <v>2</v>
      </c>
      <c r="I3429">
        <v>20420.080000000002</v>
      </c>
      <c r="J3429">
        <v>2.4700000000000002</v>
      </c>
      <c r="K3429">
        <v>1861</v>
      </c>
      <c r="L3429" s="1">
        <v>45588</v>
      </c>
    </row>
    <row r="3430" spans="1:12" x14ac:dyDescent="0.25">
      <c r="A3430" t="s">
        <v>3474</v>
      </c>
      <c r="B3430" t="s">
        <v>38</v>
      </c>
      <c r="C3430" t="s">
        <v>20</v>
      </c>
      <c r="D3430" t="s">
        <v>39</v>
      </c>
      <c r="E3430" t="s">
        <v>16</v>
      </c>
      <c r="F3430" t="s">
        <v>62</v>
      </c>
      <c r="G3430">
        <v>10696.22</v>
      </c>
      <c r="H3430">
        <v>4</v>
      </c>
      <c r="I3430">
        <v>42784.88</v>
      </c>
      <c r="J3430">
        <v>4.55</v>
      </c>
      <c r="K3430">
        <v>4858</v>
      </c>
      <c r="L3430" s="1">
        <v>45374</v>
      </c>
    </row>
    <row r="3431" spans="1:12" x14ac:dyDescent="0.25">
      <c r="A3431" t="s">
        <v>3475</v>
      </c>
      <c r="B3431" t="s">
        <v>30</v>
      </c>
      <c r="C3431" t="s">
        <v>31</v>
      </c>
      <c r="D3431" t="s">
        <v>32</v>
      </c>
      <c r="E3431" t="s">
        <v>47</v>
      </c>
      <c r="F3431" t="s">
        <v>23</v>
      </c>
      <c r="G3431">
        <v>4545.8500000000004</v>
      </c>
      <c r="H3431">
        <v>1</v>
      </c>
      <c r="I3431">
        <v>4545.8500000000004</v>
      </c>
      <c r="J3431">
        <v>3.45</v>
      </c>
      <c r="K3431">
        <v>2953</v>
      </c>
      <c r="L3431" s="1">
        <v>45464</v>
      </c>
    </row>
    <row r="3432" spans="1:12" x14ac:dyDescent="0.25">
      <c r="A3432" t="s">
        <v>3476</v>
      </c>
      <c r="B3432" t="s">
        <v>38</v>
      </c>
      <c r="C3432" t="s">
        <v>20</v>
      </c>
      <c r="D3432" t="s">
        <v>39</v>
      </c>
      <c r="E3432" t="s">
        <v>16</v>
      </c>
      <c r="F3432" t="s">
        <v>33</v>
      </c>
      <c r="G3432">
        <v>820.82</v>
      </c>
      <c r="H3432">
        <v>3</v>
      </c>
      <c r="I3432">
        <v>2462.46</v>
      </c>
      <c r="J3432">
        <v>3.07</v>
      </c>
      <c r="K3432">
        <v>3866</v>
      </c>
      <c r="L3432" s="1">
        <v>45522</v>
      </c>
    </row>
    <row r="3433" spans="1:12" x14ac:dyDescent="0.25">
      <c r="A3433" t="s">
        <v>3477</v>
      </c>
      <c r="B3433" t="s">
        <v>65</v>
      </c>
      <c r="C3433" t="s">
        <v>20</v>
      </c>
      <c r="D3433" t="s">
        <v>66</v>
      </c>
      <c r="E3433" t="s">
        <v>47</v>
      </c>
      <c r="F3433" t="s">
        <v>28</v>
      </c>
      <c r="G3433">
        <v>6144.05</v>
      </c>
      <c r="H3433">
        <v>3</v>
      </c>
      <c r="I3433">
        <v>18432.150000000001</v>
      </c>
      <c r="J3433">
        <v>3.45</v>
      </c>
      <c r="K3433">
        <v>1003</v>
      </c>
      <c r="L3433" s="1">
        <v>45328</v>
      </c>
    </row>
    <row r="3434" spans="1:12" x14ac:dyDescent="0.25">
      <c r="A3434" t="s">
        <v>3478</v>
      </c>
      <c r="B3434" t="s">
        <v>30</v>
      </c>
      <c r="C3434" t="s">
        <v>31</v>
      </c>
      <c r="D3434" t="s">
        <v>32</v>
      </c>
      <c r="E3434" t="s">
        <v>47</v>
      </c>
      <c r="F3434" t="s">
        <v>62</v>
      </c>
      <c r="G3434">
        <v>10109.709999999999</v>
      </c>
      <c r="H3434">
        <v>5</v>
      </c>
      <c r="I3434">
        <v>50548.55</v>
      </c>
      <c r="J3434">
        <v>3.9</v>
      </c>
      <c r="K3434">
        <v>108</v>
      </c>
      <c r="L3434" s="1">
        <v>45479</v>
      </c>
    </row>
    <row r="3435" spans="1:12" x14ac:dyDescent="0.25">
      <c r="A3435" t="s">
        <v>3479</v>
      </c>
      <c r="B3435" t="s">
        <v>49</v>
      </c>
      <c r="C3435" t="s">
        <v>14</v>
      </c>
      <c r="D3435" t="s">
        <v>50</v>
      </c>
      <c r="E3435" t="s">
        <v>22</v>
      </c>
      <c r="F3435" t="s">
        <v>28</v>
      </c>
      <c r="G3435">
        <v>9086.11</v>
      </c>
      <c r="H3435">
        <v>2</v>
      </c>
      <c r="I3435">
        <v>18172.22</v>
      </c>
      <c r="J3435">
        <v>2.66</v>
      </c>
      <c r="K3435">
        <v>484</v>
      </c>
      <c r="L3435" s="1">
        <v>45489</v>
      </c>
    </row>
    <row r="3436" spans="1:12" x14ac:dyDescent="0.25">
      <c r="A3436" t="s">
        <v>3480</v>
      </c>
      <c r="B3436" t="s">
        <v>30</v>
      </c>
      <c r="C3436" t="s">
        <v>31</v>
      </c>
      <c r="D3436" t="s">
        <v>32</v>
      </c>
      <c r="E3436" t="s">
        <v>16</v>
      </c>
      <c r="F3436" t="s">
        <v>33</v>
      </c>
      <c r="G3436">
        <v>14310.12</v>
      </c>
      <c r="H3436">
        <v>1</v>
      </c>
      <c r="I3436">
        <v>14310.12</v>
      </c>
      <c r="J3436">
        <v>2.83</v>
      </c>
      <c r="K3436">
        <v>4102</v>
      </c>
      <c r="L3436" s="1">
        <v>45639</v>
      </c>
    </row>
    <row r="3437" spans="1:12" x14ac:dyDescent="0.25">
      <c r="A3437" t="s">
        <v>3481</v>
      </c>
      <c r="B3437" t="s">
        <v>25</v>
      </c>
      <c r="C3437" t="s">
        <v>26</v>
      </c>
      <c r="D3437" t="s">
        <v>27</v>
      </c>
      <c r="E3437" t="s">
        <v>47</v>
      </c>
      <c r="F3437" t="s">
        <v>23</v>
      </c>
      <c r="G3437">
        <v>17632.830000000002</v>
      </c>
      <c r="H3437">
        <v>5</v>
      </c>
      <c r="I3437">
        <v>88164.15</v>
      </c>
      <c r="J3437">
        <v>1.1100000000000001</v>
      </c>
      <c r="K3437">
        <v>1213</v>
      </c>
      <c r="L3437" s="1">
        <v>45454</v>
      </c>
    </row>
    <row r="3438" spans="1:12" x14ac:dyDescent="0.25">
      <c r="A3438" t="s">
        <v>3482</v>
      </c>
      <c r="B3438" t="s">
        <v>25</v>
      </c>
      <c r="C3438" t="s">
        <v>26</v>
      </c>
      <c r="D3438" t="s">
        <v>27</v>
      </c>
      <c r="E3438" t="s">
        <v>22</v>
      </c>
      <c r="F3438" t="s">
        <v>62</v>
      </c>
      <c r="G3438">
        <v>6352.19</v>
      </c>
      <c r="H3438">
        <v>1</v>
      </c>
      <c r="I3438">
        <v>6352.19</v>
      </c>
      <c r="J3438">
        <v>2.0699999999999998</v>
      </c>
      <c r="K3438">
        <v>1470</v>
      </c>
      <c r="L3438" s="1">
        <v>45533</v>
      </c>
    </row>
    <row r="3439" spans="1:12" x14ac:dyDescent="0.25">
      <c r="A3439" t="s">
        <v>3483</v>
      </c>
      <c r="B3439" t="s">
        <v>38</v>
      </c>
      <c r="C3439" t="s">
        <v>20</v>
      </c>
      <c r="D3439" t="s">
        <v>39</v>
      </c>
      <c r="E3439" t="s">
        <v>16</v>
      </c>
      <c r="F3439" t="s">
        <v>40</v>
      </c>
      <c r="G3439">
        <v>18144.28</v>
      </c>
      <c r="H3439">
        <v>5</v>
      </c>
      <c r="I3439">
        <v>90721.4</v>
      </c>
      <c r="J3439">
        <v>3.62</v>
      </c>
      <c r="K3439">
        <v>226</v>
      </c>
      <c r="L3439" s="1">
        <v>45521</v>
      </c>
    </row>
    <row r="3440" spans="1:12" x14ac:dyDescent="0.25">
      <c r="A3440" t="s">
        <v>3484</v>
      </c>
      <c r="B3440" t="s">
        <v>38</v>
      </c>
      <c r="C3440" t="s">
        <v>20</v>
      </c>
      <c r="D3440" t="s">
        <v>39</v>
      </c>
      <c r="E3440" t="s">
        <v>16</v>
      </c>
      <c r="F3440" t="s">
        <v>23</v>
      </c>
      <c r="G3440">
        <v>9162.51</v>
      </c>
      <c r="H3440">
        <v>3</v>
      </c>
      <c r="I3440">
        <v>27487.53</v>
      </c>
      <c r="J3440">
        <v>3.62</v>
      </c>
      <c r="K3440">
        <v>4428</v>
      </c>
      <c r="L3440" s="1">
        <v>45445</v>
      </c>
    </row>
    <row r="3441" spans="1:12" x14ac:dyDescent="0.25">
      <c r="A3441" t="s">
        <v>3485</v>
      </c>
      <c r="B3441" t="s">
        <v>35</v>
      </c>
      <c r="C3441" t="s">
        <v>14</v>
      </c>
      <c r="D3441" t="s">
        <v>36</v>
      </c>
      <c r="E3441" t="s">
        <v>22</v>
      </c>
      <c r="F3441" t="s">
        <v>33</v>
      </c>
      <c r="G3441">
        <v>1716.37</v>
      </c>
      <c r="H3441">
        <v>3</v>
      </c>
      <c r="I3441">
        <v>5149.1099999999997</v>
      </c>
      <c r="J3441">
        <v>4.58</v>
      </c>
      <c r="K3441">
        <v>4884</v>
      </c>
      <c r="L3441" s="1">
        <v>45483</v>
      </c>
    </row>
    <row r="3442" spans="1:12" x14ac:dyDescent="0.25">
      <c r="A3442" t="s">
        <v>3486</v>
      </c>
      <c r="B3442" t="s">
        <v>30</v>
      </c>
      <c r="C3442" t="s">
        <v>31</v>
      </c>
      <c r="D3442" t="s">
        <v>32</v>
      </c>
      <c r="E3442" t="s">
        <v>22</v>
      </c>
      <c r="F3442" t="s">
        <v>17</v>
      </c>
      <c r="G3442">
        <v>15489.58</v>
      </c>
      <c r="H3442">
        <v>2</v>
      </c>
      <c r="I3442">
        <v>30979.16</v>
      </c>
      <c r="J3442">
        <v>1.1399999999999999</v>
      </c>
      <c r="K3442">
        <v>4504</v>
      </c>
      <c r="L3442" s="1">
        <v>45303</v>
      </c>
    </row>
    <row r="3443" spans="1:12" x14ac:dyDescent="0.25">
      <c r="A3443" t="s">
        <v>3487</v>
      </c>
      <c r="B3443" t="s">
        <v>30</v>
      </c>
      <c r="C3443" t="s">
        <v>31</v>
      </c>
      <c r="D3443" t="s">
        <v>32</v>
      </c>
      <c r="E3443" t="s">
        <v>16</v>
      </c>
      <c r="F3443" t="s">
        <v>17</v>
      </c>
      <c r="G3443">
        <v>1273.4000000000001</v>
      </c>
      <c r="H3443">
        <v>1</v>
      </c>
      <c r="I3443">
        <v>1273.4000000000001</v>
      </c>
      <c r="J3443">
        <v>3.22</v>
      </c>
      <c r="K3443">
        <v>1486</v>
      </c>
      <c r="L3443" s="1">
        <v>45592</v>
      </c>
    </row>
    <row r="3444" spans="1:12" x14ac:dyDescent="0.25">
      <c r="A3444" t="s">
        <v>3488</v>
      </c>
      <c r="B3444" t="s">
        <v>49</v>
      </c>
      <c r="C3444" t="s">
        <v>14</v>
      </c>
      <c r="D3444" t="s">
        <v>50</v>
      </c>
      <c r="E3444" t="s">
        <v>16</v>
      </c>
      <c r="F3444" t="s">
        <v>28</v>
      </c>
      <c r="G3444">
        <v>12693.13</v>
      </c>
      <c r="H3444">
        <v>5</v>
      </c>
      <c r="I3444">
        <v>63465.65</v>
      </c>
      <c r="J3444">
        <v>4.1100000000000003</v>
      </c>
      <c r="K3444">
        <v>4593</v>
      </c>
      <c r="L3444" s="1">
        <v>45527</v>
      </c>
    </row>
    <row r="3445" spans="1:12" x14ac:dyDescent="0.25">
      <c r="A3445" t="s">
        <v>3489</v>
      </c>
      <c r="B3445" t="s">
        <v>53</v>
      </c>
      <c r="C3445" t="s">
        <v>31</v>
      </c>
      <c r="D3445" t="s">
        <v>54</v>
      </c>
      <c r="E3445" t="s">
        <v>47</v>
      </c>
      <c r="F3445" t="s">
        <v>23</v>
      </c>
      <c r="G3445">
        <v>1091.25</v>
      </c>
      <c r="H3445">
        <v>2</v>
      </c>
      <c r="I3445">
        <v>2182.5</v>
      </c>
      <c r="J3445">
        <v>3.85</v>
      </c>
      <c r="K3445">
        <v>1081</v>
      </c>
      <c r="L3445" s="1">
        <v>45548</v>
      </c>
    </row>
    <row r="3446" spans="1:12" x14ac:dyDescent="0.25">
      <c r="A3446" t="s">
        <v>3490</v>
      </c>
      <c r="B3446" t="s">
        <v>13</v>
      </c>
      <c r="C3446" t="s">
        <v>14</v>
      </c>
      <c r="D3446" t="s">
        <v>15</v>
      </c>
      <c r="E3446" t="s">
        <v>22</v>
      </c>
      <c r="F3446" t="s">
        <v>23</v>
      </c>
      <c r="G3446">
        <v>1666.85</v>
      </c>
      <c r="H3446">
        <v>2</v>
      </c>
      <c r="I3446">
        <v>3333.7</v>
      </c>
      <c r="J3446">
        <v>2.87</v>
      </c>
      <c r="K3446">
        <v>1044</v>
      </c>
      <c r="L3446" s="1">
        <v>45425</v>
      </c>
    </row>
    <row r="3447" spans="1:12" x14ac:dyDescent="0.25">
      <c r="A3447" t="s">
        <v>3491</v>
      </c>
      <c r="B3447" t="s">
        <v>19</v>
      </c>
      <c r="C3447" t="s">
        <v>20</v>
      </c>
      <c r="D3447" t="s">
        <v>21</v>
      </c>
      <c r="E3447" t="s">
        <v>47</v>
      </c>
      <c r="F3447" t="s">
        <v>33</v>
      </c>
      <c r="G3447">
        <v>5078.9799999999996</v>
      </c>
      <c r="H3447">
        <v>3</v>
      </c>
      <c r="I3447">
        <v>15236.94</v>
      </c>
      <c r="J3447">
        <v>4.62</v>
      </c>
      <c r="K3447">
        <v>1134</v>
      </c>
      <c r="L3447" s="1">
        <v>45443</v>
      </c>
    </row>
    <row r="3448" spans="1:12" x14ac:dyDescent="0.25">
      <c r="A3448" t="s">
        <v>3492</v>
      </c>
      <c r="B3448" t="s">
        <v>53</v>
      </c>
      <c r="C3448" t="s">
        <v>31</v>
      </c>
      <c r="D3448" t="s">
        <v>54</v>
      </c>
      <c r="E3448" t="s">
        <v>22</v>
      </c>
      <c r="F3448" t="s">
        <v>28</v>
      </c>
      <c r="G3448">
        <v>2087.2800000000002</v>
      </c>
      <c r="H3448">
        <v>1</v>
      </c>
      <c r="I3448">
        <v>2087.2800000000002</v>
      </c>
      <c r="J3448">
        <v>1.7</v>
      </c>
      <c r="K3448">
        <v>4298</v>
      </c>
      <c r="L3448" s="1">
        <v>45496</v>
      </c>
    </row>
    <row r="3449" spans="1:12" x14ac:dyDescent="0.25">
      <c r="A3449" t="s">
        <v>3493</v>
      </c>
      <c r="B3449" t="s">
        <v>13</v>
      </c>
      <c r="C3449" t="s">
        <v>14</v>
      </c>
      <c r="D3449" t="s">
        <v>15</v>
      </c>
      <c r="E3449" t="s">
        <v>22</v>
      </c>
      <c r="F3449" t="s">
        <v>23</v>
      </c>
      <c r="G3449">
        <v>7755.39</v>
      </c>
      <c r="H3449">
        <v>1</v>
      </c>
      <c r="I3449">
        <v>7755.39</v>
      </c>
      <c r="J3449">
        <v>1.86</v>
      </c>
      <c r="K3449">
        <v>2285</v>
      </c>
      <c r="L3449" s="1">
        <v>45494</v>
      </c>
    </row>
    <row r="3450" spans="1:12" x14ac:dyDescent="0.25">
      <c r="A3450" t="s">
        <v>3494</v>
      </c>
      <c r="B3450" t="s">
        <v>43</v>
      </c>
      <c r="C3450" t="s">
        <v>44</v>
      </c>
      <c r="D3450" t="s">
        <v>45</v>
      </c>
      <c r="E3450" t="s">
        <v>16</v>
      </c>
      <c r="F3450" t="s">
        <v>33</v>
      </c>
      <c r="G3450">
        <v>6527.74</v>
      </c>
      <c r="H3450">
        <v>5</v>
      </c>
      <c r="I3450">
        <v>32638.7</v>
      </c>
      <c r="J3450">
        <v>3.48</v>
      </c>
      <c r="K3450">
        <v>1651</v>
      </c>
      <c r="L3450" s="1">
        <v>45593</v>
      </c>
    </row>
    <row r="3451" spans="1:12" x14ac:dyDescent="0.25">
      <c r="A3451" t="s">
        <v>3495</v>
      </c>
      <c r="B3451" t="s">
        <v>25</v>
      </c>
      <c r="C3451" t="s">
        <v>26</v>
      </c>
      <c r="D3451" t="s">
        <v>27</v>
      </c>
      <c r="E3451" t="s">
        <v>47</v>
      </c>
      <c r="F3451" t="s">
        <v>28</v>
      </c>
      <c r="G3451">
        <v>11523.4</v>
      </c>
      <c r="H3451">
        <v>1</v>
      </c>
      <c r="I3451">
        <v>11523.4</v>
      </c>
      <c r="J3451">
        <v>4.12</v>
      </c>
      <c r="K3451">
        <v>1992</v>
      </c>
      <c r="L3451" s="1">
        <v>45534</v>
      </c>
    </row>
    <row r="3452" spans="1:12" x14ac:dyDescent="0.25">
      <c r="A3452" t="s">
        <v>3496</v>
      </c>
      <c r="B3452" t="s">
        <v>43</v>
      </c>
      <c r="C3452" t="s">
        <v>44</v>
      </c>
      <c r="D3452" t="s">
        <v>45</v>
      </c>
      <c r="E3452" t="s">
        <v>16</v>
      </c>
      <c r="F3452" t="s">
        <v>17</v>
      </c>
      <c r="G3452">
        <v>5167.95</v>
      </c>
      <c r="H3452">
        <v>3</v>
      </c>
      <c r="I3452">
        <v>15503.85</v>
      </c>
      <c r="J3452">
        <v>3.38</v>
      </c>
      <c r="K3452">
        <v>751</v>
      </c>
      <c r="L3452" s="1">
        <v>45405</v>
      </c>
    </row>
    <row r="3453" spans="1:12" x14ac:dyDescent="0.25">
      <c r="A3453" t="s">
        <v>3497</v>
      </c>
      <c r="B3453" t="s">
        <v>38</v>
      </c>
      <c r="C3453" t="s">
        <v>20</v>
      </c>
      <c r="D3453" t="s">
        <v>39</v>
      </c>
      <c r="E3453" t="s">
        <v>16</v>
      </c>
      <c r="F3453" t="s">
        <v>33</v>
      </c>
      <c r="G3453">
        <v>16123.22</v>
      </c>
      <c r="H3453">
        <v>1</v>
      </c>
      <c r="I3453">
        <v>16123.22</v>
      </c>
      <c r="J3453">
        <v>1.08</v>
      </c>
      <c r="K3453">
        <v>2823</v>
      </c>
      <c r="L3453" s="1">
        <v>45617</v>
      </c>
    </row>
    <row r="3454" spans="1:12" x14ac:dyDescent="0.25">
      <c r="A3454" t="s">
        <v>3498</v>
      </c>
      <c r="B3454" t="s">
        <v>38</v>
      </c>
      <c r="C3454" t="s">
        <v>20</v>
      </c>
      <c r="D3454" t="s">
        <v>39</v>
      </c>
      <c r="E3454" t="s">
        <v>22</v>
      </c>
      <c r="F3454" t="s">
        <v>40</v>
      </c>
      <c r="G3454">
        <v>6464.26</v>
      </c>
      <c r="H3454">
        <v>5</v>
      </c>
      <c r="I3454">
        <v>32321.3</v>
      </c>
      <c r="J3454">
        <v>3.52</v>
      </c>
      <c r="K3454">
        <v>2312</v>
      </c>
      <c r="L3454" s="1">
        <v>45617</v>
      </c>
    </row>
    <row r="3455" spans="1:12" x14ac:dyDescent="0.25">
      <c r="A3455" t="s">
        <v>3499</v>
      </c>
      <c r="B3455" t="s">
        <v>38</v>
      </c>
      <c r="C3455" t="s">
        <v>20</v>
      </c>
      <c r="D3455" t="s">
        <v>39</v>
      </c>
      <c r="E3455" t="s">
        <v>22</v>
      </c>
      <c r="F3455" t="s">
        <v>33</v>
      </c>
      <c r="G3455">
        <v>2629.25</v>
      </c>
      <c r="H3455">
        <v>5</v>
      </c>
      <c r="I3455">
        <v>13146.25</v>
      </c>
      <c r="J3455">
        <v>1.18</v>
      </c>
      <c r="K3455">
        <v>3558</v>
      </c>
      <c r="L3455" s="1">
        <v>45330</v>
      </c>
    </row>
    <row r="3456" spans="1:12" x14ac:dyDescent="0.25">
      <c r="A3456" t="s">
        <v>3500</v>
      </c>
      <c r="B3456" t="s">
        <v>13</v>
      </c>
      <c r="C3456" t="s">
        <v>14</v>
      </c>
      <c r="D3456" t="s">
        <v>15</v>
      </c>
      <c r="E3456" t="s">
        <v>47</v>
      </c>
      <c r="F3456" t="s">
        <v>62</v>
      </c>
      <c r="G3456">
        <v>12997.59</v>
      </c>
      <c r="H3456">
        <v>1</v>
      </c>
      <c r="I3456">
        <v>12997.59</v>
      </c>
      <c r="J3456">
        <v>2.06</v>
      </c>
      <c r="K3456">
        <v>2372</v>
      </c>
      <c r="L3456" s="1">
        <v>45532</v>
      </c>
    </row>
    <row r="3457" spans="1:12" x14ac:dyDescent="0.25">
      <c r="A3457" t="s">
        <v>3501</v>
      </c>
      <c r="B3457" t="s">
        <v>13</v>
      </c>
      <c r="C3457" t="s">
        <v>14</v>
      </c>
      <c r="D3457" t="s">
        <v>15</v>
      </c>
      <c r="E3457" t="s">
        <v>47</v>
      </c>
      <c r="F3457" t="s">
        <v>17</v>
      </c>
      <c r="G3457">
        <v>16296.64</v>
      </c>
      <c r="H3457">
        <v>4</v>
      </c>
      <c r="I3457">
        <v>65186.559999999998</v>
      </c>
      <c r="J3457">
        <v>2.68</v>
      </c>
      <c r="K3457">
        <v>1418</v>
      </c>
      <c r="L3457" s="1">
        <v>45523</v>
      </c>
    </row>
    <row r="3458" spans="1:12" x14ac:dyDescent="0.25">
      <c r="A3458" t="s">
        <v>3502</v>
      </c>
      <c r="B3458" t="s">
        <v>53</v>
      </c>
      <c r="C3458" t="s">
        <v>31</v>
      </c>
      <c r="D3458" t="s">
        <v>54</v>
      </c>
      <c r="E3458" t="s">
        <v>16</v>
      </c>
      <c r="F3458" t="s">
        <v>17</v>
      </c>
      <c r="G3458">
        <v>11069.67</v>
      </c>
      <c r="H3458">
        <v>3</v>
      </c>
      <c r="I3458">
        <v>33209.01</v>
      </c>
      <c r="J3458">
        <v>2.86</v>
      </c>
      <c r="K3458">
        <v>4772</v>
      </c>
      <c r="L3458" s="1">
        <v>45353</v>
      </c>
    </row>
    <row r="3459" spans="1:12" x14ac:dyDescent="0.25">
      <c r="A3459" t="s">
        <v>3503</v>
      </c>
      <c r="B3459" t="s">
        <v>65</v>
      </c>
      <c r="C3459" t="s">
        <v>20</v>
      </c>
      <c r="D3459" t="s">
        <v>66</v>
      </c>
      <c r="E3459" t="s">
        <v>16</v>
      </c>
      <c r="F3459" t="s">
        <v>62</v>
      </c>
      <c r="G3459">
        <v>15289.27</v>
      </c>
      <c r="H3459">
        <v>1</v>
      </c>
      <c r="I3459">
        <v>15289.27</v>
      </c>
      <c r="J3459">
        <v>2.85</v>
      </c>
      <c r="K3459">
        <v>4644</v>
      </c>
      <c r="L3459" s="1">
        <v>45482</v>
      </c>
    </row>
    <row r="3460" spans="1:12" x14ac:dyDescent="0.25">
      <c r="A3460" t="s">
        <v>3504</v>
      </c>
      <c r="B3460" t="s">
        <v>43</v>
      </c>
      <c r="C3460" t="s">
        <v>44</v>
      </c>
      <c r="D3460" t="s">
        <v>45</v>
      </c>
      <c r="E3460" t="s">
        <v>22</v>
      </c>
      <c r="F3460" t="s">
        <v>17</v>
      </c>
      <c r="G3460">
        <v>8931.1299999999992</v>
      </c>
      <c r="H3460">
        <v>2</v>
      </c>
      <c r="I3460">
        <v>17862.259999999998</v>
      </c>
      <c r="J3460">
        <v>3.25</v>
      </c>
      <c r="K3460">
        <v>4553</v>
      </c>
      <c r="L3460" s="1">
        <v>45510</v>
      </c>
    </row>
    <row r="3461" spans="1:12" x14ac:dyDescent="0.25">
      <c r="A3461" t="s">
        <v>3505</v>
      </c>
      <c r="B3461" t="s">
        <v>13</v>
      </c>
      <c r="C3461" t="s">
        <v>14</v>
      </c>
      <c r="D3461" t="s">
        <v>15</v>
      </c>
      <c r="E3461" t="s">
        <v>22</v>
      </c>
      <c r="F3461" t="s">
        <v>17</v>
      </c>
      <c r="G3461">
        <v>14924.79</v>
      </c>
      <c r="H3461">
        <v>2</v>
      </c>
      <c r="I3461">
        <v>29849.58</v>
      </c>
      <c r="J3461">
        <v>4.26</v>
      </c>
      <c r="K3461">
        <v>1440</v>
      </c>
      <c r="L3461" s="1">
        <v>45365</v>
      </c>
    </row>
    <row r="3462" spans="1:12" x14ac:dyDescent="0.25">
      <c r="A3462" t="s">
        <v>3506</v>
      </c>
      <c r="B3462" t="s">
        <v>25</v>
      </c>
      <c r="C3462" t="s">
        <v>26</v>
      </c>
      <c r="D3462" t="s">
        <v>27</v>
      </c>
      <c r="E3462" t="s">
        <v>22</v>
      </c>
      <c r="F3462" t="s">
        <v>17</v>
      </c>
      <c r="G3462">
        <v>8702.4500000000007</v>
      </c>
      <c r="H3462">
        <v>3</v>
      </c>
      <c r="I3462">
        <v>26107.35</v>
      </c>
      <c r="J3462">
        <v>4.2300000000000004</v>
      </c>
      <c r="K3462">
        <v>1460</v>
      </c>
      <c r="L3462" s="1">
        <v>45633</v>
      </c>
    </row>
    <row r="3463" spans="1:12" x14ac:dyDescent="0.25">
      <c r="A3463" t="s">
        <v>3507</v>
      </c>
      <c r="B3463" t="s">
        <v>53</v>
      </c>
      <c r="C3463" t="s">
        <v>31</v>
      </c>
      <c r="D3463" t="s">
        <v>54</v>
      </c>
      <c r="E3463" t="s">
        <v>22</v>
      </c>
      <c r="F3463" t="s">
        <v>28</v>
      </c>
      <c r="G3463">
        <v>15276.94</v>
      </c>
      <c r="H3463">
        <v>2</v>
      </c>
      <c r="I3463">
        <v>30553.88</v>
      </c>
      <c r="J3463">
        <v>4.29</v>
      </c>
      <c r="K3463">
        <v>469</v>
      </c>
      <c r="L3463" s="1">
        <v>45520</v>
      </c>
    </row>
    <row r="3464" spans="1:12" x14ac:dyDescent="0.25">
      <c r="A3464" t="s">
        <v>3508</v>
      </c>
      <c r="B3464" t="s">
        <v>38</v>
      </c>
      <c r="C3464" t="s">
        <v>20</v>
      </c>
      <c r="D3464" t="s">
        <v>39</v>
      </c>
      <c r="E3464" t="s">
        <v>47</v>
      </c>
      <c r="F3464" t="s">
        <v>62</v>
      </c>
      <c r="G3464">
        <v>18812.68</v>
      </c>
      <c r="H3464">
        <v>2</v>
      </c>
      <c r="I3464">
        <v>37625.360000000001</v>
      </c>
      <c r="J3464">
        <v>1.73</v>
      </c>
      <c r="K3464">
        <v>3306</v>
      </c>
      <c r="L3464" s="1">
        <v>45314</v>
      </c>
    </row>
    <row r="3465" spans="1:12" x14ac:dyDescent="0.25">
      <c r="A3465" t="s">
        <v>3509</v>
      </c>
      <c r="B3465" t="s">
        <v>38</v>
      </c>
      <c r="C3465" t="s">
        <v>20</v>
      </c>
      <c r="D3465" t="s">
        <v>39</v>
      </c>
      <c r="E3465" t="s">
        <v>22</v>
      </c>
      <c r="F3465" t="s">
        <v>28</v>
      </c>
      <c r="G3465">
        <v>9594.14</v>
      </c>
      <c r="H3465">
        <v>4</v>
      </c>
      <c r="I3465">
        <v>38376.559999999998</v>
      </c>
      <c r="J3465">
        <v>3.66</v>
      </c>
      <c r="K3465">
        <v>1599</v>
      </c>
      <c r="L3465" s="1">
        <v>45609</v>
      </c>
    </row>
    <row r="3466" spans="1:12" x14ac:dyDescent="0.25">
      <c r="A3466" t="s">
        <v>3510</v>
      </c>
      <c r="B3466" t="s">
        <v>13</v>
      </c>
      <c r="C3466" t="s">
        <v>14</v>
      </c>
      <c r="D3466" t="s">
        <v>15</v>
      </c>
      <c r="E3466" t="s">
        <v>16</v>
      </c>
      <c r="F3466" t="s">
        <v>40</v>
      </c>
      <c r="G3466">
        <v>2416.2199999999998</v>
      </c>
      <c r="H3466">
        <v>1</v>
      </c>
      <c r="I3466">
        <v>2416.2199999999998</v>
      </c>
      <c r="J3466">
        <v>1.4</v>
      </c>
      <c r="K3466">
        <v>4944</v>
      </c>
      <c r="L3466" s="1">
        <v>45377</v>
      </c>
    </row>
    <row r="3467" spans="1:12" x14ac:dyDescent="0.25">
      <c r="A3467" t="s">
        <v>3511</v>
      </c>
      <c r="B3467" t="s">
        <v>19</v>
      </c>
      <c r="C3467" t="s">
        <v>20</v>
      </c>
      <c r="D3467" t="s">
        <v>21</v>
      </c>
      <c r="E3467" t="s">
        <v>47</v>
      </c>
      <c r="F3467" t="s">
        <v>17</v>
      </c>
      <c r="G3467">
        <v>2198.0500000000002</v>
      </c>
      <c r="H3467">
        <v>1</v>
      </c>
      <c r="I3467">
        <v>2198.0500000000002</v>
      </c>
      <c r="J3467">
        <v>1.05</v>
      </c>
      <c r="K3467">
        <v>2645</v>
      </c>
      <c r="L3467" s="1">
        <v>45357</v>
      </c>
    </row>
    <row r="3468" spans="1:12" x14ac:dyDescent="0.25">
      <c r="A3468" t="s">
        <v>3512</v>
      </c>
      <c r="B3468" t="s">
        <v>53</v>
      </c>
      <c r="C3468" t="s">
        <v>31</v>
      </c>
      <c r="D3468" t="s">
        <v>54</v>
      </c>
      <c r="E3468" t="s">
        <v>16</v>
      </c>
      <c r="F3468" t="s">
        <v>17</v>
      </c>
      <c r="G3468">
        <v>10584.99</v>
      </c>
      <c r="H3468">
        <v>1</v>
      </c>
      <c r="I3468">
        <v>10584.99</v>
      </c>
      <c r="J3468">
        <v>2.48</v>
      </c>
      <c r="K3468">
        <v>2821</v>
      </c>
      <c r="L3468" s="1">
        <v>45417</v>
      </c>
    </row>
    <row r="3469" spans="1:12" x14ac:dyDescent="0.25">
      <c r="A3469" t="s">
        <v>3513</v>
      </c>
      <c r="B3469" t="s">
        <v>49</v>
      </c>
      <c r="C3469" t="s">
        <v>14</v>
      </c>
      <c r="D3469" t="s">
        <v>50</v>
      </c>
      <c r="E3469" t="s">
        <v>16</v>
      </c>
      <c r="F3469" t="s">
        <v>33</v>
      </c>
      <c r="G3469">
        <v>3041.03</v>
      </c>
      <c r="H3469">
        <v>1</v>
      </c>
      <c r="I3469">
        <v>3041.03</v>
      </c>
      <c r="J3469">
        <v>1.91</v>
      </c>
      <c r="K3469">
        <v>1440</v>
      </c>
      <c r="L3469" s="1">
        <v>45465</v>
      </c>
    </row>
    <row r="3470" spans="1:12" x14ac:dyDescent="0.25">
      <c r="A3470" t="s">
        <v>3514</v>
      </c>
      <c r="B3470" t="s">
        <v>19</v>
      </c>
      <c r="C3470" t="s">
        <v>20</v>
      </c>
      <c r="D3470" t="s">
        <v>21</v>
      </c>
      <c r="E3470" t="s">
        <v>22</v>
      </c>
      <c r="F3470" t="s">
        <v>28</v>
      </c>
      <c r="G3470">
        <v>5634.52</v>
      </c>
      <c r="H3470">
        <v>1</v>
      </c>
      <c r="I3470">
        <v>5634.52</v>
      </c>
      <c r="J3470">
        <v>2.0499999999999998</v>
      </c>
      <c r="K3470">
        <v>3719</v>
      </c>
      <c r="L3470" s="1">
        <v>45360</v>
      </c>
    </row>
    <row r="3471" spans="1:12" x14ac:dyDescent="0.25">
      <c r="A3471" t="s">
        <v>3515</v>
      </c>
      <c r="B3471" t="s">
        <v>35</v>
      </c>
      <c r="C3471" t="s">
        <v>14</v>
      </c>
      <c r="D3471" t="s">
        <v>36</v>
      </c>
      <c r="E3471" t="s">
        <v>16</v>
      </c>
      <c r="F3471" t="s">
        <v>28</v>
      </c>
      <c r="G3471">
        <v>13109.8</v>
      </c>
      <c r="H3471">
        <v>2</v>
      </c>
      <c r="I3471">
        <v>26219.599999999999</v>
      </c>
      <c r="J3471">
        <v>2.87</v>
      </c>
      <c r="K3471">
        <v>2901</v>
      </c>
      <c r="L3471" s="1">
        <v>45383</v>
      </c>
    </row>
    <row r="3472" spans="1:12" x14ac:dyDescent="0.25">
      <c r="A3472" t="s">
        <v>3516</v>
      </c>
      <c r="B3472" t="s">
        <v>43</v>
      </c>
      <c r="C3472" t="s">
        <v>44</v>
      </c>
      <c r="D3472" t="s">
        <v>45</v>
      </c>
      <c r="E3472" t="s">
        <v>16</v>
      </c>
      <c r="F3472" t="s">
        <v>17</v>
      </c>
      <c r="G3472">
        <v>16664.490000000002</v>
      </c>
      <c r="H3472">
        <v>5</v>
      </c>
      <c r="I3472">
        <v>83322.45</v>
      </c>
      <c r="J3472">
        <v>4.9800000000000004</v>
      </c>
      <c r="K3472">
        <v>3698</v>
      </c>
      <c r="L3472" s="1">
        <v>45403</v>
      </c>
    </row>
    <row r="3473" spans="1:12" x14ac:dyDescent="0.25">
      <c r="A3473" t="s">
        <v>3517</v>
      </c>
      <c r="B3473" t="s">
        <v>35</v>
      </c>
      <c r="C3473" t="s">
        <v>14</v>
      </c>
      <c r="D3473" t="s">
        <v>36</v>
      </c>
      <c r="E3473" t="s">
        <v>47</v>
      </c>
      <c r="F3473" t="s">
        <v>28</v>
      </c>
      <c r="G3473">
        <v>7484.53</v>
      </c>
      <c r="H3473">
        <v>3</v>
      </c>
      <c r="I3473">
        <v>22453.59</v>
      </c>
      <c r="J3473">
        <v>1.32</v>
      </c>
      <c r="K3473">
        <v>2880</v>
      </c>
      <c r="L3473" s="1">
        <v>45652</v>
      </c>
    </row>
    <row r="3474" spans="1:12" x14ac:dyDescent="0.25">
      <c r="A3474" t="s">
        <v>3518</v>
      </c>
      <c r="B3474" t="s">
        <v>43</v>
      </c>
      <c r="C3474" t="s">
        <v>44</v>
      </c>
      <c r="D3474" t="s">
        <v>45</v>
      </c>
      <c r="E3474" t="s">
        <v>22</v>
      </c>
      <c r="F3474" t="s">
        <v>23</v>
      </c>
      <c r="G3474">
        <v>11986.44</v>
      </c>
      <c r="H3474">
        <v>5</v>
      </c>
      <c r="I3474">
        <v>59932.2</v>
      </c>
      <c r="J3474">
        <v>1.41</v>
      </c>
      <c r="K3474">
        <v>888</v>
      </c>
      <c r="L3474" s="1">
        <v>45573</v>
      </c>
    </row>
    <row r="3475" spans="1:12" x14ac:dyDescent="0.25">
      <c r="A3475" t="s">
        <v>3519</v>
      </c>
      <c r="B3475" t="s">
        <v>38</v>
      </c>
      <c r="C3475" t="s">
        <v>20</v>
      </c>
      <c r="D3475" t="s">
        <v>39</v>
      </c>
      <c r="E3475" t="s">
        <v>22</v>
      </c>
      <c r="F3475" t="s">
        <v>23</v>
      </c>
      <c r="G3475">
        <v>10683.68</v>
      </c>
      <c r="H3475">
        <v>2</v>
      </c>
      <c r="I3475">
        <v>21367.360000000001</v>
      </c>
      <c r="J3475">
        <v>2.4</v>
      </c>
      <c r="K3475">
        <v>3015</v>
      </c>
      <c r="L3475" s="1">
        <v>45345</v>
      </c>
    </row>
    <row r="3476" spans="1:12" x14ac:dyDescent="0.25">
      <c r="A3476" t="s">
        <v>3520</v>
      </c>
      <c r="B3476" t="s">
        <v>43</v>
      </c>
      <c r="C3476" t="s">
        <v>44</v>
      </c>
      <c r="D3476" t="s">
        <v>45</v>
      </c>
      <c r="E3476" t="s">
        <v>22</v>
      </c>
      <c r="F3476" t="s">
        <v>28</v>
      </c>
      <c r="G3476">
        <v>1079.27</v>
      </c>
      <c r="H3476">
        <v>4</v>
      </c>
      <c r="I3476">
        <v>4317.08</v>
      </c>
      <c r="J3476">
        <v>2.36</v>
      </c>
      <c r="K3476">
        <v>3281</v>
      </c>
      <c r="L3476" s="1">
        <v>45428</v>
      </c>
    </row>
    <row r="3477" spans="1:12" x14ac:dyDescent="0.25">
      <c r="A3477" t="s">
        <v>3521</v>
      </c>
      <c r="B3477" t="s">
        <v>38</v>
      </c>
      <c r="C3477" t="s">
        <v>20</v>
      </c>
      <c r="D3477" t="s">
        <v>39</v>
      </c>
      <c r="E3477" t="s">
        <v>22</v>
      </c>
      <c r="F3477" t="s">
        <v>33</v>
      </c>
      <c r="G3477">
        <v>5820.11</v>
      </c>
      <c r="H3477">
        <v>1</v>
      </c>
      <c r="I3477">
        <v>5820.11</v>
      </c>
      <c r="J3477">
        <v>1.68</v>
      </c>
      <c r="K3477">
        <v>882</v>
      </c>
      <c r="L3477" s="1">
        <v>45616</v>
      </c>
    </row>
    <row r="3478" spans="1:12" x14ac:dyDescent="0.25">
      <c r="A3478" t="s">
        <v>3522</v>
      </c>
      <c r="B3478" t="s">
        <v>43</v>
      </c>
      <c r="C3478" t="s">
        <v>44</v>
      </c>
      <c r="D3478" t="s">
        <v>45</v>
      </c>
      <c r="E3478" t="s">
        <v>22</v>
      </c>
      <c r="F3478" t="s">
        <v>40</v>
      </c>
      <c r="G3478">
        <v>1551.99</v>
      </c>
      <c r="H3478">
        <v>2</v>
      </c>
      <c r="I3478">
        <v>3103.98</v>
      </c>
      <c r="J3478">
        <v>1.23</v>
      </c>
      <c r="K3478">
        <v>2895</v>
      </c>
      <c r="L3478" s="1">
        <v>45605</v>
      </c>
    </row>
    <row r="3479" spans="1:12" x14ac:dyDescent="0.25">
      <c r="A3479" t="s">
        <v>3523</v>
      </c>
      <c r="B3479" t="s">
        <v>19</v>
      </c>
      <c r="C3479" t="s">
        <v>20</v>
      </c>
      <c r="D3479" t="s">
        <v>21</v>
      </c>
      <c r="E3479" t="s">
        <v>47</v>
      </c>
      <c r="F3479" t="s">
        <v>17</v>
      </c>
      <c r="G3479">
        <v>19494.55</v>
      </c>
      <c r="H3479">
        <v>4</v>
      </c>
      <c r="I3479">
        <v>77978.2</v>
      </c>
      <c r="J3479">
        <v>1.44</v>
      </c>
      <c r="K3479">
        <v>2606</v>
      </c>
      <c r="L3479" s="1">
        <v>45345</v>
      </c>
    </row>
    <row r="3480" spans="1:12" x14ac:dyDescent="0.25">
      <c r="A3480" t="s">
        <v>3524</v>
      </c>
      <c r="B3480" t="s">
        <v>25</v>
      </c>
      <c r="C3480" t="s">
        <v>26</v>
      </c>
      <c r="D3480" t="s">
        <v>27</v>
      </c>
      <c r="E3480" t="s">
        <v>47</v>
      </c>
      <c r="F3480" t="s">
        <v>17</v>
      </c>
      <c r="G3480">
        <v>11559.42</v>
      </c>
      <c r="H3480">
        <v>4</v>
      </c>
      <c r="I3480">
        <v>46237.68</v>
      </c>
      <c r="J3480">
        <v>4.6500000000000004</v>
      </c>
      <c r="K3480">
        <v>2473</v>
      </c>
      <c r="L3480" s="1">
        <v>45313</v>
      </c>
    </row>
    <row r="3481" spans="1:12" x14ac:dyDescent="0.25">
      <c r="A3481" t="s">
        <v>3525</v>
      </c>
      <c r="B3481" t="s">
        <v>13</v>
      </c>
      <c r="C3481" t="s">
        <v>14</v>
      </c>
      <c r="D3481" t="s">
        <v>15</v>
      </c>
      <c r="E3481" t="s">
        <v>16</v>
      </c>
      <c r="F3481" t="s">
        <v>62</v>
      </c>
      <c r="G3481">
        <v>13461.19</v>
      </c>
      <c r="H3481">
        <v>5</v>
      </c>
      <c r="I3481">
        <v>67305.95</v>
      </c>
      <c r="J3481">
        <v>3.52</v>
      </c>
      <c r="K3481">
        <v>1956</v>
      </c>
      <c r="L3481" s="1">
        <v>45406</v>
      </c>
    </row>
    <row r="3482" spans="1:12" x14ac:dyDescent="0.25">
      <c r="A3482" t="s">
        <v>3526</v>
      </c>
      <c r="B3482" t="s">
        <v>35</v>
      </c>
      <c r="C3482" t="s">
        <v>14</v>
      </c>
      <c r="D3482" t="s">
        <v>36</v>
      </c>
      <c r="E3482" t="s">
        <v>47</v>
      </c>
      <c r="F3482" t="s">
        <v>17</v>
      </c>
      <c r="G3482">
        <v>6437.82</v>
      </c>
      <c r="H3482">
        <v>2</v>
      </c>
      <c r="I3482">
        <v>12875.64</v>
      </c>
      <c r="J3482">
        <v>1.6</v>
      </c>
      <c r="K3482">
        <v>3780</v>
      </c>
      <c r="L3482" s="1">
        <v>45452</v>
      </c>
    </row>
    <row r="3483" spans="1:12" x14ac:dyDescent="0.25">
      <c r="A3483" t="s">
        <v>3527</v>
      </c>
      <c r="B3483" t="s">
        <v>35</v>
      </c>
      <c r="C3483" t="s">
        <v>14</v>
      </c>
      <c r="D3483" t="s">
        <v>36</v>
      </c>
      <c r="E3483" t="s">
        <v>22</v>
      </c>
      <c r="F3483" t="s">
        <v>62</v>
      </c>
      <c r="G3483">
        <v>18397.53</v>
      </c>
      <c r="H3483">
        <v>3</v>
      </c>
      <c r="I3483">
        <v>55192.59</v>
      </c>
      <c r="J3483">
        <v>1.86</v>
      </c>
      <c r="K3483">
        <v>2811</v>
      </c>
      <c r="L3483" s="1">
        <v>45550</v>
      </c>
    </row>
    <row r="3484" spans="1:12" x14ac:dyDescent="0.25">
      <c r="A3484" t="s">
        <v>3528</v>
      </c>
      <c r="B3484" t="s">
        <v>65</v>
      </c>
      <c r="C3484" t="s">
        <v>20</v>
      </c>
      <c r="D3484" t="s">
        <v>66</v>
      </c>
      <c r="E3484" t="s">
        <v>22</v>
      </c>
      <c r="F3484" t="s">
        <v>62</v>
      </c>
      <c r="G3484">
        <v>17578.97</v>
      </c>
      <c r="H3484">
        <v>3</v>
      </c>
      <c r="I3484">
        <v>52736.91</v>
      </c>
      <c r="J3484">
        <v>1.78</v>
      </c>
      <c r="K3484">
        <v>1959</v>
      </c>
      <c r="L3484" s="1">
        <v>45425</v>
      </c>
    </row>
    <row r="3485" spans="1:12" x14ac:dyDescent="0.25">
      <c r="A3485" t="s">
        <v>3529</v>
      </c>
      <c r="B3485" t="s">
        <v>25</v>
      </c>
      <c r="C3485" t="s">
        <v>26</v>
      </c>
      <c r="D3485" t="s">
        <v>27</v>
      </c>
      <c r="E3485" t="s">
        <v>22</v>
      </c>
      <c r="F3485" t="s">
        <v>33</v>
      </c>
      <c r="G3485">
        <v>10035.969999999999</v>
      </c>
      <c r="H3485">
        <v>4</v>
      </c>
      <c r="I3485">
        <v>40143.879999999997</v>
      </c>
      <c r="J3485">
        <v>1.2</v>
      </c>
      <c r="K3485">
        <v>695</v>
      </c>
      <c r="L3485" s="1">
        <v>45476</v>
      </c>
    </row>
    <row r="3486" spans="1:12" x14ac:dyDescent="0.25">
      <c r="A3486" t="s">
        <v>3530</v>
      </c>
      <c r="B3486" t="s">
        <v>30</v>
      </c>
      <c r="C3486" t="s">
        <v>31</v>
      </c>
      <c r="D3486" t="s">
        <v>32</v>
      </c>
      <c r="E3486" t="s">
        <v>16</v>
      </c>
      <c r="F3486" t="s">
        <v>40</v>
      </c>
      <c r="G3486">
        <v>14078.64</v>
      </c>
      <c r="H3486">
        <v>3</v>
      </c>
      <c r="I3486">
        <v>42235.92</v>
      </c>
      <c r="J3486">
        <v>1.08</v>
      </c>
      <c r="K3486">
        <v>392</v>
      </c>
      <c r="L3486" s="1">
        <v>45594</v>
      </c>
    </row>
    <row r="3487" spans="1:12" x14ac:dyDescent="0.25">
      <c r="A3487" t="s">
        <v>3531</v>
      </c>
      <c r="B3487" t="s">
        <v>49</v>
      </c>
      <c r="C3487" t="s">
        <v>14</v>
      </c>
      <c r="D3487" t="s">
        <v>50</v>
      </c>
      <c r="E3487" t="s">
        <v>16</v>
      </c>
      <c r="F3487" t="s">
        <v>62</v>
      </c>
      <c r="G3487">
        <v>6026.99</v>
      </c>
      <c r="H3487">
        <v>1</v>
      </c>
      <c r="I3487">
        <v>6026.99</v>
      </c>
      <c r="J3487">
        <v>3.5</v>
      </c>
      <c r="K3487">
        <v>1177</v>
      </c>
      <c r="L3487" s="1">
        <v>45543</v>
      </c>
    </row>
    <row r="3488" spans="1:12" x14ac:dyDescent="0.25">
      <c r="A3488" t="s">
        <v>3532</v>
      </c>
      <c r="B3488" t="s">
        <v>49</v>
      </c>
      <c r="C3488" t="s">
        <v>14</v>
      </c>
      <c r="D3488" t="s">
        <v>50</v>
      </c>
      <c r="E3488" t="s">
        <v>16</v>
      </c>
      <c r="F3488" t="s">
        <v>33</v>
      </c>
      <c r="G3488">
        <v>13275.81</v>
      </c>
      <c r="H3488">
        <v>5</v>
      </c>
      <c r="I3488">
        <v>66379.05</v>
      </c>
      <c r="J3488">
        <v>4.5199999999999996</v>
      </c>
      <c r="K3488">
        <v>2527</v>
      </c>
      <c r="L3488" s="1">
        <v>45434</v>
      </c>
    </row>
    <row r="3489" spans="1:12" x14ac:dyDescent="0.25">
      <c r="A3489" t="s">
        <v>3533</v>
      </c>
      <c r="B3489" t="s">
        <v>65</v>
      </c>
      <c r="C3489" t="s">
        <v>20</v>
      </c>
      <c r="D3489" t="s">
        <v>66</v>
      </c>
      <c r="E3489" t="s">
        <v>22</v>
      </c>
      <c r="F3489" t="s">
        <v>23</v>
      </c>
      <c r="G3489">
        <v>9410.5300000000007</v>
      </c>
      <c r="H3489">
        <v>4</v>
      </c>
      <c r="I3489">
        <v>37642.120000000003</v>
      </c>
      <c r="J3489">
        <v>4.05</v>
      </c>
      <c r="K3489">
        <v>2736</v>
      </c>
      <c r="L3489" s="1">
        <v>45555</v>
      </c>
    </row>
    <row r="3490" spans="1:12" x14ac:dyDescent="0.25">
      <c r="A3490" t="s">
        <v>3534</v>
      </c>
      <c r="B3490" t="s">
        <v>53</v>
      </c>
      <c r="C3490" t="s">
        <v>31</v>
      </c>
      <c r="D3490" t="s">
        <v>54</v>
      </c>
      <c r="E3490" t="s">
        <v>22</v>
      </c>
      <c r="F3490" t="s">
        <v>40</v>
      </c>
      <c r="G3490">
        <v>2789.3</v>
      </c>
      <c r="H3490">
        <v>5</v>
      </c>
      <c r="I3490">
        <v>13946.5</v>
      </c>
      <c r="J3490">
        <v>1.88</v>
      </c>
      <c r="K3490">
        <v>4846</v>
      </c>
      <c r="L3490" s="1">
        <v>45496</v>
      </c>
    </row>
    <row r="3491" spans="1:12" x14ac:dyDescent="0.25">
      <c r="A3491" t="s">
        <v>3535</v>
      </c>
      <c r="B3491" t="s">
        <v>13</v>
      </c>
      <c r="C3491" t="s">
        <v>14</v>
      </c>
      <c r="D3491" t="s">
        <v>15</v>
      </c>
      <c r="E3491" t="s">
        <v>16</v>
      </c>
      <c r="F3491" t="s">
        <v>17</v>
      </c>
      <c r="G3491">
        <v>535.73</v>
      </c>
      <c r="H3491">
        <v>3</v>
      </c>
      <c r="I3491">
        <v>1607.19</v>
      </c>
      <c r="J3491">
        <v>4.7300000000000004</v>
      </c>
      <c r="K3491">
        <v>1994</v>
      </c>
      <c r="L3491" s="1">
        <v>45440</v>
      </c>
    </row>
    <row r="3492" spans="1:12" x14ac:dyDescent="0.25">
      <c r="A3492" t="s">
        <v>3536</v>
      </c>
      <c r="B3492" t="s">
        <v>53</v>
      </c>
      <c r="C3492" t="s">
        <v>31</v>
      </c>
      <c r="D3492" t="s">
        <v>54</v>
      </c>
      <c r="E3492" t="s">
        <v>16</v>
      </c>
      <c r="F3492" t="s">
        <v>33</v>
      </c>
      <c r="G3492">
        <v>380.52</v>
      </c>
      <c r="H3492">
        <v>3</v>
      </c>
      <c r="I3492">
        <v>1141.56</v>
      </c>
      <c r="J3492">
        <v>1.08</v>
      </c>
      <c r="K3492">
        <v>922</v>
      </c>
      <c r="L3492" s="1">
        <v>45542</v>
      </c>
    </row>
    <row r="3493" spans="1:12" x14ac:dyDescent="0.25">
      <c r="A3493" t="s">
        <v>3537</v>
      </c>
      <c r="B3493" t="s">
        <v>65</v>
      </c>
      <c r="C3493" t="s">
        <v>20</v>
      </c>
      <c r="D3493" t="s">
        <v>66</v>
      </c>
      <c r="E3493" t="s">
        <v>16</v>
      </c>
      <c r="F3493" t="s">
        <v>17</v>
      </c>
      <c r="G3493">
        <v>14772.25</v>
      </c>
      <c r="H3493">
        <v>2</v>
      </c>
      <c r="I3493">
        <v>29544.5</v>
      </c>
      <c r="J3493">
        <v>3.82</v>
      </c>
      <c r="K3493">
        <v>866</v>
      </c>
      <c r="L3493" s="1">
        <v>45552</v>
      </c>
    </row>
    <row r="3494" spans="1:12" x14ac:dyDescent="0.25">
      <c r="A3494" t="s">
        <v>3538</v>
      </c>
      <c r="B3494" t="s">
        <v>65</v>
      </c>
      <c r="C3494" t="s">
        <v>20</v>
      </c>
      <c r="D3494" t="s">
        <v>66</v>
      </c>
      <c r="E3494" t="s">
        <v>22</v>
      </c>
      <c r="F3494" t="s">
        <v>33</v>
      </c>
      <c r="G3494">
        <v>3777</v>
      </c>
      <c r="H3494">
        <v>2</v>
      </c>
      <c r="I3494">
        <v>7554</v>
      </c>
      <c r="J3494">
        <v>2.65</v>
      </c>
      <c r="K3494">
        <v>4363</v>
      </c>
      <c r="L3494" s="1">
        <v>45615</v>
      </c>
    </row>
    <row r="3495" spans="1:12" x14ac:dyDescent="0.25">
      <c r="A3495" t="s">
        <v>3539</v>
      </c>
      <c r="B3495" t="s">
        <v>13</v>
      </c>
      <c r="C3495" t="s">
        <v>14</v>
      </c>
      <c r="D3495" t="s">
        <v>15</v>
      </c>
      <c r="E3495" t="s">
        <v>16</v>
      </c>
      <c r="F3495" t="s">
        <v>33</v>
      </c>
      <c r="G3495">
        <v>457.54</v>
      </c>
      <c r="H3495">
        <v>1</v>
      </c>
      <c r="I3495">
        <v>457.54</v>
      </c>
      <c r="J3495">
        <v>2.62</v>
      </c>
      <c r="K3495">
        <v>1063</v>
      </c>
      <c r="L3495" s="1">
        <v>45465</v>
      </c>
    </row>
    <row r="3496" spans="1:12" x14ac:dyDescent="0.25">
      <c r="A3496" t="s">
        <v>3540</v>
      </c>
      <c r="B3496" t="s">
        <v>30</v>
      </c>
      <c r="C3496" t="s">
        <v>31</v>
      </c>
      <c r="D3496" t="s">
        <v>32</v>
      </c>
      <c r="E3496" t="s">
        <v>47</v>
      </c>
      <c r="F3496" t="s">
        <v>28</v>
      </c>
      <c r="G3496">
        <v>3017.23</v>
      </c>
      <c r="H3496">
        <v>3</v>
      </c>
      <c r="I3496">
        <v>9051.69</v>
      </c>
      <c r="J3496">
        <v>4.76</v>
      </c>
      <c r="K3496">
        <v>2669</v>
      </c>
      <c r="L3496" s="1">
        <v>45417</v>
      </c>
    </row>
    <row r="3497" spans="1:12" x14ac:dyDescent="0.25">
      <c r="A3497" t="s">
        <v>3541</v>
      </c>
      <c r="B3497" t="s">
        <v>43</v>
      </c>
      <c r="C3497" t="s">
        <v>44</v>
      </c>
      <c r="D3497" t="s">
        <v>45</v>
      </c>
      <c r="E3497" t="s">
        <v>22</v>
      </c>
      <c r="F3497" t="s">
        <v>33</v>
      </c>
      <c r="G3497">
        <v>8559.51</v>
      </c>
      <c r="H3497">
        <v>4</v>
      </c>
      <c r="I3497">
        <v>34238.04</v>
      </c>
      <c r="J3497">
        <v>1.91</v>
      </c>
      <c r="K3497">
        <v>3444</v>
      </c>
      <c r="L3497" s="1">
        <v>45344</v>
      </c>
    </row>
    <row r="3498" spans="1:12" x14ac:dyDescent="0.25">
      <c r="A3498" t="s">
        <v>3542</v>
      </c>
      <c r="B3498" t="s">
        <v>53</v>
      </c>
      <c r="C3498" t="s">
        <v>31</v>
      </c>
      <c r="D3498" t="s">
        <v>54</v>
      </c>
      <c r="E3498" t="s">
        <v>16</v>
      </c>
      <c r="F3498" t="s">
        <v>28</v>
      </c>
      <c r="G3498">
        <v>13888.04</v>
      </c>
      <c r="H3498">
        <v>5</v>
      </c>
      <c r="I3498">
        <v>69440.2</v>
      </c>
      <c r="J3498">
        <v>2.86</v>
      </c>
      <c r="K3498">
        <v>2969</v>
      </c>
      <c r="L3498" s="1">
        <v>45417</v>
      </c>
    </row>
    <row r="3499" spans="1:12" x14ac:dyDescent="0.25">
      <c r="A3499" t="s">
        <v>3543</v>
      </c>
      <c r="B3499" t="s">
        <v>19</v>
      </c>
      <c r="C3499" t="s">
        <v>20</v>
      </c>
      <c r="D3499" t="s">
        <v>21</v>
      </c>
      <c r="E3499" t="s">
        <v>22</v>
      </c>
      <c r="F3499" t="s">
        <v>28</v>
      </c>
      <c r="G3499">
        <v>15520.23</v>
      </c>
      <c r="H3499">
        <v>4</v>
      </c>
      <c r="I3499">
        <v>62080.92</v>
      </c>
      <c r="J3499">
        <v>4.63</v>
      </c>
      <c r="K3499">
        <v>306</v>
      </c>
      <c r="L3499" s="1">
        <v>45314</v>
      </c>
    </row>
    <row r="3500" spans="1:12" x14ac:dyDescent="0.25">
      <c r="A3500" t="s">
        <v>3544</v>
      </c>
      <c r="B3500" t="s">
        <v>65</v>
      </c>
      <c r="C3500" t="s">
        <v>20</v>
      </c>
      <c r="D3500" t="s">
        <v>66</v>
      </c>
      <c r="E3500" t="s">
        <v>16</v>
      </c>
      <c r="F3500" t="s">
        <v>23</v>
      </c>
      <c r="G3500">
        <v>12013.34</v>
      </c>
      <c r="H3500">
        <v>5</v>
      </c>
      <c r="I3500">
        <v>60066.7</v>
      </c>
      <c r="J3500">
        <v>2.39</v>
      </c>
      <c r="K3500">
        <v>403</v>
      </c>
      <c r="L3500" s="1">
        <v>45361</v>
      </c>
    </row>
    <row r="3501" spans="1:12" x14ac:dyDescent="0.25">
      <c r="A3501" t="s">
        <v>3545</v>
      </c>
      <c r="B3501" t="s">
        <v>35</v>
      </c>
      <c r="C3501" t="s">
        <v>14</v>
      </c>
      <c r="D3501" t="s">
        <v>36</v>
      </c>
      <c r="E3501" t="s">
        <v>16</v>
      </c>
      <c r="F3501" t="s">
        <v>40</v>
      </c>
      <c r="G3501">
        <v>6806.71</v>
      </c>
      <c r="H3501">
        <v>4</v>
      </c>
      <c r="I3501">
        <v>27226.84</v>
      </c>
      <c r="J3501">
        <v>4.5599999999999996</v>
      </c>
      <c r="K3501">
        <v>2237</v>
      </c>
      <c r="L3501" s="1">
        <v>45383</v>
      </c>
    </row>
    <row r="3502" spans="1:12" x14ac:dyDescent="0.25">
      <c r="A3502" t="s">
        <v>3546</v>
      </c>
      <c r="B3502" t="s">
        <v>19</v>
      </c>
      <c r="C3502" t="s">
        <v>20</v>
      </c>
      <c r="D3502" t="s">
        <v>21</v>
      </c>
      <c r="E3502" t="s">
        <v>22</v>
      </c>
      <c r="F3502" t="s">
        <v>33</v>
      </c>
      <c r="G3502">
        <v>15140.13</v>
      </c>
      <c r="H3502">
        <v>2</v>
      </c>
      <c r="I3502">
        <v>30280.26</v>
      </c>
      <c r="J3502">
        <v>1.67</v>
      </c>
      <c r="K3502">
        <v>3877</v>
      </c>
      <c r="L3502" s="1">
        <v>45621</v>
      </c>
    </row>
    <row r="3503" spans="1:12" x14ac:dyDescent="0.25">
      <c r="A3503" t="s">
        <v>3547</v>
      </c>
      <c r="B3503" t="s">
        <v>35</v>
      </c>
      <c r="C3503" t="s">
        <v>14</v>
      </c>
      <c r="D3503" t="s">
        <v>36</v>
      </c>
      <c r="E3503" t="s">
        <v>16</v>
      </c>
      <c r="F3503" t="s">
        <v>28</v>
      </c>
      <c r="G3503">
        <v>1713.29</v>
      </c>
      <c r="H3503">
        <v>2</v>
      </c>
      <c r="I3503">
        <v>3426.58</v>
      </c>
      <c r="J3503">
        <v>1.02</v>
      </c>
      <c r="K3503">
        <v>4885</v>
      </c>
      <c r="L3503" s="1">
        <v>45521</v>
      </c>
    </row>
    <row r="3504" spans="1:12" x14ac:dyDescent="0.25">
      <c r="A3504" t="s">
        <v>3548</v>
      </c>
      <c r="B3504" t="s">
        <v>53</v>
      </c>
      <c r="C3504" t="s">
        <v>31</v>
      </c>
      <c r="D3504" t="s">
        <v>54</v>
      </c>
      <c r="E3504" t="s">
        <v>47</v>
      </c>
      <c r="F3504" t="s">
        <v>62</v>
      </c>
      <c r="G3504">
        <v>7103.73</v>
      </c>
      <c r="H3504">
        <v>1</v>
      </c>
      <c r="I3504">
        <v>7103.73</v>
      </c>
      <c r="J3504">
        <v>1.23</v>
      </c>
      <c r="K3504">
        <v>366</v>
      </c>
      <c r="L3504" s="1">
        <v>45300</v>
      </c>
    </row>
    <row r="3505" spans="1:12" x14ac:dyDescent="0.25">
      <c r="A3505" t="s">
        <v>3549</v>
      </c>
      <c r="B3505" t="s">
        <v>38</v>
      </c>
      <c r="C3505" t="s">
        <v>20</v>
      </c>
      <c r="D3505" t="s">
        <v>39</v>
      </c>
      <c r="E3505" t="s">
        <v>16</v>
      </c>
      <c r="F3505" t="s">
        <v>23</v>
      </c>
      <c r="G3505">
        <v>1254.6099999999999</v>
      </c>
      <c r="H3505">
        <v>2</v>
      </c>
      <c r="I3505">
        <v>2509.2199999999998</v>
      </c>
      <c r="J3505">
        <v>3.69</v>
      </c>
      <c r="K3505">
        <v>3870</v>
      </c>
      <c r="L3505" s="1">
        <v>45572</v>
      </c>
    </row>
    <row r="3506" spans="1:12" x14ac:dyDescent="0.25">
      <c r="A3506" t="s">
        <v>3550</v>
      </c>
      <c r="B3506" t="s">
        <v>13</v>
      </c>
      <c r="C3506" t="s">
        <v>14</v>
      </c>
      <c r="D3506" t="s">
        <v>15</v>
      </c>
      <c r="E3506" t="s">
        <v>16</v>
      </c>
      <c r="F3506" t="s">
        <v>33</v>
      </c>
      <c r="G3506">
        <v>13189.95</v>
      </c>
      <c r="H3506">
        <v>5</v>
      </c>
      <c r="I3506">
        <v>65949.75</v>
      </c>
      <c r="J3506">
        <v>3.74</v>
      </c>
      <c r="K3506">
        <v>3149</v>
      </c>
      <c r="L3506" s="1">
        <v>45455</v>
      </c>
    </row>
    <row r="3507" spans="1:12" x14ac:dyDescent="0.25">
      <c r="A3507" t="s">
        <v>3551</v>
      </c>
      <c r="B3507" t="s">
        <v>65</v>
      </c>
      <c r="C3507" t="s">
        <v>20</v>
      </c>
      <c r="D3507" t="s">
        <v>66</v>
      </c>
      <c r="E3507" t="s">
        <v>47</v>
      </c>
      <c r="F3507" t="s">
        <v>17</v>
      </c>
      <c r="G3507">
        <v>16482.77</v>
      </c>
      <c r="H3507">
        <v>5</v>
      </c>
      <c r="I3507">
        <v>82413.850000000006</v>
      </c>
      <c r="J3507">
        <v>2.95</v>
      </c>
      <c r="K3507">
        <v>4347</v>
      </c>
      <c r="L3507" s="1">
        <v>45420</v>
      </c>
    </row>
    <row r="3508" spans="1:12" x14ac:dyDescent="0.25">
      <c r="A3508" t="s">
        <v>3552</v>
      </c>
      <c r="B3508" t="s">
        <v>53</v>
      </c>
      <c r="C3508" t="s">
        <v>31</v>
      </c>
      <c r="D3508" t="s">
        <v>54</v>
      </c>
      <c r="E3508" t="s">
        <v>47</v>
      </c>
      <c r="F3508" t="s">
        <v>23</v>
      </c>
      <c r="G3508">
        <v>1927.98</v>
      </c>
      <c r="H3508">
        <v>3</v>
      </c>
      <c r="I3508">
        <v>5783.94</v>
      </c>
      <c r="J3508">
        <v>2.64</v>
      </c>
      <c r="K3508">
        <v>2960</v>
      </c>
      <c r="L3508" s="1">
        <v>45433</v>
      </c>
    </row>
    <row r="3509" spans="1:12" x14ac:dyDescent="0.25">
      <c r="A3509" t="s">
        <v>3553</v>
      </c>
      <c r="B3509" t="s">
        <v>38</v>
      </c>
      <c r="C3509" t="s">
        <v>20</v>
      </c>
      <c r="D3509" t="s">
        <v>39</v>
      </c>
      <c r="E3509" t="s">
        <v>47</v>
      </c>
      <c r="F3509" t="s">
        <v>17</v>
      </c>
      <c r="G3509">
        <v>8655.02</v>
      </c>
      <c r="H3509">
        <v>1</v>
      </c>
      <c r="I3509">
        <v>8655.02</v>
      </c>
      <c r="J3509">
        <v>4.7699999999999996</v>
      </c>
      <c r="K3509">
        <v>2718</v>
      </c>
      <c r="L3509" s="1">
        <v>45307</v>
      </c>
    </row>
    <row r="3510" spans="1:12" x14ac:dyDescent="0.25">
      <c r="A3510" t="s">
        <v>3554</v>
      </c>
      <c r="B3510" t="s">
        <v>35</v>
      </c>
      <c r="C3510" t="s">
        <v>14</v>
      </c>
      <c r="D3510" t="s">
        <v>36</v>
      </c>
      <c r="E3510" t="s">
        <v>47</v>
      </c>
      <c r="F3510" t="s">
        <v>17</v>
      </c>
      <c r="G3510">
        <v>1765.55</v>
      </c>
      <c r="H3510">
        <v>3</v>
      </c>
      <c r="I3510">
        <v>5296.65</v>
      </c>
      <c r="J3510">
        <v>3.18</v>
      </c>
      <c r="K3510">
        <v>1530</v>
      </c>
      <c r="L3510" s="1">
        <v>45609</v>
      </c>
    </row>
    <row r="3511" spans="1:12" x14ac:dyDescent="0.25">
      <c r="A3511" t="s">
        <v>3555</v>
      </c>
      <c r="B3511" t="s">
        <v>19</v>
      </c>
      <c r="C3511" t="s">
        <v>20</v>
      </c>
      <c r="D3511" t="s">
        <v>21</v>
      </c>
      <c r="E3511" t="s">
        <v>22</v>
      </c>
      <c r="F3511" t="s">
        <v>40</v>
      </c>
      <c r="G3511">
        <v>18629.72</v>
      </c>
      <c r="H3511">
        <v>3</v>
      </c>
      <c r="I3511">
        <v>55889.16</v>
      </c>
      <c r="J3511">
        <v>2.39</v>
      </c>
      <c r="K3511">
        <v>3239</v>
      </c>
      <c r="L3511" s="1">
        <v>45333</v>
      </c>
    </row>
    <row r="3512" spans="1:12" x14ac:dyDescent="0.25">
      <c r="A3512" t="s">
        <v>3556</v>
      </c>
      <c r="B3512" t="s">
        <v>30</v>
      </c>
      <c r="C3512" t="s">
        <v>31</v>
      </c>
      <c r="D3512" t="s">
        <v>32</v>
      </c>
      <c r="E3512" t="s">
        <v>16</v>
      </c>
      <c r="F3512" t="s">
        <v>33</v>
      </c>
      <c r="G3512">
        <v>1325.7</v>
      </c>
      <c r="H3512">
        <v>5</v>
      </c>
      <c r="I3512">
        <v>6628.5</v>
      </c>
      <c r="J3512">
        <v>3.9</v>
      </c>
      <c r="K3512">
        <v>3409</v>
      </c>
      <c r="L3512" s="1">
        <v>45418</v>
      </c>
    </row>
    <row r="3513" spans="1:12" x14ac:dyDescent="0.25">
      <c r="A3513" t="s">
        <v>3557</v>
      </c>
      <c r="B3513" t="s">
        <v>43</v>
      </c>
      <c r="C3513" t="s">
        <v>44</v>
      </c>
      <c r="D3513" t="s">
        <v>45</v>
      </c>
      <c r="E3513" t="s">
        <v>22</v>
      </c>
      <c r="F3513" t="s">
        <v>23</v>
      </c>
      <c r="G3513">
        <v>15582.87</v>
      </c>
      <c r="H3513">
        <v>4</v>
      </c>
      <c r="I3513">
        <v>62331.48</v>
      </c>
      <c r="J3513">
        <v>3.75</v>
      </c>
      <c r="K3513">
        <v>3783</v>
      </c>
      <c r="L3513" s="1">
        <v>45646</v>
      </c>
    </row>
    <row r="3514" spans="1:12" x14ac:dyDescent="0.25">
      <c r="A3514" t="s">
        <v>3558</v>
      </c>
      <c r="B3514" t="s">
        <v>19</v>
      </c>
      <c r="C3514" t="s">
        <v>20</v>
      </c>
      <c r="D3514" t="s">
        <v>21</v>
      </c>
      <c r="E3514" t="s">
        <v>47</v>
      </c>
      <c r="F3514" t="s">
        <v>33</v>
      </c>
      <c r="G3514">
        <v>2388.2800000000002</v>
      </c>
      <c r="H3514">
        <v>2</v>
      </c>
      <c r="I3514">
        <v>4776.5600000000004</v>
      </c>
      <c r="J3514">
        <v>1.98</v>
      </c>
      <c r="K3514">
        <v>1758</v>
      </c>
      <c r="L3514" s="1">
        <v>45447</v>
      </c>
    </row>
    <row r="3515" spans="1:12" x14ac:dyDescent="0.25">
      <c r="A3515" t="s">
        <v>3559</v>
      </c>
      <c r="B3515" t="s">
        <v>65</v>
      </c>
      <c r="C3515" t="s">
        <v>20</v>
      </c>
      <c r="D3515" t="s">
        <v>66</v>
      </c>
      <c r="E3515" t="s">
        <v>22</v>
      </c>
      <c r="F3515" t="s">
        <v>33</v>
      </c>
      <c r="G3515">
        <v>15741.32</v>
      </c>
      <c r="H3515">
        <v>2</v>
      </c>
      <c r="I3515">
        <v>31482.639999999999</v>
      </c>
      <c r="J3515">
        <v>3.17</v>
      </c>
      <c r="K3515">
        <v>2433</v>
      </c>
      <c r="L3515" s="1">
        <v>45367</v>
      </c>
    </row>
    <row r="3516" spans="1:12" x14ac:dyDescent="0.25">
      <c r="A3516" t="s">
        <v>3560</v>
      </c>
      <c r="B3516" t="s">
        <v>38</v>
      </c>
      <c r="C3516" t="s">
        <v>20</v>
      </c>
      <c r="D3516" t="s">
        <v>39</v>
      </c>
      <c r="E3516" t="s">
        <v>16</v>
      </c>
      <c r="F3516" t="s">
        <v>62</v>
      </c>
      <c r="G3516">
        <v>4177.4399999999996</v>
      </c>
      <c r="H3516">
        <v>5</v>
      </c>
      <c r="I3516">
        <v>20887.2</v>
      </c>
      <c r="J3516">
        <v>1.01</v>
      </c>
      <c r="K3516">
        <v>2949</v>
      </c>
      <c r="L3516" s="1">
        <v>45455</v>
      </c>
    </row>
    <row r="3517" spans="1:12" x14ac:dyDescent="0.25">
      <c r="A3517" t="s">
        <v>3561</v>
      </c>
      <c r="B3517" t="s">
        <v>43</v>
      </c>
      <c r="C3517" t="s">
        <v>44</v>
      </c>
      <c r="D3517" t="s">
        <v>45</v>
      </c>
      <c r="E3517" t="s">
        <v>16</v>
      </c>
      <c r="F3517" t="s">
        <v>23</v>
      </c>
      <c r="G3517">
        <v>4690.1000000000004</v>
      </c>
      <c r="H3517">
        <v>2</v>
      </c>
      <c r="I3517">
        <v>9380.2000000000007</v>
      </c>
      <c r="J3517">
        <v>3.5</v>
      </c>
      <c r="K3517">
        <v>407</v>
      </c>
      <c r="L3517" s="1">
        <v>45349</v>
      </c>
    </row>
    <row r="3518" spans="1:12" x14ac:dyDescent="0.25">
      <c r="A3518" t="s">
        <v>3562</v>
      </c>
      <c r="B3518" t="s">
        <v>49</v>
      </c>
      <c r="C3518" t="s">
        <v>14</v>
      </c>
      <c r="D3518" t="s">
        <v>50</v>
      </c>
      <c r="E3518" t="s">
        <v>22</v>
      </c>
      <c r="F3518" t="s">
        <v>40</v>
      </c>
      <c r="G3518">
        <v>1675.65</v>
      </c>
      <c r="H3518">
        <v>2</v>
      </c>
      <c r="I3518">
        <v>3351.3</v>
      </c>
      <c r="J3518">
        <v>4.6500000000000004</v>
      </c>
      <c r="K3518">
        <v>82</v>
      </c>
      <c r="L3518" s="1">
        <v>45434</v>
      </c>
    </row>
    <row r="3519" spans="1:12" x14ac:dyDescent="0.25">
      <c r="A3519" t="s">
        <v>3563</v>
      </c>
      <c r="B3519" t="s">
        <v>35</v>
      </c>
      <c r="C3519" t="s">
        <v>14</v>
      </c>
      <c r="D3519" t="s">
        <v>36</v>
      </c>
      <c r="E3519" t="s">
        <v>47</v>
      </c>
      <c r="F3519" t="s">
        <v>28</v>
      </c>
      <c r="G3519">
        <v>4120.21</v>
      </c>
      <c r="H3519">
        <v>4</v>
      </c>
      <c r="I3519">
        <v>16480.84</v>
      </c>
      <c r="J3519">
        <v>1.69</v>
      </c>
      <c r="K3519">
        <v>2883</v>
      </c>
      <c r="L3519" s="1">
        <v>45559</v>
      </c>
    </row>
    <row r="3520" spans="1:12" x14ac:dyDescent="0.25">
      <c r="A3520" t="s">
        <v>3564</v>
      </c>
      <c r="B3520" t="s">
        <v>30</v>
      </c>
      <c r="C3520" t="s">
        <v>31</v>
      </c>
      <c r="D3520" t="s">
        <v>32</v>
      </c>
      <c r="E3520" t="s">
        <v>22</v>
      </c>
      <c r="F3520" t="s">
        <v>23</v>
      </c>
      <c r="G3520">
        <v>13087.21</v>
      </c>
      <c r="H3520">
        <v>5</v>
      </c>
      <c r="I3520">
        <v>65436.05</v>
      </c>
      <c r="J3520">
        <v>3.8</v>
      </c>
      <c r="K3520">
        <v>4308</v>
      </c>
      <c r="L3520" s="1">
        <v>45547</v>
      </c>
    </row>
    <row r="3521" spans="1:12" x14ac:dyDescent="0.25">
      <c r="A3521" t="s">
        <v>3565</v>
      </c>
      <c r="B3521" t="s">
        <v>19</v>
      </c>
      <c r="C3521" t="s">
        <v>20</v>
      </c>
      <c r="D3521" t="s">
        <v>21</v>
      </c>
      <c r="E3521" t="s">
        <v>16</v>
      </c>
      <c r="F3521" t="s">
        <v>40</v>
      </c>
      <c r="G3521">
        <v>3284.1</v>
      </c>
      <c r="H3521">
        <v>2</v>
      </c>
      <c r="I3521">
        <v>6568.2</v>
      </c>
      <c r="J3521">
        <v>3.9</v>
      </c>
      <c r="K3521">
        <v>4535</v>
      </c>
      <c r="L3521" s="1">
        <v>45331</v>
      </c>
    </row>
    <row r="3522" spans="1:12" x14ac:dyDescent="0.25">
      <c r="A3522" t="s">
        <v>3566</v>
      </c>
      <c r="B3522" t="s">
        <v>38</v>
      </c>
      <c r="C3522" t="s">
        <v>20</v>
      </c>
      <c r="D3522" t="s">
        <v>39</v>
      </c>
      <c r="E3522" t="s">
        <v>16</v>
      </c>
      <c r="F3522" t="s">
        <v>62</v>
      </c>
      <c r="G3522">
        <v>9013.7999999999993</v>
      </c>
      <c r="H3522">
        <v>5</v>
      </c>
      <c r="I3522">
        <v>45069</v>
      </c>
      <c r="J3522">
        <v>1.1100000000000001</v>
      </c>
      <c r="K3522">
        <v>3348</v>
      </c>
      <c r="L3522" s="1">
        <v>45523</v>
      </c>
    </row>
    <row r="3523" spans="1:12" x14ac:dyDescent="0.25">
      <c r="A3523" t="s">
        <v>3567</v>
      </c>
      <c r="B3523" t="s">
        <v>30</v>
      </c>
      <c r="C3523" t="s">
        <v>31</v>
      </c>
      <c r="D3523" t="s">
        <v>32</v>
      </c>
      <c r="E3523" t="s">
        <v>47</v>
      </c>
      <c r="F3523" t="s">
        <v>23</v>
      </c>
      <c r="G3523">
        <v>2239.5</v>
      </c>
      <c r="H3523">
        <v>2</v>
      </c>
      <c r="I3523">
        <v>4479</v>
      </c>
      <c r="J3523">
        <v>1.99</v>
      </c>
      <c r="K3523">
        <v>1055</v>
      </c>
      <c r="L3523" s="1">
        <v>45422</v>
      </c>
    </row>
    <row r="3524" spans="1:12" x14ac:dyDescent="0.25">
      <c r="A3524" t="s">
        <v>3568</v>
      </c>
      <c r="B3524" t="s">
        <v>19</v>
      </c>
      <c r="C3524" t="s">
        <v>20</v>
      </c>
      <c r="D3524" t="s">
        <v>21</v>
      </c>
      <c r="E3524" t="s">
        <v>16</v>
      </c>
      <c r="F3524" t="s">
        <v>17</v>
      </c>
      <c r="G3524">
        <v>18341.95</v>
      </c>
      <c r="H3524">
        <v>4</v>
      </c>
      <c r="I3524">
        <v>73367.8</v>
      </c>
      <c r="J3524">
        <v>2.79</v>
      </c>
      <c r="K3524">
        <v>4221</v>
      </c>
      <c r="L3524" s="1">
        <v>45357</v>
      </c>
    </row>
    <row r="3525" spans="1:12" x14ac:dyDescent="0.25">
      <c r="A3525" t="s">
        <v>3569</v>
      </c>
      <c r="B3525" t="s">
        <v>65</v>
      </c>
      <c r="C3525" t="s">
        <v>20</v>
      </c>
      <c r="D3525" t="s">
        <v>66</v>
      </c>
      <c r="E3525" t="s">
        <v>47</v>
      </c>
      <c r="F3525" t="s">
        <v>28</v>
      </c>
      <c r="G3525">
        <v>9751.74</v>
      </c>
      <c r="H3525">
        <v>2</v>
      </c>
      <c r="I3525">
        <v>19503.48</v>
      </c>
      <c r="J3525">
        <v>2.54</v>
      </c>
      <c r="K3525">
        <v>2151</v>
      </c>
      <c r="L3525" s="1">
        <v>45514</v>
      </c>
    </row>
    <row r="3526" spans="1:12" x14ac:dyDescent="0.25">
      <c r="A3526" t="s">
        <v>3570</v>
      </c>
      <c r="B3526" t="s">
        <v>43</v>
      </c>
      <c r="C3526" t="s">
        <v>44</v>
      </c>
      <c r="D3526" t="s">
        <v>45</v>
      </c>
      <c r="E3526" t="s">
        <v>22</v>
      </c>
      <c r="F3526" t="s">
        <v>33</v>
      </c>
      <c r="G3526">
        <v>3046.07</v>
      </c>
      <c r="H3526">
        <v>4</v>
      </c>
      <c r="I3526">
        <v>12184.28</v>
      </c>
      <c r="J3526">
        <v>3.03</v>
      </c>
      <c r="K3526">
        <v>400</v>
      </c>
      <c r="L3526" s="1">
        <v>45396</v>
      </c>
    </row>
    <row r="3527" spans="1:12" x14ac:dyDescent="0.25">
      <c r="A3527" t="s">
        <v>3571</v>
      </c>
      <c r="B3527" t="s">
        <v>65</v>
      </c>
      <c r="C3527" t="s">
        <v>20</v>
      </c>
      <c r="D3527" t="s">
        <v>66</v>
      </c>
      <c r="E3527" t="s">
        <v>47</v>
      </c>
      <c r="F3527" t="s">
        <v>62</v>
      </c>
      <c r="G3527">
        <v>9331.77</v>
      </c>
      <c r="H3527">
        <v>1</v>
      </c>
      <c r="I3527">
        <v>9331.77</v>
      </c>
      <c r="J3527">
        <v>2.9</v>
      </c>
      <c r="K3527">
        <v>4856</v>
      </c>
      <c r="L3527" s="1">
        <v>45459</v>
      </c>
    </row>
    <row r="3528" spans="1:12" x14ac:dyDescent="0.25">
      <c r="A3528" t="s">
        <v>3572</v>
      </c>
      <c r="B3528" t="s">
        <v>38</v>
      </c>
      <c r="C3528" t="s">
        <v>20</v>
      </c>
      <c r="D3528" t="s">
        <v>39</v>
      </c>
      <c r="E3528" t="s">
        <v>47</v>
      </c>
      <c r="F3528" t="s">
        <v>17</v>
      </c>
      <c r="G3528">
        <v>6452.65</v>
      </c>
      <c r="H3528">
        <v>5</v>
      </c>
      <c r="I3528">
        <v>32263.25</v>
      </c>
      <c r="J3528">
        <v>1.36</v>
      </c>
      <c r="K3528">
        <v>2901</v>
      </c>
      <c r="L3528" s="1">
        <v>45494</v>
      </c>
    </row>
    <row r="3529" spans="1:12" x14ac:dyDescent="0.25">
      <c r="A3529" t="s">
        <v>3573</v>
      </c>
      <c r="B3529" t="s">
        <v>30</v>
      </c>
      <c r="C3529" t="s">
        <v>31</v>
      </c>
      <c r="D3529" t="s">
        <v>32</v>
      </c>
      <c r="E3529" t="s">
        <v>22</v>
      </c>
      <c r="F3529" t="s">
        <v>40</v>
      </c>
      <c r="G3529">
        <v>7645.76</v>
      </c>
      <c r="H3529">
        <v>5</v>
      </c>
      <c r="I3529">
        <v>38228.800000000003</v>
      </c>
      <c r="J3529">
        <v>3.7</v>
      </c>
      <c r="K3529">
        <v>4527</v>
      </c>
      <c r="L3529" s="1">
        <v>45389</v>
      </c>
    </row>
    <row r="3530" spans="1:12" x14ac:dyDescent="0.25">
      <c r="A3530" t="s">
        <v>3574</v>
      </c>
      <c r="B3530" t="s">
        <v>35</v>
      </c>
      <c r="C3530" t="s">
        <v>14</v>
      </c>
      <c r="D3530" t="s">
        <v>36</v>
      </c>
      <c r="E3530" t="s">
        <v>16</v>
      </c>
      <c r="F3530" t="s">
        <v>33</v>
      </c>
      <c r="G3530">
        <v>4229.3500000000004</v>
      </c>
      <c r="H3530">
        <v>4</v>
      </c>
      <c r="I3530">
        <v>16917.400000000001</v>
      </c>
      <c r="J3530">
        <v>4.05</v>
      </c>
      <c r="K3530">
        <v>1625</v>
      </c>
      <c r="L3530" s="1">
        <v>45338</v>
      </c>
    </row>
    <row r="3531" spans="1:12" x14ac:dyDescent="0.25">
      <c r="A3531" t="s">
        <v>3575</v>
      </c>
      <c r="B3531" t="s">
        <v>19</v>
      </c>
      <c r="C3531" t="s">
        <v>20</v>
      </c>
      <c r="D3531" t="s">
        <v>21</v>
      </c>
      <c r="E3531" t="s">
        <v>22</v>
      </c>
      <c r="F3531" t="s">
        <v>23</v>
      </c>
      <c r="G3531">
        <v>1118.6199999999999</v>
      </c>
      <c r="H3531">
        <v>3</v>
      </c>
      <c r="I3531">
        <v>3355.86</v>
      </c>
      <c r="J3531">
        <v>1.74</v>
      </c>
      <c r="K3531">
        <v>3142</v>
      </c>
      <c r="L3531" s="1">
        <v>45327</v>
      </c>
    </row>
    <row r="3532" spans="1:12" x14ac:dyDescent="0.25">
      <c r="A3532" t="s">
        <v>3576</v>
      </c>
      <c r="B3532" t="s">
        <v>43</v>
      </c>
      <c r="C3532" t="s">
        <v>44</v>
      </c>
      <c r="D3532" t="s">
        <v>45</v>
      </c>
      <c r="E3532" t="s">
        <v>16</v>
      </c>
      <c r="F3532" t="s">
        <v>62</v>
      </c>
      <c r="G3532">
        <v>7530.5</v>
      </c>
      <c r="H3532">
        <v>4</v>
      </c>
      <c r="I3532">
        <v>30122</v>
      </c>
      <c r="J3532">
        <v>4.22</v>
      </c>
      <c r="K3532">
        <v>4526</v>
      </c>
      <c r="L3532" s="1">
        <v>45427</v>
      </c>
    </row>
    <row r="3533" spans="1:12" x14ac:dyDescent="0.25">
      <c r="A3533" t="s">
        <v>3577</v>
      </c>
      <c r="B3533" t="s">
        <v>13</v>
      </c>
      <c r="C3533" t="s">
        <v>14</v>
      </c>
      <c r="D3533" t="s">
        <v>15</v>
      </c>
      <c r="E3533" t="s">
        <v>47</v>
      </c>
      <c r="F3533" t="s">
        <v>33</v>
      </c>
      <c r="G3533">
        <v>9179.0300000000007</v>
      </c>
      <c r="H3533">
        <v>1</v>
      </c>
      <c r="I3533">
        <v>9179.0300000000007</v>
      </c>
      <c r="J3533">
        <v>2.71</v>
      </c>
      <c r="K3533">
        <v>3076</v>
      </c>
      <c r="L3533" s="1">
        <v>45645</v>
      </c>
    </row>
    <row r="3534" spans="1:12" x14ac:dyDescent="0.25">
      <c r="A3534" t="s">
        <v>3578</v>
      </c>
      <c r="B3534" t="s">
        <v>49</v>
      </c>
      <c r="C3534" t="s">
        <v>14</v>
      </c>
      <c r="D3534" t="s">
        <v>50</v>
      </c>
      <c r="E3534" t="s">
        <v>47</v>
      </c>
      <c r="F3534" t="s">
        <v>62</v>
      </c>
      <c r="G3534">
        <v>14999.44</v>
      </c>
      <c r="H3534">
        <v>3</v>
      </c>
      <c r="I3534">
        <v>44998.32</v>
      </c>
      <c r="J3534">
        <v>2.5499999999999998</v>
      </c>
      <c r="K3534">
        <v>3008</v>
      </c>
      <c r="L3534" s="1">
        <v>45329</v>
      </c>
    </row>
    <row r="3535" spans="1:12" x14ac:dyDescent="0.25">
      <c r="A3535" t="s">
        <v>3579</v>
      </c>
      <c r="B3535" t="s">
        <v>19</v>
      </c>
      <c r="C3535" t="s">
        <v>20</v>
      </c>
      <c r="D3535" t="s">
        <v>21</v>
      </c>
      <c r="E3535" t="s">
        <v>22</v>
      </c>
      <c r="F3535" t="s">
        <v>62</v>
      </c>
      <c r="G3535">
        <v>14762.72</v>
      </c>
      <c r="H3535">
        <v>5</v>
      </c>
      <c r="I3535">
        <v>73813.600000000006</v>
      </c>
      <c r="J3535">
        <v>1.35</v>
      </c>
      <c r="K3535">
        <v>3439</v>
      </c>
      <c r="L3535" s="1">
        <v>45496</v>
      </c>
    </row>
    <row r="3536" spans="1:12" x14ac:dyDescent="0.25">
      <c r="A3536" t="s">
        <v>3580</v>
      </c>
      <c r="B3536" t="s">
        <v>30</v>
      </c>
      <c r="C3536" t="s">
        <v>31</v>
      </c>
      <c r="D3536" t="s">
        <v>32</v>
      </c>
      <c r="E3536" t="s">
        <v>16</v>
      </c>
      <c r="F3536" t="s">
        <v>28</v>
      </c>
      <c r="G3536">
        <v>14140.08</v>
      </c>
      <c r="H3536">
        <v>5</v>
      </c>
      <c r="I3536">
        <v>70700.399999999994</v>
      </c>
      <c r="J3536">
        <v>2.8</v>
      </c>
      <c r="K3536">
        <v>2839</v>
      </c>
      <c r="L3536" s="1">
        <v>45649</v>
      </c>
    </row>
    <row r="3537" spans="1:12" x14ac:dyDescent="0.25">
      <c r="A3537" t="s">
        <v>3581</v>
      </c>
      <c r="B3537" t="s">
        <v>13</v>
      </c>
      <c r="C3537" t="s">
        <v>14</v>
      </c>
      <c r="D3537" t="s">
        <v>15</v>
      </c>
      <c r="E3537" t="s">
        <v>47</v>
      </c>
      <c r="F3537" t="s">
        <v>17</v>
      </c>
      <c r="G3537">
        <v>2147.1799999999998</v>
      </c>
      <c r="H3537">
        <v>4</v>
      </c>
      <c r="I3537">
        <v>8588.7199999999993</v>
      </c>
      <c r="J3537">
        <v>1.56</v>
      </c>
      <c r="K3537">
        <v>3745</v>
      </c>
      <c r="L3537" s="1">
        <v>45639</v>
      </c>
    </row>
    <row r="3538" spans="1:12" x14ac:dyDescent="0.25">
      <c r="A3538" t="s">
        <v>3582</v>
      </c>
      <c r="B3538" t="s">
        <v>19</v>
      </c>
      <c r="C3538" t="s">
        <v>20</v>
      </c>
      <c r="D3538" t="s">
        <v>21</v>
      </c>
      <c r="E3538" t="s">
        <v>47</v>
      </c>
      <c r="F3538" t="s">
        <v>23</v>
      </c>
      <c r="G3538">
        <v>1056.97</v>
      </c>
      <c r="H3538">
        <v>4</v>
      </c>
      <c r="I3538">
        <v>4227.88</v>
      </c>
      <c r="J3538">
        <v>2.73</v>
      </c>
      <c r="K3538">
        <v>4601</v>
      </c>
      <c r="L3538" s="1">
        <v>45569</v>
      </c>
    </row>
    <row r="3539" spans="1:12" x14ac:dyDescent="0.25">
      <c r="A3539" t="s">
        <v>3583</v>
      </c>
      <c r="B3539" t="s">
        <v>13</v>
      </c>
      <c r="C3539" t="s">
        <v>14</v>
      </c>
      <c r="D3539" t="s">
        <v>15</v>
      </c>
      <c r="E3539" t="s">
        <v>47</v>
      </c>
      <c r="F3539" t="s">
        <v>62</v>
      </c>
      <c r="G3539">
        <v>2275.7399999999998</v>
      </c>
      <c r="H3539">
        <v>3</v>
      </c>
      <c r="I3539">
        <v>6827.22</v>
      </c>
      <c r="J3539">
        <v>3.64</v>
      </c>
      <c r="K3539">
        <v>3439</v>
      </c>
      <c r="L3539" s="1">
        <v>45451</v>
      </c>
    </row>
    <row r="3540" spans="1:12" x14ac:dyDescent="0.25">
      <c r="A3540" t="s">
        <v>3584</v>
      </c>
      <c r="B3540" t="s">
        <v>38</v>
      </c>
      <c r="C3540" t="s">
        <v>20</v>
      </c>
      <c r="D3540" t="s">
        <v>39</v>
      </c>
      <c r="E3540" t="s">
        <v>16</v>
      </c>
      <c r="F3540" t="s">
        <v>40</v>
      </c>
      <c r="G3540">
        <v>17782.7</v>
      </c>
      <c r="H3540">
        <v>2</v>
      </c>
      <c r="I3540">
        <v>35565.4</v>
      </c>
      <c r="J3540">
        <v>4.6900000000000004</v>
      </c>
      <c r="K3540">
        <v>380</v>
      </c>
      <c r="L3540" s="1">
        <v>45524</v>
      </c>
    </row>
    <row r="3541" spans="1:12" x14ac:dyDescent="0.25">
      <c r="A3541" t="s">
        <v>3585</v>
      </c>
      <c r="B3541" t="s">
        <v>13</v>
      </c>
      <c r="C3541" t="s">
        <v>14</v>
      </c>
      <c r="D3541" t="s">
        <v>15</v>
      </c>
      <c r="E3541" t="s">
        <v>16</v>
      </c>
      <c r="F3541" t="s">
        <v>23</v>
      </c>
      <c r="G3541">
        <v>14393.78</v>
      </c>
      <c r="H3541">
        <v>1</v>
      </c>
      <c r="I3541">
        <v>14393.78</v>
      </c>
      <c r="J3541">
        <v>2.11</v>
      </c>
      <c r="K3541">
        <v>216</v>
      </c>
      <c r="L3541" s="1">
        <v>45616</v>
      </c>
    </row>
    <row r="3542" spans="1:12" x14ac:dyDescent="0.25">
      <c r="A3542" t="s">
        <v>3586</v>
      </c>
      <c r="B3542" t="s">
        <v>43</v>
      </c>
      <c r="C3542" t="s">
        <v>44</v>
      </c>
      <c r="D3542" t="s">
        <v>45</v>
      </c>
      <c r="E3542" t="s">
        <v>22</v>
      </c>
      <c r="F3542" t="s">
        <v>33</v>
      </c>
      <c r="G3542">
        <v>7927.36</v>
      </c>
      <c r="H3542">
        <v>3</v>
      </c>
      <c r="I3542">
        <v>23782.080000000002</v>
      </c>
      <c r="J3542">
        <v>3.08</v>
      </c>
      <c r="K3542">
        <v>4626</v>
      </c>
      <c r="L3542" s="1">
        <v>45605</v>
      </c>
    </row>
    <row r="3543" spans="1:12" x14ac:dyDescent="0.25">
      <c r="A3543" t="s">
        <v>3587</v>
      </c>
      <c r="B3543" t="s">
        <v>35</v>
      </c>
      <c r="C3543" t="s">
        <v>14</v>
      </c>
      <c r="D3543" t="s">
        <v>36</v>
      </c>
      <c r="E3543" t="s">
        <v>22</v>
      </c>
      <c r="F3543" t="s">
        <v>23</v>
      </c>
      <c r="G3543">
        <v>14836.7</v>
      </c>
      <c r="H3543">
        <v>2</v>
      </c>
      <c r="I3543">
        <v>29673.4</v>
      </c>
      <c r="J3543">
        <v>3.66</v>
      </c>
      <c r="K3543">
        <v>1759</v>
      </c>
      <c r="L3543" s="1">
        <v>45502</v>
      </c>
    </row>
    <row r="3544" spans="1:12" x14ac:dyDescent="0.25">
      <c r="A3544" t="s">
        <v>3588</v>
      </c>
      <c r="B3544" t="s">
        <v>19</v>
      </c>
      <c r="C3544" t="s">
        <v>20</v>
      </c>
      <c r="D3544" t="s">
        <v>21</v>
      </c>
      <c r="E3544" t="s">
        <v>22</v>
      </c>
      <c r="F3544" t="s">
        <v>62</v>
      </c>
      <c r="G3544">
        <v>1436.3</v>
      </c>
      <c r="H3544">
        <v>1</v>
      </c>
      <c r="I3544">
        <v>1436.3</v>
      </c>
      <c r="J3544">
        <v>4.21</v>
      </c>
      <c r="K3544">
        <v>2807</v>
      </c>
      <c r="L3544" s="1">
        <v>45628</v>
      </c>
    </row>
    <row r="3545" spans="1:12" x14ac:dyDescent="0.25">
      <c r="A3545" t="s">
        <v>3589</v>
      </c>
      <c r="B3545" t="s">
        <v>43</v>
      </c>
      <c r="C3545" t="s">
        <v>44</v>
      </c>
      <c r="D3545" t="s">
        <v>45</v>
      </c>
      <c r="E3545" t="s">
        <v>22</v>
      </c>
      <c r="F3545" t="s">
        <v>17</v>
      </c>
      <c r="G3545">
        <v>19856.990000000002</v>
      </c>
      <c r="H3545">
        <v>1</v>
      </c>
      <c r="I3545">
        <v>19856.990000000002</v>
      </c>
      <c r="J3545">
        <v>3.05</v>
      </c>
      <c r="K3545">
        <v>169</v>
      </c>
      <c r="L3545" s="1">
        <v>45454</v>
      </c>
    </row>
    <row r="3546" spans="1:12" x14ac:dyDescent="0.25">
      <c r="A3546" t="s">
        <v>3590</v>
      </c>
      <c r="B3546" t="s">
        <v>30</v>
      </c>
      <c r="C3546" t="s">
        <v>31</v>
      </c>
      <c r="D3546" t="s">
        <v>32</v>
      </c>
      <c r="E3546" t="s">
        <v>16</v>
      </c>
      <c r="F3546" t="s">
        <v>33</v>
      </c>
      <c r="G3546">
        <v>16652.099999999999</v>
      </c>
      <c r="H3546">
        <v>3</v>
      </c>
      <c r="I3546">
        <v>49956.3</v>
      </c>
      <c r="J3546">
        <v>2.08</v>
      </c>
      <c r="K3546">
        <v>1129</v>
      </c>
      <c r="L3546" s="1">
        <v>45319</v>
      </c>
    </row>
    <row r="3547" spans="1:12" x14ac:dyDescent="0.25">
      <c r="A3547" t="s">
        <v>3591</v>
      </c>
      <c r="B3547" t="s">
        <v>49</v>
      </c>
      <c r="C3547" t="s">
        <v>14</v>
      </c>
      <c r="D3547" t="s">
        <v>50</v>
      </c>
      <c r="E3547" t="s">
        <v>22</v>
      </c>
      <c r="F3547" t="s">
        <v>23</v>
      </c>
      <c r="G3547">
        <v>14908.83</v>
      </c>
      <c r="H3547">
        <v>1</v>
      </c>
      <c r="I3547">
        <v>14908.83</v>
      </c>
      <c r="J3547">
        <v>1.82</v>
      </c>
      <c r="K3547">
        <v>147</v>
      </c>
      <c r="L3547" s="1">
        <v>45345</v>
      </c>
    </row>
    <row r="3548" spans="1:12" x14ac:dyDescent="0.25">
      <c r="A3548" t="s">
        <v>3592</v>
      </c>
      <c r="B3548" t="s">
        <v>49</v>
      </c>
      <c r="C3548" t="s">
        <v>14</v>
      </c>
      <c r="D3548" t="s">
        <v>50</v>
      </c>
      <c r="E3548" t="s">
        <v>22</v>
      </c>
      <c r="F3548" t="s">
        <v>62</v>
      </c>
      <c r="G3548">
        <v>2268.6799999999998</v>
      </c>
      <c r="H3548">
        <v>4</v>
      </c>
      <c r="I3548">
        <v>9074.7199999999993</v>
      </c>
      <c r="J3548">
        <v>2.82</v>
      </c>
      <c r="K3548">
        <v>1615</v>
      </c>
      <c r="L3548" s="1">
        <v>45575</v>
      </c>
    </row>
    <row r="3549" spans="1:12" x14ac:dyDescent="0.25">
      <c r="A3549" t="s">
        <v>3593</v>
      </c>
      <c r="B3549" t="s">
        <v>43</v>
      </c>
      <c r="C3549" t="s">
        <v>44</v>
      </c>
      <c r="D3549" t="s">
        <v>45</v>
      </c>
      <c r="E3549" t="s">
        <v>16</v>
      </c>
      <c r="F3549" t="s">
        <v>17</v>
      </c>
      <c r="G3549">
        <v>13234.61</v>
      </c>
      <c r="H3549">
        <v>4</v>
      </c>
      <c r="I3549">
        <v>52938.44</v>
      </c>
      <c r="J3549">
        <v>4.54</v>
      </c>
      <c r="K3549">
        <v>1256</v>
      </c>
      <c r="L3549" s="1">
        <v>45382</v>
      </c>
    </row>
    <row r="3550" spans="1:12" x14ac:dyDescent="0.25">
      <c r="A3550" t="s">
        <v>3594</v>
      </c>
      <c r="B3550" t="s">
        <v>19</v>
      </c>
      <c r="C3550" t="s">
        <v>20</v>
      </c>
      <c r="D3550" t="s">
        <v>21</v>
      </c>
      <c r="E3550" t="s">
        <v>47</v>
      </c>
      <c r="F3550" t="s">
        <v>62</v>
      </c>
      <c r="G3550">
        <v>16092.94</v>
      </c>
      <c r="H3550">
        <v>2</v>
      </c>
      <c r="I3550">
        <v>32185.88</v>
      </c>
      <c r="J3550">
        <v>4.24</v>
      </c>
      <c r="K3550">
        <v>2294</v>
      </c>
      <c r="L3550" s="1">
        <v>45331</v>
      </c>
    </row>
    <row r="3551" spans="1:12" x14ac:dyDescent="0.25">
      <c r="A3551" t="s">
        <v>3595</v>
      </c>
      <c r="B3551" t="s">
        <v>13</v>
      </c>
      <c r="C3551" t="s">
        <v>14</v>
      </c>
      <c r="D3551" t="s">
        <v>15</v>
      </c>
      <c r="E3551" t="s">
        <v>47</v>
      </c>
      <c r="F3551" t="s">
        <v>23</v>
      </c>
      <c r="G3551">
        <v>3952.8</v>
      </c>
      <c r="H3551">
        <v>1</v>
      </c>
      <c r="I3551">
        <v>3952.8</v>
      </c>
      <c r="J3551">
        <v>4.97</v>
      </c>
      <c r="K3551">
        <v>520</v>
      </c>
      <c r="L3551" s="1">
        <v>45300</v>
      </c>
    </row>
    <row r="3552" spans="1:12" x14ac:dyDescent="0.25">
      <c r="A3552" t="s">
        <v>3596</v>
      </c>
      <c r="B3552" t="s">
        <v>13</v>
      </c>
      <c r="C3552" t="s">
        <v>14</v>
      </c>
      <c r="D3552" t="s">
        <v>15</v>
      </c>
      <c r="E3552" t="s">
        <v>47</v>
      </c>
      <c r="F3552" t="s">
        <v>28</v>
      </c>
      <c r="G3552">
        <v>12184.38</v>
      </c>
      <c r="H3552">
        <v>4</v>
      </c>
      <c r="I3552">
        <v>48737.52</v>
      </c>
      <c r="J3552">
        <v>2.0499999999999998</v>
      </c>
      <c r="K3552">
        <v>4774</v>
      </c>
      <c r="L3552" s="1">
        <v>45296</v>
      </c>
    </row>
    <row r="3553" spans="1:12" x14ac:dyDescent="0.25">
      <c r="A3553" t="s">
        <v>3597</v>
      </c>
      <c r="B3553" t="s">
        <v>43</v>
      </c>
      <c r="C3553" t="s">
        <v>44</v>
      </c>
      <c r="D3553" t="s">
        <v>45</v>
      </c>
      <c r="E3553" t="s">
        <v>47</v>
      </c>
      <c r="F3553" t="s">
        <v>62</v>
      </c>
      <c r="G3553">
        <v>11340.84</v>
      </c>
      <c r="H3553">
        <v>3</v>
      </c>
      <c r="I3553">
        <v>34022.519999999997</v>
      </c>
      <c r="J3553">
        <v>3.76</v>
      </c>
      <c r="K3553">
        <v>2720</v>
      </c>
      <c r="L3553" s="1">
        <v>45383</v>
      </c>
    </row>
    <row r="3554" spans="1:12" x14ac:dyDescent="0.25">
      <c r="A3554" t="s">
        <v>3598</v>
      </c>
      <c r="B3554" t="s">
        <v>35</v>
      </c>
      <c r="C3554" t="s">
        <v>14</v>
      </c>
      <c r="D3554" t="s">
        <v>36</v>
      </c>
      <c r="E3554" t="s">
        <v>22</v>
      </c>
      <c r="F3554" t="s">
        <v>17</v>
      </c>
      <c r="G3554">
        <v>7321.54</v>
      </c>
      <c r="H3554">
        <v>2</v>
      </c>
      <c r="I3554">
        <v>14643.08</v>
      </c>
      <c r="J3554">
        <v>4.75</v>
      </c>
      <c r="K3554">
        <v>3814</v>
      </c>
      <c r="L3554" s="1">
        <v>45504</v>
      </c>
    </row>
    <row r="3555" spans="1:12" x14ac:dyDescent="0.25">
      <c r="A3555" t="s">
        <v>3599</v>
      </c>
      <c r="B3555" t="s">
        <v>38</v>
      </c>
      <c r="C3555" t="s">
        <v>20</v>
      </c>
      <c r="D3555" t="s">
        <v>39</v>
      </c>
      <c r="E3555" t="s">
        <v>16</v>
      </c>
      <c r="F3555" t="s">
        <v>23</v>
      </c>
      <c r="G3555">
        <v>11462.15</v>
      </c>
      <c r="H3555">
        <v>2</v>
      </c>
      <c r="I3555">
        <v>22924.3</v>
      </c>
      <c r="J3555">
        <v>1.56</v>
      </c>
      <c r="K3555">
        <v>2695</v>
      </c>
      <c r="L3555" s="1">
        <v>45375</v>
      </c>
    </row>
    <row r="3556" spans="1:12" x14ac:dyDescent="0.25">
      <c r="A3556" t="s">
        <v>3600</v>
      </c>
      <c r="B3556" t="s">
        <v>43</v>
      </c>
      <c r="C3556" t="s">
        <v>44</v>
      </c>
      <c r="D3556" t="s">
        <v>45</v>
      </c>
      <c r="E3556" t="s">
        <v>22</v>
      </c>
      <c r="F3556" t="s">
        <v>23</v>
      </c>
      <c r="G3556">
        <v>5747.3</v>
      </c>
      <c r="H3556">
        <v>3</v>
      </c>
      <c r="I3556">
        <v>17241.900000000001</v>
      </c>
      <c r="J3556">
        <v>4.67</v>
      </c>
      <c r="K3556">
        <v>1258</v>
      </c>
      <c r="L3556" s="1">
        <v>45649</v>
      </c>
    </row>
    <row r="3557" spans="1:12" x14ac:dyDescent="0.25">
      <c r="A3557" t="s">
        <v>3601</v>
      </c>
      <c r="B3557" t="s">
        <v>19</v>
      </c>
      <c r="C3557" t="s">
        <v>20</v>
      </c>
      <c r="D3557" t="s">
        <v>21</v>
      </c>
      <c r="E3557" t="s">
        <v>16</v>
      </c>
      <c r="F3557" t="s">
        <v>33</v>
      </c>
      <c r="G3557">
        <v>15801.69</v>
      </c>
      <c r="H3557">
        <v>1</v>
      </c>
      <c r="I3557">
        <v>15801.69</v>
      </c>
      <c r="J3557">
        <v>1.72</v>
      </c>
      <c r="K3557">
        <v>3612</v>
      </c>
      <c r="L3557" s="1">
        <v>45632</v>
      </c>
    </row>
    <row r="3558" spans="1:12" x14ac:dyDescent="0.25">
      <c r="A3558" t="s">
        <v>3602</v>
      </c>
      <c r="B3558" t="s">
        <v>53</v>
      </c>
      <c r="C3558" t="s">
        <v>31</v>
      </c>
      <c r="D3558" t="s">
        <v>54</v>
      </c>
      <c r="E3558" t="s">
        <v>47</v>
      </c>
      <c r="F3558" t="s">
        <v>28</v>
      </c>
      <c r="G3558">
        <v>18030.97</v>
      </c>
      <c r="H3558">
        <v>4</v>
      </c>
      <c r="I3558">
        <v>72123.88</v>
      </c>
      <c r="J3558">
        <v>3.37</v>
      </c>
      <c r="K3558">
        <v>96</v>
      </c>
      <c r="L3558" s="1">
        <v>45550</v>
      </c>
    </row>
    <row r="3559" spans="1:12" x14ac:dyDescent="0.25">
      <c r="A3559" t="s">
        <v>3603</v>
      </c>
      <c r="B3559" t="s">
        <v>25</v>
      </c>
      <c r="C3559" t="s">
        <v>26</v>
      </c>
      <c r="D3559" t="s">
        <v>27</v>
      </c>
      <c r="E3559" t="s">
        <v>22</v>
      </c>
      <c r="F3559" t="s">
        <v>40</v>
      </c>
      <c r="G3559">
        <v>440.09</v>
      </c>
      <c r="H3559">
        <v>5</v>
      </c>
      <c r="I3559">
        <v>2200.4499999999998</v>
      </c>
      <c r="J3559">
        <v>2.48</v>
      </c>
      <c r="K3559">
        <v>4129</v>
      </c>
      <c r="L3559" s="1">
        <v>45368</v>
      </c>
    </row>
    <row r="3560" spans="1:12" x14ac:dyDescent="0.25">
      <c r="A3560" t="s">
        <v>3604</v>
      </c>
      <c r="B3560" t="s">
        <v>49</v>
      </c>
      <c r="C3560" t="s">
        <v>14</v>
      </c>
      <c r="D3560" t="s">
        <v>50</v>
      </c>
      <c r="E3560" t="s">
        <v>22</v>
      </c>
      <c r="F3560" t="s">
        <v>23</v>
      </c>
      <c r="G3560">
        <v>4275.7700000000004</v>
      </c>
      <c r="H3560">
        <v>4</v>
      </c>
      <c r="I3560">
        <v>17103.080000000002</v>
      </c>
      <c r="J3560">
        <v>2.21</v>
      </c>
      <c r="K3560">
        <v>1762</v>
      </c>
      <c r="L3560" s="1">
        <v>45340</v>
      </c>
    </row>
    <row r="3561" spans="1:12" x14ac:dyDescent="0.25">
      <c r="A3561" t="s">
        <v>3605</v>
      </c>
      <c r="B3561" t="s">
        <v>30</v>
      </c>
      <c r="C3561" t="s">
        <v>31</v>
      </c>
      <c r="D3561" t="s">
        <v>32</v>
      </c>
      <c r="E3561" t="s">
        <v>22</v>
      </c>
      <c r="F3561" t="s">
        <v>28</v>
      </c>
      <c r="G3561">
        <v>19111.349999999999</v>
      </c>
      <c r="H3561">
        <v>5</v>
      </c>
      <c r="I3561">
        <v>95556.75</v>
      </c>
      <c r="J3561">
        <v>4.9400000000000004</v>
      </c>
      <c r="K3561">
        <v>2687</v>
      </c>
      <c r="L3561" s="1">
        <v>45474</v>
      </c>
    </row>
    <row r="3562" spans="1:12" x14ac:dyDescent="0.25">
      <c r="A3562" t="s">
        <v>3606</v>
      </c>
      <c r="B3562" t="s">
        <v>19</v>
      </c>
      <c r="C3562" t="s">
        <v>20</v>
      </c>
      <c r="D3562" t="s">
        <v>21</v>
      </c>
      <c r="E3562" t="s">
        <v>22</v>
      </c>
      <c r="F3562" t="s">
        <v>17</v>
      </c>
      <c r="G3562">
        <v>16180.04</v>
      </c>
      <c r="H3562">
        <v>3</v>
      </c>
      <c r="I3562">
        <v>48540.12</v>
      </c>
      <c r="J3562">
        <v>2.35</v>
      </c>
      <c r="K3562">
        <v>4804</v>
      </c>
      <c r="L3562" s="1">
        <v>45619</v>
      </c>
    </row>
    <row r="3563" spans="1:12" x14ac:dyDescent="0.25">
      <c r="A3563" t="s">
        <v>3607</v>
      </c>
      <c r="B3563" t="s">
        <v>53</v>
      </c>
      <c r="C3563" t="s">
        <v>31</v>
      </c>
      <c r="D3563" t="s">
        <v>54</v>
      </c>
      <c r="E3563" t="s">
        <v>16</v>
      </c>
      <c r="F3563" t="s">
        <v>33</v>
      </c>
      <c r="G3563">
        <v>8303</v>
      </c>
      <c r="H3563">
        <v>4</v>
      </c>
      <c r="I3563">
        <v>33212</v>
      </c>
      <c r="J3563">
        <v>4.5</v>
      </c>
      <c r="K3563">
        <v>3776</v>
      </c>
      <c r="L3563" s="1">
        <v>45460</v>
      </c>
    </row>
    <row r="3564" spans="1:12" x14ac:dyDescent="0.25">
      <c r="A3564" t="s">
        <v>3608</v>
      </c>
      <c r="B3564" t="s">
        <v>53</v>
      </c>
      <c r="C3564" t="s">
        <v>31</v>
      </c>
      <c r="D3564" t="s">
        <v>54</v>
      </c>
      <c r="E3564" t="s">
        <v>16</v>
      </c>
      <c r="F3564" t="s">
        <v>28</v>
      </c>
      <c r="G3564">
        <v>10709.76</v>
      </c>
      <c r="H3564">
        <v>1</v>
      </c>
      <c r="I3564">
        <v>10709.76</v>
      </c>
      <c r="J3564">
        <v>4.78</v>
      </c>
      <c r="K3564">
        <v>2394</v>
      </c>
      <c r="L3564" s="1">
        <v>45314</v>
      </c>
    </row>
    <row r="3565" spans="1:12" x14ac:dyDescent="0.25">
      <c r="A3565" t="s">
        <v>3609</v>
      </c>
      <c r="B3565" t="s">
        <v>13</v>
      </c>
      <c r="C3565" t="s">
        <v>14</v>
      </c>
      <c r="D3565" t="s">
        <v>15</v>
      </c>
      <c r="E3565" t="s">
        <v>47</v>
      </c>
      <c r="F3565" t="s">
        <v>62</v>
      </c>
      <c r="G3565">
        <v>5070.4799999999996</v>
      </c>
      <c r="H3565">
        <v>4</v>
      </c>
      <c r="I3565">
        <v>20281.919999999998</v>
      </c>
      <c r="J3565">
        <v>4.5599999999999996</v>
      </c>
      <c r="K3565">
        <v>1213</v>
      </c>
      <c r="L3565" s="1">
        <v>45539</v>
      </c>
    </row>
    <row r="3566" spans="1:12" x14ac:dyDescent="0.25">
      <c r="A3566" t="s">
        <v>3610</v>
      </c>
      <c r="B3566" t="s">
        <v>35</v>
      </c>
      <c r="C3566" t="s">
        <v>14</v>
      </c>
      <c r="D3566" t="s">
        <v>36</v>
      </c>
      <c r="E3566" t="s">
        <v>22</v>
      </c>
      <c r="F3566" t="s">
        <v>23</v>
      </c>
      <c r="G3566">
        <v>15679.57</v>
      </c>
      <c r="H3566">
        <v>4</v>
      </c>
      <c r="I3566">
        <v>62718.28</v>
      </c>
      <c r="J3566">
        <v>2.4900000000000002</v>
      </c>
      <c r="K3566">
        <v>3577</v>
      </c>
      <c r="L3566" s="1">
        <v>45618</v>
      </c>
    </row>
    <row r="3567" spans="1:12" x14ac:dyDescent="0.25">
      <c r="A3567" t="s">
        <v>3611</v>
      </c>
      <c r="B3567" t="s">
        <v>19</v>
      </c>
      <c r="C3567" t="s">
        <v>20</v>
      </c>
      <c r="D3567" t="s">
        <v>21</v>
      </c>
      <c r="E3567" t="s">
        <v>16</v>
      </c>
      <c r="F3567" t="s">
        <v>40</v>
      </c>
      <c r="G3567">
        <v>19823.580000000002</v>
      </c>
      <c r="H3567">
        <v>3</v>
      </c>
      <c r="I3567">
        <v>59470.74</v>
      </c>
      <c r="J3567">
        <v>1.85</v>
      </c>
      <c r="K3567">
        <v>1926</v>
      </c>
      <c r="L3567" s="1">
        <v>45618</v>
      </c>
    </row>
    <row r="3568" spans="1:12" x14ac:dyDescent="0.25">
      <c r="A3568" t="s">
        <v>3612</v>
      </c>
      <c r="B3568" t="s">
        <v>38</v>
      </c>
      <c r="C3568" t="s">
        <v>20</v>
      </c>
      <c r="D3568" t="s">
        <v>39</v>
      </c>
      <c r="E3568" t="s">
        <v>47</v>
      </c>
      <c r="F3568" t="s">
        <v>62</v>
      </c>
      <c r="G3568">
        <v>15417.87</v>
      </c>
      <c r="H3568">
        <v>1</v>
      </c>
      <c r="I3568">
        <v>15417.87</v>
      </c>
      <c r="J3568">
        <v>2.35</v>
      </c>
      <c r="K3568">
        <v>3345</v>
      </c>
      <c r="L3568" s="1">
        <v>45648</v>
      </c>
    </row>
    <row r="3569" spans="1:12" x14ac:dyDescent="0.25">
      <c r="A3569" t="s">
        <v>3613</v>
      </c>
      <c r="B3569" t="s">
        <v>13</v>
      </c>
      <c r="C3569" t="s">
        <v>14</v>
      </c>
      <c r="D3569" t="s">
        <v>15</v>
      </c>
      <c r="E3569" t="s">
        <v>47</v>
      </c>
      <c r="F3569" t="s">
        <v>28</v>
      </c>
      <c r="G3569">
        <v>18647.080000000002</v>
      </c>
      <c r="H3569">
        <v>1</v>
      </c>
      <c r="I3569">
        <v>18647.080000000002</v>
      </c>
      <c r="J3569">
        <v>4.96</v>
      </c>
      <c r="K3569">
        <v>1573</v>
      </c>
      <c r="L3569" s="1">
        <v>45444</v>
      </c>
    </row>
    <row r="3570" spans="1:12" x14ac:dyDescent="0.25">
      <c r="A3570" t="s">
        <v>3614</v>
      </c>
      <c r="B3570" t="s">
        <v>13</v>
      </c>
      <c r="C3570" t="s">
        <v>14</v>
      </c>
      <c r="D3570" t="s">
        <v>15</v>
      </c>
      <c r="E3570" t="s">
        <v>16</v>
      </c>
      <c r="F3570" t="s">
        <v>28</v>
      </c>
      <c r="G3570">
        <v>2685.9</v>
      </c>
      <c r="H3570">
        <v>5</v>
      </c>
      <c r="I3570">
        <v>13429.5</v>
      </c>
      <c r="J3570">
        <v>1.1299999999999999</v>
      </c>
      <c r="K3570">
        <v>4496</v>
      </c>
      <c r="L3570" s="1">
        <v>45555</v>
      </c>
    </row>
    <row r="3571" spans="1:12" x14ac:dyDescent="0.25">
      <c r="A3571" t="s">
        <v>3615</v>
      </c>
      <c r="B3571" t="s">
        <v>53</v>
      </c>
      <c r="C3571" t="s">
        <v>31</v>
      </c>
      <c r="D3571" t="s">
        <v>54</v>
      </c>
      <c r="E3571" t="s">
        <v>16</v>
      </c>
      <c r="F3571" t="s">
        <v>40</v>
      </c>
      <c r="G3571">
        <v>3301.66</v>
      </c>
      <c r="H3571">
        <v>5</v>
      </c>
      <c r="I3571">
        <v>16508.3</v>
      </c>
      <c r="J3571">
        <v>4.47</v>
      </c>
      <c r="K3571">
        <v>252</v>
      </c>
      <c r="L3571" s="1">
        <v>45414</v>
      </c>
    </row>
    <row r="3572" spans="1:12" x14ac:dyDescent="0.25">
      <c r="A3572" t="s">
        <v>3616</v>
      </c>
      <c r="B3572" t="s">
        <v>49</v>
      </c>
      <c r="C3572" t="s">
        <v>14</v>
      </c>
      <c r="D3572" t="s">
        <v>50</v>
      </c>
      <c r="E3572" t="s">
        <v>47</v>
      </c>
      <c r="F3572" t="s">
        <v>40</v>
      </c>
      <c r="G3572">
        <v>9051.94</v>
      </c>
      <c r="H3572">
        <v>1</v>
      </c>
      <c r="I3572">
        <v>9051.94</v>
      </c>
      <c r="J3572">
        <v>4.8600000000000003</v>
      </c>
      <c r="K3572">
        <v>4939</v>
      </c>
      <c r="L3572" s="1">
        <v>45613</v>
      </c>
    </row>
    <row r="3573" spans="1:12" x14ac:dyDescent="0.25">
      <c r="A3573" t="s">
        <v>3617</v>
      </c>
      <c r="B3573" t="s">
        <v>35</v>
      </c>
      <c r="C3573" t="s">
        <v>14</v>
      </c>
      <c r="D3573" t="s">
        <v>36</v>
      </c>
      <c r="E3573" t="s">
        <v>16</v>
      </c>
      <c r="F3573" t="s">
        <v>23</v>
      </c>
      <c r="G3573">
        <v>13032.85</v>
      </c>
      <c r="H3573">
        <v>2</v>
      </c>
      <c r="I3573">
        <v>26065.7</v>
      </c>
      <c r="J3573">
        <v>1.51</v>
      </c>
      <c r="K3573">
        <v>3149</v>
      </c>
      <c r="L3573" s="1">
        <v>45414</v>
      </c>
    </row>
    <row r="3574" spans="1:12" x14ac:dyDescent="0.25">
      <c r="A3574" t="s">
        <v>3618</v>
      </c>
      <c r="B3574" t="s">
        <v>65</v>
      </c>
      <c r="C3574" t="s">
        <v>20</v>
      </c>
      <c r="D3574" t="s">
        <v>66</v>
      </c>
      <c r="E3574" t="s">
        <v>22</v>
      </c>
      <c r="F3574" t="s">
        <v>23</v>
      </c>
      <c r="G3574">
        <v>17416.349999999999</v>
      </c>
      <c r="H3574">
        <v>5</v>
      </c>
      <c r="I3574">
        <v>87081.75</v>
      </c>
      <c r="J3574">
        <v>3.35</v>
      </c>
      <c r="K3574">
        <v>807</v>
      </c>
      <c r="L3574" s="1">
        <v>45523</v>
      </c>
    </row>
    <row r="3575" spans="1:12" x14ac:dyDescent="0.25">
      <c r="A3575" t="s">
        <v>3619</v>
      </c>
      <c r="B3575" t="s">
        <v>19</v>
      </c>
      <c r="C3575" t="s">
        <v>20</v>
      </c>
      <c r="D3575" t="s">
        <v>21</v>
      </c>
      <c r="E3575" t="s">
        <v>47</v>
      </c>
      <c r="F3575" t="s">
        <v>33</v>
      </c>
      <c r="G3575">
        <v>2151.1799999999998</v>
      </c>
      <c r="H3575">
        <v>3</v>
      </c>
      <c r="I3575">
        <v>6453.54</v>
      </c>
      <c r="J3575">
        <v>3.6</v>
      </c>
      <c r="K3575">
        <v>1425</v>
      </c>
      <c r="L3575" s="1">
        <v>45430</v>
      </c>
    </row>
    <row r="3576" spans="1:12" x14ac:dyDescent="0.25">
      <c r="A3576" t="s">
        <v>3620</v>
      </c>
      <c r="B3576" t="s">
        <v>65</v>
      </c>
      <c r="C3576" t="s">
        <v>20</v>
      </c>
      <c r="D3576" t="s">
        <v>66</v>
      </c>
      <c r="E3576" t="s">
        <v>22</v>
      </c>
      <c r="F3576" t="s">
        <v>33</v>
      </c>
      <c r="G3576">
        <v>1158.8499999999999</v>
      </c>
      <c r="H3576">
        <v>1</v>
      </c>
      <c r="I3576">
        <v>1158.8499999999999</v>
      </c>
      <c r="J3576">
        <v>3.67</v>
      </c>
      <c r="K3576">
        <v>2117</v>
      </c>
      <c r="L3576" s="1">
        <v>45483</v>
      </c>
    </row>
    <row r="3577" spans="1:12" x14ac:dyDescent="0.25">
      <c r="A3577" t="s">
        <v>3621</v>
      </c>
      <c r="B3577" t="s">
        <v>49</v>
      </c>
      <c r="C3577" t="s">
        <v>14</v>
      </c>
      <c r="D3577" t="s">
        <v>50</v>
      </c>
      <c r="E3577" t="s">
        <v>22</v>
      </c>
      <c r="F3577" t="s">
        <v>17</v>
      </c>
      <c r="G3577">
        <v>8078.06</v>
      </c>
      <c r="H3577">
        <v>3</v>
      </c>
      <c r="I3577">
        <v>24234.18</v>
      </c>
      <c r="J3577">
        <v>2.69</v>
      </c>
      <c r="K3577">
        <v>2117</v>
      </c>
      <c r="L3577" s="1">
        <v>45588</v>
      </c>
    </row>
    <row r="3578" spans="1:12" x14ac:dyDescent="0.25">
      <c r="A3578" t="s">
        <v>3622</v>
      </c>
      <c r="B3578" t="s">
        <v>49</v>
      </c>
      <c r="C3578" t="s">
        <v>14</v>
      </c>
      <c r="D3578" t="s">
        <v>50</v>
      </c>
      <c r="E3578" t="s">
        <v>16</v>
      </c>
      <c r="F3578" t="s">
        <v>28</v>
      </c>
      <c r="G3578">
        <v>4028.26</v>
      </c>
      <c r="H3578">
        <v>2</v>
      </c>
      <c r="I3578">
        <v>8056.52</v>
      </c>
      <c r="J3578">
        <v>2.35</v>
      </c>
      <c r="K3578">
        <v>1151</v>
      </c>
      <c r="L3578" s="1">
        <v>45620</v>
      </c>
    </row>
    <row r="3579" spans="1:12" x14ac:dyDescent="0.25">
      <c r="A3579" t="s">
        <v>3623</v>
      </c>
      <c r="B3579" t="s">
        <v>43</v>
      </c>
      <c r="C3579" t="s">
        <v>44</v>
      </c>
      <c r="D3579" t="s">
        <v>45</v>
      </c>
      <c r="E3579" t="s">
        <v>22</v>
      </c>
      <c r="F3579" t="s">
        <v>17</v>
      </c>
      <c r="G3579">
        <v>19465.990000000002</v>
      </c>
      <c r="H3579">
        <v>5</v>
      </c>
      <c r="I3579">
        <v>97329.95</v>
      </c>
      <c r="J3579">
        <v>1.85</v>
      </c>
      <c r="K3579">
        <v>2927</v>
      </c>
      <c r="L3579" s="1">
        <v>45624</v>
      </c>
    </row>
    <row r="3580" spans="1:12" x14ac:dyDescent="0.25">
      <c r="A3580" t="s">
        <v>3624</v>
      </c>
      <c r="B3580" t="s">
        <v>38</v>
      </c>
      <c r="C3580" t="s">
        <v>20</v>
      </c>
      <c r="D3580" t="s">
        <v>39</v>
      </c>
      <c r="E3580" t="s">
        <v>22</v>
      </c>
      <c r="F3580" t="s">
        <v>40</v>
      </c>
      <c r="G3580">
        <v>8527.0300000000007</v>
      </c>
      <c r="H3580">
        <v>5</v>
      </c>
      <c r="I3580">
        <v>42635.15</v>
      </c>
      <c r="J3580">
        <v>2.4</v>
      </c>
      <c r="K3580">
        <v>560</v>
      </c>
      <c r="L3580" s="1">
        <v>45560</v>
      </c>
    </row>
    <row r="3581" spans="1:12" x14ac:dyDescent="0.25">
      <c r="A3581" t="s">
        <v>3625</v>
      </c>
      <c r="B3581" t="s">
        <v>19</v>
      </c>
      <c r="C3581" t="s">
        <v>20</v>
      </c>
      <c r="D3581" t="s">
        <v>21</v>
      </c>
      <c r="E3581" t="s">
        <v>16</v>
      </c>
      <c r="F3581" t="s">
        <v>62</v>
      </c>
      <c r="G3581">
        <v>9780.49</v>
      </c>
      <c r="H3581">
        <v>1</v>
      </c>
      <c r="I3581">
        <v>9780.49</v>
      </c>
      <c r="J3581">
        <v>2.41</v>
      </c>
      <c r="K3581">
        <v>3107</v>
      </c>
      <c r="L3581" s="1">
        <v>45372</v>
      </c>
    </row>
    <row r="3582" spans="1:12" x14ac:dyDescent="0.25">
      <c r="A3582" t="s">
        <v>3626</v>
      </c>
      <c r="B3582" t="s">
        <v>38</v>
      </c>
      <c r="C3582" t="s">
        <v>20</v>
      </c>
      <c r="D3582" t="s">
        <v>39</v>
      </c>
      <c r="E3582" t="s">
        <v>16</v>
      </c>
      <c r="F3582" t="s">
        <v>62</v>
      </c>
      <c r="G3582">
        <v>13458.71</v>
      </c>
      <c r="H3582">
        <v>3</v>
      </c>
      <c r="I3582">
        <v>40376.129999999997</v>
      </c>
      <c r="J3582">
        <v>1.6</v>
      </c>
      <c r="K3582">
        <v>3034</v>
      </c>
      <c r="L3582" s="1">
        <v>45478</v>
      </c>
    </row>
    <row r="3583" spans="1:12" x14ac:dyDescent="0.25">
      <c r="A3583" t="s">
        <v>3627</v>
      </c>
      <c r="B3583" t="s">
        <v>25</v>
      </c>
      <c r="C3583" t="s">
        <v>26</v>
      </c>
      <c r="D3583" t="s">
        <v>27</v>
      </c>
      <c r="E3583" t="s">
        <v>16</v>
      </c>
      <c r="F3583" t="s">
        <v>23</v>
      </c>
      <c r="G3583">
        <v>19179.75</v>
      </c>
      <c r="H3583">
        <v>1</v>
      </c>
      <c r="I3583">
        <v>19179.75</v>
      </c>
      <c r="J3583">
        <v>1.69</v>
      </c>
      <c r="K3583">
        <v>3577</v>
      </c>
      <c r="L3583" s="1">
        <v>45377</v>
      </c>
    </row>
    <row r="3584" spans="1:12" x14ac:dyDescent="0.25">
      <c r="A3584" t="s">
        <v>3628</v>
      </c>
      <c r="B3584" t="s">
        <v>19</v>
      </c>
      <c r="C3584" t="s">
        <v>20</v>
      </c>
      <c r="D3584" t="s">
        <v>21</v>
      </c>
      <c r="E3584" t="s">
        <v>16</v>
      </c>
      <c r="F3584" t="s">
        <v>40</v>
      </c>
      <c r="G3584">
        <v>12494.25</v>
      </c>
      <c r="H3584">
        <v>1</v>
      </c>
      <c r="I3584">
        <v>12494.25</v>
      </c>
      <c r="J3584">
        <v>4.43</v>
      </c>
      <c r="K3584">
        <v>2647</v>
      </c>
      <c r="L3584" s="1">
        <v>45534</v>
      </c>
    </row>
    <row r="3585" spans="1:12" x14ac:dyDescent="0.25">
      <c r="A3585" t="s">
        <v>3629</v>
      </c>
      <c r="B3585" t="s">
        <v>35</v>
      </c>
      <c r="C3585" t="s">
        <v>14</v>
      </c>
      <c r="D3585" t="s">
        <v>36</v>
      </c>
      <c r="E3585" t="s">
        <v>16</v>
      </c>
      <c r="F3585" t="s">
        <v>33</v>
      </c>
      <c r="G3585">
        <v>11628.01</v>
      </c>
      <c r="H3585">
        <v>2</v>
      </c>
      <c r="I3585">
        <v>23256.02</v>
      </c>
      <c r="J3585">
        <v>3.48</v>
      </c>
      <c r="K3585">
        <v>106</v>
      </c>
      <c r="L3585" s="1">
        <v>45401</v>
      </c>
    </row>
    <row r="3586" spans="1:12" x14ac:dyDescent="0.25">
      <c r="A3586" t="s">
        <v>3630</v>
      </c>
      <c r="B3586" t="s">
        <v>19</v>
      </c>
      <c r="C3586" t="s">
        <v>20</v>
      </c>
      <c r="D3586" t="s">
        <v>21</v>
      </c>
      <c r="E3586" t="s">
        <v>16</v>
      </c>
      <c r="F3586" t="s">
        <v>28</v>
      </c>
      <c r="G3586">
        <v>15569.55</v>
      </c>
      <c r="H3586">
        <v>5</v>
      </c>
      <c r="I3586">
        <v>77847.75</v>
      </c>
      <c r="J3586">
        <v>2.3199999999999998</v>
      </c>
      <c r="K3586">
        <v>4321</v>
      </c>
      <c r="L3586" s="1">
        <v>45634</v>
      </c>
    </row>
    <row r="3587" spans="1:12" x14ac:dyDescent="0.25">
      <c r="A3587" t="s">
        <v>3631</v>
      </c>
      <c r="B3587" t="s">
        <v>65</v>
      </c>
      <c r="C3587" t="s">
        <v>20</v>
      </c>
      <c r="D3587" t="s">
        <v>66</v>
      </c>
      <c r="E3587" t="s">
        <v>22</v>
      </c>
      <c r="F3587" t="s">
        <v>28</v>
      </c>
      <c r="G3587">
        <v>180.48</v>
      </c>
      <c r="H3587">
        <v>3</v>
      </c>
      <c r="I3587">
        <v>541.44000000000005</v>
      </c>
      <c r="J3587">
        <v>1.83</v>
      </c>
      <c r="K3587">
        <v>207</v>
      </c>
      <c r="L3587" s="1">
        <v>45647</v>
      </c>
    </row>
    <row r="3588" spans="1:12" x14ac:dyDescent="0.25">
      <c r="A3588" t="s">
        <v>3632</v>
      </c>
      <c r="B3588" t="s">
        <v>30</v>
      </c>
      <c r="C3588" t="s">
        <v>31</v>
      </c>
      <c r="D3588" t="s">
        <v>32</v>
      </c>
      <c r="E3588" t="s">
        <v>22</v>
      </c>
      <c r="F3588" t="s">
        <v>33</v>
      </c>
      <c r="G3588">
        <v>12088.2</v>
      </c>
      <c r="H3588">
        <v>4</v>
      </c>
      <c r="I3588">
        <v>48352.800000000003</v>
      </c>
      <c r="J3588">
        <v>1.24</v>
      </c>
      <c r="K3588">
        <v>2482</v>
      </c>
      <c r="L3588" s="1">
        <v>45436</v>
      </c>
    </row>
    <row r="3589" spans="1:12" x14ac:dyDescent="0.25">
      <c r="A3589" t="s">
        <v>3633</v>
      </c>
      <c r="B3589" t="s">
        <v>30</v>
      </c>
      <c r="C3589" t="s">
        <v>31</v>
      </c>
      <c r="D3589" t="s">
        <v>32</v>
      </c>
      <c r="E3589" t="s">
        <v>47</v>
      </c>
      <c r="F3589" t="s">
        <v>33</v>
      </c>
      <c r="G3589">
        <v>13089.38</v>
      </c>
      <c r="H3589">
        <v>4</v>
      </c>
      <c r="I3589">
        <v>52357.52</v>
      </c>
      <c r="J3589">
        <v>4.6100000000000003</v>
      </c>
      <c r="K3589">
        <v>1538</v>
      </c>
      <c r="L3589" s="1">
        <v>45490</v>
      </c>
    </row>
    <row r="3590" spans="1:12" x14ac:dyDescent="0.25">
      <c r="A3590" t="s">
        <v>3634</v>
      </c>
      <c r="B3590" t="s">
        <v>49</v>
      </c>
      <c r="C3590" t="s">
        <v>14</v>
      </c>
      <c r="D3590" t="s">
        <v>50</v>
      </c>
      <c r="E3590" t="s">
        <v>47</v>
      </c>
      <c r="F3590" t="s">
        <v>28</v>
      </c>
      <c r="G3590">
        <v>10554.26</v>
      </c>
      <c r="H3590">
        <v>3</v>
      </c>
      <c r="I3590">
        <v>31662.78</v>
      </c>
      <c r="J3590">
        <v>4.51</v>
      </c>
      <c r="K3590">
        <v>2320</v>
      </c>
      <c r="L3590" s="1">
        <v>45412</v>
      </c>
    </row>
    <row r="3591" spans="1:12" x14ac:dyDescent="0.25">
      <c r="A3591" t="s">
        <v>3635</v>
      </c>
      <c r="B3591" t="s">
        <v>30</v>
      </c>
      <c r="C3591" t="s">
        <v>31</v>
      </c>
      <c r="D3591" t="s">
        <v>32</v>
      </c>
      <c r="E3591" t="s">
        <v>16</v>
      </c>
      <c r="F3591" t="s">
        <v>33</v>
      </c>
      <c r="G3591">
        <v>8858.58</v>
      </c>
      <c r="H3591">
        <v>3</v>
      </c>
      <c r="I3591">
        <v>26575.74</v>
      </c>
      <c r="J3591">
        <v>3.07</v>
      </c>
      <c r="K3591">
        <v>821</v>
      </c>
      <c r="L3591" s="1">
        <v>45362</v>
      </c>
    </row>
    <row r="3592" spans="1:12" x14ac:dyDescent="0.25">
      <c r="A3592" t="s">
        <v>3636</v>
      </c>
      <c r="B3592" t="s">
        <v>49</v>
      </c>
      <c r="C3592" t="s">
        <v>14</v>
      </c>
      <c r="D3592" t="s">
        <v>50</v>
      </c>
      <c r="E3592" t="s">
        <v>16</v>
      </c>
      <c r="F3592" t="s">
        <v>33</v>
      </c>
      <c r="G3592">
        <v>14712.28</v>
      </c>
      <c r="H3592">
        <v>4</v>
      </c>
      <c r="I3592">
        <v>58849.120000000003</v>
      </c>
      <c r="J3592">
        <v>1.59</v>
      </c>
      <c r="K3592">
        <v>832</v>
      </c>
      <c r="L3592" s="1">
        <v>45431</v>
      </c>
    </row>
    <row r="3593" spans="1:12" x14ac:dyDescent="0.25">
      <c r="A3593" t="s">
        <v>3637</v>
      </c>
      <c r="B3593" t="s">
        <v>43</v>
      </c>
      <c r="C3593" t="s">
        <v>44</v>
      </c>
      <c r="D3593" t="s">
        <v>45</v>
      </c>
      <c r="E3593" t="s">
        <v>47</v>
      </c>
      <c r="F3593" t="s">
        <v>40</v>
      </c>
      <c r="G3593">
        <v>17223.810000000001</v>
      </c>
      <c r="H3593">
        <v>3</v>
      </c>
      <c r="I3593">
        <v>51671.43</v>
      </c>
      <c r="J3593">
        <v>3.76</v>
      </c>
      <c r="K3593">
        <v>2535</v>
      </c>
      <c r="L3593" s="1">
        <v>45425</v>
      </c>
    </row>
    <row r="3594" spans="1:12" x14ac:dyDescent="0.25">
      <c r="A3594" t="s">
        <v>3638</v>
      </c>
      <c r="B3594" t="s">
        <v>65</v>
      </c>
      <c r="C3594" t="s">
        <v>20</v>
      </c>
      <c r="D3594" t="s">
        <v>66</v>
      </c>
      <c r="E3594" t="s">
        <v>16</v>
      </c>
      <c r="F3594" t="s">
        <v>40</v>
      </c>
      <c r="G3594">
        <v>7951.57</v>
      </c>
      <c r="H3594">
        <v>2</v>
      </c>
      <c r="I3594">
        <v>15903.14</v>
      </c>
      <c r="J3594">
        <v>3.03</v>
      </c>
      <c r="K3594">
        <v>3208</v>
      </c>
      <c r="L3594" s="1">
        <v>45318</v>
      </c>
    </row>
    <row r="3595" spans="1:12" x14ac:dyDescent="0.25">
      <c r="A3595" t="s">
        <v>3639</v>
      </c>
      <c r="B3595" t="s">
        <v>49</v>
      </c>
      <c r="C3595" t="s">
        <v>14</v>
      </c>
      <c r="D3595" t="s">
        <v>50</v>
      </c>
      <c r="E3595" t="s">
        <v>47</v>
      </c>
      <c r="F3595" t="s">
        <v>17</v>
      </c>
      <c r="G3595">
        <v>9101.17</v>
      </c>
      <c r="H3595">
        <v>4</v>
      </c>
      <c r="I3595">
        <v>36404.68</v>
      </c>
      <c r="J3595">
        <v>3.88</v>
      </c>
      <c r="K3595">
        <v>1360</v>
      </c>
      <c r="L3595" s="1">
        <v>45601</v>
      </c>
    </row>
    <row r="3596" spans="1:12" x14ac:dyDescent="0.25">
      <c r="A3596" t="s">
        <v>3640</v>
      </c>
      <c r="B3596" t="s">
        <v>53</v>
      </c>
      <c r="C3596" t="s">
        <v>31</v>
      </c>
      <c r="D3596" t="s">
        <v>54</v>
      </c>
      <c r="E3596" t="s">
        <v>47</v>
      </c>
      <c r="F3596" t="s">
        <v>23</v>
      </c>
      <c r="G3596">
        <v>6350.06</v>
      </c>
      <c r="H3596">
        <v>2</v>
      </c>
      <c r="I3596">
        <v>12700.12</v>
      </c>
      <c r="J3596">
        <v>3.99</v>
      </c>
      <c r="K3596">
        <v>1379</v>
      </c>
      <c r="L3596" s="1">
        <v>45587</v>
      </c>
    </row>
    <row r="3597" spans="1:12" x14ac:dyDescent="0.25">
      <c r="A3597" t="s">
        <v>3641</v>
      </c>
      <c r="B3597" t="s">
        <v>65</v>
      </c>
      <c r="C3597" t="s">
        <v>20</v>
      </c>
      <c r="D3597" t="s">
        <v>66</v>
      </c>
      <c r="E3597" t="s">
        <v>22</v>
      </c>
      <c r="F3597" t="s">
        <v>62</v>
      </c>
      <c r="G3597">
        <v>16350.76</v>
      </c>
      <c r="H3597">
        <v>3</v>
      </c>
      <c r="I3597">
        <v>49052.28</v>
      </c>
      <c r="J3597">
        <v>1.07</v>
      </c>
      <c r="K3597">
        <v>3695</v>
      </c>
      <c r="L3597" s="1">
        <v>45533</v>
      </c>
    </row>
    <row r="3598" spans="1:12" x14ac:dyDescent="0.25">
      <c r="A3598" t="s">
        <v>3642</v>
      </c>
      <c r="B3598" t="s">
        <v>43</v>
      </c>
      <c r="C3598" t="s">
        <v>44</v>
      </c>
      <c r="D3598" t="s">
        <v>45</v>
      </c>
      <c r="E3598" t="s">
        <v>22</v>
      </c>
      <c r="F3598" t="s">
        <v>28</v>
      </c>
      <c r="G3598">
        <v>1303.82</v>
      </c>
      <c r="H3598">
        <v>4</v>
      </c>
      <c r="I3598">
        <v>5215.28</v>
      </c>
      <c r="J3598">
        <v>3.12</v>
      </c>
      <c r="K3598">
        <v>2924</v>
      </c>
      <c r="L3598" s="1">
        <v>45308</v>
      </c>
    </row>
    <row r="3599" spans="1:12" x14ac:dyDescent="0.25">
      <c r="A3599" t="s">
        <v>3643</v>
      </c>
      <c r="B3599" t="s">
        <v>35</v>
      </c>
      <c r="C3599" t="s">
        <v>14</v>
      </c>
      <c r="D3599" t="s">
        <v>36</v>
      </c>
      <c r="E3599" t="s">
        <v>22</v>
      </c>
      <c r="F3599" t="s">
        <v>40</v>
      </c>
      <c r="G3599">
        <v>2751.75</v>
      </c>
      <c r="H3599">
        <v>5</v>
      </c>
      <c r="I3599">
        <v>13758.75</v>
      </c>
      <c r="J3599">
        <v>4.47</v>
      </c>
      <c r="K3599">
        <v>834</v>
      </c>
      <c r="L3599" s="1">
        <v>45602</v>
      </c>
    </row>
    <row r="3600" spans="1:12" x14ac:dyDescent="0.25">
      <c r="A3600" t="s">
        <v>3644</v>
      </c>
      <c r="B3600" t="s">
        <v>49</v>
      </c>
      <c r="C3600" t="s">
        <v>14</v>
      </c>
      <c r="D3600" t="s">
        <v>50</v>
      </c>
      <c r="E3600" t="s">
        <v>47</v>
      </c>
      <c r="F3600" t="s">
        <v>23</v>
      </c>
      <c r="G3600">
        <v>7085.17</v>
      </c>
      <c r="H3600">
        <v>4</v>
      </c>
      <c r="I3600">
        <v>28340.68</v>
      </c>
      <c r="J3600">
        <v>2.2200000000000002</v>
      </c>
      <c r="K3600">
        <v>2836</v>
      </c>
      <c r="L3600" s="1">
        <v>45445</v>
      </c>
    </row>
    <row r="3601" spans="1:12" x14ac:dyDescent="0.25">
      <c r="A3601" t="s">
        <v>3645</v>
      </c>
      <c r="B3601" t="s">
        <v>13</v>
      </c>
      <c r="C3601" t="s">
        <v>14</v>
      </c>
      <c r="D3601" t="s">
        <v>15</v>
      </c>
      <c r="E3601" t="s">
        <v>16</v>
      </c>
      <c r="F3601" t="s">
        <v>17</v>
      </c>
      <c r="G3601">
        <v>8305.76</v>
      </c>
      <c r="H3601">
        <v>1</v>
      </c>
      <c r="I3601">
        <v>8305.76</v>
      </c>
      <c r="J3601">
        <v>4.53</v>
      </c>
      <c r="K3601">
        <v>3668</v>
      </c>
      <c r="L3601" s="1">
        <v>45587</v>
      </c>
    </row>
    <row r="3602" spans="1:12" x14ac:dyDescent="0.25">
      <c r="A3602" t="s">
        <v>3646</v>
      </c>
      <c r="B3602" t="s">
        <v>35</v>
      </c>
      <c r="C3602" t="s">
        <v>14</v>
      </c>
      <c r="D3602" t="s">
        <v>36</v>
      </c>
      <c r="E3602" t="s">
        <v>16</v>
      </c>
      <c r="F3602" t="s">
        <v>17</v>
      </c>
      <c r="G3602">
        <v>15886.65</v>
      </c>
      <c r="H3602">
        <v>5</v>
      </c>
      <c r="I3602">
        <v>79433.25</v>
      </c>
      <c r="J3602">
        <v>2.72</v>
      </c>
      <c r="K3602">
        <v>2704</v>
      </c>
      <c r="L3602" s="1">
        <v>45554</v>
      </c>
    </row>
    <row r="3603" spans="1:12" x14ac:dyDescent="0.25">
      <c r="A3603" t="s">
        <v>3647</v>
      </c>
      <c r="B3603" t="s">
        <v>35</v>
      </c>
      <c r="C3603" t="s">
        <v>14</v>
      </c>
      <c r="D3603" t="s">
        <v>36</v>
      </c>
      <c r="E3603" t="s">
        <v>47</v>
      </c>
      <c r="F3603" t="s">
        <v>33</v>
      </c>
      <c r="G3603">
        <v>17228.59</v>
      </c>
      <c r="H3603">
        <v>3</v>
      </c>
      <c r="I3603">
        <v>51685.77</v>
      </c>
      <c r="J3603">
        <v>3.56</v>
      </c>
      <c r="K3603">
        <v>1125</v>
      </c>
      <c r="L3603" s="1">
        <v>45593</v>
      </c>
    </row>
    <row r="3604" spans="1:12" x14ac:dyDescent="0.25">
      <c r="A3604" t="s">
        <v>3648</v>
      </c>
      <c r="B3604" t="s">
        <v>65</v>
      </c>
      <c r="C3604" t="s">
        <v>20</v>
      </c>
      <c r="D3604" t="s">
        <v>66</v>
      </c>
      <c r="E3604" t="s">
        <v>16</v>
      </c>
      <c r="F3604" t="s">
        <v>17</v>
      </c>
      <c r="G3604">
        <v>8064.43</v>
      </c>
      <c r="H3604">
        <v>1</v>
      </c>
      <c r="I3604">
        <v>8064.43</v>
      </c>
      <c r="J3604">
        <v>2.2799999999999998</v>
      </c>
      <c r="K3604">
        <v>2327</v>
      </c>
      <c r="L3604" s="1">
        <v>45588</v>
      </c>
    </row>
    <row r="3605" spans="1:12" x14ac:dyDescent="0.25">
      <c r="A3605" t="s">
        <v>3649</v>
      </c>
      <c r="B3605" t="s">
        <v>19</v>
      </c>
      <c r="C3605" t="s">
        <v>20</v>
      </c>
      <c r="D3605" t="s">
        <v>21</v>
      </c>
      <c r="E3605" t="s">
        <v>16</v>
      </c>
      <c r="F3605" t="s">
        <v>62</v>
      </c>
      <c r="G3605">
        <v>4696.76</v>
      </c>
      <c r="H3605">
        <v>3</v>
      </c>
      <c r="I3605">
        <v>14090.28</v>
      </c>
      <c r="J3605">
        <v>1.91</v>
      </c>
      <c r="K3605">
        <v>3042</v>
      </c>
      <c r="L3605" s="1">
        <v>45464</v>
      </c>
    </row>
    <row r="3606" spans="1:12" x14ac:dyDescent="0.25">
      <c r="A3606" t="s">
        <v>3650</v>
      </c>
      <c r="B3606" t="s">
        <v>13</v>
      </c>
      <c r="C3606" t="s">
        <v>14</v>
      </c>
      <c r="D3606" t="s">
        <v>15</v>
      </c>
      <c r="E3606" t="s">
        <v>22</v>
      </c>
      <c r="F3606" t="s">
        <v>40</v>
      </c>
      <c r="G3606">
        <v>1740.82</v>
      </c>
      <c r="H3606">
        <v>1</v>
      </c>
      <c r="I3606">
        <v>1740.82</v>
      </c>
      <c r="J3606">
        <v>4.32</v>
      </c>
      <c r="K3606">
        <v>2846</v>
      </c>
      <c r="L3606" s="1">
        <v>45572</v>
      </c>
    </row>
    <row r="3607" spans="1:12" x14ac:dyDescent="0.25">
      <c r="A3607" t="s">
        <v>3651</v>
      </c>
      <c r="B3607" t="s">
        <v>38</v>
      </c>
      <c r="C3607" t="s">
        <v>20</v>
      </c>
      <c r="D3607" t="s">
        <v>39</v>
      </c>
      <c r="E3607" t="s">
        <v>22</v>
      </c>
      <c r="F3607" t="s">
        <v>33</v>
      </c>
      <c r="G3607">
        <v>11023.06</v>
      </c>
      <c r="H3607">
        <v>3</v>
      </c>
      <c r="I3607">
        <v>33069.18</v>
      </c>
      <c r="J3607">
        <v>4.95</v>
      </c>
      <c r="K3607">
        <v>58</v>
      </c>
      <c r="L3607" s="1">
        <v>45388</v>
      </c>
    </row>
    <row r="3608" spans="1:12" x14ac:dyDescent="0.25">
      <c r="A3608" t="s">
        <v>3652</v>
      </c>
      <c r="B3608" t="s">
        <v>65</v>
      </c>
      <c r="C3608" t="s">
        <v>20</v>
      </c>
      <c r="D3608" t="s">
        <v>66</v>
      </c>
      <c r="E3608" t="s">
        <v>16</v>
      </c>
      <c r="F3608" t="s">
        <v>33</v>
      </c>
      <c r="G3608">
        <v>11977.18</v>
      </c>
      <c r="H3608">
        <v>5</v>
      </c>
      <c r="I3608">
        <v>59885.9</v>
      </c>
      <c r="J3608">
        <v>2.58</v>
      </c>
      <c r="K3608">
        <v>232</v>
      </c>
      <c r="L3608" s="1">
        <v>45461</v>
      </c>
    </row>
    <row r="3609" spans="1:12" x14ac:dyDescent="0.25">
      <c r="A3609" t="s">
        <v>3653</v>
      </c>
      <c r="B3609" t="s">
        <v>13</v>
      </c>
      <c r="C3609" t="s">
        <v>14</v>
      </c>
      <c r="D3609" t="s">
        <v>15</v>
      </c>
      <c r="E3609" t="s">
        <v>47</v>
      </c>
      <c r="F3609" t="s">
        <v>62</v>
      </c>
      <c r="G3609">
        <v>19995.330000000002</v>
      </c>
      <c r="H3609">
        <v>3</v>
      </c>
      <c r="I3609">
        <v>59985.99</v>
      </c>
      <c r="J3609">
        <v>2.2999999999999998</v>
      </c>
      <c r="K3609">
        <v>171</v>
      </c>
      <c r="L3609" s="1">
        <v>45421</v>
      </c>
    </row>
    <row r="3610" spans="1:12" x14ac:dyDescent="0.25">
      <c r="A3610" t="s">
        <v>3654</v>
      </c>
      <c r="B3610" t="s">
        <v>49</v>
      </c>
      <c r="C3610" t="s">
        <v>14</v>
      </c>
      <c r="D3610" t="s">
        <v>50</v>
      </c>
      <c r="E3610" t="s">
        <v>16</v>
      </c>
      <c r="F3610" t="s">
        <v>62</v>
      </c>
      <c r="G3610">
        <v>1337.08</v>
      </c>
      <c r="H3610">
        <v>2</v>
      </c>
      <c r="I3610">
        <v>2674.16</v>
      </c>
      <c r="J3610">
        <v>4.47</v>
      </c>
      <c r="K3610">
        <v>4279</v>
      </c>
      <c r="L3610" s="1">
        <v>45493</v>
      </c>
    </row>
    <row r="3611" spans="1:12" x14ac:dyDescent="0.25">
      <c r="A3611" t="s">
        <v>3655</v>
      </c>
      <c r="B3611" t="s">
        <v>35</v>
      </c>
      <c r="C3611" t="s">
        <v>14</v>
      </c>
      <c r="D3611" t="s">
        <v>36</v>
      </c>
      <c r="E3611" t="s">
        <v>22</v>
      </c>
      <c r="F3611" t="s">
        <v>28</v>
      </c>
      <c r="G3611">
        <v>14915.77</v>
      </c>
      <c r="H3611">
        <v>3</v>
      </c>
      <c r="I3611">
        <v>44747.31</v>
      </c>
      <c r="J3611">
        <v>2.44</v>
      </c>
      <c r="K3611">
        <v>3449</v>
      </c>
      <c r="L3611" s="1">
        <v>45421</v>
      </c>
    </row>
    <row r="3612" spans="1:12" x14ac:dyDescent="0.25">
      <c r="A3612" t="s">
        <v>3656</v>
      </c>
      <c r="B3612" t="s">
        <v>53</v>
      </c>
      <c r="C3612" t="s">
        <v>31</v>
      </c>
      <c r="D3612" t="s">
        <v>54</v>
      </c>
      <c r="E3612" t="s">
        <v>22</v>
      </c>
      <c r="F3612" t="s">
        <v>17</v>
      </c>
      <c r="G3612">
        <v>15711.1</v>
      </c>
      <c r="H3612">
        <v>1</v>
      </c>
      <c r="I3612">
        <v>15711.1</v>
      </c>
      <c r="J3612">
        <v>4.96</v>
      </c>
      <c r="K3612">
        <v>2999</v>
      </c>
      <c r="L3612" s="1">
        <v>45379</v>
      </c>
    </row>
    <row r="3613" spans="1:12" x14ac:dyDescent="0.25">
      <c r="A3613" t="s">
        <v>3657</v>
      </c>
      <c r="B3613" t="s">
        <v>25</v>
      </c>
      <c r="C3613" t="s">
        <v>26</v>
      </c>
      <c r="D3613" t="s">
        <v>27</v>
      </c>
      <c r="E3613" t="s">
        <v>47</v>
      </c>
      <c r="F3613" t="s">
        <v>23</v>
      </c>
      <c r="G3613">
        <v>5195.4799999999996</v>
      </c>
      <c r="H3613">
        <v>2</v>
      </c>
      <c r="I3613">
        <v>10390.959999999999</v>
      </c>
      <c r="J3613">
        <v>4.63</v>
      </c>
      <c r="K3613">
        <v>2922</v>
      </c>
      <c r="L3613" s="1">
        <v>45303</v>
      </c>
    </row>
    <row r="3614" spans="1:12" x14ac:dyDescent="0.25">
      <c r="A3614" t="s">
        <v>3658</v>
      </c>
      <c r="B3614" t="s">
        <v>38</v>
      </c>
      <c r="C3614" t="s">
        <v>20</v>
      </c>
      <c r="D3614" t="s">
        <v>39</v>
      </c>
      <c r="E3614" t="s">
        <v>22</v>
      </c>
      <c r="F3614" t="s">
        <v>40</v>
      </c>
      <c r="G3614">
        <v>15596.03</v>
      </c>
      <c r="H3614">
        <v>4</v>
      </c>
      <c r="I3614">
        <v>62384.12</v>
      </c>
      <c r="J3614">
        <v>2.38</v>
      </c>
      <c r="K3614">
        <v>3860</v>
      </c>
      <c r="L3614" s="1">
        <v>45457</v>
      </c>
    </row>
    <row r="3615" spans="1:12" x14ac:dyDescent="0.25">
      <c r="A3615" t="s">
        <v>3659</v>
      </c>
      <c r="B3615" t="s">
        <v>65</v>
      </c>
      <c r="C3615" t="s">
        <v>20</v>
      </c>
      <c r="D3615" t="s">
        <v>66</v>
      </c>
      <c r="E3615" t="s">
        <v>16</v>
      </c>
      <c r="F3615" t="s">
        <v>33</v>
      </c>
      <c r="G3615">
        <v>12479.86</v>
      </c>
      <c r="H3615">
        <v>1</v>
      </c>
      <c r="I3615">
        <v>12479.86</v>
      </c>
      <c r="J3615">
        <v>1.21</v>
      </c>
      <c r="K3615">
        <v>2777</v>
      </c>
      <c r="L3615" s="1">
        <v>45401</v>
      </c>
    </row>
    <row r="3616" spans="1:12" x14ac:dyDescent="0.25">
      <c r="A3616" t="s">
        <v>3660</v>
      </c>
      <c r="B3616" t="s">
        <v>65</v>
      </c>
      <c r="C3616" t="s">
        <v>20</v>
      </c>
      <c r="D3616" t="s">
        <v>66</v>
      </c>
      <c r="E3616" t="s">
        <v>22</v>
      </c>
      <c r="F3616" t="s">
        <v>28</v>
      </c>
      <c r="G3616">
        <v>6132.35</v>
      </c>
      <c r="H3616">
        <v>2</v>
      </c>
      <c r="I3616">
        <v>12264.7</v>
      </c>
      <c r="J3616">
        <v>3.37</v>
      </c>
      <c r="K3616">
        <v>4286</v>
      </c>
      <c r="L3616" s="1">
        <v>45596</v>
      </c>
    </row>
    <row r="3617" spans="1:12" x14ac:dyDescent="0.25">
      <c r="A3617" t="s">
        <v>3661</v>
      </c>
      <c r="B3617" t="s">
        <v>30</v>
      </c>
      <c r="C3617" t="s">
        <v>31</v>
      </c>
      <c r="D3617" t="s">
        <v>32</v>
      </c>
      <c r="E3617" t="s">
        <v>47</v>
      </c>
      <c r="F3617" t="s">
        <v>62</v>
      </c>
      <c r="G3617">
        <v>16414.259999999998</v>
      </c>
      <c r="H3617">
        <v>5</v>
      </c>
      <c r="I3617">
        <v>82071.3</v>
      </c>
      <c r="J3617">
        <v>3.28</v>
      </c>
      <c r="K3617">
        <v>1029</v>
      </c>
      <c r="L3617" s="1">
        <v>45508</v>
      </c>
    </row>
    <row r="3618" spans="1:12" x14ac:dyDescent="0.25">
      <c r="A3618" t="s">
        <v>3662</v>
      </c>
      <c r="B3618" t="s">
        <v>53</v>
      </c>
      <c r="C3618" t="s">
        <v>31</v>
      </c>
      <c r="D3618" t="s">
        <v>54</v>
      </c>
      <c r="E3618" t="s">
        <v>47</v>
      </c>
      <c r="F3618" t="s">
        <v>28</v>
      </c>
      <c r="G3618">
        <v>1250.27</v>
      </c>
      <c r="H3618">
        <v>4</v>
      </c>
      <c r="I3618">
        <v>5001.08</v>
      </c>
      <c r="J3618">
        <v>2.87</v>
      </c>
      <c r="K3618">
        <v>5000</v>
      </c>
      <c r="L3618" s="1">
        <v>45359</v>
      </c>
    </row>
    <row r="3619" spans="1:12" x14ac:dyDescent="0.25">
      <c r="A3619" t="s">
        <v>3663</v>
      </c>
      <c r="B3619" t="s">
        <v>49</v>
      </c>
      <c r="C3619" t="s">
        <v>14</v>
      </c>
      <c r="D3619" t="s">
        <v>50</v>
      </c>
      <c r="E3619" t="s">
        <v>16</v>
      </c>
      <c r="F3619" t="s">
        <v>62</v>
      </c>
      <c r="G3619">
        <v>916.68</v>
      </c>
      <c r="H3619">
        <v>2</v>
      </c>
      <c r="I3619">
        <v>1833.36</v>
      </c>
      <c r="J3619">
        <v>3.98</v>
      </c>
      <c r="K3619">
        <v>3052</v>
      </c>
      <c r="L3619" s="1">
        <v>45361</v>
      </c>
    </row>
    <row r="3620" spans="1:12" x14ac:dyDescent="0.25">
      <c r="A3620" t="s">
        <v>3664</v>
      </c>
      <c r="B3620" t="s">
        <v>53</v>
      </c>
      <c r="C3620" t="s">
        <v>31</v>
      </c>
      <c r="D3620" t="s">
        <v>54</v>
      </c>
      <c r="E3620" t="s">
        <v>16</v>
      </c>
      <c r="F3620" t="s">
        <v>23</v>
      </c>
      <c r="G3620">
        <v>2117.27</v>
      </c>
      <c r="H3620">
        <v>2</v>
      </c>
      <c r="I3620">
        <v>4234.54</v>
      </c>
      <c r="J3620">
        <v>1.0900000000000001</v>
      </c>
      <c r="K3620">
        <v>803</v>
      </c>
      <c r="L3620" s="1">
        <v>45583</v>
      </c>
    </row>
    <row r="3621" spans="1:12" x14ac:dyDescent="0.25">
      <c r="A3621" t="s">
        <v>3665</v>
      </c>
      <c r="B3621" t="s">
        <v>38</v>
      </c>
      <c r="C3621" t="s">
        <v>20</v>
      </c>
      <c r="D3621" t="s">
        <v>39</v>
      </c>
      <c r="E3621" t="s">
        <v>16</v>
      </c>
      <c r="F3621" t="s">
        <v>62</v>
      </c>
      <c r="G3621">
        <v>2484.92</v>
      </c>
      <c r="H3621">
        <v>2</v>
      </c>
      <c r="I3621">
        <v>4969.84</v>
      </c>
      <c r="J3621">
        <v>3.51</v>
      </c>
      <c r="K3621">
        <v>2003</v>
      </c>
      <c r="L3621" s="1">
        <v>45553</v>
      </c>
    </row>
    <row r="3622" spans="1:12" x14ac:dyDescent="0.25">
      <c r="A3622" t="s">
        <v>3666</v>
      </c>
      <c r="B3622" t="s">
        <v>19</v>
      </c>
      <c r="C3622" t="s">
        <v>20</v>
      </c>
      <c r="D3622" t="s">
        <v>21</v>
      </c>
      <c r="E3622" t="s">
        <v>22</v>
      </c>
      <c r="F3622" t="s">
        <v>33</v>
      </c>
      <c r="G3622">
        <v>11667.73</v>
      </c>
      <c r="H3622">
        <v>2</v>
      </c>
      <c r="I3622">
        <v>23335.46</v>
      </c>
      <c r="J3622">
        <v>2.02</v>
      </c>
      <c r="K3622">
        <v>1198</v>
      </c>
      <c r="L3622" s="1">
        <v>45437</v>
      </c>
    </row>
    <row r="3623" spans="1:12" x14ac:dyDescent="0.25">
      <c r="A3623" t="s">
        <v>3667</v>
      </c>
      <c r="B3623" t="s">
        <v>25</v>
      </c>
      <c r="C3623" t="s">
        <v>26</v>
      </c>
      <c r="D3623" t="s">
        <v>27</v>
      </c>
      <c r="E3623" t="s">
        <v>16</v>
      </c>
      <c r="F3623" t="s">
        <v>23</v>
      </c>
      <c r="G3623">
        <v>18413.88</v>
      </c>
      <c r="H3623">
        <v>1</v>
      </c>
      <c r="I3623">
        <v>18413.88</v>
      </c>
      <c r="J3623">
        <v>1.47</v>
      </c>
      <c r="K3623">
        <v>4941</v>
      </c>
      <c r="L3623" s="1">
        <v>45321</v>
      </c>
    </row>
    <row r="3624" spans="1:12" x14ac:dyDescent="0.25">
      <c r="A3624" t="s">
        <v>3668</v>
      </c>
      <c r="B3624" t="s">
        <v>38</v>
      </c>
      <c r="C3624" t="s">
        <v>20</v>
      </c>
      <c r="D3624" t="s">
        <v>39</v>
      </c>
      <c r="E3624" t="s">
        <v>47</v>
      </c>
      <c r="F3624" t="s">
        <v>40</v>
      </c>
      <c r="G3624">
        <v>2972.97</v>
      </c>
      <c r="H3624">
        <v>5</v>
      </c>
      <c r="I3624">
        <v>14864.85</v>
      </c>
      <c r="J3624">
        <v>3.78</v>
      </c>
      <c r="K3624">
        <v>3874</v>
      </c>
      <c r="L3624" s="1">
        <v>45652</v>
      </c>
    </row>
    <row r="3625" spans="1:12" x14ac:dyDescent="0.25">
      <c r="A3625" t="s">
        <v>3669</v>
      </c>
      <c r="B3625" t="s">
        <v>30</v>
      </c>
      <c r="C3625" t="s">
        <v>31</v>
      </c>
      <c r="D3625" t="s">
        <v>32</v>
      </c>
      <c r="E3625" t="s">
        <v>16</v>
      </c>
      <c r="F3625" t="s">
        <v>40</v>
      </c>
      <c r="G3625">
        <v>2475.37</v>
      </c>
      <c r="H3625">
        <v>3</v>
      </c>
      <c r="I3625">
        <v>7426.11</v>
      </c>
      <c r="J3625">
        <v>3.11</v>
      </c>
      <c r="K3625">
        <v>2325</v>
      </c>
      <c r="L3625" s="1">
        <v>45353</v>
      </c>
    </row>
    <row r="3626" spans="1:12" x14ac:dyDescent="0.25">
      <c r="A3626" t="s">
        <v>3670</v>
      </c>
      <c r="B3626" t="s">
        <v>43</v>
      </c>
      <c r="C3626" t="s">
        <v>44</v>
      </c>
      <c r="D3626" t="s">
        <v>45</v>
      </c>
      <c r="E3626" t="s">
        <v>47</v>
      </c>
      <c r="F3626" t="s">
        <v>40</v>
      </c>
      <c r="G3626">
        <v>2261.7800000000002</v>
      </c>
      <c r="H3626">
        <v>3</v>
      </c>
      <c r="I3626">
        <v>6785.34</v>
      </c>
      <c r="J3626">
        <v>3.8</v>
      </c>
      <c r="K3626">
        <v>327</v>
      </c>
      <c r="L3626" s="1">
        <v>45315</v>
      </c>
    </row>
    <row r="3627" spans="1:12" x14ac:dyDescent="0.25">
      <c r="A3627" t="s">
        <v>3671</v>
      </c>
      <c r="B3627" t="s">
        <v>19</v>
      </c>
      <c r="C3627" t="s">
        <v>20</v>
      </c>
      <c r="D3627" t="s">
        <v>21</v>
      </c>
      <c r="E3627" t="s">
        <v>22</v>
      </c>
      <c r="F3627" t="s">
        <v>23</v>
      </c>
      <c r="G3627">
        <v>11894.08</v>
      </c>
      <c r="H3627">
        <v>4</v>
      </c>
      <c r="I3627">
        <v>47576.32</v>
      </c>
      <c r="J3627">
        <v>3.41</v>
      </c>
      <c r="K3627">
        <v>1780</v>
      </c>
      <c r="L3627" s="1">
        <v>45293</v>
      </c>
    </row>
    <row r="3628" spans="1:12" x14ac:dyDescent="0.25">
      <c r="A3628" t="s">
        <v>3672</v>
      </c>
      <c r="B3628" t="s">
        <v>49</v>
      </c>
      <c r="C3628" t="s">
        <v>14</v>
      </c>
      <c r="D3628" t="s">
        <v>50</v>
      </c>
      <c r="E3628" t="s">
        <v>22</v>
      </c>
      <c r="F3628" t="s">
        <v>40</v>
      </c>
      <c r="G3628">
        <v>714.55</v>
      </c>
      <c r="H3628">
        <v>4</v>
      </c>
      <c r="I3628">
        <v>2858.2</v>
      </c>
      <c r="J3628">
        <v>4.53</v>
      </c>
      <c r="K3628">
        <v>1103</v>
      </c>
      <c r="L3628" s="1">
        <v>45454</v>
      </c>
    </row>
    <row r="3629" spans="1:12" x14ac:dyDescent="0.25">
      <c r="A3629" t="s">
        <v>3673</v>
      </c>
      <c r="B3629" t="s">
        <v>25</v>
      </c>
      <c r="C3629" t="s">
        <v>26</v>
      </c>
      <c r="D3629" t="s">
        <v>27</v>
      </c>
      <c r="E3629" t="s">
        <v>22</v>
      </c>
      <c r="F3629" t="s">
        <v>62</v>
      </c>
      <c r="G3629">
        <v>6125.75</v>
      </c>
      <c r="H3629">
        <v>2</v>
      </c>
      <c r="I3629">
        <v>12251.5</v>
      </c>
      <c r="J3629">
        <v>2.4700000000000002</v>
      </c>
      <c r="K3629">
        <v>2535</v>
      </c>
      <c r="L3629" s="1">
        <v>45439</v>
      </c>
    </row>
    <row r="3630" spans="1:12" x14ac:dyDescent="0.25">
      <c r="A3630" t="s">
        <v>3674</v>
      </c>
      <c r="B3630" t="s">
        <v>25</v>
      </c>
      <c r="C3630" t="s">
        <v>26</v>
      </c>
      <c r="D3630" t="s">
        <v>27</v>
      </c>
      <c r="E3630" t="s">
        <v>16</v>
      </c>
      <c r="F3630" t="s">
        <v>33</v>
      </c>
      <c r="G3630">
        <v>15779.68</v>
      </c>
      <c r="H3630">
        <v>2</v>
      </c>
      <c r="I3630">
        <v>31559.360000000001</v>
      </c>
      <c r="J3630">
        <v>3.46</v>
      </c>
      <c r="K3630">
        <v>2833</v>
      </c>
      <c r="L3630" s="1">
        <v>45468</v>
      </c>
    </row>
    <row r="3631" spans="1:12" x14ac:dyDescent="0.25">
      <c r="A3631" t="s">
        <v>3675</v>
      </c>
      <c r="B3631" t="s">
        <v>30</v>
      </c>
      <c r="C3631" t="s">
        <v>31</v>
      </c>
      <c r="D3631" t="s">
        <v>32</v>
      </c>
      <c r="E3631" t="s">
        <v>47</v>
      </c>
      <c r="F3631" t="s">
        <v>23</v>
      </c>
      <c r="G3631">
        <v>19886.060000000001</v>
      </c>
      <c r="H3631">
        <v>3</v>
      </c>
      <c r="I3631">
        <v>59658.18</v>
      </c>
      <c r="J3631">
        <v>1.53</v>
      </c>
      <c r="K3631">
        <v>2764</v>
      </c>
      <c r="L3631" s="1">
        <v>45620</v>
      </c>
    </row>
    <row r="3632" spans="1:12" x14ac:dyDescent="0.25">
      <c r="A3632" t="s">
        <v>3676</v>
      </c>
      <c r="B3632" t="s">
        <v>49</v>
      </c>
      <c r="C3632" t="s">
        <v>14</v>
      </c>
      <c r="D3632" t="s">
        <v>50</v>
      </c>
      <c r="E3632" t="s">
        <v>22</v>
      </c>
      <c r="F3632" t="s">
        <v>23</v>
      </c>
      <c r="G3632">
        <v>19764.39</v>
      </c>
      <c r="H3632">
        <v>3</v>
      </c>
      <c r="I3632">
        <v>59293.17</v>
      </c>
      <c r="J3632">
        <v>3.85</v>
      </c>
      <c r="K3632">
        <v>2369</v>
      </c>
      <c r="L3632" s="1">
        <v>45421</v>
      </c>
    </row>
    <row r="3633" spans="1:12" x14ac:dyDescent="0.25">
      <c r="A3633" t="s">
        <v>3677</v>
      </c>
      <c r="B3633" t="s">
        <v>35</v>
      </c>
      <c r="C3633" t="s">
        <v>14</v>
      </c>
      <c r="D3633" t="s">
        <v>36</v>
      </c>
      <c r="E3633" t="s">
        <v>22</v>
      </c>
      <c r="F3633" t="s">
        <v>23</v>
      </c>
      <c r="G3633">
        <v>2538.14</v>
      </c>
      <c r="H3633">
        <v>1</v>
      </c>
      <c r="I3633">
        <v>2538.14</v>
      </c>
      <c r="J3633">
        <v>1.44</v>
      </c>
      <c r="K3633">
        <v>2345</v>
      </c>
      <c r="L3633" s="1">
        <v>45488</v>
      </c>
    </row>
    <row r="3634" spans="1:12" x14ac:dyDescent="0.25">
      <c r="A3634" t="s">
        <v>3678</v>
      </c>
      <c r="B3634" t="s">
        <v>13</v>
      </c>
      <c r="C3634" t="s">
        <v>14</v>
      </c>
      <c r="D3634" t="s">
        <v>15</v>
      </c>
      <c r="E3634" t="s">
        <v>47</v>
      </c>
      <c r="F3634" t="s">
        <v>17</v>
      </c>
      <c r="G3634">
        <v>2158.0700000000002</v>
      </c>
      <c r="H3634">
        <v>3</v>
      </c>
      <c r="I3634">
        <v>6474.21</v>
      </c>
      <c r="J3634">
        <v>3.63</v>
      </c>
      <c r="K3634">
        <v>2431</v>
      </c>
      <c r="L3634" s="1">
        <v>45301</v>
      </c>
    </row>
    <row r="3635" spans="1:12" x14ac:dyDescent="0.25">
      <c r="A3635" t="s">
        <v>3679</v>
      </c>
      <c r="B3635" t="s">
        <v>53</v>
      </c>
      <c r="C3635" t="s">
        <v>31</v>
      </c>
      <c r="D3635" t="s">
        <v>54</v>
      </c>
      <c r="E3635" t="s">
        <v>22</v>
      </c>
      <c r="F3635" t="s">
        <v>33</v>
      </c>
      <c r="G3635">
        <v>19411.63</v>
      </c>
      <c r="H3635">
        <v>4</v>
      </c>
      <c r="I3635">
        <v>77646.52</v>
      </c>
      <c r="J3635">
        <v>1.1499999999999999</v>
      </c>
      <c r="K3635">
        <v>1922</v>
      </c>
      <c r="L3635" s="1">
        <v>45560</v>
      </c>
    </row>
    <row r="3636" spans="1:12" x14ac:dyDescent="0.25">
      <c r="A3636" t="s">
        <v>3680</v>
      </c>
      <c r="B3636" t="s">
        <v>38</v>
      </c>
      <c r="C3636" t="s">
        <v>20</v>
      </c>
      <c r="D3636" t="s">
        <v>39</v>
      </c>
      <c r="E3636" t="s">
        <v>47</v>
      </c>
      <c r="F3636" t="s">
        <v>40</v>
      </c>
      <c r="G3636">
        <v>14683.52</v>
      </c>
      <c r="H3636">
        <v>2</v>
      </c>
      <c r="I3636">
        <v>29367.040000000001</v>
      </c>
      <c r="J3636">
        <v>3.31</v>
      </c>
      <c r="K3636">
        <v>4232</v>
      </c>
      <c r="L3636" s="1">
        <v>45306</v>
      </c>
    </row>
    <row r="3637" spans="1:12" x14ac:dyDescent="0.25">
      <c r="A3637" t="s">
        <v>3681</v>
      </c>
      <c r="B3637" t="s">
        <v>30</v>
      </c>
      <c r="C3637" t="s">
        <v>31</v>
      </c>
      <c r="D3637" t="s">
        <v>32</v>
      </c>
      <c r="E3637" t="s">
        <v>22</v>
      </c>
      <c r="F3637" t="s">
        <v>17</v>
      </c>
      <c r="G3637">
        <v>3742.2</v>
      </c>
      <c r="H3637">
        <v>5</v>
      </c>
      <c r="I3637">
        <v>18711</v>
      </c>
      <c r="J3637">
        <v>4.22</v>
      </c>
      <c r="K3637">
        <v>889</v>
      </c>
      <c r="L3637" s="1">
        <v>45506</v>
      </c>
    </row>
    <row r="3638" spans="1:12" x14ac:dyDescent="0.25">
      <c r="A3638" t="s">
        <v>3682</v>
      </c>
      <c r="B3638" t="s">
        <v>35</v>
      </c>
      <c r="C3638" t="s">
        <v>14</v>
      </c>
      <c r="D3638" t="s">
        <v>36</v>
      </c>
      <c r="E3638" t="s">
        <v>16</v>
      </c>
      <c r="F3638" t="s">
        <v>28</v>
      </c>
      <c r="G3638">
        <v>10142.200000000001</v>
      </c>
      <c r="H3638">
        <v>5</v>
      </c>
      <c r="I3638">
        <v>50711</v>
      </c>
      <c r="J3638">
        <v>1.5</v>
      </c>
      <c r="K3638">
        <v>3472</v>
      </c>
      <c r="L3638" s="1">
        <v>45601</v>
      </c>
    </row>
    <row r="3639" spans="1:12" x14ac:dyDescent="0.25">
      <c r="A3639" t="s">
        <v>3683</v>
      </c>
      <c r="B3639" t="s">
        <v>25</v>
      </c>
      <c r="C3639" t="s">
        <v>26</v>
      </c>
      <c r="D3639" t="s">
        <v>27</v>
      </c>
      <c r="E3639" t="s">
        <v>16</v>
      </c>
      <c r="F3639" t="s">
        <v>17</v>
      </c>
      <c r="G3639">
        <v>7163.98</v>
      </c>
      <c r="H3639">
        <v>5</v>
      </c>
      <c r="I3639">
        <v>35819.9</v>
      </c>
      <c r="J3639">
        <v>4.4400000000000004</v>
      </c>
      <c r="K3639">
        <v>3286</v>
      </c>
      <c r="L3639" s="1">
        <v>45536</v>
      </c>
    </row>
    <row r="3640" spans="1:12" x14ac:dyDescent="0.25">
      <c r="A3640" t="s">
        <v>3684</v>
      </c>
      <c r="B3640" t="s">
        <v>25</v>
      </c>
      <c r="C3640" t="s">
        <v>26</v>
      </c>
      <c r="D3640" t="s">
        <v>27</v>
      </c>
      <c r="E3640" t="s">
        <v>47</v>
      </c>
      <c r="F3640" t="s">
        <v>17</v>
      </c>
      <c r="G3640">
        <v>4898.2700000000004</v>
      </c>
      <c r="H3640">
        <v>1</v>
      </c>
      <c r="I3640">
        <v>4898.2700000000004</v>
      </c>
      <c r="J3640">
        <v>1.24</v>
      </c>
      <c r="K3640">
        <v>4465</v>
      </c>
      <c r="L3640" s="1">
        <v>45634</v>
      </c>
    </row>
    <row r="3641" spans="1:12" x14ac:dyDescent="0.25">
      <c r="A3641" t="s">
        <v>3685</v>
      </c>
      <c r="B3641" t="s">
        <v>43</v>
      </c>
      <c r="C3641" t="s">
        <v>44</v>
      </c>
      <c r="D3641" t="s">
        <v>45</v>
      </c>
      <c r="E3641" t="s">
        <v>22</v>
      </c>
      <c r="F3641" t="s">
        <v>62</v>
      </c>
      <c r="G3641">
        <v>17435.38</v>
      </c>
      <c r="H3641">
        <v>1</v>
      </c>
      <c r="I3641">
        <v>17435.38</v>
      </c>
      <c r="J3641">
        <v>2.0299999999999998</v>
      </c>
      <c r="K3641">
        <v>202</v>
      </c>
      <c r="L3641" s="1">
        <v>45614</v>
      </c>
    </row>
    <row r="3642" spans="1:12" x14ac:dyDescent="0.25">
      <c r="A3642" t="s">
        <v>3686</v>
      </c>
      <c r="B3642" t="s">
        <v>53</v>
      </c>
      <c r="C3642" t="s">
        <v>31</v>
      </c>
      <c r="D3642" t="s">
        <v>54</v>
      </c>
      <c r="E3642" t="s">
        <v>22</v>
      </c>
      <c r="F3642" t="s">
        <v>33</v>
      </c>
      <c r="G3642">
        <v>18816.47</v>
      </c>
      <c r="H3642">
        <v>3</v>
      </c>
      <c r="I3642">
        <v>56449.41</v>
      </c>
      <c r="J3642">
        <v>2.33</v>
      </c>
      <c r="K3642">
        <v>484</v>
      </c>
      <c r="L3642" s="1">
        <v>45613</v>
      </c>
    </row>
    <row r="3643" spans="1:12" x14ac:dyDescent="0.25">
      <c r="A3643" t="s">
        <v>3687</v>
      </c>
      <c r="B3643" t="s">
        <v>53</v>
      </c>
      <c r="C3643" t="s">
        <v>31</v>
      </c>
      <c r="D3643" t="s">
        <v>54</v>
      </c>
      <c r="E3643" t="s">
        <v>22</v>
      </c>
      <c r="F3643" t="s">
        <v>62</v>
      </c>
      <c r="G3643">
        <v>1563.36</v>
      </c>
      <c r="H3643">
        <v>2</v>
      </c>
      <c r="I3643">
        <v>3126.72</v>
      </c>
      <c r="J3643">
        <v>4.97</v>
      </c>
      <c r="K3643">
        <v>1242</v>
      </c>
      <c r="L3643" s="1">
        <v>45463</v>
      </c>
    </row>
    <row r="3644" spans="1:12" x14ac:dyDescent="0.25">
      <c r="A3644" t="s">
        <v>3688</v>
      </c>
      <c r="B3644" t="s">
        <v>65</v>
      </c>
      <c r="C3644" t="s">
        <v>20</v>
      </c>
      <c r="D3644" t="s">
        <v>66</v>
      </c>
      <c r="E3644" t="s">
        <v>16</v>
      </c>
      <c r="F3644" t="s">
        <v>40</v>
      </c>
      <c r="G3644">
        <v>126.53</v>
      </c>
      <c r="H3644">
        <v>1</v>
      </c>
      <c r="I3644">
        <v>126.53</v>
      </c>
      <c r="J3644">
        <v>3.83</v>
      </c>
      <c r="K3644">
        <v>816</v>
      </c>
      <c r="L3644" s="1">
        <v>45365</v>
      </c>
    </row>
    <row r="3645" spans="1:12" x14ac:dyDescent="0.25">
      <c r="A3645" t="s">
        <v>3689</v>
      </c>
      <c r="B3645" t="s">
        <v>53</v>
      </c>
      <c r="C3645" t="s">
        <v>31</v>
      </c>
      <c r="D3645" t="s">
        <v>54</v>
      </c>
      <c r="E3645" t="s">
        <v>22</v>
      </c>
      <c r="F3645" t="s">
        <v>17</v>
      </c>
      <c r="G3645">
        <v>313.3</v>
      </c>
      <c r="H3645">
        <v>5</v>
      </c>
      <c r="I3645">
        <v>1566.5</v>
      </c>
      <c r="J3645">
        <v>1.63</v>
      </c>
      <c r="K3645">
        <v>2887</v>
      </c>
      <c r="L3645" s="1">
        <v>45368</v>
      </c>
    </row>
    <row r="3646" spans="1:12" x14ac:dyDescent="0.25">
      <c r="A3646" t="s">
        <v>3690</v>
      </c>
      <c r="B3646" t="s">
        <v>35</v>
      </c>
      <c r="C3646" t="s">
        <v>14</v>
      </c>
      <c r="D3646" t="s">
        <v>36</v>
      </c>
      <c r="E3646" t="s">
        <v>22</v>
      </c>
      <c r="F3646" t="s">
        <v>40</v>
      </c>
      <c r="G3646">
        <v>15031.86</v>
      </c>
      <c r="H3646">
        <v>5</v>
      </c>
      <c r="I3646">
        <v>75159.3</v>
      </c>
      <c r="J3646">
        <v>3.28</v>
      </c>
      <c r="K3646">
        <v>2636</v>
      </c>
      <c r="L3646" s="1">
        <v>45607</v>
      </c>
    </row>
    <row r="3647" spans="1:12" x14ac:dyDescent="0.25">
      <c r="A3647" t="s">
        <v>3691</v>
      </c>
      <c r="B3647" t="s">
        <v>19</v>
      </c>
      <c r="C3647" t="s">
        <v>20</v>
      </c>
      <c r="D3647" t="s">
        <v>21</v>
      </c>
      <c r="E3647" t="s">
        <v>22</v>
      </c>
      <c r="F3647" t="s">
        <v>62</v>
      </c>
      <c r="G3647">
        <v>6199.04</v>
      </c>
      <c r="H3647">
        <v>5</v>
      </c>
      <c r="I3647">
        <v>30995.200000000001</v>
      </c>
      <c r="J3647">
        <v>3.28</v>
      </c>
      <c r="K3647">
        <v>4675</v>
      </c>
      <c r="L3647" s="1">
        <v>45413</v>
      </c>
    </row>
    <row r="3648" spans="1:12" x14ac:dyDescent="0.25">
      <c r="A3648" t="s">
        <v>3692</v>
      </c>
      <c r="B3648" t="s">
        <v>30</v>
      </c>
      <c r="C3648" t="s">
        <v>31</v>
      </c>
      <c r="D3648" t="s">
        <v>32</v>
      </c>
      <c r="E3648" t="s">
        <v>22</v>
      </c>
      <c r="F3648" t="s">
        <v>28</v>
      </c>
      <c r="G3648">
        <v>513.03</v>
      </c>
      <c r="H3648">
        <v>5</v>
      </c>
      <c r="I3648">
        <v>2565.15</v>
      </c>
      <c r="J3648">
        <v>3.33</v>
      </c>
      <c r="K3648">
        <v>3722</v>
      </c>
      <c r="L3648" s="1">
        <v>45447</v>
      </c>
    </row>
    <row r="3649" spans="1:12" x14ac:dyDescent="0.25">
      <c r="A3649" t="s">
        <v>3693</v>
      </c>
      <c r="B3649" t="s">
        <v>19</v>
      </c>
      <c r="C3649" t="s">
        <v>20</v>
      </c>
      <c r="D3649" t="s">
        <v>21</v>
      </c>
      <c r="E3649" t="s">
        <v>16</v>
      </c>
      <c r="F3649" t="s">
        <v>17</v>
      </c>
      <c r="G3649">
        <v>10290.07</v>
      </c>
      <c r="H3649">
        <v>1</v>
      </c>
      <c r="I3649">
        <v>10290.07</v>
      </c>
      <c r="J3649">
        <v>2.0499999999999998</v>
      </c>
      <c r="K3649">
        <v>4270</v>
      </c>
      <c r="L3649" s="1">
        <v>45381</v>
      </c>
    </row>
    <row r="3650" spans="1:12" x14ac:dyDescent="0.25">
      <c r="A3650" t="s">
        <v>3694</v>
      </c>
      <c r="B3650" t="s">
        <v>19</v>
      </c>
      <c r="C3650" t="s">
        <v>20</v>
      </c>
      <c r="D3650" t="s">
        <v>21</v>
      </c>
      <c r="E3650" t="s">
        <v>47</v>
      </c>
      <c r="F3650" t="s">
        <v>17</v>
      </c>
      <c r="G3650">
        <v>1986.31</v>
      </c>
      <c r="H3650">
        <v>3</v>
      </c>
      <c r="I3650">
        <v>5958.93</v>
      </c>
      <c r="J3650">
        <v>1.84</v>
      </c>
      <c r="K3650">
        <v>3226</v>
      </c>
      <c r="L3650" s="1">
        <v>45642</v>
      </c>
    </row>
    <row r="3651" spans="1:12" x14ac:dyDescent="0.25">
      <c r="A3651" t="s">
        <v>3695</v>
      </c>
      <c r="B3651" t="s">
        <v>30</v>
      </c>
      <c r="C3651" t="s">
        <v>31</v>
      </c>
      <c r="D3651" t="s">
        <v>32</v>
      </c>
      <c r="E3651" t="s">
        <v>16</v>
      </c>
      <c r="F3651" t="s">
        <v>62</v>
      </c>
      <c r="G3651">
        <v>9506.91</v>
      </c>
      <c r="H3651">
        <v>5</v>
      </c>
      <c r="I3651">
        <v>47534.55</v>
      </c>
      <c r="J3651">
        <v>2.46</v>
      </c>
      <c r="K3651">
        <v>3115</v>
      </c>
      <c r="L3651" s="1">
        <v>45374</v>
      </c>
    </row>
    <row r="3652" spans="1:12" x14ac:dyDescent="0.25">
      <c r="A3652" t="s">
        <v>3696</v>
      </c>
      <c r="B3652" t="s">
        <v>25</v>
      </c>
      <c r="C3652" t="s">
        <v>26</v>
      </c>
      <c r="D3652" t="s">
        <v>27</v>
      </c>
      <c r="E3652" t="s">
        <v>47</v>
      </c>
      <c r="F3652" t="s">
        <v>23</v>
      </c>
      <c r="G3652">
        <v>14074.41</v>
      </c>
      <c r="H3652">
        <v>2</v>
      </c>
      <c r="I3652">
        <v>28148.82</v>
      </c>
      <c r="J3652">
        <v>2.4500000000000002</v>
      </c>
      <c r="K3652">
        <v>456</v>
      </c>
      <c r="L3652" s="1">
        <v>45641</v>
      </c>
    </row>
    <row r="3653" spans="1:12" x14ac:dyDescent="0.25">
      <c r="A3653" t="s">
        <v>3697</v>
      </c>
      <c r="B3653" t="s">
        <v>49</v>
      </c>
      <c r="C3653" t="s">
        <v>14</v>
      </c>
      <c r="D3653" t="s">
        <v>50</v>
      </c>
      <c r="E3653" t="s">
        <v>47</v>
      </c>
      <c r="F3653" t="s">
        <v>62</v>
      </c>
      <c r="G3653">
        <v>11251.57</v>
      </c>
      <c r="H3653">
        <v>5</v>
      </c>
      <c r="I3653">
        <v>56257.85</v>
      </c>
      <c r="J3653">
        <v>3.05</v>
      </c>
      <c r="K3653">
        <v>4900</v>
      </c>
      <c r="L3653" s="1">
        <v>45481</v>
      </c>
    </row>
    <row r="3654" spans="1:12" x14ac:dyDescent="0.25">
      <c r="A3654" t="s">
        <v>3698</v>
      </c>
      <c r="B3654" t="s">
        <v>65</v>
      </c>
      <c r="C3654" t="s">
        <v>20</v>
      </c>
      <c r="D3654" t="s">
        <v>66</v>
      </c>
      <c r="E3654" t="s">
        <v>22</v>
      </c>
      <c r="F3654" t="s">
        <v>40</v>
      </c>
      <c r="G3654">
        <v>10975.32</v>
      </c>
      <c r="H3654">
        <v>1</v>
      </c>
      <c r="I3654">
        <v>10975.32</v>
      </c>
      <c r="J3654">
        <v>1.93</v>
      </c>
      <c r="K3654">
        <v>925</v>
      </c>
      <c r="L3654" s="1">
        <v>45538</v>
      </c>
    </row>
    <row r="3655" spans="1:12" x14ac:dyDescent="0.25">
      <c r="A3655" t="s">
        <v>3699</v>
      </c>
      <c r="B3655" t="s">
        <v>49</v>
      </c>
      <c r="C3655" t="s">
        <v>14</v>
      </c>
      <c r="D3655" t="s">
        <v>50</v>
      </c>
      <c r="E3655" t="s">
        <v>47</v>
      </c>
      <c r="F3655" t="s">
        <v>28</v>
      </c>
      <c r="G3655">
        <v>17805.13</v>
      </c>
      <c r="H3655">
        <v>2</v>
      </c>
      <c r="I3655">
        <v>35610.26</v>
      </c>
      <c r="J3655">
        <v>1.43</v>
      </c>
      <c r="K3655">
        <v>2033</v>
      </c>
      <c r="L3655" s="1">
        <v>45442</v>
      </c>
    </row>
    <row r="3656" spans="1:12" x14ac:dyDescent="0.25">
      <c r="A3656" t="s">
        <v>3700</v>
      </c>
      <c r="B3656" t="s">
        <v>25</v>
      </c>
      <c r="C3656" t="s">
        <v>26</v>
      </c>
      <c r="D3656" t="s">
        <v>27</v>
      </c>
      <c r="E3656" t="s">
        <v>47</v>
      </c>
      <c r="F3656" t="s">
        <v>28</v>
      </c>
      <c r="G3656">
        <v>18245.87</v>
      </c>
      <c r="H3656">
        <v>1</v>
      </c>
      <c r="I3656">
        <v>18245.87</v>
      </c>
      <c r="J3656">
        <v>1.18</v>
      </c>
      <c r="K3656">
        <v>2870</v>
      </c>
      <c r="L3656" s="1">
        <v>45581</v>
      </c>
    </row>
    <row r="3657" spans="1:12" x14ac:dyDescent="0.25">
      <c r="A3657" t="s">
        <v>3701</v>
      </c>
      <c r="B3657" t="s">
        <v>43</v>
      </c>
      <c r="C3657" t="s">
        <v>44</v>
      </c>
      <c r="D3657" t="s">
        <v>45</v>
      </c>
      <c r="E3657" t="s">
        <v>16</v>
      </c>
      <c r="F3657" t="s">
        <v>40</v>
      </c>
      <c r="G3657">
        <v>3877.35</v>
      </c>
      <c r="H3657">
        <v>3</v>
      </c>
      <c r="I3657">
        <v>11632.05</v>
      </c>
      <c r="J3657">
        <v>3.44</v>
      </c>
      <c r="K3657">
        <v>3520</v>
      </c>
      <c r="L3657" s="1">
        <v>45306</v>
      </c>
    </row>
    <row r="3658" spans="1:12" x14ac:dyDescent="0.25">
      <c r="A3658" t="s">
        <v>3702</v>
      </c>
      <c r="B3658" t="s">
        <v>13</v>
      </c>
      <c r="C3658" t="s">
        <v>14</v>
      </c>
      <c r="D3658" t="s">
        <v>15</v>
      </c>
      <c r="E3658" t="s">
        <v>16</v>
      </c>
      <c r="F3658" t="s">
        <v>40</v>
      </c>
      <c r="G3658">
        <v>4788.67</v>
      </c>
      <c r="H3658">
        <v>4</v>
      </c>
      <c r="I3658">
        <v>19154.68</v>
      </c>
      <c r="J3658">
        <v>3.96</v>
      </c>
      <c r="K3658">
        <v>1986</v>
      </c>
      <c r="L3658" s="1">
        <v>45636</v>
      </c>
    </row>
    <row r="3659" spans="1:12" x14ac:dyDescent="0.25">
      <c r="A3659" t="s">
        <v>3703</v>
      </c>
      <c r="B3659" t="s">
        <v>65</v>
      </c>
      <c r="C3659" t="s">
        <v>20</v>
      </c>
      <c r="D3659" t="s">
        <v>66</v>
      </c>
      <c r="E3659" t="s">
        <v>47</v>
      </c>
      <c r="F3659" t="s">
        <v>28</v>
      </c>
      <c r="G3659">
        <v>2983.23</v>
      </c>
      <c r="H3659">
        <v>4</v>
      </c>
      <c r="I3659">
        <v>11932.92</v>
      </c>
      <c r="J3659">
        <v>1.06</v>
      </c>
      <c r="K3659">
        <v>3198</v>
      </c>
      <c r="L3659" s="1">
        <v>45614</v>
      </c>
    </row>
    <row r="3660" spans="1:12" x14ac:dyDescent="0.25">
      <c r="A3660" t="s">
        <v>3704</v>
      </c>
      <c r="B3660" t="s">
        <v>65</v>
      </c>
      <c r="C3660" t="s">
        <v>20</v>
      </c>
      <c r="D3660" t="s">
        <v>66</v>
      </c>
      <c r="E3660" t="s">
        <v>16</v>
      </c>
      <c r="F3660" t="s">
        <v>33</v>
      </c>
      <c r="G3660">
        <v>18480.669999999998</v>
      </c>
      <c r="H3660">
        <v>2</v>
      </c>
      <c r="I3660">
        <v>36961.339999999997</v>
      </c>
      <c r="J3660">
        <v>4.41</v>
      </c>
      <c r="K3660">
        <v>2787</v>
      </c>
      <c r="L3660" s="1">
        <v>45354</v>
      </c>
    </row>
    <row r="3661" spans="1:12" x14ac:dyDescent="0.25">
      <c r="A3661" t="s">
        <v>3705</v>
      </c>
      <c r="B3661" t="s">
        <v>30</v>
      </c>
      <c r="C3661" t="s">
        <v>31</v>
      </c>
      <c r="D3661" t="s">
        <v>32</v>
      </c>
      <c r="E3661" t="s">
        <v>16</v>
      </c>
      <c r="F3661" t="s">
        <v>23</v>
      </c>
      <c r="G3661">
        <v>19714.73</v>
      </c>
      <c r="H3661">
        <v>1</v>
      </c>
      <c r="I3661">
        <v>19714.73</v>
      </c>
      <c r="J3661">
        <v>3.17</v>
      </c>
      <c r="K3661">
        <v>4070</v>
      </c>
      <c r="L3661" s="1">
        <v>45547</v>
      </c>
    </row>
    <row r="3662" spans="1:12" x14ac:dyDescent="0.25">
      <c r="A3662" t="s">
        <v>3706</v>
      </c>
      <c r="B3662" t="s">
        <v>35</v>
      </c>
      <c r="C3662" t="s">
        <v>14</v>
      </c>
      <c r="D3662" t="s">
        <v>36</v>
      </c>
      <c r="E3662" t="s">
        <v>47</v>
      </c>
      <c r="F3662" t="s">
        <v>33</v>
      </c>
      <c r="G3662">
        <v>12923.96</v>
      </c>
      <c r="H3662">
        <v>2</v>
      </c>
      <c r="I3662">
        <v>25847.919999999998</v>
      </c>
      <c r="J3662">
        <v>1.96</v>
      </c>
      <c r="K3662">
        <v>1385</v>
      </c>
      <c r="L3662" s="1">
        <v>45428</v>
      </c>
    </row>
    <row r="3663" spans="1:12" x14ac:dyDescent="0.25">
      <c r="A3663" t="s">
        <v>3707</v>
      </c>
      <c r="B3663" t="s">
        <v>35</v>
      </c>
      <c r="C3663" t="s">
        <v>14</v>
      </c>
      <c r="D3663" t="s">
        <v>36</v>
      </c>
      <c r="E3663" t="s">
        <v>47</v>
      </c>
      <c r="F3663" t="s">
        <v>17</v>
      </c>
      <c r="G3663">
        <v>9320.4599999999991</v>
      </c>
      <c r="H3663">
        <v>1</v>
      </c>
      <c r="I3663">
        <v>9320.4599999999991</v>
      </c>
      <c r="J3663">
        <v>2.57</v>
      </c>
      <c r="K3663">
        <v>1596</v>
      </c>
      <c r="L3663" s="1">
        <v>45562</v>
      </c>
    </row>
    <row r="3664" spans="1:12" x14ac:dyDescent="0.25">
      <c r="A3664" t="s">
        <v>3708</v>
      </c>
      <c r="B3664" t="s">
        <v>13</v>
      </c>
      <c r="C3664" t="s">
        <v>14</v>
      </c>
      <c r="D3664" t="s">
        <v>15</v>
      </c>
      <c r="E3664" t="s">
        <v>47</v>
      </c>
      <c r="F3664" t="s">
        <v>23</v>
      </c>
      <c r="G3664">
        <v>16715.650000000001</v>
      </c>
      <c r="H3664">
        <v>2</v>
      </c>
      <c r="I3664">
        <v>33431.300000000003</v>
      </c>
      <c r="J3664">
        <v>2.94</v>
      </c>
      <c r="K3664">
        <v>2772</v>
      </c>
      <c r="L3664" s="1">
        <v>45430</v>
      </c>
    </row>
    <row r="3665" spans="1:12" x14ac:dyDescent="0.25">
      <c r="A3665" t="s">
        <v>3709</v>
      </c>
      <c r="B3665" t="s">
        <v>65</v>
      </c>
      <c r="C3665" t="s">
        <v>20</v>
      </c>
      <c r="D3665" t="s">
        <v>66</v>
      </c>
      <c r="E3665" t="s">
        <v>22</v>
      </c>
      <c r="F3665" t="s">
        <v>33</v>
      </c>
      <c r="G3665">
        <v>16471.91</v>
      </c>
      <c r="H3665">
        <v>5</v>
      </c>
      <c r="I3665">
        <v>82359.55</v>
      </c>
      <c r="J3665">
        <v>1.4</v>
      </c>
      <c r="K3665">
        <v>3023</v>
      </c>
      <c r="L3665" s="1">
        <v>45515</v>
      </c>
    </row>
    <row r="3666" spans="1:12" x14ac:dyDescent="0.25">
      <c r="A3666" t="s">
        <v>3710</v>
      </c>
      <c r="B3666" t="s">
        <v>43</v>
      </c>
      <c r="C3666" t="s">
        <v>44</v>
      </c>
      <c r="D3666" t="s">
        <v>45</v>
      </c>
      <c r="E3666" t="s">
        <v>22</v>
      </c>
      <c r="F3666" t="s">
        <v>62</v>
      </c>
      <c r="G3666">
        <v>6037.12</v>
      </c>
      <c r="H3666">
        <v>5</v>
      </c>
      <c r="I3666">
        <v>30185.599999999999</v>
      </c>
      <c r="J3666">
        <v>3.05</v>
      </c>
      <c r="K3666">
        <v>3867</v>
      </c>
      <c r="L3666" s="1">
        <v>45595</v>
      </c>
    </row>
    <row r="3667" spans="1:12" x14ac:dyDescent="0.25">
      <c r="A3667" t="s">
        <v>3711</v>
      </c>
      <c r="B3667" t="s">
        <v>13</v>
      </c>
      <c r="C3667" t="s">
        <v>14</v>
      </c>
      <c r="D3667" t="s">
        <v>15</v>
      </c>
      <c r="E3667" t="s">
        <v>47</v>
      </c>
      <c r="F3667" t="s">
        <v>40</v>
      </c>
      <c r="G3667">
        <v>18660.88</v>
      </c>
      <c r="H3667">
        <v>1</v>
      </c>
      <c r="I3667">
        <v>18660.88</v>
      </c>
      <c r="J3667">
        <v>3.02</v>
      </c>
      <c r="K3667">
        <v>4962</v>
      </c>
      <c r="L3667" s="1">
        <v>45509</v>
      </c>
    </row>
    <row r="3668" spans="1:12" x14ac:dyDescent="0.25">
      <c r="A3668" t="s">
        <v>3712</v>
      </c>
      <c r="B3668" t="s">
        <v>35</v>
      </c>
      <c r="C3668" t="s">
        <v>14</v>
      </c>
      <c r="D3668" t="s">
        <v>36</v>
      </c>
      <c r="E3668" t="s">
        <v>16</v>
      </c>
      <c r="F3668" t="s">
        <v>28</v>
      </c>
      <c r="G3668">
        <v>11308.33</v>
      </c>
      <c r="H3668">
        <v>2</v>
      </c>
      <c r="I3668">
        <v>22616.66</v>
      </c>
      <c r="J3668">
        <v>3.96</v>
      </c>
      <c r="K3668">
        <v>3421</v>
      </c>
      <c r="L3668" s="1">
        <v>45345</v>
      </c>
    </row>
    <row r="3669" spans="1:12" x14ac:dyDescent="0.25">
      <c r="A3669" t="s">
        <v>3713</v>
      </c>
      <c r="B3669" t="s">
        <v>13</v>
      </c>
      <c r="C3669" t="s">
        <v>14</v>
      </c>
      <c r="D3669" t="s">
        <v>15</v>
      </c>
      <c r="E3669" t="s">
        <v>47</v>
      </c>
      <c r="F3669" t="s">
        <v>33</v>
      </c>
      <c r="G3669">
        <v>2630.99</v>
      </c>
      <c r="H3669">
        <v>5</v>
      </c>
      <c r="I3669">
        <v>13154.95</v>
      </c>
      <c r="J3669">
        <v>1.74</v>
      </c>
      <c r="K3669">
        <v>2052</v>
      </c>
      <c r="L3669" s="1">
        <v>45331</v>
      </c>
    </row>
    <row r="3670" spans="1:12" x14ac:dyDescent="0.25">
      <c r="A3670" t="s">
        <v>3714</v>
      </c>
      <c r="B3670" t="s">
        <v>25</v>
      </c>
      <c r="C3670" t="s">
        <v>26</v>
      </c>
      <c r="D3670" t="s">
        <v>27</v>
      </c>
      <c r="E3670" t="s">
        <v>47</v>
      </c>
      <c r="F3670" t="s">
        <v>40</v>
      </c>
      <c r="G3670">
        <v>17754.150000000001</v>
      </c>
      <c r="H3670">
        <v>2</v>
      </c>
      <c r="I3670">
        <v>35508.300000000003</v>
      </c>
      <c r="J3670">
        <v>3.3</v>
      </c>
      <c r="K3670">
        <v>2769</v>
      </c>
      <c r="L3670" s="1">
        <v>45624</v>
      </c>
    </row>
    <row r="3671" spans="1:12" x14ac:dyDescent="0.25">
      <c r="A3671" t="s">
        <v>3715</v>
      </c>
      <c r="B3671" t="s">
        <v>25</v>
      </c>
      <c r="C3671" t="s">
        <v>26</v>
      </c>
      <c r="D3671" t="s">
        <v>27</v>
      </c>
      <c r="E3671" t="s">
        <v>47</v>
      </c>
      <c r="F3671" t="s">
        <v>28</v>
      </c>
      <c r="G3671">
        <v>11641.56</v>
      </c>
      <c r="H3671">
        <v>1</v>
      </c>
      <c r="I3671">
        <v>11641.56</v>
      </c>
      <c r="J3671">
        <v>1.92</v>
      </c>
      <c r="K3671">
        <v>379</v>
      </c>
      <c r="L3671" s="1">
        <v>45623</v>
      </c>
    </row>
    <row r="3672" spans="1:12" x14ac:dyDescent="0.25">
      <c r="A3672" t="s">
        <v>3716</v>
      </c>
      <c r="B3672" t="s">
        <v>43</v>
      </c>
      <c r="C3672" t="s">
        <v>44</v>
      </c>
      <c r="D3672" t="s">
        <v>45</v>
      </c>
      <c r="E3672" t="s">
        <v>16</v>
      </c>
      <c r="F3672" t="s">
        <v>28</v>
      </c>
      <c r="G3672">
        <v>13075.61</v>
      </c>
      <c r="H3672">
        <v>5</v>
      </c>
      <c r="I3672">
        <v>65378.05</v>
      </c>
      <c r="J3672">
        <v>2.23</v>
      </c>
      <c r="K3672">
        <v>289</v>
      </c>
      <c r="L3672" s="1">
        <v>45392</v>
      </c>
    </row>
    <row r="3673" spans="1:12" x14ac:dyDescent="0.25">
      <c r="A3673" t="s">
        <v>3717</v>
      </c>
      <c r="B3673" t="s">
        <v>35</v>
      </c>
      <c r="C3673" t="s">
        <v>14</v>
      </c>
      <c r="D3673" t="s">
        <v>36</v>
      </c>
      <c r="E3673" t="s">
        <v>47</v>
      </c>
      <c r="F3673" t="s">
        <v>28</v>
      </c>
      <c r="G3673">
        <v>6568.89</v>
      </c>
      <c r="H3673">
        <v>1</v>
      </c>
      <c r="I3673">
        <v>6568.89</v>
      </c>
      <c r="J3673">
        <v>1.96</v>
      </c>
      <c r="K3673">
        <v>4706</v>
      </c>
      <c r="L3673" s="1">
        <v>45530</v>
      </c>
    </row>
    <row r="3674" spans="1:12" x14ac:dyDescent="0.25">
      <c r="A3674" t="s">
        <v>3718</v>
      </c>
      <c r="B3674" t="s">
        <v>13</v>
      </c>
      <c r="C3674" t="s">
        <v>14</v>
      </c>
      <c r="D3674" t="s">
        <v>15</v>
      </c>
      <c r="E3674" t="s">
        <v>16</v>
      </c>
      <c r="F3674" t="s">
        <v>17</v>
      </c>
      <c r="G3674">
        <v>8895.4599999999991</v>
      </c>
      <c r="H3674">
        <v>2</v>
      </c>
      <c r="I3674">
        <v>17790.919999999998</v>
      </c>
      <c r="J3674">
        <v>2.11</v>
      </c>
      <c r="K3674">
        <v>4847</v>
      </c>
      <c r="L3674" s="1">
        <v>45431</v>
      </c>
    </row>
    <row r="3675" spans="1:12" x14ac:dyDescent="0.25">
      <c r="A3675" t="s">
        <v>3719</v>
      </c>
      <c r="B3675" t="s">
        <v>43</v>
      </c>
      <c r="C3675" t="s">
        <v>44</v>
      </c>
      <c r="D3675" t="s">
        <v>45</v>
      </c>
      <c r="E3675" t="s">
        <v>22</v>
      </c>
      <c r="F3675" t="s">
        <v>40</v>
      </c>
      <c r="G3675">
        <v>14927.55</v>
      </c>
      <c r="H3675">
        <v>5</v>
      </c>
      <c r="I3675">
        <v>74637.75</v>
      </c>
      <c r="J3675">
        <v>2.2599999999999998</v>
      </c>
      <c r="K3675">
        <v>1452</v>
      </c>
      <c r="L3675" s="1">
        <v>45613</v>
      </c>
    </row>
    <row r="3676" spans="1:12" x14ac:dyDescent="0.25">
      <c r="A3676" t="s">
        <v>3720</v>
      </c>
      <c r="B3676" t="s">
        <v>30</v>
      </c>
      <c r="C3676" t="s">
        <v>31</v>
      </c>
      <c r="D3676" t="s">
        <v>32</v>
      </c>
      <c r="E3676" t="s">
        <v>16</v>
      </c>
      <c r="F3676" t="s">
        <v>23</v>
      </c>
      <c r="G3676">
        <v>10829.55</v>
      </c>
      <c r="H3676">
        <v>4</v>
      </c>
      <c r="I3676">
        <v>43318.2</v>
      </c>
      <c r="J3676">
        <v>4.26</v>
      </c>
      <c r="K3676">
        <v>2149</v>
      </c>
      <c r="L3676" s="1">
        <v>45425</v>
      </c>
    </row>
    <row r="3677" spans="1:12" x14ac:dyDescent="0.25">
      <c r="A3677" t="s">
        <v>3721</v>
      </c>
      <c r="B3677" t="s">
        <v>53</v>
      </c>
      <c r="C3677" t="s">
        <v>31</v>
      </c>
      <c r="D3677" t="s">
        <v>54</v>
      </c>
      <c r="E3677" t="s">
        <v>47</v>
      </c>
      <c r="F3677" t="s">
        <v>23</v>
      </c>
      <c r="G3677">
        <v>16232.94</v>
      </c>
      <c r="H3677">
        <v>5</v>
      </c>
      <c r="I3677">
        <v>81164.7</v>
      </c>
      <c r="J3677">
        <v>3.76</v>
      </c>
      <c r="K3677">
        <v>4047</v>
      </c>
      <c r="L3677" s="1">
        <v>45573</v>
      </c>
    </row>
    <row r="3678" spans="1:12" x14ac:dyDescent="0.25">
      <c r="A3678" t="s">
        <v>3722</v>
      </c>
      <c r="B3678" t="s">
        <v>43</v>
      </c>
      <c r="C3678" t="s">
        <v>44</v>
      </c>
      <c r="D3678" t="s">
        <v>45</v>
      </c>
      <c r="E3678" t="s">
        <v>22</v>
      </c>
      <c r="F3678" t="s">
        <v>23</v>
      </c>
      <c r="G3678">
        <v>2780.4</v>
      </c>
      <c r="H3678">
        <v>2</v>
      </c>
      <c r="I3678">
        <v>5560.8</v>
      </c>
      <c r="J3678">
        <v>4.99</v>
      </c>
      <c r="K3678">
        <v>3474</v>
      </c>
      <c r="L3678" s="1">
        <v>45557</v>
      </c>
    </row>
    <row r="3679" spans="1:12" x14ac:dyDescent="0.25">
      <c r="A3679" t="s">
        <v>3723</v>
      </c>
      <c r="B3679" t="s">
        <v>19</v>
      </c>
      <c r="C3679" t="s">
        <v>20</v>
      </c>
      <c r="D3679" t="s">
        <v>21</v>
      </c>
      <c r="E3679" t="s">
        <v>47</v>
      </c>
      <c r="F3679" t="s">
        <v>33</v>
      </c>
      <c r="G3679">
        <v>14521.51</v>
      </c>
      <c r="H3679">
        <v>2</v>
      </c>
      <c r="I3679">
        <v>29043.02</v>
      </c>
      <c r="J3679">
        <v>4.38</v>
      </c>
      <c r="K3679">
        <v>556</v>
      </c>
      <c r="L3679" s="1">
        <v>45617</v>
      </c>
    </row>
    <row r="3680" spans="1:12" x14ac:dyDescent="0.25">
      <c r="A3680" t="s">
        <v>3724</v>
      </c>
      <c r="B3680" t="s">
        <v>19</v>
      </c>
      <c r="C3680" t="s">
        <v>20</v>
      </c>
      <c r="D3680" t="s">
        <v>21</v>
      </c>
      <c r="E3680" t="s">
        <v>16</v>
      </c>
      <c r="F3680" t="s">
        <v>28</v>
      </c>
      <c r="G3680">
        <v>4730.68</v>
      </c>
      <c r="H3680">
        <v>3</v>
      </c>
      <c r="I3680">
        <v>14192.04</v>
      </c>
      <c r="J3680">
        <v>4.9000000000000004</v>
      </c>
      <c r="K3680">
        <v>3653</v>
      </c>
      <c r="L3680" s="1">
        <v>45332</v>
      </c>
    </row>
    <row r="3681" spans="1:12" x14ac:dyDescent="0.25">
      <c r="A3681" t="s">
        <v>3725</v>
      </c>
      <c r="B3681" t="s">
        <v>53</v>
      </c>
      <c r="C3681" t="s">
        <v>31</v>
      </c>
      <c r="D3681" t="s">
        <v>54</v>
      </c>
      <c r="E3681" t="s">
        <v>47</v>
      </c>
      <c r="F3681" t="s">
        <v>33</v>
      </c>
      <c r="G3681">
        <v>16171.64</v>
      </c>
      <c r="H3681">
        <v>2</v>
      </c>
      <c r="I3681">
        <v>32343.279999999999</v>
      </c>
      <c r="J3681">
        <v>1.47</v>
      </c>
      <c r="K3681">
        <v>2789</v>
      </c>
      <c r="L3681" s="1">
        <v>45536</v>
      </c>
    </row>
    <row r="3682" spans="1:12" x14ac:dyDescent="0.25">
      <c r="A3682" t="s">
        <v>3726</v>
      </c>
      <c r="B3682" t="s">
        <v>53</v>
      </c>
      <c r="C3682" t="s">
        <v>31</v>
      </c>
      <c r="D3682" t="s">
        <v>54</v>
      </c>
      <c r="E3682" t="s">
        <v>47</v>
      </c>
      <c r="F3682" t="s">
        <v>17</v>
      </c>
      <c r="G3682">
        <v>17988.46</v>
      </c>
      <c r="H3682">
        <v>5</v>
      </c>
      <c r="I3682">
        <v>89942.3</v>
      </c>
      <c r="J3682">
        <v>4.2300000000000004</v>
      </c>
      <c r="K3682">
        <v>4386</v>
      </c>
      <c r="L3682" s="1">
        <v>45299</v>
      </c>
    </row>
    <row r="3683" spans="1:12" x14ac:dyDescent="0.25">
      <c r="A3683" t="s">
        <v>3727</v>
      </c>
      <c r="B3683" t="s">
        <v>65</v>
      </c>
      <c r="C3683" t="s">
        <v>20</v>
      </c>
      <c r="D3683" t="s">
        <v>66</v>
      </c>
      <c r="E3683" t="s">
        <v>22</v>
      </c>
      <c r="F3683" t="s">
        <v>17</v>
      </c>
      <c r="G3683">
        <v>10467.77</v>
      </c>
      <c r="H3683">
        <v>4</v>
      </c>
      <c r="I3683">
        <v>41871.08</v>
      </c>
      <c r="J3683">
        <v>1.23</v>
      </c>
      <c r="K3683">
        <v>1513</v>
      </c>
      <c r="L3683" s="1">
        <v>45455</v>
      </c>
    </row>
    <row r="3684" spans="1:12" x14ac:dyDescent="0.25">
      <c r="A3684" t="s">
        <v>3728</v>
      </c>
      <c r="B3684" t="s">
        <v>35</v>
      </c>
      <c r="C3684" t="s">
        <v>14</v>
      </c>
      <c r="D3684" t="s">
        <v>36</v>
      </c>
      <c r="E3684" t="s">
        <v>22</v>
      </c>
      <c r="F3684" t="s">
        <v>62</v>
      </c>
      <c r="G3684">
        <v>19391.87</v>
      </c>
      <c r="H3684">
        <v>2</v>
      </c>
      <c r="I3684">
        <v>38783.74</v>
      </c>
      <c r="J3684">
        <v>4.3499999999999996</v>
      </c>
      <c r="K3684">
        <v>2532</v>
      </c>
      <c r="L3684" s="1">
        <v>45529</v>
      </c>
    </row>
    <row r="3685" spans="1:12" x14ac:dyDescent="0.25">
      <c r="A3685" t="s">
        <v>3729</v>
      </c>
      <c r="B3685" t="s">
        <v>25</v>
      </c>
      <c r="C3685" t="s">
        <v>26</v>
      </c>
      <c r="D3685" t="s">
        <v>27</v>
      </c>
      <c r="E3685" t="s">
        <v>47</v>
      </c>
      <c r="F3685" t="s">
        <v>28</v>
      </c>
      <c r="G3685">
        <v>14957.88</v>
      </c>
      <c r="H3685">
        <v>5</v>
      </c>
      <c r="I3685">
        <v>74789.399999999994</v>
      </c>
      <c r="J3685">
        <v>3.39</v>
      </c>
      <c r="K3685">
        <v>4572</v>
      </c>
      <c r="L3685" s="1">
        <v>45593</v>
      </c>
    </row>
    <row r="3686" spans="1:12" x14ac:dyDescent="0.25">
      <c r="A3686" t="s">
        <v>3730</v>
      </c>
      <c r="B3686" t="s">
        <v>43</v>
      </c>
      <c r="C3686" t="s">
        <v>44</v>
      </c>
      <c r="D3686" t="s">
        <v>45</v>
      </c>
      <c r="E3686" t="s">
        <v>22</v>
      </c>
      <c r="F3686" t="s">
        <v>17</v>
      </c>
      <c r="G3686">
        <v>13843.13</v>
      </c>
      <c r="H3686">
        <v>5</v>
      </c>
      <c r="I3686">
        <v>69215.649999999994</v>
      </c>
      <c r="J3686">
        <v>1.3</v>
      </c>
      <c r="K3686">
        <v>842</v>
      </c>
      <c r="L3686" s="1">
        <v>45504</v>
      </c>
    </row>
    <row r="3687" spans="1:12" x14ac:dyDescent="0.25">
      <c r="A3687" t="s">
        <v>3731</v>
      </c>
      <c r="B3687" t="s">
        <v>30</v>
      </c>
      <c r="C3687" t="s">
        <v>31</v>
      </c>
      <c r="D3687" t="s">
        <v>32</v>
      </c>
      <c r="E3687" t="s">
        <v>47</v>
      </c>
      <c r="F3687" t="s">
        <v>62</v>
      </c>
      <c r="G3687">
        <v>5356.84</v>
      </c>
      <c r="H3687">
        <v>5</v>
      </c>
      <c r="I3687">
        <v>26784.2</v>
      </c>
      <c r="J3687">
        <v>2.15</v>
      </c>
      <c r="K3687">
        <v>2345</v>
      </c>
      <c r="L3687" s="1">
        <v>45622</v>
      </c>
    </row>
    <row r="3688" spans="1:12" x14ac:dyDescent="0.25">
      <c r="A3688" t="s">
        <v>3732</v>
      </c>
      <c r="B3688" t="s">
        <v>65</v>
      </c>
      <c r="C3688" t="s">
        <v>20</v>
      </c>
      <c r="D3688" t="s">
        <v>66</v>
      </c>
      <c r="E3688" t="s">
        <v>47</v>
      </c>
      <c r="F3688" t="s">
        <v>23</v>
      </c>
      <c r="G3688">
        <v>8681.65</v>
      </c>
      <c r="H3688">
        <v>3</v>
      </c>
      <c r="I3688">
        <v>26044.95</v>
      </c>
      <c r="J3688">
        <v>1.78</v>
      </c>
      <c r="K3688">
        <v>3652</v>
      </c>
      <c r="L3688" s="1">
        <v>45527</v>
      </c>
    </row>
    <row r="3689" spans="1:12" x14ac:dyDescent="0.25">
      <c r="A3689" t="s">
        <v>3733</v>
      </c>
      <c r="B3689" t="s">
        <v>65</v>
      </c>
      <c r="C3689" t="s">
        <v>20</v>
      </c>
      <c r="D3689" t="s">
        <v>66</v>
      </c>
      <c r="E3689" t="s">
        <v>22</v>
      </c>
      <c r="F3689" t="s">
        <v>40</v>
      </c>
      <c r="G3689">
        <v>16165.66</v>
      </c>
      <c r="H3689">
        <v>3</v>
      </c>
      <c r="I3689">
        <v>48496.98</v>
      </c>
      <c r="J3689">
        <v>3.93</v>
      </c>
      <c r="K3689">
        <v>234</v>
      </c>
      <c r="L3689" s="1">
        <v>45397</v>
      </c>
    </row>
    <row r="3690" spans="1:12" x14ac:dyDescent="0.25">
      <c r="A3690" t="s">
        <v>3734</v>
      </c>
      <c r="B3690" t="s">
        <v>25</v>
      </c>
      <c r="C3690" t="s">
        <v>26</v>
      </c>
      <c r="D3690" t="s">
        <v>27</v>
      </c>
      <c r="E3690" t="s">
        <v>22</v>
      </c>
      <c r="F3690" t="s">
        <v>28</v>
      </c>
      <c r="G3690">
        <v>6941.92</v>
      </c>
      <c r="H3690">
        <v>4</v>
      </c>
      <c r="I3690">
        <v>27767.68</v>
      </c>
      <c r="J3690">
        <v>1.02</v>
      </c>
      <c r="K3690">
        <v>3950</v>
      </c>
      <c r="L3690" s="1">
        <v>45639</v>
      </c>
    </row>
    <row r="3691" spans="1:12" x14ac:dyDescent="0.25">
      <c r="A3691" t="s">
        <v>3735</v>
      </c>
      <c r="B3691" t="s">
        <v>53</v>
      </c>
      <c r="C3691" t="s">
        <v>31</v>
      </c>
      <c r="D3691" t="s">
        <v>54</v>
      </c>
      <c r="E3691" t="s">
        <v>47</v>
      </c>
      <c r="F3691" t="s">
        <v>23</v>
      </c>
      <c r="G3691">
        <v>13347.95</v>
      </c>
      <c r="H3691">
        <v>2</v>
      </c>
      <c r="I3691">
        <v>26695.9</v>
      </c>
      <c r="J3691">
        <v>1.43</v>
      </c>
      <c r="K3691">
        <v>4188</v>
      </c>
      <c r="L3691" s="1">
        <v>45414</v>
      </c>
    </row>
    <row r="3692" spans="1:12" x14ac:dyDescent="0.25">
      <c r="A3692" t="s">
        <v>3736</v>
      </c>
      <c r="B3692" t="s">
        <v>13</v>
      </c>
      <c r="C3692" t="s">
        <v>14</v>
      </c>
      <c r="D3692" t="s">
        <v>15</v>
      </c>
      <c r="E3692" t="s">
        <v>22</v>
      </c>
      <c r="F3692" t="s">
        <v>33</v>
      </c>
      <c r="G3692">
        <v>3230.22</v>
      </c>
      <c r="H3692">
        <v>4</v>
      </c>
      <c r="I3692">
        <v>12920.88</v>
      </c>
      <c r="J3692">
        <v>1.1100000000000001</v>
      </c>
      <c r="K3692">
        <v>2558</v>
      </c>
      <c r="L3692" s="1">
        <v>45606</v>
      </c>
    </row>
    <row r="3693" spans="1:12" x14ac:dyDescent="0.25">
      <c r="A3693" t="s">
        <v>3737</v>
      </c>
      <c r="B3693" t="s">
        <v>49</v>
      </c>
      <c r="C3693" t="s">
        <v>14</v>
      </c>
      <c r="D3693" t="s">
        <v>50</v>
      </c>
      <c r="E3693" t="s">
        <v>47</v>
      </c>
      <c r="F3693" t="s">
        <v>28</v>
      </c>
      <c r="G3693">
        <v>8047.86</v>
      </c>
      <c r="H3693">
        <v>4</v>
      </c>
      <c r="I3693">
        <v>32191.439999999999</v>
      </c>
      <c r="J3693">
        <v>3.38</v>
      </c>
      <c r="K3693">
        <v>70</v>
      </c>
      <c r="L3693" s="1">
        <v>45558</v>
      </c>
    </row>
    <row r="3694" spans="1:12" x14ac:dyDescent="0.25">
      <c r="A3694" t="s">
        <v>3738</v>
      </c>
      <c r="B3694" t="s">
        <v>19</v>
      </c>
      <c r="C3694" t="s">
        <v>20</v>
      </c>
      <c r="D3694" t="s">
        <v>21</v>
      </c>
      <c r="E3694" t="s">
        <v>47</v>
      </c>
      <c r="F3694" t="s">
        <v>33</v>
      </c>
      <c r="G3694">
        <v>14911.94</v>
      </c>
      <c r="H3694">
        <v>1</v>
      </c>
      <c r="I3694">
        <v>14911.94</v>
      </c>
      <c r="J3694">
        <v>2.76</v>
      </c>
      <c r="K3694">
        <v>430</v>
      </c>
      <c r="L3694" s="1">
        <v>45429</v>
      </c>
    </row>
    <row r="3695" spans="1:12" x14ac:dyDescent="0.25">
      <c r="A3695" t="s">
        <v>3739</v>
      </c>
      <c r="B3695" t="s">
        <v>13</v>
      </c>
      <c r="C3695" t="s">
        <v>14</v>
      </c>
      <c r="D3695" t="s">
        <v>15</v>
      </c>
      <c r="E3695" t="s">
        <v>47</v>
      </c>
      <c r="F3695" t="s">
        <v>62</v>
      </c>
      <c r="G3695">
        <v>14740.74</v>
      </c>
      <c r="H3695">
        <v>2</v>
      </c>
      <c r="I3695">
        <v>29481.48</v>
      </c>
      <c r="J3695">
        <v>2.0499999999999998</v>
      </c>
      <c r="K3695">
        <v>3941</v>
      </c>
      <c r="L3695" s="1">
        <v>45353</v>
      </c>
    </row>
    <row r="3696" spans="1:12" x14ac:dyDescent="0.25">
      <c r="A3696" t="s">
        <v>3740</v>
      </c>
      <c r="B3696" t="s">
        <v>19</v>
      </c>
      <c r="C3696" t="s">
        <v>20</v>
      </c>
      <c r="D3696" t="s">
        <v>21</v>
      </c>
      <c r="E3696" t="s">
        <v>22</v>
      </c>
      <c r="F3696" t="s">
        <v>33</v>
      </c>
      <c r="G3696">
        <v>1588.56</v>
      </c>
      <c r="H3696">
        <v>5</v>
      </c>
      <c r="I3696">
        <v>7942.8</v>
      </c>
      <c r="J3696">
        <v>3.05</v>
      </c>
      <c r="K3696">
        <v>221</v>
      </c>
      <c r="L3696" s="1">
        <v>45452</v>
      </c>
    </row>
    <row r="3697" spans="1:12" x14ac:dyDescent="0.25">
      <c r="A3697" t="s">
        <v>3741</v>
      </c>
      <c r="B3697" t="s">
        <v>38</v>
      </c>
      <c r="C3697" t="s">
        <v>20</v>
      </c>
      <c r="D3697" t="s">
        <v>39</v>
      </c>
      <c r="E3697" t="s">
        <v>22</v>
      </c>
      <c r="F3697" t="s">
        <v>17</v>
      </c>
      <c r="G3697">
        <v>616.72</v>
      </c>
      <c r="H3697">
        <v>3</v>
      </c>
      <c r="I3697">
        <v>1850.16</v>
      </c>
      <c r="J3697">
        <v>4.79</v>
      </c>
      <c r="K3697">
        <v>2730</v>
      </c>
      <c r="L3697" s="1">
        <v>45553</v>
      </c>
    </row>
    <row r="3698" spans="1:12" x14ac:dyDescent="0.25">
      <c r="A3698" t="s">
        <v>3742</v>
      </c>
      <c r="B3698" t="s">
        <v>53</v>
      </c>
      <c r="C3698" t="s">
        <v>31</v>
      </c>
      <c r="D3698" t="s">
        <v>54</v>
      </c>
      <c r="E3698" t="s">
        <v>47</v>
      </c>
      <c r="F3698" t="s">
        <v>23</v>
      </c>
      <c r="G3698">
        <v>15561.1</v>
      </c>
      <c r="H3698">
        <v>2</v>
      </c>
      <c r="I3698">
        <v>31122.2</v>
      </c>
      <c r="J3698">
        <v>4.72</v>
      </c>
      <c r="K3698">
        <v>2921</v>
      </c>
      <c r="L3698" s="1">
        <v>45628</v>
      </c>
    </row>
    <row r="3699" spans="1:12" x14ac:dyDescent="0.25">
      <c r="A3699" t="s">
        <v>3743</v>
      </c>
      <c r="B3699" t="s">
        <v>43</v>
      </c>
      <c r="C3699" t="s">
        <v>44</v>
      </c>
      <c r="D3699" t="s">
        <v>45</v>
      </c>
      <c r="E3699" t="s">
        <v>47</v>
      </c>
      <c r="F3699" t="s">
        <v>62</v>
      </c>
      <c r="G3699">
        <v>5600.74</v>
      </c>
      <c r="H3699">
        <v>3</v>
      </c>
      <c r="I3699">
        <v>16802.22</v>
      </c>
      <c r="J3699">
        <v>2.37</v>
      </c>
      <c r="K3699">
        <v>2777</v>
      </c>
      <c r="L3699" s="1">
        <v>45436</v>
      </c>
    </row>
    <row r="3700" spans="1:12" x14ac:dyDescent="0.25">
      <c r="A3700" t="s">
        <v>3744</v>
      </c>
      <c r="B3700" t="s">
        <v>53</v>
      </c>
      <c r="C3700" t="s">
        <v>31</v>
      </c>
      <c r="D3700" t="s">
        <v>54</v>
      </c>
      <c r="E3700" t="s">
        <v>16</v>
      </c>
      <c r="F3700" t="s">
        <v>23</v>
      </c>
      <c r="G3700">
        <v>19171.16</v>
      </c>
      <c r="H3700">
        <v>3</v>
      </c>
      <c r="I3700">
        <v>57513.48</v>
      </c>
      <c r="J3700">
        <v>3.96</v>
      </c>
      <c r="K3700">
        <v>2922</v>
      </c>
      <c r="L3700" s="1">
        <v>45386</v>
      </c>
    </row>
    <row r="3701" spans="1:12" x14ac:dyDescent="0.25">
      <c r="A3701" t="s">
        <v>3745</v>
      </c>
      <c r="B3701" t="s">
        <v>13</v>
      </c>
      <c r="C3701" t="s">
        <v>14</v>
      </c>
      <c r="D3701" t="s">
        <v>15</v>
      </c>
      <c r="E3701" t="s">
        <v>47</v>
      </c>
      <c r="F3701" t="s">
        <v>33</v>
      </c>
      <c r="G3701">
        <v>16119.33</v>
      </c>
      <c r="H3701">
        <v>5</v>
      </c>
      <c r="I3701">
        <v>80596.649999999994</v>
      </c>
      <c r="J3701">
        <v>2.31</v>
      </c>
      <c r="K3701">
        <v>4547</v>
      </c>
      <c r="L3701" s="1">
        <v>45567</v>
      </c>
    </row>
    <row r="3702" spans="1:12" x14ac:dyDescent="0.25">
      <c r="A3702" t="s">
        <v>3746</v>
      </c>
      <c r="B3702" t="s">
        <v>49</v>
      </c>
      <c r="C3702" t="s">
        <v>14</v>
      </c>
      <c r="D3702" t="s">
        <v>50</v>
      </c>
      <c r="E3702" t="s">
        <v>47</v>
      </c>
      <c r="F3702" t="s">
        <v>62</v>
      </c>
      <c r="G3702">
        <v>10507.65</v>
      </c>
      <c r="H3702">
        <v>3</v>
      </c>
      <c r="I3702">
        <v>31522.95</v>
      </c>
      <c r="J3702">
        <v>2.8</v>
      </c>
      <c r="K3702">
        <v>3207</v>
      </c>
      <c r="L3702" s="1">
        <v>45458</v>
      </c>
    </row>
    <row r="3703" spans="1:12" x14ac:dyDescent="0.25">
      <c r="A3703" t="s">
        <v>3747</v>
      </c>
      <c r="B3703" t="s">
        <v>49</v>
      </c>
      <c r="C3703" t="s">
        <v>14</v>
      </c>
      <c r="D3703" t="s">
        <v>50</v>
      </c>
      <c r="E3703" t="s">
        <v>16</v>
      </c>
      <c r="F3703" t="s">
        <v>62</v>
      </c>
      <c r="G3703">
        <v>14873.65</v>
      </c>
      <c r="H3703">
        <v>3</v>
      </c>
      <c r="I3703">
        <v>44620.95</v>
      </c>
      <c r="J3703">
        <v>2.52</v>
      </c>
      <c r="K3703">
        <v>241</v>
      </c>
      <c r="L3703" s="1">
        <v>45348</v>
      </c>
    </row>
    <row r="3704" spans="1:12" x14ac:dyDescent="0.25">
      <c r="A3704" t="s">
        <v>3748</v>
      </c>
      <c r="B3704" t="s">
        <v>65</v>
      </c>
      <c r="C3704" t="s">
        <v>20</v>
      </c>
      <c r="D3704" t="s">
        <v>66</v>
      </c>
      <c r="E3704" t="s">
        <v>22</v>
      </c>
      <c r="F3704" t="s">
        <v>40</v>
      </c>
      <c r="G3704">
        <v>12652.87</v>
      </c>
      <c r="H3704">
        <v>4</v>
      </c>
      <c r="I3704">
        <v>50611.48</v>
      </c>
      <c r="J3704">
        <v>1.42</v>
      </c>
      <c r="K3704">
        <v>358</v>
      </c>
      <c r="L3704" s="1">
        <v>45292</v>
      </c>
    </row>
    <row r="3705" spans="1:12" x14ac:dyDescent="0.25">
      <c r="A3705" t="s">
        <v>3749</v>
      </c>
      <c r="B3705" t="s">
        <v>35</v>
      </c>
      <c r="C3705" t="s">
        <v>14</v>
      </c>
      <c r="D3705" t="s">
        <v>36</v>
      </c>
      <c r="E3705" t="s">
        <v>16</v>
      </c>
      <c r="F3705" t="s">
        <v>28</v>
      </c>
      <c r="G3705">
        <v>15385.46</v>
      </c>
      <c r="H3705">
        <v>5</v>
      </c>
      <c r="I3705">
        <v>76927.3</v>
      </c>
      <c r="J3705">
        <v>4.13</v>
      </c>
      <c r="K3705">
        <v>689</v>
      </c>
      <c r="L3705" s="1">
        <v>45526</v>
      </c>
    </row>
    <row r="3706" spans="1:12" x14ac:dyDescent="0.25">
      <c r="A3706" t="s">
        <v>3750</v>
      </c>
      <c r="B3706" t="s">
        <v>13</v>
      </c>
      <c r="C3706" t="s">
        <v>14</v>
      </c>
      <c r="D3706" t="s">
        <v>15</v>
      </c>
      <c r="E3706" t="s">
        <v>47</v>
      </c>
      <c r="F3706" t="s">
        <v>23</v>
      </c>
      <c r="G3706">
        <v>9871.2000000000007</v>
      </c>
      <c r="H3706">
        <v>3</v>
      </c>
      <c r="I3706">
        <v>29613.599999999999</v>
      </c>
      <c r="J3706">
        <v>2.0499999999999998</v>
      </c>
      <c r="K3706">
        <v>2583</v>
      </c>
      <c r="L3706" s="1">
        <v>45515</v>
      </c>
    </row>
    <row r="3707" spans="1:12" x14ac:dyDescent="0.25">
      <c r="A3707" t="s">
        <v>3751</v>
      </c>
      <c r="B3707" t="s">
        <v>43</v>
      </c>
      <c r="C3707" t="s">
        <v>44</v>
      </c>
      <c r="D3707" t="s">
        <v>45</v>
      </c>
      <c r="E3707" t="s">
        <v>47</v>
      </c>
      <c r="F3707" t="s">
        <v>17</v>
      </c>
      <c r="G3707">
        <v>10404.39</v>
      </c>
      <c r="H3707">
        <v>3</v>
      </c>
      <c r="I3707">
        <v>31213.17</v>
      </c>
      <c r="J3707">
        <v>4.88</v>
      </c>
      <c r="K3707">
        <v>3232</v>
      </c>
      <c r="L3707" s="1">
        <v>45592</v>
      </c>
    </row>
    <row r="3708" spans="1:12" x14ac:dyDescent="0.25">
      <c r="A3708" t="s">
        <v>3752</v>
      </c>
      <c r="B3708" t="s">
        <v>53</v>
      </c>
      <c r="C3708" t="s">
        <v>31</v>
      </c>
      <c r="D3708" t="s">
        <v>54</v>
      </c>
      <c r="E3708" t="s">
        <v>16</v>
      </c>
      <c r="F3708" t="s">
        <v>33</v>
      </c>
      <c r="G3708">
        <v>4928.24</v>
      </c>
      <c r="H3708">
        <v>2</v>
      </c>
      <c r="I3708">
        <v>9856.48</v>
      </c>
      <c r="J3708">
        <v>1.06</v>
      </c>
      <c r="K3708">
        <v>4124</v>
      </c>
      <c r="L3708" s="1">
        <v>45565</v>
      </c>
    </row>
    <row r="3709" spans="1:12" x14ac:dyDescent="0.25">
      <c r="A3709" t="s">
        <v>3753</v>
      </c>
      <c r="B3709" t="s">
        <v>65</v>
      </c>
      <c r="C3709" t="s">
        <v>20</v>
      </c>
      <c r="D3709" t="s">
        <v>66</v>
      </c>
      <c r="E3709" t="s">
        <v>22</v>
      </c>
      <c r="F3709" t="s">
        <v>17</v>
      </c>
      <c r="G3709">
        <v>12678.82</v>
      </c>
      <c r="H3709">
        <v>4</v>
      </c>
      <c r="I3709">
        <v>50715.28</v>
      </c>
      <c r="J3709">
        <v>1.89</v>
      </c>
      <c r="K3709">
        <v>4824</v>
      </c>
      <c r="L3709" s="1">
        <v>45339</v>
      </c>
    </row>
    <row r="3710" spans="1:12" x14ac:dyDescent="0.25">
      <c r="A3710" t="s">
        <v>3754</v>
      </c>
      <c r="B3710" t="s">
        <v>65</v>
      </c>
      <c r="C3710" t="s">
        <v>20</v>
      </c>
      <c r="D3710" t="s">
        <v>66</v>
      </c>
      <c r="E3710" t="s">
        <v>22</v>
      </c>
      <c r="F3710" t="s">
        <v>40</v>
      </c>
      <c r="G3710">
        <v>18860.400000000001</v>
      </c>
      <c r="H3710">
        <v>4</v>
      </c>
      <c r="I3710">
        <v>75441.600000000006</v>
      </c>
      <c r="J3710">
        <v>2.67</v>
      </c>
      <c r="K3710">
        <v>2237</v>
      </c>
      <c r="L3710" s="1">
        <v>45554</v>
      </c>
    </row>
    <row r="3711" spans="1:12" x14ac:dyDescent="0.25">
      <c r="A3711" t="s">
        <v>3755</v>
      </c>
      <c r="B3711" t="s">
        <v>53</v>
      </c>
      <c r="C3711" t="s">
        <v>31</v>
      </c>
      <c r="D3711" t="s">
        <v>54</v>
      </c>
      <c r="E3711" t="s">
        <v>22</v>
      </c>
      <c r="F3711" t="s">
        <v>28</v>
      </c>
      <c r="G3711">
        <v>12224.59</v>
      </c>
      <c r="H3711">
        <v>5</v>
      </c>
      <c r="I3711">
        <v>61122.95</v>
      </c>
      <c r="J3711">
        <v>3.09</v>
      </c>
      <c r="K3711">
        <v>90</v>
      </c>
      <c r="L3711" s="1">
        <v>45398</v>
      </c>
    </row>
    <row r="3712" spans="1:12" x14ac:dyDescent="0.25">
      <c r="A3712" t="s">
        <v>3756</v>
      </c>
      <c r="B3712" t="s">
        <v>25</v>
      </c>
      <c r="C3712" t="s">
        <v>26</v>
      </c>
      <c r="D3712" t="s">
        <v>27</v>
      </c>
      <c r="E3712" t="s">
        <v>47</v>
      </c>
      <c r="F3712" t="s">
        <v>40</v>
      </c>
      <c r="G3712">
        <v>5201.8500000000004</v>
      </c>
      <c r="H3712">
        <v>1</v>
      </c>
      <c r="I3712">
        <v>5201.8500000000004</v>
      </c>
      <c r="J3712">
        <v>1.51</v>
      </c>
      <c r="K3712">
        <v>1934</v>
      </c>
      <c r="L3712" s="1">
        <v>45509</v>
      </c>
    </row>
    <row r="3713" spans="1:12" x14ac:dyDescent="0.25">
      <c r="A3713" t="s">
        <v>3757</v>
      </c>
      <c r="B3713" t="s">
        <v>13</v>
      </c>
      <c r="C3713" t="s">
        <v>14</v>
      </c>
      <c r="D3713" t="s">
        <v>15</v>
      </c>
      <c r="E3713" t="s">
        <v>16</v>
      </c>
      <c r="F3713" t="s">
        <v>40</v>
      </c>
      <c r="G3713">
        <v>7116.97</v>
      </c>
      <c r="H3713">
        <v>2</v>
      </c>
      <c r="I3713">
        <v>14233.94</v>
      </c>
      <c r="J3713">
        <v>3.79</v>
      </c>
      <c r="K3713">
        <v>4947</v>
      </c>
      <c r="L3713" s="1">
        <v>45405</v>
      </c>
    </row>
    <row r="3714" spans="1:12" x14ac:dyDescent="0.25">
      <c r="A3714" t="s">
        <v>3758</v>
      </c>
      <c r="B3714" t="s">
        <v>65</v>
      </c>
      <c r="C3714" t="s">
        <v>20</v>
      </c>
      <c r="D3714" t="s">
        <v>66</v>
      </c>
      <c r="E3714" t="s">
        <v>16</v>
      </c>
      <c r="F3714" t="s">
        <v>33</v>
      </c>
      <c r="G3714">
        <v>13405.32</v>
      </c>
      <c r="H3714">
        <v>3</v>
      </c>
      <c r="I3714">
        <v>40215.96</v>
      </c>
      <c r="J3714">
        <v>3.9</v>
      </c>
      <c r="K3714">
        <v>4519</v>
      </c>
      <c r="L3714" s="1">
        <v>45548</v>
      </c>
    </row>
    <row r="3715" spans="1:12" x14ac:dyDescent="0.25">
      <c r="A3715" t="s">
        <v>3759</v>
      </c>
      <c r="B3715" t="s">
        <v>43</v>
      </c>
      <c r="C3715" t="s">
        <v>44</v>
      </c>
      <c r="D3715" t="s">
        <v>45</v>
      </c>
      <c r="E3715" t="s">
        <v>47</v>
      </c>
      <c r="F3715" t="s">
        <v>23</v>
      </c>
      <c r="G3715">
        <v>15074.16</v>
      </c>
      <c r="H3715">
        <v>5</v>
      </c>
      <c r="I3715">
        <v>75370.8</v>
      </c>
      <c r="J3715">
        <v>2.15</v>
      </c>
      <c r="K3715">
        <v>2619</v>
      </c>
      <c r="L3715" s="1">
        <v>45423</v>
      </c>
    </row>
    <row r="3716" spans="1:12" x14ac:dyDescent="0.25">
      <c r="A3716" t="s">
        <v>3760</v>
      </c>
      <c r="B3716" t="s">
        <v>53</v>
      </c>
      <c r="C3716" t="s">
        <v>31</v>
      </c>
      <c r="D3716" t="s">
        <v>54</v>
      </c>
      <c r="E3716" t="s">
        <v>16</v>
      </c>
      <c r="F3716" t="s">
        <v>62</v>
      </c>
      <c r="G3716">
        <v>11056.96</v>
      </c>
      <c r="H3716">
        <v>5</v>
      </c>
      <c r="I3716">
        <v>55284.800000000003</v>
      </c>
      <c r="J3716">
        <v>2.75</v>
      </c>
      <c r="K3716">
        <v>1652</v>
      </c>
      <c r="L3716" s="1">
        <v>45482</v>
      </c>
    </row>
    <row r="3717" spans="1:12" x14ac:dyDescent="0.25">
      <c r="A3717" t="s">
        <v>3761</v>
      </c>
      <c r="B3717" t="s">
        <v>65</v>
      </c>
      <c r="C3717" t="s">
        <v>20</v>
      </c>
      <c r="D3717" t="s">
        <v>66</v>
      </c>
      <c r="E3717" t="s">
        <v>47</v>
      </c>
      <c r="F3717" t="s">
        <v>33</v>
      </c>
      <c r="G3717">
        <v>1036.3</v>
      </c>
      <c r="H3717">
        <v>5</v>
      </c>
      <c r="I3717">
        <v>5181.5</v>
      </c>
      <c r="J3717">
        <v>1.08</v>
      </c>
      <c r="K3717">
        <v>942</v>
      </c>
      <c r="L3717" s="1">
        <v>45437</v>
      </c>
    </row>
    <row r="3718" spans="1:12" x14ac:dyDescent="0.25">
      <c r="A3718" t="s">
        <v>3762</v>
      </c>
      <c r="B3718" t="s">
        <v>13</v>
      </c>
      <c r="C3718" t="s">
        <v>14</v>
      </c>
      <c r="D3718" t="s">
        <v>15</v>
      </c>
      <c r="E3718" t="s">
        <v>16</v>
      </c>
      <c r="F3718" t="s">
        <v>28</v>
      </c>
      <c r="G3718">
        <v>6541.91</v>
      </c>
      <c r="H3718">
        <v>2</v>
      </c>
      <c r="I3718">
        <v>13083.82</v>
      </c>
      <c r="J3718">
        <v>1.57</v>
      </c>
      <c r="K3718">
        <v>682</v>
      </c>
      <c r="L3718" s="1">
        <v>45358</v>
      </c>
    </row>
    <row r="3719" spans="1:12" x14ac:dyDescent="0.25">
      <c r="A3719" t="s">
        <v>3763</v>
      </c>
      <c r="B3719" t="s">
        <v>53</v>
      </c>
      <c r="C3719" t="s">
        <v>31</v>
      </c>
      <c r="D3719" t="s">
        <v>54</v>
      </c>
      <c r="E3719" t="s">
        <v>47</v>
      </c>
      <c r="F3719" t="s">
        <v>40</v>
      </c>
      <c r="G3719">
        <v>18444.07</v>
      </c>
      <c r="H3719">
        <v>5</v>
      </c>
      <c r="I3719">
        <v>92220.35</v>
      </c>
      <c r="J3719">
        <v>1.59</v>
      </c>
      <c r="K3719">
        <v>2523</v>
      </c>
      <c r="L3719" s="1">
        <v>45297</v>
      </c>
    </row>
    <row r="3720" spans="1:12" x14ac:dyDescent="0.25">
      <c r="A3720" t="s">
        <v>3764</v>
      </c>
      <c r="B3720" t="s">
        <v>25</v>
      </c>
      <c r="C3720" t="s">
        <v>26</v>
      </c>
      <c r="D3720" t="s">
        <v>27</v>
      </c>
      <c r="E3720" t="s">
        <v>22</v>
      </c>
      <c r="F3720" t="s">
        <v>62</v>
      </c>
      <c r="G3720">
        <v>13574.19</v>
      </c>
      <c r="H3720">
        <v>3</v>
      </c>
      <c r="I3720">
        <v>40722.57</v>
      </c>
      <c r="J3720">
        <v>1.63</v>
      </c>
      <c r="K3720">
        <v>4476</v>
      </c>
      <c r="L3720" s="1">
        <v>45307</v>
      </c>
    </row>
    <row r="3721" spans="1:12" x14ac:dyDescent="0.25">
      <c r="A3721" t="s">
        <v>3765</v>
      </c>
      <c r="B3721" t="s">
        <v>13</v>
      </c>
      <c r="C3721" t="s">
        <v>14</v>
      </c>
      <c r="D3721" t="s">
        <v>15</v>
      </c>
      <c r="E3721" t="s">
        <v>47</v>
      </c>
      <c r="F3721" t="s">
        <v>33</v>
      </c>
      <c r="G3721">
        <v>6845.97</v>
      </c>
      <c r="H3721">
        <v>3</v>
      </c>
      <c r="I3721">
        <v>20537.91</v>
      </c>
      <c r="J3721">
        <v>3.81</v>
      </c>
      <c r="K3721">
        <v>1180</v>
      </c>
      <c r="L3721" s="1">
        <v>45535</v>
      </c>
    </row>
    <row r="3722" spans="1:12" x14ac:dyDescent="0.25">
      <c r="A3722" t="s">
        <v>3766</v>
      </c>
      <c r="B3722" t="s">
        <v>19</v>
      </c>
      <c r="C3722" t="s">
        <v>20</v>
      </c>
      <c r="D3722" t="s">
        <v>21</v>
      </c>
      <c r="E3722" t="s">
        <v>16</v>
      </c>
      <c r="F3722" t="s">
        <v>33</v>
      </c>
      <c r="G3722">
        <v>15568.32</v>
      </c>
      <c r="H3722">
        <v>3</v>
      </c>
      <c r="I3722">
        <v>46704.959999999999</v>
      </c>
      <c r="J3722">
        <v>3.18</v>
      </c>
      <c r="K3722">
        <v>1764</v>
      </c>
      <c r="L3722" s="1">
        <v>45497</v>
      </c>
    </row>
    <row r="3723" spans="1:12" x14ac:dyDescent="0.25">
      <c r="A3723" t="s">
        <v>3767</v>
      </c>
      <c r="B3723" t="s">
        <v>38</v>
      </c>
      <c r="C3723" t="s">
        <v>20</v>
      </c>
      <c r="D3723" t="s">
        <v>39</v>
      </c>
      <c r="E3723" t="s">
        <v>47</v>
      </c>
      <c r="F3723" t="s">
        <v>40</v>
      </c>
      <c r="G3723">
        <v>11149.91</v>
      </c>
      <c r="H3723">
        <v>5</v>
      </c>
      <c r="I3723">
        <v>55749.55</v>
      </c>
      <c r="J3723">
        <v>1.84</v>
      </c>
      <c r="K3723">
        <v>3615</v>
      </c>
      <c r="L3723" s="1">
        <v>45649</v>
      </c>
    </row>
    <row r="3724" spans="1:12" x14ac:dyDescent="0.25">
      <c r="A3724" t="s">
        <v>3768</v>
      </c>
      <c r="B3724" t="s">
        <v>43</v>
      </c>
      <c r="C3724" t="s">
        <v>44</v>
      </c>
      <c r="D3724" t="s">
        <v>45</v>
      </c>
      <c r="E3724" t="s">
        <v>47</v>
      </c>
      <c r="F3724" t="s">
        <v>62</v>
      </c>
      <c r="G3724">
        <v>16571.990000000002</v>
      </c>
      <c r="H3724">
        <v>2</v>
      </c>
      <c r="I3724">
        <v>33143.980000000003</v>
      </c>
      <c r="J3724">
        <v>3.66</v>
      </c>
      <c r="K3724">
        <v>4842</v>
      </c>
      <c r="L3724" s="1">
        <v>45535</v>
      </c>
    </row>
    <row r="3725" spans="1:12" x14ac:dyDescent="0.25">
      <c r="A3725" t="s">
        <v>3769</v>
      </c>
      <c r="B3725" t="s">
        <v>65</v>
      </c>
      <c r="C3725" t="s">
        <v>20</v>
      </c>
      <c r="D3725" t="s">
        <v>66</v>
      </c>
      <c r="E3725" t="s">
        <v>22</v>
      </c>
      <c r="F3725" t="s">
        <v>23</v>
      </c>
      <c r="G3725">
        <v>6199.4</v>
      </c>
      <c r="H3725">
        <v>2</v>
      </c>
      <c r="I3725">
        <v>12398.8</v>
      </c>
      <c r="J3725">
        <v>4.78</v>
      </c>
      <c r="K3725">
        <v>2172</v>
      </c>
      <c r="L3725" s="1">
        <v>45573</v>
      </c>
    </row>
    <row r="3726" spans="1:12" x14ac:dyDescent="0.25">
      <c r="A3726" t="s">
        <v>3770</v>
      </c>
      <c r="B3726" t="s">
        <v>38</v>
      </c>
      <c r="C3726" t="s">
        <v>20</v>
      </c>
      <c r="D3726" t="s">
        <v>39</v>
      </c>
      <c r="E3726" t="s">
        <v>22</v>
      </c>
      <c r="F3726" t="s">
        <v>28</v>
      </c>
      <c r="G3726">
        <v>10338.94</v>
      </c>
      <c r="H3726">
        <v>2</v>
      </c>
      <c r="I3726">
        <v>20677.88</v>
      </c>
      <c r="J3726">
        <v>1.51</v>
      </c>
      <c r="K3726">
        <v>4612</v>
      </c>
      <c r="L3726" s="1">
        <v>45537</v>
      </c>
    </row>
    <row r="3727" spans="1:12" x14ac:dyDescent="0.25">
      <c r="A3727" t="s">
        <v>3771</v>
      </c>
      <c r="B3727" t="s">
        <v>49</v>
      </c>
      <c r="C3727" t="s">
        <v>14</v>
      </c>
      <c r="D3727" t="s">
        <v>50</v>
      </c>
      <c r="E3727" t="s">
        <v>47</v>
      </c>
      <c r="F3727" t="s">
        <v>40</v>
      </c>
      <c r="G3727">
        <v>15904.03</v>
      </c>
      <c r="H3727">
        <v>4</v>
      </c>
      <c r="I3727">
        <v>63616.12</v>
      </c>
      <c r="J3727">
        <v>4.46</v>
      </c>
      <c r="K3727">
        <v>1760</v>
      </c>
      <c r="L3727" s="1">
        <v>45409</v>
      </c>
    </row>
    <row r="3728" spans="1:12" x14ac:dyDescent="0.25">
      <c r="A3728" t="s">
        <v>3772</v>
      </c>
      <c r="B3728" t="s">
        <v>38</v>
      </c>
      <c r="C3728" t="s">
        <v>20</v>
      </c>
      <c r="D3728" t="s">
        <v>39</v>
      </c>
      <c r="E3728" t="s">
        <v>22</v>
      </c>
      <c r="F3728" t="s">
        <v>40</v>
      </c>
      <c r="G3728">
        <v>15907.63</v>
      </c>
      <c r="H3728">
        <v>5</v>
      </c>
      <c r="I3728">
        <v>79538.149999999994</v>
      </c>
      <c r="J3728">
        <v>4.88</v>
      </c>
      <c r="K3728">
        <v>3646</v>
      </c>
      <c r="L3728" s="1">
        <v>45377</v>
      </c>
    </row>
    <row r="3729" spans="1:12" x14ac:dyDescent="0.25">
      <c r="A3729" t="s">
        <v>3773</v>
      </c>
      <c r="B3729" t="s">
        <v>19</v>
      </c>
      <c r="C3729" t="s">
        <v>20</v>
      </c>
      <c r="D3729" t="s">
        <v>21</v>
      </c>
      <c r="E3729" t="s">
        <v>22</v>
      </c>
      <c r="F3729" t="s">
        <v>23</v>
      </c>
      <c r="G3729">
        <v>11721.97</v>
      </c>
      <c r="H3729">
        <v>5</v>
      </c>
      <c r="I3729">
        <v>58609.85</v>
      </c>
      <c r="J3729">
        <v>2.71</v>
      </c>
      <c r="K3729">
        <v>1446</v>
      </c>
      <c r="L3729" s="1">
        <v>45382</v>
      </c>
    </row>
    <row r="3730" spans="1:12" x14ac:dyDescent="0.25">
      <c r="A3730" t="s">
        <v>3774</v>
      </c>
      <c r="B3730" t="s">
        <v>65</v>
      </c>
      <c r="C3730" t="s">
        <v>20</v>
      </c>
      <c r="D3730" t="s">
        <v>66</v>
      </c>
      <c r="E3730" t="s">
        <v>22</v>
      </c>
      <c r="F3730" t="s">
        <v>28</v>
      </c>
      <c r="G3730">
        <v>15270.2</v>
      </c>
      <c r="H3730">
        <v>4</v>
      </c>
      <c r="I3730">
        <v>61080.800000000003</v>
      </c>
      <c r="J3730">
        <v>4.43</v>
      </c>
      <c r="K3730">
        <v>328</v>
      </c>
      <c r="L3730" s="1">
        <v>45292</v>
      </c>
    </row>
    <row r="3731" spans="1:12" x14ac:dyDescent="0.25">
      <c r="A3731" t="s">
        <v>3775</v>
      </c>
      <c r="B3731" t="s">
        <v>49</v>
      </c>
      <c r="C3731" t="s">
        <v>14</v>
      </c>
      <c r="D3731" t="s">
        <v>50</v>
      </c>
      <c r="E3731" t="s">
        <v>47</v>
      </c>
      <c r="F3731" t="s">
        <v>62</v>
      </c>
      <c r="G3731">
        <v>3016.02</v>
      </c>
      <c r="H3731">
        <v>5</v>
      </c>
      <c r="I3731">
        <v>15080.1</v>
      </c>
      <c r="J3731">
        <v>1.22</v>
      </c>
      <c r="K3731">
        <v>3884</v>
      </c>
      <c r="L3731" s="1">
        <v>45329</v>
      </c>
    </row>
    <row r="3732" spans="1:12" x14ac:dyDescent="0.25">
      <c r="A3732" t="s">
        <v>3776</v>
      </c>
      <c r="B3732" t="s">
        <v>38</v>
      </c>
      <c r="C3732" t="s">
        <v>20</v>
      </c>
      <c r="D3732" t="s">
        <v>39</v>
      </c>
      <c r="E3732" t="s">
        <v>22</v>
      </c>
      <c r="F3732" t="s">
        <v>17</v>
      </c>
      <c r="G3732">
        <v>2606.23</v>
      </c>
      <c r="H3732">
        <v>3</v>
      </c>
      <c r="I3732">
        <v>7818.69</v>
      </c>
      <c r="J3732">
        <v>4.8899999999999997</v>
      </c>
      <c r="K3732">
        <v>1303</v>
      </c>
      <c r="L3732" s="1">
        <v>45642</v>
      </c>
    </row>
    <row r="3733" spans="1:12" x14ac:dyDescent="0.25">
      <c r="A3733" t="s">
        <v>3777</v>
      </c>
      <c r="B3733" t="s">
        <v>43</v>
      </c>
      <c r="C3733" t="s">
        <v>44</v>
      </c>
      <c r="D3733" t="s">
        <v>45</v>
      </c>
      <c r="E3733" t="s">
        <v>47</v>
      </c>
      <c r="F3733" t="s">
        <v>28</v>
      </c>
      <c r="G3733">
        <v>2259.13</v>
      </c>
      <c r="H3733">
        <v>5</v>
      </c>
      <c r="I3733">
        <v>11295.65</v>
      </c>
      <c r="J3733">
        <v>3.74</v>
      </c>
      <c r="K3733">
        <v>1935</v>
      </c>
      <c r="L3733" s="1">
        <v>45364</v>
      </c>
    </row>
    <row r="3734" spans="1:12" x14ac:dyDescent="0.25">
      <c r="A3734" t="s">
        <v>3778</v>
      </c>
      <c r="B3734" t="s">
        <v>43</v>
      </c>
      <c r="C3734" t="s">
        <v>44</v>
      </c>
      <c r="D3734" t="s">
        <v>45</v>
      </c>
      <c r="E3734" t="s">
        <v>16</v>
      </c>
      <c r="F3734" t="s">
        <v>23</v>
      </c>
      <c r="G3734">
        <v>15363.46</v>
      </c>
      <c r="H3734">
        <v>3</v>
      </c>
      <c r="I3734">
        <v>46090.38</v>
      </c>
      <c r="J3734">
        <v>4.03</v>
      </c>
      <c r="K3734">
        <v>2414</v>
      </c>
      <c r="L3734" s="1">
        <v>45460</v>
      </c>
    </row>
    <row r="3735" spans="1:12" x14ac:dyDescent="0.25">
      <c r="A3735" t="s">
        <v>3779</v>
      </c>
      <c r="B3735" t="s">
        <v>30</v>
      </c>
      <c r="C3735" t="s">
        <v>31</v>
      </c>
      <c r="D3735" t="s">
        <v>32</v>
      </c>
      <c r="E3735" t="s">
        <v>22</v>
      </c>
      <c r="F3735" t="s">
        <v>33</v>
      </c>
      <c r="G3735">
        <v>10793</v>
      </c>
      <c r="H3735">
        <v>1</v>
      </c>
      <c r="I3735">
        <v>10793</v>
      </c>
      <c r="J3735">
        <v>2.81</v>
      </c>
      <c r="K3735">
        <v>937</v>
      </c>
      <c r="L3735" s="1">
        <v>45322</v>
      </c>
    </row>
    <row r="3736" spans="1:12" x14ac:dyDescent="0.25">
      <c r="A3736" t="s">
        <v>3780</v>
      </c>
      <c r="B3736" t="s">
        <v>53</v>
      </c>
      <c r="C3736" t="s">
        <v>31</v>
      </c>
      <c r="D3736" t="s">
        <v>54</v>
      </c>
      <c r="E3736" t="s">
        <v>16</v>
      </c>
      <c r="F3736" t="s">
        <v>62</v>
      </c>
      <c r="G3736">
        <v>7358.2</v>
      </c>
      <c r="H3736">
        <v>3</v>
      </c>
      <c r="I3736">
        <v>22074.6</v>
      </c>
      <c r="J3736">
        <v>2.97</v>
      </c>
      <c r="K3736">
        <v>2599</v>
      </c>
      <c r="L3736" s="1">
        <v>45403</v>
      </c>
    </row>
    <row r="3737" spans="1:12" x14ac:dyDescent="0.25">
      <c r="A3737" t="s">
        <v>3781</v>
      </c>
      <c r="B3737" t="s">
        <v>30</v>
      </c>
      <c r="C3737" t="s">
        <v>31</v>
      </c>
      <c r="D3737" t="s">
        <v>32</v>
      </c>
      <c r="E3737" t="s">
        <v>47</v>
      </c>
      <c r="F3737" t="s">
        <v>40</v>
      </c>
      <c r="G3737">
        <v>2589.52</v>
      </c>
      <c r="H3737">
        <v>2</v>
      </c>
      <c r="I3737">
        <v>5179.04</v>
      </c>
      <c r="J3737">
        <v>4.62</v>
      </c>
      <c r="K3737">
        <v>1156</v>
      </c>
      <c r="L3737" s="1">
        <v>45532</v>
      </c>
    </row>
    <row r="3738" spans="1:12" x14ac:dyDescent="0.25">
      <c r="A3738" t="s">
        <v>3782</v>
      </c>
      <c r="B3738" t="s">
        <v>30</v>
      </c>
      <c r="C3738" t="s">
        <v>31</v>
      </c>
      <c r="D3738" t="s">
        <v>32</v>
      </c>
      <c r="E3738" t="s">
        <v>22</v>
      </c>
      <c r="F3738" t="s">
        <v>62</v>
      </c>
      <c r="G3738">
        <v>18434.52</v>
      </c>
      <c r="H3738">
        <v>4</v>
      </c>
      <c r="I3738">
        <v>73738.080000000002</v>
      </c>
      <c r="J3738">
        <v>1.33</v>
      </c>
      <c r="K3738">
        <v>532</v>
      </c>
      <c r="L3738" s="1">
        <v>45393</v>
      </c>
    </row>
    <row r="3739" spans="1:12" x14ac:dyDescent="0.25">
      <c r="A3739" t="s">
        <v>3783</v>
      </c>
      <c r="B3739" t="s">
        <v>13</v>
      </c>
      <c r="C3739" t="s">
        <v>14</v>
      </c>
      <c r="D3739" t="s">
        <v>15</v>
      </c>
      <c r="E3739" t="s">
        <v>16</v>
      </c>
      <c r="F3739" t="s">
        <v>17</v>
      </c>
      <c r="G3739">
        <v>19116.810000000001</v>
      </c>
      <c r="H3739">
        <v>3</v>
      </c>
      <c r="I3739">
        <v>57350.43</v>
      </c>
      <c r="J3739">
        <v>4.38</v>
      </c>
      <c r="K3739">
        <v>707</v>
      </c>
      <c r="L3739" s="1">
        <v>45634</v>
      </c>
    </row>
    <row r="3740" spans="1:12" x14ac:dyDescent="0.25">
      <c r="A3740" t="s">
        <v>3784</v>
      </c>
      <c r="B3740" t="s">
        <v>19</v>
      </c>
      <c r="C3740" t="s">
        <v>20</v>
      </c>
      <c r="D3740" t="s">
        <v>21</v>
      </c>
      <c r="E3740" t="s">
        <v>16</v>
      </c>
      <c r="F3740" t="s">
        <v>62</v>
      </c>
      <c r="G3740">
        <v>8268.68</v>
      </c>
      <c r="H3740">
        <v>2</v>
      </c>
      <c r="I3740">
        <v>16537.36</v>
      </c>
      <c r="J3740">
        <v>1.29</v>
      </c>
      <c r="K3740">
        <v>4142</v>
      </c>
      <c r="L3740" s="1">
        <v>45305</v>
      </c>
    </row>
    <row r="3741" spans="1:12" x14ac:dyDescent="0.25">
      <c r="A3741" t="s">
        <v>3785</v>
      </c>
      <c r="B3741" t="s">
        <v>43</v>
      </c>
      <c r="C3741" t="s">
        <v>44</v>
      </c>
      <c r="D3741" t="s">
        <v>45</v>
      </c>
      <c r="E3741" t="s">
        <v>22</v>
      </c>
      <c r="F3741" t="s">
        <v>33</v>
      </c>
      <c r="G3741">
        <v>9508.08</v>
      </c>
      <c r="H3741">
        <v>4</v>
      </c>
      <c r="I3741">
        <v>38032.32</v>
      </c>
      <c r="J3741">
        <v>1.07</v>
      </c>
      <c r="K3741">
        <v>4857</v>
      </c>
      <c r="L3741" s="1">
        <v>45464</v>
      </c>
    </row>
    <row r="3742" spans="1:12" x14ac:dyDescent="0.25">
      <c r="A3742" t="s">
        <v>3786</v>
      </c>
      <c r="B3742" t="s">
        <v>53</v>
      </c>
      <c r="C3742" t="s">
        <v>31</v>
      </c>
      <c r="D3742" t="s">
        <v>54</v>
      </c>
      <c r="E3742" t="s">
        <v>22</v>
      </c>
      <c r="F3742" t="s">
        <v>23</v>
      </c>
      <c r="G3742">
        <v>2500.71</v>
      </c>
      <c r="H3742">
        <v>4</v>
      </c>
      <c r="I3742">
        <v>10002.84</v>
      </c>
      <c r="J3742">
        <v>2.3199999999999998</v>
      </c>
      <c r="K3742">
        <v>4785</v>
      </c>
      <c r="L3742" s="1">
        <v>45399</v>
      </c>
    </row>
    <row r="3743" spans="1:12" x14ac:dyDescent="0.25">
      <c r="A3743" t="s">
        <v>3787</v>
      </c>
      <c r="B3743" t="s">
        <v>19</v>
      </c>
      <c r="C3743" t="s">
        <v>20</v>
      </c>
      <c r="D3743" t="s">
        <v>21</v>
      </c>
      <c r="E3743" t="s">
        <v>47</v>
      </c>
      <c r="F3743" t="s">
        <v>17</v>
      </c>
      <c r="G3743">
        <v>12379</v>
      </c>
      <c r="H3743">
        <v>1</v>
      </c>
      <c r="I3743">
        <v>12379</v>
      </c>
      <c r="J3743">
        <v>3.6</v>
      </c>
      <c r="K3743">
        <v>2489</v>
      </c>
      <c r="L3743" s="1">
        <v>45646</v>
      </c>
    </row>
    <row r="3744" spans="1:12" x14ac:dyDescent="0.25">
      <c r="A3744" t="s">
        <v>3788</v>
      </c>
      <c r="B3744" t="s">
        <v>35</v>
      </c>
      <c r="C3744" t="s">
        <v>14</v>
      </c>
      <c r="D3744" t="s">
        <v>36</v>
      </c>
      <c r="E3744" t="s">
        <v>22</v>
      </c>
      <c r="F3744" t="s">
        <v>33</v>
      </c>
      <c r="G3744">
        <v>19260.25</v>
      </c>
      <c r="H3744">
        <v>3</v>
      </c>
      <c r="I3744">
        <v>57780.75</v>
      </c>
      <c r="J3744">
        <v>4.7</v>
      </c>
      <c r="K3744">
        <v>1216</v>
      </c>
      <c r="L3744" s="1">
        <v>45311</v>
      </c>
    </row>
    <row r="3745" spans="1:12" x14ac:dyDescent="0.25">
      <c r="A3745" t="s">
        <v>3789</v>
      </c>
      <c r="B3745" t="s">
        <v>30</v>
      </c>
      <c r="C3745" t="s">
        <v>31</v>
      </c>
      <c r="D3745" t="s">
        <v>32</v>
      </c>
      <c r="E3745" t="s">
        <v>47</v>
      </c>
      <c r="F3745" t="s">
        <v>33</v>
      </c>
      <c r="G3745">
        <v>15561.43</v>
      </c>
      <c r="H3745">
        <v>2</v>
      </c>
      <c r="I3745">
        <v>31122.86</v>
      </c>
      <c r="J3745">
        <v>1.32</v>
      </c>
      <c r="K3745">
        <v>3163</v>
      </c>
      <c r="L3745" s="1">
        <v>45419</v>
      </c>
    </row>
    <row r="3746" spans="1:12" x14ac:dyDescent="0.25">
      <c r="A3746" t="s">
        <v>3790</v>
      </c>
      <c r="B3746" t="s">
        <v>43</v>
      </c>
      <c r="C3746" t="s">
        <v>44</v>
      </c>
      <c r="D3746" t="s">
        <v>45</v>
      </c>
      <c r="E3746" t="s">
        <v>16</v>
      </c>
      <c r="F3746" t="s">
        <v>33</v>
      </c>
      <c r="G3746">
        <v>16958.14</v>
      </c>
      <c r="H3746">
        <v>3</v>
      </c>
      <c r="I3746">
        <v>50874.42</v>
      </c>
      <c r="J3746">
        <v>3.74</v>
      </c>
      <c r="K3746">
        <v>1642</v>
      </c>
      <c r="L3746" s="1">
        <v>45617</v>
      </c>
    </row>
    <row r="3747" spans="1:12" x14ac:dyDescent="0.25">
      <c r="A3747" t="s">
        <v>3791</v>
      </c>
      <c r="B3747" t="s">
        <v>49</v>
      </c>
      <c r="C3747" t="s">
        <v>14</v>
      </c>
      <c r="D3747" t="s">
        <v>50</v>
      </c>
      <c r="E3747" t="s">
        <v>47</v>
      </c>
      <c r="F3747" t="s">
        <v>28</v>
      </c>
      <c r="G3747">
        <v>18291.75</v>
      </c>
      <c r="H3747">
        <v>4</v>
      </c>
      <c r="I3747">
        <v>73167</v>
      </c>
      <c r="J3747">
        <v>3.91</v>
      </c>
      <c r="K3747">
        <v>4551</v>
      </c>
      <c r="L3747" s="1">
        <v>45514</v>
      </c>
    </row>
    <row r="3748" spans="1:12" x14ac:dyDescent="0.25">
      <c r="A3748" t="s">
        <v>3792</v>
      </c>
      <c r="B3748" t="s">
        <v>25</v>
      </c>
      <c r="C3748" t="s">
        <v>26</v>
      </c>
      <c r="D3748" t="s">
        <v>27</v>
      </c>
      <c r="E3748" t="s">
        <v>22</v>
      </c>
      <c r="F3748" t="s">
        <v>62</v>
      </c>
      <c r="G3748">
        <v>10784.25</v>
      </c>
      <c r="H3748">
        <v>2</v>
      </c>
      <c r="I3748">
        <v>21568.5</v>
      </c>
      <c r="J3748">
        <v>4.5599999999999996</v>
      </c>
      <c r="K3748">
        <v>4502</v>
      </c>
      <c r="L3748" s="1">
        <v>45539</v>
      </c>
    </row>
    <row r="3749" spans="1:12" x14ac:dyDescent="0.25">
      <c r="A3749" t="s">
        <v>3793</v>
      </c>
      <c r="B3749" t="s">
        <v>38</v>
      </c>
      <c r="C3749" t="s">
        <v>20</v>
      </c>
      <c r="D3749" t="s">
        <v>39</v>
      </c>
      <c r="E3749" t="s">
        <v>47</v>
      </c>
      <c r="F3749" t="s">
        <v>62</v>
      </c>
      <c r="G3749">
        <v>4454.0600000000004</v>
      </c>
      <c r="H3749">
        <v>3</v>
      </c>
      <c r="I3749">
        <v>13362.18</v>
      </c>
      <c r="J3749">
        <v>4.54</v>
      </c>
      <c r="K3749">
        <v>3648</v>
      </c>
      <c r="L3749" s="1">
        <v>45449</v>
      </c>
    </row>
    <row r="3750" spans="1:12" x14ac:dyDescent="0.25">
      <c r="A3750" t="s">
        <v>3794</v>
      </c>
      <c r="B3750" t="s">
        <v>35</v>
      </c>
      <c r="C3750" t="s">
        <v>14</v>
      </c>
      <c r="D3750" t="s">
        <v>36</v>
      </c>
      <c r="E3750" t="s">
        <v>22</v>
      </c>
      <c r="F3750" t="s">
        <v>62</v>
      </c>
      <c r="G3750">
        <v>3642.17</v>
      </c>
      <c r="H3750">
        <v>5</v>
      </c>
      <c r="I3750">
        <v>18210.849999999999</v>
      </c>
      <c r="J3750">
        <v>3.96</v>
      </c>
      <c r="K3750">
        <v>335</v>
      </c>
      <c r="L3750" s="1">
        <v>45429</v>
      </c>
    </row>
    <row r="3751" spans="1:12" x14ac:dyDescent="0.25">
      <c r="A3751" t="s">
        <v>3795</v>
      </c>
      <c r="B3751" t="s">
        <v>49</v>
      </c>
      <c r="C3751" t="s">
        <v>14</v>
      </c>
      <c r="D3751" t="s">
        <v>50</v>
      </c>
      <c r="E3751" t="s">
        <v>47</v>
      </c>
      <c r="F3751" t="s">
        <v>40</v>
      </c>
      <c r="G3751">
        <v>15696.39</v>
      </c>
      <c r="H3751">
        <v>1</v>
      </c>
      <c r="I3751">
        <v>15696.39</v>
      </c>
      <c r="J3751">
        <v>4.07</v>
      </c>
      <c r="K3751">
        <v>214</v>
      </c>
      <c r="L3751" s="1">
        <v>45471</v>
      </c>
    </row>
    <row r="3752" spans="1:12" x14ac:dyDescent="0.25">
      <c r="A3752" t="s">
        <v>3796</v>
      </c>
      <c r="B3752" t="s">
        <v>19</v>
      </c>
      <c r="C3752" t="s">
        <v>20</v>
      </c>
      <c r="D3752" t="s">
        <v>21</v>
      </c>
      <c r="E3752" t="s">
        <v>47</v>
      </c>
      <c r="F3752" t="s">
        <v>40</v>
      </c>
      <c r="G3752">
        <v>9399.68</v>
      </c>
      <c r="H3752">
        <v>4</v>
      </c>
      <c r="I3752">
        <v>37598.720000000001</v>
      </c>
      <c r="J3752">
        <v>3.24</v>
      </c>
      <c r="K3752">
        <v>2060</v>
      </c>
      <c r="L3752" s="1">
        <v>45469</v>
      </c>
    </row>
    <row r="3753" spans="1:12" x14ac:dyDescent="0.25">
      <c r="A3753" t="s">
        <v>3797</v>
      </c>
      <c r="B3753" t="s">
        <v>49</v>
      </c>
      <c r="C3753" t="s">
        <v>14</v>
      </c>
      <c r="D3753" t="s">
        <v>50</v>
      </c>
      <c r="E3753" t="s">
        <v>47</v>
      </c>
      <c r="F3753" t="s">
        <v>40</v>
      </c>
      <c r="G3753">
        <v>10853.38</v>
      </c>
      <c r="H3753">
        <v>2</v>
      </c>
      <c r="I3753">
        <v>21706.76</v>
      </c>
      <c r="J3753">
        <v>4.3</v>
      </c>
      <c r="K3753">
        <v>2617</v>
      </c>
      <c r="L3753" s="1">
        <v>45544</v>
      </c>
    </row>
    <row r="3754" spans="1:12" x14ac:dyDescent="0.25">
      <c r="A3754" t="s">
        <v>3798</v>
      </c>
      <c r="B3754" t="s">
        <v>30</v>
      </c>
      <c r="C3754" t="s">
        <v>31</v>
      </c>
      <c r="D3754" t="s">
        <v>32</v>
      </c>
      <c r="E3754" t="s">
        <v>47</v>
      </c>
      <c r="F3754" t="s">
        <v>40</v>
      </c>
      <c r="G3754">
        <v>11710.77</v>
      </c>
      <c r="H3754">
        <v>2</v>
      </c>
      <c r="I3754">
        <v>23421.54</v>
      </c>
      <c r="J3754">
        <v>3.77</v>
      </c>
      <c r="K3754">
        <v>2712</v>
      </c>
      <c r="L3754" s="1">
        <v>45356</v>
      </c>
    </row>
    <row r="3755" spans="1:12" x14ac:dyDescent="0.25">
      <c r="A3755" t="s">
        <v>3799</v>
      </c>
      <c r="B3755" t="s">
        <v>53</v>
      </c>
      <c r="C3755" t="s">
        <v>31</v>
      </c>
      <c r="D3755" t="s">
        <v>54</v>
      </c>
      <c r="E3755" t="s">
        <v>16</v>
      </c>
      <c r="F3755" t="s">
        <v>33</v>
      </c>
      <c r="G3755">
        <v>15071.98</v>
      </c>
      <c r="H3755">
        <v>2</v>
      </c>
      <c r="I3755">
        <v>30143.96</v>
      </c>
      <c r="J3755">
        <v>1.39</v>
      </c>
      <c r="K3755">
        <v>4825</v>
      </c>
      <c r="L3755" s="1">
        <v>45376</v>
      </c>
    </row>
    <row r="3756" spans="1:12" x14ac:dyDescent="0.25">
      <c r="A3756" t="s">
        <v>3800</v>
      </c>
      <c r="B3756" t="s">
        <v>35</v>
      </c>
      <c r="C3756" t="s">
        <v>14</v>
      </c>
      <c r="D3756" t="s">
        <v>36</v>
      </c>
      <c r="E3756" t="s">
        <v>22</v>
      </c>
      <c r="F3756" t="s">
        <v>40</v>
      </c>
      <c r="G3756">
        <v>1994</v>
      </c>
      <c r="H3756">
        <v>3</v>
      </c>
      <c r="I3756">
        <v>5982</v>
      </c>
      <c r="J3756">
        <v>3.09</v>
      </c>
      <c r="K3756">
        <v>1489</v>
      </c>
      <c r="L3756" s="1">
        <v>45533</v>
      </c>
    </row>
    <row r="3757" spans="1:12" x14ac:dyDescent="0.25">
      <c r="A3757" t="s">
        <v>3801</v>
      </c>
      <c r="B3757" t="s">
        <v>49</v>
      </c>
      <c r="C3757" t="s">
        <v>14</v>
      </c>
      <c r="D3757" t="s">
        <v>50</v>
      </c>
      <c r="E3757" t="s">
        <v>47</v>
      </c>
      <c r="F3757" t="s">
        <v>17</v>
      </c>
      <c r="G3757">
        <v>4664.54</v>
      </c>
      <c r="H3757">
        <v>3</v>
      </c>
      <c r="I3757">
        <v>13993.62</v>
      </c>
      <c r="J3757">
        <v>4.29</v>
      </c>
      <c r="K3757">
        <v>3149</v>
      </c>
      <c r="L3757" s="1">
        <v>45629</v>
      </c>
    </row>
    <row r="3758" spans="1:12" x14ac:dyDescent="0.25">
      <c r="A3758" t="s">
        <v>3802</v>
      </c>
      <c r="B3758" t="s">
        <v>65</v>
      </c>
      <c r="C3758" t="s">
        <v>20</v>
      </c>
      <c r="D3758" t="s">
        <v>66</v>
      </c>
      <c r="E3758" t="s">
        <v>22</v>
      </c>
      <c r="F3758" t="s">
        <v>23</v>
      </c>
      <c r="G3758">
        <v>2797.68</v>
      </c>
      <c r="H3758">
        <v>2</v>
      </c>
      <c r="I3758">
        <v>5595.36</v>
      </c>
      <c r="J3758">
        <v>1.87</v>
      </c>
      <c r="K3758">
        <v>1733</v>
      </c>
      <c r="L3758" s="1">
        <v>45445</v>
      </c>
    </row>
    <row r="3759" spans="1:12" x14ac:dyDescent="0.25">
      <c r="A3759" t="s">
        <v>3803</v>
      </c>
      <c r="B3759" t="s">
        <v>43</v>
      </c>
      <c r="C3759" t="s">
        <v>44</v>
      </c>
      <c r="D3759" t="s">
        <v>45</v>
      </c>
      <c r="E3759" t="s">
        <v>47</v>
      </c>
      <c r="F3759" t="s">
        <v>40</v>
      </c>
      <c r="G3759">
        <v>19939.79</v>
      </c>
      <c r="H3759">
        <v>4</v>
      </c>
      <c r="I3759">
        <v>79759.16</v>
      </c>
      <c r="J3759">
        <v>1.43</v>
      </c>
      <c r="K3759">
        <v>3745</v>
      </c>
      <c r="L3759" s="1">
        <v>45444</v>
      </c>
    </row>
    <row r="3760" spans="1:12" x14ac:dyDescent="0.25">
      <c r="A3760" t="s">
        <v>3804</v>
      </c>
      <c r="B3760" t="s">
        <v>43</v>
      </c>
      <c r="C3760" t="s">
        <v>44</v>
      </c>
      <c r="D3760" t="s">
        <v>45</v>
      </c>
      <c r="E3760" t="s">
        <v>47</v>
      </c>
      <c r="F3760" t="s">
        <v>17</v>
      </c>
      <c r="G3760">
        <v>9222.5</v>
      </c>
      <c r="H3760">
        <v>4</v>
      </c>
      <c r="I3760">
        <v>36890</v>
      </c>
      <c r="J3760">
        <v>4.91</v>
      </c>
      <c r="K3760">
        <v>1437</v>
      </c>
      <c r="L3760" s="1">
        <v>45426</v>
      </c>
    </row>
    <row r="3761" spans="1:12" x14ac:dyDescent="0.25">
      <c r="A3761" t="s">
        <v>3805</v>
      </c>
      <c r="B3761" t="s">
        <v>35</v>
      </c>
      <c r="C3761" t="s">
        <v>14</v>
      </c>
      <c r="D3761" t="s">
        <v>36</v>
      </c>
      <c r="E3761" t="s">
        <v>47</v>
      </c>
      <c r="F3761" t="s">
        <v>23</v>
      </c>
      <c r="G3761">
        <v>13716.8</v>
      </c>
      <c r="H3761">
        <v>5</v>
      </c>
      <c r="I3761">
        <v>68584</v>
      </c>
      <c r="J3761">
        <v>1.33</v>
      </c>
      <c r="K3761">
        <v>4824</v>
      </c>
      <c r="L3761" s="1">
        <v>45606</v>
      </c>
    </row>
    <row r="3762" spans="1:12" x14ac:dyDescent="0.25">
      <c r="A3762" t="s">
        <v>3806</v>
      </c>
      <c r="B3762" t="s">
        <v>35</v>
      </c>
      <c r="C3762" t="s">
        <v>14</v>
      </c>
      <c r="D3762" t="s">
        <v>36</v>
      </c>
      <c r="E3762" t="s">
        <v>16</v>
      </c>
      <c r="F3762" t="s">
        <v>40</v>
      </c>
      <c r="G3762">
        <v>14577.41</v>
      </c>
      <c r="H3762">
        <v>4</v>
      </c>
      <c r="I3762">
        <v>58309.64</v>
      </c>
      <c r="J3762">
        <v>2.34</v>
      </c>
      <c r="K3762">
        <v>3061</v>
      </c>
      <c r="L3762" s="1">
        <v>45373</v>
      </c>
    </row>
    <row r="3763" spans="1:12" x14ac:dyDescent="0.25">
      <c r="A3763" t="s">
        <v>3807</v>
      </c>
      <c r="B3763" t="s">
        <v>30</v>
      </c>
      <c r="C3763" t="s">
        <v>31</v>
      </c>
      <c r="D3763" t="s">
        <v>32</v>
      </c>
      <c r="E3763" t="s">
        <v>22</v>
      </c>
      <c r="F3763" t="s">
        <v>28</v>
      </c>
      <c r="G3763">
        <v>13387.47</v>
      </c>
      <c r="H3763">
        <v>5</v>
      </c>
      <c r="I3763">
        <v>66937.350000000006</v>
      </c>
      <c r="J3763">
        <v>1.1200000000000001</v>
      </c>
      <c r="K3763">
        <v>19</v>
      </c>
      <c r="L3763" s="1">
        <v>45301</v>
      </c>
    </row>
    <row r="3764" spans="1:12" x14ac:dyDescent="0.25">
      <c r="A3764" t="s">
        <v>3808</v>
      </c>
      <c r="B3764" t="s">
        <v>53</v>
      </c>
      <c r="C3764" t="s">
        <v>31</v>
      </c>
      <c r="D3764" t="s">
        <v>54</v>
      </c>
      <c r="E3764" t="s">
        <v>22</v>
      </c>
      <c r="F3764" t="s">
        <v>28</v>
      </c>
      <c r="G3764">
        <v>5119.45</v>
      </c>
      <c r="H3764">
        <v>1</v>
      </c>
      <c r="I3764">
        <v>5119.45</v>
      </c>
      <c r="J3764">
        <v>4.09</v>
      </c>
      <c r="K3764">
        <v>2575</v>
      </c>
      <c r="L3764" s="1">
        <v>45338</v>
      </c>
    </row>
    <row r="3765" spans="1:12" x14ac:dyDescent="0.25">
      <c r="A3765" t="s">
        <v>3809</v>
      </c>
      <c r="B3765" t="s">
        <v>53</v>
      </c>
      <c r="C3765" t="s">
        <v>31</v>
      </c>
      <c r="D3765" t="s">
        <v>54</v>
      </c>
      <c r="E3765" t="s">
        <v>22</v>
      </c>
      <c r="F3765" t="s">
        <v>23</v>
      </c>
      <c r="G3765">
        <v>19116.919999999998</v>
      </c>
      <c r="H3765">
        <v>3</v>
      </c>
      <c r="I3765">
        <v>57350.76</v>
      </c>
      <c r="J3765">
        <v>1.96</v>
      </c>
      <c r="K3765">
        <v>2804</v>
      </c>
      <c r="L3765" s="1">
        <v>45513</v>
      </c>
    </row>
    <row r="3766" spans="1:12" x14ac:dyDescent="0.25">
      <c r="A3766" t="s">
        <v>3810</v>
      </c>
      <c r="B3766" t="s">
        <v>65</v>
      </c>
      <c r="C3766" t="s">
        <v>20</v>
      </c>
      <c r="D3766" t="s">
        <v>66</v>
      </c>
      <c r="E3766" t="s">
        <v>16</v>
      </c>
      <c r="F3766" t="s">
        <v>28</v>
      </c>
      <c r="G3766">
        <v>16818.64</v>
      </c>
      <c r="H3766">
        <v>3</v>
      </c>
      <c r="I3766">
        <v>50455.92</v>
      </c>
      <c r="J3766">
        <v>1.77</v>
      </c>
      <c r="K3766">
        <v>1883</v>
      </c>
      <c r="L3766" s="1">
        <v>45619</v>
      </c>
    </row>
    <row r="3767" spans="1:12" x14ac:dyDescent="0.25">
      <c r="A3767" t="s">
        <v>3811</v>
      </c>
      <c r="B3767" t="s">
        <v>53</v>
      </c>
      <c r="C3767" t="s">
        <v>31</v>
      </c>
      <c r="D3767" t="s">
        <v>54</v>
      </c>
      <c r="E3767" t="s">
        <v>22</v>
      </c>
      <c r="F3767" t="s">
        <v>33</v>
      </c>
      <c r="G3767">
        <v>16028.08</v>
      </c>
      <c r="H3767">
        <v>2</v>
      </c>
      <c r="I3767">
        <v>32056.16</v>
      </c>
      <c r="J3767">
        <v>2.65</v>
      </c>
      <c r="K3767">
        <v>749</v>
      </c>
      <c r="L3767" s="1">
        <v>45294</v>
      </c>
    </row>
    <row r="3768" spans="1:12" x14ac:dyDescent="0.25">
      <c r="A3768" t="s">
        <v>3812</v>
      </c>
      <c r="B3768" t="s">
        <v>65</v>
      </c>
      <c r="C3768" t="s">
        <v>20</v>
      </c>
      <c r="D3768" t="s">
        <v>66</v>
      </c>
      <c r="E3768" t="s">
        <v>47</v>
      </c>
      <c r="F3768" t="s">
        <v>62</v>
      </c>
      <c r="G3768">
        <v>3889.41</v>
      </c>
      <c r="H3768">
        <v>2</v>
      </c>
      <c r="I3768">
        <v>7778.82</v>
      </c>
      <c r="J3768">
        <v>3.72</v>
      </c>
      <c r="K3768">
        <v>4933</v>
      </c>
      <c r="L3768" s="1">
        <v>45648</v>
      </c>
    </row>
    <row r="3769" spans="1:12" x14ac:dyDescent="0.25">
      <c r="A3769" t="s">
        <v>3813</v>
      </c>
      <c r="B3769" t="s">
        <v>25</v>
      </c>
      <c r="C3769" t="s">
        <v>26</v>
      </c>
      <c r="D3769" t="s">
        <v>27</v>
      </c>
      <c r="E3769" t="s">
        <v>16</v>
      </c>
      <c r="F3769" t="s">
        <v>28</v>
      </c>
      <c r="G3769">
        <v>2363.31</v>
      </c>
      <c r="H3769">
        <v>2</v>
      </c>
      <c r="I3769">
        <v>4726.62</v>
      </c>
      <c r="J3769">
        <v>3.36</v>
      </c>
      <c r="K3769">
        <v>1774</v>
      </c>
      <c r="L3769" s="1">
        <v>45387</v>
      </c>
    </row>
    <row r="3770" spans="1:12" x14ac:dyDescent="0.25">
      <c r="A3770" t="s">
        <v>3814</v>
      </c>
      <c r="B3770" t="s">
        <v>30</v>
      </c>
      <c r="C3770" t="s">
        <v>31</v>
      </c>
      <c r="D3770" t="s">
        <v>32</v>
      </c>
      <c r="E3770" t="s">
        <v>16</v>
      </c>
      <c r="F3770" t="s">
        <v>33</v>
      </c>
      <c r="G3770">
        <v>15572.95</v>
      </c>
      <c r="H3770">
        <v>3</v>
      </c>
      <c r="I3770">
        <v>46718.85</v>
      </c>
      <c r="J3770">
        <v>4.5599999999999996</v>
      </c>
      <c r="K3770">
        <v>4534</v>
      </c>
      <c r="L3770" s="1">
        <v>45516</v>
      </c>
    </row>
    <row r="3771" spans="1:12" x14ac:dyDescent="0.25">
      <c r="A3771" t="s">
        <v>3815</v>
      </c>
      <c r="B3771" t="s">
        <v>19</v>
      </c>
      <c r="C3771" t="s">
        <v>20</v>
      </c>
      <c r="D3771" t="s">
        <v>21</v>
      </c>
      <c r="E3771" t="s">
        <v>47</v>
      </c>
      <c r="F3771" t="s">
        <v>28</v>
      </c>
      <c r="G3771">
        <v>16771.57</v>
      </c>
      <c r="H3771">
        <v>3</v>
      </c>
      <c r="I3771">
        <v>50314.71</v>
      </c>
      <c r="J3771">
        <v>1.08</v>
      </c>
      <c r="K3771">
        <v>1030</v>
      </c>
      <c r="L3771" s="1">
        <v>45631</v>
      </c>
    </row>
    <row r="3772" spans="1:12" x14ac:dyDescent="0.25">
      <c r="A3772" t="s">
        <v>3816</v>
      </c>
      <c r="B3772" t="s">
        <v>30</v>
      </c>
      <c r="C3772" t="s">
        <v>31</v>
      </c>
      <c r="D3772" t="s">
        <v>32</v>
      </c>
      <c r="E3772" t="s">
        <v>47</v>
      </c>
      <c r="F3772" t="s">
        <v>40</v>
      </c>
      <c r="G3772">
        <v>6309.34</v>
      </c>
      <c r="H3772">
        <v>2</v>
      </c>
      <c r="I3772">
        <v>12618.68</v>
      </c>
      <c r="J3772">
        <v>4.05</v>
      </c>
      <c r="K3772">
        <v>4351</v>
      </c>
      <c r="L3772" s="1">
        <v>45503</v>
      </c>
    </row>
    <row r="3773" spans="1:12" x14ac:dyDescent="0.25">
      <c r="A3773" t="s">
        <v>3817</v>
      </c>
      <c r="B3773" t="s">
        <v>30</v>
      </c>
      <c r="C3773" t="s">
        <v>31</v>
      </c>
      <c r="D3773" t="s">
        <v>32</v>
      </c>
      <c r="E3773" t="s">
        <v>47</v>
      </c>
      <c r="F3773" t="s">
        <v>62</v>
      </c>
      <c r="G3773">
        <v>19648.77</v>
      </c>
      <c r="H3773">
        <v>3</v>
      </c>
      <c r="I3773">
        <v>58946.31</v>
      </c>
      <c r="J3773">
        <v>2.97</v>
      </c>
      <c r="K3773">
        <v>4568</v>
      </c>
      <c r="L3773" s="1">
        <v>45643</v>
      </c>
    </row>
    <row r="3774" spans="1:12" x14ac:dyDescent="0.25">
      <c r="A3774" t="s">
        <v>3818</v>
      </c>
      <c r="B3774" t="s">
        <v>30</v>
      </c>
      <c r="C3774" t="s">
        <v>31</v>
      </c>
      <c r="D3774" t="s">
        <v>32</v>
      </c>
      <c r="E3774" t="s">
        <v>22</v>
      </c>
      <c r="F3774" t="s">
        <v>62</v>
      </c>
      <c r="G3774">
        <v>10073.85</v>
      </c>
      <c r="H3774">
        <v>3</v>
      </c>
      <c r="I3774">
        <v>30221.55</v>
      </c>
      <c r="J3774">
        <v>2.83</v>
      </c>
      <c r="K3774">
        <v>3812</v>
      </c>
      <c r="L3774" s="1">
        <v>45312</v>
      </c>
    </row>
    <row r="3775" spans="1:12" x14ac:dyDescent="0.25">
      <c r="A3775" t="s">
        <v>3819</v>
      </c>
      <c r="B3775" t="s">
        <v>53</v>
      </c>
      <c r="C3775" t="s">
        <v>31</v>
      </c>
      <c r="D3775" t="s">
        <v>54</v>
      </c>
      <c r="E3775" t="s">
        <v>47</v>
      </c>
      <c r="F3775" t="s">
        <v>62</v>
      </c>
      <c r="G3775">
        <v>7400.64</v>
      </c>
      <c r="H3775">
        <v>2</v>
      </c>
      <c r="I3775">
        <v>14801.28</v>
      </c>
      <c r="J3775">
        <v>3</v>
      </c>
      <c r="K3775">
        <v>4268</v>
      </c>
      <c r="L3775" s="1">
        <v>45338</v>
      </c>
    </row>
    <row r="3776" spans="1:12" x14ac:dyDescent="0.25">
      <c r="A3776" t="s">
        <v>3820</v>
      </c>
      <c r="B3776" t="s">
        <v>38</v>
      </c>
      <c r="C3776" t="s">
        <v>20</v>
      </c>
      <c r="D3776" t="s">
        <v>39</v>
      </c>
      <c r="E3776" t="s">
        <v>22</v>
      </c>
      <c r="F3776" t="s">
        <v>23</v>
      </c>
      <c r="G3776">
        <v>13370.33</v>
      </c>
      <c r="H3776">
        <v>5</v>
      </c>
      <c r="I3776">
        <v>66851.649999999994</v>
      </c>
      <c r="J3776">
        <v>4.09</v>
      </c>
      <c r="K3776">
        <v>131</v>
      </c>
      <c r="L3776" s="1">
        <v>45524</v>
      </c>
    </row>
    <row r="3777" spans="1:12" x14ac:dyDescent="0.25">
      <c r="A3777" t="s">
        <v>3821</v>
      </c>
      <c r="B3777" t="s">
        <v>13</v>
      </c>
      <c r="C3777" t="s">
        <v>14</v>
      </c>
      <c r="D3777" t="s">
        <v>15</v>
      </c>
      <c r="E3777" t="s">
        <v>22</v>
      </c>
      <c r="F3777" t="s">
        <v>62</v>
      </c>
      <c r="G3777">
        <v>5590.8</v>
      </c>
      <c r="H3777">
        <v>2</v>
      </c>
      <c r="I3777">
        <v>11181.6</v>
      </c>
      <c r="J3777">
        <v>3.65</v>
      </c>
      <c r="K3777">
        <v>3096</v>
      </c>
      <c r="L3777" s="1">
        <v>45582</v>
      </c>
    </row>
    <row r="3778" spans="1:12" x14ac:dyDescent="0.25">
      <c r="A3778" t="s">
        <v>3822</v>
      </c>
      <c r="B3778" t="s">
        <v>19</v>
      </c>
      <c r="C3778" t="s">
        <v>20</v>
      </c>
      <c r="D3778" t="s">
        <v>21</v>
      </c>
      <c r="E3778" t="s">
        <v>47</v>
      </c>
      <c r="F3778" t="s">
        <v>40</v>
      </c>
      <c r="G3778">
        <v>13695.95</v>
      </c>
      <c r="H3778">
        <v>5</v>
      </c>
      <c r="I3778">
        <v>68479.75</v>
      </c>
      <c r="J3778">
        <v>1.81</v>
      </c>
      <c r="K3778">
        <v>4778</v>
      </c>
      <c r="L3778" s="1">
        <v>45370</v>
      </c>
    </row>
    <row r="3779" spans="1:12" x14ac:dyDescent="0.25">
      <c r="A3779" t="s">
        <v>3823</v>
      </c>
      <c r="B3779" t="s">
        <v>43</v>
      </c>
      <c r="C3779" t="s">
        <v>44</v>
      </c>
      <c r="D3779" t="s">
        <v>45</v>
      </c>
      <c r="E3779" t="s">
        <v>16</v>
      </c>
      <c r="F3779" t="s">
        <v>23</v>
      </c>
      <c r="G3779">
        <v>6576.44</v>
      </c>
      <c r="H3779">
        <v>3</v>
      </c>
      <c r="I3779">
        <v>19729.32</v>
      </c>
      <c r="J3779">
        <v>2.79</v>
      </c>
      <c r="K3779">
        <v>4940</v>
      </c>
      <c r="L3779" s="1">
        <v>45340</v>
      </c>
    </row>
    <row r="3780" spans="1:12" x14ac:dyDescent="0.25">
      <c r="A3780" t="s">
        <v>3824</v>
      </c>
      <c r="B3780" t="s">
        <v>53</v>
      </c>
      <c r="C3780" t="s">
        <v>31</v>
      </c>
      <c r="D3780" t="s">
        <v>54</v>
      </c>
      <c r="E3780" t="s">
        <v>22</v>
      </c>
      <c r="F3780" t="s">
        <v>40</v>
      </c>
      <c r="G3780">
        <v>4943.93</v>
      </c>
      <c r="H3780">
        <v>3</v>
      </c>
      <c r="I3780">
        <v>14831.79</v>
      </c>
      <c r="J3780">
        <v>2.85</v>
      </c>
      <c r="K3780">
        <v>4623</v>
      </c>
      <c r="L3780" s="1">
        <v>45634</v>
      </c>
    </row>
    <row r="3781" spans="1:12" x14ac:dyDescent="0.25">
      <c r="A3781" t="s">
        <v>3825</v>
      </c>
      <c r="B3781" t="s">
        <v>35</v>
      </c>
      <c r="C3781" t="s">
        <v>14</v>
      </c>
      <c r="D3781" t="s">
        <v>36</v>
      </c>
      <c r="E3781" t="s">
        <v>16</v>
      </c>
      <c r="F3781" t="s">
        <v>23</v>
      </c>
      <c r="G3781">
        <v>10815.25</v>
      </c>
      <c r="H3781">
        <v>2</v>
      </c>
      <c r="I3781">
        <v>21630.5</v>
      </c>
      <c r="J3781">
        <v>1.34</v>
      </c>
      <c r="K3781">
        <v>2845</v>
      </c>
      <c r="L3781" s="1">
        <v>45554</v>
      </c>
    </row>
    <row r="3782" spans="1:12" x14ac:dyDescent="0.25">
      <c r="A3782" t="s">
        <v>3826</v>
      </c>
      <c r="B3782" t="s">
        <v>43</v>
      </c>
      <c r="C3782" t="s">
        <v>44</v>
      </c>
      <c r="D3782" t="s">
        <v>45</v>
      </c>
      <c r="E3782" t="s">
        <v>47</v>
      </c>
      <c r="F3782" t="s">
        <v>17</v>
      </c>
      <c r="G3782">
        <v>15846.68</v>
      </c>
      <c r="H3782">
        <v>3</v>
      </c>
      <c r="I3782">
        <v>47540.04</v>
      </c>
      <c r="J3782">
        <v>4.6900000000000004</v>
      </c>
      <c r="K3782">
        <v>1044</v>
      </c>
      <c r="L3782" s="1">
        <v>45415</v>
      </c>
    </row>
    <row r="3783" spans="1:12" x14ac:dyDescent="0.25">
      <c r="A3783" t="s">
        <v>3827</v>
      </c>
      <c r="B3783" t="s">
        <v>43</v>
      </c>
      <c r="C3783" t="s">
        <v>44</v>
      </c>
      <c r="D3783" t="s">
        <v>45</v>
      </c>
      <c r="E3783" t="s">
        <v>22</v>
      </c>
      <c r="F3783" t="s">
        <v>62</v>
      </c>
      <c r="G3783">
        <v>15741.59</v>
      </c>
      <c r="H3783">
        <v>3</v>
      </c>
      <c r="I3783">
        <v>47224.77</v>
      </c>
      <c r="J3783">
        <v>4.09</v>
      </c>
      <c r="K3783">
        <v>263</v>
      </c>
      <c r="L3783" s="1">
        <v>45460</v>
      </c>
    </row>
    <row r="3784" spans="1:12" x14ac:dyDescent="0.25">
      <c r="A3784" t="s">
        <v>3828</v>
      </c>
      <c r="B3784" t="s">
        <v>53</v>
      </c>
      <c r="C3784" t="s">
        <v>31</v>
      </c>
      <c r="D3784" t="s">
        <v>54</v>
      </c>
      <c r="E3784" t="s">
        <v>16</v>
      </c>
      <c r="F3784" t="s">
        <v>23</v>
      </c>
      <c r="G3784">
        <v>4418.9799999999996</v>
      </c>
      <c r="H3784">
        <v>5</v>
      </c>
      <c r="I3784">
        <v>22094.9</v>
      </c>
      <c r="J3784">
        <v>2.15</v>
      </c>
      <c r="K3784">
        <v>2886</v>
      </c>
      <c r="L3784" s="1">
        <v>45562</v>
      </c>
    </row>
    <row r="3785" spans="1:12" x14ac:dyDescent="0.25">
      <c r="A3785" t="s">
        <v>3829</v>
      </c>
      <c r="B3785" t="s">
        <v>65</v>
      </c>
      <c r="C3785" t="s">
        <v>20</v>
      </c>
      <c r="D3785" t="s">
        <v>66</v>
      </c>
      <c r="E3785" t="s">
        <v>22</v>
      </c>
      <c r="F3785" t="s">
        <v>33</v>
      </c>
      <c r="G3785">
        <v>5632.9</v>
      </c>
      <c r="H3785">
        <v>2</v>
      </c>
      <c r="I3785">
        <v>11265.8</v>
      </c>
      <c r="J3785">
        <v>4.21</v>
      </c>
      <c r="K3785">
        <v>3661</v>
      </c>
      <c r="L3785" s="1">
        <v>45497</v>
      </c>
    </row>
    <row r="3786" spans="1:12" x14ac:dyDescent="0.25">
      <c r="A3786" t="s">
        <v>3830</v>
      </c>
      <c r="B3786" t="s">
        <v>38</v>
      </c>
      <c r="C3786" t="s">
        <v>20</v>
      </c>
      <c r="D3786" t="s">
        <v>39</v>
      </c>
      <c r="E3786" t="s">
        <v>22</v>
      </c>
      <c r="F3786" t="s">
        <v>33</v>
      </c>
      <c r="G3786">
        <v>12403.46</v>
      </c>
      <c r="H3786">
        <v>3</v>
      </c>
      <c r="I3786">
        <v>37210.379999999997</v>
      </c>
      <c r="J3786">
        <v>3.2</v>
      </c>
      <c r="K3786">
        <v>4232</v>
      </c>
      <c r="L3786" s="1">
        <v>45369</v>
      </c>
    </row>
    <row r="3787" spans="1:12" x14ac:dyDescent="0.25">
      <c r="A3787" t="s">
        <v>3831</v>
      </c>
      <c r="B3787" t="s">
        <v>38</v>
      </c>
      <c r="C3787" t="s">
        <v>20</v>
      </c>
      <c r="D3787" t="s">
        <v>39</v>
      </c>
      <c r="E3787" t="s">
        <v>22</v>
      </c>
      <c r="F3787" t="s">
        <v>33</v>
      </c>
      <c r="G3787">
        <v>14607.53</v>
      </c>
      <c r="H3787">
        <v>1</v>
      </c>
      <c r="I3787">
        <v>14607.53</v>
      </c>
      <c r="J3787">
        <v>3.36</v>
      </c>
      <c r="K3787">
        <v>794</v>
      </c>
      <c r="L3787" s="1">
        <v>45424</v>
      </c>
    </row>
    <row r="3788" spans="1:12" x14ac:dyDescent="0.25">
      <c r="A3788" t="s">
        <v>3832</v>
      </c>
      <c r="B3788" t="s">
        <v>25</v>
      </c>
      <c r="C3788" t="s">
        <v>26</v>
      </c>
      <c r="D3788" t="s">
        <v>27</v>
      </c>
      <c r="E3788" t="s">
        <v>47</v>
      </c>
      <c r="F3788" t="s">
        <v>33</v>
      </c>
      <c r="G3788">
        <v>15472.64</v>
      </c>
      <c r="H3788">
        <v>4</v>
      </c>
      <c r="I3788">
        <v>61890.559999999998</v>
      </c>
      <c r="J3788">
        <v>4.54</v>
      </c>
      <c r="K3788">
        <v>3159</v>
      </c>
      <c r="L3788" s="1">
        <v>45344</v>
      </c>
    </row>
    <row r="3789" spans="1:12" x14ac:dyDescent="0.25">
      <c r="A3789" t="s">
        <v>3833</v>
      </c>
      <c r="B3789" t="s">
        <v>43</v>
      </c>
      <c r="C3789" t="s">
        <v>44</v>
      </c>
      <c r="D3789" t="s">
        <v>45</v>
      </c>
      <c r="E3789" t="s">
        <v>16</v>
      </c>
      <c r="F3789" t="s">
        <v>40</v>
      </c>
      <c r="G3789">
        <v>14801.48</v>
      </c>
      <c r="H3789">
        <v>3</v>
      </c>
      <c r="I3789">
        <v>44404.44</v>
      </c>
      <c r="J3789">
        <v>3.36</v>
      </c>
      <c r="K3789">
        <v>2676</v>
      </c>
      <c r="L3789" s="1">
        <v>45389</v>
      </c>
    </row>
    <row r="3790" spans="1:12" x14ac:dyDescent="0.25">
      <c r="A3790" t="s">
        <v>3834</v>
      </c>
      <c r="B3790" t="s">
        <v>35</v>
      </c>
      <c r="C3790" t="s">
        <v>14</v>
      </c>
      <c r="D3790" t="s">
        <v>36</v>
      </c>
      <c r="E3790" t="s">
        <v>22</v>
      </c>
      <c r="F3790" t="s">
        <v>23</v>
      </c>
      <c r="G3790">
        <v>12238.06</v>
      </c>
      <c r="H3790">
        <v>5</v>
      </c>
      <c r="I3790">
        <v>61190.3</v>
      </c>
      <c r="J3790">
        <v>4.6100000000000003</v>
      </c>
      <c r="K3790">
        <v>707</v>
      </c>
      <c r="L3790" s="1">
        <v>45389</v>
      </c>
    </row>
    <row r="3791" spans="1:12" x14ac:dyDescent="0.25">
      <c r="A3791" t="s">
        <v>3835</v>
      </c>
      <c r="B3791" t="s">
        <v>25</v>
      </c>
      <c r="C3791" t="s">
        <v>26</v>
      </c>
      <c r="D3791" t="s">
        <v>27</v>
      </c>
      <c r="E3791" t="s">
        <v>47</v>
      </c>
      <c r="F3791" t="s">
        <v>23</v>
      </c>
      <c r="G3791">
        <v>2422.9699999999998</v>
      </c>
      <c r="H3791">
        <v>1</v>
      </c>
      <c r="I3791">
        <v>2422.9699999999998</v>
      </c>
      <c r="J3791">
        <v>4.1900000000000004</v>
      </c>
      <c r="K3791">
        <v>668</v>
      </c>
      <c r="L3791" s="1">
        <v>45651</v>
      </c>
    </row>
    <row r="3792" spans="1:12" x14ac:dyDescent="0.25">
      <c r="A3792" t="s">
        <v>3836</v>
      </c>
      <c r="B3792" t="s">
        <v>65</v>
      </c>
      <c r="C3792" t="s">
        <v>20</v>
      </c>
      <c r="D3792" t="s">
        <v>66</v>
      </c>
      <c r="E3792" t="s">
        <v>47</v>
      </c>
      <c r="F3792" t="s">
        <v>17</v>
      </c>
      <c r="G3792">
        <v>15377.88</v>
      </c>
      <c r="H3792">
        <v>2</v>
      </c>
      <c r="I3792">
        <v>30755.759999999998</v>
      </c>
      <c r="J3792">
        <v>4.37</v>
      </c>
      <c r="K3792">
        <v>3009</v>
      </c>
      <c r="L3792" s="1">
        <v>45530</v>
      </c>
    </row>
    <row r="3793" spans="1:12" x14ac:dyDescent="0.25">
      <c r="A3793" t="s">
        <v>3837</v>
      </c>
      <c r="B3793" t="s">
        <v>53</v>
      </c>
      <c r="C3793" t="s">
        <v>31</v>
      </c>
      <c r="D3793" t="s">
        <v>54</v>
      </c>
      <c r="E3793" t="s">
        <v>22</v>
      </c>
      <c r="F3793" t="s">
        <v>28</v>
      </c>
      <c r="G3793">
        <v>17931.21</v>
      </c>
      <c r="H3793">
        <v>4</v>
      </c>
      <c r="I3793">
        <v>71724.84</v>
      </c>
      <c r="J3793">
        <v>4.9000000000000004</v>
      </c>
      <c r="K3793">
        <v>2015</v>
      </c>
      <c r="L3793" s="1">
        <v>45294</v>
      </c>
    </row>
    <row r="3794" spans="1:12" x14ac:dyDescent="0.25">
      <c r="A3794" t="s">
        <v>3838</v>
      </c>
      <c r="B3794" t="s">
        <v>35</v>
      </c>
      <c r="C3794" t="s">
        <v>14</v>
      </c>
      <c r="D3794" t="s">
        <v>36</v>
      </c>
      <c r="E3794" t="s">
        <v>22</v>
      </c>
      <c r="F3794" t="s">
        <v>33</v>
      </c>
      <c r="G3794">
        <v>2290</v>
      </c>
      <c r="H3794">
        <v>4</v>
      </c>
      <c r="I3794">
        <v>9160</v>
      </c>
      <c r="J3794">
        <v>4.2300000000000004</v>
      </c>
      <c r="K3794">
        <v>1817</v>
      </c>
      <c r="L3794" s="1">
        <v>45355</v>
      </c>
    </row>
    <row r="3795" spans="1:12" x14ac:dyDescent="0.25">
      <c r="A3795" t="s">
        <v>3839</v>
      </c>
      <c r="B3795" t="s">
        <v>19</v>
      </c>
      <c r="C3795" t="s">
        <v>20</v>
      </c>
      <c r="D3795" t="s">
        <v>21</v>
      </c>
      <c r="E3795" t="s">
        <v>47</v>
      </c>
      <c r="F3795" t="s">
        <v>17</v>
      </c>
      <c r="G3795">
        <v>4965.07</v>
      </c>
      <c r="H3795">
        <v>1</v>
      </c>
      <c r="I3795">
        <v>4965.07</v>
      </c>
      <c r="J3795">
        <v>3.29</v>
      </c>
      <c r="K3795">
        <v>3638</v>
      </c>
      <c r="L3795" s="1">
        <v>45595</v>
      </c>
    </row>
    <row r="3796" spans="1:12" x14ac:dyDescent="0.25">
      <c r="A3796" t="s">
        <v>3840</v>
      </c>
      <c r="B3796" t="s">
        <v>19</v>
      </c>
      <c r="C3796" t="s">
        <v>20</v>
      </c>
      <c r="D3796" t="s">
        <v>21</v>
      </c>
      <c r="E3796" t="s">
        <v>22</v>
      </c>
      <c r="F3796" t="s">
        <v>17</v>
      </c>
      <c r="G3796">
        <v>1231.77</v>
      </c>
      <c r="H3796">
        <v>4</v>
      </c>
      <c r="I3796">
        <v>4927.08</v>
      </c>
      <c r="J3796">
        <v>1.43</v>
      </c>
      <c r="K3796">
        <v>3811</v>
      </c>
      <c r="L3796" s="1">
        <v>45636</v>
      </c>
    </row>
    <row r="3797" spans="1:12" x14ac:dyDescent="0.25">
      <c r="A3797" t="s">
        <v>3841</v>
      </c>
      <c r="B3797" t="s">
        <v>13</v>
      </c>
      <c r="C3797" t="s">
        <v>14</v>
      </c>
      <c r="D3797" t="s">
        <v>15</v>
      </c>
      <c r="E3797" t="s">
        <v>22</v>
      </c>
      <c r="F3797" t="s">
        <v>40</v>
      </c>
      <c r="G3797">
        <v>13141.45</v>
      </c>
      <c r="H3797">
        <v>5</v>
      </c>
      <c r="I3797">
        <v>65707.25</v>
      </c>
      <c r="J3797">
        <v>4.5999999999999996</v>
      </c>
      <c r="K3797">
        <v>2071</v>
      </c>
      <c r="L3797" s="1">
        <v>45327</v>
      </c>
    </row>
    <row r="3798" spans="1:12" x14ac:dyDescent="0.25">
      <c r="A3798" t="s">
        <v>3842</v>
      </c>
      <c r="B3798" t="s">
        <v>49</v>
      </c>
      <c r="C3798" t="s">
        <v>14</v>
      </c>
      <c r="D3798" t="s">
        <v>50</v>
      </c>
      <c r="E3798" t="s">
        <v>16</v>
      </c>
      <c r="F3798" t="s">
        <v>62</v>
      </c>
      <c r="G3798">
        <v>17817.2</v>
      </c>
      <c r="H3798">
        <v>1</v>
      </c>
      <c r="I3798">
        <v>17817.2</v>
      </c>
      <c r="J3798">
        <v>4.53</v>
      </c>
      <c r="K3798">
        <v>4040</v>
      </c>
      <c r="L3798" s="1">
        <v>45313</v>
      </c>
    </row>
    <row r="3799" spans="1:12" x14ac:dyDescent="0.25">
      <c r="A3799" t="s">
        <v>3843</v>
      </c>
      <c r="B3799" t="s">
        <v>13</v>
      </c>
      <c r="C3799" t="s">
        <v>14</v>
      </c>
      <c r="D3799" t="s">
        <v>15</v>
      </c>
      <c r="E3799" t="s">
        <v>47</v>
      </c>
      <c r="F3799" t="s">
        <v>17</v>
      </c>
      <c r="G3799">
        <v>17131.27</v>
      </c>
      <c r="H3799">
        <v>1</v>
      </c>
      <c r="I3799">
        <v>17131.27</v>
      </c>
      <c r="J3799">
        <v>4.6100000000000003</v>
      </c>
      <c r="K3799">
        <v>3021</v>
      </c>
      <c r="L3799" s="1">
        <v>45497</v>
      </c>
    </row>
    <row r="3800" spans="1:12" x14ac:dyDescent="0.25">
      <c r="A3800" t="s">
        <v>3844</v>
      </c>
      <c r="B3800" t="s">
        <v>25</v>
      </c>
      <c r="C3800" t="s">
        <v>26</v>
      </c>
      <c r="D3800" t="s">
        <v>27</v>
      </c>
      <c r="E3800" t="s">
        <v>22</v>
      </c>
      <c r="F3800" t="s">
        <v>40</v>
      </c>
      <c r="G3800">
        <v>681.39</v>
      </c>
      <c r="H3800">
        <v>4</v>
      </c>
      <c r="I3800">
        <v>2725.56</v>
      </c>
      <c r="J3800">
        <v>2.59</v>
      </c>
      <c r="K3800">
        <v>2932</v>
      </c>
      <c r="L3800" s="1">
        <v>45495</v>
      </c>
    </row>
    <row r="3801" spans="1:12" x14ac:dyDescent="0.25">
      <c r="A3801" t="s">
        <v>3845</v>
      </c>
      <c r="B3801" t="s">
        <v>25</v>
      </c>
      <c r="C3801" t="s">
        <v>26</v>
      </c>
      <c r="D3801" t="s">
        <v>27</v>
      </c>
      <c r="E3801" t="s">
        <v>16</v>
      </c>
      <c r="F3801" t="s">
        <v>62</v>
      </c>
      <c r="G3801">
        <v>1831.38</v>
      </c>
      <c r="H3801">
        <v>3</v>
      </c>
      <c r="I3801">
        <v>5494.14</v>
      </c>
      <c r="J3801">
        <v>4.9000000000000004</v>
      </c>
      <c r="K3801">
        <v>2039</v>
      </c>
      <c r="L3801" s="1">
        <v>45395</v>
      </c>
    </row>
    <row r="3802" spans="1:12" x14ac:dyDescent="0.25">
      <c r="A3802" t="s">
        <v>3846</v>
      </c>
      <c r="B3802" t="s">
        <v>30</v>
      </c>
      <c r="C3802" t="s">
        <v>31</v>
      </c>
      <c r="D3802" t="s">
        <v>32</v>
      </c>
      <c r="E3802" t="s">
        <v>22</v>
      </c>
      <c r="F3802" t="s">
        <v>62</v>
      </c>
      <c r="G3802">
        <v>3444.12</v>
      </c>
      <c r="H3802">
        <v>1</v>
      </c>
      <c r="I3802">
        <v>3444.12</v>
      </c>
      <c r="J3802">
        <v>4.51</v>
      </c>
      <c r="K3802">
        <v>3728</v>
      </c>
      <c r="L3802" s="1">
        <v>45550</v>
      </c>
    </row>
    <row r="3803" spans="1:12" x14ac:dyDescent="0.25">
      <c r="A3803" t="s">
        <v>3847</v>
      </c>
      <c r="B3803" t="s">
        <v>19</v>
      </c>
      <c r="C3803" t="s">
        <v>20</v>
      </c>
      <c r="D3803" t="s">
        <v>21</v>
      </c>
      <c r="E3803" t="s">
        <v>22</v>
      </c>
      <c r="F3803" t="s">
        <v>33</v>
      </c>
      <c r="G3803">
        <v>11730.49</v>
      </c>
      <c r="H3803">
        <v>4</v>
      </c>
      <c r="I3803">
        <v>46921.96</v>
      </c>
      <c r="J3803">
        <v>1.68</v>
      </c>
      <c r="K3803">
        <v>714</v>
      </c>
      <c r="L3803" s="1">
        <v>45565</v>
      </c>
    </row>
    <row r="3804" spans="1:12" x14ac:dyDescent="0.25">
      <c r="A3804" t="s">
        <v>3848</v>
      </c>
      <c r="B3804" t="s">
        <v>30</v>
      </c>
      <c r="C3804" t="s">
        <v>31</v>
      </c>
      <c r="D3804" t="s">
        <v>32</v>
      </c>
      <c r="E3804" t="s">
        <v>22</v>
      </c>
      <c r="F3804" t="s">
        <v>17</v>
      </c>
      <c r="G3804">
        <v>11743.76</v>
      </c>
      <c r="H3804">
        <v>2</v>
      </c>
      <c r="I3804">
        <v>23487.52</v>
      </c>
      <c r="J3804">
        <v>4.58</v>
      </c>
      <c r="K3804">
        <v>480</v>
      </c>
      <c r="L3804" s="1">
        <v>45385</v>
      </c>
    </row>
    <row r="3805" spans="1:12" x14ac:dyDescent="0.25">
      <c r="A3805" t="s">
        <v>3849</v>
      </c>
      <c r="B3805" t="s">
        <v>35</v>
      </c>
      <c r="C3805" t="s">
        <v>14</v>
      </c>
      <c r="D3805" t="s">
        <v>36</v>
      </c>
      <c r="E3805" t="s">
        <v>16</v>
      </c>
      <c r="F3805" t="s">
        <v>28</v>
      </c>
      <c r="G3805">
        <v>8324.36</v>
      </c>
      <c r="H3805">
        <v>5</v>
      </c>
      <c r="I3805">
        <v>41621.800000000003</v>
      </c>
      <c r="J3805">
        <v>2.0099999999999998</v>
      </c>
      <c r="K3805">
        <v>4975</v>
      </c>
      <c r="L3805" s="1">
        <v>45426</v>
      </c>
    </row>
    <row r="3806" spans="1:12" x14ac:dyDescent="0.25">
      <c r="A3806" t="s">
        <v>3850</v>
      </c>
      <c r="B3806" t="s">
        <v>13</v>
      </c>
      <c r="C3806" t="s">
        <v>14</v>
      </c>
      <c r="D3806" t="s">
        <v>15</v>
      </c>
      <c r="E3806" t="s">
        <v>47</v>
      </c>
      <c r="F3806" t="s">
        <v>33</v>
      </c>
      <c r="G3806">
        <v>2529.09</v>
      </c>
      <c r="H3806">
        <v>1</v>
      </c>
      <c r="I3806">
        <v>2529.09</v>
      </c>
      <c r="J3806">
        <v>4.95</v>
      </c>
      <c r="K3806">
        <v>4761</v>
      </c>
      <c r="L3806" s="1">
        <v>45552</v>
      </c>
    </row>
    <row r="3807" spans="1:12" x14ac:dyDescent="0.25">
      <c r="A3807" t="s">
        <v>3851</v>
      </c>
      <c r="B3807" t="s">
        <v>53</v>
      </c>
      <c r="C3807" t="s">
        <v>31</v>
      </c>
      <c r="D3807" t="s">
        <v>54</v>
      </c>
      <c r="E3807" t="s">
        <v>22</v>
      </c>
      <c r="F3807" t="s">
        <v>62</v>
      </c>
      <c r="G3807">
        <v>1192.26</v>
      </c>
      <c r="H3807">
        <v>1</v>
      </c>
      <c r="I3807">
        <v>1192.26</v>
      </c>
      <c r="J3807">
        <v>4.87</v>
      </c>
      <c r="K3807">
        <v>2506</v>
      </c>
      <c r="L3807" s="1">
        <v>45380</v>
      </c>
    </row>
    <row r="3808" spans="1:12" x14ac:dyDescent="0.25">
      <c r="A3808" t="s">
        <v>3852</v>
      </c>
      <c r="B3808" t="s">
        <v>35</v>
      </c>
      <c r="C3808" t="s">
        <v>14</v>
      </c>
      <c r="D3808" t="s">
        <v>36</v>
      </c>
      <c r="E3808" t="s">
        <v>22</v>
      </c>
      <c r="F3808" t="s">
        <v>40</v>
      </c>
      <c r="G3808">
        <v>3637.76</v>
      </c>
      <c r="H3808">
        <v>5</v>
      </c>
      <c r="I3808">
        <v>18188.8</v>
      </c>
      <c r="J3808">
        <v>4.1500000000000004</v>
      </c>
      <c r="K3808">
        <v>966</v>
      </c>
      <c r="L3808" s="1">
        <v>45568</v>
      </c>
    </row>
    <row r="3809" spans="1:12" x14ac:dyDescent="0.25">
      <c r="A3809" t="s">
        <v>3853</v>
      </c>
      <c r="B3809" t="s">
        <v>49</v>
      </c>
      <c r="C3809" t="s">
        <v>14</v>
      </c>
      <c r="D3809" t="s">
        <v>50</v>
      </c>
      <c r="E3809" t="s">
        <v>47</v>
      </c>
      <c r="F3809" t="s">
        <v>40</v>
      </c>
      <c r="G3809">
        <v>5751.65</v>
      </c>
      <c r="H3809">
        <v>1</v>
      </c>
      <c r="I3809">
        <v>5751.65</v>
      </c>
      <c r="J3809">
        <v>1.01</v>
      </c>
      <c r="K3809">
        <v>2482</v>
      </c>
      <c r="L3809" s="1">
        <v>45544</v>
      </c>
    </row>
    <row r="3810" spans="1:12" x14ac:dyDescent="0.25">
      <c r="A3810" t="s">
        <v>3854</v>
      </c>
      <c r="B3810" t="s">
        <v>30</v>
      </c>
      <c r="C3810" t="s">
        <v>31</v>
      </c>
      <c r="D3810" t="s">
        <v>32</v>
      </c>
      <c r="E3810" t="s">
        <v>22</v>
      </c>
      <c r="F3810" t="s">
        <v>40</v>
      </c>
      <c r="G3810">
        <v>6314.09</v>
      </c>
      <c r="H3810">
        <v>3</v>
      </c>
      <c r="I3810">
        <v>18942.27</v>
      </c>
      <c r="J3810">
        <v>3.45</v>
      </c>
      <c r="K3810">
        <v>468</v>
      </c>
      <c r="L3810" s="1">
        <v>45508</v>
      </c>
    </row>
    <row r="3811" spans="1:12" x14ac:dyDescent="0.25">
      <c r="A3811" t="s">
        <v>3855</v>
      </c>
      <c r="B3811" t="s">
        <v>43</v>
      </c>
      <c r="C3811" t="s">
        <v>44</v>
      </c>
      <c r="D3811" t="s">
        <v>45</v>
      </c>
      <c r="E3811" t="s">
        <v>47</v>
      </c>
      <c r="F3811" t="s">
        <v>33</v>
      </c>
      <c r="G3811">
        <v>1332.78</v>
      </c>
      <c r="H3811">
        <v>4</v>
      </c>
      <c r="I3811">
        <v>5331.12</v>
      </c>
      <c r="J3811">
        <v>4.63</v>
      </c>
      <c r="K3811">
        <v>4438</v>
      </c>
      <c r="L3811" s="1">
        <v>45572</v>
      </c>
    </row>
    <row r="3812" spans="1:12" x14ac:dyDescent="0.25">
      <c r="A3812" t="s">
        <v>3856</v>
      </c>
      <c r="B3812" t="s">
        <v>53</v>
      </c>
      <c r="C3812" t="s">
        <v>31</v>
      </c>
      <c r="D3812" t="s">
        <v>54</v>
      </c>
      <c r="E3812" t="s">
        <v>47</v>
      </c>
      <c r="F3812" t="s">
        <v>40</v>
      </c>
      <c r="G3812">
        <v>10631.04</v>
      </c>
      <c r="H3812">
        <v>4</v>
      </c>
      <c r="I3812">
        <v>42524.160000000003</v>
      </c>
      <c r="J3812">
        <v>1.04</v>
      </c>
      <c r="K3812">
        <v>2061</v>
      </c>
      <c r="L3812" s="1">
        <v>45495</v>
      </c>
    </row>
    <row r="3813" spans="1:12" x14ac:dyDescent="0.25">
      <c r="A3813" t="s">
        <v>3857</v>
      </c>
      <c r="B3813" t="s">
        <v>30</v>
      </c>
      <c r="C3813" t="s">
        <v>31</v>
      </c>
      <c r="D3813" t="s">
        <v>32</v>
      </c>
      <c r="E3813" t="s">
        <v>22</v>
      </c>
      <c r="F3813" t="s">
        <v>28</v>
      </c>
      <c r="G3813">
        <v>536.63</v>
      </c>
      <c r="H3813">
        <v>1</v>
      </c>
      <c r="I3813">
        <v>536.63</v>
      </c>
      <c r="J3813">
        <v>2.61</v>
      </c>
      <c r="K3813">
        <v>1698</v>
      </c>
      <c r="L3813" s="1">
        <v>45494</v>
      </c>
    </row>
    <row r="3814" spans="1:12" x14ac:dyDescent="0.25">
      <c r="A3814" t="s">
        <v>3858</v>
      </c>
      <c r="B3814" t="s">
        <v>49</v>
      </c>
      <c r="C3814" t="s">
        <v>14</v>
      </c>
      <c r="D3814" t="s">
        <v>50</v>
      </c>
      <c r="E3814" t="s">
        <v>47</v>
      </c>
      <c r="F3814" t="s">
        <v>62</v>
      </c>
      <c r="G3814">
        <v>19417.05</v>
      </c>
      <c r="H3814">
        <v>1</v>
      </c>
      <c r="I3814">
        <v>19417.05</v>
      </c>
      <c r="J3814">
        <v>3.13</v>
      </c>
      <c r="K3814">
        <v>3772</v>
      </c>
      <c r="L3814" s="1">
        <v>45454</v>
      </c>
    </row>
    <row r="3815" spans="1:12" x14ac:dyDescent="0.25">
      <c r="A3815" t="s">
        <v>3859</v>
      </c>
      <c r="B3815" t="s">
        <v>43</v>
      </c>
      <c r="C3815" t="s">
        <v>44</v>
      </c>
      <c r="D3815" t="s">
        <v>45</v>
      </c>
      <c r="E3815" t="s">
        <v>47</v>
      </c>
      <c r="F3815" t="s">
        <v>23</v>
      </c>
      <c r="G3815">
        <v>17084.759999999998</v>
      </c>
      <c r="H3815">
        <v>3</v>
      </c>
      <c r="I3815">
        <v>51254.28</v>
      </c>
      <c r="J3815">
        <v>1.1299999999999999</v>
      </c>
      <c r="K3815">
        <v>379</v>
      </c>
      <c r="L3815" s="1">
        <v>45300</v>
      </c>
    </row>
    <row r="3816" spans="1:12" x14ac:dyDescent="0.25">
      <c r="A3816" t="s">
        <v>3860</v>
      </c>
      <c r="B3816" t="s">
        <v>19</v>
      </c>
      <c r="C3816" t="s">
        <v>20</v>
      </c>
      <c r="D3816" t="s">
        <v>21</v>
      </c>
      <c r="E3816" t="s">
        <v>16</v>
      </c>
      <c r="F3816" t="s">
        <v>40</v>
      </c>
      <c r="G3816">
        <v>13968</v>
      </c>
      <c r="H3816">
        <v>1</v>
      </c>
      <c r="I3816">
        <v>13968</v>
      </c>
      <c r="J3816">
        <v>4.88</v>
      </c>
      <c r="K3816">
        <v>3446</v>
      </c>
      <c r="L3816" s="1">
        <v>45384</v>
      </c>
    </row>
    <row r="3817" spans="1:12" x14ac:dyDescent="0.25">
      <c r="A3817" t="s">
        <v>3861</v>
      </c>
      <c r="B3817" t="s">
        <v>13</v>
      </c>
      <c r="C3817" t="s">
        <v>14</v>
      </c>
      <c r="D3817" t="s">
        <v>15</v>
      </c>
      <c r="E3817" t="s">
        <v>22</v>
      </c>
      <c r="F3817" t="s">
        <v>33</v>
      </c>
      <c r="G3817">
        <v>14906.89</v>
      </c>
      <c r="H3817">
        <v>3</v>
      </c>
      <c r="I3817">
        <v>44720.67</v>
      </c>
      <c r="J3817">
        <v>3.6</v>
      </c>
      <c r="K3817">
        <v>409</v>
      </c>
      <c r="L3817" s="1">
        <v>45347</v>
      </c>
    </row>
    <row r="3818" spans="1:12" x14ac:dyDescent="0.25">
      <c r="A3818" t="s">
        <v>3862</v>
      </c>
      <c r="B3818" t="s">
        <v>13</v>
      </c>
      <c r="C3818" t="s">
        <v>14</v>
      </c>
      <c r="D3818" t="s">
        <v>15</v>
      </c>
      <c r="E3818" t="s">
        <v>16</v>
      </c>
      <c r="F3818" t="s">
        <v>17</v>
      </c>
      <c r="G3818">
        <v>977.99</v>
      </c>
      <c r="H3818">
        <v>5</v>
      </c>
      <c r="I3818">
        <v>4889.95</v>
      </c>
      <c r="J3818">
        <v>4.82</v>
      </c>
      <c r="K3818">
        <v>873</v>
      </c>
      <c r="L3818" s="1">
        <v>45331</v>
      </c>
    </row>
    <row r="3819" spans="1:12" x14ac:dyDescent="0.25">
      <c r="A3819" t="s">
        <v>3863</v>
      </c>
      <c r="B3819" t="s">
        <v>13</v>
      </c>
      <c r="C3819" t="s">
        <v>14</v>
      </c>
      <c r="D3819" t="s">
        <v>15</v>
      </c>
      <c r="E3819" t="s">
        <v>22</v>
      </c>
      <c r="F3819" t="s">
        <v>33</v>
      </c>
      <c r="G3819">
        <v>12088.17</v>
      </c>
      <c r="H3819">
        <v>3</v>
      </c>
      <c r="I3819">
        <v>36264.51</v>
      </c>
      <c r="J3819">
        <v>3.75</v>
      </c>
      <c r="K3819">
        <v>2943</v>
      </c>
      <c r="L3819" s="1">
        <v>45540</v>
      </c>
    </row>
    <row r="3820" spans="1:12" x14ac:dyDescent="0.25">
      <c r="A3820" t="s">
        <v>3864</v>
      </c>
      <c r="B3820" t="s">
        <v>25</v>
      </c>
      <c r="C3820" t="s">
        <v>26</v>
      </c>
      <c r="D3820" t="s">
        <v>27</v>
      </c>
      <c r="E3820" t="s">
        <v>47</v>
      </c>
      <c r="F3820" t="s">
        <v>17</v>
      </c>
      <c r="G3820">
        <v>15355.01</v>
      </c>
      <c r="H3820">
        <v>4</v>
      </c>
      <c r="I3820">
        <v>61420.04</v>
      </c>
      <c r="J3820">
        <v>3.71</v>
      </c>
      <c r="K3820">
        <v>2164</v>
      </c>
      <c r="L3820" s="1">
        <v>45371</v>
      </c>
    </row>
    <row r="3821" spans="1:12" x14ac:dyDescent="0.25">
      <c r="A3821" t="s">
        <v>3865</v>
      </c>
      <c r="B3821" t="s">
        <v>43</v>
      </c>
      <c r="C3821" t="s">
        <v>44</v>
      </c>
      <c r="D3821" t="s">
        <v>45</v>
      </c>
      <c r="E3821" t="s">
        <v>47</v>
      </c>
      <c r="F3821" t="s">
        <v>62</v>
      </c>
      <c r="G3821">
        <v>9817.73</v>
      </c>
      <c r="H3821">
        <v>3</v>
      </c>
      <c r="I3821">
        <v>29453.19</v>
      </c>
      <c r="J3821">
        <v>4.01</v>
      </c>
      <c r="K3821">
        <v>1797</v>
      </c>
      <c r="L3821" s="1">
        <v>45491</v>
      </c>
    </row>
    <row r="3822" spans="1:12" x14ac:dyDescent="0.25">
      <c r="A3822" t="s">
        <v>3866</v>
      </c>
      <c r="B3822" t="s">
        <v>43</v>
      </c>
      <c r="C3822" t="s">
        <v>44</v>
      </c>
      <c r="D3822" t="s">
        <v>45</v>
      </c>
      <c r="E3822" t="s">
        <v>22</v>
      </c>
      <c r="F3822" t="s">
        <v>17</v>
      </c>
      <c r="G3822">
        <v>14116.4</v>
      </c>
      <c r="H3822">
        <v>1</v>
      </c>
      <c r="I3822">
        <v>14116.4</v>
      </c>
      <c r="J3822">
        <v>2.42</v>
      </c>
      <c r="K3822">
        <v>2961</v>
      </c>
      <c r="L3822" s="1">
        <v>45639</v>
      </c>
    </row>
    <row r="3823" spans="1:12" x14ac:dyDescent="0.25">
      <c r="A3823" t="s">
        <v>3867</v>
      </c>
      <c r="B3823" t="s">
        <v>25</v>
      </c>
      <c r="C3823" t="s">
        <v>26</v>
      </c>
      <c r="D3823" t="s">
        <v>27</v>
      </c>
      <c r="E3823" t="s">
        <v>47</v>
      </c>
      <c r="F3823" t="s">
        <v>28</v>
      </c>
      <c r="G3823">
        <v>7754.59</v>
      </c>
      <c r="H3823">
        <v>1</v>
      </c>
      <c r="I3823">
        <v>7754.59</v>
      </c>
      <c r="J3823">
        <v>1.63</v>
      </c>
      <c r="K3823">
        <v>4346</v>
      </c>
      <c r="L3823" s="1">
        <v>45400</v>
      </c>
    </row>
    <row r="3824" spans="1:12" x14ac:dyDescent="0.25">
      <c r="A3824" t="s">
        <v>3868</v>
      </c>
      <c r="B3824" t="s">
        <v>65</v>
      </c>
      <c r="C3824" t="s">
        <v>20</v>
      </c>
      <c r="D3824" t="s">
        <v>66</v>
      </c>
      <c r="E3824" t="s">
        <v>22</v>
      </c>
      <c r="F3824" t="s">
        <v>23</v>
      </c>
      <c r="G3824">
        <v>2212.63</v>
      </c>
      <c r="H3824">
        <v>1</v>
      </c>
      <c r="I3824">
        <v>2212.63</v>
      </c>
      <c r="J3824">
        <v>1.62</v>
      </c>
      <c r="K3824">
        <v>293</v>
      </c>
      <c r="L3824" s="1">
        <v>45306</v>
      </c>
    </row>
    <row r="3825" spans="1:12" x14ac:dyDescent="0.25">
      <c r="A3825" t="s">
        <v>3869</v>
      </c>
      <c r="B3825" t="s">
        <v>30</v>
      </c>
      <c r="C3825" t="s">
        <v>31</v>
      </c>
      <c r="D3825" t="s">
        <v>32</v>
      </c>
      <c r="E3825" t="s">
        <v>16</v>
      </c>
      <c r="F3825" t="s">
        <v>17</v>
      </c>
      <c r="G3825">
        <v>2716.18</v>
      </c>
      <c r="H3825">
        <v>1</v>
      </c>
      <c r="I3825">
        <v>2716.18</v>
      </c>
      <c r="J3825">
        <v>2.1800000000000002</v>
      </c>
      <c r="K3825">
        <v>3126</v>
      </c>
      <c r="L3825" s="1">
        <v>45430</v>
      </c>
    </row>
    <row r="3826" spans="1:12" x14ac:dyDescent="0.25">
      <c r="A3826" t="s">
        <v>3870</v>
      </c>
      <c r="B3826" t="s">
        <v>65</v>
      </c>
      <c r="C3826" t="s">
        <v>20</v>
      </c>
      <c r="D3826" t="s">
        <v>66</v>
      </c>
      <c r="E3826" t="s">
        <v>16</v>
      </c>
      <c r="F3826" t="s">
        <v>40</v>
      </c>
      <c r="G3826">
        <v>3904.33</v>
      </c>
      <c r="H3826">
        <v>3</v>
      </c>
      <c r="I3826">
        <v>11712.99</v>
      </c>
      <c r="J3826">
        <v>1.1100000000000001</v>
      </c>
      <c r="K3826">
        <v>4902</v>
      </c>
      <c r="L3826" s="1">
        <v>45349</v>
      </c>
    </row>
    <row r="3827" spans="1:12" x14ac:dyDescent="0.25">
      <c r="A3827" t="s">
        <v>3871</v>
      </c>
      <c r="B3827" t="s">
        <v>53</v>
      </c>
      <c r="C3827" t="s">
        <v>31</v>
      </c>
      <c r="D3827" t="s">
        <v>54</v>
      </c>
      <c r="E3827" t="s">
        <v>47</v>
      </c>
      <c r="F3827" t="s">
        <v>23</v>
      </c>
      <c r="G3827">
        <v>12074.93</v>
      </c>
      <c r="H3827">
        <v>1</v>
      </c>
      <c r="I3827">
        <v>12074.93</v>
      </c>
      <c r="J3827">
        <v>1.4</v>
      </c>
      <c r="K3827">
        <v>2564</v>
      </c>
      <c r="L3827" s="1">
        <v>45545</v>
      </c>
    </row>
    <row r="3828" spans="1:12" x14ac:dyDescent="0.25">
      <c r="A3828" t="s">
        <v>3872</v>
      </c>
      <c r="B3828" t="s">
        <v>25</v>
      </c>
      <c r="C3828" t="s">
        <v>26</v>
      </c>
      <c r="D3828" t="s">
        <v>27</v>
      </c>
      <c r="E3828" t="s">
        <v>22</v>
      </c>
      <c r="F3828" t="s">
        <v>17</v>
      </c>
      <c r="G3828">
        <v>10139.73</v>
      </c>
      <c r="H3828">
        <v>2</v>
      </c>
      <c r="I3828">
        <v>20279.46</v>
      </c>
      <c r="J3828">
        <v>1.58</v>
      </c>
      <c r="K3828">
        <v>893</v>
      </c>
      <c r="L3828" s="1">
        <v>45451</v>
      </c>
    </row>
    <row r="3829" spans="1:12" x14ac:dyDescent="0.25">
      <c r="A3829" t="s">
        <v>3873</v>
      </c>
      <c r="B3829" t="s">
        <v>25</v>
      </c>
      <c r="C3829" t="s">
        <v>26</v>
      </c>
      <c r="D3829" t="s">
        <v>27</v>
      </c>
      <c r="E3829" t="s">
        <v>22</v>
      </c>
      <c r="F3829" t="s">
        <v>28</v>
      </c>
      <c r="G3829">
        <v>13895.46</v>
      </c>
      <c r="H3829">
        <v>1</v>
      </c>
      <c r="I3829">
        <v>13895.46</v>
      </c>
      <c r="J3829">
        <v>2.34</v>
      </c>
      <c r="K3829">
        <v>4731</v>
      </c>
      <c r="L3829" s="1">
        <v>45454</v>
      </c>
    </row>
    <row r="3830" spans="1:12" x14ac:dyDescent="0.25">
      <c r="A3830" t="s">
        <v>3874</v>
      </c>
      <c r="B3830" t="s">
        <v>43</v>
      </c>
      <c r="C3830" t="s">
        <v>44</v>
      </c>
      <c r="D3830" t="s">
        <v>45</v>
      </c>
      <c r="E3830" t="s">
        <v>16</v>
      </c>
      <c r="F3830" t="s">
        <v>17</v>
      </c>
      <c r="G3830">
        <v>13999.71</v>
      </c>
      <c r="H3830">
        <v>5</v>
      </c>
      <c r="I3830">
        <v>69998.55</v>
      </c>
      <c r="J3830">
        <v>3.49</v>
      </c>
      <c r="K3830">
        <v>2371</v>
      </c>
      <c r="L3830" s="1">
        <v>45327</v>
      </c>
    </row>
    <row r="3831" spans="1:12" x14ac:dyDescent="0.25">
      <c r="A3831" t="s">
        <v>3875</v>
      </c>
      <c r="B3831" t="s">
        <v>53</v>
      </c>
      <c r="C3831" t="s">
        <v>31</v>
      </c>
      <c r="D3831" t="s">
        <v>54</v>
      </c>
      <c r="E3831" t="s">
        <v>22</v>
      </c>
      <c r="F3831" t="s">
        <v>33</v>
      </c>
      <c r="G3831">
        <v>1876.33</v>
      </c>
      <c r="H3831">
        <v>2</v>
      </c>
      <c r="I3831">
        <v>3752.66</v>
      </c>
      <c r="J3831">
        <v>1.81</v>
      </c>
      <c r="K3831">
        <v>1371</v>
      </c>
      <c r="L3831" s="1">
        <v>45500</v>
      </c>
    </row>
    <row r="3832" spans="1:12" x14ac:dyDescent="0.25">
      <c r="A3832" t="s">
        <v>3876</v>
      </c>
      <c r="B3832" t="s">
        <v>38</v>
      </c>
      <c r="C3832" t="s">
        <v>20</v>
      </c>
      <c r="D3832" t="s">
        <v>39</v>
      </c>
      <c r="E3832" t="s">
        <v>22</v>
      </c>
      <c r="F3832" t="s">
        <v>28</v>
      </c>
      <c r="G3832">
        <v>16740.63</v>
      </c>
      <c r="H3832">
        <v>3</v>
      </c>
      <c r="I3832">
        <v>50221.89</v>
      </c>
      <c r="J3832">
        <v>4.46</v>
      </c>
      <c r="K3832">
        <v>1929</v>
      </c>
      <c r="L3832" s="1">
        <v>45300</v>
      </c>
    </row>
    <row r="3833" spans="1:12" x14ac:dyDescent="0.25">
      <c r="A3833" t="s">
        <v>3877</v>
      </c>
      <c r="B3833" t="s">
        <v>49</v>
      </c>
      <c r="C3833" t="s">
        <v>14</v>
      </c>
      <c r="D3833" t="s">
        <v>50</v>
      </c>
      <c r="E3833" t="s">
        <v>47</v>
      </c>
      <c r="F3833" t="s">
        <v>23</v>
      </c>
      <c r="G3833">
        <v>6800.15</v>
      </c>
      <c r="H3833">
        <v>4</v>
      </c>
      <c r="I3833">
        <v>27200.6</v>
      </c>
      <c r="J3833">
        <v>1.63</v>
      </c>
      <c r="K3833">
        <v>700</v>
      </c>
      <c r="L3833" s="1">
        <v>45406</v>
      </c>
    </row>
    <row r="3834" spans="1:12" x14ac:dyDescent="0.25">
      <c r="A3834" t="s">
        <v>3878</v>
      </c>
      <c r="B3834" t="s">
        <v>38</v>
      </c>
      <c r="C3834" t="s">
        <v>20</v>
      </c>
      <c r="D3834" t="s">
        <v>39</v>
      </c>
      <c r="E3834" t="s">
        <v>47</v>
      </c>
      <c r="F3834" t="s">
        <v>62</v>
      </c>
      <c r="G3834">
        <v>17286.18</v>
      </c>
      <c r="H3834">
        <v>3</v>
      </c>
      <c r="I3834">
        <v>51858.54</v>
      </c>
      <c r="J3834">
        <v>3.69</v>
      </c>
      <c r="K3834">
        <v>4356</v>
      </c>
      <c r="L3834" s="1">
        <v>45583</v>
      </c>
    </row>
    <row r="3835" spans="1:12" x14ac:dyDescent="0.25">
      <c r="A3835" t="s">
        <v>3879</v>
      </c>
      <c r="B3835" t="s">
        <v>53</v>
      </c>
      <c r="C3835" t="s">
        <v>31</v>
      </c>
      <c r="D3835" t="s">
        <v>54</v>
      </c>
      <c r="E3835" t="s">
        <v>47</v>
      </c>
      <c r="F3835" t="s">
        <v>28</v>
      </c>
      <c r="G3835">
        <v>2935.5</v>
      </c>
      <c r="H3835">
        <v>1</v>
      </c>
      <c r="I3835">
        <v>2935.5</v>
      </c>
      <c r="J3835">
        <v>3.17</v>
      </c>
      <c r="K3835">
        <v>1329</v>
      </c>
      <c r="L3835" s="1">
        <v>45631</v>
      </c>
    </row>
    <row r="3836" spans="1:12" x14ac:dyDescent="0.25">
      <c r="A3836" t="s">
        <v>3880</v>
      </c>
      <c r="B3836" t="s">
        <v>53</v>
      </c>
      <c r="C3836" t="s">
        <v>31</v>
      </c>
      <c r="D3836" t="s">
        <v>54</v>
      </c>
      <c r="E3836" t="s">
        <v>47</v>
      </c>
      <c r="F3836" t="s">
        <v>17</v>
      </c>
      <c r="G3836">
        <v>7917.06</v>
      </c>
      <c r="H3836">
        <v>4</v>
      </c>
      <c r="I3836">
        <v>31668.240000000002</v>
      </c>
      <c r="J3836">
        <v>4.62</v>
      </c>
      <c r="K3836">
        <v>4851</v>
      </c>
      <c r="L3836" s="1">
        <v>45378</v>
      </c>
    </row>
    <row r="3837" spans="1:12" x14ac:dyDescent="0.25">
      <c r="A3837" t="s">
        <v>3881</v>
      </c>
      <c r="B3837" t="s">
        <v>65</v>
      </c>
      <c r="C3837" t="s">
        <v>20</v>
      </c>
      <c r="D3837" t="s">
        <v>66</v>
      </c>
      <c r="E3837" t="s">
        <v>22</v>
      </c>
      <c r="F3837" t="s">
        <v>40</v>
      </c>
      <c r="G3837">
        <v>15280.53</v>
      </c>
      <c r="H3837">
        <v>2</v>
      </c>
      <c r="I3837">
        <v>30561.06</v>
      </c>
      <c r="J3837">
        <v>1.76</v>
      </c>
      <c r="K3837">
        <v>4275</v>
      </c>
      <c r="L3837" s="1">
        <v>45462</v>
      </c>
    </row>
    <row r="3838" spans="1:12" x14ac:dyDescent="0.25">
      <c r="A3838" t="s">
        <v>3882</v>
      </c>
      <c r="B3838" t="s">
        <v>19</v>
      </c>
      <c r="C3838" t="s">
        <v>20</v>
      </c>
      <c r="D3838" t="s">
        <v>21</v>
      </c>
      <c r="E3838" t="s">
        <v>16</v>
      </c>
      <c r="F3838" t="s">
        <v>17</v>
      </c>
      <c r="G3838">
        <v>7991.34</v>
      </c>
      <c r="H3838">
        <v>5</v>
      </c>
      <c r="I3838">
        <v>39956.699999999997</v>
      </c>
      <c r="J3838">
        <v>2.66</v>
      </c>
      <c r="K3838">
        <v>66</v>
      </c>
      <c r="L3838" s="1">
        <v>45496</v>
      </c>
    </row>
    <row r="3839" spans="1:12" x14ac:dyDescent="0.25">
      <c r="A3839" t="s">
        <v>3883</v>
      </c>
      <c r="B3839" t="s">
        <v>30</v>
      </c>
      <c r="C3839" t="s">
        <v>31</v>
      </c>
      <c r="D3839" t="s">
        <v>32</v>
      </c>
      <c r="E3839" t="s">
        <v>16</v>
      </c>
      <c r="F3839" t="s">
        <v>33</v>
      </c>
      <c r="G3839">
        <v>5293.23</v>
      </c>
      <c r="H3839">
        <v>3</v>
      </c>
      <c r="I3839">
        <v>15879.69</v>
      </c>
      <c r="J3839">
        <v>1.79</v>
      </c>
      <c r="K3839">
        <v>2428</v>
      </c>
      <c r="L3839" s="1">
        <v>45406</v>
      </c>
    </row>
    <row r="3840" spans="1:12" x14ac:dyDescent="0.25">
      <c r="A3840" t="s">
        <v>3884</v>
      </c>
      <c r="B3840" t="s">
        <v>53</v>
      </c>
      <c r="C3840" t="s">
        <v>31</v>
      </c>
      <c r="D3840" t="s">
        <v>54</v>
      </c>
      <c r="E3840" t="s">
        <v>47</v>
      </c>
      <c r="F3840" t="s">
        <v>17</v>
      </c>
      <c r="G3840">
        <v>8144.22</v>
      </c>
      <c r="H3840">
        <v>3</v>
      </c>
      <c r="I3840">
        <v>24432.66</v>
      </c>
      <c r="J3840">
        <v>3.13</v>
      </c>
      <c r="K3840">
        <v>1989</v>
      </c>
      <c r="L3840" s="1">
        <v>45351</v>
      </c>
    </row>
    <row r="3841" spans="1:12" x14ac:dyDescent="0.25">
      <c r="A3841" t="s">
        <v>3885</v>
      </c>
      <c r="B3841" t="s">
        <v>43</v>
      </c>
      <c r="C3841" t="s">
        <v>44</v>
      </c>
      <c r="D3841" t="s">
        <v>45</v>
      </c>
      <c r="E3841" t="s">
        <v>47</v>
      </c>
      <c r="F3841" t="s">
        <v>17</v>
      </c>
      <c r="G3841">
        <v>1156.3399999999999</v>
      </c>
      <c r="H3841">
        <v>4</v>
      </c>
      <c r="I3841">
        <v>4625.3599999999997</v>
      </c>
      <c r="J3841">
        <v>3.76</v>
      </c>
      <c r="K3841">
        <v>3894</v>
      </c>
      <c r="L3841" s="1">
        <v>45463</v>
      </c>
    </row>
    <row r="3842" spans="1:12" x14ac:dyDescent="0.25">
      <c r="A3842" t="s">
        <v>3886</v>
      </c>
      <c r="B3842" t="s">
        <v>13</v>
      </c>
      <c r="C3842" t="s">
        <v>14</v>
      </c>
      <c r="D3842" t="s">
        <v>15</v>
      </c>
      <c r="E3842" t="s">
        <v>47</v>
      </c>
      <c r="F3842" t="s">
        <v>33</v>
      </c>
      <c r="G3842">
        <v>2517.9</v>
      </c>
      <c r="H3842">
        <v>4</v>
      </c>
      <c r="I3842">
        <v>10071.6</v>
      </c>
      <c r="J3842">
        <v>4.78</v>
      </c>
      <c r="K3842">
        <v>1728</v>
      </c>
      <c r="L3842" s="1">
        <v>45319</v>
      </c>
    </row>
    <row r="3843" spans="1:12" x14ac:dyDescent="0.25">
      <c r="A3843" t="s">
        <v>3887</v>
      </c>
      <c r="B3843" t="s">
        <v>38</v>
      </c>
      <c r="C3843" t="s">
        <v>20</v>
      </c>
      <c r="D3843" t="s">
        <v>39</v>
      </c>
      <c r="E3843" t="s">
        <v>22</v>
      </c>
      <c r="F3843" t="s">
        <v>62</v>
      </c>
      <c r="G3843">
        <v>14329.16</v>
      </c>
      <c r="H3843">
        <v>2</v>
      </c>
      <c r="I3843">
        <v>28658.32</v>
      </c>
      <c r="J3843">
        <v>3.65</v>
      </c>
      <c r="K3843">
        <v>4407</v>
      </c>
      <c r="L3843" s="1">
        <v>45557</v>
      </c>
    </row>
    <row r="3844" spans="1:12" x14ac:dyDescent="0.25">
      <c r="A3844" t="s">
        <v>3888</v>
      </c>
      <c r="B3844" t="s">
        <v>53</v>
      </c>
      <c r="C3844" t="s">
        <v>31</v>
      </c>
      <c r="D3844" t="s">
        <v>54</v>
      </c>
      <c r="E3844" t="s">
        <v>22</v>
      </c>
      <c r="F3844" t="s">
        <v>23</v>
      </c>
      <c r="G3844">
        <v>443.1</v>
      </c>
      <c r="H3844">
        <v>2</v>
      </c>
      <c r="I3844">
        <v>886.2</v>
      </c>
      <c r="J3844">
        <v>4.51</v>
      </c>
      <c r="K3844">
        <v>4001</v>
      </c>
      <c r="L3844" s="1">
        <v>45637</v>
      </c>
    </row>
    <row r="3845" spans="1:12" x14ac:dyDescent="0.25">
      <c r="A3845" t="s">
        <v>3889</v>
      </c>
      <c r="B3845" t="s">
        <v>25</v>
      </c>
      <c r="C3845" t="s">
        <v>26</v>
      </c>
      <c r="D3845" t="s">
        <v>27</v>
      </c>
      <c r="E3845" t="s">
        <v>22</v>
      </c>
      <c r="F3845" t="s">
        <v>40</v>
      </c>
      <c r="G3845">
        <v>17483.349999999999</v>
      </c>
      <c r="H3845">
        <v>4</v>
      </c>
      <c r="I3845">
        <v>69933.399999999994</v>
      </c>
      <c r="J3845">
        <v>2.79</v>
      </c>
      <c r="K3845">
        <v>1343</v>
      </c>
      <c r="L3845" s="1">
        <v>45629</v>
      </c>
    </row>
    <row r="3846" spans="1:12" x14ac:dyDescent="0.25">
      <c r="A3846" t="s">
        <v>3890</v>
      </c>
      <c r="B3846" t="s">
        <v>49</v>
      </c>
      <c r="C3846" t="s">
        <v>14</v>
      </c>
      <c r="D3846" t="s">
        <v>50</v>
      </c>
      <c r="E3846" t="s">
        <v>47</v>
      </c>
      <c r="F3846" t="s">
        <v>28</v>
      </c>
      <c r="G3846">
        <v>592.77</v>
      </c>
      <c r="H3846">
        <v>2</v>
      </c>
      <c r="I3846">
        <v>1185.54</v>
      </c>
      <c r="J3846">
        <v>2.23</v>
      </c>
      <c r="K3846">
        <v>466</v>
      </c>
      <c r="L3846" s="1">
        <v>45471</v>
      </c>
    </row>
    <row r="3847" spans="1:12" x14ac:dyDescent="0.25">
      <c r="A3847" t="s">
        <v>3891</v>
      </c>
      <c r="B3847" t="s">
        <v>35</v>
      </c>
      <c r="C3847" t="s">
        <v>14</v>
      </c>
      <c r="D3847" t="s">
        <v>36</v>
      </c>
      <c r="E3847" t="s">
        <v>47</v>
      </c>
      <c r="F3847" t="s">
        <v>40</v>
      </c>
      <c r="G3847">
        <v>18782.52</v>
      </c>
      <c r="H3847">
        <v>1</v>
      </c>
      <c r="I3847">
        <v>18782.52</v>
      </c>
      <c r="J3847">
        <v>2.57</v>
      </c>
      <c r="K3847">
        <v>3430</v>
      </c>
      <c r="L3847" s="1">
        <v>45526</v>
      </c>
    </row>
    <row r="3848" spans="1:12" x14ac:dyDescent="0.25">
      <c r="A3848" t="s">
        <v>3892</v>
      </c>
      <c r="B3848" t="s">
        <v>35</v>
      </c>
      <c r="C3848" t="s">
        <v>14</v>
      </c>
      <c r="D3848" t="s">
        <v>36</v>
      </c>
      <c r="E3848" t="s">
        <v>22</v>
      </c>
      <c r="F3848" t="s">
        <v>62</v>
      </c>
      <c r="G3848">
        <v>19525.72</v>
      </c>
      <c r="H3848">
        <v>2</v>
      </c>
      <c r="I3848">
        <v>39051.440000000002</v>
      </c>
      <c r="J3848">
        <v>1.1499999999999999</v>
      </c>
      <c r="K3848">
        <v>4524</v>
      </c>
      <c r="L3848" s="1">
        <v>45459</v>
      </c>
    </row>
    <row r="3849" spans="1:12" x14ac:dyDescent="0.25">
      <c r="A3849" t="s">
        <v>3893</v>
      </c>
      <c r="B3849" t="s">
        <v>30</v>
      </c>
      <c r="C3849" t="s">
        <v>31</v>
      </c>
      <c r="D3849" t="s">
        <v>32</v>
      </c>
      <c r="E3849" t="s">
        <v>47</v>
      </c>
      <c r="F3849" t="s">
        <v>23</v>
      </c>
      <c r="G3849">
        <v>14809.15</v>
      </c>
      <c r="H3849">
        <v>4</v>
      </c>
      <c r="I3849">
        <v>59236.6</v>
      </c>
      <c r="J3849">
        <v>4.79</v>
      </c>
      <c r="K3849">
        <v>3511</v>
      </c>
      <c r="L3849" s="1">
        <v>45350</v>
      </c>
    </row>
    <row r="3850" spans="1:12" x14ac:dyDescent="0.25">
      <c r="A3850" t="s">
        <v>3894</v>
      </c>
      <c r="B3850" t="s">
        <v>30</v>
      </c>
      <c r="C3850" t="s">
        <v>31</v>
      </c>
      <c r="D3850" t="s">
        <v>32</v>
      </c>
      <c r="E3850" t="s">
        <v>16</v>
      </c>
      <c r="F3850" t="s">
        <v>40</v>
      </c>
      <c r="G3850">
        <v>12858.24</v>
      </c>
      <c r="H3850">
        <v>2</v>
      </c>
      <c r="I3850">
        <v>25716.48</v>
      </c>
      <c r="J3850">
        <v>1.62</v>
      </c>
      <c r="K3850">
        <v>3918</v>
      </c>
      <c r="L3850" s="1">
        <v>45496</v>
      </c>
    </row>
    <row r="3851" spans="1:12" x14ac:dyDescent="0.25">
      <c r="A3851" t="s">
        <v>3895</v>
      </c>
      <c r="B3851" t="s">
        <v>49</v>
      </c>
      <c r="C3851" t="s">
        <v>14</v>
      </c>
      <c r="D3851" t="s">
        <v>50</v>
      </c>
      <c r="E3851" t="s">
        <v>22</v>
      </c>
      <c r="F3851" t="s">
        <v>33</v>
      </c>
      <c r="G3851">
        <v>15440.04</v>
      </c>
      <c r="H3851">
        <v>3</v>
      </c>
      <c r="I3851">
        <v>46320.12</v>
      </c>
      <c r="J3851">
        <v>1.59</v>
      </c>
      <c r="K3851">
        <v>1625</v>
      </c>
      <c r="L3851" s="1">
        <v>45566</v>
      </c>
    </row>
    <row r="3852" spans="1:12" x14ac:dyDescent="0.25">
      <c r="A3852" t="s">
        <v>3896</v>
      </c>
      <c r="B3852" t="s">
        <v>19</v>
      </c>
      <c r="C3852" t="s">
        <v>20</v>
      </c>
      <c r="D3852" t="s">
        <v>21</v>
      </c>
      <c r="E3852" t="s">
        <v>16</v>
      </c>
      <c r="F3852" t="s">
        <v>40</v>
      </c>
      <c r="G3852">
        <v>19536.810000000001</v>
      </c>
      <c r="H3852">
        <v>2</v>
      </c>
      <c r="I3852">
        <v>39073.620000000003</v>
      </c>
      <c r="J3852">
        <v>1.78</v>
      </c>
      <c r="K3852">
        <v>2369</v>
      </c>
      <c r="L3852" s="1">
        <v>45652</v>
      </c>
    </row>
    <row r="3853" spans="1:12" x14ac:dyDescent="0.25">
      <c r="A3853" t="s">
        <v>3897</v>
      </c>
      <c r="B3853" t="s">
        <v>30</v>
      </c>
      <c r="C3853" t="s">
        <v>31</v>
      </c>
      <c r="D3853" t="s">
        <v>32</v>
      </c>
      <c r="E3853" t="s">
        <v>22</v>
      </c>
      <c r="F3853" t="s">
        <v>23</v>
      </c>
      <c r="G3853">
        <v>2480.94</v>
      </c>
      <c r="H3853">
        <v>2</v>
      </c>
      <c r="I3853">
        <v>4961.88</v>
      </c>
      <c r="J3853">
        <v>2.14</v>
      </c>
      <c r="K3853">
        <v>4255</v>
      </c>
      <c r="L3853" s="1">
        <v>45342</v>
      </c>
    </row>
    <row r="3854" spans="1:12" x14ac:dyDescent="0.25">
      <c r="A3854" t="s">
        <v>3898</v>
      </c>
      <c r="B3854" t="s">
        <v>30</v>
      </c>
      <c r="C3854" t="s">
        <v>31</v>
      </c>
      <c r="D3854" t="s">
        <v>32</v>
      </c>
      <c r="E3854" t="s">
        <v>16</v>
      </c>
      <c r="F3854" t="s">
        <v>33</v>
      </c>
      <c r="G3854">
        <v>8408.1200000000008</v>
      </c>
      <c r="H3854">
        <v>4</v>
      </c>
      <c r="I3854">
        <v>33632.480000000003</v>
      </c>
      <c r="J3854">
        <v>3.89</v>
      </c>
      <c r="K3854">
        <v>4895</v>
      </c>
      <c r="L3854" s="1">
        <v>45431</v>
      </c>
    </row>
    <row r="3855" spans="1:12" x14ac:dyDescent="0.25">
      <c r="A3855" t="s">
        <v>3899</v>
      </c>
      <c r="B3855" t="s">
        <v>49</v>
      </c>
      <c r="C3855" t="s">
        <v>14</v>
      </c>
      <c r="D3855" t="s">
        <v>50</v>
      </c>
      <c r="E3855" t="s">
        <v>47</v>
      </c>
      <c r="F3855" t="s">
        <v>17</v>
      </c>
      <c r="G3855">
        <v>5480.18</v>
      </c>
      <c r="H3855">
        <v>5</v>
      </c>
      <c r="I3855">
        <v>27400.9</v>
      </c>
      <c r="J3855">
        <v>2.99</v>
      </c>
      <c r="K3855">
        <v>3675</v>
      </c>
      <c r="L3855" s="1">
        <v>45428</v>
      </c>
    </row>
    <row r="3856" spans="1:12" x14ac:dyDescent="0.25">
      <c r="A3856" t="s">
        <v>3900</v>
      </c>
      <c r="B3856" t="s">
        <v>49</v>
      </c>
      <c r="C3856" t="s">
        <v>14</v>
      </c>
      <c r="D3856" t="s">
        <v>50</v>
      </c>
      <c r="E3856" t="s">
        <v>22</v>
      </c>
      <c r="F3856" t="s">
        <v>62</v>
      </c>
      <c r="G3856">
        <v>14324.43</v>
      </c>
      <c r="H3856">
        <v>2</v>
      </c>
      <c r="I3856">
        <v>28648.86</v>
      </c>
      <c r="J3856">
        <v>4.21</v>
      </c>
      <c r="K3856">
        <v>4586</v>
      </c>
      <c r="L3856" s="1">
        <v>45571</v>
      </c>
    </row>
    <row r="3857" spans="1:12" x14ac:dyDescent="0.25">
      <c r="A3857" t="s">
        <v>3901</v>
      </c>
      <c r="B3857" t="s">
        <v>35</v>
      </c>
      <c r="C3857" t="s">
        <v>14</v>
      </c>
      <c r="D3857" t="s">
        <v>36</v>
      </c>
      <c r="E3857" t="s">
        <v>16</v>
      </c>
      <c r="F3857" t="s">
        <v>62</v>
      </c>
      <c r="G3857">
        <v>16564.37</v>
      </c>
      <c r="H3857">
        <v>1</v>
      </c>
      <c r="I3857">
        <v>16564.37</v>
      </c>
      <c r="J3857">
        <v>3.03</v>
      </c>
      <c r="K3857">
        <v>3761</v>
      </c>
      <c r="L3857" s="1">
        <v>45459</v>
      </c>
    </row>
    <row r="3858" spans="1:12" x14ac:dyDescent="0.25">
      <c r="A3858" t="s">
        <v>3902</v>
      </c>
      <c r="B3858" t="s">
        <v>65</v>
      </c>
      <c r="C3858" t="s">
        <v>20</v>
      </c>
      <c r="D3858" t="s">
        <v>66</v>
      </c>
      <c r="E3858" t="s">
        <v>22</v>
      </c>
      <c r="F3858" t="s">
        <v>28</v>
      </c>
      <c r="G3858">
        <v>14169.34</v>
      </c>
      <c r="H3858">
        <v>4</v>
      </c>
      <c r="I3858">
        <v>56677.36</v>
      </c>
      <c r="J3858">
        <v>4.8899999999999997</v>
      </c>
      <c r="K3858">
        <v>4858</v>
      </c>
      <c r="L3858" s="1">
        <v>45393</v>
      </c>
    </row>
    <row r="3859" spans="1:12" x14ac:dyDescent="0.25">
      <c r="A3859" t="s">
        <v>3903</v>
      </c>
      <c r="B3859" t="s">
        <v>38</v>
      </c>
      <c r="C3859" t="s">
        <v>20</v>
      </c>
      <c r="D3859" t="s">
        <v>39</v>
      </c>
      <c r="E3859" t="s">
        <v>47</v>
      </c>
      <c r="F3859" t="s">
        <v>62</v>
      </c>
      <c r="G3859">
        <v>18870.3</v>
      </c>
      <c r="H3859">
        <v>2</v>
      </c>
      <c r="I3859">
        <v>37740.6</v>
      </c>
      <c r="J3859">
        <v>2.21</v>
      </c>
      <c r="K3859">
        <v>1062</v>
      </c>
      <c r="L3859" s="1">
        <v>45414</v>
      </c>
    </row>
    <row r="3860" spans="1:12" x14ac:dyDescent="0.25">
      <c r="A3860" t="s">
        <v>3904</v>
      </c>
      <c r="B3860" t="s">
        <v>19</v>
      </c>
      <c r="C3860" t="s">
        <v>20</v>
      </c>
      <c r="D3860" t="s">
        <v>21</v>
      </c>
      <c r="E3860" t="s">
        <v>47</v>
      </c>
      <c r="F3860" t="s">
        <v>33</v>
      </c>
      <c r="G3860">
        <v>13785.42</v>
      </c>
      <c r="H3860">
        <v>5</v>
      </c>
      <c r="I3860">
        <v>68927.100000000006</v>
      </c>
      <c r="J3860">
        <v>3.63</v>
      </c>
      <c r="K3860">
        <v>682</v>
      </c>
      <c r="L3860" s="1">
        <v>45524</v>
      </c>
    </row>
    <row r="3861" spans="1:12" x14ac:dyDescent="0.25">
      <c r="A3861" t="s">
        <v>3905</v>
      </c>
      <c r="B3861" t="s">
        <v>19</v>
      </c>
      <c r="C3861" t="s">
        <v>20</v>
      </c>
      <c r="D3861" t="s">
        <v>21</v>
      </c>
      <c r="E3861" t="s">
        <v>47</v>
      </c>
      <c r="F3861" t="s">
        <v>33</v>
      </c>
      <c r="G3861">
        <v>5600.41</v>
      </c>
      <c r="H3861">
        <v>1</v>
      </c>
      <c r="I3861">
        <v>5600.41</v>
      </c>
      <c r="J3861">
        <v>3.78</v>
      </c>
      <c r="K3861">
        <v>4142</v>
      </c>
      <c r="L3861" s="1">
        <v>45301</v>
      </c>
    </row>
    <row r="3862" spans="1:12" x14ac:dyDescent="0.25">
      <c r="A3862" t="s">
        <v>3906</v>
      </c>
      <c r="B3862" t="s">
        <v>53</v>
      </c>
      <c r="C3862" t="s">
        <v>31</v>
      </c>
      <c r="D3862" t="s">
        <v>54</v>
      </c>
      <c r="E3862" t="s">
        <v>47</v>
      </c>
      <c r="F3862" t="s">
        <v>62</v>
      </c>
      <c r="G3862">
        <v>2905.86</v>
      </c>
      <c r="H3862">
        <v>4</v>
      </c>
      <c r="I3862">
        <v>11623.44</v>
      </c>
      <c r="J3862">
        <v>2.57</v>
      </c>
      <c r="K3862">
        <v>3467</v>
      </c>
      <c r="L3862" s="1">
        <v>45596</v>
      </c>
    </row>
    <row r="3863" spans="1:12" x14ac:dyDescent="0.25">
      <c r="A3863" t="s">
        <v>3907</v>
      </c>
      <c r="B3863" t="s">
        <v>49</v>
      </c>
      <c r="C3863" t="s">
        <v>14</v>
      </c>
      <c r="D3863" t="s">
        <v>50</v>
      </c>
      <c r="E3863" t="s">
        <v>22</v>
      </c>
      <c r="F3863" t="s">
        <v>17</v>
      </c>
      <c r="G3863">
        <v>14318.51</v>
      </c>
      <c r="H3863">
        <v>1</v>
      </c>
      <c r="I3863">
        <v>14318.51</v>
      </c>
      <c r="J3863">
        <v>3.45</v>
      </c>
      <c r="K3863">
        <v>2739</v>
      </c>
      <c r="L3863" s="1">
        <v>45442</v>
      </c>
    </row>
    <row r="3864" spans="1:12" x14ac:dyDescent="0.25">
      <c r="A3864" t="s">
        <v>3908</v>
      </c>
      <c r="B3864" t="s">
        <v>25</v>
      </c>
      <c r="C3864" t="s">
        <v>26</v>
      </c>
      <c r="D3864" t="s">
        <v>27</v>
      </c>
      <c r="E3864" t="s">
        <v>22</v>
      </c>
      <c r="F3864" t="s">
        <v>40</v>
      </c>
      <c r="G3864">
        <v>19368.89</v>
      </c>
      <c r="H3864">
        <v>4</v>
      </c>
      <c r="I3864">
        <v>77475.56</v>
      </c>
      <c r="J3864">
        <v>4.32</v>
      </c>
      <c r="K3864">
        <v>4801</v>
      </c>
      <c r="L3864" s="1">
        <v>45409</v>
      </c>
    </row>
    <row r="3865" spans="1:12" x14ac:dyDescent="0.25">
      <c r="A3865" t="s">
        <v>3909</v>
      </c>
      <c r="B3865" t="s">
        <v>19</v>
      </c>
      <c r="C3865" t="s">
        <v>20</v>
      </c>
      <c r="D3865" t="s">
        <v>21</v>
      </c>
      <c r="E3865" t="s">
        <v>22</v>
      </c>
      <c r="F3865" t="s">
        <v>28</v>
      </c>
      <c r="G3865">
        <v>2564.16</v>
      </c>
      <c r="H3865">
        <v>5</v>
      </c>
      <c r="I3865">
        <v>12820.8</v>
      </c>
      <c r="J3865">
        <v>4.3</v>
      </c>
      <c r="K3865">
        <v>3264</v>
      </c>
      <c r="L3865" s="1">
        <v>45536</v>
      </c>
    </row>
    <row r="3866" spans="1:12" x14ac:dyDescent="0.25">
      <c r="A3866" t="s">
        <v>3910</v>
      </c>
      <c r="B3866" t="s">
        <v>43</v>
      </c>
      <c r="C3866" t="s">
        <v>44</v>
      </c>
      <c r="D3866" t="s">
        <v>45</v>
      </c>
      <c r="E3866" t="s">
        <v>22</v>
      </c>
      <c r="F3866" t="s">
        <v>28</v>
      </c>
      <c r="G3866">
        <v>5515.72</v>
      </c>
      <c r="H3866">
        <v>2</v>
      </c>
      <c r="I3866">
        <v>11031.44</v>
      </c>
      <c r="J3866">
        <v>3.61</v>
      </c>
      <c r="K3866">
        <v>1075</v>
      </c>
      <c r="L3866" s="1">
        <v>45311</v>
      </c>
    </row>
    <row r="3867" spans="1:12" x14ac:dyDescent="0.25">
      <c r="A3867" t="s">
        <v>3911</v>
      </c>
      <c r="B3867" t="s">
        <v>30</v>
      </c>
      <c r="C3867" t="s">
        <v>31</v>
      </c>
      <c r="D3867" t="s">
        <v>32</v>
      </c>
      <c r="E3867" t="s">
        <v>22</v>
      </c>
      <c r="F3867" t="s">
        <v>28</v>
      </c>
      <c r="G3867">
        <v>7167.4</v>
      </c>
      <c r="H3867">
        <v>1</v>
      </c>
      <c r="I3867">
        <v>7167.4</v>
      </c>
      <c r="J3867">
        <v>3.72</v>
      </c>
      <c r="K3867">
        <v>4574</v>
      </c>
      <c r="L3867" s="1">
        <v>45495</v>
      </c>
    </row>
    <row r="3868" spans="1:12" x14ac:dyDescent="0.25">
      <c r="A3868" t="s">
        <v>3912</v>
      </c>
      <c r="B3868" t="s">
        <v>35</v>
      </c>
      <c r="C3868" t="s">
        <v>14</v>
      </c>
      <c r="D3868" t="s">
        <v>36</v>
      </c>
      <c r="E3868" t="s">
        <v>47</v>
      </c>
      <c r="F3868" t="s">
        <v>28</v>
      </c>
      <c r="G3868">
        <v>11772.34</v>
      </c>
      <c r="H3868">
        <v>1</v>
      </c>
      <c r="I3868">
        <v>11772.34</v>
      </c>
      <c r="J3868">
        <v>3.73</v>
      </c>
      <c r="K3868">
        <v>1400</v>
      </c>
      <c r="L3868" s="1">
        <v>45631</v>
      </c>
    </row>
    <row r="3869" spans="1:12" x14ac:dyDescent="0.25">
      <c r="A3869" t="s">
        <v>3913</v>
      </c>
      <c r="B3869" t="s">
        <v>13</v>
      </c>
      <c r="C3869" t="s">
        <v>14</v>
      </c>
      <c r="D3869" t="s">
        <v>15</v>
      </c>
      <c r="E3869" t="s">
        <v>22</v>
      </c>
      <c r="F3869" t="s">
        <v>40</v>
      </c>
      <c r="G3869">
        <v>19051.22</v>
      </c>
      <c r="H3869">
        <v>3</v>
      </c>
      <c r="I3869">
        <v>57153.66</v>
      </c>
      <c r="J3869">
        <v>4.57</v>
      </c>
      <c r="K3869">
        <v>1306</v>
      </c>
      <c r="L3869" s="1">
        <v>45304</v>
      </c>
    </row>
    <row r="3870" spans="1:12" x14ac:dyDescent="0.25">
      <c r="A3870" t="s">
        <v>3914</v>
      </c>
      <c r="B3870" t="s">
        <v>30</v>
      </c>
      <c r="C3870" t="s">
        <v>31</v>
      </c>
      <c r="D3870" t="s">
        <v>32</v>
      </c>
      <c r="E3870" t="s">
        <v>22</v>
      </c>
      <c r="F3870" t="s">
        <v>28</v>
      </c>
      <c r="G3870">
        <v>15123.69</v>
      </c>
      <c r="H3870">
        <v>3</v>
      </c>
      <c r="I3870">
        <v>45371.07</v>
      </c>
      <c r="J3870">
        <v>3.59</v>
      </c>
      <c r="K3870">
        <v>4620</v>
      </c>
      <c r="L3870" s="1">
        <v>45431</v>
      </c>
    </row>
    <row r="3871" spans="1:12" x14ac:dyDescent="0.25">
      <c r="A3871" t="s">
        <v>3915</v>
      </c>
      <c r="B3871" t="s">
        <v>65</v>
      </c>
      <c r="C3871" t="s">
        <v>20</v>
      </c>
      <c r="D3871" t="s">
        <v>66</v>
      </c>
      <c r="E3871" t="s">
        <v>47</v>
      </c>
      <c r="F3871" t="s">
        <v>62</v>
      </c>
      <c r="G3871">
        <v>8292.0300000000007</v>
      </c>
      <c r="H3871">
        <v>5</v>
      </c>
      <c r="I3871">
        <v>41460.15</v>
      </c>
      <c r="J3871">
        <v>2.91</v>
      </c>
      <c r="K3871">
        <v>4328</v>
      </c>
      <c r="L3871" s="1">
        <v>45526</v>
      </c>
    </row>
    <row r="3872" spans="1:12" x14ac:dyDescent="0.25">
      <c r="A3872" t="s">
        <v>3916</v>
      </c>
      <c r="B3872" t="s">
        <v>49</v>
      </c>
      <c r="C3872" t="s">
        <v>14</v>
      </c>
      <c r="D3872" t="s">
        <v>50</v>
      </c>
      <c r="E3872" t="s">
        <v>47</v>
      </c>
      <c r="F3872" t="s">
        <v>28</v>
      </c>
      <c r="G3872">
        <v>18391.98</v>
      </c>
      <c r="H3872">
        <v>4</v>
      </c>
      <c r="I3872">
        <v>73567.92</v>
      </c>
      <c r="J3872">
        <v>4.5</v>
      </c>
      <c r="K3872">
        <v>3575</v>
      </c>
      <c r="L3872" s="1">
        <v>45308</v>
      </c>
    </row>
    <row r="3873" spans="1:12" x14ac:dyDescent="0.25">
      <c r="A3873" t="s">
        <v>3917</v>
      </c>
      <c r="B3873" t="s">
        <v>53</v>
      </c>
      <c r="C3873" t="s">
        <v>31</v>
      </c>
      <c r="D3873" t="s">
        <v>54</v>
      </c>
      <c r="E3873" t="s">
        <v>47</v>
      </c>
      <c r="F3873" t="s">
        <v>28</v>
      </c>
      <c r="G3873">
        <v>11824.53</v>
      </c>
      <c r="H3873">
        <v>3</v>
      </c>
      <c r="I3873">
        <v>35473.589999999997</v>
      </c>
      <c r="J3873">
        <v>3.97</v>
      </c>
      <c r="K3873">
        <v>3548</v>
      </c>
      <c r="L3873" s="1">
        <v>45430</v>
      </c>
    </row>
    <row r="3874" spans="1:12" x14ac:dyDescent="0.25">
      <c r="A3874" t="s">
        <v>3918</v>
      </c>
      <c r="B3874" t="s">
        <v>19</v>
      </c>
      <c r="C3874" t="s">
        <v>20</v>
      </c>
      <c r="D3874" t="s">
        <v>21</v>
      </c>
      <c r="E3874" t="s">
        <v>16</v>
      </c>
      <c r="F3874" t="s">
        <v>33</v>
      </c>
      <c r="G3874">
        <v>1719.99</v>
      </c>
      <c r="H3874">
        <v>5</v>
      </c>
      <c r="I3874">
        <v>8599.9500000000007</v>
      </c>
      <c r="J3874">
        <v>3.92</v>
      </c>
      <c r="K3874">
        <v>2737</v>
      </c>
      <c r="L3874" s="1">
        <v>45304</v>
      </c>
    </row>
    <row r="3875" spans="1:12" x14ac:dyDescent="0.25">
      <c r="A3875" t="s">
        <v>3919</v>
      </c>
      <c r="B3875" t="s">
        <v>30</v>
      </c>
      <c r="C3875" t="s">
        <v>31</v>
      </c>
      <c r="D3875" t="s">
        <v>32</v>
      </c>
      <c r="E3875" t="s">
        <v>22</v>
      </c>
      <c r="F3875" t="s">
        <v>23</v>
      </c>
      <c r="G3875">
        <v>3998.73</v>
      </c>
      <c r="H3875">
        <v>4</v>
      </c>
      <c r="I3875">
        <v>15994.92</v>
      </c>
      <c r="J3875">
        <v>3.08</v>
      </c>
      <c r="K3875">
        <v>289</v>
      </c>
      <c r="L3875" s="1">
        <v>45395</v>
      </c>
    </row>
    <row r="3876" spans="1:12" x14ac:dyDescent="0.25">
      <c r="A3876" t="s">
        <v>3920</v>
      </c>
      <c r="B3876" t="s">
        <v>13</v>
      </c>
      <c r="C3876" t="s">
        <v>14</v>
      </c>
      <c r="D3876" t="s">
        <v>15</v>
      </c>
      <c r="E3876" t="s">
        <v>47</v>
      </c>
      <c r="F3876" t="s">
        <v>23</v>
      </c>
      <c r="G3876">
        <v>14976.14</v>
      </c>
      <c r="H3876">
        <v>1</v>
      </c>
      <c r="I3876">
        <v>14976.14</v>
      </c>
      <c r="J3876">
        <v>4.88</v>
      </c>
      <c r="K3876">
        <v>1208</v>
      </c>
      <c r="L3876" s="1">
        <v>45500</v>
      </c>
    </row>
    <row r="3877" spans="1:12" x14ac:dyDescent="0.25">
      <c r="A3877" t="s">
        <v>3921</v>
      </c>
      <c r="B3877" t="s">
        <v>13</v>
      </c>
      <c r="C3877" t="s">
        <v>14</v>
      </c>
      <c r="D3877" t="s">
        <v>15</v>
      </c>
      <c r="E3877" t="s">
        <v>22</v>
      </c>
      <c r="F3877" t="s">
        <v>17</v>
      </c>
      <c r="G3877">
        <v>6031.78</v>
      </c>
      <c r="H3877">
        <v>1</v>
      </c>
      <c r="I3877">
        <v>6031.78</v>
      </c>
      <c r="J3877">
        <v>4.93</v>
      </c>
      <c r="K3877">
        <v>3407</v>
      </c>
      <c r="L3877" s="1">
        <v>45498</v>
      </c>
    </row>
    <row r="3878" spans="1:12" x14ac:dyDescent="0.25">
      <c r="A3878" t="s">
        <v>3922</v>
      </c>
      <c r="B3878" t="s">
        <v>49</v>
      </c>
      <c r="C3878" t="s">
        <v>14</v>
      </c>
      <c r="D3878" t="s">
        <v>50</v>
      </c>
      <c r="E3878" t="s">
        <v>22</v>
      </c>
      <c r="F3878" t="s">
        <v>23</v>
      </c>
      <c r="G3878">
        <v>12132.3</v>
      </c>
      <c r="H3878">
        <v>2</v>
      </c>
      <c r="I3878">
        <v>24264.6</v>
      </c>
      <c r="J3878">
        <v>1.98</v>
      </c>
      <c r="K3878">
        <v>3288</v>
      </c>
      <c r="L3878" s="1">
        <v>45640</v>
      </c>
    </row>
    <row r="3879" spans="1:12" x14ac:dyDescent="0.25">
      <c r="A3879" t="s">
        <v>3923</v>
      </c>
      <c r="B3879" t="s">
        <v>19</v>
      </c>
      <c r="C3879" t="s">
        <v>20</v>
      </c>
      <c r="D3879" t="s">
        <v>21</v>
      </c>
      <c r="E3879" t="s">
        <v>16</v>
      </c>
      <c r="F3879" t="s">
        <v>40</v>
      </c>
      <c r="G3879">
        <v>13213.65</v>
      </c>
      <c r="H3879">
        <v>3</v>
      </c>
      <c r="I3879">
        <v>39640.949999999997</v>
      </c>
      <c r="J3879">
        <v>2.2799999999999998</v>
      </c>
      <c r="K3879">
        <v>2159</v>
      </c>
      <c r="L3879" s="1">
        <v>45652</v>
      </c>
    </row>
    <row r="3880" spans="1:12" x14ac:dyDescent="0.25">
      <c r="A3880" t="s">
        <v>3924</v>
      </c>
      <c r="B3880" t="s">
        <v>53</v>
      </c>
      <c r="C3880" t="s">
        <v>31</v>
      </c>
      <c r="D3880" t="s">
        <v>54</v>
      </c>
      <c r="E3880" t="s">
        <v>22</v>
      </c>
      <c r="F3880" t="s">
        <v>33</v>
      </c>
      <c r="G3880">
        <v>12359.72</v>
      </c>
      <c r="H3880">
        <v>4</v>
      </c>
      <c r="I3880">
        <v>49438.879999999997</v>
      </c>
      <c r="J3880">
        <v>3.83</v>
      </c>
      <c r="K3880">
        <v>3167</v>
      </c>
      <c r="L3880" s="1">
        <v>45373</v>
      </c>
    </row>
    <row r="3881" spans="1:12" x14ac:dyDescent="0.25">
      <c r="A3881" t="s">
        <v>3925</v>
      </c>
      <c r="B3881" t="s">
        <v>13</v>
      </c>
      <c r="C3881" t="s">
        <v>14</v>
      </c>
      <c r="D3881" t="s">
        <v>15</v>
      </c>
      <c r="E3881" t="s">
        <v>22</v>
      </c>
      <c r="F3881" t="s">
        <v>17</v>
      </c>
      <c r="G3881">
        <v>12391.83</v>
      </c>
      <c r="H3881">
        <v>2</v>
      </c>
      <c r="I3881">
        <v>24783.66</v>
      </c>
      <c r="J3881">
        <v>3.47</v>
      </c>
      <c r="K3881">
        <v>3549</v>
      </c>
      <c r="L3881" s="1">
        <v>45633</v>
      </c>
    </row>
    <row r="3882" spans="1:12" x14ac:dyDescent="0.25">
      <c r="A3882" t="s">
        <v>3926</v>
      </c>
      <c r="B3882" t="s">
        <v>30</v>
      </c>
      <c r="C3882" t="s">
        <v>31</v>
      </c>
      <c r="D3882" t="s">
        <v>32</v>
      </c>
      <c r="E3882" t="s">
        <v>47</v>
      </c>
      <c r="F3882" t="s">
        <v>33</v>
      </c>
      <c r="G3882">
        <v>11338.21</v>
      </c>
      <c r="H3882">
        <v>2</v>
      </c>
      <c r="I3882">
        <v>22676.42</v>
      </c>
      <c r="J3882">
        <v>4.03</v>
      </c>
      <c r="K3882">
        <v>2392</v>
      </c>
      <c r="L3882" s="1">
        <v>45459</v>
      </c>
    </row>
    <row r="3883" spans="1:12" x14ac:dyDescent="0.25">
      <c r="A3883" t="s">
        <v>3927</v>
      </c>
      <c r="B3883" t="s">
        <v>38</v>
      </c>
      <c r="C3883" t="s">
        <v>20</v>
      </c>
      <c r="D3883" t="s">
        <v>39</v>
      </c>
      <c r="E3883" t="s">
        <v>22</v>
      </c>
      <c r="F3883" t="s">
        <v>28</v>
      </c>
      <c r="G3883">
        <v>2733.65</v>
      </c>
      <c r="H3883">
        <v>2</v>
      </c>
      <c r="I3883">
        <v>5467.3</v>
      </c>
      <c r="J3883">
        <v>3.91</v>
      </c>
      <c r="K3883">
        <v>3989</v>
      </c>
      <c r="L3883" s="1">
        <v>45381</v>
      </c>
    </row>
    <row r="3884" spans="1:12" x14ac:dyDescent="0.25">
      <c r="A3884" t="s">
        <v>3928</v>
      </c>
      <c r="B3884" t="s">
        <v>43</v>
      </c>
      <c r="C3884" t="s">
        <v>44</v>
      </c>
      <c r="D3884" t="s">
        <v>45</v>
      </c>
      <c r="E3884" t="s">
        <v>16</v>
      </c>
      <c r="F3884" t="s">
        <v>28</v>
      </c>
      <c r="G3884">
        <v>17264.560000000001</v>
      </c>
      <c r="H3884">
        <v>5</v>
      </c>
      <c r="I3884">
        <v>86322.8</v>
      </c>
      <c r="J3884">
        <v>3.18</v>
      </c>
      <c r="K3884">
        <v>680</v>
      </c>
      <c r="L3884" s="1">
        <v>45303</v>
      </c>
    </row>
    <row r="3885" spans="1:12" x14ac:dyDescent="0.25">
      <c r="A3885" t="s">
        <v>3929</v>
      </c>
      <c r="B3885" t="s">
        <v>49</v>
      </c>
      <c r="C3885" t="s">
        <v>14</v>
      </c>
      <c r="D3885" t="s">
        <v>50</v>
      </c>
      <c r="E3885" t="s">
        <v>47</v>
      </c>
      <c r="F3885" t="s">
        <v>28</v>
      </c>
      <c r="G3885">
        <v>16568.91</v>
      </c>
      <c r="H3885">
        <v>3</v>
      </c>
      <c r="I3885">
        <v>49706.73</v>
      </c>
      <c r="J3885">
        <v>3.89</v>
      </c>
      <c r="K3885">
        <v>1782</v>
      </c>
      <c r="L3885" s="1">
        <v>45495</v>
      </c>
    </row>
    <row r="3886" spans="1:12" x14ac:dyDescent="0.25">
      <c r="A3886" t="s">
        <v>3930</v>
      </c>
      <c r="B3886" t="s">
        <v>13</v>
      </c>
      <c r="C3886" t="s">
        <v>14</v>
      </c>
      <c r="D3886" t="s">
        <v>15</v>
      </c>
      <c r="E3886" t="s">
        <v>22</v>
      </c>
      <c r="F3886" t="s">
        <v>28</v>
      </c>
      <c r="G3886">
        <v>9127.0300000000007</v>
      </c>
      <c r="H3886">
        <v>1</v>
      </c>
      <c r="I3886">
        <v>9127.0300000000007</v>
      </c>
      <c r="J3886">
        <v>2.77</v>
      </c>
      <c r="K3886">
        <v>2344</v>
      </c>
      <c r="L3886" s="1">
        <v>45316</v>
      </c>
    </row>
    <row r="3887" spans="1:12" x14ac:dyDescent="0.25">
      <c r="A3887" t="s">
        <v>3931</v>
      </c>
      <c r="B3887" t="s">
        <v>53</v>
      </c>
      <c r="C3887" t="s">
        <v>31</v>
      </c>
      <c r="D3887" t="s">
        <v>54</v>
      </c>
      <c r="E3887" t="s">
        <v>22</v>
      </c>
      <c r="F3887" t="s">
        <v>33</v>
      </c>
      <c r="G3887">
        <v>3567.78</v>
      </c>
      <c r="H3887">
        <v>1</v>
      </c>
      <c r="I3887">
        <v>3567.78</v>
      </c>
      <c r="J3887">
        <v>1.94</v>
      </c>
      <c r="K3887">
        <v>2048</v>
      </c>
      <c r="L3887" s="1">
        <v>45623</v>
      </c>
    </row>
    <row r="3888" spans="1:12" x14ac:dyDescent="0.25">
      <c r="A3888" t="s">
        <v>3932</v>
      </c>
      <c r="B3888" t="s">
        <v>25</v>
      </c>
      <c r="C3888" t="s">
        <v>26</v>
      </c>
      <c r="D3888" t="s">
        <v>27</v>
      </c>
      <c r="E3888" t="s">
        <v>16</v>
      </c>
      <c r="F3888" t="s">
        <v>28</v>
      </c>
      <c r="G3888">
        <v>12210.94</v>
      </c>
      <c r="H3888">
        <v>5</v>
      </c>
      <c r="I3888">
        <v>61054.7</v>
      </c>
      <c r="J3888">
        <v>1.58</v>
      </c>
      <c r="K3888">
        <v>3438</v>
      </c>
      <c r="L3888" s="1">
        <v>45477</v>
      </c>
    </row>
    <row r="3889" spans="1:12" x14ac:dyDescent="0.25">
      <c r="A3889" t="s">
        <v>3933</v>
      </c>
      <c r="B3889" t="s">
        <v>25</v>
      </c>
      <c r="C3889" t="s">
        <v>26</v>
      </c>
      <c r="D3889" t="s">
        <v>27</v>
      </c>
      <c r="E3889" t="s">
        <v>47</v>
      </c>
      <c r="F3889" t="s">
        <v>40</v>
      </c>
      <c r="G3889">
        <v>15221.96</v>
      </c>
      <c r="H3889">
        <v>4</v>
      </c>
      <c r="I3889">
        <v>60887.839999999997</v>
      </c>
      <c r="J3889">
        <v>2.7</v>
      </c>
      <c r="K3889">
        <v>3497</v>
      </c>
      <c r="L3889" s="1">
        <v>45564</v>
      </c>
    </row>
    <row r="3890" spans="1:12" x14ac:dyDescent="0.25">
      <c r="A3890" t="s">
        <v>3934</v>
      </c>
      <c r="B3890" t="s">
        <v>19</v>
      </c>
      <c r="C3890" t="s">
        <v>20</v>
      </c>
      <c r="D3890" t="s">
        <v>21</v>
      </c>
      <c r="E3890" t="s">
        <v>47</v>
      </c>
      <c r="F3890" t="s">
        <v>17</v>
      </c>
      <c r="G3890">
        <v>7348.77</v>
      </c>
      <c r="H3890">
        <v>2</v>
      </c>
      <c r="I3890">
        <v>14697.54</v>
      </c>
      <c r="J3890">
        <v>4.3099999999999996</v>
      </c>
      <c r="K3890">
        <v>2539</v>
      </c>
      <c r="L3890" s="1">
        <v>45628</v>
      </c>
    </row>
    <row r="3891" spans="1:12" x14ac:dyDescent="0.25">
      <c r="A3891" t="s">
        <v>3935</v>
      </c>
      <c r="B3891" t="s">
        <v>13</v>
      </c>
      <c r="C3891" t="s">
        <v>14</v>
      </c>
      <c r="D3891" t="s">
        <v>15</v>
      </c>
      <c r="E3891" t="s">
        <v>16</v>
      </c>
      <c r="F3891" t="s">
        <v>28</v>
      </c>
      <c r="G3891">
        <v>256.32</v>
      </c>
      <c r="H3891">
        <v>3</v>
      </c>
      <c r="I3891">
        <v>768.96</v>
      </c>
      <c r="J3891">
        <v>4.29</v>
      </c>
      <c r="K3891">
        <v>2667</v>
      </c>
      <c r="L3891" s="1">
        <v>45585</v>
      </c>
    </row>
    <row r="3892" spans="1:12" x14ac:dyDescent="0.25">
      <c r="A3892" t="s">
        <v>3936</v>
      </c>
      <c r="B3892" t="s">
        <v>25</v>
      </c>
      <c r="C3892" t="s">
        <v>26</v>
      </c>
      <c r="D3892" t="s">
        <v>27</v>
      </c>
      <c r="E3892" t="s">
        <v>22</v>
      </c>
      <c r="F3892" t="s">
        <v>17</v>
      </c>
      <c r="G3892">
        <v>18287.38</v>
      </c>
      <c r="H3892">
        <v>4</v>
      </c>
      <c r="I3892">
        <v>73149.52</v>
      </c>
      <c r="J3892">
        <v>4.38</v>
      </c>
      <c r="K3892">
        <v>4067</v>
      </c>
      <c r="L3892" s="1">
        <v>45509</v>
      </c>
    </row>
    <row r="3893" spans="1:12" x14ac:dyDescent="0.25">
      <c r="A3893" t="s">
        <v>3937</v>
      </c>
      <c r="B3893" t="s">
        <v>53</v>
      </c>
      <c r="C3893" t="s">
        <v>31</v>
      </c>
      <c r="D3893" t="s">
        <v>54</v>
      </c>
      <c r="E3893" t="s">
        <v>22</v>
      </c>
      <c r="F3893" t="s">
        <v>62</v>
      </c>
      <c r="G3893">
        <v>17988.02</v>
      </c>
      <c r="H3893">
        <v>2</v>
      </c>
      <c r="I3893">
        <v>35976.04</v>
      </c>
      <c r="J3893">
        <v>2.59</v>
      </c>
      <c r="K3893">
        <v>4309</v>
      </c>
      <c r="L3893" s="1">
        <v>45389</v>
      </c>
    </row>
    <row r="3894" spans="1:12" x14ac:dyDescent="0.25">
      <c r="A3894" t="s">
        <v>3938</v>
      </c>
      <c r="B3894" t="s">
        <v>53</v>
      </c>
      <c r="C3894" t="s">
        <v>31</v>
      </c>
      <c r="D3894" t="s">
        <v>54</v>
      </c>
      <c r="E3894" t="s">
        <v>47</v>
      </c>
      <c r="F3894" t="s">
        <v>28</v>
      </c>
      <c r="G3894">
        <v>16411.439999999999</v>
      </c>
      <c r="H3894">
        <v>4</v>
      </c>
      <c r="I3894">
        <v>65645.759999999995</v>
      </c>
      <c r="J3894">
        <v>3.96</v>
      </c>
      <c r="K3894">
        <v>3588</v>
      </c>
      <c r="L3894" s="1">
        <v>45434</v>
      </c>
    </row>
    <row r="3895" spans="1:12" x14ac:dyDescent="0.25">
      <c r="A3895" t="s">
        <v>3939</v>
      </c>
      <c r="B3895" t="s">
        <v>65</v>
      </c>
      <c r="C3895" t="s">
        <v>20</v>
      </c>
      <c r="D3895" t="s">
        <v>66</v>
      </c>
      <c r="E3895" t="s">
        <v>16</v>
      </c>
      <c r="F3895" t="s">
        <v>33</v>
      </c>
      <c r="G3895">
        <v>14206.11</v>
      </c>
      <c r="H3895">
        <v>4</v>
      </c>
      <c r="I3895">
        <v>56824.44</v>
      </c>
      <c r="J3895">
        <v>4.1100000000000003</v>
      </c>
      <c r="K3895">
        <v>3724</v>
      </c>
      <c r="L3895" s="1">
        <v>45604</v>
      </c>
    </row>
    <row r="3896" spans="1:12" x14ac:dyDescent="0.25">
      <c r="A3896" t="s">
        <v>3940</v>
      </c>
      <c r="B3896" t="s">
        <v>38</v>
      </c>
      <c r="C3896" t="s">
        <v>20</v>
      </c>
      <c r="D3896" t="s">
        <v>39</v>
      </c>
      <c r="E3896" t="s">
        <v>22</v>
      </c>
      <c r="F3896" t="s">
        <v>33</v>
      </c>
      <c r="G3896">
        <v>16268.48</v>
      </c>
      <c r="H3896">
        <v>2</v>
      </c>
      <c r="I3896">
        <v>32536.959999999999</v>
      </c>
      <c r="J3896">
        <v>1.1399999999999999</v>
      </c>
      <c r="K3896">
        <v>1701</v>
      </c>
      <c r="L3896" s="1">
        <v>45506</v>
      </c>
    </row>
    <row r="3897" spans="1:12" x14ac:dyDescent="0.25">
      <c r="A3897" t="s">
        <v>3941</v>
      </c>
      <c r="B3897" t="s">
        <v>43</v>
      </c>
      <c r="C3897" t="s">
        <v>44</v>
      </c>
      <c r="D3897" t="s">
        <v>45</v>
      </c>
      <c r="E3897" t="s">
        <v>16</v>
      </c>
      <c r="F3897" t="s">
        <v>62</v>
      </c>
      <c r="G3897">
        <v>1715.61</v>
      </c>
      <c r="H3897">
        <v>5</v>
      </c>
      <c r="I3897">
        <v>8578.0499999999993</v>
      </c>
      <c r="J3897">
        <v>1.91</v>
      </c>
      <c r="K3897">
        <v>3129</v>
      </c>
      <c r="L3897" s="1">
        <v>45365</v>
      </c>
    </row>
    <row r="3898" spans="1:12" x14ac:dyDescent="0.25">
      <c r="A3898" t="s">
        <v>3942</v>
      </c>
      <c r="B3898" t="s">
        <v>53</v>
      </c>
      <c r="C3898" t="s">
        <v>31</v>
      </c>
      <c r="D3898" t="s">
        <v>54</v>
      </c>
      <c r="E3898" t="s">
        <v>16</v>
      </c>
      <c r="F3898" t="s">
        <v>23</v>
      </c>
      <c r="G3898">
        <v>14657.42</v>
      </c>
      <c r="H3898">
        <v>3</v>
      </c>
      <c r="I3898">
        <v>43972.26</v>
      </c>
      <c r="J3898">
        <v>3.66</v>
      </c>
      <c r="K3898">
        <v>4002</v>
      </c>
      <c r="L3898" s="1">
        <v>45622</v>
      </c>
    </row>
    <row r="3899" spans="1:12" x14ac:dyDescent="0.25">
      <c r="A3899" t="s">
        <v>3943</v>
      </c>
      <c r="B3899" t="s">
        <v>35</v>
      </c>
      <c r="C3899" t="s">
        <v>14</v>
      </c>
      <c r="D3899" t="s">
        <v>36</v>
      </c>
      <c r="E3899" t="s">
        <v>22</v>
      </c>
      <c r="F3899" t="s">
        <v>17</v>
      </c>
      <c r="G3899">
        <v>9259.73</v>
      </c>
      <c r="H3899">
        <v>1</v>
      </c>
      <c r="I3899">
        <v>9259.73</v>
      </c>
      <c r="J3899">
        <v>3.26</v>
      </c>
      <c r="K3899">
        <v>1056</v>
      </c>
      <c r="L3899" s="1">
        <v>45571</v>
      </c>
    </row>
    <row r="3900" spans="1:12" x14ac:dyDescent="0.25">
      <c r="A3900" t="s">
        <v>3944</v>
      </c>
      <c r="B3900" t="s">
        <v>13</v>
      </c>
      <c r="C3900" t="s">
        <v>14</v>
      </c>
      <c r="D3900" t="s">
        <v>15</v>
      </c>
      <c r="E3900" t="s">
        <v>16</v>
      </c>
      <c r="F3900" t="s">
        <v>40</v>
      </c>
      <c r="G3900">
        <v>11067.64</v>
      </c>
      <c r="H3900">
        <v>1</v>
      </c>
      <c r="I3900">
        <v>11067.64</v>
      </c>
      <c r="J3900">
        <v>4.05</v>
      </c>
      <c r="K3900">
        <v>523</v>
      </c>
      <c r="L3900" s="1">
        <v>45552</v>
      </c>
    </row>
    <row r="3901" spans="1:12" x14ac:dyDescent="0.25">
      <c r="A3901" t="s">
        <v>3945</v>
      </c>
      <c r="B3901" t="s">
        <v>25</v>
      </c>
      <c r="C3901" t="s">
        <v>26</v>
      </c>
      <c r="D3901" t="s">
        <v>27</v>
      </c>
      <c r="E3901" t="s">
        <v>47</v>
      </c>
      <c r="F3901" t="s">
        <v>17</v>
      </c>
      <c r="G3901">
        <v>15258.9</v>
      </c>
      <c r="H3901">
        <v>2</v>
      </c>
      <c r="I3901">
        <v>30517.8</v>
      </c>
      <c r="J3901">
        <v>2.23</v>
      </c>
      <c r="K3901">
        <v>2619</v>
      </c>
      <c r="L3901" s="1">
        <v>45473</v>
      </c>
    </row>
    <row r="3902" spans="1:12" x14ac:dyDescent="0.25">
      <c r="A3902" t="s">
        <v>3946</v>
      </c>
      <c r="B3902" t="s">
        <v>13</v>
      </c>
      <c r="C3902" t="s">
        <v>14</v>
      </c>
      <c r="D3902" t="s">
        <v>15</v>
      </c>
      <c r="E3902" t="s">
        <v>16</v>
      </c>
      <c r="F3902" t="s">
        <v>62</v>
      </c>
      <c r="G3902">
        <v>12730.57</v>
      </c>
      <c r="H3902">
        <v>2</v>
      </c>
      <c r="I3902">
        <v>25461.14</v>
      </c>
      <c r="J3902">
        <v>1.63</v>
      </c>
      <c r="K3902">
        <v>1851</v>
      </c>
      <c r="L3902" s="1">
        <v>45609</v>
      </c>
    </row>
    <row r="3903" spans="1:12" x14ac:dyDescent="0.25">
      <c r="A3903" t="s">
        <v>3947</v>
      </c>
      <c r="B3903" t="s">
        <v>25</v>
      </c>
      <c r="C3903" t="s">
        <v>26</v>
      </c>
      <c r="D3903" t="s">
        <v>27</v>
      </c>
      <c r="E3903" t="s">
        <v>16</v>
      </c>
      <c r="F3903" t="s">
        <v>17</v>
      </c>
      <c r="G3903">
        <v>16549.95</v>
      </c>
      <c r="H3903">
        <v>1</v>
      </c>
      <c r="I3903">
        <v>16549.95</v>
      </c>
      <c r="J3903">
        <v>2.52</v>
      </c>
      <c r="K3903">
        <v>845</v>
      </c>
      <c r="L3903" s="1">
        <v>45294</v>
      </c>
    </row>
    <row r="3904" spans="1:12" x14ac:dyDescent="0.25">
      <c r="A3904" t="s">
        <v>3948</v>
      </c>
      <c r="B3904" t="s">
        <v>38</v>
      </c>
      <c r="C3904" t="s">
        <v>20</v>
      </c>
      <c r="D3904" t="s">
        <v>39</v>
      </c>
      <c r="E3904" t="s">
        <v>16</v>
      </c>
      <c r="F3904" t="s">
        <v>62</v>
      </c>
      <c r="G3904">
        <v>4696.6899999999996</v>
      </c>
      <c r="H3904">
        <v>2</v>
      </c>
      <c r="I3904">
        <v>9393.3799999999992</v>
      </c>
      <c r="J3904">
        <v>3.73</v>
      </c>
      <c r="K3904">
        <v>1147</v>
      </c>
      <c r="L3904" s="1">
        <v>45417</v>
      </c>
    </row>
    <row r="3905" spans="1:12" x14ac:dyDescent="0.25">
      <c r="A3905" t="s">
        <v>3949</v>
      </c>
      <c r="B3905" t="s">
        <v>43</v>
      </c>
      <c r="C3905" t="s">
        <v>44</v>
      </c>
      <c r="D3905" t="s">
        <v>45</v>
      </c>
      <c r="E3905" t="s">
        <v>16</v>
      </c>
      <c r="F3905" t="s">
        <v>23</v>
      </c>
      <c r="G3905">
        <v>5792.16</v>
      </c>
      <c r="H3905">
        <v>1</v>
      </c>
      <c r="I3905">
        <v>5792.16</v>
      </c>
      <c r="J3905">
        <v>3.07</v>
      </c>
      <c r="K3905">
        <v>3738</v>
      </c>
      <c r="L3905" s="1">
        <v>45380</v>
      </c>
    </row>
    <row r="3906" spans="1:12" x14ac:dyDescent="0.25">
      <c r="A3906" t="s">
        <v>3950</v>
      </c>
      <c r="B3906" t="s">
        <v>25</v>
      </c>
      <c r="C3906" t="s">
        <v>26</v>
      </c>
      <c r="D3906" t="s">
        <v>27</v>
      </c>
      <c r="E3906" t="s">
        <v>47</v>
      </c>
      <c r="F3906" t="s">
        <v>23</v>
      </c>
      <c r="G3906">
        <v>858.55</v>
      </c>
      <c r="H3906">
        <v>3</v>
      </c>
      <c r="I3906">
        <v>2575.65</v>
      </c>
      <c r="J3906">
        <v>1.79</v>
      </c>
      <c r="K3906">
        <v>407</v>
      </c>
      <c r="L3906" s="1">
        <v>45312</v>
      </c>
    </row>
    <row r="3907" spans="1:12" x14ac:dyDescent="0.25">
      <c r="A3907" t="s">
        <v>3951</v>
      </c>
      <c r="B3907" t="s">
        <v>25</v>
      </c>
      <c r="C3907" t="s">
        <v>26</v>
      </c>
      <c r="D3907" t="s">
        <v>27</v>
      </c>
      <c r="E3907" t="s">
        <v>22</v>
      </c>
      <c r="F3907" t="s">
        <v>62</v>
      </c>
      <c r="G3907">
        <v>10923.64</v>
      </c>
      <c r="H3907">
        <v>2</v>
      </c>
      <c r="I3907">
        <v>21847.279999999999</v>
      </c>
      <c r="J3907">
        <v>1.22</v>
      </c>
      <c r="K3907">
        <v>4956</v>
      </c>
      <c r="L3907" s="1">
        <v>45463</v>
      </c>
    </row>
    <row r="3908" spans="1:12" x14ac:dyDescent="0.25">
      <c r="A3908" t="s">
        <v>3952</v>
      </c>
      <c r="B3908" t="s">
        <v>25</v>
      </c>
      <c r="C3908" t="s">
        <v>26</v>
      </c>
      <c r="D3908" t="s">
        <v>27</v>
      </c>
      <c r="E3908" t="s">
        <v>22</v>
      </c>
      <c r="F3908" t="s">
        <v>23</v>
      </c>
      <c r="G3908">
        <v>1464.97</v>
      </c>
      <c r="H3908">
        <v>4</v>
      </c>
      <c r="I3908">
        <v>5859.88</v>
      </c>
      <c r="J3908">
        <v>2.74</v>
      </c>
      <c r="K3908">
        <v>2387</v>
      </c>
      <c r="L3908" s="1">
        <v>45637</v>
      </c>
    </row>
    <row r="3909" spans="1:12" x14ac:dyDescent="0.25">
      <c r="A3909" t="s">
        <v>3953</v>
      </c>
      <c r="B3909" t="s">
        <v>19</v>
      </c>
      <c r="C3909" t="s">
        <v>20</v>
      </c>
      <c r="D3909" t="s">
        <v>21</v>
      </c>
      <c r="E3909" t="s">
        <v>16</v>
      </c>
      <c r="F3909" t="s">
        <v>17</v>
      </c>
      <c r="G3909">
        <v>10042.34</v>
      </c>
      <c r="H3909">
        <v>4</v>
      </c>
      <c r="I3909">
        <v>40169.360000000001</v>
      </c>
      <c r="J3909">
        <v>1.43</v>
      </c>
      <c r="K3909">
        <v>3398</v>
      </c>
      <c r="L3909" s="1">
        <v>45489</v>
      </c>
    </row>
    <row r="3910" spans="1:12" x14ac:dyDescent="0.25">
      <c r="A3910" t="s">
        <v>3954</v>
      </c>
      <c r="B3910" t="s">
        <v>43</v>
      </c>
      <c r="C3910" t="s">
        <v>44</v>
      </c>
      <c r="D3910" t="s">
        <v>45</v>
      </c>
      <c r="E3910" t="s">
        <v>16</v>
      </c>
      <c r="F3910" t="s">
        <v>40</v>
      </c>
      <c r="G3910">
        <v>17716.95</v>
      </c>
      <c r="H3910">
        <v>2</v>
      </c>
      <c r="I3910">
        <v>35433.9</v>
      </c>
      <c r="J3910">
        <v>4.24</v>
      </c>
      <c r="K3910">
        <v>1761</v>
      </c>
      <c r="L3910" s="1">
        <v>45537</v>
      </c>
    </row>
    <row r="3911" spans="1:12" x14ac:dyDescent="0.25">
      <c r="A3911" t="s">
        <v>3955</v>
      </c>
      <c r="B3911" t="s">
        <v>65</v>
      </c>
      <c r="C3911" t="s">
        <v>20</v>
      </c>
      <c r="D3911" t="s">
        <v>66</v>
      </c>
      <c r="E3911" t="s">
        <v>16</v>
      </c>
      <c r="F3911" t="s">
        <v>28</v>
      </c>
      <c r="G3911">
        <v>5731.59</v>
      </c>
      <c r="H3911">
        <v>2</v>
      </c>
      <c r="I3911">
        <v>11463.18</v>
      </c>
      <c r="J3911">
        <v>1.73</v>
      </c>
      <c r="K3911">
        <v>3059</v>
      </c>
      <c r="L3911" s="1">
        <v>45426</v>
      </c>
    </row>
    <row r="3912" spans="1:12" x14ac:dyDescent="0.25">
      <c r="A3912" t="s">
        <v>3956</v>
      </c>
      <c r="B3912" t="s">
        <v>65</v>
      </c>
      <c r="C3912" t="s">
        <v>20</v>
      </c>
      <c r="D3912" t="s">
        <v>66</v>
      </c>
      <c r="E3912" t="s">
        <v>16</v>
      </c>
      <c r="F3912" t="s">
        <v>33</v>
      </c>
      <c r="G3912">
        <v>18650.830000000002</v>
      </c>
      <c r="H3912">
        <v>1</v>
      </c>
      <c r="I3912">
        <v>18650.830000000002</v>
      </c>
      <c r="J3912">
        <v>2.82</v>
      </c>
      <c r="K3912">
        <v>3069</v>
      </c>
      <c r="L3912" s="1">
        <v>45551</v>
      </c>
    </row>
    <row r="3913" spans="1:12" x14ac:dyDescent="0.25">
      <c r="A3913" t="s">
        <v>3957</v>
      </c>
      <c r="B3913" t="s">
        <v>13</v>
      </c>
      <c r="C3913" t="s">
        <v>14</v>
      </c>
      <c r="D3913" t="s">
        <v>15</v>
      </c>
      <c r="E3913" t="s">
        <v>47</v>
      </c>
      <c r="F3913" t="s">
        <v>28</v>
      </c>
      <c r="G3913">
        <v>5218.1000000000004</v>
      </c>
      <c r="H3913">
        <v>4</v>
      </c>
      <c r="I3913">
        <v>20872.400000000001</v>
      </c>
      <c r="J3913">
        <v>4.8</v>
      </c>
      <c r="K3913">
        <v>4113</v>
      </c>
      <c r="L3913" s="1">
        <v>45495</v>
      </c>
    </row>
    <row r="3914" spans="1:12" x14ac:dyDescent="0.25">
      <c r="A3914" t="s">
        <v>3958</v>
      </c>
      <c r="B3914" t="s">
        <v>43</v>
      </c>
      <c r="C3914" t="s">
        <v>44</v>
      </c>
      <c r="D3914" t="s">
        <v>45</v>
      </c>
      <c r="E3914" t="s">
        <v>47</v>
      </c>
      <c r="F3914" t="s">
        <v>33</v>
      </c>
      <c r="G3914">
        <v>7373.9</v>
      </c>
      <c r="H3914">
        <v>2</v>
      </c>
      <c r="I3914">
        <v>14747.8</v>
      </c>
      <c r="J3914">
        <v>3.21</v>
      </c>
      <c r="K3914">
        <v>4572</v>
      </c>
      <c r="L3914" s="1">
        <v>45649</v>
      </c>
    </row>
    <row r="3915" spans="1:12" x14ac:dyDescent="0.25">
      <c r="A3915" t="s">
        <v>3959</v>
      </c>
      <c r="B3915" t="s">
        <v>25</v>
      </c>
      <c r="C3915" t="s">
        <v>26</v>
      </c>
      <c r="D3915" t="s">
        <v>27</v>
      </c>
      <c r="E3915" t="s">
        <v>16</v>
      </c>
      <c r="F3915" t="s">
        <v>33</v>
      </c>
      <c r="G3915">
        <v>10694.27</v>
      </c>
      <c r="H3915">
        <v>1</v>
      </c>
      <c r="I3915">
        <v>10694.27</v>
      </c>
      <c r="J3915">
        <v>3.26</v>
      </c>
      <c r="K3915">
        <v>4385</v>
      </c>
      <c r="L3915" s="1">
        <v>45512</v>
      </c>
    </row>
    <row r="3916" spans="1:12" x14ac:dyDescent="0.25">
      <c r="A3916" t="s">
        <v>3960</v>
      </c>
      <c r="B3916" t="s">
        <v>25</v>
      </c>
      <c r="C3916" t="s">
        <v>26</v>
      </c>
      <c r="D3916" t="s">
        <v>27</v>
      </c>
      <c r="E3916" t="s">
        <v>22</v>
      </c>
      <c r="F3916" t="s">
        <v>62</v>
      </c>
      <c r="G3916">
        <v>3380.76</v>
      </c>
      <c r="H3916">
        <v>3</v>
      </c>
      <c r="I3916">
        <v>10142.280000000001</v>
      </c>
      <c r="J3916">
        <v>3.24</v>
      </c>
      <c r="K3916">
        <v>4916</v>
      </c>
      <c r="L3916" s="1">
        <v>45520</v>
      </c>
    </row>
    <row r="3917" spans="1:12" x14ac:dyDescent="0.25">
      <c r="A3917" t="s">
        <v>3961</v>
      </c>
      <c r="B3917" t="s">
        <v>35</v>
      </c>
      <c r="C3917" t="s">
        <v>14</v>
      </c>
      <c r="D3917" t="s">
        <v>36</v>
      </c>
      <c r="E3917" t="s">
        <v>22</v>
      </c>
      <c r="F3917" t="s">
        <v>62</v>
      </c>
      <c r="G3917">
        <v>490.27</v>
      </c>
      <c r="H3917">
        <v>2</v>
      </c>
      <c r="I3917">
        <v>980.54</v>
      </c>
      <c r="J3917">
        <v>2.36</v>
      </c>
      <c r="K3917">
        <v>1943</v>
      </c>
      <c r="L3917" s="1">
        <v>45646</v>
      </c>
    </row>
    <row r="3918" spans="1:12" x14ac:dyDescent="0.25">
      <c r="A3918" t="s">
        <v>3962</v>
      </c>
      <c r="B3918" t="s">
        <v>65</v>
      </c>
      <c r="C3918" t="s">
        <v>20</v>
      </c>
      <c r="D3918" t="s">
        <v>66</v>
      </c>
      <c r="E3918" t="s">
        <v>22</v>
      </c>
      <c r="F3918" t="s">
        <v>62</v>
      </c>
      <c r="G3918">
        <v>4812.72</v>
      </c>
      <c r="H3918">
        <v>4</v>
      </c>
      <c r="I3918">
        <v>19250.88</v>
      </c>
      <c r="J3918">
        <v>1.8</v>
      </c>
      <c r="K3918">
        <v>3248</v>
      </c>
      <c r="L3918" s="1">
        <v>45544</v>
      </c>
    </row>
    <row r="3919" spans="1:12" x14ac:dyDescent="0.25">
      <c r="A3919" t="s">
        <v>3963</v>
      </c>
      <c r="B3919" t="s">
        <v>35</v>
      </c>
      <c r="C3919" t="s">
        <v>14</v>
      </c>
      <c r="D3919" t="s">
        <v>36</v>
      </c>
      <c r="E3919" t="s">
        <v>22</v>
      </c>
      <c r="F3919" t="s">
        <v>17</v>
      </c>
      <c r="G3919">
        <v>4016.57</v>
      </c>
      <c r="H3919">
        <v>4</v>
      </c>
      <c r="I3919">
        <v>16066.28</v>
      </c>
      <c r="J3919">
        <v>4.1399999999999997</v>
      </c>
      <c r="K3919">
        <v>4204</v>
      </c>
      <c r="L3919" s="1">
        <v>45613</v>
      </c>
    </row>
    <row r="3920" spans="1:12" x14ac:dyDescent="0.25">
      <c r="A3920" t="s">
        <v>3964</v>
      </c>
      <c r="B3920" t="s">
        <v>13</v>
      </c>
      <c r="C3920" t="s">
        <v>14</v>
      </c>
      <c r="D3920" t="s">
        <v>15</v>
      </c>
      <c r="E3920" t="s">
        <v>16</v>
      </c>
      <c r="F3920" t="s">
        <v>40</v>
      </c>
      <c r="G3920">
        <v>16857.23</v>
      </c>
      <c r="H3920">
        <v>3</v>
      </c>
      <c r="I3920">
        <v>50571.69</v>
      </c>
      <c r="J3920">
        <v>4.84</v>
      </c>
      <c r="K3920">
        <v>1334</v>
      </c>
      <c r="L3920" s="1">
        <v>45586</v>
      </c>
    </row>
    <row r="3921" spans="1:12" x14ac:dyDescent="0.25">
      <c r="A3921" t="s">
        <v>3965</v>
      </c>
      <c r="B3921" t="s">
        <v>49</v>
      </c>
      <c r="C3921" t="s">
        <v>14</v>
      </c>
      <c r="D3921" t="s">
        <v>50</v>
      </c>
      <c r="E3921" t="s">
        <v>22</v>
      </c>
      <c r="F3921" t="s">
        <v>33</v>
      </c>
      <c r="G3921">
        <v>1900.26</v>
      </c>
      <c r="H3921">
        <v>4</v>
      </c>
      <c r="I3921">
        <v>7601.04</v>
      </c>
      <c r="J3921">
        <v>2.74</v>
      </c>
      <c r="K3921">
        <v>531</v>
      </c>
      <c r="L3921" s="1">
        <v>45310</v>
      </c>
    </row>
    <row r="3922" spans="1:12" x14ac:dyDescent="0.25">
      <c r="A3922" t="s">
        <v>3966</v>
      </c>
      <c r="B3922" t="s">
        <v>38</v>
      </c>
      <c r="C3922" t="s">
        <v>20</v>
      </c>
      <c r="D3922" t="s">
        <v>39</v>
      </c>
      <c r="E3922" t="s">
        <v>16</v>
      </c>
      <c r="F3922" t="s">
        <v>28</v>
      </c>
      <c r="G3922">
        <v>2412.7199999999998</v>
      </c>
      <c r="H3922">
        <v>5</v>
      </c>
      <c r="I3922">
        <v>12063.6</v>
      </c>
      <c r="J3922">
        <v>2.74</v>
      </c>
      <c r="K3922">
        <v>3553</v>
      </c>
      <c r="L3922" s="1">
        <v>45489</v>
      </c>
    </row>
    <row r="3923" spans="1:12" x14ac:dyDescent="0.25">
      <c r="A3923" t="s">
        <v>3967</v>
      </c>
      <c r="B3923" t="s">
        <v>13</v>
      </c>
      <c r="C3923" t="s">
        <v>14</v>
      </c>
      <c r="D3923" t="s">
        <v>15</v>
      </c>
      <c r="E3923" t="s">
        <v>16</v>
      </c>
      <c r="F3923" t="s">
        <v>17</v>
      </c>
      <c r="G3923">
        <v>18805.400000000001</v>
      </c>
      <c r="H3923">
        <v>1</v>
      </c>
      <c r="I3923">
        <v>18805.400000000001</v>
      </c>
      <c r="J3923">
        <v>3.47</v>
      </c>
      <c r="K3923">
        <v>4788</v>
      </c>
      <c r="L3923" s="1">
        <v>45357</v>
      </c>
    </row>
    <row r="3924" spans="1:12" x14ac:dyDescent="0.25">
      <c r="A3924" t="s">
        <v>3968</v>
      </c>
      <c r="B3924" t="s">
        <v>38</v>
      </c>
      <c r="C3924" t="s">
        <v>20</v>
      </c>
      <c r="D3924" t="s">
        <v>39</v>
      </c>
      <c r="E3924" t="s">
        <v>22</v>
      </c>
      <c r="F3924" t="s">
        <v>40</v>
      </c>
      <c r="G3924">
        <v>5321.76</v>
      </c>
      <c r="H3924">
        <v>3</v>
      </c>
      <c r="I3924">
        <v>15965.28</v>
      </c>
      <c r="J3924">
        <v>1.22</v>
      </c>
      <c r="K3924">
        <v>2574</v>
      </c>
      <c r="L3924" s="1">
        <v>45508</v>
      </c>
    </row>
    <row r="3925" spans="1:12" x14ac:dyDescent="0.25">
      <c r="A3925" t="s">
        <v>3969</v>
      </c>
      <c r="B3925" t="s">
        <v>49</v>
      </c>
      <c r="C3925" t="s">
        <v>14</v>
      </c>
      <c r="D3925" t="s">
        <v>50</v>
      </c>
      <c r="E3925" t="s">
        <v>16</v>
      </c>
      <c r="F3925" t="s">
        <v>40</v>
      </c>
      <c r="G3925">
        <v>8444.51</v>
      </c>
      <c r="H3925">
        <v>4</v>
      </c>
      <c r="I3925">
        <v>33778.04</v>
      </c>
      <c r="J3925">
        <v>4.04</v>
      </c>
      <c r="K3925">
        <v>3018</v>
      </c>
      <c r="L3925" s="1">
        <v>45313</v>
      </c>
    </row>
    <row r="3926" spans="1:12" x14ac:dyDescent="0.25">
      <c r="A3926" t="s">
        <v>3970</v>
      </c>
      <c r="B3926" t="s">
        <v>13</v>
      </c>
      <c r="C3926" t="s">
        <v>14</v>
      </c>
      <c r="D3926" t="s">
        <v>15</v>
      </c>
      <c r="E3926" t="s">
        <v>47</v>
      </c>
      <c r="F3926" t="s">
        <v>17</v>
      </c>
      <c r="G3926">
        <v>15388.13</v>
      </c>
      <c r="H3926">
        <v>3</v>
      </c>
      <c r="I3926">
        <v>46164.39</v>
      </c>
      <c r="J3926">
        <v>2.09</v>
      </c>
      <c r="K3926">
        <v>4068</v>
      </c>
      <c r="L3926" s="1">
        <v>45461</v>
      </c>
    </row>
    <row r="3927" spans="1:12" x14ac:dyDescent="0.25">
      <c r="A3927" t="s">
        <v>3971</v>
      </c>
      <c r="B3927" t="s">
        <v>35</v>
      </c>
      <c r="C3927" t="s">
        <v>14</v>
      </c>
      <c r="D3927" t="s">
        <v>36</v>
      </c>
      <c r="E3927" t="s">
        <v>16</v>
      </c>
      <c r="F3927" t="s">
        <v>40</v>
      </c>
      <c r="G3927">
        <v>5531.54</v>
      </c>
      <c r="H3927">
        <v>4</v>
      </c>
      <c r="I3927">
        <v>22126.16</v>
      </c>
      <c r="J3927">
        <v>4.41</v>
      </c>
      <c r="K3927">
        <v>4949</v>
      </c>
      <c r="L3927" s="1">
        <v>45597</v>
      </c>
    </row>
    <row r="3928" spans="1:12" x14ac:dyDescent="0.25">
      <c r="A3928" t="s">
        <v>3972</v>
      </c>
      <c r="B3928" t="s">
        <v>38</v>
      </c>
      <c r="C3928" t="s">
        <v>20</v>
      </c>
      <c r="D3928" t="s">
        <v>39</v>
      </c>
      <c r="E3928" t="s">
        <v>16</v>
      </c>
      <c r="F3928" t="s">
        <v>23</v>
      </c>
      <c r="G3928">
        <v>15515.32</v>
      </c>
      <c r="H3928">
        <v>5</v>
      </c>
      <c r="I3928">
        <v>77576.600000000006</v>
      </c>
      <c r="J3928">
        <v>4.26</v>
      </c>
      <c r="K3928">
        <v>4547</v>
      </c>
      <c r="L3928" s="1">
        <v>45484</v>
      </c>
    </row>
    <row r="3929" spans="1:12" x14ac:dyDescent="0.25">
      <c r="A3929" t="s">
        <v>3973</v>
      </c>
      <c r="B3929" t="s">
        <v>35</v>
      </c>
      <c r="C3929" t="s">
        <v>14</v>
      </c>
      <c r="D3929" t="s">
        <v>36</v>
      </c>
      <c r="E3929" t="s">
        <v>22</v>
      </c>
      <c r="F3929" t="s">
        <v>23</v>
      </c>
      <c r="G3929">
        <v>9111.74</v>
      </c>
      <c r="H3929">
        <v>3</v>
      </c>
      <c r="I3929">
        <v>27335.22</v>
      </c>
      <c r="J3929">
        <v>1.53</v>
      </c>
      <c r="K3929">
        <v>4673</v>
      </c>
      <c r="L3929" s="1">
        <v>45312</v>
      </c>
    </row>
    <row r="3930" spans="1:12" x14ac:dyDescent="0.25">
      <c r="A3930" t="s">
        <v>3974</v>
      </c>
      <c r="B3930" t="s">
        <v>53</v>
      </c>
      <c r="C3930" t="s">
        <v>31</v>
      </c>
      <c r="D3930" t="s">
        <v>54</v>
      </c>
      <c r="E3930" t="s">
        <v>47</v>
      </c>
      <c r="F3930" t="s">
        <v>28</v>
      </c>
      <c r="G3930">
        <v>15592.63</v>
      </c>
      <c r="H3930">
        <v>2</v>
      </c>
      <c r="I3930">
        <v>31185.26</v>
      </c>
      <c r="J3930">
        <v>2.2599999999999998</v>
      </c>
      <c r="K3930">
        <v>4797</v>
      </c>
      <c r="L3930" s="1">
        <v>45564</v>
      </c>
    </row>
    <row r="3931" spans="1:12" x14ac:dyDescent="0.25">
      <c r="A3931" t="s">
        <v>3975</v>
      </c>
      <c r="B3931" t="s">
        <v>13</v>
      </c>
      <c r="C3931" t="s">
        <v>14</v>
      </c>
      <c r="D3931" t="s">
        <v>15</v>
      </c>
      <c r="E3931" t="s">
        <v>47</v>
      </c>
      <c r="F3931" t="s">
        <v>17</v>
      </c>
      <c r="G3931">
        <v>1038.44</v>
      </c>
      <c r="H3931">
        <v>1</v>
      </c>
      <c r="I3931">
        <v>1038.44</v>
      </c>
      <c r="J3931">
        <v>3.03</v>
      </c>
      <c r="K3931">
        <v>2213</v>
      </c>
      <c r="L3931" s="1">
        <v>45308</v>
      </c>
    </row>
    <row r="3932" spans="1:12" x14ac:dyDescent="0.25">
      <c r="A3932" t="s">
        <v>3976</v>
      </c>
      <c r="B3932" t="s">
        <v>49</v>
      </c>
      <c r="C3932" t="s">
        <v>14</v>
      </c>
      <c r="D3932" t="s">
        <v>50</v>
      </c>
      <c r="E3932" t="s">
        <v>22</v>
      </c>
      <c r="F3932" t="s">
        <v>23</v>
      </c>
      <c r="G3932">
        <v>6586.99</v>
      </c>
      <c r="H3932">
        <v>3</v>
      </c>
      <c r="I3932">
        <v>19760.97</v>
      </c>
      <c r="J3932">
        <v>3.61</v>
      </c>
      <c r="K3932">
        <v>3918</v>
      </c>
      <c r="L3932" s="1">
        <v>45403</v>
      </c>
    </row>
    <row r="3933" spans="1:12" x14ac:dyDescent="0.25">
      <c r="A3933" t="s">
        <v>3977</v>
      </c>
      <c r="B3933" t="s">
        <v>19</v>
      </c>
      <c r="C3933" t="s">
        <v>20</v>
      </c>
      <c r="D3933" t="s">
        <v>21</v>
      </c>
      <c r="E3933" t="s">
        <v>16</v>
      </c>
      <c r="F3933" t="s">
        <v>40</v>
      </c>
      <c r="G3933">
        <v>5574.36</v>
      </c>
      <c r="H3933">
        <v>2</v>
      </c>
      <c r="I3933">
        <v>11148.72</v>
      </c>
      <c r="J3933">
        <v>4.01</v>
      </c>
      <c r="K3933">
        <v>2443</v>
      </c>
      <c r="L3933" s="1">
        <v>45564</v>
      </c>
    </row>
    <row r="3934" spans="1:12" x14ac:dyDescent="0.25">
      <c r="A3934" t="s">
        <v>3978</v>
      </c>
      <c r="B3934" t="s">
        <v>49</v>
      </c>
      <c r="C3934" t="s">
        <v>14</v>
      </c>
      <c r="D3934" t="s">
        <v>50</v>
      </c>
      <c r="E3934" t="s">
        <v>16</v>
      </c>
      <c r="F3934" t="s">
        <v>33</v>
      </c>
      <c r="G3934">
        <v>17290.12</v>
      </c>
      <c r="H3934">
        <v>5</v>
      </c>
      <c r="I3934">
        <v>86450.6</v>
      </c>
      <c r="J3934">
        <v>2.99</v>
      </c>
      <c r="K3934">
        <v>1164</v>
      </c>
      <c r="L3934" s="1">
        <v>45478</v>
      </c>
    </row>
    <row r="3935" spans="1:12" x14ac:dyDescent="0.25">
      <c r="A3935" t="s">
        <v>3979</v>
      </c>
      <c r="B3935" t="s">
        <v>13</v>
      </c>
      <c r="C3935" t="s">
        <v>14</v>
      </c>
      <c r="D3935" t="s">
        <v>15</v>
      </c>
      <c r="E3935" t="s">
        <v>47</v>
      </c>
      <c r="F3935" t="s">
        <v>28</v>
      </c>
      <c r="G3935">
        <v>3858.79</v>
      </c>
      <c r="H3935">
        <v>1</v>
      </c>
      <c r="I3935">
        <v>3858.79</v>
      </c>
      <c r="J3935">
        <v>1.57</v>
      </c>
      <c r="K3935">
        <v>4162</v>
      </c>
      <c r="L3935" s="1">
        <v>45337</v>
      </c>
    </row>
    <row r="3936" spans="1:12" x14ac:dyDescent="0.25">
      <c r="A3936" t="s">
        <v>3980</v>
      </c>
      <c r="B3936" t="s">
        <v>19</v>
      </c>
      <c r="C3936" t="s">
        <v>20</v>
      </c>
      <c r="D3936" t="s">
        <v>21</v>
      </c>
      <c r="E3936" t="s">
        <v>16</v>
      </c>
      <c r="F3936" t="s">
        <v>28</v>
      </c>
      <c r="G3936">
        <v>14848.03</v>
      </c>
      <c r="H3936">
        <v>1</v>
      </c>
      <c r="I3936">
        <v>14848.03</v>
      </c>
      <c r="J3936">
        <v>4.91</v>
      </c>
      <c r="K3936">
        <v>1839</v>
      </c>
      <c r="L3936" s="1">
        <v>45332</v>
      </c>
    </row>
    <row r="3937" spans="1:12" x14ac:dyDescent="0.25">
      <c r="A3937" t="s">
        <v>3981</v>
      </c>
      <c r="B3937" t="s">
        <v>49</v>
      </c>
      <c r="C3937" t="s">
        <v>14</v>
      </c>
      <c r="D3937" t="s">
        <v>50</v>
      </c>
      <c r="E3937" t="s">
        <v>16</v>
      </c>
      <c r="F3937" t="s">
        <v>40</v>
      </c>
      <c r="G3937">
        <v>3508.71</v>
      </c>
      <c r="H3937">
        <v>3</v>
      </c>
      <c r="I3937">
        <v>10526.13</v>
      </c>
      <c r="J3937">
        <v>1.1000000000000001</v>
      </c>
      <c r="K3937">
        <v>4487</v>
      </c>
      <c r="L3937" s="1">
        <v>45601</v>
      </c>
    </row>
    <row r="3938" spans="1:12" x14ac:dyDescent="0.25">
      <c r="A3938" t="s">
        <v>3982</v>
      </c>
      <c r="B3938" t="s">
        <v>30</v>
      </c>
      <c r="C3938" t="s">
        <v>31</v>
      </c>
      <c r="D3938" t="s">
        <v>32</v>
      </c>
      <c r="E3938" t="s">
        <v>47</v>
      </c>
      <c r="F3938" t="s">
        <v>17</v>
      </c>
      <c r="G3938">
        <v>733.27</v>
      </c>
      <c r="H3938">
        <v>4</v>
      </c>
      <c r="I3938">
        <v>2933.08</v>
      </c>
      <c r="J3938">
        <v>1.61</v>
      </c>
      <c r="K3938">
        <v>3839</v>
      </c>
      <c r="L3938" s="1">
        <v>45378</v>
      </c>
    </row>
    <row r="3939" spans="1:12" x14ac:dyDescent="0.25">
      <c r="A3939" t="s">
        <v>3983</v>
      </c>
      <c r="B3939" t="s">
        <v>65</v>
      </c>
      <c r="C3939" t="s">
        <v>20</v>
      </c>
      <c r="D3939" t="s">
        <v>66</v>
      </c>
      <c r="E3939" t="s">
        <v>22</v>
      </c>
      <c r="F3939" t="s">
        <v>62</v>
      </c>
      <c r="G3939">
        <v>446.84</v>
      </c>
      <c r="H3939">
        <v>4</v>
      </c>
      <c r="I3939">
        <v>1787.36</v>
      </c>
      <c r="J3939">
        <v>2.16</v>
      </c>
      <c r="K3939">
        <v>366</v>
      </c>
      <c r="L3939" s="1">
        <v>45307</v>
      </c>
    </row>
    <row r="3940" spans="1:12" x14ac:dyDescent="0.25">
      <c r="A3940" t="s">
        <v>3984</v>
      </c>
      <c r="B3940" t="s">
        <v>35</v>
      </c>
      <c r="C3940" t="s">
        <v>14</v>
      </c>
      <c r="D3940" t="s">
        <v>36</v>
      </c>
      <c r="E3940" t="s">
        <v>22</v>
      </c>
      <c r="F3940" t="s">
        <v>28</v>
      </c>
      <c r="G3940">
        <v>2942.7</v>
      </c>
      <c r="H3940">
        <v>5</v>
      </c>
      <c r="I3940">
        <v>14713.5</v>
      </c>
      <c r="J3940">
        <v>2.52</v>
      </c>
      <c r="K3940">
        <v>4011</v>
      </c>
      <c r="L3940" s="1">
        <v>45510</v>
      </c>
    </row>
    <row r="3941" spans="1:12" x14ac:dyDescent="0.25">
      <c r="A3941" t="s">
        <v>3985</v>
      </c>
      <c r="B3941" t="s">
        <v>13</v>
      </c>
      <c r="C3941" t="s">
        <v>14</v>
      </c>
      <c r="D3941" t="s">
        <v>15</v>
      </c>
      <c r="E3941" t="s">
        <v>47</v>
      </c>
      <c r="F3941" t="s">
        <v>33</v>
      </c>
      <c r="G3941">
        <v>19133.34</v>
      </c>
      <c r="H3941">
        <v>5</v>
      </c>
      <c r="I3941">
        <v>95666.7</v>
      </c>
      <c r="J3941">
        <v>4.3499999999999996</v>
      </c>
      <c r="K3941">
        <v>2645</v>
      </c>
      <c r="L3941" s="1">
        <v>45311</v>
      </c>
    </row>
    <row r="3942" spans="1:12" x14ac:dyDescent="0.25">
      <c r="A3942" t="s">
        <v>3986</v>
      </c>
      <c r="B3942" t="s">
        <v>25</v>
      </c>
      <c r="C3942" t="s">
        <v>26</v>
      </c>
      <c r="D3942" t="s">
        <v>27</v>
      </c>
      <c r="E3942" t="s">
        <v>47</v>
      </c>
      <c r="F3942" t="s">
        <v>33</v>
      </c>
      <c r="G3942">
        <v>14495.24</v>
      </c>
      <c r="H3942">
        <v>2</v>
      </c>
      <c r="I3942">
        <v>28990.48</v>
      </c>
      <c r="J3942">
        <v>4.0199999999999996</v>
      </c>
      <c r="K3942">
        <v>1048</v>
      </c>
      <c r="L3942" s="1">
        <v>45292</v>
      </c>
    </row>
    <row r="3943" spans="1:12" x14ac:dyDescent="0.25">
      <c r="A3943" t="s">
        <v>3987</v>
      </c>
      <c r="B3943" t="s">
        <v>43</v>
      </c>
      <c r="C3943" t="s">
        <v>44</v>
      </c>
      <c r="D3943" t="s">
        <v>45</v>
      </c>
      <c r="E3943" t="s">
        <v>16</v>
      </c>
      <c r="F3943" t="s">
        <v>33</v>
      </c>
      <c r="G3943">
        <v>8339.91</v>
      </c>
      <c r="H3943">
        <v>5</v>
      </c>
      <c r="I3943">
        <v>41699.550000000003</v>
      </c>
      <c r="J3943">
        <v>4.6100000000000003</v>
      </c>
      <c r="K3943">
        <v>3943</v>
      </c>
      <c r="L3943" s="1">
        <v>45556</v>
      </c>
    </row>
    <row r="3944" spans="1:12" x14ac:dyDescent="0.25">
      <c r="A3944" t="s">
        <v>3988</v>
      </c>
      <c r="B3944" t="s">
        <v>30</v>
      </c>
      <c r="C3944" t="s">
        <v>31</v>
      </c>
      <c r="D3944" t="s">
        <v>32</v>
      </c>
      <c r="E3944" t="s">
        <v>16</v>
      </c>
      <c r="F3944" t="s">
        <v>23</v>
      </c>
      <c r="G3944">
        <v>3020.02</v>
      </c>
      <c r="H3944">
        <v>3</v>
      </c>
      <c r="I3944">
        <v>9060.06</v>
      </c>
      <c r="J3944">
        <v>4.53</v>
      </c>
      <c r="K3944">
        <v>2050</v>
      </c>
      <c r="L3944" s="1">
        <v>45418</v>
      </c>
    </row>
    <row r="3945" spans="1:12" x14ac:dyDescent="0.25">
      <c r="A3945" t="s">
        <v>3989</v>
      </c>
      <c r="B3945" t="s">
        <v>43</v>
      </c>
      <c r="C3945" t="s">
        <v>44</v>
      </c>
      <c r="D3945" t="s">
        <v>45</v>
      </c>
      <c r="E3945" t="s">
        <v>47</v>
      </c>
      <c r="F3945" t="s">
        <v>17</v>
      </c>
      <c r="G3945">
        <v>19269.5</v>
      </c>
      <c r="H3945">
        <v>5</v>
      </c>
      <c r="I3945">
        <v>96347.5</v>
      </c>
      <c r="J3945">
        <v>4.01</v>
      </c>
      <c r="K3945">
        <v>3037</v>
      </c>
      <c r="L3945" s="1">
        <v>45600</v>
      </c>
    </row>
    <row r="3946" spans="1:12" x14ac:dyDescent="0.25">
      <c r="A3946" t="s">
        <v>3990</v>
      </c>
      <c r="B3946" t="s">
        <v>43</v>
      </c>
      <c r="C3946" t="s">
        <v>44</v>
      </c>
      <c r="D3946" t="s">
        <v>45</v>
      </c>
      <c r="E3946" t="s">
        <v>16</v>
      </c>
      <c r="F3946" t="s">
        <v>33</v>
      </c>
      <c r="G3946">
        <v>9684.9699999999993</v>
      </c>
      <c r="H3946">
        <v>1</v>
      </c>
      <c r="I3946">
        <v>9684.9699999999993</v>
      </c>
      <c r="J3946">
        <v>2.2000000000000002</v>
      </c>
      <c r="K3946">
        <v>4990</v>
      </c>
      <c r="L3946" s="1">
        <v>45436</v>
      </c>
    </row>
    <row r="3947" spans="1:12" x14ac:dyDescent="0.25">
      <c r="A3947" t="s">
        <v>3991</v>
      </c>
      <c r="B3947" t="s">
        <v>65</v>
      </c>
      <c r="C3947" t="s">
        <v>20</v>
      </c>
      <c r="D3947" t="s">
        <v>66</v>
      </c>
      <c r="E3947" t="s">
        <v>22</v>
      </c>
      <c r="F3947" t="s">
        <v>33</v>
      </c>
      <c r="G3947">
        <v>2861.87</v>
      </c>
      <c r="H3947">
        <v>4</v>
      </c>
      <c r="I3947">
        <v>11447.48</v>
      </c>
      <c r="J3947">
        <v>1.07</v>
      </c>
      <c r="K3947">
        <v>4231</v>
      </c>
      <c r="L3947" s="1">
        <v>45608</v>
      </c>
    </row>
    <row r="3948" spans="1:12" x14ac:dyDescent="0.25">
      <c r="A3948" t="s">
        <v>3992</v>
      </c>
      <c r="B3948" t="s">
        <v>38</v>
      </c>
      <c r="C3948" t="s">
        <v>20</v>
      </c>
      <c r="D3948" t="s">
        <v>39</v>
      </c>
      <c r="E3948" t="s">
        <v>47</v>
      </c>
      <c r="F3948" t="s">
        <v>40</v>
      </c>
      <c r="G3948">
        <v>2932.35</v>
      </c>
      <c r="H3948">
        <v>5</v>
      </c>
      <c r="I3948">
        <v>14661.75</v>
      </c>
      <c r="J3948">
        <v>2.12</v>
      </c>
      <c r="K3948">
        <v>2441</v>
      </c>
      <c r="L3948" s="1">
        <v>45340</v>
      </c>
    </row>
    <row r="3949" spans="1:12" x14ac:dyDescent="0.25">
      <c r="A3949" t="s">
        <v>3993</v>
      </c>
      <c r="B3949" t="s">
        <v>65</v>
      </c>
      <c r="C3949" t="s">
        <v>20</v>
      </c>
      <c r="D3949" t="s">
        <v>66</v>
      </c>
      <c r="E3949" t="s">
        <v>16</v>
      </c>
      <c r="F3949" t="s">
        <v>17</v>
      </c>
      <c r="G3949">
        <v>6690.76</v>
      </c>
      <c r="H3949">
        <v>2</v>
      </c>
      <c r="I3949">
        <v>13381.52</v>
      </c>
      <c r="J3949">
        <v>3.99</v>
      </c>
      <c r="K3949">
        <v>3703</v>
      </c>
      <c r="L3949" s="1">
        <v>45310</v>
      </c>
    </row>
    <row r="3950" spans="1:12" x14ac:dyDescent="0.25">
      <c r="A3950" t="s">
        <v>3994</v>
      </c>
      <c r="B3950" t="s">
        <v>13</v>
      </c>
      <c r="C3950" t="s">
        <v>14</v>
      </c>
      <c r="D3950" t="s">
        <v>15</v>
      </c>
      <c r="E3950" t="s">
        <v>47</v>
      </c>
      <c r="F3950" t="s">
        <v>23</v>
      </c>
      <c r="G3950">
        <v>11749.17</v>
      </c>
      <c r="H3950">
        <v>3</v>
      </c>
      <c r="I3950">
        <v>35247.51</v>
      </c>
      <c r="J3950">
        <v>1.55</v>
      </c>
      <c r="K3950">
        <v>17</v>
      </c>
      <c r="L3950" s="1">
        <v>45594</v>
      </c>
    </row>
    <row r="3951" spans="1:12" x14ac:dyDescent="0.25">
      <c r="A3951" t="s">
        <v>3995</v>
      </c>
      <c r="B3951" t="s">
        <v>25</v>
      </c>
      <c r="C3951" t="s">
        <v>26</v>
      </c>
      <c r="D3951" t="s">
        <v>27</v>
      </c>
      <c r="E3951" t="s">
        <v>47</v>
      </c>
      <c r="F3951" t="s">
        <v>23</v>
      </c>
      <c r="G3951">
        <v>7627.29</v>
      </c>
      <c r="H3951">
        <v>4</v>
      </c>
      <c r="I3951">
        <v>30509.16</v>
      </c>
      <c r="J3951">
        <v>3.3</v>
      </c>
      <c r="K3951">
        <v>1684</v>
      </c>
      <c r="L3951" s="1">
        <v>45354</v>
      </c>
    </row>
    <row r="3952" spans="1:12" x14ac:dyDescent="0.25">
      <c r="A3952" t="s">
        <v>3996</v>
      </c>
      <c r="B3952" t="s">
        <v>30</v>
      </c>
      <c r="C3952" t="s">
        <v>31</v>
      </c>
      <c r="D3952" t="s">
        <v>32</v>
      </c>
      <c r="E3952" t="s">
        <v>47</v>
      </c>
      <c r="F3952" t="s">
        <v>17</v>
      </c>
      <c r="G3952">
        <v>8087.22</v>
      </c>
      <c r="H3952">
        <v>4</v>
      </c>
      <c r="I3952">
        <v>32348.880000000001</v>
      </c>
      <c r="J3952">
        <v>4.54</v>
      </c>
      <c r="K3952">
        <v>2288</v>
      </c>
      <c r="L3952" s="1">
        <v>45339</v>
      </c>
    </row>
    <row r="3953" spans="1:12" x14ac:dyDescent="0.25">
      <c r="A3953" t="s">
        <v>3997</v>
      </c>
      <c r="B3953" t="s">
        <v>19</v>
      </c>
      <c r="C3953" t="s">
        <v>20</v>
      </c>
      <c r="D3953" t="s">
        <v>21</v>
      </c>
      <c r="E3953" t="s">
        <v>47</v>
      </c>
      <c r="F3953" t="s">
        <v>28</v>
      </c>
      <c r="G3953">
        <v>12829.82</v>
      </c>
      <c r="H3953">
        <v>4</v>
      </c>
      <c r="I3953">
        <v>51319.28</v>
      </c>
      <c r="J3953">
        <v>3.7</v>
      </c>
      <c r="K3953">
        <v>1641</v>
      </c>
      <c r="L3953" s="1">
        <v>45335</v>
      </c>
    </row>
    <row r="3954" spans="1:12" x14ac:dyDescent="0.25">
      <c r="A3954" t="s">
        <v>3998</v>
      </c>
      <c r="B3954" t="s">
        <v>19</v>
      </c>
      <c r="C3954" t="s">
        <v>20</v>
      </c>
      <c r="D3954" t="s">
        <v>21</v>
      </c>
      <c r="E3954" t="s">
        <v>16</v>
      </c>
      <c r="F3954" t="s">
        <v>17</v>
      </c>
      <c r="G3954">
        <v>3252.06</v>
      </c>
      <c r="H3954">
        <v>2</v>
      </c>
      <c r="I3954">
        <v>6504.12</v>
      </c>
      <c r="J3954">
        <v>2.2599999999999998</v>
      </c>
      <c r="K3954">
        <v>775</v>
      </c>
      <c r="L3954" s="1">
        <v>45441</v>
      </c>
    </row>
    <row r="3955" spans="1:12" x14ac:dyDescent="0.25">
      <c r="A3955" t="s">
        <v>3999</v>
      </c>
      <c r="B3955" t="s">
        <v>38</v>
      </c>
      <c r="C3955" t="s">
        <v>20</v>
      </c>
      <c r="D3955" t="s">
        <v>39</v>
      </c>
      <c r="E3955" t="s">
        <v>22</v>
      </c>
      <c r="F3955" t="s">
        <v>23</v>
      </c>
      <c r="G3955">
        <v>15254.87</v>
      </c>
      <c r="H3955">
        <v>5</v>
      </c>
      <c r="I3955">
        <v>76274.350000000006</v>
      </c>
      <c r="J3955">
        <v>3.13</v>
      </c>
      <c r="K3955">
        <v>2052</v>
      </c>
      <c r="L3955" s="1">
        <v>45466</v>
      </c>
    </row>
    <row r="3956" spans="1:12" x14ac:dyDescent="0.25">
      <c r="A3956" t="s">
        <v>4000</v>
      </c>
      <c r="B3956" t="s">
        <v>65</v>
      </c>
      <c r="C3956" t="s">
        <v>20</v>
      </c>
      <c r="D3956" t="s">
        <v>66</v>
      </c>
      <c r="E3956" t="s">
        <v>47</v>
      </c>
      <c r="F3956" t="s">
        <v>28</v>
      </c>
      <c r="G3956">
        <v>18249.82</v>
      </c>
      <c r="H3956">
        <v>3</v>
      </c>
      <c r="I3956">
        <v>54749.46</v>
      </c>
      <c r="J3956">
        <v>3.64</v>
      </c>
      <c r="K3956">
        <v>2169</v>
      </c>
      <c r="L3956" s="1">
        <v>45499</v>
      </c>
    </row>
    <row r="3957" spans="1:12" x14ac:dyDescent="0.25">
      <c r="A3957" t="s">
        <v>4001</v>
      </c>
      <c r="B3957" t="s">
        <v>49</v>
      </c>
      <c r="C3957" t="s">
        <v>14</v>
      </c>
      <c r="D3957" t="s">
        <v>50</v>
      </c>
      <c r="E3957" t="s">
        <v>16</v>
      </c>
      <c r="F3957" t="s">
        <v>62</v>
      </c>
      <c r="G3957">
        <v>15031.32</v>
      </c>
      <c r="H3957">
        <v>5</v>
      </c>
      <c r="I3957">
        <v>75156.600000000006</v>
      </c>
      <c r="J3957">
        <v>3.6</v>
      </c>
      <c r="K3957">
        <v>493</v>
      </c>
      <c r="L3957" s="1">
        <v>45593</v>
      </c>
    </row>
    <row r="3958" spans="1:12" x14ac:dyDescent="0.25">
      <c r="A3958" t="s">
        <v>4002</v>
      </c>
      <c r="B3958" t="s">
        <v>53</v>
      </c>
      <c r="C3958" t="s">
        <v>31</v>
      </c>
      <c r="D3958" t="s">
        <v>54</v>
      </c>
      <c r="E3958" t="s">
        <v>22</v>
      </c>
      <c r="F3958" t="s">
        <v>40</v>
      </c>
      <c r="G3958">
        <v>10926.45</v>
      </c>
      <c r="H3958">
        <v>1</v>
      </c>
      <c r="I3958">
        <v>10926.45</v>
      </c>
      <c r="J3958">
        <v>4.3499999999999996</v>
      </c>
      <c r="K3958">
        <v>3519</v>
      </c>
      <c r="L3958" s="1">
        <v>45620</v>
      </c>
    </row>
    <row r="3959" spans="1:12" x14ac:dyDescent="0.25">
      <c r="A3959" t="s">
        <v>4003</v>
      </c>
      <c r="B3959" t="s">
        <v>25</v>
      </c>
      <c r="C3959" t="s">
        <v>26</v>
      </c>
      <c r="D3959" t="s">
        <v>27</v>
      </c>
      <c r="E3959" t="s">
        <v>47</v>
      </c>
      <c r="F3959" t="s">
        <v>33</v>
      </c>
      <c r="G3959">
        <v>3110.84</v>
      </c>
      <c r="H3959">
        <v>2</v>
      </c>
      <c r="I3959">
        <v>6221.68</v>
      </c>
      <c r="J3959">
        <v>4.97</v>
      </c>
      <c r="K3959">
        <v>2960</v>
      </c>
      <c r="L3959" s="1">
        <v>45353</v>
      </c>
    </row>
    <row r="3960" spans="1:12" x14ac:dyDescent="0.25">
      <c r="A3960" t="s">
        <v>4004</v>
      </c>
      <c r="B3960" t="s">
        <v>35</v>
      </c>
      <c r="C3960" t="s">
        <v>14</v>
      </c>
      <c r="D3960" t="s">
        <v>36</v>
      </c>
      <c r="E3960" t="s">
        <v>47</v>
      </c>
      <c r="F3960" t="s">
        <v>17</v>
      </c>
      <c r="G3960">
        <v>15051.81</v>
      </c>
      <c r="H3960">
        <v>1</v>
      </c>
      <c r="I3960">
        <v>15051.81</v>
      </c>
      <c r="J3960">
        <v>3.52</v>
      </c>
      <c r="K3960">
        <v>2624</v>
      </c>
      <c r="L3960" s="1">
        <v>45612</v>
      </c>
    </row>
    <row r="3961" spans="1:12" x14ac:dyDescent="0.25">
      <c r="A3961" t="s">
        <v>4005</v>
      </c>
      <c r="B3961" t="s">
        <v>13</v>
      </c>
      <c r="C3961" t="s">
        <v>14</v>
      </c>
      <c r="D3961" t="s">
        <v>15</v>
      </c>
      <c r="E3961" t="s">
        <v>47</v>
      </c>
      <c r="F3961" t="s">
        <v>33</v>
      </c>
      <c r="G3961">
        <v>17507.759999999998</v>
      </c>
      <c r="H3961">
        <v>2</v>
      </c>
      <c r="I3961">
        <v>35015.519999999997</v>
      </c>
      <c r="J3961">
        <v>2.4500000000000002</v>
      </c>
      <c r="K3961">
        <v>4572</v>
      </c>
      <c r="L3961" s="1">
        <v>45392</v>
      </c>
    </row>
    <row r="3962" spans="1:12" x14ac:dyDescent="0.25">
      <c r="A3962" t="s">
        <v>4006</v>
      </c>
      <c r="B3962" t="s">
        <v>13</v>
      </c>
      <c r="C3962" t="s">
        <v>14</v>
      </c>
      <c r="D3962" t="s">
        <v>15</v>
      </c>
      <c r="E3962" t="s">
        <v>47</v>
      </c>
      <c r="F3962" t="s">
        <v>17</v>
      </c>
      <c r="G3962">
        <v>525.79</v>
      </c>
      <c r="H3962">
        <v>5</v>
      </c>
      <c r="I3962">
        <v>2628.95</v>
      </c>
      <c r="J3962">
        <v>4.43</v>
      </c>
      <c r="K3962">
        <v>3354</v>
      </c>
      <c r="L3962" s="1">
        <v>45647</v>
      </c>
    </row>
    <row r="3963" spans="1:12" x14ac:dyDescent="0.25">
      <c r="A3963" t="s">
        <v>4007</v>
      </c>
      <c r="B3963" t="s">
        <v>13</v>
      </c>
      <c r="C3963" t="s">
        <v>14</v>
      </c>
      <c r="D3963" t="s">
        <v>15</v>
      </c>
      <c r="E3963" t="s">
        <v>47</v>
      </c>
      <c r="F3963" t="s">
        <v>17</v>
      </c>
      <c r="G3963">
        <v>5113.7700000000004</v>
      </c>
      <c r="H3963">
        <v>2</v>
      </c>
      <c r="I3963">
        <v>10227.540000000001</v>
      </c>
      <c r="J3963">
        <v>1.63</v>
      </c>
      <c r="K3963">
        <v>1891</v>
      </c>
      <c r="L3963" s="1">
        <v>45303</v>
      </c>
    </row>
    <row r="3964" spans="1:12" x14ac:dyDescent="0.25">
      <c r="A3964" t="s">
        <v>4008</v>
      </c>
      <c r="B3964" t="s">
        <v>53</v>
      </c>
      <c r="C3964" t="s">
        <v>31</v>
      </c>
      <c r="D3964" t="s">
        <v>54</v>
      </c>
      <c r="E3964" t="s">
        <v>22</v>
      </c>
      <c r="F3964" t="s">
        <v>23</v>
      </c>
      <c r="G3964">
        <v>12684.16</v>
      </c>
      <c r="H3964">
        <v>3</v>
      </c>
      <c r="I3964">
        <v>38052.480000000003</v>
      </c>
      <c r="J3964">
        <v>1.1599999999999999</v>
      </c>
      <c r="K3964">
        <v>2028</v>
      </c>
      <c r="L3964" s="1">
        <v>45353</v>
      </c>
    </row>
    <row r="3965" spans="1:12" x14ac:dyDescent="0.25">
      <c r="A3965" t="s">
        <v>4009</v>
      </c>
      <c r="B3965" t="s">
        <v>43</v>
      </c>
      <c r="C3965" t="s">
        <v>44</v>
      </c>
      <c r="D3965" t="s">
        <v>45</v>
      </c>
      <c r="E3965" t="s">
        <v>47</v>
      </c>
      <c r="F3965" t="s">
        <v>23</v>
      </c>
      <c r="G3965">
        <v>16696.48</v>
      </c>
      <c r="H3965">
        <v>5</v>
      </c>
      <c r="I3965">
        <v>83482.399999999994</v>
      </c>
      <c r="J3965">
        <v>3.92</v>
      </c>
      <c r="K3965">
        <v>742</v>
      </c>
      <c r="L3965" s="1">
        <v>45405</v>
      </c>
    </row>
    <row r="3966" spans="1:12" x14ac:dyDescent="0.25">
      <c r="A3966" t="s">
        <v>4010</v>
      </c>
      <c r="B3966" t="s">
        <v>30</v>
      </c>
      <c r="C3966" t="s">
        <v>31</v>
      </c>
      <c r="D3966" t="s">
        <v>32</v>
      </c>
      <c r="E3966" t="s">
        <v>47</v>
      </c>
      <c r="F3966" t="s">
        <v>28</v>
      </c>
      <c r="G3966">
        <v>8971.2000000000007</v>
      </c>
      <c r="H3966">
        <v>1</v>
      </c>
      <c r="I3966">
        <v>8971.2000000000007</v>
      </c>
      <c r="J3966">
        <v>3.19</v>
      </c>
      <c r="K3966">
        <v>425</v>
      </c>
      <c r="L3966" s="1">
        <v>45297</v>
      </c>
    </row>
    <row r="3967" spans="1:12" x14ac:dyDescent="0.25">
      <c r="A3967" t="s">
        <v>4011</v>
      </c>
      <c r="B3967" t="s">
        <v>38</v>
      </c>
      <c r="C3967" t="s">
        <v>20</v>
      </c>
      <c r="D3967" t="s">
        <v>39</v>
      </c>
      <c r="E3967" t="s">
        <v>16</v>
      </c>
      <c r="F3967" t="s">
        <v>28</v>
      </c>
      <c r="G3967">
        <v>17485.91</v>
      </c>
      <c r="H3967">
        <v>5</v>
      </c>
      <c r="I3967">
        <v>87429.55</v>
      </c>
      <c r="J3967">
        <v>1.34</v>
      </c>
      <c r="K3967">
        <v>1421</v>
      </c>
      <c r="L3967" s="1">
        <v>45340</v>
      </c>
    </row>
    <row r="3968" spans="1:12" x14ac:dyDescent="0.25">
      <c r="A3968" t="s">
        <v>4012</v>
      </c>
      <c r="B3968" t="s">
        <v>38</v>
      </c>
      <c r="C3968" t="s">
        <v>20</v>
      </c>
      <c r="D3968" t="s">
        <v>39</v>
      </c>
      <c r="E3968" t="s">
        <v>47</v>
      </c>
      <c r="F3968" t="s">
        <v>40</v>
      </c>
      <c r="G3968">
        <v>2976.81</v>
      </c>
      <c r="H3968">
        <v>5</v>
      </c>
      <c r="I3968">
        <v>14884.05</v>
      </c>
      <c r="J3968">
        <v>4.7300000000000004</v>
      </c>
      <c r="K3968">
        <v>937</v>
      </c>
      <c r="L3968" s="1">
        <v>45498</v>
      </c>
    </row>
    <row r="3969" spans="1:12" x14ac:dyDescent="0.25">
      <c r="A3969" t="s">
        <v>4013</v>
      </c>
      <c r="B3969" t="s">
        <v>25</v>
      </c>
      <c r="C3969" t="s">
        <v>26</v>
      </c>
      <c r="D3969" t="s">
        <v>27</v>
      </c>
      <c r="E3969" t="s">
        <v>47</v>
      </c>
      <c r="F3969" t="s">
        <v>62</v>
      </c>
      <c r="G3969">
        <v>8845.6</v>
      </c>
      <c r="H3969">
        <v>5</v>
      </c>
      <c r="I3969">
        <v>44228</v>
      </c>
      <c r="J3969">
        <v>3.75</v>
      </c>
      <c r="K3969">
        <v>285</v>
      </c>
      <c r="L3969" s="1">
        <v>45471</v>
      </c>
    </row>
    <row r="3970" spans="1:12" x14ac:dyDescent="0.25">
      <c r="A3970" t="s">
        <v>4014</v>
      </c>
      <c r="B3970" t="s">
        <v>35</v>
      </c>
      <c r="C3970" t="s">
        <v>14</v>
      </c>
      <c r="D3970" t="s">
        <v>36</v>
      </c>
      <c r="E3970" t="s">
        <v>22</v>
      </c>
      <c r="F3970" t="s">
        <v>40</v>
      </c>
      <c r="G3970">
        <v>2891.04</v>
      </c>
      <c r="H3970">
        <v>2</v>
      </c>
      <c r="I3970">
        <v>5782.08</v>
      </c>
      <c r="J3970">
        <v>4.63</v>
      </c>
      <c r="K3970">
        <v>3726</v>
      </c>
      <c r="L3970" s="1">
        <v>45385</v>
      </c>
    </row>
    <row r="3971" spans="1:12" x14ac:dyDescent="0.25">
      <c r="A3971" t="s">
        <v>4015</v>
      </c>
      <c r="B3971" t="s">
        <v>43</v>
      </c>
      <c r="C3971" t="s">
        <v>44</v>
      </c>
      <c r="D3971" t="s">
        <v>45</v>
      </c>
      <c r="E3971" t="s">
        <v>16</v>
      </c>
      <c r="F3971" t="s">
        <v>33</v>
      </c>
      <c r="G3971">
        <v>13412.44</v>
      </c>
      <c r="H3971">
        <v>1</v>
      </c>
      <c r="I3971">
        <v>13412.44</v>
      </c>
      <c r="J3971">
        <v>4.67</v>
      </c>
      <c r="K3971">
        <v>1258</v>
      </c>
      <c r="L3971" s="1">
        <v>45521</v>
      </c>
    </row>
    <row r="3972" spans="1:12" x14ac:dyDescent="0.25">
      <c r="A3972" t="s">
        <v>4016</v>
      </c>
      <c r="B3972" t="s">
        <v>49</v>
      </c>
      <c r="C3972" t="s">
        <v>14</v>
      </c>
      <c r="D3972" t="s">
        <v>50</v>
      </c>
      <c r="E3972" t="s">
        <v>22</v>
      </c>
      <c r="F3972" t="s">
        <v>62</v>
      </c>
      <c r="G3972">
        <v>15922.38</v>
      </c>
      <c r="H3972">
        <v>3</v>
      </c>
      <c r="I3972">
        <v>47767.14</v>
      </c>
      <c r="J3972">
        <v>3.41</v>
      </c>
      <c r="K3972">
        <v>4628</v>
      </c>
      <c r="L3972" s="1">
        <v>45588</v>
      </c>
    </row>
    <row r="3973" spans="1:12" x14ac:dyDescent="0.25">
      <c r="A3973" t="s">
        <v>4017</v>
      </c>
      <c r="B3973" t="s">
        <v>30</v>
      </c>
      <c r="C3973" t="s">
        <v>31</v>
      </c>
      <c r="D3973" t="s">
        <v>32</v>
      </c>
      <c r="E3973" t="s">
        <v>16</v>
      </c>
      <c r="F3973" t="s">
        <v>23</v>
      </c>
      <c r="G3973">
        <v>512.4</v>
      </c>
      <c r="H3973">
        <v>4</v>
      </c>
      <c r="I3973">
        <v>2049.6</v>
      </c>
      <c r="J3973">
        <v>3.29</v>
      </c>
      <c r="K3973">
        <v>2861</v>
      </c>
      <c r="L3973" s="1">
        <v>45541</v>
      </c>
    </row>
    <row r="3974" spans="1:12" x14ac:dyDescent="0.25">
      <c r="A3974" t="s">
        <v>4018</v>
      </c>
      <c r="B3974" t="s">
        <v>49</v>
      </c>
      <c r="C3974" t="s">
        <v>14</v>
      </c>
      <c r="D3974" t="s">
        <v>50</v>
      </c>
      <c r="E3974" t="s">
        <v>47</v>
      </c>
      <c r="F3974" t="s">
        <v>17</v>
      </c>
      <c r="G3974">
        <v>10386.879999999999</v>
      </c>
      <c r="H3974">
        <v>4</v>
      </c>
      <c r="I3974">
        <v>41547.519999999997</v>
      </c>
      <c r="J3974">
        <v>4.21</v>
      </c>
      <c r="K3974">
        <v>4854</v>
      </c>
      <c r="L3974" s="1">
        <v>45384</v>
      </c>
    </row>
    <row r="3975" spans="1:12" x14ac:dyDescent="0.25">
      <c r="A3975" t="s">
        <v>4019</v>
      </c>
      <c r="B3975" t="s">
        <v>35</v>
      </c>
      <c r="C3975" t="s">
        <v>14</v>
      </c>
      <c r="D3975" t="s">
        <v>36</v>
      </c>
      <c r="E3975" t="s">
        <v>47</v>
      </c>
      <c r="F3975" t="s">
        <v>33</v>
      </c>
      <c r="G3975">
        <v>9225.52</v>
      </c>
      <c r="H3975">
        <v>2</v>
      </c>
      <c r="I3975">
        <v>18451.04</v>
      </c>
      <c r="J3975">
        <v>4.9800000000000004</v>
      </c>
      <c r="K3975">
        <v>885</v>
      </c>
      <c r="L3975" s="1">
        <v>45613</v>
      </c>
    </row>
    <row r="3976" spans="1:12" x14ac:dyDescent="0.25">
      <c r="A3976" t="s">
        <v>4020</v>
      </c>
      <c r="B3976" t="s">
        <v>19</v>
      </c>
      <c r="C3976" t="s">
        <v>20</v>
      </c>
      <c r="D3976" t="s">
        <v>21</v>
      </c>
      <c r="E3976" t="s">
        <v>47</v>
      </c>
      <c r="F3976" t="s">
        <v>40</v>
      </c>
      <c r="G3976">
        <v>12238.17</v>
      </c>
      <c r="H3976">
        <v>1</v>
      </c>
      <c r="I3976">
        <v>12238.17</v>
      </c>
      <c r="J3976">
        <v>3.73</v>
      </c>
      <c r="K3976">
        <v>2370</v>
      </c>
      <c r="L3976" s="1">
        <v>45563</v>
      </c>
    </row>
    <row r="3977" spans="1:12" x14ac:dyDescent="0.25">
      <c r="A3977" t="s">
        <v>4021</v>
      </c>
      <c r="B3977" t="s">
        <v>53</v>
      </c>
      <c r="C3977" t="s">
        <v>31</v>
      </c>
      <c r="D3977" t="s">
        <v>54</v>
      </c>
      <c r="E3977" t="s">
        <v>16</v>
      </c>
      <c r="F3977" t="s">
        <v>23</v>
      </c>
      <c r="G3977">
        <v>8182.54</v>
      </c>
      <c r="H3977">
        <v>5</v>
      </c>
      <c r="I3977">
        <v>40912.699999999997</v>
      </c>
      <c r="J3977">
        <v>1.34</v>
      </c>
      <c r="K3977">
        <v>3654</v>
      </c>
      <c r="L3977" s="1">
        <v>45341</v>
      </c>
    </row>
    <row r="3978" spans="1:12" x14ac:dyDescent="0.25">
      <c r="A3978" t="s">
        <v>4022</v>
      </c>
      <c r="B3978" t="s">
        <v>43</v>
      </c>
      <c r="C3978" t="s">
        <v>44</v>
      </c>
      <c r="D3978" t="s">
        <v>45</v>
      </c>
      <c r="E3978" t="s">
        <v>47</v>
      </c>
      <c r="F3978" t="s">
        <v>62</v>
      </c>
      <c r="G3978">
        <v>14633.67</v>
      </c>
      <c r="H3978">
        <v>5</v>
      </c>
      <c r="I3978">
        <v>73168.350000000006</v>
      </c>
      <c r="J3978">
        <v>4.8899999999999997</v>
      </c>
      <c r="K3978">
        <v>3182</v>
      </c>
      <c r="L3978" s="1">
        <v>45533</v>
      </c>
    </row>
    <row r="3979" spans="1:12" x14ac:dyDescent="0.25">
      <c r="A3979" t="s">
        <v>4023</v>
      </c>
      <c r="B3979" t="s">
        <v>19</v>
      </c>
      <c r="C3979" t="s">
        <v>20</v>
      </c>
      <c r="D3979" t="s">
        <v>21</v>
      </c>
      <c r="E3979" t="s">
        <v>16</v>
      </c>
      <c r="F3979" t="s">
        <v>62</v>
      </c>
      <c r="G3979">
        <v>19757.400000000001</v>
      </c>
      <c r="H3979">
        <v>3</v>
      </c>
      <c r="I3979">
        <v>59272.2</v>
      </c>
      <c r="J3979">
        <v>3.92</v>
      </c>
      <c r="K3979">
        <v>2467</v>
      </c>
      <c r="L3979" s="1">
        <v>45347</v>
      </c>
    </row>
    <row r="3980" spans="1:12" x14ac:dyDescent="0.25">
      <c r="A3980" t="s">
        <v>4024</v>
      </c>
      <c r="B3980" t="s">
        <v>25</v>
      </c>
      <c r="C3980" t="s">
        <v>26</v>
      </c>
      <c r="D3980" t="s">
        <v>27</v>
      </c>
      <c r="E3980" t="s">
        <v>22</v>
      </c>
      <c r="F3980" t="s">
        <v>17</v>
      </c>
      <c r="G3980">
        <v>6931.88</v>
      </c>
      <c r="H3980">
        <v>2</v>
      </c>
      <c r="I3980">
        <v>13863.76</v>
      </c>
      <c r="J3980">
        <v>1.18</v>
      </c>
      <c r="K3980">
        <v>3752</v>
      </c>
      <c r="L3980" s="1">
        <v>45485</v>
      </c>
    </row>
    <row r="3981" spans="1:12" x14ac:dyDescent="0.25">
      <c r="A3981" t="s">
        <v>4025</v>
      </c>
      <c r="B3981" t="s">
        <v>49</v>
      </c>
      <c r="C3981" t="s">
        <v>14</v>
      </c>
      <c r="D3981" t="s">
        <v>50</v>
      </c>
      <c r="E3981" t="s">
        <v>22</v>
      </c>
      <c r="F3981" t="s">
        <v>40</v>
      </c>
      <c r="G3981">
        <v>11895.46</v>
      </c>
      <c r="H3981">
        <v>5</v>
      </c>
      <c r="I3981">
        <v>59477.3</v>
      </c>
      <c r="J3981">
        <v>3.72</v>
      </c>
      <c r="K3981">
        <v>1812</v>
      </c>
      <c r="L3981" s="1">
        <v>45499</v>
      </c>
    </row>
    <row r="3982" spans="1:12" x14ac:dyDescent="0.25">
      <c r="A3982" t="s">
        <v>4026</v>
      </c>
      <c r="B3982" t="s">
        <v>25</v>
      </c>
      <c r="C3982" t="s">
        <v>26</v>
      </c>
      <c r="D3982" t="s">
        <v>27</v>
      </c>
      <c r="E3982" t="s">
        <v>22</v>
      </c>
      <c r="F3982" t="s">
        <v>28</v>
      </c>
      <c r="G3982">
        <v>4634.62</v>
      </c>
      <c r="H3982">
        <v>5</v>
      </c>
      <c r="I3982">
        <v>23173.1</v>
      </c>
      <c r="J3982">
        <v>4.8099999999999996</v>
      </c>
      <c r="K3982">
        <v>2789</v>
      </c>
      <c r="L3982" s="1">
        <v>45372</v>
      </c>
    </row>
    <row r="3983" spans="1:12" x14ac:dyDescent="0.25">
      <c r="A3983" t="s">
        <v>4027</v>
      </c>
      <c r="B3983" t="s">
        <v>19</v>
      </c>
      <c r="C3983" t="s">
        <v>20</v>
      </c>
      <c r="D3983" t="s">
        <v>21</v>
      </c>
      <c r="E3983" t="s">
        <v>16</v>
      </c>
      <c r="F3983" t="s">
        <v>62</v>
      </c>
      <c r="G3983">
        <v>18934.07</v>
      </c>
      <c r="H3983">
        <v>3</v>
      </c>
      <c r="I3983">
        <v>56802.21</v>
      </c>
      <c r="J3983">
        <v>2.72</v>
      </c>
      <c r="K3983">
        <v>4326</v>
      </c>
      <c r="L3983" s="1">
        <v>45413</v>
      </c>
    </row>
    <row r="3984" spans="1:12" x14ac:dyDescent="0.25">
      <c r="A3984" t="s">
        <v>4028</v>
      </c>
      <c r="B3984" t="s">
        <v>65</v>
      </c>
      <c r="C3984" t="s">
        <v>20</v>
      </c>
      <c r="D3984" t="s">
        <v>66</v>
      </c>
      <c r="E3984" t="s">
        <v>22</v>
      </c>
      <c r="F3984" t="s">
        <v>17</v>
      </c>
      <c r="G3984">
        <v>17820.169999999998</v>
      </c>
      <c r="H3984">
        <v>2</v>
      </c>
      <c r="I3984">
        <v>35640.339999999997</v>
      </c>
      <c r="J3984">
        <v>2.58</v>
      </c>
      <c r="K3984">
        <v>2378</v>
      </c>
      <c r="L3984" s="1">
        <v>45601</v>
      </c>
    </row>
    <row r="3985" spans="1:12" x14ac:dyDescent="0.25">
      <c r="A3985" t="s">
        <v>4029</v>
      </c>
      <c r="B3985" t="s">
        <v>30</v>
      </c>
      <c r="C3985" t="s">
        <v>31</v>
      </c>
      <c r="D3985" t="s">
        <v>32</v>
      </c>
      <c r="E3985" t="s">
        <v>22</v>
      </c>
      <c r="F3985" t="s">
        <v>28</v>
      </c>
      <c r="G3985">
        <v>19610.39</v>
      </c>
      <c r="H3985">
        <v>1</v>
      </c>
      <c r="I3985">
        <v>19610.39</v>
      </c>
      <c r="J3985">
        <v>3.11</v>
      </c>
      <c r="K3985">
        <v>3436</v>
      </c>
      <c r="L3985" s="1">
        <v>45481</v>
      </c>
    </row>
    <row r="3986" spans="1:12" x14ac:dyDescent="0.25">
      <c r="A3986" t="s">
        <v>4030</v>
      </c>
      <c r="B3986" t="s">
        <v>49</v>
      </c>
      <c r="C3986" t="s">
        <v>14</v>
      </c>
      <c r="D3986" t="s">
        <v>50</v>
      </c>
      <c r="E3986" t="s">
        <v>47</v>
      </c>
      <c r="F3986" t="s">
        <v>62</v>
      </c>
      <c r="G3986">
        <v>13806.76</v>
      </c>
      <c r="H3986">
        <v>1</v>
      </c>
      <c r="I3986">
        <v>13806.76</v>
      </c>
      <c r="J3986">
        <v>1.55</v>
      </c>
      <c r="K3986">
        <v>3802</v>
      </c>
      <c r="L3986" s="1">
        <v>45480</v>
      </c>
    </row>
    <row r="3987" spans="1:12" x14ac:dyDescent="0.25">
      <c r="A3987" t="s">
        <v>4031</v>
      </c>
      <c r="B3987" t="s">
        <v>49</v>
      </c>
      <c r="C3987" t="s">
        <v>14</v>
      </c>
      <c r="D3987" t="s">
        <v>50</v>
      </c>
      <c r="E3987" t="s">
        <v>16</v>
      </c>
      <c r="F3987" t="s">
        <v>23</v>
      </c>
      <c r="G3987">
        <v>17168.7</v>
      </c>
      <c r="H3987">
        <v>1</v>
      </c>
      <c r="I3987">
        <v>17168.7</v>
      </c>
      <c r="J3987">
        <v>1.0900000000000001</v>
      </c>
      <c r="K3987">
        <v>371</v>
      </c>
      <c r="L3987" s="1">
        <v>45406</v>
      </c>
    </row>
    <row r="3988" spans="1:12" x14ac:dyDescent="0.25">
      <c r="A3988" t="s">
        <v>4032</v>
      </c>
      <c r="B3988" t="s">
        <v>43</v>
      </c>
      <c r="C3988" t="s">
        <v>44</v>
      </c>
      <c r="D3988" t="s">
        <v>45</v>
      </c>
      <c r="E3988" t="s">
        <v>16</v>
      </c>
      <c r="F3988" t="s">
        <v>62</v>
      </c>
      <c r="G3988">
        <v>16547.98</v>
      </c>
      <c r="H3988">
        <v>2</v>
      </c>
      <c r="I3988">
        <v>33095.96</v>
      </c>
      <c r="J3988">
        <v>4.63</v>
      </c>
      <c r="K3988">
        <v>3016</v>
      </c>
      <c r="L3988" s="1">
        <v>45573</v>
      </c>
    </row>
    <row r="3989" spans="1:12" x14ac:dyDescent="0.25">
      <c r="A3989" t="s">
        <v>4033</v>
      </c>
      <c r="B3989" t="s">
        <v>65</v>
      </c>
      <c r="C3989" t="s">
        <v>20</v>
      </c>
      <c r="D3989" t="s">
        <v>66</v>
      </c>
      <c r="E3989" t="s">
        <v>16</v>
      </c>
      <c r="F3989" t="s">
        <v>17</v>
      </c>
      <c r="G3989">
        <v>12745.7</v>
      </c>
      <c r="H3989">
        <v>4</v>
      </c>
      <c r="I3989">
        <v>50982.8</v>
      </c>
      <c r="J3989">
        <v>1.02</v>
      </c>
      <c r="K3989">
        <v>2589</v>
      </c>
      <c r="L3989" s="1">
        <v>45545</v>
      </c>
    </row>
    <row r="3990" spans="1:12" x14ac:dyDescent="0.25">
      <c r="A3990" t="s">
        <v>4034</v>
      </c>
      <c r="B3990" t="s">
        <v>65</v>
      </c>
      <c r="C3990" t="s">
        <v>20</v>
      </c>
      <c r="D3990" t="s">
        <v>66</v>
      </c>
      <c r="E3990" t="s">
        <v>16</v>
      </c>
      <c r="F3990" t="s">
        <v>28</v>
      </c>
      <c r="G3990">
        <v>1450.92</v>
      </c>
      <c r="H3990">
        <v>4</v>
      </c>
      <c r="I3990">
        <v>5803.68</v>
      </c>
      <c r="J3990">
        <v>2.82</v>
      </c>
      <c r="K3990">
        <v>2166</v>
      </c>
      <c r="L3990" s="1">
        <v>45388</v>
      </c>
    </row>
    <row r="3991" spans="1:12" x14ac:dyDescent="0.25">
      <c r="A3991" t="s">
        <v>4035</v>
      </c>
      <c r="B3991" t="s">
        <v>35</v>
      </c>
      <c r="C3991" t="s">
        <v>14</v>
      </c>
      <c r="D3991" t="s">
        <v>36</v>
      </c>
      <c r="E3991" t="s">
        <v>16</v>
      </c>
      <c r="F3991" t="s">
        <v>40</v>
      </c>
      <c r="G3991">
        <v>2766.96</v>
      </c>
      <c r="H3991">
        <v>3</v>
      </c>
      <c r="I3991">
        <v>8300.8799999999992</v>
      </c>
      <c r="J3991">
        <v>1.29</v>
      </c>
      <c r="K3991">
        <v>4482</v>
      </c>
      <c r="L3991" s="1">
        <v>45476</v>
      </c>
    </row>
    <row r="3992" spans="1:12" x14ac:dyDescent="0.25">
      <c r="A3992" t="s">
        <v>4036</v>
      </c>
      <c r="B3992" t="s">
        <v>25</v>
      </c>
      <c r="C3992" t="s">
        <v>26</v>
      </c>
      <c r="D3992" t="s">
        <v>27</v>
      </c>
      <c r="E3992" t="s">
        <v>16</v>
      </c>
      <c r="F3992" t="s">
        <v>33</v>
      </c>
      <c r="G3992">
        <v>8393.94</v>
      </c>
      <c r="H3992">
        <v>5</v>
      </c>
      <c r="I3992">
        <v>41969.7</v>
      </c>
      <c r="J3992">
        <v>3.5</v>
      </c>
      <c r="K3992">
        <v>3978</v>
      </c>
      <c r="L3992" s="1">
        <v>45536</v>
      </c>
    </row>
    <row r="3993" spans="1:12" x14ac:dyDescent="0.25">
      <c r="A3993" t="s">
        <v>4037</v>
      </c>
      <c r="B3993" t="s">
        <v>43</v>
      </c>
      <c r="C3993" t="s">
        <v>44</v>
      </c>
      <c r="D3993" t="s">
        <v>45</v>
      </c>
      <c r="E3993" t="s">
        <v>16</v>
      </c>
      <c r="F3993" t="s">
        <v>62</v>
      </c>
      <c r="G3993">
        <v>12784.81</v>
      </c>
      <c r="H3993">
        <v>3</v>
      </c>
      <c r="I3993">
        <v>38354.43</v>
      </c>
      <c r="J3993">
        <v>3.52</v>
      </c>
      <c r="K3993">
        <v>2620</v>
      </c>
      <c r="L3993" s="1">
        <v>45584</v>
      </c>
    </row>
    <row r="3994" spans="1:12" x14ac:dyDescent="0.25">
      <c r="A3994" t="s">
        <v>4038</v>
      </c>
      <c r="B3994" t="s">
        <v>43</v>
      </c>
      <c r="C3994" t="s">
        <v>44</v>
      </c>
      <c r="D3994" t="s">
        <v>45</v>
      </c>
      <c r="E3994" t="s">
        <v>22</v>
      </c>
      <c r="F3994" t="s">
        <v>62</v>
      </c>
      <c r="G3994">
        <v>2055.14</v>
      </c>
      <c r="H3994">
        <v>1</v>
      </c>
      <c r="I3994">
        <v>2055.14</v>
      </c>
      <c r="J3994">
        <v>4.53</v>
      </c>
      <c r="K3994">
        <v>2819</v>
      </c>
      <c r="L3994" s="1">
        <v>45382</v>
      </c>
    </row>
    <row r="3995" spans="1:12" x14ac:dyDescent="0.25">
      <c r="A3995" t="s">
        <v>4039</v>
      </c>
      <c r="B3995" t="s">
        <v>43</v>
      </c>
      <c r="C3995" t="s">
        <v>44</v>
      </c>
      <c r="D3995" t="s">
        <v>45</v>
      </c>
      <c r="E3995" t="s">
        <v>22</v>
      </c>
      <c r="F3995" t="s">
        <v>17</v>
      </c>
      <c r="G3995">
        <v>14217.25</v>
      </c>
      <c r="H3995">
        <v>4</v>
      </c>
      <c r="I3995">
        <v>56869</v>
      </c>
      <c r="J3995">
        <v>2.97</v>
      </c>
      <c r="K3995">
        <v>577</v>
      </c>
      <c r="L3995" s="1">
        <v>45513</v>
      </c>
    </row>
    <row r="3996" spans="1:12" x14ac:dyDescent="0.25">
      <c r="A3996" t="s">
        <v>4040</v>
      </c>
      <c r="B3996" t="s">
        <v>38</v>
      </c>
      <c r="C3996" t="s">
        <v>20</v>
      </c>
      <c r="D3996" t="s">
        <v>39</v>
      </c>
      <c r="E3996" t="s">
        <v>22</v>
      </c>
      <c r="F3996" t="s">
        <v>23</v>
      </c>
      <c r="G3996">
        <v>1188.25</v>
      </c>
      <c r="H3996">
        <v>4</v>
      </c>
      <c r="I3996">
        <v>4753</v>
      </c>
      <c r="J3996">
        <v>4.9000000000000004</v>
      </c>
      <c r="K3996">
        <v>3325</v>
      </c>
      <c r="L3996" s="1">
        <v>45549</v>
      </c>
    </row>
    <row r="3997" spans="1:12" x14ac:dyDescent="0.25">
      <c r="A3997" t="s">
        <v>4041</v>
      </c>
      <c r="B3997" t="s">
        <v>13</v>
      </c>
      <c r="C3997" t="s">
        <v>14</v>
      </c>
      <c r="D3997" t="s">
        <v>15</v>
      </c>
      <c r="E3997" t="s">
        <v>47</v>
      </c>
      <c r="F3997" t="s">
        <v>40</v>
      </c>
      <c r="G3997">
        <v>6120.74</v>
      </c>
      <c r="H3997">
        <v>1</v>
      </c>
      <c r="I3997">
        <v>6120.74</v>
      </c>
      <c r="J3997">
        <v>2.09</v>
      </c>
      <c r="K3997">
        <v>3287</v>
      </c>
      <c r="L3997" s="1">
        <v>45328</v>
      </c>
    </row>
    <row r="3998" spans="1:12" x14ac:dyDescent="0.25">
      <c r="A3998" t="s">
        <v>4042</v>
      </c>
      <c r="B3998" t="s">
        <v>13</v>
      </c>
      <c r="C3998" t="s">
        <v>14</v>
      </c>
      <c r="D3998" t="s">
        <v>15</v>
      </c>
      <c r="E3998" t="s">
        <v>47</v>
      </c>
      <c r="F3998" t="s">
        <v>62</v>
      </c>
      <c r="G3998">
        <v>11154.14</v>
      </c>
      <c r="H3998">
        <v>5</v>
      </c>
      <c r="I3998">
        <v>55770.7</v>
      </c>
      <c r="J3998">
        <v>3.67</v>
      </c>
      <c r="K3998">
        <v>2515</v>
      </c>
      <c r="L3998" s="1">
        <v>45640</v>
      </c>
    </row>
    <row r="3999" spans="1:12" x14ac:dyDescent="0.25">
      <c r="A3999" t="s">
        <v>4043</v>
      </c>
      <c r="B3999" t="s">
        <v>65</v>
      </c>
      <c r="C3999" t="s">
        <v>20</v>
      </c>
      <c r="D3999" t="s">
        <v>66</v>
      </c>
      <c r="E3999" t="s">
        <v>16</v>
      </c>
      <c r="F3999" t="s">
        <v>62</v>
      </c>
      <c r="G3999">
        <v>4448.6499999999996</v>
      </c>
      <c r="H3999">
        <v>2</v>
      </c>
      <c r="I3999">
        <v>8897.2999999999993</v>
      </c>
      <c r="J3999">
        <v>3.53</v>
      </c>
      <c r="K3999">
        <v>181</v>
      </c>
      <c r="L3999" s="1">
        <v>45324</v>
      </c>
    </row>
    <row r="4000" spans="1:12" x14ac:dyDescent="0.25">
      <c r="A4000" t="s">
        <v>4044</v>
      </c>
      <c r="B4000" t="s">
        <v>43</v>
      </c>
      <c r="C4000" t="s">
        <v>44</v>
      </c>
      <c r="D4000" t="s">
        <v>45</v>
      </c>
      <c r="E4000" t="s">
        <v>47</v>
      </c>
      <c r="F4000" t="s">
        <v>28</v>
      </c>
      <c r="G4000">
        <v>11015.26</v>
      </c>
      <c r="H4000">
        <v>4</v>
      </c>
      <c r="I4000">
        <v>44061.04</v>
      </c>
      <c r="J4000">
        <v>3.37</v>
      </c>
      <c r="K4000">
        <v>415</v>
      </c>
      <c r="L4000" s="1">
        <v>45525</v>
      </c>
    </row>
    <row r="4001" spans="1:12" x14ac:dyDescent="0.25">
      <c r="A4001" t="s">
        <v>4045</v>
      </c>
      <c r="B4001" t="s">
        <v>19</v>
      </c>
      <c r="C4001" t="s">
        <v>20</v>
      </c>
      <c r="D4001" t="s">
        <v>21</v>
      </c>
      <c r="E4001" t="s">
        <v>47</v>
      </c>
      <c r="F4001" t="s">
        <v>23</v>
      </c>
      <c r="G4001">
        <v>964.83</v>
      </c>
      <c r="H4001">
        <v>3</v>
      </c>
      <c r="I4001">
        <v>2894.49</v>
      </c>
      <c r="J4001">
        <v>2.5499999999999998</v>
      </c>
      <c r="K4001">
        <v>1279</v>
      </c>
      <c r="L4001" s="1">
        <v>45423</v>
      </c>
    </row>
    <row r="4002" spans="1:12" x14ac:dyDescent="0.25">
      <c r="A4002" t="s">
        <v>4046</v>
      </c>
      <c r="B4002" t="s">
        <v>65</v>
      </c>
      <c r="C4002" t="s">
        <v>20</v>
      </c>
      <c r="D4002" t="s">
        <v>66</v>
      </c>
      <c r="E4002" t="s">
        <v>47</v>
      </c>
      <c r="F4002" t="s">
        <v>62</v>
      </c>
      <c r="G4002">
        <v>538.01</v>
      </c>
      <c r="H4002">
        <v>5</v>
      </c>
      <c r="I4002">
        <v>2690.05</v>
      </c>
      <c r="J4002">
        <v>1.19</v>
      </c>
      <c r="K4002">
        <v>2795</v>
      </c>
      <c r="L4002" s="1">
        <v>45466</v>
      </c>
    </row>
    <row r="4003" spans="1:12" x14ac:dyDescent="0.25">
      <c r="A4003" t="s">
        <v>4047</v>
      </c>
      <c r="B4003" t="s">
        <v>35</v>
      </c>
      <c r="C4003" t="s">
        <v>14</v>
      </c>
      <c r="D4003" t="s">
        <v>36</v>
      </c>
      <c r="E4003" t="s">
        <v>47</v>
      </c>
      <c r="F4003" t="s">
        <v>23</v>
      </c>
      <c r="G4003">
        <v>5724.66</v>
      </c>
      <c r="H4003">
        <v>1</v>
      </c>
      <c r="I4003">
        <v>5724.66</v>
      </c>
      <c r="J4003">
        <v>3.33</v>
      </c>
      <c r="K4003">
        <v>4024</v>
      </c>
      <c r="L4003" s="1">
        <v>45421</v>
      </c>
    </row>
    <row r="4004" spans="1:12" x14ac:dyDescent="0.25">
      <c r="A4004" t="s">
        <v>4048</v>
      </c>
      <c r="B4004" t="s">
        <v>35</v>
      </c>
      <c r="C4004" t="s">
        <v>14</v>
      </c>
      <c r="D4004" t="s">
        <v>36</v>
      </c>
      <c r="E4004" t="s">
        <v>22</v>
      </c>
      <c r="F4004" t="s">
        <v>62</v>
      </c>
      <c r="G4004">
        <v>3995.8</v>
      </c>
      <c r="H4004">
        <v>1</v>
      </c>
      <c r="I4004">
        <v>3995.8</v>
      </c>
      <c r="J4004">
        <v>1.88</v>
      </c>
      <c r="K4004">
        <v>307</v>
      </c>
      <c r="L4004" s="1">
        <v>45331</v>
      </c>
    </row>
    <row r="4005" spans="1:12" x14ac:dyDescent="0.25">
      <c r="A4005" t="s">
        <v>4049</v>
      </c>
      <c r="B4005" t="s">
        <v>49</v>
      </c>
      <c r="C4005" t="s">
        <v>14</v>
      </c>
      <c r="D4005" t="s">
        <v>50</v>
      </c>
      <c r="E4005" t="s">
        <v>16</v>
      </c>
      <c r="F4005" t="s">
        <v>40</v>
      </c>
      <c r="G4005">
        <v>8355.6200000000008</v>
      </c>
      <c r="H4005">
        <v>1</v>
      </c>
      <c r="I4005">
        <v>8355.6200000000008</v>
      </c>
      <c r="J4005">
        <v>2.0099999999999998</v>
      </c>
      <c r="K4005">
        <v>1388</v>
      </c>
      <c r="L4005" s="1">
        <v>45433</v>
      </c>
    </row>
    <row r="4006" spans="1:12" x14ac:dyDescent="0.25">
      <c r="A4006" t="s">
        <v>4050</v>
      </c>
      <c r="B4006" t="s">
        <v>43</v>
      </c>
      <c r="C4006" t="s">
        <v>44</v>
      </c>
      <c r="D4006" t="s">
        <v>45</v>
      </c>
      <c r="E4006" t="s">
        <v>47</v>
      </c>
      <c r="F4006" t="s">
        <v>62</v>
      </c>
      <c r="G4006">
        <v>16631.900000000001</v>
      </c>
      <c r="H4006">
        <v>2</v>
      </c>
      <c r="I4006">
        <v>33263.800000000003</v>
      </c>
      <c r="J4006">
        <v>1.33</v>
      </c>
      <c r="K4006">
        <v>1838</v>
      </c>
      <c r="L4006" s="1">
        <v>45332</v>
      </c>
    </row>
    <row r="4007" spans="1:12" x14ac:dyDescent="0.25">
      <c r="A4007" t="s">
        <v>4051</v>
      </c>
      <c r="B4007" t="s">
        <v>38</v>
      </c>
      <c r="C4007" t="s">
        <v>20</v>
      </c>
      <c r="D4007" t="s">
        <v>39</v>
      </c>
      <c r="E4007" t="s">
        <v>47</v>
      </c>
      <c r="F4007" t="s">
        <v>28</v>
      </c>
      <c r="G4007">
        <v>5504.81</v>
      </c>
      <c r="H4007">
        <v>4</v>
      </c>
      <c r="I4007">
        <v>22019.24</v>
      </c>
      <c r="J4007">
        <v>1.1499999999999999</v>
      </c>
      <c r="K4007">
        <v>1501</v>
      </c>
      <c r="L4007" s="1">
        <v>45575</v>
      </c>
    </row>
    <row r="4008" spans="1:12" x14ac:dyDescent="0.25">
      <c r="A4008" t="s">
        <v>4052</v>
      </c>
      <c r="B4008" t="s">
        <v>65</v>
      </c>
      <c r="C4008" t="s">
        <v>20</v>
      </c>
      <c r="D4008" t="s">
        <v>66</v>
      </c>
      <c r="E4008" t="s">
        <v>47</v>
      </c>
      <c r="F4008" t="s">
        <v>17</v>
      </c>
      <c r="G4008">
        <v>16087.95</v>
      </c>
      <c r="H4008">
        <v>1</v>
      </c>
      <c r="I4008">
        <v>16087.95</v>
      </c>
      <c r="J4008">
        <v>1.93</v>
      </c>
      <c r="K4008">
        <v>1659</v>
      </c>
      <c r="L4008" s="1">
        <v>45294</v>
      </c>
    </row>
    <row r="4009" spans="1:12" x14ac:dyDescent="0.25">
      <c r="A4009" t="s">
        <v>4053</v>
      </c>
      <c r="B4009" t="s">
        <v>53</v>
      </c>
      <c r="C4009" t="s">
        <v>31</v>
      </c>
      <c r="D4009" t="s">
        <v>54</v>
      </c>
      <c r="E4009" t="s">
        <v>22</v>
      </c>
      <c r="F4009" t="s">
        <v>40</v>
      </c>
      <c r="G4009">
        <v>2916.08</v>
      </c>
      <c r="H4009">
        <v>4</v>
      </c>
      <c r="I4009">
        <v>11664.32</v>
      </c>
      <c r="J4009">
        <v>4.54</v>
      </c>
      <c r="K4009">
        <v>1489</v>
      </c>
      <c r="L4009" s="1">
        <v>45358</v>
      </c>
    </row>
    <row r="4010" spans="1:12" x14ac:dyDescent="0.25">
      <c r="A4010" t="s">
        <v>4054</v>
      </c>
      <c r="B4010" t="s">
        <v>25</v>
      </c>
      <c r="C4010" t="s">
        <v>26</v>
      </c>
      <c r="D4010" t="s">
        <v>27</v>
      </c>
      <c r="E4010" t="s">
        <v>16</v>
      </c>
      <c r="F4010" t="s">
        <v>62</v>
      </c>
      <c r="G4010">
        <v>18841.650000000001</v>
      </c>
      <c r="H4010">
        <v>1</v>
      </c>
      <c r="I4010">
        <v>18841.650000000001</v>
      </c>
      <c r="J4010">
        <v>2.5</v>
      </c>
      <c r="K4010">
        <v>4392</v>
      </c>
      <c r="L4010" s="1">
        <v>45364</v>
      </c>
    </row>
    <row r="4011" spans="1:12" x14ac:dyDescent="0.25">
      <c r="A4011" t="s">
        <v>4055</v>
      </c>
      <c r="B4011" t="s">
        <v>25</v>
      </c>
      <c r="C4011" t="s">
        <v>26</v>
      </c>
      <c r="D4011" t="s">
        <v>27</v>
      </c>
      <c r="E4011" t="s">
        <v>16</v>
      </c>
      <c r="F4011" t="s">
        <v>33</v>
      </c>
      <c r="G4011">
        <v>13288.19</v>
      </c>
      <c r="H4011">
        <v>5</v>
      </c>
      <c r="I4011">
        <v>66440.95</v>
      </c>
      <c r="J4011">
        <v>2.02</v>
      </c>
      <c r="K4011">
        <v>3602</v>
      </c>
      <c r="L4011" s="1">
        <v>45623</v>
      </c>
    </row>
    <row r="4012" spans="1:12" x14ac:dyDescent="0.25">
      <c r="A4012" t="s">
        <v>4056</v>
      </c>
      <c r="B4012" t="s">
        <v>19</v>
      </c>
      <c r="C4012" t="s">
        <v>20</v>
      </c>
      <c r="D4012" t="s">
        <v>21</v>
      </c>
      <c r="E4012" t="s">
        <v>47</v>
      </c>
      <c r="F4012" t="s">
        <v>40</v>
      </c>
      <c r="G4012">
        <v>11361.5</v>
      </c>
      <c r="H4012">
        <v>1</v>
      </c>
      <c r="I4012">
        <v>11361.5</v>
      </c>
      <c r="J4012">
        <v>2.46</v>
      </c>
      <c r="K4012">
        <v>4968</v>
      </c>
      <c r="L4012" s="1">
        <v>45479</v>
      </c>
    </row>
    <row r="4013" spans="1:12" x14ac:dyDescent="0.25">
      <c r="A4013" t="s">
        <v>4057</v>
      </c>
      <c r="B4013" t="s">
        <v>43</v>
      </c>
      <c r="C4013" t="s">
        <v>44</v>
      </c>
      <c r="D4013" t="s">
        <v>45</v>
      </c>
      <c r="E4013" t="s">
        <v>22</v>
      </c>
      <c r="F4013" t="s">
        <v>23</v>
      </c>
      <c r="G4013">
        <v>19347.509999999998</v>
      </c>
      <c r="H4013">
        <v>5</v>
      </c>
      <c r="I4013">
        <v>96737.55</v>
      </c>
      <c r="J4013">
        <v>2.87</v>
      </c>
      <c r="K4013">
        <v>2456</v>
      </c>
      <c r="L4013" s="1">
        <v>45486</v>
      </c>
    </row>
    <row r="4014" spans="1:12" x14ac:dyDescent="0.25">
      <c r="A4014" t="s">
        <v>4058</v>
      </c>
      <c r="B4014" t="s">
        <v>38</v>
      </c>
      <c r="C4014" t="s">
        <v>20</v>
      </c>
      <c r="D4014" t="s">
        <v>39</v>
      </c>
      <c r="E4014" t="s">
        <v>47</v>
      </c>
      <c r="F4014" t="s">
        <v>28</v>
      </c>
      <c r="G4014">
        <v>701.29</v>
      </c>
      <c r="H4014">
        <v>5</v>
      </c>
      <c r="I4014">
        <v>3506.45</v>
      </c>
      <c r="J4014">
        <v>3.06</v>
      </c>
      <c r="K4014">
        <v>4265</v>
      </c>
      <c r="L4014" s="1">
        <v>45536</v>
      </c>
    </row>
    <row r="4015" spans="1:12" x14ac:dyDescent="0.25">
      <c r="A4015" t="s">
        <v>4059</v>
      </c>
      <c r="B4015" t="s">
        <v>13</v>
      </c>
      <c r="C4015" t="s">
        <v>14</v>
      </c>
      <c r="D4015" t="s">
        <v>15</v>
      </c>
      <c r="E4015" t="s">
        <v>22</v>
      </c>
      <c r="F4015" t="s">
        <v>28</v>
      </c>
      <c r="G4015">
        <v>4569.13</v>
      </c>
      <c r="H4015">
        <v>4</v>
      </c>
      <c r="I4015">
        <v>18276.52</v>
      </c>
      <c r="J4015">
        <v>2.13</v>
      </c>
      <c r="K4015">
        <v>2333</v>
      </c>
      <c r="L4015" s="1">
        <v>45580</v>
      </c>
    </row>
    <row r="4016" spans="1:12" x14ac:dyDescent="0.25">
      <c r="A4016" t="s">
        <v>4060</v>
      </c>
      <c r="B4016" t="s">
        <v>19</v>
      </c>
      <c r="C4016" t="s">
        <v>20</v>
      </c>
      <c r="D4016" t="s">
        <v>21</v>
      </c>
      <c r="E4016" t="s">
        <v>16</v>
      </c>
      <c r="F4016" t="s">
        <v>33</v>
      </c>
      <c r="G4016">
        <v>8187.58</v>
      </c>
      <c r="H4016">
        <v>3</v>
      </c>
      <c r="I4016">
        <v>24562.74</v>
      </c>
      <c r="J4016">
        <v>4.05</v>
      </c>
      <c r="K4016">
        <v>4823</v>
      </c>
      <c r="L4016" s="1">
        <v>45516</v>
      </c>
    </row>
    <row r="4017" spans="1:12" x14ac:dyDescent="0.25">
      <c r="A4017" t="s">
        <v>4061</v>
      </c>
      <c r="B4017" t="s">
        <v>13</v>
      </c>
      <c r="C4017" t="s">
        <v>14</v>
      </c>
      <c r="D4017" t="s">
        <v>15</v>
      </c>
      <c r="E4017" t="s">
        <v>22</v>
      </c>
      <c r="F4017" t="s">
        <v>17</v>
      </c>
      <c r="G4017">
        <v>13985</v>
      </c>
      <c r="H4017">
        <v>5</v>
      </c>
      <c r="I4017">
        <v>69925</v>
      </c>
      <c r="J4017">
        <v>1.48</v>
      </c>
      <c r="K4017">
        <v>621</v>
      </c>
      <c r="L4017" s="1">
        <v>45646</v>
      </c>
    </row>
    <row r="4018" spans="1:12" x14ac:dyDescent="0.25">
      <c r="A4018" t="s">
        <v>4062</v>
      </c>
      <c r="B4018" t="s">
        <v>19</v>
      </c>
      <c r="C4018" t="s">
        <v>20</v>
      </c>
      <c r="D4018" t="s">
        <v>21</v>
      </c>
      <c r="E4018" t="s">
        <v>16</v>
      </c>
      <c r="F4018" t="s">
        <v>33</v>
      </c>
      <c r="G4018">
        <v>15093.98</v>
      </c>
      <c r="H4018">
        <v>2</v>
      </c>
      <c r="I4018">
        <v>30187.96</v>
      </c>
      <c r="J4018">
        <v>4.41</v>
      </c>
      <c r="K4018">
        <v>3660</v>
      </c>
      <c r="L4018" s="1">
        <v>45498</v>
      </c>
    </row>
    <row r="4019" spans="1:12" x14ac:dyDescent="0.25">
      <c r="A4019" t="s">
        <v>4063</v>
      </c>
      <c r="B4019" t="s">
        <v>25</v>
      </c>
      <c r="C4019" t="s">
        <v>26</v>
      </c>
      <c r="D4019" t="s">
        <v>27</v>
      </c>
      <c r="E4019" t="s">
        <v>47</v>
      </c>
      <c r="F4019" t="s">
        <v>62</v>
      </c>
      <c r="G4019">
        <v>4343.93</v>
      </c>
      <c r="H4019">
        <v>1</v>
      </c>
      <c r="I4019">
        <v>4343.93</v>
      </c>
      <c r="J4019">
        <v>1.2</v>
      </c>
      <c r="K4019">
        <v>1263</v>
      </c>
      <c r="L4019" s="1">
        <v>45369</v>
      </c>
    </row>
    <row r="4020" spans="1:12" x14ac:dyDescent="0.25">
      <c r="A4020" t="s">
        <v>4064</v>
      </c>
      <c r="B4020" t="s">
        <v>43</v>
      </c>
      <c r="C4020" t="s">
        <v>44</v>
      </c>
      <c r="D4020" t="s">
        <v>45</v>
      </c>
      <c r="E4020" t="s">
        <v>16</v>
      </c>
      <c r="F4020" t="s">
        <v>40</v>
      </c>
      <c r="G4020">
        <v>14964.99</v>
      </c>
      <c r="H4020">
        <v>2</v>
      </c>
      <c r="I4020">
        <v>29929.98</v>
      </c>
      <c r="J4020">
        <v>2.4700000000000002</v>
      </c>
      <c r="K4020">
        <v>1433</v>
      </c>
      <c r="L4020" s="1">
        <v>45593</v>
      </c>
    </row>
    <row r="4021" spans="1:12" x14ac:dyDescent="0.25">
      <c r="A4021" t="s">
        <v>4065</v>
      </c>
      <c r="B4021" t="s">
        <v>53</v>
      </c>
      <c r="C4021" t="s">
        <v>31</v>
      </c>
      <c r="D4021" t="s">
        <v>54</v>
      </c>
      <c r="E4021" t="s">
        <v>16</v>
      </c>
      <c r="F4021" t="s">
        <v>28</v>
      </c>
      <c r="G4021">
        <v>14092.63</v>
      </c>
      <c r="H4021">
        <v>1</v>
      </c>
      <c r="I4021">
        <v>14092.63</v>
      </c>
      <c r="J4021">
        <v>1.69</v>
      </c>
      <c r="K4021">
        <v>3945</v>
      </c>
      <c r="L4021" s="1">
        <v>45517</v>
      </c>
    </row>
    <row r="4022" spans="1:12" x14ac:dyDescent="0.25">
      <c r="A4022" t="s">
        <v>4066</v>
      </c>
      <c r="B4022" t="s">
        <v>43</v>
      </c>
      <c r="C4022" t="s">
        <v>44</v>
      </c>
      <c r="D4022" t="s">
        <v>45</v>
      </c>
      <c r="E4022" t="s">
        <v>22</v>
      </c>
      <c r="F4022" t="s">
        <v>28</v>
      </c>
      <c r="G4022">
        <v>16810.509999999998</v>
      </c>
      <c r="H4022">
        <v>3</v>
      </c>
      <c r="I4022">
        <v>50431.53</v>
      </c>
      <c r="J4022">
        <v>2.08</v>
      </c>
      <c r="K4022">
        <v>2296</v>
      </c>
      <c r="L4022" s="1">
        <v>45650</v>
      </c>
    </row>
    <row r="4023" spans="1:12" x14ac:dyDescent="0.25">
      <c r="A4023" t="s">
        <v>4067</v>
      </c>
      <c r="B4023" t="s">
        <v>38</v>
      </c>
      <c r="C4023" t="s">
        <v>20</v>
      </c>
      <c r="D4023" t="s">
        <v>39</v>
      </c>
      <c r="E4023" t="s">
        <v>16</v>
      </c>
      <c r="F4023" t="s">
        <v>23</v>
      </c>
      <c r="G4023">
        <v>12900.21</v>
      </c>
      <c r="H4023">
        <v>2</v>
      </c>
      <c r="I4023">
        <v>25800.42</v>
      </c>
      <c r="J4023">
        <v>1.42</v>
      </c>
      <c r="K4023">
        <v>4626</v>
      </c>
      <c r="L4023" s="1">
        <v>45649</v>
      </c>
    </row>
    <row r="4024" spans="1:12" x14ac:dyDescent="0.25">
      <c r="A4024" t="s">
        <v>4068</v>
      </c>
      <c r="B4024" t="s">
        <v>30</v>
      </c>
      <c r="C4024" t="s">
        <v>31</v>
      </c>
      <c r="D4024" t="s">
        <v>32</v>
      </c>
      <c r="E4024" t="s">
        <v>47</v>
      </c>
      <c r="F4024" t="s">
        <v>17</v>
      </c>
      <c r="G4024">
        <v>4954.53</v>
      </c>
      <c r="H4024">
        <v>2</v>
      </c>
      <c r="I4024">
        <v>9909.06</v>
      </c>
      <c r="J4024">
        <v>1.1100000000000001</v>
      </c>
      <c r="K4024">
        <v>1650</v>
      </c>
      <c r="L4024" s="1">
        <v>45481</v>
      </c>
    </row>
    <row r="4025" spans="1:12" x14ac:dyDescent="0.25">
      <c r="A4025" t="s">
        <v>4069</v>
      </c>
      <c r="B4025" t="s">
        <v>13</v>
      </c>
      <c r="C4025" t="s">
        <v>14</v>
      </c>
      <c r="D4025" t="s">
        <v>15</v>
      </c>
      <c r="E4025" t="s">
        <v>47</v>
      </c>
      <c r="F4025" t="s">
        <v>28</v>
      </c>
      <c r="G4025">
        <v>692.09</v>
      </c>
      <c r="H4025">
        <v>4</v>
      </c>
      <c r="I4025">
        <v>2768.36</v>
      </c>
      <c r="J4025">
        <v>4.4000000000000004</v>
      </c>
      <c r="K4025">
        <v>4974</v>
      </c>
      <c r="L4025" s="1">
        <v>45642</v>
      </c>
    </row>
    <row r="4026" spans="1:12" x14ac:dyDescent="0.25">
      <c r="A4026" t="s">
        <v>4070</v>
      </c>
      <c r="B4026" t="s">
        <v>65</v>
      </c>
      <c r="C4026" t="s">
        <v>20</v>
      </c>
      <c r="D4026" t="s">
        <v>66</v>
      </c>
      <c r="E4026" t="s">
        <v>16</v>
      </c>
      <c r="F4026" t="s">
        <v>40</v>
      </c>
      <c r="G4026">
        <v>13794.31</v>
      </c>
      <c r="H4026">
        <v>3</v>
      </c>
      <c r="I4026">
        <v>41382.93</v>
      </c>
      <c r="J4026">
        <v>1.93</v>
      </c>
      <c r="K4026">
        <v>1502</v>
      </c>
      <c r="L4026" s="1">
        <v>45318</v>
      </c>
    </row>
    <row r="4027" spans="1:12" x14ac:dyDescent="0.25">
      <c r="A4027" t="s">
        <v>4071</v>
      </c>
      <c r="B4027" t="s">
        <v>25</v>
      </c>
      <c r="C4027" t="s">
        <v>26</v>
      </c>
      <c r="D4027" t="s">
        <v>27</v>
      </c>
      <c r="E4027" t="s">
        <v>47</v>
      </c>
      <c r="F4027" t="s">
        <v>28</v>
      </c>
      <c r="G4027">
        <v>201.77</v>
      </c>
      <c r="H4027">
        <v>2</v>
      </c>
      <c r="I4027">
        <v>403.54</v>
      </c>
      <c r="J4027">
        <v>3.93</v>
      </c>
      <c r="K4027">
        <v>187</v>
      </c>
      <c r="L4027" s="1">
        <v>45595</v>
      </c>
    </row>
    <row r="4028" spans="1:12" x14ac:dyDescent="0.25">
      <c r="A4028" t="s">
        <v>4072</v>
      </c>
      <c r="B4028" t="s">
        <v>38</v>
      </c>
      <c r="C4028" t="s">
        <v>20</v>
      </c>
      <c r="D4028" t="s">
        <v>39</v>
      </c>
      <c r="E4028" t="s">
        <v>47</v>
      </c>
      <c r="F4028" t="s">
        <v>17</v>
      </c>
      <c r="G4028">
        <v>18785.29</v>
      </c>
      <c r="H4028">
        <v>3</v>
      </c>
      <c r="I4028">
        <v>56355.87</v>
      </c>
      <c r="J4028">
        <v>3.36</v>
      </c>
      <c r="K4028">
        <v>3281</v>
      </c>
      <c r="L4028" s="1">
        <v>45581</v>
      </c>
    </row>
    <row r="4029" spans="1:12" x14ac:dyDescent="0.25">
      <c r="A4029" t="s">
        <v>4073</v>
      </c>
      <c r="B4029" t="s">
        <v>65</v>
      </c>
      <c r="C4029" t="s">
        <v>20</v>
      </c>
      <c r="D4029" t="s">
        <v>66</v>
      </c>
      <c r="E4029" t="s">
        <v>47</v>
      </c>
      <c r="F4029" t="s">
        <v>40</v>
      </c>
      <c r="G4029">
        <v>10026.200000000001</v>
      </c>
      <c r="H4029">
        <v>2</v>
      </c>
      <c r="I4029">
        <v>20052.400000000001</v>
      </c>
      <c r="J4029">
        <v>1.85</v>
      </c>
      <c r="K4029">
        <v>1634</v>
      </c>
      <c r="L4029" s="1">
        <v>45488</v>
      </c>
    </row>
    <row r="4030" spans="1:12" x14ac:dyDescent="0.25">
      <c r="A4030" t="s">
        <v>4074</v>
      </c>
      <c r="B4030" t="s">
        <v>30</v>
      </c>
      <c r="C4030" t="s">
        <v>31</v>
      </c>
      <c r="D4030" t="s">
        <v>32</v>
      </c>
      <c r="E4030" t="s">
        <v>16</v>
      </c>
      <c r="F4030" t="s">
        <v>17</v>
      </c>
      <c r="G4030">
        <v>13092.41</v>
      </c>
      <c r="H4030">
        <v>5</v>
      </c>
      <c r="I4030">
        <v>65462.05</v>
      </c>
      <c r="J4030">
        <v>1.55</v>
      </c>
      <c r="K4030">
        <v>232</v>
      </c>
      <c r="L4030" s="1">
        <v>45311</v>
      </c>
    </row>
    <row r="4031" spans="1:12" x14ac:dyDescent="0.25">
      <c r="A4031" t="s">
        <v>4075</v>
      </c>
      <c r="B4031" t="s">
        <v>35</v>
      </c>
      <c r="C4031" t="s">
        <v>14</v>
      </c>
      <c r="D4031" t="s">
        <v>36</v>
      </c>
      <c r="E4031" t="s">
        <v>16</v>
      </c>
      <c r="F4031" t="s">
        <v>17</v>
      </c>
      <c r="G4031">
        <v>12949.89</v>
      </c>
      <c r="H4031">
        <v>5</v>
      </c>
      <c r="I4031">
        <v>64749.45</v>
      </c>
      <c r="J4031">
        <v>4.6100000000000003</v>
      </c>
      <c r="K4031">
        <v>3966</v>
      </c>
      <c r="L4031" s="1">
        <v>45614</v>
      </c>
    </row>
    <row r="4032" spans="1:12" x14ac:dyDescent="0.25">
      <c r="A4032" t="s">
        <v>4076</v>
      </c>
      <c r="B4032" t="s">
        <v>38</v>
      </c>
      <c r="C4032" t="s">
        <v>20</v>
      </c>
      <c r="D4032" t="s">
        <v>39</v>
      </c>
      <c r="E4032" t="s">
        <v>47</v>
      </c>
      <c r="F4032" t="s">
        <v>23</v>
      </c>
      <c r="G4032">
        <v>19497.560000000001</v>
      </c>
      <c r="H4032">
        <v>2</v>
      </c>
      <c r="I4032">
        <v>38995.120000000003</v>
      </c>
      <c r="J4032">
        <v>3.02</v>
      </c>
      <c r="K4032">
        <v>4518</v>
      </c>
      <c r="L4032" s="1">
        <v>45344</v>
      </c>
    </row>
    <row r="4033" spans="1:12" x14ac:dyDescent="0.25">
      <c r="A4033" t="s">
        <v>4077</v>
      </c>
      <c r="B4033" t="s">
        <v>49</v>
      </c>
      <c r="C4033" t="s">
        <v>14</v>
      </c>
      <c r="D4033" t="s">
        <v>50</v>
      </c>
      <c r="E4033" t="s">
        <v>47</v>
      </c>
      <c r="F4033" t="s">
        <v>17</v>
      </c>
      <c r="G4033">
        <v>14106.95</v>
      </c>
      <c r="H4033">
        <v>1</v>
      </c>
      <c r="I4033">
        <v>14106.95</v>
      </c>
      <c r="J4033">
        <v>2.0299999999999998</v>
      </c>
      <c r="K4033">
        <v>3219</v>
      </c>
      <c r="L4033" s="1">
        <v>45633</v>
      </c>
    </row>
    <row r="4034" spans="1:12" x14ac:dyDescent="0.25">
      <c r="A4034" t="s">
        <v>4078</v>
      </c>
      <c r="B4034" t="s">
        <v>19</v>
      </c>
      <c r="C4034" t="s">
        <v>20</v>
      </c>
      <c r="D4034" t="s">
        <v>21</v>
      </c>
      <c r="E4034" t="s">
        <v>22</v>
      </c>
      <c r="F4034" t="s">
        <v>40</v>
      </c>
      <c r="G4034">
        <v>11055.5</v>
      </c>
      <c r="H4034">
        <v>5</v>
      </c>
      <c r="I4034">
        <v>55277.5</v>
      </c>
      <c r="J4034">
        <v>3.71</v>
      </c>
      <c r="K4034">
        <v>1581</v>
      </c>
      <c r="L4034" s="1">
        <v>45596</v>
      </c>
    </row>
    <row r="4035" spans="1:12" x14ac:dyDescent="0.25">
      <c r="A4035" t="s">
        <v>4079</v>
      </c>
      <c r="B4035" t="s">
        <v>38</v>
      </c>
      <c r="C4035" t="s">
        <v>20</v>
      </c>
      <c r="D4035" t="s">
        <v>39</v>
      </c>
      <c r="E4035" t="s">
        <v>16</v>
      </c>
      <c r="F4035" t="s">
        <v>17</v>
      </c>
      <c r="G4035">
        <v>17019.27</v>
      </c>
      <c r="H4035">
        <v>5</v>
      </c>
      <c r="I4035">
        <v>85096.35</v>
      </c>
      <c r="J4035">
        <v>2.4300000000000002</v>
      </c>
      <c r="K4035">
        <v>787</v>
      </c>
      <c r="L4035" s="1">
        <v>45487</v>
      </c>
    </row>
    <row r="4036" spans="1:12" x14ac:dyDescent="0.25">
      <c r="A4036" t="s">
        <v>4080</v>
      </c>
      <c r="B4036" t="s">
        <v>35</v>
      </c>
      <c r="C4036" t="s">
        <v>14</v>
      </c>
      <c r="D4036" t="s">
        <v>36</v>
      </c>
      <c r="E4036" t="s">
        <v>47</v>
      </c>
      <c r="F4036" t="s">
        <v>33</v>
      </c>
      <c r="G4036">
        <v>3231.62</v>
      </c>
      <c r="H4036">
        <v>4</v>
      </c>
      <c r="I4036">
        <v>12926.48</v>
      </c>
      <c r="J4036">
        <v>1.69</v>
      </c>
      <c r="K4036">
        <v>285</v>
      </c>
      <c r="L4036" s="1">
        <v>45536</v>
      </c>
    </row>
    <row r="4037" spans="1:12" x14ac:dyDescent="0.25">
      <c r="A4037" t="s">
        <v>4081</v>
      </c>
      <c r="B4037" t="s">
        <v>13</v>
      </c>
      <c r="C4037" t="s">
        <v>14</v>
      </c>
      <c r="D4037" t="s">
        <v>15</v>
      </c>
      <c r="E4037" t="s">
        <v>16</v>
      </c>
      <c r="F4037" t="s">
        <v>28</v>
      </c>
      <c r="G4037">
        <v>2549.7800000000002</v>
      </c>
      <c r="H4037">
        <v>4</v>
      </c>
      <c r="I4037">
        <v>10199.120000000001</v>
      </c>
      <c r="J4037">
        <v>2.13</v>
      </c>
      <c r="K4037">
        <v>3827</v>
      </c>
      <c r="L4037" s="1">
        <v>45438</v>
      </c>
    </row>
    <row r="4038" spans="1:12" x14ac:dyDescent="0.25">
      <c r="A4038" t="s">
        <v>4082</v>
      </c>
      <c r="B4038" t="s">
        <v>53</v>
      </c>
      <c r="C4038" t="s">
        <v>31</v>
      </c>
      <c r="D4038" t="s">
        <v>54</v>
      </c>
      <c r="E4038" t="s">
        <v>47</v>
      </c>
      <c r="F4038" t="s">
        <v>17</v>
      </c>
      <c r="G4038">
        <v>18398.189999999999</v>
      </c>
      <c r="H4038">
        <v>3</v>
      </c>
      <c r="I4038">
        <v>55194.57</v>
      </c>
      <c r="J4038">
        <v>1.82</v>
      </c>
      <c r="K4038">
        <v>4528</v>
      </c>
      <c r="L4038" s="1">
        <v>45494</v>
      </c>
    </row>
    <row r="4039" spans="1:12" x14ac:dyDescent="0.25">
      <c r="A4039" t="s">
        <v>4083</v>
      </c>
      <c r="B4039" t="s">
        <v>35</v>
      </c>
      <c r="C4039" t="s">
        <v>14</v>
      </c>
      <c r="D4039" t="s">
        <v>36</v>
      </c>
      <c r="E4039" t="s">
        <v>22</v>
      </c>
      <c r="F4039" t="s">
        <v>17</v>
      </c>
      <c r="G4039">
        <v>13894.73</v>
      </c>
      <c r="H4039">
        <v>4</v>
      </c>
      <c r="I4039">
        <v>55578.92</v>
      </c>
      <c r="J4039">
        <v>3.07</v>
      </c>
      <c r="K4039">
        <v>986</v>
      </c>
      <c r="L4039" s="1">
        <v>45510</v>
      </c>
    </row>
    <row r="4040" spans="1:12" x14ac:dyDescent="0.25">
      <c r="A4040" t="s">
        <v>4084</v>
      </c>
      <c r="B4040" t="s">
        <v>25</v>
      </c>
      <c r="C4040" t="s">
        <v>26</v>
      </c>
      <c r="D4040" t="s">
        <v>27</v>
      </c>
      <c r="E4040" t="s">
        <v>47</v>
      </c>
      <c r="F4040" t="s">
        <v>23</v>
      </c>
      <c r="G4040">
        <v>8499.74</v>
      </c>
      <c r="H4040">
        <v>1</v>
      </c>
      <c r="I4040">
        <v>8499.74</v>
      </c>
      <c r="J4040">
        <v>3.58</v>
      </c>
      <c r="K4040">
        <v>3875</v>
      </c>
      <c r="L4040" s="1">
        <v>45471</v>
      </c>
    </row>
    <row r="4041" spans="1:12" x14ac:dyDescent="0.25">
      <c r="A4041" t="s">
        <v>4085</v>
      </c>
      <c r="B4041" t="s">
        <v>13</v>
      </c>
      <c r="C4041" t="s">
        <v>14</v>
      </c>
      <c r="D4041" t="s">
        <v>15</v>
      </c>
      <c r="E4041" t="s">
        <v>16</v>
      </c>
      <c r="F4041" t="s">
        <v>62</v>
      </c>
      <c r="G4041">
        <v>18047.64</v>
      </c>
      <c r="H4041">
        <v>5</v>
      </c>
      <c r="I4041">
        <v>90238.2</v>
      </c>
      <c r="J4041">
        <v>4.28</v>
      </c>
      <c r="K4041">
        <v>4434</v>
      </c>
      <c r="L4041" s="1">
        <v>45347</v>
      </c>
    </row>
    <row r="4042" spans="1:12" x14ac:dyDescent="0.25">
      <c r="A4042" t="s">
        <v>4086</v>
      </c>
      <c r="B4042" t="s">
        <v>43</v>
      </c>
      <c r="C4042" t="s">
        <v>44</v>
      </c>
      <c r="D4042" t="s">
        <v>45</v>
      </c>
      <c r="E4042" t="s">
        <v>47</v>
      </c>
      <c r="F4042" t="s">
        <v>17</v>
      </c>
      <c r="G4042">
        <v>4401.3999999999996</v>
      </c>
      <c r="H4042">
        <v>2</v>
      </c>
      <c r="I4042">
        <v>8802.7999999999993</v>
      </c>
      <c r="J4042">
        <v>2.58</v>
      </c>
      <c r="K4042">
        <v>4716</v>
      </c>
      <c r="L4042" s="1">
        <v>45535</v>
      </c>
    </row>
    <row r="4043" spans="1:12" x14ac:dyDescent="0.25">
      <c r="A4043" t="s">
        <v>4087</v>
      </c>
      <c r="B4043" t="s">
        <v>35</v>
      </c>
      <c r="C4043" t="s">
        <v>14</v>
      </c>
      <c r="D4043" t="s">
        <v>36</v>
      </c>
      <c r="E4043" t="s">
        <v>22</v>
      </c>
      <c r="F4043" t="s">
        <v>40</v>
      </c>
      <c r="G4043">
        <v>5799.98</v>
      </c>
      <c r="H4043">
        <v>1</v>
      </c>
      <c r="I4043">
        <v>5799.98</v>
      </c>
      <c r="J4043">
        <v>2.15</v>
      </c>
      <c r="K4043">
        <v>1333</v>
      </c>
      <c r="L4043" s="1">
        <v>45464</v>
      </c>
    </row>
    <row r="4044" spans="1:12" x14ac:dyDescent="0.25">
      <c r="A4044" t="s">
        <v>4088</v>
      </c>
      <c r="B4044" t="s">
        <v>43</v>
      </c>
      <c r="C4044" t="s">
        <v>44</v>
      </c>
      <c r="D4044" t="s">
        <v>45</v>
      </c>
      <c r="E4044" t="s">
        <v>47</v>
      </c>
      <c r="F4044" t="s">
        <v>40</v>
      </c>
      <c r="G4044">
        <v>4263.33</v>
      </c>
      <c r="H4044">
        <v>5</v>
      </c>
      <c r="I4044">
        <v>21316.65</v>
      </c>
      <c r="J4044">
        <v>3.71</v>
      </c>
      <c r="K4044">
        <v>2976</v>
      </c>
      <c r="L4044" s="1">
        <v>45416</v>
      </c>
    </row>
    <row r="4045" spans="1:12" x14ac:dyDescent="0.25">
      <c r="A4045" t="s">
        <v>4089</v>
      </c>
      <c r="B4045" t="s">
        <v>25</v>
      </c>
      <c r="C4045" t="s">
        <v>26</v>
      </c>
      <c r="D4045" t="s">
        <v>27</v>
      </c>
      <c r="E4045" t="s">
        <v>16</v>
      </c>
      <c r="F4045" t="s">
        <v>62</v>
      </c>
      <c r="G4045">
        <v>10348.040000000001</v>
      </c>
      <c r="H4045">
        <v>4</v>
      </c>
      <c r="I4045">
        <v>41392.160000000003</v>
      </c>
      <c r="J4045">
        <v>2.69</v>
      </c>
      <c r="K4045">
        <v>1569</v>
      </c>
      <c r="L4045" s="1">
        <v>45413</v>
      </c>
    </row>
    <row r="4046" spans="1:12" x14ac:dyDescent="0.25">
      <c r="A4046" t="s">
        <v>4090</v>
      </c>
      <c r="B4046" t="s">
        <v>49</v>
      </c>
      <c r="C4046" t="s">
        <v>14</v>
      </c>
      <c r="D4046" t="s">
        <v>50</v>
      </c>
      <c r="E4046" t="s">
        <v>47</v>
      </c>
      <c r="F4046" t="s">
        <v>62</v>
      </c>
      <c r="G4046">
        <v>15967.94</v>
      </c>
      <c r="H4046">
        <v>1</v>
      </c>
      <c r="I4046">
        <v>15967.94</v>
      </c>
      <c r="J4046">
        <v>3.8</v>
      </c>
      <c r="K4046">
        <v>1432</v>
      </c>
      <c r="L4046" s="1">
        <v>45407</v>
      </c>
    </row>
    <row r="4047" spans="1:12" x14ac:dyDescent="0.25">
      <c r="A4047" t="s">
        <v>4091</v>
      </c>
      <c r="B4047" t="s">
        <v>25</v>
      </c>
      <c r="C4047" t="s">
        <v>26</v>
      </c>
      <c r="D4047" t="s">
        <v>27</v>
      </c>
      <c r="E4047" t="s">
        <v>47</v>
      </c>
      <c r="F4047" t="s">
        <v>28</v>
      </c>
      <c r="G4047">
        <v>7653.34</v>
      </c>
      <c r="H4047">
        <v>5</v>
      </c>
      <c r="I4047">
        <v>38266.699999999997</v>
      </c>
      <c r="J4047">
        <v>3.1</v>
      </c>
      <c r="K4047">
        <v>4073</v>
      </c>
      <c r="L4047" s="1">
        <v>45551</v>
      </c>
    </row>
    <row r="4048" spans="1:12" x14ac:dyDescent="0.25">
      <c r="A4048" t="s">
        <v>4092</v>
      </c>
      <c r="B4048" t="s">
        <v>49</v>
      </c>
      <c r="C4048" t="s">
        <v>14</v>
      </c>
      <c r="D4048" t="s">
        <v>50</v>
      </c>
      <c r="E4048" t="s">
        <v>22</v>
      </c>
      <c r="F4048" t="s">
        <v>40</v>
      </c>
      <c r="G4048">
        <v>2120.5</v>
      </c>
      <c r="H4048">
        <v>3</v>
      </c>
      <c r="I4048">
        <v>6361.5</v>
      </c>
      <c r="J4048">
        <v>2.35</v>
      </c>
      <c r="K4048">
        <v>2067</v>
      </c>
      <c r="L4048" s="1">
        <v>45561</v>
      </c>
    </row>
    <row r="4049" spans="1:12" x14ac:dyDescent="0.25">
      <c r="A4049" t="s">
        <v>4093</v>
      </c>
      <c r="B4049" t="s">
        <v>38</v>
      </c>
      <c r="C4049" t="s">
        <v>20</v>
      </c>
      <c r="D4049" t="s">
        <v>39</v>
      </c>
      <c r="E4049" t="s">
        <v>16</v>
      </c>
      <c r="F4049" t="s">
        <v>17</v>
      </c>
      <c r="G4049">
        <v>4755.18</v>
      </c>
      <c r="H4049">
        <v>4</v>
      </c>
      <c r="I4049">
        <v>19020.72</v>
      </c>
      <c r="J4049">
        <v>2.21</v>
      </c>
      <c r="K4049">
        <v>3124</v>
      </c>
      <c r="L4049" s="1">
        <v>45337</v>
      </c>
    </row>
    <row r="4050" spans="1:12" x14ac:dyDescent="0.25">
      <c r="A4050" t="s">
        <v>4094</v>
      </c>
      <c r="B4050" t="s">
        <v>19</v>
      </c>
      <c r="C4050" t="s">
        <v>20</v>
      </c>
      <c r="D4050" t="s">
        <v>21</v>
      </c>
      <c r="E4050" t="s">
        <v>22</v>
      </c>
      <c r="F4050" t="s">
        <v>62</v>
      </c>
      <c r="G4050">
        <v>16211.13</v>
      </c>
      <c r="H4050">
        <v>5</v>
      </c>
      <c r="I4050">
        <v>81055.649999999994</v>
      </c>
      <c r="J4050">
        <v>2.79</v>
      </c>
      <c r="K4050">
        <v>3994</v>
      </c>
      <c r="L4050" s="1">
        <v>45350</v>
      </c>
    </row>
    <row r="4051" spans="1:12" x14ac:dyDescent="0.25">
      <c r="A4051" t="s">
        <v>4095</v>
      </c>
      <c r="B4051" t="s">
        <v>25</v>
      </c>
      <c r="C4051" t="s">
        <v>26</v>
      </c>
      <c r="D4051" t="s">
        <v>27</v>
      </c>
      <c r="E4051" t="s">
        <v>22</v>
      </c>
      <c r="F4051" t="s">
        <v>23</v>
      </c>
      <c r="G4051">
        <v>985.35</v>
      </c>
      <c r="H4051">
        <v>3</v>
      </c>
      <c r="I4051">
        <v>2956.05</v>
      </c>
      <c r="J4051">
        <v>4.8600000000000003</v>
      </c>
      <c r="K4051">
        <v>4382</v>
      </c>
      <c r="L4051" s="1">
        <v>45342</v>
      </c>
    </row>
    <row r="4052" spans="1:12" x14ac:dyDescent="0.25">
      <c r="A4052" t="s">
        <v>4096</v>
      </c>
      <c r="B4052" t="s">
        <v>38</v>
      </c>
      <c r="C4052" t="s">
        <v>20</v>
      </c>
      <c r="D4052" t="s">
        <v>39</v>
      </c>
      <c r="E4052" t="s">
        <v>47</v>
      </c>
      <c r="F4052" t="s">
        <v>33</v>
      </c>
      <c r="G4052">
        <v>15239.86</v>
      </c>
      <c r="H4052">
        <v>2</v>
      </c>
      <c r="I4052">
        <v>30479.72</v>
      </c>
      <c r="J4052">
        <v>4.46</v>
      </c>
      <c r="K4052">
        <v>3238</v>
      </c>
      <c r="L4052" s="1">
        <v>45641</v>
      </c>
    </row>
    <row r="4053" spans="1:12" x14ac:dyDescent="0.25">
      <c r="A4053" t="s">
        <v>4097</v>
      </c>
      <c r="B4053" t="s">
        <v>43</v>
      </c>
      <c r="C4053" t="s">
        <v>44</v>
      </c>
      <c r="D4053" t="s">
        <v>45</v>
      </c>
      <c r="E4053" t="s">
        <v>22</v>
      </c>
      <c r="F4053" t="s">
        <v>28</v>
      </c>
      <c r="G4053">
        <v>17445.05</v>
      </c>
      <c r="H4053">
        <v>5</v>
      </c>
      <c r="I4053">
        <v>87225.25</v>
      </c>
      <c r="J4053">
        <v>3.43</v>
      </c>
      <c r="K4053">
        <v>3054</v>
      </c>
      <c r="L4053" s="1">
        <v>45630</v>
      </c>
    </row>
    <row r="4054" spans="1:12" x14ac:dyDescent="0.25">
      <c r="A4054" t="s">
        <v>4098</v>
      </c>
      <c r="B4054" t="s">
        <v>65</v>
      </c>
      <c r="C4054" t="s">
        <v>20</v>
      </c>
      <c r="D4054" t="s">
        <v>66</v>
      </c>
      <c r="E4054" t="s">
        <v>47</v>
      </c>
      <c r="F4054" t="s">
        <v>28</v>
      </c>
      <c r="G4054">
        <v>2360.11</v>
      </c>
      <c r="H4054">
        <v>4</v>
      </c>
      <c r="I4054">
        <v>9440.44</v>
      </c>
      <c r="J4054">
        <v>2.08</v>
      </c>
      <c r="K4054">
        <v>4150</v>
      </c>
      <c r="L4054" s="1">
        <v>45520</v>
      </c>
    </row>
    <row r="4055" spans="1:12" x14ac:dyDescent="0.25">
      <c r="A4055" t="s">
        <v>4099</v>
      </c>
      <c r="B4055" t="s">
        <v>13</v>
      </c>
      <c r="C4055" t="s">
        <v>14</v>
      </c>
      <c r="D4055" t="s">
        <v>15</v>
      </c>
      <c r="E4055" t="s">
        <v>22</v>
      </c>
      <c r="F4055" t="s">
        <v>62</v>
      </c>
      <c r="G4055">
        <v>13698.08</v>
      </c>
      <c r="H4055">
        <v>5</v>
      </c>
      <c r="I4055">
        <v>68490.399999999994</v>
      </c>
      <c r="J4055">
        <v>4.92</v>
      </c>
      <c r="K4055">
        <v>482</v>
      </c>
      <c r="L4055" s="1">
        <v>45347</v>
      </c>
    </row>
    <row r="4056" spans="1:12" x14ac:dyDescent="0.25">
      <c r="A4056" t="s">
        <v>4100</v>
      </c>
      <c r="B4056" t="s">
        <v>30</v>
      </c>
      <c r="C4056" t="s">
        <v>31</v>
      </c>
      <c r="D4056" t="s">
        <v>32</v>
      </c>
      <c r="E4056" t="s">
        <v>16</v>
      </c>
      <c r="F4056" t="s">
        <v>17</v>
      </c>
      <c r="G4056">
        <v>13587.62</v>
      </c>
      <c r="H4056">
        <v>1</v>
      </c>
      <c r="I4056">
        <v>13587.62</v>
      </c>
      <c r="J4056">
        <v>4.7</v>
      </c>
      <c r="K4056">
        <v>1958</v>
      </c>
      <c r="L4056" s="1">
        <v>45609</v>
      </c>
    </row>
    <row r="4057" spans="1:12" x14ac:dyDescent="0.25">
      <c r="A4057" t="s">
        <v>4101</v>
      </c>
      <c r="B4057" t="s">
        <v>25</v>
      </c>
      <c r="C4057" t="s">
        <v>26</v>
      </c>
      <c r="D4057" t="s">
        <v>27</v>
      </c>
      <c r="E4057" t="s">
        <v>16</v>
      </c>
      <c r="F4057" t="s">
        <v>23</v>
      </c>
      <c r="G4057">
        <v>14099.95</v>
      </c>
      <c r="H4057">
        <v>3</v>
      </c>
      <c r="I4057">
        <v>42299.85</v>
      </c>
      <c r="J4057">
        <v>3.92</v>
      </c>
      <c r="K4057">
        <v>4579</v>
      </c>
      <c r="L4057" s="1">
        <v>45577</v>
      </c>
    </row>
    <row r="4058" spans="1:12" x14ac:dyDescent="0.25">
      <c r="A4058" t="s">
        <v>4102</v>
      </c>
      <c r="B4058" t="s">
        <v>30</v>
      </c>
      <c r="C4058" t="s">
        <v>31</v>
      </c>
      <c r="D4058" t="s">
        <v>32</v>
      </c>
      <c r="E4058" t="s">
        <v>16</v>
      </c>
      <c r="F4058" t="s">
        <v>17</v>
      </c>
      <c r="G4058">
        <v>7768.96</v>
      </c>
      <c r="H4058">
        <v>3</v>
      </c>
      <c r="I4058">
        <v>23306.880000000001</v>
      </c>
      <c r="J4058">
        <v>2.6</v>
      </c>
      <c r="K4058">
        <v>3540</v>
      </c>
      <c r="L4058" s="1">
        <v>45586</v>
      </c>
    </row>
    <row r="4059" spans="1:12" x14ac:dyDescent="0.25">
      <c r="A4059" t="s">
        <v>4103</v>
      </c>
      <c r="B4059" t="s">
        <v>38</v>
      </c>
      <c r="C4059" t="s">
        <v>20</v>
      </c>
      <c r="D4059" t="s">
        <v>39</v>
      </c>
      <c r="E4059" t="s">
        <v>16</v>
      </c>
      <c r="F4059" t="s">
        <v>28</v>
      </c>
      <c r="G4059">
        <v>11475.14</v>
      </c>
      <c r="H4059">
        <v>5</v>
      </c>
      <c r="I4059">
        <v>57375.7</v>
      </c>
      <c r="J4059">
        <v>3.46</v>
      </c>
      <c r="K4059">
        <v>1090</v>
      </c>
      <c r="L4059" s="1">
        <v>45479</v>
      </c>
    </row>
    <row r="4060" spans="1:12" x14ac:dyDescent="0.25">
      <c r="A4060" t="s">
        <v>4104</v>
      </c>
      <c r="B4060" t="s">
        <v>25</v>
      </c>
      <c r="C4060" t="s">
        <v>26</v>
      </c>
      <c r="D4060" t="s">
        <v>27</v>
      </c>
      <c r="E4060" t="s">
        <v>22</v>
      </c>
      <c r="F4060" t="s">
        <v>40</v>
      </c>
      <c r="G4060">
        <v>10847.74</v>
      </c>
      <c r="H4060">
        <v>4</v>
      </c>
      <c r="I4060">
        <v>43390.96</v>
      </c>
      <c r="J4060">
        <v>4.58</v>
      </c>
      <c r="K4060">
        <v>1282</v>
      </c>
      <c r="L4060" s="1">
        <v>45334</v>
      </c>
    </row>
    <row r="4061" spans="1:12" x14ac:dyDescent="0.25">
      <c r="A4061" t="s">
        <v>4105</v>
      </c>
      <c r="B4061" t="s">
        <v>38</v>
      </c>
      <c r="C4061" t="s">
        <v>20</v>
      </c>
      <c r="D4061" t="s">
        <v>39</v>
      </c>
      <c r="E4061" t="s">
        <v>47</v>
      </c>
      <c r="F4061" t="s">
        <v>40</v>
      </c>
      <c r="G4061">
        <v>17967.82</v>
      </c>
      <c r="H4061">
        <v>3</v>
      </c>
      <c r="I4061">
        <v>53903.46</v>
      </c>
      <c r="J4061">
        <v>4.6500000000000004</v>
      </c>
      <c r="K4061">
        <v>465</v>
      </c>
      <c r="L4061" s="1">
        <v>45530</v>
      </c>
    </row>
    <row r="4062" spans="1:12" x14ac:dyDescent="0.25">
      <c r="A4062" t="s">
        <v>4106</v>
      </c>
      <c r="B4062" t="s">
        <v>38</v>
      </c>
      <c r="C4062" t="s">
        <v>20</v>
      </c>
      <c r="D4062" t="s">
        <v>39</v>
      </c>
      <c r="E4062" t="s">
        <v>22</v>
      </c>
      <c r="F4062" t="s">
        <v>40</v>
      </c>
      <c r="G4062">
        <v>12231.35</v>
      </c>
      <c r="H4062">
        <v>4</v>
      </c>
      <c r="I4062">
        <v>48925.4</v>
      </c>
      <c r="J4062">
        <v>1.54</v>
      </c>
      <c r="K4062">
        <v>4321</v>
      </c>
      <c r="L4062" s="1">
        <v>45485</v>
      </c>
    </row>
    <row r="4063" spans="1:12" x14ac:dyDescent="0.25">
      <c r="A4063" t="s">
        <v>4107</v>
      </c>
      <c r="B4063" t="s">
        <v>38</v>
      </c>
      <c r="C4063" t="s">
        <v>20</v>
      </c>
      <c r="D4063" t="s">
        <v>39</v>
      </c>
      <c r="E4063" t="s">
        <v>22</v>
      </c>
      <c r="F4063" t="s">
        <v>33</v>
      </c>
      <c r="G4063">
        <v>14675.91</v>
      </c>
      <c r="H4063">
        <v>3</v>
      </c>
      <c r="I4063">
        <v>44027.73</v>
      </c>
      <c r="J4063">
        <v>1.48</v>
      </c>
      <c r="K4063">
        <v>4982</v>
      </c>
      <c r="L4063" s="1">
        <v>45442</v>
      </c>
    </row>
    <row r="4064" spans="1:12" x14ac:dyDescent="0.25">
      <c r="A4064" t="s">
        <v>4108</v>
      </c>
      <c r="B4064" t="s">
        <v>19</v>
      </c>
      <c r="C4064" t="s">
        <v>20</v>
      </c>
      <c r="D4064" t="s">
        <v>21</v>
      </c>
      <c r="E4064" t="s">
        <v>16</v>
      </c>
      <c r="F4064" t="s">
        <v>33</v>
      </c>
      <c r="G4064">
        <v>12638.17</v>
      </c>
      <c r="H4064">
        <v>2</v>
      </c>
      <c r="I4064">
        <v>25276.34</v>
      </c>
      <c r="J4064">
        <v>3.3</v>
      </c>
      <c r="K4064">
        <v>982</v>
      </c>
      <c r="L4064" s="1">
        <v>45320</v>
      </c>
    </row>
    <row r="4065" spans="1:12" x14ac:dyDescent="0.25">
      <c r="A4065" t="s">
        <v>4109</v>
      </c>
      <c r="B4065" t="s">
        <v>13</v>
      </c>
      <c r="C4065" t="s">
        <v>14</v>
      </c>
      <c r="D4065" t="s">
        <v>15</v>
      </c>
      <c r="E4065" t="s">
        <v>22</v>
      </c>
      <c r="F4065" t="s">
        <v>62</v>
      </c>
      <c r="G4065">
        <v>15783.38</v>
      </c>
      <c r="H4065">
        <v>1</v>
      </c>
      <c r="I4065">
        <v>15783.38</v>
      </c>
      <c r="J4065">
        <v>2.83</v>
      </c>
      <c r="K4065">
        <v>1290</v>
      </c>
      <c r="L4065" s="1">
        <v>45440</v>
      </c>
    </row>
    <row r="4066" spans="1:12" x14ac:dyDescent="0.25">
      <c r="A4066" t="s">
        <v>4110</v>
      </c>
      <c r="B4066" t="s">
        <v>53</v>
      </c>
      <c r="C4066" t="s">
        <v>31</v>
      </c>
      <c r="D4066" t="s">
        <v>54</v>
      </c>
      <c r="E4066" t="s">
        <v>47</v>
      </c>
      <c r="F4066" t="s">
        <v>62</v>
      </c>
      <c r="G4066">
        <v>8373.4</v>
      </c>
      <c r="H4066">
        <v>5</v>
      </c>
      <c r="I4066">
        <v>41867</v>
      </c>
      <c r="J4066">
        <v>2.9</v>
      </c>
      <c r="K4066">
        <v>4066</v>
      </c>
      <c r="L4066" s="1">
        <v>45603</v>
      </c>
    </row>
    <row r="4067" spans="1:12" x14ac:dyDescent="0.25">
      <c r="A4067" t="s">
        <v>4111</v>
      </c>
      <c r="B4067" t="s">
        <v>30</v>
      </c>
      <c r="C4067" t="s">
        <v>31</v>
      </c>
      <c r="D4067" t="s">
        <v>32</v>
      </c>
      <c r="E4067" t="s">
        <v>22</v>
      </c>
      <c r="F4067" t="s">
        <v>40</v>
      </c>
      <c r="G4067">
        <v>7867</v>
      </c>
      <c r="H4067">
        <v>1</v>
      </c>
      <c r="I4067">
        <v>7867</v>
      </c>
      <c r="J4067">
        <v>2.34</v>
      </c>
      <c r="K4067">
        <v>4111</v>
      </c>
      <c r="L4067" s="1">
        <v>45518</v>
      </c>
    </row>
    <row r="4068" spans="1:12" x14ac:dyDescent="0.25">
      <c r="A4068" t="s">
        <v>4112</v>
      </c>
      <c r="B4068" t="s">
        <v>49</v>
      </c>
      <c r="C4068" t="s">
        <v>14</v>
      </c>
      <c r="D4068" t="s">
        <v>50</v>
      </c>
      <c r="E4068" t="s">
        <v>22</v>
      </c>
      <c r="F4068" t="s">
        <v>33</v>
      </c>
      <c r="G4068">
        <v>7122.42</v>
      </c>
      <c r="H4068">
        <v>4</v>
      </c>
      <c r="I4068">
        <v>28489.68</v>
      </c>
      <c r="J4068">
        <v>4.41</v>
      </c>
      <c r="K4068">
        <v>2328</v>
      </c>
      <c r="L4068" s="1">
        <v>45636</v>
      </c>
    </row>
    <row r="4069" spans="1:12" x14ac:dyDescent="0.25">
      <c r="A4069" t="s">
        <v>4113</v>
      </c>
      <c r="B4069" t="s">
        <v>13</v>
      </c>
      <c r="C4069" t="s">
        <v>14</v>
      </c>
      <c r="D4069" t="s">
        <v>15</v>
      </c>
      <c r="E4069" t="s">
        <v>47</v>
      </c>
      <c r="F4069" t="s">
        <v>33</v>
      </c>
      <c r="G4069">
        <v>14085.53</v>
      </c>
      <c r="H4069">
        <v>3</v>
      </c>
      <c r="I4069">
        <v>42256.59</v>
      </c>
      <c r="J4069">
        <v>4.29</v>
      </c>
      <c r="K4069">
        <v>1955</v>
      </c>
      <c r="L4069" s="1">
        <v>45553</v>
      </c>
    </row>
    <row r="4070" spans="1:12" x14ac:dyDescent="0.25">
      <c r="A4070" t="s">
        <v>4114</v>
      </c>
      <c r="B4070" t="s">
        <v>13</v>
      </c>
      <c r="C4070" t="s">
        <v>14</v>
      </c>
      <c r="D4070" t="s">
        <v>15</v>
      </c>
      <c r="E4070" t="s">
        <v>47</v>
      </c>
      <c r="F4070" t="s">
        <v>62</v>
      </c>
      <c r="G4070">
        <v>8603.42</v>
      </c>
      <c r="H4070">
        <v>4</v>
      </c>
      <c r="I4070">
        <v>34413.68</v>
      </c>
      <c r="J4070">
        <v>1.9</v>
      </c>
      <c r="K4070">
        <v>3602</v>
      </c>
      <c r="L4070" s="1">
        <v>45473</v>
      </c>
    </row>
    <row r="4071" spans="1:12" x14ac:dyDescent="0.25">
      <c r="A4071" t="s">
        <v>4115</v>
      </c>
      <c r="B4071" t="s">
        <v>43</v>
      </c>
      <c r="C4071" t="s">
        <v>44</v>
      </c>
      <c r="D4071" t="s">
        <v>45</v>
      </c>
      <c r="E4071" t="s">
        <v>47</v>
      </c>
      <c r="F4071" t="s">
        <v>40</v>
      </c>
      <c r="G4071">
        <v>9941.49</v>
      </c>
      <c r="H4071">
        <v>3</v>
      </c>
      <c r="I4071">
        <v>29824.47</v>
      </c>
      <c r="J4071">
        <v>3.11</v>
      </c>
      <c r="K4071">
        <v>4366</v>
      </c>
      <c r="L4071" s="1">
        <v>45609</v>
      </c>
    </row>
    <row r="4072" spans="1:12" x14ac:dyDescent="0.25">
      <c r="A4072" t="s">
        <v>4116</v>
      </c>
      <c r="B4072" t="s">
        <v>13</v>
      </c>
      <c r="C4072" t="s">
        <v>14</v>
      </c>
      <c r="D4072" t="s">
        <v>15</v>
      </c>
      <c r="E4072" t="s">
        <v>47</v>
      </c>
      <c r="F4072" t="s">
        <v>23</v>
      </c>
      <c r="G4072">
        <v>15276.72</v>
      </c>
      <c r="H4072">
        <v>1</v>
      </c>
      <c r="I4072">
        <v>15276.72</v>
      </c>
      <c r="J4072">
        <v>2.64</v>
      </c>
      <c r="K4072">
        <v>1870</v>
      </c>
      <c r="L4072" s="1">
        <v>45453</v>
      </c>
    </row>
    <row r="4073" spans="1:12" x14ac:dyDescent="0.25">
      <c r="A4073" t="s">
        <v>4117</v>
      </c>
      <c r="B4073" t="s">
        <v>53</v>
      </c>
      <c r="C4073" t="s">
        <v>31</v>
      </c>
      <c r="D4073" t="s">
        <v>54</v>
      </c>
      <c r="E4073" t="s">
        <v>22</v>
      </c>
      <c r="F4073" t="s">
        <v>23</v>
      </c>
      <c r="G4073">
        <v>7122.65</v>
      </c>
      <c r="H4073">
        <v>5</v>
      </c>
      <c r="I4073">
        <v>35613.25</v>
      </c>
      <c r="J4073">
        <v>3.23</v>
      </c>
      <c r="K4073">
        <v>3188</v>
      </c>
      <c r="L4073" s="1">
        <v>45479</v>
      </c>
    </row>
    <row r="4074" spans="1:12" x14ac:dyDescent="0.25">
      <c r="A4074" t="s">
        <v>4118</v>
      </c>
      <c r="B4074" t="s">
        <v>65</v>
      </c>
      <c r="C4074" t="s">
        <v>20</v>
      </c>
      <c r="D4074" t="s">
        <v>66</v>
      </c>
      <c r="E4074" t="s">
        <v>16</v>
      </c>
      <c r="F4074" t="s">
        <v>33</v>
      </c>
      <c r="G4074">
        <v>16519.23</v>
      </c>
      <c r="H4074">
        <v>5</v>
      </c>
      <c r="I4074">
        <v>82596.149999999994</v>
      </c>
      <c r="J4074">
        <v>2.91</v>
      </c>
      <c r="K4074">
        <v>4743</v>
      </c>
      <c r="L4074" s="1">
        <v>45339</v>
      </c>
    </row>
    <row r="4075" spans="1:12" x14ac:dyDescent="0.25">
      <c r="A4075" t="s">
        <v>4119</v>
      </c>
      <c r="B4075" t="s">
        <v>43</v>
      </c>
      <c r="C4075" t="s">
        <v>44</v>
      </c>
      <c r="D4075" t="s">
        <v>45</v>
      </c>
      <c r="E4075" t="s">
        <v>22</v>
      </c>
      <c r="F4075" t="s">
        <v>33</v>
      </c>
      <c r="G4075">
        <v>12821.36</v>
      </c>
      <c r="H4075">
        <v>1</v>
      </c>
      <c r="I4075">
        <v>12821.36</v>
      </c>
      <c r="J4075">
        <v>4.68</v>
      </c>
      <c r="K4075">
        <v>4016</v>
      </c>
      <c r="L4075" s="1">
        <v>45465</v>
      </c>
    </row>
    <row r="4076" spans="1:12" x14ac:dyDescent="0.25">
      <c r="A4076" t="s">
        <v>4120</v>
      </c>
      <c r="B4076" t="s">
        <v>13</v>
      </c>
      <c r="C4076" t="s">
        <v>14</v>
      </c>
      <c r="D4076" t="s">
        <v>15</v>
      </c>
      <c r="E4076" t="s">
        <v>47</v>
      </c>
      <c r="F4076" t="s">
        <v>23</v>
      </c>
      <c r="G4076">
        <v>3716.62</v>
      </c>
      <c r="H4076">
        <v>2</v>
      </c>
      <c r="I4076">
        <v>7433.24</v>
      </c>
      <c r="J4076">
        <v>2.0299999999999998</v>
      </c>
      <c r="K4076">
        <v>2851</v>
      </c>
      <c r="L4076" s="1">
        <v>45558</v>
      </c>
    </row>
    <row r="4077" spans="1:12" x14ac:dyDescent="0.25">
      <c r="A4077" t="s">
        <v>4121</v>
      </c>
      <c r="B4077" t="s">
        <v>30</v>
      </c>
      <c r="C4077" t="s">
        <v>31</v>
      </c>
      <c r="D4077" t="s">
        <v>32</v>
      </c>
      <c r="E4077" t="s">
        <v>22</v>
      </c>
      <c r="F4077" t="s">
        <v>33</v>
      </c>
      <c r="G4077">
        <v>5859.41</v>
      </c>
      <c r="H4077">
        <v>2</v>
      </c>
      <c r="I4077">
        <v>11718.82</v>
      </c>
      <c r="J4077">
        <v>4.47</v>
      </c>
      <c r="K4077">
        <v>1281</v>
      </c>
      <c r="L4077" s="1">
        <v>45413</v>
      </c>
    </row>
    <row r="4078" spans="1:12" x14ac:dyDescent="0.25">
      <c r="A4078" t="s">
        <v>4122</v>
      </c>
      <c r="B4078" t="s">
        <v>43</v>
      </c>
      <c r="C4078" t="s">
        <v>44</v>
      </c>
      <c r="D4078" t="s">
        <v>45</v>
      </c>
      <c r="E4078" t="s">
        <v>16</v>
      </c>
      <c r="F4078" t="s">
        <v>23</v>
      </c>
      <c r="G4078">
        <v>9962.2000000000007</v>
      </c>
      <c r="H4078">
        <v>4</v>
      </c>
      <c r="I4078">
        <v>39848.800000000003</v>
      </c>
      <c r="J4078">
        <v>1.51</v>
      </c>
      <c r="K4078">
        <v>3451</v>
      </c>
      <c r="L4078" s="1">
        <v>45404</v>
      </c>
    </row>
    <row r="4079" spans="1:12" x14ac:dyDescent="0.25">
      <c r="A4079" t="s">
        <v>4123</v>
      </c>
      <c r="B4079" t="s">
        <v>30</v>
      </c>
      <c r="C4079" t="s">
        <v>31</v>
      </c>
      <c r="D4079" t="s">
        <v>32</v>
      </c>
      <c r="E4079" t="s">
        <v>47</v>
      </c>
      <c r="F4079" t="s">
        <v>28</v>
      </c>
      <c r="G4079">
        <v>15313.67</v>
      </c>
      <c r="H4079">
        <v>3</v>
      </c>
      <c r="I4079">
        <v>45941.01</v>
      </c>
      <c r="J4079">
        <v>4.1100000000000003</v>
      </c>
      <c r="K4079">
        <v>4058</v>
      </c>
      <c r="L4079" s="1">
        <v>45652</v>
      </c>
    </row>
    <row r="4080" spans="1:12" x14ac:dyDescent="0.25">
      <c r="A4080" t="s">
        <v>4124</v>
      </c>
      <c r="B4080" t="s">
        <v>49</v>
      </c>
      <c r="C4080" t="s">
        <v>14</v>
      </c>
      <c r="D4080" t="s">
        <v>50</v>
      </c>
      <c r="E4080" t="s">
        <v>16</v>
      </c>
      <c r="F4080" t="s">
        <v>33</v>
      </c>
      <c r="G4080">
        <v>10729.47</v>
      </c>
      <c r="H4080">
        <v>5</v>
      </c>
      <c r="I4080">
        <v>53647.35</v>
      </c>
      <c r="J4080">
        <v>3.25</v>
      </c>
      <c r="K4080">
        <v>24</v>
      </c>
      <c r="L4080" s="1">
        <v>45379</v>
      </c>
    </row>
    <row r="4081" spans="1:12" x14ac:dyDescent="0.25">
      <c r="A4081" t="s">
        <v>4125</v>
      </c>
      <c r="B4081" t="s">
        <v>19</v>
      </c>
      <c r="C4081" t="s">
        <v>20</v>
      </c>
      <c r="D4081" t="s">
        <v>21</v>
      </c>
      <c r="E4081" t="s">
        <v>22</v>
      </c>
      <c r="F4081" t="s">
        <v>23</v>
      </c>
      <c r="G4081">
        <v>11551.18</v>
      </c>
      <c r="H4081">
        <v>4</v>
      </c>
      <c r="I4081">
        <v>46204.72</v>
      </c>
      <c r="J4081">
        <v>1.1200000000000001</v>
      </c>
      <c r="K4081">
        <v>1477</v>
      </c>
      <c r="L4081" s="1">
        <v>45301</v>
      </c>
    </row>
    <row r="4082" spans="1:12" x14ac:dyDescent="0.25">
      <c r="A4082" t="s">
        <v>4126</v>
      </c>
      <c r="B4082" t="s">
        <v>65</v>
      </c>
      <c r="C4082" t="s">
        <v>20</v>
      </c>
      <c r="D4082" t="s">
        <v>66</v>
      </c>
      <c r="E4082" t="s">
        <v>47</v>
      </c>
      <c r="F4082" t="s">
        <v>33</v>
      </c>
      <c r="G4082">
        <v>632.67999999999995</v>
      </c>
      <c r="H4082">
        <v>1</v>
      </c>
      <c r="I4082">
        <v>632.67999999999995</v>
      </c>
      <c r="J4082">
        <v>2.42</v>
      </c>
      <c r="K4082">
        <v>196</v>
      </c>
      <c r="L4082" s="1">
        <v>45590</v>
      </c>
    </row>
    <row r="4083" spans="1:12" x14ac:dyDescent="0.25">
      <c r="A4083" t="s">
        <v>4127</v>
      </c>
      <c r="B4083" t="s">
        <v>13</v>
      </c>
      <c r="C4083" t="s">
        <v>14</v>
      </c>
      <c r="D4083" t="s">
        <v>15</v>
      </c>
      <c r="E4083" t="s">
        <v>22</v>
      </c>
      <c r="F4083" t="s">
        <v>23</v>
      </c>
      <c r="G4083">
        <v>16365.28</v>
      </c>
      <c r="H4083">
        <v>1</v>
      </c>
      <c r="I4083">
        <v>16365.28</v>
      </c>
      <c r="J4083">
        <v>3.7</v>
      </c>
      <c r="K4083">
        <v>2693</v>
      </c>
      <c r="L4083" s="1">
        <v>45464</v>
      </c>
    </row>
    <row r="4084" spans="1:12" x14ac:dyDescent="0.25">
      <c r="A4084" t="s">
        <v>4128</v>
      </c>
      <c r="B4084" t="s">
        <v>25</v>
      </c>
      <c r="C4084" t="s">
        <v>26</v>
      </c>
      <c r="D4084" t="s">
        <v>27</v>
      </c>
      <c r="E4084" t="s">
        <v>47</v>
      </c>
      <c r="F4084" t="s">
        <v>17</v>
      </c>
      <c r="G4084">
        <v>7548.41</v>
      </c>
      <c r="H4084">
        <v>1</v>
      </c>
      <c r="I4084">
        <v>7548.41</v>
      </c>
      <c r="J4084">
        <v>3.16</v>
      </c>
      <c r="K4084">
        <v>1341</v>
      </c>
      <c r="L4084" s="1">
        <v>45409</v>
      </c>
    </row>
    <row r="4085" spans="1:12" x14ac:dyDescent="0.25">
      <c r="A4085" t="s">
        <v>4129</v>
      </c>
      <c r="B4085" t="s">
        <v>30</v>
      </c>
      <c r="C4085" t="s">
        <v>31</v>
      </c>
      <c r="D4085" t="s">
        <v>32</v>
      </c>
      <c r="E4085" t="s">
        <v>16</v>
      </c>
      <c r="F4085" t="s">
        <v>33</v>
      </c>
      <c r="G4085">
        <v>11619.99</v>
      </c>
      <c r="H4085">
        <v>4</v>
      </c>
      <c r="I4085">
        <v>46479.96</v>
      </c>
      <c r="J4085">
        <v>1.99</v>
      </c>
      <c r="K4085">
        <v>2942</v>
      </c>
      <c r="L4085" s="1">
        <v>45408</v>
      </c>
    </row>
    <row r="4086" spans="1:12" x14ac:dyDescent="0.25">
      <c r="A4086" t="s">
        <v>4130</v>
      </c>
      <c r="B4086" t="s">
        <v>13</v>
      </c>
      <c r="C4086" t="s">
        <v>14</v>
      </c>
      <c r="D4086" t="s">
        <v>15</v>
      </c>
      <c r="E4086" t="s">
        <v>47</v>
      </c>
      <c r="F4086" t="s">
        <v>23</v>
      </c>
      <c r="G4086">
        <v>4282.6899999999996</v>
      </c>
      <c r="H4086">
        <v>1</v>
      </c>
      <c r="I4086">
        <v>4282.6899999999996</v>
      </c>
      <c r="J4086">
        <v>4.45</v>
      </c>
      <c r="K4086">
        <v>671</v>
      </c>
      <c r="L4086" s="1">
        <v>45478</v>
      </c>
    </row>
    <row r="4087" spans="1:12" x14ac:dyDescent="0.25">
      <c r="A4087" t="s">
        <v>4131</v>
      </c>
      <c r="B4087" t="s">
        <v>38</v>
      </c>
      <c r="C4087" t="s">
        <v>20</v>
      </c>
      <c r="D4087" t="s">
        <v>39</v>
      </c>
      <c r="E4087" t="s">
        <v>47</v>
      </c>
      <c r="F4087" t="s">
        <v>28</v>
      </c>
      <c r="G4087">
        <v>7408.98</v>
      </c>
      <c r="H4087">
        <v>4</v>
      </c>
      <c r="I4087">
        <v>29635.919999999998</v>
      </c>
      <c r="J4087">
        <v>1.83</v>
      </c>
      <c r="K4087">
        <v>2151</v>
      </c>
      <c r="L4087" s="1">
        <v>45638</v>
      </c>
    </row>
    <row r="4088" spans="1:12" x14ac:dyDescent="0.25">
      <c r="A4088" t="s">
        <v>4132</v>
      </c>
      <c r="B4088" t="s">
        <v>43</v>
      </c>
      <c r="C4088" t="s">
        <v>44</v>
      </c>
      <c r="D4088" t="s">
        <v>45</v>
      </c>
      <c r="E4088" t="s">
        <v>47</v>
      </c>
      <c r="F4088" t="s">
        <v>28</v>
      </c>
      <c r="G4088">
        <v>2741.81</v>
      </c>
      <c r="H4088">
        <v>1</v>
      </c>
      <c r="I4088">
        <v>2741.81</v>
      </c>
      <c r="J4088">
        <v>4.72</v>
      </c>
      <c r="K4088">
        <v>2494</v>
      </c>
      <c r="L4088" s="1">
        <v>45314</v>
      </c>
    </row>
    <row r="4089" spans="1:12" x14ac:dyDescent="0.25">
      <c r="A4089" t="s">
        <v>4133</v>
      </c>
      <c r="B4089" t="s">
        <v>13</v>
      </c>
      <c r="C4089" t="s">
        <v>14</v>
      </c>
      <c r="D4089" t="s">
        <v>15</v>
      </c>
      <c r="E4089" t="s">
        <v>16</v>
      </c>
      <c r="F4089" t="s">
        <v>33</v>
      </c>
      <c r="G4089">
        <v>10346.73</v>
      </c>
      <c r="H4089">
        <v>1</v>
      </c>
      <c r="I4089">
        <v>10346.73</v>
      </c>
      <c r="J4089">
        <v>3.83</v>
      </c>
      <c r="K4089">
        <v>3961</v>
      </c>
      <c r="L4089" s="1">
        <v>45499</v>
      </c>
    </row>
    <row r="4090" spans="1:12" x14ac:dyDescent="0.25">
      <c r="A4090" t="s">
        <v>4134</v>
      </c>
      <c r="B4090" t="s">
        <v>19</v>
      </c>
      <c r="C4090" t="s">
        <v>20</v>
      </c>
      <c r="D4090" t="s">
        <v>21</v>
      </c>
      <c r="E4090" t="s">
        <v>47</v>
      </c>
      <c r="F4090" t="s">
        <v>28</v>
      </c>
      <c r="G4090">
        <v>16312.36</v>
      </c>
      <c r="H4090">
        <v>1</v>
      </c>
      <c r="I4090">
        <v>16312.36</v>
      </c>
      <c r="J4090">
        <v>1.29</v>
      </c>
      <c r="K4090">
        <v>2766</v>
      </c>
      <c r="L4090" s="1">
        <v>45362</v>
      </c>
    </row>
    <row r="4091" spans="1:12" x14ac:dyDescent="0.25">
      <c r="A4091" t="s">
        <v>4135</v>
      </c>
      <c r="B4091" t="s">
        <v>30</v>
      </c>
      <c r="C4091" t="s">
        <v>31</v>
      </c>
      <c r="D4091" t="s">
        <v>32</v>
      </c>
      <c r="E4091" t="s">
        <v>22</v>
      </c>
      <c r="F4091" t="s">
        <v>40</v>
      </c>
      <c r="G4091">
        <v>10232.280000000001</v>
      </c>
      <c r="H4091">
        <v>1</v>
      </c>
      <c r="I4091">
        <v>10232.280000000001</v>
      </c>
      <c r="J4091">
        <v>3.27</v>
      </c>
      <c r="K4091">
        <v>4811</v>
      </c>
      <c r="L4091" s="1">
        <v>45383</v>
      </c>
    </row>
    <row r="4092" spans="1:12" x14ac:dyDescent="0.25">
      <c r="A4092" t="s">
        <v>4136</v>
      </c>
      <c r="B4092" t="s">
        <v>19</v>
      </c>
      <c r="C4092" t="s">
        <v>20</v>
      </c>
      <c r="D4092" t="s">
        <v>21</v>
      </c>
      <c r="E4092" t="s">
        <v>47</v>
      </c>
      <c r="F4092" t="s">
        <v>17</v>
      </c>
      <c r="G4092">
        <v>11054.16</v>
      </c>
      <c r="H4092">
        <v>5</v>
      </c>
      <c r="I4092">
        <v>55270.8</v>
      </c>
      <c r="J4092">
        <v>1.71</v>
      </c>
      <c r="K4092">
        <v>4999</v>
      </c>
      <c r="L4092" s="1">
        <v>45298</v>
      </c>
    </row>
    <row r="4093" spans="1:12" x14ac:dyDescent="0.25">
      <c r="A4093" t="s">
        <v>4137</v>
      </c>
      <c r="B4093" t="s">
        <v>30</v>
      </c>
      <c r="C4093" t="s">
        <v>31</v>
      </c>
      <c r="D4093" t="s">
        <v>32</v>
      </c>
      <c r="E4093" t="s">
        <v>16</v>
      </c>
      <c r="F4093" t="s">
        <v>33</v>
      </c>
      <c r="G4093">
        <v>15303.84</v>
      </c>
      <c r="H4093">
        <v>3</v>
      </c>
      <c r="I4093">
        <v>45911.519999999997</v>
      </c>
      <c r="J4093">
        <v>3.4</v>
      </c>
      <c r="K4093">
        <v>1512</v>
      </c>
      <c r="L4093" s="1">
        <v>45441</v>
      </c>
    </row>
    <row r="4094" spans="1:12" x14ac:dyDescent="0.25">
      <c r="A4094" t="s">
        <v>4138</v>
      </c>
      <c r="B4094" t="s">
        <v>65</v>
      </c>
      <c r="C4094" t="s">
        <v>20</v>
      </c>
      <c r="D4094" t="s">
        <v>66</v>
      </c>
      <c r="E4094" t="s">
        <v>16</v>
      </c>
      <c r="F4094" t="s">
        <v>17</v>
      </c>
      <c r="G4094">
        <v>11833.56</v>
      </c>
      <c r="H4094">
        <v>5</v>
      </c>
      <c r="I4094">
        <v>59167.8</v>
      </c>
      <c r="J4094">
        <v>3.47</v>
      </c>
      <c r="K4094">
        <v>2303</v>
      </c>
      <c r="L4094" s="1">
        <v>45342</v>
      </c>
    </row>
    <row r="4095" spans="1:12" x14ac:dyDescent="0.25">
      <c r="A4095" t="s">
        <v>4139</v>
      </c>
      <c r="B4095" t="s">
        <v>25</v>
      </c>
      <c r="C4095" t="s">
        <v>26</v>
      </c>
      <c r="D4095" t="s">
        <v>27</v>
      </c>
      <c r="E4095" t="s">
        <v>22</v>
      </c>
      <c r="F4095" t="s">
        <v>23</v>
      </c>
      <c r="G4095">
        <v>16044.31</v>
      </c>
      <c r="H4095">
        <v>4</v>
      </c>
      <c r="I4095">
        <v>64177.24</v>
      </c>
      <c r="J4095">
        <v>1.84</v>
      </c>
      <c r="K4095">
        <v>256</v>
      </c>
      <c r="L4095" s="1">
        <v>45433</v>
      </c>
    </row>
    <row r="4096" spans="1:12" x14ac:dyDescent="0.25">
      <c r="A4096" t="s">
        <v>4140</v>
      </c>
      <c r="B4096" t="s">
        <v>13</v>
      </c>
      <c r="C4096" t="s">
        <v>14</v>
      </c>
      <c r="D4096" t="s">
        <v>15</v>
      </c>
      <c r="E4096" t="s">
        <v>22</v>
      </c>
      <c r="F4096" t="s">
        <v>17</v>
      </c>
      <c r="G4096">
        <v>18209.59</v>
      </c>
      <c r="H4096">
        <v>1</v>
      </c>
      <c r="I4096">
        <v>18209.59</v>
      </c>
      <c r="J4096">
        <v>3.4</v>
      </c>
      <c r="K4096">
        <v>360</v>
      </c>
      <c r="L4096" s="1">
        <v>45572</v>
      </c>
    </row>
    <row r="4097" spans="1:12" x14ac:dyDescent="0.25">
      <c r="A4097" t="s">
        <v>4141</v>
      </c>
      <c r="B4097" t="s">
        <v>43</v>
      </c>
      <c r="C4097" t="s">
        <v>44</v>
      </c>
      <c r="D4097" t="s">
        <v>45</v>
      </c>
      <c r="E4097" t="s">
        <v>16</v>
      </c>
      <c r="F4097" t="s">
        <v>28</v>
      </c>
      <c r="G4097">
        <v>5408.45</v>
      </c>
      <c r="H4097">
        <v>2</v>
      </c>
      <c r="I4097">
        <v>10816.9</v>
      </c>
      <c r="J4097">
        <v>1.7</v>
      </c>
      <c r="K4097">
        <v>348</v>
      </c>
      <c r="L4097" s="1">
        <v>45593</v>
      </c>
    </row>
    <row r="4098" spans="1:12" x14ac:dyDescent="0.25">
      <c r="A4098" t="s">
        <v>4142</v>
      </c>
      <c r="B4098" t="s">
        <v>35</v>
      </c>
      <c r="C4098" t="s">
        <v>14</v>
      </c>
      <c r="D4098" t="s">
        <v>36</v>
      </c>
      <c r="E4098" t="s">
        <v>16</v>
      </c>
      <c r="F4098" t="s">
        <v>62</v>
      </c>
      <c r="G4098">
        <v>8461.84</v>
      </c>
      <c r="H4098">
        <v>3</v>
      </c>
      <c r="I4098">
        <v>25385.52</v>
      </c>
      <c r="J4098">
        <v>2.0099999999999998</v>
      </c>
      <c r="K4098">
        <v>450</v>
      </c>
      <c r="L4098" s="1">
        <v>45520</v>
      </c>
    </row>
    <row r="4099" spans="1:12" x14ac:dyDescent="0.25">
      <c r="A4099" t="s">
        <v>4143</v>
      </c>
      <c r="B4099" t="s">
        <v>13</v>
      </c>
      <c r="C4099" t="s">
        <v>14</v>
      </c>
      <c r="D4099" t="s">
        <v>15</v>
      </c>
      <c r="E4099" t="s">
        <v>47</v>
      </c>
      <c r="F4099" t="s">
        <v>23</v>
      </c>
      <c r="G4099">
        <v>11789.68</v>
      </c>
      <c r="H4099">
        <v>4</v>
      </c>
      <c r="I4099">
        <v>47158.720000000001</v>
      </c>
      <c r="J4099">
        <v>3.22</v>
      </c>
      <c r="K4099">
        <v>866</v>
      </c>
      <c r="L4099" s="1">
        <v>45523</v>
      </c>
    </row>
    <row r="4100" spans="1:12" x14ac:dyDescent="0.25">
      <c r="A4100" t="s">
        <v>4144</v>
      </c>
      <c r="B4100" t="s">
        <v>30</v>
      </c>
      <c r="C4100" t="s">
        <v>31</v>
      </c>
      <c r="D4100" t="s">
        <v>32</v>
      </c>
      <c r="E4100" t="s">
        <v>16</v>
      </c>
      <c r="F4100" t="s">
        <v>28</v>
      </c>
      <c r="G4100">
        <v>1932</v>
      </c>
      <c r="H4100">
        <v>3</v>
      </c>
      <c r="I4100">
        <v>5796</v>
      </c>
      <c r="J4100">
        <v>4.3899999999999997</v>
      </c>
      <c r="K4100">
        <v>1648</v>
      </c>
      <c r="L4100" s="1">
        <v>45487</v>
      </c>
    </row>
    <row r="4101" spans="1:12" x14ac:dyDescent="0.25">
      <c r="A4101" t="s">
        <v>4145</v>
      </c>
      <c r="B4101" t="s">
        <v>13</v>
      </c>
      <c r="C4101" t="s">
        <v>14</v>
      </c>
      <c r="D4101" t="s">
        <v>15</v>
      </c>
      <c r="E4101" t="s">
        <v>22</v>
      </c>
      <c r="F4101" t="s">
        <v>23</v>
      </c>
      <c r="G4101">
        <v>2715.33</v>
      </c>
      <c r="H4101">
        <v>2</v>
      </c>
      <c r="I4101">
        <v>5430.66</v>
      </c>
      <c r="J4101">
        <v>1.31</v>
      </c>
      <c r="K4101">
        <v>760</v>
      </c>
      <c r="L4101" s="1">
        <v>45435</v>
      </c>
    </row>
    <row r="4102" spans="1:12" x14ac:dyDescent="0.25">
      <c r="A4102" t="s">
        <v>4146</v>
      </c>
      <c r="B4102" t="s">
        <v>19</v>
      </c>
      <c r="C4102" t="s">
        <v>20</v>
      </c>
      <c r="D4102" t="s">
        <v>21</v>
      </c>
      <c r="E4102" t="s">
        <v>16</v>
      </c>
      <c r="F4102" t="s">
        <v>62</v>
      </c>
      <c r="G4102">
        <v>5411</v>
      </c>
      <c r="H4102">
        <v>4</v>
      </c>
      <c r="I4102">
        <v>21644</v>
      </c>
      <c r="J4102">
        <v>1.38</v>
      </c>
      <c r="K4102">
        <v>4285</v>
      </c>
      <c r="L4102" s="1">
        <v>45339</v>
      </c>
    </row>
    <row r="4103" spans="1:12" x14ac:dyDescent="0.25">
      <c r="A4103" t="s">
        <v>4147</v>
      </c>
      <c r="B4103" t="s">
        <v>65</v>
      </c>
      <c r="C4103" t="s">
        <v>20</v>
      </c>
      <c r="D4103" t="s">
        <v>66</v>
      </c>
      <c r="E4103" t="s">
        <v>22</v>
      </c>
      <c r="F4103" t="s">
        <v>17</v>
      </c>
      <c r="G4103">
        <v>16471.75</v>
      </c>
      <c r="H4103">
        <v>3</v>
      </c>
      <c r="I4103">
        <v>49415.25</v>
      </c>
      <c r="J4103">
        <v>1.05</v>
      </c>
      <c r="K4103">
        <v>146</v>
      </c>
      <c r="L4103" s="1">
        <v>45488</v>
      </c>
    </row>
    <row r="4104" spans="1:12" x14ac:dyDescent="0.25">
      <c r="A4104" t="s">
        <v>4148</v>
      </c>
      <c r="B4104" t="s">
        <v>35</v>
      </c>
      <c r="C4104" t="s">
        <v>14</v>
      </c>
      <c r="D4104" t="s">
        <v>36</v>
      </c>
      <c r="E4104" t="s">
        <v>22</v>
      </c>
      <c r="F4104" t="s">
        <v>28</v>
      </c>
      <c r="G4104">
        <v>1553.8</v>
      </c>
      <c r="H4104">
        <v>2</v>
      </c>
      <c r="I4104">
        <v>3107.6</v>
      </c>
      <c r="J4104">
        <v>4.3899999999999997</v>
      </c>
      <c r="K4104">
        <v>2634</v>
      </c>
      <c r="L4104" s="1">
        <v>45387</v>
      </c>
    </row>
    <row r="4105" spans="1:12" x14ac:dyDescent="0.25">
      <c r="A4105" t="s">
        <v>4149</v>
      </c>
      <c r="B4105" t="s">
        <v>13</v>
      </c>
      <c r="C4105" t="s">
        <v>14</v>
      </c>
      <c r="D4105" t="s">
        <v>15</v>
      </c>
      <c r="E4105" t="s">
        <v>22</v>
      </c>
      <c r="F4105" t="s">
        <v>33</v>
      </c>
      <c r="G4105">
        <v>14386.59</v>
      </c>
      <c r="H4105">
        <v>4</v>
      </c>
      <c r="I4105">
        <v>57546.36</v>
      </c>
      <c r="J4105">
        <v>4.1900000000000004</v>
      </c>
      <c r="K4105">
        <v>1784</v>
      </c>
      <c r="L4105" s="1">
        <v>45466</v>
      </c>
    </row>
    <row r="4106" spans="1:12" x14ac:dyDescent="0.25">
      <c r="A4106" t="s">
        <v>4150</v>
      </c>
      <c r="B4106" t="s">
        <v>25</v>
      </c>
      <c r="C4106" t="s">
        <v>26</v>
      </c>
      <c r="D4106" t="s">
        <v>27</v>
      </c>
      <c r="E4106" t="s">
        <v>16</v>
      </c>
      <c r="F4106" t="s">
        <v>28</v>
      </c>
      <c r="G4106">
        <v>14901.2</v>
      </c>
      <c r="H4106">
        <v>2</v>
      </c>
      <c r="I4106">
        <v>29802.400000000001</v>
      </c>
      <c r="J4106">
        <v>4.88</v>
      </c>
      <c r="K4106">
        <v>506</v>
      </c>
      <c r="L4106" s="1">
        <v>45313</v>
      </c>
    </row>
    <row r="4107" spans="1:12" x14ac:dyDescent="0.25">
      <c r="A4107" t="s">
        <v>4151</v>
      </c>
      <c r="B4107" t="s">
        <v>30</v>
      </c>
      <c r="C4107" t="s">
        <v>31</v>
      </c>
      <c r="D4107" t="s">
        <v>32</v>
      </c>
      <c r="E4107" t="s">
        <v>47</v>
      </c>
      <c r="F4107" t="s">
        <v>23</v>
      </c>
      <c r="G4107">
        <v>12624.16</v>
      </c>
      <c r="H4107">
        <v>4</v>
      </c>
      <c r="I4107">
        <v>50496.639999999999</v>
      </c>
      <c r="J4107">
        <v>1.88</v>
      </c>
      <c r="K4107">
        <v>1077</v>
      </c>
      <c r="L4107" s="1">
        <v>45506</v>
      </c>
    </row>
    <row r="4108" spans="1:12" x14ac:dyDescent="0.25">
      <c r="A4108" t="s">
        <v>4152</v>
      </c>
      <c r="B4108" t="s">
        <v>13</v>
      </c>
      <c r="C4108" t="s">
        <v>14</v>
      </c>
      <c r="D4108" t="s">
        <v>15</v>
      </c>
      <c r="E4108" t="s">
        <v>16</v>
      </c>
      <c r="F4108" t="s">
        <v>17</v>
      </c>
      <c r="G4108">
        <v>5973.47</v>
      </c>
      <c r="H4108">
        <v>5</v>
      </c>
      <c r="I4108">
        <v>29867.35</v>
      </c>
      <c r="J4108">
        <v>4.28</v>
      </c>
      <c r="K4108">
        <v>4369</v>
      </c>
      <c r="L4108" s="1">
        <v>45610</v>
      </c>
    </row>
    <row r="4109" spans="1:12" x14ac:dyDescent="0.25">
      <c r="A4109" t="s">
        <v>4153</v>
      </c>
      <c r="B4109" t="s">
        <v>53</v>
      </c>
      <c r="C4109" t="s">
        <v>31</v>
      </c>
      <c r="D4109" t="s">
        <v>54</v>
      </c>
      <c r="E4109" t="s">
        <v>16</v>
      </c>
      <c r="F4109" t="s">
        <v>33</v>
      </c>
      <c r="G4109">
        <v>2850.21</v>
      </c>
      <c r="H4109">
        <v>4</v>
      </c>
      <c r="I4109">
        <v>11400.84</v>
      </c>
      <c r="J4109">
        <v>4.3600000000000003</v>
      </c>
      <c r="K4109">
        <v>1813</v>
      </c>
      <c r="L4109" s="1">
        <v>45406</v>
      </c>
    </row>
    <row r="4110" spans="1:12" x14ac:dyDescent="0.25">
      <c r="A4110" t="s">
        <v>4154</v>
      </c>
      <c r="B4110" t="s">
        <v>13</v>
      </c>
      <c r="C4110" t="s">
        <v>14</v>
      </c>
      <c r="D4110" t="s">
        <v>15</v>
      </c>
      <c r="E4110" t="s">
        <v>16</v>
      </c>
      <c r="F4110" t="s">
        <v>23</v>
      </c>
      <c r="G4110">
        <v>1516.76</v>
      </c>
      <c r="H4110">
        <v>2</v>
      </c>
      <c r="I4110">
        <v>3033.52</v>
      </c>
      <c r="J4110">
        <v>3.28</v>
      </c>
      <c r="K4110">
        <v>1962</v>
      </c>
      <c r="L4110" s="1">
        <v>45421</v>
      </c>
    </row>
    <row r="4111" spans="1:12" x14ac:dyDescent="0.25">
      <c r="A4111" t="s">
        <v>4155</v>
      </c>
      <c r="B4111" t="s">
        <v>19</v>
      </c>
      <c r="C4111" t="s">
        <v>20</v>
      </c>
      <c r="D4111" t="s">
        <v>21</v>
      </c>
      <c r="E4111" t="s">
        <v>16</v>
      </c>
      <c r="F4111" t="s">
        <v>17</v>
      </c>
      <c r="G4111">
        <v>12848.28</v>
      </c>
      <c r="H4111">
        <v>5</v>
      </c>
      <c r="I4111">
        <v>64241.4</v>
      </c>
      <c r="J4111">
        <v>4.5199999999999996</v>
      </c>
      <c r="K4111">
        <v>3376</v>
      </c>
      <c r="L4111" s="1">
        <v>45636</v>
      </c>
    </row>
    <row r="4112" spans="1:12" x14ac:dyDescent="0.25">
      <c r="A4112" t="s">
        <v>4156</v>
      </c>
      <c r="B4112" t="s">
        <v>53</v>
      </c>
      <c r="C4112" t="s">
        <v>31</v>
      </c>
      <c r="D4112" t="s">
        <v>54</v>
      </c>
      <c r="E4112" t="s">
        <v>22</v>
      </c>
      <c r="F4112" t="s">
        <v>28</v>
      </c>
      <c r="G4112">
        <v>8486.8700000000008</v>
      </c>
      <c r="H4112">
        <v>5</v>
      </c>
      <c r="I4112">
        <v>42434.35</v>
      </c>
      <c r="J4112">
        <v>3.72</v>
      </c>
      <c r="K4112">
        <v>1292</v>
      </c>
      <c r="L4112" s="1">
        <v>45480</v>
      </c>
    </row>
    <row r="4113" spans="1:12" x14ac:dyDescent="0.25">
      <c r="A4113" t="s">
        <v>4157</v>
      </c>
      <c r="B4113" t="s">
        <v>53</v>
      </c>
      <c r="C4113" t="s">
        <v>31</v>
      </c>
      <c r="D4113" t="s">
        <v>54</v>
      </c>
      <c r="E4113" t="s">
        <v>22</v>
      </c>
      <c r="F4113" t="s">
        <v>28</v>
      </c>
      <c r="G4113">
        <v>5113.63</v>
      </c>
      <c r="H4113">
        <v>1</v>
      </c>
      <c r="I4113">
        <v>5113.63</v>
      </c>
      <c r="J4113">
        <v>3</v>
      </c>
      <c r="K4113">
        <v>4490</v>
      </c>
      <c r="L4113" s="1">
        <v>45400</v>
      </c>
    </row>
    <row r="4114" spans="1:12" x14ac:dyDescent="0.25">
      <c r="A4114" t="s">
        <v>4158</v>
      </c>
      <c r="B4114" t="s">
        <v>43</v>
      </c>
      <c r="C4114" t="s">
        <v>44</v>
      </c>
      <c r="D4114" t="s">
        <v>45</v>
      </c>
      <c r="E4114" t="s">
        <v>47</v>
      </c>
      <c r="F4114" t="s">
        <v>33</v>
      </c>
      <c r="G4114">
        <v>7396.89</v>
      </c>
      <c r="H4114">
        <v>5</v>
      </c>
      <c r="I4114">
        <v>36984.449999999997</v>
      </c>
      <c r="J4114">
        <v>4.54</v>
      </c>
      <c r="K4114">
        <v>1769</v>
      </c>
      <c r="L4114" s="1">
        <v>45316</v>
      </c>
    </row>
    <row r="4115" spans="1:12" x14ac:dyDescent="0.25">
      <c r="A4115" t="s">
        <v>4159</v>
      </c>
      <c r="B4115" t="s">
        <v>43</v>
      </c>
      <c r="C4115" t="s">
        <v>44</v>
      </c>
      <c r="D4115" t="s">
        <v>45</v>
      </c>
      <c r="E4115" t="s">
        <v>22</v>
      </c>
      <c r="F4115" t="s">
        <v>28</v>
      </c>
      <c r="G4115">
        <v>10885.11</v>
      </c>
      <c r="H4115">
        <v>5</v>
      </c>
      <c r="I4115">
        <v>54425.55</v>
      </c>
      <c r="J4115">
        <v>1.41</v>
      </c>
      <c r="K4115">
        <v>2411</v>
      </c>
      <c r="L4115" s="1">
        <v>45430</v>
      </c>
    </row>
    <row r="4116" spans="1:12" x14ac:dyDescent="0.25">
      <c r="A4116" t="s">
        <v>4160</v>
      </c>
      <c r="B4116" t="s">
        <v>38</v>
      </c>
      <c r="C4116" t="s">
        <v>20</v>
      </c>
      <c r="D4116" t="s">
        <v>39</v>
      </c>
      <c r="E4116" t="s">
        <v>47</v>
      </c>
      <c r="F4116" t="s">
        <v>23</v>
      </c>
      <c r="G4116">
        <v>2464.61</v>
      </c>
      <c r="H4116">
        <v>1</v>
      </c>
      <c r="I4116">
        <v>2464.61</v>
      </c>
      <c r="J4116">
        <v>1.5</v>
      </c>
      <c r="K4116">
        <v>3710</v>
      </c>
      <c r="L4116" s="1">
        <v>45616</v>
      </c>
    </row>
    <row r="4117" spans="1:12" x14ac:dyDescent="0.25">
      <c r="A4117" t="s">
        <v>4161</v>
      </c>
      <c r="B4117" t="s">
        <v>38</v>
      </c>
      <c r="C4117" t="s">
        <v>20</v>
      </c>
      <c r="D4117" t="s">
        <v>39</v>
      </c>
      <c r="E4117" t="s">
        <v>22</v>
      </c>
      <c r="F4117" t="s">
        <v>23</v>
      </c>
      <c r="G4117">
        <v>10063.09</v>
      </c>
      <c r="H4117">
        <v>5</v>
      </c>
      <c r="I4117">
        <v>50315.45</v>
      </c>
      <c r="J4117">
        <v>1.85</v>
      </c>
      <c r="K4117">
        <v>4898</v>
      </c>
      <c r="L4117" s="1">
        <v>45331</v>
      </c>
    </row>
    <row r="4118" spans="1:12" x14ac:dyDescent="0.25">
      <c r="A4118" t="s">
        <v>4162</v>
      </c>
      <c r="B4118" t="s">
        <v>25</v>
      </c>
      <c r="C4118" t="s">
        <v>26</v>
      </c>
      <c r="D4118" t="s">
        <v>27</v>
      </c>
      <c r="E4118" t="s">
        <v>22</v>
      </c>
      <c r="F4118" t="s">
        <v>17</v>
      </c>
      <c r="G4118">
        <v>17996.79</v>
      </c>
      <c r="H4118">
        <v>2</v>
      </c>
      <c r="I4118">
        <v>35993.58</v>
      </c>
      <c r="J4118">
        <v>4.97</v>
      </c>
      <c r="K4118">
        <v>305</v>
      </c>
      <c r="L4118" s="1">
        <v>45522</v>
      </c>
    </row>
    <row r="4119" spans="1:12" x14ac:dyDescent="0.25">
      <c r="A4119" t="s">
        <v>4163</v>
      </c>
      <c r="B4119" t="s">
        <v>30</v>
      </c>
      <c r="C4119" t="s">
        <v>31</v>
      </c>
      <c r="D4119" t="s">
        <v>32</v>
      </c>
      <c r="E4119" t="s">
        <v>47</v>
      </c>
      <c r="F4119" t="s">
        <v>17</v>
      </c>
      <c r="G4119">
        <v>17475.240000000002</v>
      </c>
      <c r="H4119">
        <v>5</v>
      </c>
      <c r="I4119">
        <v>87376.2</v>
      </c>
      <c r="J4119">
        <v>2.64</v>
      </c>
      <c r="K4119">
        <v>394</v>
      </c>
      <c r="L4119" s="1">
        <v>45437</v>
      </c>
    </row>
    <row r="4120" spans="1:12" x14ac:dyDescent="0.25">
      <c r="A4120" t="s">
        <v>4164</v>
      </c>
      <c r="B4120" t="s">
        <v>53</v>
      </c>
      <c r="C4120" t="s">
        <v>31</v>
      </c>
      <c r="D4120" t="s">
        <v>54</v>
      </c>
      <c r="E4120" t="s">
        <v>16</v>
      </c>
      <c r="F4120" t="s">
        <v>62</v>
      </c>
      <c r="G4120">
        <v>2287.73</v>
      </c>
      <c r="H4120">
        <v>3</v>
      </c>
      <c r="I4120">
        <v>6863.19</v>
      </c>
      <c r="J4120">
        <v>2.19</v>
      </c>
      <c r="K4120">
        <v>1938</v>
      </c>
      <c r="L4120" s="1">
        <v>45563</v>
      </c>
    </row>
    <row r="4121" spans="1:12" x14ac:dyDescent="0.25">
      <c r="A4121" t="s">
        <v>4165</v>
      </c>
      <c r="B4121" t="s">
        <v>43</v>
      </c>
      <c r="C4121" t="s">
        <v>44</v>
      </c>
      <c r="D4121" t="s">
        <v>45</v>
      </c>
      <c r="E4121" t="s">
        <v>22</v>
      </c>
      <c r="F4121" t="s">
        <v>33</v>
      </c>
      <c r="G4121">
        <v>8021.52</v>
      </c>
      <c r="H4121">
        <v>2</v>
      </c>
      <c r="I4121">
        <v>16043.04</v>
      </c>
      <c r="J4121">
        <v>3.55</v>
      </c>
      <c r="K4121">
        <v>4644</v>
      </c>
      <c r="L4121" s="1">
        <v>45364</v>
      </c>
    </row>
    <row r="4122" spans="1:12" x14ac:dyDescent="0.25">
      <c r="A4122" t="s">
        <v>4166</v>
      </c>
      <c r="B4122" t="s">
        <v>25</v>
      </c>
      <c r="C4122" t="s">
        <v>26</v>
      </c>
      <c r="D4122" t="s">
        <v>27</v>
      </c>
      <c r="E4122" t="s">
        <v>22</v>
      </c>
      <c r="F4122" t="s">
        <v>17</v>
      </c>
      <c r="G4122">
        <v>6595.63</v>
      </c>
      <c r="H4122">
        <v>2</v>
      </c>
      <c r="I4122">
        <v>13191.26</v>
      </c>
      <c r="J4122">
        <v>3.52</v>
      </c>
      <c r="K4122">
        <v>1952</v>
      </c>
      <c r="L4122" s="1">
        <v>45361</v>
      </c>
    </row>
    <row r="4123" spans="1:12" x14ac:dyDescent="0.25">
      <c r="A4123" t="s">
        <v>4167</v>
      </c>
      <c r="B4123" t="s">
        <v>49</v>
      </c>
      <c r="C4123" t="s">
        <v>14</v>
      </c>
      <c r="D4123" t="s">
        <v>50</v>
      </c>
      <c r="E4123" t="s">
        <v>22</v>
      </c>
      <c r="F4123" t="s">
        <v>40</v>
      </c>
      <c r="G4123">
        <v>14225.19</v>
      </c>
      <c r="H4123">
        <v>1</v>
      </c>
      <c r="I4123">
        <v>14225.19</v>
      </c>
      <c r="J4123">
        <v>3.14</v>
      </c>
      <c r="K4123">
        <v>4681</v>
      </c>
      <c r="L4123" s="1">
        <v>45322</v>
      </c>
    </row>
    <row r="4124" spans="1:12" x14ac:dyDescent="0.25">
      <c r="A4124" t="s">
        <v>4168</v>
      </c>
      <c r="B4124" t="s">
        <v>35</v>
      </c>
      <c r="C4124" t="s">
        <v>14</v>
      </c>
      <c r="D4124" t="s">
        <v>36</v>
      </c>
      <c r="E4124" t="s">
        <v>22</v>
      </c>
      <c r="F4124" t="s">
        <v>28</v>
      </c>
      <c r="G4124">
        <v>9277.48</v>
      </c>
      <c r="H4124">
        <v>5</v>
      </c>
      <c r="I4124">
        <v>46387.4</v>
      </c>
      <c r="J4124">
        <v>4.4800000000000004</v>
      </c>
      <c r="K4124">
        <v>511</v>
      </c>
      <c r="L4124" s="1">
        <v>45484</v>
      </c>
    </row>
    <row r="4125" spans="1:12" x14ac:dyDescent="0.25">
      <c r="A4125" t="s">
        <v>4169</v>
      </c>
      <c r="B4125" t="s">
        <v>25</v>
      </c>
      <c r="C4125" t="s">
        <v>26</v>
      </c>
      <c r="D4125" t="s">
        <v>27</v>
      </c>
      <c r="E4125" t="s">
        <v>16</v>
      </c>
      <c r="F4125" t="s">
        <v>33</v>
      </c>
      <c r="G4125">
        <v>14468.97</v>
      </c>
      <c r="H4125">
        <v>1</v>
      </c>
      <c r="I4125">
        <v>14468.97</v>
      </c>
      <c r="J4125">
        <v>4.12</v>
      </c>
      <c r="K4125">
        <v>2836</v>
      </c>
      <c r="L4125" s="1">
        <v>45586</v>
      </c>
    </row>
    <row r="4126" spans="1:12" x14ac:dyDescent="0.25">
      <c r="A4126" t="s">
        <v>4170</v>
      </c>
      <c r="B4126" t="s">
        <v>19</v>
      </c>
      <c r="C4126" t="s">
        <v>20</v>
      </c>
      <c r="D4126" t="s">
        <v>21</v>
      </c>
      <c r="E4126" t="s">
        <v>22</v>
      </c>
      <c r="F4126" t="s">
        <v>33</v>
      </c>
      <c r="G4126">
        <v>13608.11</v>
      </c>
      <c r="H4126">
        <v>5</v>
      </c>
      <c r="I4126">
        <v>68040.55</v>
      </c>
      <c r="J4126">
        <v>3.53</v>
      </c>
      <c r="K4126">
        <v>4384</v>
      </c>
      <c r="L4126" s="1">
        <v>45421</v>
      </c>
    </row>
    <row r="4127" spans="1:12" x14ac:dyDescent="0.25">
      <c r="A4127" t="s">
        <v>4171</v>
      </c>
      <c r="B4127" t="s">
        <v>30</v>
      </c>
      <c r="C4127" t="s">
        <v>31</v>
      </c>
      <c r="D4127" t="s">
        <v>32</v>
      </c>
      <c r="E4127" t="s">
        <v>16</v>
      </c>
      <c r="F4127" t="s">
        <v>28</v>
      </c>
      <c r="G4127">
        <v>8889.73</v>
      </c>
      <c r="H4127">
        <v>4</v>
      </c>
      <c r="I4127">
        <v>35558.92</v>
      </c>
      <c r="J4127">
        <v>4.1900000000000004</v>
      </c>
      <c r="K4127">
        <v>1554</v>
      </c>
      <c r="L4127" s="1">
        <v>45308</v>
      </c>
    </row>
    <row r="4128" spans="1:12" x14ac:dyDescent="0.25">
      <c r="A4128" t="s">
        <v>4172</v>
      </c>
      <c r="B4128" t="s">
        <v>19</v>
      </c>
      <c r="C4128" t="s">
        <v>20</v>
      </c>
      <c r="D4128" t="s">
        <v>21</v>
      </c>
      <c r="E4128" t="s">
        <v>22</v>
      </c>
      <c r="F4128" t="s">
        <v>28</v>
      </c>
      <c r="G4128">
        <v>13853.97</v>
      </c>
      <c r="H4128">
        <v>3</v>
      </c>
      <c r="I4128">
        <v>41561.910000000003</v>
      </c>
      <c r="J4128">
        <v>1.46</v>
      </c>
      <c r="K4128">
        <v>4600</v>
      </c>
      <c r="L4128" s="1">
        <v>45465</v>
      </c>
    </row>
    <row r="4129" spans="1:12" x14ac:dyDescent="0.25">
      <c r="A4129" t="s">
        <v>4173</v>
      </c>
      <c r="B4129" t="s">
        <v>65</v>
      </c>
      <c r="C4129" t="s">
        <v>20</v>
      </c>
      <c r="D4129" t="s">
        <v>66</v>
      </c>
      <c r="E4129" t="s">
        <v>16</v>
      </c>
      <c r="F4129" t="s">
        <v>33</v>
      </c>
      <c r="G4129">
        <v>18687.689999999999</v>
      </c>
      <c r="H4129">
        <v>2</v>
      </c>
      <c r="I4129">
        <v>37375.379999999997</v>
      </c>
      <c r="J4129">
        <v>4.01</v>
      </c>
      <c r="K4129">
        <v>3067</v>
      </c>
      <c r="L4129" s="1">
        <v>45614</v>
      </c>
    </row>
    <row r="4130" spans="1:12" x14ac:dyDescent="0.25">
      <c r="A4130" t="s">
        <v>4174</v>
      </c>
      <c r="B4130" t="s">
        <v>25</v>
      </c>
      <c r="C4130" t="s">
        <v>26</v>
      </c>
      <c r="D4130" t="s">
        <v>27</v>
      </c>
      <c r="E4130" t="s">
        <v>47</v>
      </c>
      <c r="F4130" t="s">
        <v>33</v>
      </c>
      <c r="G4130">
        <v>5109.17</v>
      </c>
      <c r="H4130">
        <v>1</v>
      </c>
      <c r="I4130">
        <v>5109.17</v>
      </c>
      <c r="J4130">
        <v>4.3099999999999996</v>
      </c>
      <c r="K4130">
        <v>1585</v>
      </c>
      <c r="L4130" s="1">
        <v>45432</v>
      </c>
    </row>
    <row r="4131" spans="1:12" x14ac:dyDescent="0.25">
      <c r="A4131" t="s">
        <v>4175</v>
      </c>
      <c r="B4131" t="s">
        <v>43</v>
      </c>
      <c r="C4131" t="s">
        <v>44</v>
      </c>
      <c r="D4131" t="s">
        <v>45</v>
      </c>
      <c r="E4131" t="s">
        <v>22</v>
      </c>
      <c r="F4131" t="s">
        <v>62</v>
      </c>
      <c r="G4131">
        <v>9647.35</v>
      </c>
      <c r="H4131">
        <v>4</v>
      </c>
      <c r="I4131">
        <v>38589.4</v>
      </c>
      <c r="J4131">
        <v>3.01</v>
      </c>
      <c r="K4131">
        <v>3743</v>
      </c>
      <c r="L4131" s="1">
        <v>45541</v>
      </c>
    </row>
    <row r="4132" spans="1:12" x14ac:dyDescent="0.25">
      <c r="A4132" t="s">
        <v>4176</v>
      </c>
      <c r="B4132" t="s">
        <v>53</v>
      </c>
      <c r="C4132" t="s">
        <v>31</v>
      </c>
      <c r="D4132" t="s">
        <v>54</v>
      </c>
      <c r="E4132" t="s">
        <v>22</v>
      </c>
      <c r="F4132" t="s">
        <v>23</v>
      </c>
      <c r="G4132">
        <v>5307.11</v>
      </c>
      <c r="H4132">
        <v>2</v>
      </c>
      <c r="I4132">
        <v>10614.22</v>
      </c>
      <c r="J4132">
        <v>1.49</v>
      </c>
      <c r="K4132">
        <v>140</v>
      </c>
      <c r="L4132" s="1">
        <v>45590</v>
      </c>
    </row>
    <row r="4133" spans="1:12" x14ac:dyDescent="0.25">
      <c r="A4133" t="s">
        <v>4177</v>
      </c>
      <c r="B4133" t="s">
        <v>38</v>
      </c>
      <c r="C4133" t="s">
        <v>20</v>
      </c>
      <c r="D4133" t="s">
        <v>39</v>
      </c>
      <c r="E4133" t="s">
        <v>47</v>
      </c>
      <c r="F4133" t="s">
        <v>28</v>
      </c>
      <c r="G4133">
        <v>16932.439999999999</v>
      </c>
      <c r="H4133">
        <v>3</v>
      </c>
      <c r="I4133">
        <v>50797.32</v>
      </c>
      <c r="J4133">
        <v>3.25</v>
      </c>
      <c r="K4133">
        <v>2182</v>
      </c>
      <c r="L4133" s="1">
        <v>45634</v>
      </c>
    </row>
    <row r="4134" spans="1:12" x14ac:dyDescent="0.25">
      <c r="A4134" t="s">
        <v>4178</v>
      </c>
      <c r="B4134" t="s">
        <v>30</v>
      </c>
      <c r="C4134" t="s">
        <v>31</v>
      </c>
      <c r="D4134" t="s">
        <v>32</v>
      </c>
      <c r="E4134" t="s">
        <v>16</v>
      </c>
      <c r="F4134" t="s">
        <v>17</v>
      </c>
      <c r="G4134">
        <v>17763.349999999999</v>
      </c>
      <c r="H4134">
        <v>4</v>
      </c>
      <c r="I4134">
        <v>71053.399999999994</v>
      </c>
      <c r="J4134">
        <v>2.93</v>
      </c>
      <c r="K4134">
        <v>4808</v>
      </c>
      <c r="L4134" s="1">
        <v>45533</v>
      </c>
    </row>
    <row r="4135" spans="1:12" x14ac:dyDescent="0.25">
      <c r="A4135" t="s">
        <v>4179</v>
      </c>
      <c r="B4135" t="s">
        <v>53</v>
      </c>
      <c r="C4135" t="s">
        <v>31</v>
      </c>
      <c r="D4135" t="s">
        <v>54</v>
      </c>
      <c r="E4135" t="s">
        <v>22</v>
      </c>
      <c r="F4135" t="s">
        <v>62</v>
      </c>
      <c r="G4135">
        <v>1466.32</v>
      </c>
      <c r="H4135">
        <v>4</v>
      </c>
      <c r="I4135">
        <v>5865.28</v>
      </c>
      <c r="J4135">
        <v>3.4</v>
      </c>
      <c r="K4135">
        <v>2464</v>
      </c>
      <c r="L4135" s="1">
        <v>45590</v>
      </c>
    </row>
    <row r="4136" spans="1:12" x14ac:dyDescent="0.25">
      <c r="A4136" t="s">
        <v>4180</v>
      </c>
      <c r="B4136" t="s">
        <v>65</v>
      </c>
      <c r="C4136" t="s">
        <v>20</v>
      </c>
      <c r="D4136" t="s">
        <v>66</v>
      </c>
      <c r="E4136" t="s">
        <v>16</v>
      </c>
      <c r="F4136" t="s">
        <v>40</v>
      </c>
      <c r="G4136">
        <v>8965.01</v>
      </c>
      <c r="H4136">
        <v>5</v>
      </c>
      <c r="I4136">
        <v>44825.05</v>
      </c>
      <c r="J4136">
        <v>1.61</v>
      </c>
      <c r="K4136">
        <v>1769</v>
      </c>
      <c r="L4136" s="1">
        <v>45528</v>
      </c>
    </row>
    <row r="4137" spans="1:12" x14ac:dyDescent="0.25">
      <c r="A4137" t="s">
        <v>4181</v>
      </c>
      <c r="B4137" t="s">
        <v>49</v>
      </c>
      <c r="C4137" t="s">
        <v>14</v>
      </c>
      <c r="D4137" t="s">
        <v>50</v>
      </c>
      <c r="E4137" t="s">
        <v>22</v>
      </c>
      <c r="F4137" t="s">
        <v>40</v>
      </c>
      <c r="G4137">
        <v>17521.05</v>
      </c>
      <c r="H4137">
        <v>2</v>
      </c>
      <c r="I4137">
        <v>35042.1</v>
      </c>
      <c r="J4137">
        <v>3.83</v>
      </c>
      <c r="K4137">
        <v>3891</v>
      </c>
      <c r="L4137" s="1">
        <v>45305</v>
      </c>
    </row>
    <row r="4138" spans="1:12" x14ac:dyDescent="0.25">
      <c r="A4138" t="s">
        <v>4182</v>
      </c>
      <c r="B4138" t="s">
        <v>38</v>
      </c>
      <c r="C4138" t="s">
        <v>20</v>
      </c>
      <c r="D4138" t="s">
        <v>39</v>
      </c>
      <c r="E4138" t="s">
        <v>47</v>
      </c>
      <c r="F4138" t="s">
        <v>40</v>
      </c>
      <c r="G4138">
        <v>14006.19</v>
      </c>
      <c r="H4138">
        <v>3</v>
      </c>
      <c r="I4138">
        <v>42018.57</v>
      </c>
      <c r="J4138">
        <v>3.61</v>
      </c>
      <c r="K4138">
        <v>1752</v>
      </c>
      <c r="L4138" s="1">
        <v>45625</v>
      </c>
    </row>
    <row r="4139" spans="1:12" x14ac:dyDescent="0.25">
      <c r="A4139" t="s">
        <v>4183</v>
      </c>
      <c r="B4139" t="s">
        <v>25</v>
      </c>
      <c r="C4139" t="s">
        <v>26</v>
      </c>
      <c r="D4139" t="s">
        <v>27</v>
      </c>
      <c r="E4139" t="s">
        <v>16</v>
      </c>
      <c r="F4139" t="s">
        <v>40</v>
      </c>
      <c r="G4139">
        <v>12972.75</v>
      </c>
      <c r="H4139">
        <v>2</v>
      </c>
      <c r="I4139">
        <v>25945.5</v>
      </c>
      <c r="J4139">
        <v>3.84</v>
      </c>
      <c r="K4139">
        <v>1651</v>
      </c>
      <c r="L4139" s="1">
        <v>45513</v>
      </c>
    </row>
    <row r="4140" spans="1:12" x14ac:dyDescent="0.25">
      <c r="A4140" t="s">
        <v>4184</v>
      </c>
      <c r="B4140" t="s">
        <v>25</v>
      </c>
      <c r="C4140" t="s">
        <v>26</v>
      </c>
      <c r="D4140" t="s">
        <v>27</v>
      </c>
      <c r="E4140" t="s">
        <v>16</v>
      </c>
      <c r="F4140" t="s">
        <v>33</v>
      </c>
      <c r="G4140">
        <v>17766</v>
      </c>
      <c r="H4140">
        <v>4</v>
      </c>
      <c r="I4140">
        <v>71064</v>
      </c>
      <c r="J4140">
        <v>4.5999999999999996</v>
      </c>
      <c r="K4140">
        <v>2139</v>
      </c>
      <c r="L4140" s="1">
        <v>45404</v>
      </c>
    </row>
    <row r="4141" spans="1:12" x14ac:dyDescent="0.25">
      <c r="A4141" t="s">
        <v>4185</v>
      </c>
      <c r="B4141" t="s">
        <v>13</v>
      </c>
      <c r="C4141" t="s">
        <v>14</v>
      </c>
      <c r="D4141" t="s">
        <v>15</v>
      </c>
      <c r="E4141" t="s">
        <v>47</v>
      </c>
      <c r="F4141" t="s">
        <v>62</v>
      </c>
      <c r="G4141">
        <v>15006.24</v>
      </c>
      <c r="H4141">
        <v>5</v>
      </c>
      <c r="I4141">
        <v>75031.199999999997</v>
      </c>
      <c r="J4141">
        <v>3.03</v>
      </c>
      <c r="K4141">
        <v>3170</v>
      </c>
      <c r="L4141" s="1">
        <v>45568</v>
      </c>
    </row>
    <row r="4142" spans="1:12" x14ac:dyDescent="0.25">
      <c r="A4142" t="s">
        <v>4186</v>
      </c>
      <c r="B4142" t="s">
        <v>30</v>
      </c>
      <c r="C4142" t="s">
        <v>31</v>
      </c>
      <c r="D4142" t="s">
        <v>32</v>
      </c>
      <c r="E4142" t="s">
        <v>16</v>
      </c>
      <c r="F4142" t="s">
        <v>40</v>
      </c>
      <c r="G4142">
        <v>9783.16</v>
      </c>
      <c r="H4142">
        <v>5</v>
      </c>
      <c r="I4142">
        <v>48915.8</v>
      </c>
      <c r="J4142">
        <v>4.25</v>
      </c>
      <c r="K4142">
        <v>1653</v>
      </c>
      <c r="L4142" s="1">
        <v>45527</v>
      </c>
    </row>
    <row r="4143" spans="1:12" x14ac:dyDescent="0.25">
      <c r="A4143" t="s">
        <v>4187</v>
      </c>
      <c r="B4143" t="s">
        <v>25</v>
      </c>
      <c r="C4143" t="s">
        <v>26</v>
      </c>
      <c r="D4143" t="s">
        <v>27</v>
      </c>
      <c r="E4143" t="s">
        <v>47</v>
      </c>
      <c r="F4143" t="s">
        <v>33</v>
      </c>
      <c r="G4143">
        <v>19628.52</v>
      </c>
      <c r="H4143">
        <v>1</v>
      </c>
      <c r="I4143">
        <v>19628.52</v>
      </c>
      <c r="J4143">
        <v>1.66</v>
      </c>
      <c r="K4143">
        <v>1997</v>
      </c>
      <c r="L4143" s="1">
        <v>45292</v>
      </c>
    </row>
    <row r="4144" spans="1:12" x14ac:dyDescent="0.25">
      <c r="A4144" t="s">
        <v>4188</v>
      </c>
      <c r="B4144" t="s">
        <v>35</v>
      </c>
      <c r="C4144" t="s">
        <v>14</v>
      </c>
      <c r="D4144" t="s">
        <v>36</v>
      </c>
      <c r="E4144" t="s">
        <v>22</v>
      </c>
      <c r="F4144" t="s">
        <v>40</v>
      </c>
      <c r="G4144">
        <v>11610.09</v>
      </c>
      <c r="H4144">
        <v>3</v>
      </c>
      <c r="I4144">
        <v>34830.269999999997</v>
      </c>
      <c r="J4144">
        <v>1.47</v>
      </c>
      <c r="K4144">
        <v>502</v>
      </c>
      <c r="L4144" s="1">
        <v>45551</v>
      </c>
    </row>
    <row r="4145" spans="1:12" x14ac:dyDescent="0.25">
      <c r="A4145" t="s">
        <v>4189</v>
      </c>
      <c r="B4145" t="s">
        <v>43</v>
      </c>
      <c r="C4145" t="s">
        <v>44</v>
      </c>
      <c r="D4145" t="s">
        <v>45</v>
      </c>
      <c r="E4145" t="s">
        <v>16</v>
      </c>
      <c r="F4145" t="s">
        <v>40</v>
      </c>
      <c r="G4145">
        <v>1416.68</v>
      </c>
      <c r="H4145">
        <v>3</v>
      </c>
      <c r="I4145">
        <v>4250.04</v>
      </c>
      <c r="J4145">
        <v>4.3600000000000003</v>
      </c>
      <c r="K4145">
        <v>2257</v>
      </c>
      <c r="L4145" s="1">
        <v>45501</v>
      </c>
    </row>
    <row r="4146" spans="1:12" x14ac:dyDescent="0.25">
      <c r="A4146" t="s">
        <v>4190</v>
      </c>
      <c r="B4146" t="s">
        <v>38</v>
      </c>
      <c r="C4146" t="s">
        <v>20</v>
      </c>
      <c r="D4146" t="s">
        <v>39</v>
      </c>
      <c r="E4146" t="s">
        <v>16</v>
      </c>
      <c r="F4146" t="s">
        <v>33</v>
      </c>
      <c r="G4146">
        <v>1262.24</v>
      </c>
      <c r="H4146">
        <v>1</v>
      </c>
      <c r="I4146">
        <v>1262.24</v>
      </c>
      <c r="J4146">
        <v>2.2999999999999998</v>
      </c>
      <c r="K4146">
        <v>3797</v>
      </c>
      <c r="L4146" s="1">
        <v>45386</v>
      </c>
    </row>
    <row r="4147" spans="1:12" x14ac:dyDescent="0.25">
      <c r="A4147" t="s">
        <v>4191</v>
      </c>
      <c r="B4147" t="s">
        <v>38</v>
      </c>
      <c r="C4147" t="s">
        <v>20</v>
      </c>
      <c r="D4147" t="s">
        <v>39</v>
      </c>
      <c r="E4147" t="s">
        <v>47</v>
      </c>
      <c r="F4147" t="s">
        <v>40</v>
      </c>
      <c r="G4147">
        <v>12235.6</v>
      </c>
      <c r="H4147">
        <v>3</v>
      </c>
      <c r="I4147">
        <v>36706.800000000003</v>
      </c>
      <c r="J4147">
        <v>4.13</v>
      </c>
      <c r="K4147">
        <v>1667</v>
      </c>
      <c r="L4147" s="1">
        <v>45628</v>
      </c>
    </row>
    <row r="4148" spans="1:12" x14ac:dyDescent="0.25">
      <c r="A4148" t="s">
        <v>4192</v>
      </c>
      <c r="B4148" t="s">
        <v>38</v>
      </c>
      <c r="C4148" t="s">
        <v>20</v>
      </c>
      <c r="D4148" t="s">
        <v>39</v>
      </c>
      <c r="E4148" t="s">
        <v>47</v>
      </c>
      <c r="F4148" t="s">
        <v>28</v>
      </c>
      <c r="G4148">
        <v>143.52000000000001</v>
      </c>
      <c r="H4148">
        <v>1</v>
      </c>
      <c r="I4148">
        <v>143.52000000000001</v>
      </c>
      <c r="J4148">
        <v>2.44</v>
      </c>
      <c r="K4148">
        <v>2821</v>
      </c>
      <c r="L4148" s="1">
        <v>45515</v>
      </c>
    </row>
    <row r="4149" spans="1:12" x14ac:dyDescent="0.25">
      <c r="A4149" t="s">
        <v>4193</v>
      </c>
      <c r="B4149" t="s">
        <v>19</v>
      </c>
      <c r="C4149" t="s">
        <v>20</v>
      </c>
      <c r="D4149" t="s">
        <v>21</v>
      </c>
      <c r="E4149" t="s">
        <v>22</v>
      </c>
      <c r="F4149" t="s">
        <v>33</v>
      </c>
      <c r="G4149">
        <v>10531.51</v>
      </c>
      <c r="H4149">
        <v>5</v>
      </c>
      <c r="I4149">
        <v>52657.55</v>
      </c>
      <c r="J4149">
        <v>4.08</v>
      </c>
      <c r="K4149">
        <v>4888</v>
      </c>
      <c r="L4149" s="1">
        <v>45648</v>
      </c>
    </row>
    <row r="4150" spans="1:12" x14ac:dyDescent="0.25">
      <c r="A4150" t="s">
        <v>4194</v>
      </c>
      <c r="B4150" t="s">
        <v>25</v>
      </c>
      <c r="C4150" t="s">
        <v>26</v>
      </c>
      <c r="D4150" t="s">
        <v>27</v>
      </c>
      <c r="E4150" t="s">
        <v>16</v>
      </c>
      <c r="F4150" t="s">
        <v>28</v>
      </c>
      <c r="G4150">
        <v>13702.05</v>
      </c>
      <c r="H4150">
        <v>5</v>
      </c>
      <c r="I4150">
        <v>68510.25</v>
      </c>
      <c r="J4150">
        <v>1.27</v>
      </c>
      <c r="K4150">
        <v>1060</v>
      </c>
      <c r="L4150" s="1">
        <v>45498</v>
      </c>
    </row>
    <row r="4151" spans="1:12" x14ac:dyDescent="0.25">
      <c r="A4151" t="s">
        <v>4195</v>
      </c>
      <c r="B4151" t="s">
        <v>43</v>
      </c>
      <c r="C4151" t="s">
        <v>44</v>
      </c>
      <c r="D4151" t="s">
        <v>45</v>
      </c>
      <c r="E4151" t="s">
        <v>22</v>
      </c>
      <c r="F4151" t="s">
        <v>40</v>
      </c>
      <c r="G4151">
        <v>3513.14</v>
      </c>
      <c r="H4151">
        <v>2</v>
      </c>
      <c r="I4151">
        <v>7026.28</v>
      </c>
      <c r="J4151">
        <v>4.08</v>
      </c>
      <c r="K4151">
        <v>2421</v>
      </c>
      <c r="L4151" s="1">
        <v>45565</v>
      </c>
    </row>
    <row r="4152" spans="1:12" x14ac:dyDescent="0.25">
      <c r="A4152" t="s">
        <v>4196</v>
      </c>
      <c r="B4152" t="s">
        <v>25</v>
      </c>
      <c r="C4152" t="s">
        <v>26</v>
      </c>
      <c r="D4152" t="s">
        <v>27</v>
      </c>
      <c r="E4152" t="s">
        <v>22</v>
      </c>
      <c r="F4152" t="s">
        <v>40</v>
      </c>
      <c r="G4152">
        <v>10631.16</v>
      </c>
      <c r="H4152">
        <v>1</v>
      </c>
      <c r="I4152">
        <v>10631.16</v>
      </c>
      <c r="J4152">
        <v>4.41</v>
      </c>
      <c r="K4152">
        <v>4818</v>
      </c>
      <c r="L4152" s="1">
        <v>45399</v>
      </c>
    </row>
    <row r="4153" spans="1:12" x14ac:dyDescent="0.25">
      <c r="A4153" t="s">
        <v>4197</v>
      </c>
      <c r="B4153" t="s">
        <v>65</v>
      </c>
      <c r="C4153" t="s">
        <v>20</v>
      </c>
      <c r="D4153" t="s">
        <v>66</v>
      </c>
      <c r="E4153" t="s">
        <v>47</v>
      </c>
      <c r="F4153" t="s">
        <v>23</v>
      </c>
      <c r="G4153">
        <v>6723</v>
      </c>
      <c r="H4153">
        <v>1</v>
      </c>
      <c r="I4153">
        <v>6723</v>
      </c>
      <c r="J4153">
        <v>2.15</v>
      </c>
      <c r="K4153">
        <v>3154</v>
      </c>
      <c r="L4153" s="1">
        <v>45400</v>
      </c>
    </row>
    <row r="4154" spans="1:12" x14ac:dyDescent="0.25">
      <c r="A4154" t="s">
        <v>4198</v>
      </c>
      <c r="B4154" t="s">
        <v>38</v>
      </c>
      <c r="C4154" t="s">
        <v>20</v>
      </c>
      <c r="D4154" t="s">
        <v>39</v>
      </c>
      <c r="E4154" t="s">
        <v>22</v>
      </c>
      <c r="F4154" t="s">
        <v>17</v>
      </c>
      <c r="G4154">
        <v>9399.94</v>
      </c>
      <c r="H4154">
        <v>4</v>
      </c>
      <c r="I4154">
        <v>37599.760000000002</v>
      </c>
      <c r="J4154">
        <v>2.83</v>
      </c>
      <c r="K4154">
        <v>5000</v>
      </c>
      <c r="L4154" s="1">
        <v>45605</v>
      </c>
    </row>
    <row r="4155" spans="1:12" x14ac:dyDescent="0.25">
      <c r="A4155" t="s">
        <v>4199</v>
      </c>
      <c r="B4155" t="s">
        <v>35</v>
      </c>
      <c r="C4155" t="s">
        <v>14</v>
      </c>
      <c r="D4155" t="s">
        <v>36</v>
      </c>
      <c r="E4155" t="s">
        <v>22</v>
      </c>
      <c r="F4155" t="s">
        <v>28</v>
      </c>
      <c r="G4155">
        <v>11669.75</v>
      </c>
      <c r="H4155">
        <v>1</v>
      </c>
      <c r="I4155">
        <v>11669.75</v>
      </c>
      <c r="J4155">
        <v>4.29</v>
      </c>
      <c r="K4155">
        <v>4746</v>
      </c>
      <c r="L4155" s="1">
        <v>45551</v>
      </c>
    </row>
    <row r="4156" spans="1:12" x14ac:dyDescent="0.25">
      <c r="A4156" t="s">
        <v>4200</v>
      </c>
      <c r="B4156" t="s">
        <v>25</v>
      </c>
      <c r="C4156" t="s">
        <v>26</v>
      </c>
      <c r="D4156" t="s">
        <v>27</v>
      </c>
      <c r="E4156" t="s">
        <v>16</v>
      </c>
      <c r="F4156" t="s">
        <v>40</v>
      </c>
      <c r="G4156">
        <v>8041.92</v>
      </c>
      <c r="H4156">
        <v>3</v>
      </c>
      <c r="I4156">
        <v>24125.759999999998</v>
      </c>
      <c r="J4156">
        <v>3.84</v>
      </c>
      <c r="K4156">
        <v>4451</v>
      </c>
      <c r="L4156" s="1">
        <v>45637</v>
      </c>
    </row>
    <row r="4157" spans="1:12" x14ac:dyDescent="0.25">
      <c r="A4157" t="s">
        <v>4201</v>
      </c>
      <c r="B4157" t="s">
        <v>53</v>
      </c>
      <c r="C4157" t="s">
        <v>31</v>
      </c>
      <c r="D4157" t="s">
        <v>54</v>
      </c>
      <c r="E4157" t="s">
        <v>47</v>
      </c>
      <c r="F4157" t="s">
        <v>17</v>
      </c>
      <c r="G4157">
        <v>10990.56</v>
      </c>
      <c r="H4157">
        <v>2</v>
      </c>
      <c r="I4157">
        <v>21981.119999999999</v>
      </c>
      <c r="J4157">
        <v>2.92</v>
      </c>
      <c r="K4157">
        <v>1659</v>
      </c>
      <c r="L4157" s="1">
        <v>45613</v>
      </c>
    </row>
    <row r="4158" spans="1:12" x14ac:dyDescent="0.25">
      <c r="A4158" t="s">
        <v>4202</v>
      </c>
      <c r="B4158" t="s">
        <v>43</v>
      </c>
      <c r="C4158" t="s">
        <v>44</v>
      </c>
      <c r="D4158" t="s">
        <v>45</v>
      </c>
      <c r="E4158" t="s">
        <v>16</v>
      </c>
      <c r="F4158" t="s">
        <v>28</v>
      </c>
      <c r="G4158">
        <v>5224.99</v>
      </c>
      <c r="H4158">
        <v>1</v>
      </c>
      <c r="I4158">
        <v>5224.99</v>
      </c>
      <c r="J4158">
        <v>3.29</v>
      </c>
      <c r="K4158">
        <v>2181</v>
      </c>
      <c r="L4158" s="1">
        <v>45415</v>
      </c>
    </row>
    <row r="4159" spans="1:12" x14ac:dyDescent="0.25">
      <c r="A4159" t="s">
        <v>4203</v>
      </c>
      <c r="B4159" t="s">
        <v>30</v>
      </c>
      <c r="C4159" t="s">
        <v>31</v>
      </c>
      <c r="D4159" t="s">
        <v>32</v>
      </c>
      <c r="E4159" t="s">
        <v>22</v>
      </c>
      <c r="F4159" t="s">
        <v>17</v>
      </c>
      <c r="G4159">
        <v>6967.32</v>
      </c>
      <c r="H4159">
        <v>3</v>
      </c>
      <c r="I4159">
        <v>20901.96</v>
      </c>
      <c r="J4159">
        <v>1.55</v>
      </c>
      <c r="K4159">
        <v>1231</v>
      </c>
      <c r="L4159" s="1">
        <v>45610</v>
      </c>
    </row>
    <row r="4160" spans="1:12" x14ac:dyDescent="0.25">
      <c r="A4160" t="s">
        <v>4204</v>
      </c>
      <c r="B4160" t="s">
        <v>13</v>
      </c>
      <c r="C4160" t="s">
        <v>14</v>
      </c>
      <c r="D4160" t="s">
        <v>15</v>
      </c>
      <c r="E4160" t="s">
        <v>47</v>
      </c>
      <c r="F4160" t="s">
        <v>17</v>
      </c>
      <c r="G4160">
        <v>6026.48</v>
      </c>
      <c r="H4160">
        <v>2</v>
      </c>
      <c r="I4160">
        <v>12052.96</v>
      </c>
      <c r="J4160">
        <v>4.3899999999999997</v>
      </c>
      <c r="K4160">
        <v>3148</v>
      </c>
      <c r="L4160" s="1">
        <v>45325</v>
      </c>
    </row>
    <row r="4161" spans="1:12" x14ac:dyDescent="0.25">
      <c r="A4161" t="s">
        <v>4205</v>
      </c>
      <c r="B4161" t="s">
        <v>43</v>
      </c>
      <c r="C4161" t="s">
        <v>44</v>
      </c>
      <c r="D4161" t="s">
        <v>45</v>
      </c>
      <c r="E4161" t="s">
        <v>47</v>
      </c>
      <c r="F4161" t="s">
        <v>17</v>
      </c>
      <c r="G4161">
        <v>3378.95</v>
      </c>
      <c r="H4161">
        <v>3</v>
      </c>
      <c r="I4161">
        <v>10136.85</v>
      </c>
      <c r="J4161">
        <v>4.8899999999999997</v>
      </c>
      <c r="K4161">
        <v>664</v>
      </c>
      <c r="L4161" s="1">
        <v>45646</v>
      </c>
    </row>
    <row r="4162" spans="1:12" x14ac:dyDescent="0.25">
      <c r="A4162" t="s">
        <v>4206</v>
      </c>
      <c r="B4162" t="s">
        <v>25</v>
      </c>
      <c r="C4162" t="s">
        <v>26</v>
      </c>
      <c r="D4162" t="s">
        <v>27</v>
      </c>
      <c r="E4162" t="s">
        <v>22</v>
      </c>
      <c r="F4162" t="s">
        <v>33</v>
      </c>
      <c r="G4162">
        <v>14044.04</v>
      </c>
      <c r="H4162">
        <v>1</v>
      </c>
      <c r="I4162">
        <v>14044.04</v>
      </c>
      <c r="J4162">
        <v>2.19</v>
      </c>
      <c r="K4162">
        <v>1518</v>
      </c>
      <c r="L4162" s="1">
        <v>45433</v>
      </c>
    </row>
    <row r="4163" spans="1:12" x14ac:dyDescent="0.25">
      <c r="A4163" t="s">
        <v>4207</v>
      </c>
      <c r="B4163" t="s">
        <v>25</v>
      </c>
      <c r="C4163" t="s">
        <v>26</v>
      </c>
      <c r="D4163" t="s">
        <v>27</v>
      </c>
      <c r="E4163" t="s">
        <v>22</v>
      </c>
      <c r="F4163" t="s">
        <v>17</v>
      </c>
      <c r="G4163">
        <v>15782.35</v>
      </c>
      <c r="H4163">
        <v>3</v>
      </c>
      <c r="I4163">
        <v>47347.05</v>
      </c>
      <c r="J4163">
        <v>4.45</v>
      </c>
      <c r="K4163">
        <v>3835</v>
      </c>
      <c r="L4163" s="1">
        <v>45454</v>
      </c>
    </row>
    <row r="4164" spans="1:12" x14ac:dyDescent="0.25">
      <c r="A4164" t="s">
        <v>4208</v>
      </c>
      <c r="B4164" t="s">
        <v>25</v>
      </c>
      <c r="C4164" t="s">
        <v>26</v>
      </c>
      <c r="D4164" t="s">
        <v>27</v>
      </c>
      <c r="E4164" t="s">
        <v>16</v>
      </c>
      <c r="F4164" t="s">
        <v>17</v>
      </c>
      <c r="G4164">
        <v>11555.36</v>
      </c>
      <c r="H4164">
        <v>4</v>
      </c>
      <c r="I4164">
        <v>46221.440000000002</v>
      </c>
      <c r="J4164">
        <v>1.9</v>
      </c>
      <c r="K4164">
        <v>3322</v>
      </c>
      <c r="L4164" s="1">
        <v>45329</v>
      </c>
    </row>
    <row r="4165" spans="1:12" x14ac:dyDescent="0.25">
      <c r="A4165" t="s">
        <v>4209</v>
      </c>
      <c r="B4165" t="s">
        <v>43</v>
      </c>
      <c r="C4165" t="s">
        <v>44</v>
      </c>
      <c r="D4165" t="s">
        <v>45</v>
      </c>
      <c r="E4165" t="s">
        <v>47</v>
      </c>
      <c r="F4165" t="s">
        <v>17</v>
      </c>
      <c r="G4165">
        <v>13050.89</v>
      </c>
      <c r="H4165">
        <v>1</v>
      </c>
      <c r="I4165">
        <v>13050.89</v>
      </c>
      <c r="J4165">
        <v>1.38</v>
      </c>
      <c r="K4165">
        <v>1622</v>
      </c>
      <c r="L4165" s="1">
        <v>45453</v>
      </c>
    </row>
    <row r="4166" spans="1:12" x14ac:dyDescent="0.25">
      <c r="A4166" t="s">
        <v>4210</v>
      </c>
      <c r="B4166" t="s">
        <v>49</v>
      </c>
      <c r="C4166" t="s">
        <v>14</v>
      </c>
      <c r="D4166" t="s">
        <v>50</v>
      </c>
      <c r="E4166" t="s">
        <v>16</v>
      </c>
      <c r="F4166" t="s">
        <v>28</v>
      </c>
      <c r="G4166">
        <v>7785.83</v>
      </c>
      <c r="H4166">
        <v>3</v>
      </c>
      <c r="I4166">
        <v>23357.49</v>
      </c>
      <c r="J4166">
        <v>1.31</v>
      </c>
      <c r="K4166">
        <v>3955</v>
      </c>
      <c r="L4166" s="1">
        <v>45303</v>
      </c>
    </row>
    <row r="4167" spans="1:12" x14ac:dyDescent="0.25">
      <c r="A4167" t="s">
        <v>4211</v>
      </c>
      <c r="B4167" t="s">
        <v>53</v>
      </c>
      <c r="C4167" t="s">
        <v>31</v>
      </c>
      <c r="D4167" t="s">
        <v>54</v>
      </c>
      <c r="E4167" t="s">
        <v>47</v>
      </c>
      <c r="F4167" t="s">
        <v>40</v>
      </c>
      <c r="G4167">
        <v>14781.91</v>
      </c>
      <c r="H4167">
        <v>5</v>
      </c>
      <c r="I4167">
        <v>73909.55</v>
      </c>
      <c r="J4167">
        <v>1.25</v>
      </c>
      <c r="K4167">
        <v>4394</v>
      </c>
      <c r="L4167" s="1">
        <v>45622</v>
      </c>
    </row>
    <row r="4168" spans="1:12" x14ac:dyDescent="0.25">
      <c r="A4168" t="s">
        <v>4212</v>
      </c>
      <c r="B4168" t="s">
        <v>19</v>
      </c>
      <c r="C4168" t="s">
        <v>20</v>
      </c>
      <c r="D4168" t="s">
        <v>21</v>
      </c>
      <c r="E4168" t="s">
        <v>16</v>
      </c>
      <c r="F4168" t="s">
        <v>28</v>
      </c>
      <c r="G4168">
        <v>11784.08</v>
      </c>
      <c r="H4168">
        <v>3</v>
      </c>
      <c r="I4168">
        <v>35352.239999999998</v>
      </c>
      <c r="J4168">
        <v>1.1299999999999999</v>
      </c>
      <c r="K4168">
        <v>3019</v>
      </c>
      <c r="L4168" s="1">
        <v>45542</v>
      </c>
    </row>
    <row r="4169" spans="1:12" x14ac:dyDescent="0.25">
      <c r="A4169" t="s">
        <v>4213</v>
      </c>
      <c r="B4169" t="s">
        <v>38</v>
      </c>
      <c r="C4169" t="s">
        <v>20</v>
      </c>
      <c r="D4169" t="s">
        <v>39</v>
      </c>
      <c r="E4169" t="s">
        <v>16</v>
      </c>
      <c r="F4169" t="s">
        <v>62</v>
      </c>
      <c r="G4169">
        <v>9918.61</v>
      </c>
      <c r="H4169">
        <v>5</v>
      </c>
      <c r="I4169">
        <v>49593.05</v>
      </c>
      <c r="J4169">
        <v>1.75</v>
      </c>
      <c r="K4169">
        <v>4848</v>
      </c>
      <c r="L4169" s="1">
        <v>45559</v>
      </c>
    </row>
    <row r="4170" spans="1:12" x14ac:dyDescent="0.25">
      <c r="A4170" t="s">
        <v>4214</v>
      </c>
      <c r="B4170" t="s">
        <v>30</v>
      </c>
      <c r="C4170" t="s">
        <v>31</v>
      </c>
      <c r="D4170" t="s">
        <v>32</v>
      </c>
      <c r="E4170" t="s">
        <v>22</v>
      </c>
      <c r="F4170" t="s">
        <v>33</v>
      </c>
      <c r="G4170">
        <v>616.79999999999995</v>
      </c>
      <c r="H4170">
        <v>4</v>
      </c>
      <c r="I4170">
        <v>2467.1999999999998</v>
      </c>
      <c r="J4170">
        <v>1.69</v>
      </c>
      <c r="K4170">
        <v>3784</v>
      </c>
      <c r="L4170" s="1">
        <v>45559</v>
      </c>
    </row>
    <row r="4171" spans="1:12" x14ac:dyDescent="0.25">
      <c r="A4171" t="s">
        <v>4215</v>
      </c>
      <c r="B4171" t="s">
        <v>65</v>
      </c>
      <c r="C4171" t="s">
        <v>20</v>
      </c>
      <c r="D4171" t="s">
        <v>66</v>
      </c>
      <c r="E4171" t="s">
        <v>22</v>
      </c>
      <c r="F4171" t="s">
        <v>33</v>
      </c>
      <c r="G4171">
        <v>6667.41</v>
      </c>
      <c r="H4171">
        <v>4</v>
      </c>
      <c r="I4171">
        <v>26669.64</v>
      </c>
      <c r="J4171">
        <v>3.77</v>
      </c>
      <c r="K4171">
        <v>4876</v>
      </c>
      <c r="L4171" s="1">
        <v>45574</v>
      </c>
    </row>
    <row r="4172" spans="1:12" x14ac:dyDescent="0.25">
      <c r="A4172" t="s">
        <v>4216</v>
      </c>
      <c r="B4172" t="s">
        <v>35</v>
      </c>
      <c r="C4172" t="s">
        <v>14</v>
      </c>
      <c r="D4172" t="s">
        <v>36</v>
      </c>
      <c r="E4172" t="s">
        <v>16</v>
      </c>
      <c r="F4172" t="s">
        <v>28</v>
      </c>
      <c r="G4172">
        <v>2301.16</v>
      </c>
      <c r="H4172">
        <v>4</v>
      </c>
      <c r="I4172">
        <v>9204.64</v>
      </c>
      <c r="J4172">
        <v>4.88</v>
      </c>
      <c r="K4172">
        <v>949</v>
      </c>
      <c r="L4172" s="1">
        <v>45420</v>
      </c>
    </row>
    <row r="4173" spans="1:12" x14ac:dyDescent="0.25">
      <c r="A4173" t="s">
        <v>4217</v>
      </c>
      <c r="B4173" t="s">
        <v>49</v>
      </c>
      <c r="C4173" t="s">
        <v>14</v>
      </c>
      <c r="D4173" t="s">
        <v>50</v>
      </c>
      <c r="E4173" t="s">
        <v>22</v>
      </c>
      <c r="F4173" t="s">
        <v>28</v>
      </c>
      <c r="G4173">
        <v>9713.77</v>
      </c>
      <c r="H4173">
        <v>3</v>
      </c>
      <c r="I4173">
        <v>29141.31</v>
      </c>
      <c r="J4173">
        <v>1.01</v>
      </c>
      <c r="K4173">
        <v>1545</v>
      </c>
      <c r="L4173" s="1">
        <v>45597</v>
      </c>
    </row>
    <row r="4174" spans="1:12" x14ac:dyDescent="0.25">
      <c r="A4174" t="s">
        <v>4218</v>
      </c>
      <c r="B4174" t="s">
        <v>25</v>
      </c>
      <c r="C4174" t="s">
        <v>26</v>
      </c>
      <c r="D4174" t="s">
        <v>27</v>
      </c>
      <c r="E4174" t="s">
        <v>22</v>
      </c>
      <c r="F4174" t="s">
        <v>33</v>
      </c>
      <c r="G4174">
        <v>13941.43</v>
      </c>
      <c r="H4174">
        <v>4</v>
      </c>
      <c r="I4174">
        <v>55765.72</v>
      </c>
      <c r="J4174">
        <v>1.48</v>
      </c>
      <c r="K4174">
        <v>3055</v>
      </c>
      <c r="L4174" s="1">
        <v>45595</v>
      </c>
    </row>
    <row r="4175" spans="1:12" x14ac:dyDescent="0.25">
      <c r="A4175" t="s">
        <v>4219</v>
      </c>
      <c r="B4175" t="s">
        <v>35</v>
      </c>
      <c r="C4175" t="s">
        <v>14</v>
      </c>
      <c r="D4175" t="s">
        <v>36</v>
      </c>
      <c r="E4175" t="s">
        <v>16</v>
      </c>
      <c r="F4175" t="s">
        <v>17</v>
      </c>
      <c r="G4175">
        <v>12303.7</v>
      </c>
      <c r="H4175">
        <v>3</v>
      </c>
      <c r="I4175">
        <v>36911.1</v>
      </c>
      <c r="J4175">
        <v>4.78</v>
      </c>
      <c r="K4175">
        <v>4135</v>
      </c>
      <c r="L4175" s="1">
        <v>45304</v>
      </c>
    </row>
    <row r="4176" spans="1:12" x14ac:dyDescent="0.25">
      <c r="A4176" t="s">
        <v>4220</v>
      </c>
      <c r="B4176" t="s">
        <v>49</v>
      </c>
      <c r="C4176" t="s">
        <v>14</v>
      </c>
      <c r="D4176" t="s">
        <v>50</v>
      </c>
      <c r="E4176" t="s">
        <v>22</v>
      </c>
      <c r="F4176" t="s">
        <v>40</v>
      </c>
      <c r="G4176">
        <v>4231.8900000000003</v>
      </c>
      <c r="H4176">
        <v>3</v>
      </c>
      <c r="I4176">
        <v>12695.67</v>
      </c>
      <c r="J4176">
        <v>3.2</v>
      </c>
      <c r="K4176">
        <v>3879</v>
      </c>
      <c r="L4176" s="1">
        <v>45316</v>
      </c>
    </row>
    <row r="4177" spans="1:12" x14ac:dyDescent="0.25">
      <c r="A4177" t="s">
        <v>4221</v>
      </c>
      <c r="B4177" t="s">
        <v>30</v>
      </c>
      <c r="C4177" t="s">
        <v>31</v>
      </c>
      <c r="D4177" t="s">
        <v>32</v>
      </c>
      <c r="E4177" t="s">
        <v>16</v>
      </c>
      <c r="F4177" t="s">
        <v>23</v>
      </c>
      <c r="G4177">
        <v>18512.63</v>
      </c>
      <c r="H4177">
        <v>4</v>
      </c>
      <c r="I4177">
        <v>74050.52</v>
      </c>
      <c r="J4177">
        <v>4.3600000000000003</v>
      </c>
      <c r="K4177">
        <v>3353</v>
      </c>
      <c r="L4177" s="1">
        <v>45330</v>
      </c>
    </row>
    <row r="4178" spans="1:12" x14ac:dyDescent="0.25">
      <c r="A4178" t="s">
        <v>4222</v>
      </c>
      <c r="B4178" t="s">
        <v>35</v>
      </c>
      <c r="C4178" t="s">
        <v>14</v>
      </c>
      <c r="D4178" t="s">
        <v>36</v>
      </c>
      <c r="E4178" t="s">
        <v>47</v>
      </c>
      <c r="F4178" t="s">
        <v>28</v>
      </c>
      <c r="G4178">
        <v>1673.81</v>
      </c>
      <c r="H4178">
        <v>3</v>
      </c>
      <c r="I4178">
        <v>5021.43</v>
      </c>
      <c r="J4178">
        <v>4.1100000000000003</v>
      </c>
      <c r="K4178">
        <v>2315</v>
      </c>
      <c r="L4178" s="1">
        <v>45644</v>
      </c>
    </row>
    <row r="4179" spans="1:12" x14ac:dyDescent="0.25">
      <c r="A4179" t="s">
        <v>4223</v>
      </c>
      <c r="B4179" t="s">
        <v>49</v>
      </c>
      <c r="C4179" t="s">
        <v>14</v>
      </c>
      <c r="D4179" t="s">
        <v>50</v>
      </c>
      <c r="E4179" t="s">
        <v>47</v>
      </c>
      <c r="F4179" t="s">
        <v>62</v>
      </c>
      <c r="G4179">
        <v>16485.439999999999</v>
      </c>
      <c r="H4179">
        <v>1</v>
      </c>
      <c r="I4179">
        <v>16485.439999999999</v>
      </c>
      <c r="J4179">
        <v>4.43</v>
      </c>
      <c r="K4179">
        <v>4608</v>
      </c>
      <c r="L4179" s="1">
        <v>45582</v>
      </c>
    </row>
    <row r="4180" spans="1:12" x14ac:dyDescent="0.25">
      <c r="A4180" t="s">
        <v>4224</v>
      </c>
      <c r="B4180" t="s">
        <v>49</v>
      </c>
      <c r="C4180" t="s">
        <v>14</v>
      </c>
      <c r="D4180" t="s">
        <v>50</v>
      </c>
      <c r="E4180" t="s">
        <v>16</v>
      </c>
      <c r="F4180" t="s">
        <v>17</v>
      </c>
      <c r="G4180">
        <v>3002.34</v>
      </c>
      <c r="H4180">
        <v>3</v>
      </c>
      <c r="I4180">
        <v>9007.02</v>
      </c>
      <c r="J4180">
        <v>2.5299999999999998</v>
      </c>
      <c r="K4180">
        <v>4590</v>
      </c>
      <c r="L4180" s="1">
        <v>45309</v>
      </c>
    </row>
    <row r="4181" spans="1:12" x14ac:dyDescent="0.25">
      <c r="A4181" t="s">
        <v>4225</v>
      </c>
      <c r="B4181" t="s">
        <v>65</v>
      </c>
      <c r="C4181" t="s">
        <v>20</v>
      </c>
      <c r="D4181" t="s">
        <v>66</v>
      </c>
      <c r="E4181" t="s">
        <v>47</v>
      </c>
      <c r="F4181" t="s">
        <v>40</v>
      </c>
      <c r="G4181">
        <v>4668.3999999999996</v>
      </c>
      <c r="H4181">
        <v>3</v>
      </c>
      <c r="I4181">
        <v>14005.2</v>
      </c>
      <c r="J4181">
        <v>4.8499999999999996</v>
      </c>
      <c r="K4181">
        <v>3984</v>
      </c>
      <c r="L4181" s="1">
        <v>45558</v>
      </c>
    </row>
    <row r="4182" spans="1:12" x14ac:dyDescent="0.25">
      <c r="A4182" t="s">
        <v>4226</v>
      </c>
      <c r="B4182" t="s">
        <v>49</v>
      </c>
      <c r="C4182" t="s">
        <v>14</v>
      </c>
      <c r="D4182" t="s">
        <v>50</v>
      </c>
      <c r="E4182" t="s">
        <v>16</v>
      </c>
      <c r="F4182" t="s">
        <v>33</v>
      </c>
      <c r="G4182">
        <v>3671.28</v>
      </c>
      <c r="H4182">
        <v>5</v>
      </c>
      <c r="I4182">
        <v>18356.400000000001</v>
      </c>
      <c r="J4182">
        <v>4.74</v>
      </c>
      <c r="K4182">
        <v>3911</v>
      </c>
      <c r="L4182" s="1">
        <v>45409</v>
      </c>
    </row>
    <row r="4183" spans="1:12" x14ac:dyDescent="0.25">
      <c r="A4183" t="s">
        <v>4227</v>
      </c>
      <c r="B4183" t="s">
        <v>19</v>
      </c>
      <c r="C4183" t="s">
        <v>20</v>
      </c>
      <c r="D4183" t="s">
        <v>21</v>
      </c>
      <c r="E4183" t="s">
        <v>22</v>
      </c>
      <c r="F4183" t="s">
        <v>33</v>
      </c>
      <c r="G4183">
        <v>19666.32</v>
      </c>
      <c r="H4183">
        <v>5</v>
      </c>
      <c r="I4183">
        <v>98331.6</v>
      </c>
      <c r="J4183">
        <v>3.78</v>
      </c>
      <c r="K4183">
        <v>3645</v>
      </c>
      <c r="L4183" s="1">
        <v>45522</v>
      </c>
    </row>
    <row r="4184" spans="1:12" x14ac:dyDescent="0.25">
      <c r="A4184" t="s">
        <v>4228</v>
      </c>
      <c r="B4184" t="s">
        <v>13</v>
      </c>
      <c r="C4184" t="s">
        <v>14</v>
      </c>
      <c r="D4184" t="s">
        <v>15</v>
      </c>
      <c r="E4184" t="s">
        <v>16</v>
      </c>
      <c r="F4184" t="s">
        <v>62</v>
      </c>
      <c r="G4184">
        <v>19075.2</v>
      </c>
      <c r="H4184">
        <v>1</v>
      </c>
      <c r="I4184">
        <v>19075.2</v>
      </c>
      <c r="J4184">
        <v>3.79</v>
      </c>
      <c r="K4184">
        <v>1279</v>
      </c>
      <c r="L4184" s="1">
        <v>45374</v>
      </c>
    </row>
    <row r="4185" spans="1:12" x14ac:dyDescent="0.25">
      <c r="A4185" t="s">
        <v>4229</v>
      </c>
      <c r="B4185" t="s">
        <v>19</v>
      </c>
      <c r="C4185" t="s">
        <v>20</v>
      </c>
      <c r="D4185" t="s">
        <v>21</v>
      </c>
      <c r="E4185" t="s">
        <v>22</v>
      </c>
      <c r="F4185" t="s">
        <v>40</v>
      </c>
      <c r="G4185">
        <v>12640.58</v>
      </c>
      <c r="H4185">
        <v>5</v>
      </c>
      <c r="I4185">
        <v>63202.9</v>
      </c>
      <c r="J4185">
        <v>4.4400000000000004</v>
      </c>
      <c r="K4185">
        <v>394</v>
      </c>
      <c r="L4185" s="1">
        <v>45458</v>
      </c>
    </row>
    <row r="4186" spans="1:12" x14ac:dyDescent="0.25">
      <c r="A4186" t="s">
        <v>4230</v>
      </c>
      <c r="B4186" t="s">
        <v>43</v>
      </c>
      <c r="C4186" t="s">
        <v>44</v>
      </c>
      <c r="D4186" t="s">
        <v>45</v>
      </c>
      <c r="E4186" t="s">
        <v>16</v>
      </c>
      <c r="F4186" t="s">
        <v>33</v>
      </c>
      <c r="G4186">
        <v>11000.5</v>
      </c>
      <c r="H4186">
        <v>3</v>
      </c>
      <c r="I4186">
        <v>33001.5</v>
      </c>
      <c r="J4186">
        <v>3.48</v>
      </c>
      <c r="K4186">
        <v>4869</v>
      </c>
      <c r="L4186" s="1">
        <v>45304</v>
      </c>
    </row>
    <row r="4187" spans="1:12" x14ac:dyDescent="0.25">
      <c r="A4187" t="s">
        <v>4231</v>
      </c>
      <c r="B4187" t="s">
        <v>65</v>
      </c>
      <c r="C4187" t="s">
        <v>20</v>
      </c>
      <c r="D4187" t="s">
        <v>66</v>
      </c>
      <c r="E4187" t="s">
        <v>16</v>
      </c>
      <c r="F4187" t="s">
        <v>33</v>
      </c>
      <c r="G4187">
        <v>11701.86</v>
      </c>
      <c r="H4187">
        <v>3</v>
      </c>
      <c r="I4187">
        <v>35105.58</v>
      </c>
      <c r="J4187">
        <v>2.2599999999999998</v>
      </c>
      <c r="K4187">
        <v>1717</v>
      </c>
      <c r="L4187" s="1">
        <v>45584</v>
      </c>
    </row>
    <row r="4188" spans="1:12" x14ac:dyDescent="0.25">
      <c r="A4188" t="s">
        <v>4232</v>
      </c>
      <c r="B4188" t="s">
        <v>30</v>
      </c>
      <c r="C4188" t="s">
        <v>31</v>
      </c>
      <c r="D4188" t="s">
        <v>32</v>
      </c>
      <c r="E4188" t="s">
        <v>22</v>
      </c>
      <c r="F4188" t="s">
        <v>62</v>
      </c>
      <c r="G4188">
        <v>6335.87</v>
      </c>
      <c r="H4188">
        <v>3</v>
      </c>
      <c r="I4188">
        <v>19007.61</v>
      </c>
      <c r="J4188">
        <v>2.61</v>
      </c>
      <c r="K4188">
        <v>4479</v>
      </c>
      <c r="L4188" s="1">
        <v>45416</v>
      </c>
    </row>
    <row r="4189" spans="1:12" x14ac:dyDescent="0.25">
      <c r="A4189" t="s">
        <v>4233</v>
      </c>
      <c r="B4189" t="s">
        <v>13</v>
      </c>
      <c r="C4189" t="s">
        <v>14</v>
      </c>
      <c r="D4189" t="s">
        <v>15</v>
      </c>
      <c r="E4189" t="s">
        <v>47</v>
      </c>
      <c r="F4189" t="s">
        <v>28</v>
      </c>
      <c r="G4189">
        <v>7108.06</v>
      </c>
      <c r="H4189">
        <v>1</v>
      </c>
      <c r="I4189">
        <v>7108.06</v>
      </c>
      <c r="J4189">
        <v>3.32</v>
      </c>
      <c r="K4189">
        <v>2852</v>
      </c>
      <c r="L4189" s="1">
        <v>45410</v>
      </c>
    </row>
    <row r="4190" spans="1:12" x14ac:dyDescent="0.25">
      <c r="A4190" t="s">
        <v>4234</v>
      </c>
      <c r="B4190" t="s">
        <v>13</v>
      </c>
      <c r="C4190" t="s">
        <v>14</v>
      </c>
      <c r="D4190" t="s">
        <v>15</v>
      </c>
      <c r="E4190" t="s">
        <v>16</v>
      </c>
      <c r="F4190" t="s">
        <v>62</v>
      </c>
      <c r="G4190">
        <v>5983.55</v>
      </c>
      <c r="H4190">
        <v>1</v>
      </c>
      <c r="I4190">
        <v>5983.55</v>
      </c>
      <c r="J4190">
        <v>4.74</v>
      </c>
      <c r="K4190">
        <v>4210</v>
      </c>
      <c r="L4190" s="1">
        <v>45387</v>
      </c>
    </row>
    <row r="4191" spans="1:12" x14ac:dyDescent="0.25">
      <c r="A4191" t="s">
        <v>4235</v>
      </c>
      <c r="B4191" t="s">
        <v>38</v>
      </c>
      <c r="C4191" t="s">
        <v>20</v>
      </c>
      <c r="D4191" t="s">
        <v>39</v>
      </c>
      <c r="E4191" t="s">
        <v>16</v>
      </c>
      <c r="F4191" t="s">
        <v>33</v>
      </c>
      <c r="G4191">
        <v>18073.490000000002</v>
      </c>
      <c r="H4191">
        <v>2</v>
      </c>
      <c r="I4191">
        <v>36146.980000000003</v>
      </c>
      <c r="J4191">
        <v>3.4</v>
      </c>
      <c r="K4191">
        <v>804</v>
      </c>
      <c r="L4191" s="1">
        <v>45384</v>
      </c>
    </row>
    <row r="4192" spans="1:12" x14ac:dyDescent="0.25">
      <c r="A4192" t="s">
        <v>4236</v>
      </c>
      <c r="B4192" t="s">
        <v>30</v>
      </c>
      <c r="C4192" t="s">
        <v>31</v>
      </c>
      <c r="D4192" t="s">
        <v>32</v>
      </c>
      <c r="E4192" t="s">
        <v>16</v>
      </c>
      <c r="F4192" t="s">
        <v>33</v>
      </c>
      <c r="G4192">
        <v>15892.07</v>
      </c>
      <c r="H4192">
        <v>5</v>
      </c>
      <c r="I4192">
        <v>79460.350000000006</v>
      </c>
      <c r="J4192">
        <v>3.57</v>
      </c>
      <c r="K4192">
        <v>4407</v>
      </c>
      <c r="L4192" s="1">
        <v>45498</v>
      </c>
    </row>
    <row r="4193" spans="1:12" x14ac:dyDescent="0.25">
      <c r="A4193" t="s">
        <v>4237</v>
      </c>
      <c r="B4193" t="s">
        <v>13</v>
      </c>
      <c r="C4193" t="s">
        <v>14</v>
      </c>
      <c r="D4193" t="s">
        <v>15</v>
      </c>
      <c r="E4193" t="s">
        <v>16</v>
      </c>
      <c r="F4193" t="s">
        <v>62</v>
      </c>
      <c r="G4193">
        <v>12583.04</v>
      </c>
      <c r="H4193">
        <v>1</v>
      </c>
      <c r="I4193">
        <v>12583.04</v>
      </c>
      <c r="J4193">
        <v>4.8899999999999997</v>
      </c>
      <c r="K4193">
        <v>2309</v>
      </c>
      <c r="L4193" s="1">
        <v>45641</v>
      </c>
    </row>
    <row r="4194" spans="1:12" x14ac:dyDescent="0.25">
      <c r="A4194" t="s">
        <v>4238</v>
      </c>
      <c r="B4194" t="s">
        <v>43</v>
      </c>
      <c r="C4194" t="s">
        <v>44</v>
      </c>
      <c r="D4194" t="s">
        <v>45</v>
      </c>
      <c r="E4194" t="s">
        <v>47</v>
      </c>
      <c r="F4194" t="s">
        <v>23</v>
      </c>
      <c r="G4194">
        <v>15578.82</v>
      </c>
      <c r="H4194">
        <v>5</v>
      </c>
      <c r="I4194">
        <v>77894.100000000006</v>
      </c>
      <c r="J4194">
        <v>4.92</v>
      </c>
      <c r="K4194">
        <v>3648</v>
      </c>
      <c r="L4194" s="1">
        <v>45630</v>
      </c>
    </row>
    <row r="4195" spans="1:12" x14ac:dyDescent="0.25">
      <c r="A4195" t="s">
        <v>4239</v>
      </c>
      <c r="B4195" t="s">
        <v>53</v>
      </c>
      <c r="C4195" t="s">
        <v>31</v>
      </c>
      <c r="D4195" t="s">
        <v>54</v>
      </c>
      <c r="E4195" t="s">
        <v>16</v>
      </c>
      <c r="F4195" t="s">
        <v>17</v>
      </c>
      <c r="G4195">
        <v>12156.45</v>
      </c>
      <c r="H4195">
        <v>4</v>
      </c>
      <c r="I4195">
        <v>48625.8</v>
      </c>
      <c r="J4195">
        <v>2.69</v>
      </c>
      <c r="K4195">
        <v>1745</v>
      </c>
      <c r="L4195" s="1">
        <v>45439</v>
      </c>
    </row>
    <row r="4196" spans="1:12" x14ac:dyDescent="0.25">
      <c r="A4196" t="s">
        <v>4240</v>
      </c>
      <c r="B4196" t="s">
        <v>43</v>
      </c>
      <c r="C4196" t="s">
        <v>44</v>
      </c>
      <c r="D4196" t="s">
        <v>45</v>
      </c>
      <c r="E4196" t="s">
        <v>47</v>
      </c>
      <c r="F4196" t="s">
        <v>17</v>
      </c>
      <c r="G4196">
        <v>3550.12</v>
      </c>
      <c r="H4196">
        <v>4</v>
      </c>
      <c r="I4196">
        <v>14200.48</v>
      </c>
      <c r="J4196">
        <v>3.52</v>
      </c>
      <c r="K4196">
        <v>4671</v>
      </c>
      <c r="L4196" s="1">
        <v>45583</v>
      </c>
    </row>
    <row r="4197" spans="1:12" x14ac:dyDescent="0.25">
      <c r="A4197" t="s">
        <v>4241</v>
      </c>
      <c r="B4197" t="s">
        <v>38</v>
      </c>
      <c r="C4197" t="s">
        <v>20</v>
      </c>
      <c r="D4197" t="s">
        <v>39</v>
      </c>
      <c r="E4197" t="s">
        <v>16</v>
      </c>
      <c r="F4197" t="s">
        <v>62</v>
      </c>
      <c r="G4197">
        <v>15024.16</v>
      </c>
      <c r="H4197">
        <v>1</v>
      </c>
      <c r="I4197">
        <v>15024.16</v>
      </c>
      <c r="J4197">
        <v>3.94</v>
      </c>
      <c r="K4197">
        <v>3617</v>
      </c>
      <c r="L4197" s="1">
        <v>45551</v>
      </c>
    </row>
    <row r="4198" spans="1:12" x14ac:dyDescent="0.25">
      <c r="A4198" t="s">
        <v>4242</v>
      </c>
      <c r="B4198" t="s">
        <v>19</v>
      </c>
      <c r="C4198" t="s">
        <v>20</v>
      </c>
      <c r="D4198" t="s">
        <v>21</v>
      </c>
      <c r="E4198" t="s">
        <v>22</v>
      </c>
      <c r="F4198" t="s">
        <v>17</v>
      </c>
      <c r="G4198">
        <v>9222.94</v>
      </c>
      <c r="H4198">
        <v>5</v>
      </c>
      <c r="I4198">
        <v>46114.7</v>
      </c>
      <c r="J4198">
        <v>2.61</v>
      </c>
      <c r="K4198">
        <v>1402</v>
      </c>
      <c r="L4198" s="1">
        <v>45635</v>
      </c>
    </row>
    <row r="4199" spans="1:12" x14ac:dyDescent="0.25">
      <c r="A4199" t="s">
        <v>4243</v>
      </c>
      <c r="B4199" t="s">
        <v>49</v>
      </c>
      <c r="C4199" t="s">
        <v>14</v>
      </c>
      <c r="D4199" t="s">
        <v>50</v>
      </c>
      <c r="E4199" t="s">
        <v>16</v>
      </c>
      <c r="F4199" t="s">
        <v>62</v>
      </c>
      <c r="G4199">
        <v>8061.64</v>
      </c>
      <c r="H4199">
        <v>3</v>
      </c>
      <c r="I4199">
        <v>24184.92</v>
      </c>
      <c r="J4199">
        <v>1.26</v>
      </c>
      <c r="K4199">
        <v>2591</v>
      </c>
      <c r="L4199" s="1">
        <v>45333</v>
      </c>
    </row>
    <row r="4200" spans="1:12" x14ac:dyDescent="0.25">
      <c r="A4200" t="s">
        <v>4244</v>
      </c>
      <c r="B4200" t="s">
        <v>13</v>
      </c>
      <c r="C4200" t="s">
        <v>14</v>
      </c>
      <c r="D4200" t="s">
        <v>15</v>
      </c>
      <c r="E4200" t="s">
        <v>47</v>
      </c>
      <c r="F4200" t="s">
        <v>17</v>
      </c>
      <c r="G4200">
        <v>10330.01</v>
      </c>
      <c r="H4200">
        <v>3</v>
      </c>
      <c r="I4200">
        <v>30990.03</v>
      </c>
      <c r="J4200">
        <v>4.47</v>
      </c>
      <c r="K4200">
        <v>4609</v>
      </c>
      <c r="L4200" s="1">
        <v>45430</v>
      </c>
    </row>
    <row r="4201" spans="1:12" x14ac:dyDescent="0.25">
      <c r="A4201" t="s">
        <v>4245</v>
      </c>
      <c r="B4201" t="s">
        <v>30</v>
      </c>
      <c r="C4201" t="s">
        <v>31</v>
      </c>
      <c r="D4201" t="s">
        <v>32</v>
      </c>
      <c r="E4201" t="s">
        <v>22</v>
      </c>
      <c r="F4201" t="s">
        <v>40</v>
      </c>
      <c r="G4201">
        <v>4595.91</v>
      </c>
      <c r="H4201">
        <v>3</v>
      </c>
      <c r="I4201">
        <v>13787.73</v>
      </c>
      <c r="J4201">
        <v>2.12</v>
      </c>
      <c r="K4201">
        <v>3269</v>
      </c>
      <c r="L4201" s="1">
        <v>45387</v>
      </c>
    </row>
    <row r="4202" spans="1:12" x14ac:dyDescent="0.25">
      <c r="A4202" t="s">
        <v>4246</v>
      </c>
      <c r="B4202" t="s">
        <v>25</v>
      </c>
      <c r="C4202" t="s">
        <v>26</v>
      </c>
      <c r="D4202" t="s">
        <v>27</v>
      </c>
      <c r="E4202" t="s">
        <v>16</v>
      </c>
      <c r="F4202" t="s">
        <v>23</v>
      </c>
      <c r="G4202">
        <v>17603.34</v>
      </c>
      <c r="H4202">
        <v>5</v>
      </c>
      <c r="I4202">
        <v>88016.7</v>
      </c>
      <c r="J4202">
        <v>3.6</v>
      </c>
      <c r="K4202">
        <v>3474</v>
      </c>
      <c r="L4202" s="1">
        <v>45317</v>
      </c>
    </row>
    <row r="4203" spans="1:12" x14ac:dyDescent="0.25">
      <c r="A4203" t="s">
        <v>4247</v>
      </c>
      <c r="B4203" t="s">
        <v>30</v>
      </c>
      <c r="C4203" t="s">
        <v>31</v>
      </c>
      <c r="D4203" t="s">
        <v>32</v>
      </c>
      <c r="E4203" t="s">
        <v>22</v>
      </c>
      <c r="F4203" t="s">
        <v>33</v>
      </c>
      <c r="G4203">
        <v>19106.32</v>
      </c>
      <c r="H4203">
        <v>4</v>
      </c>
      <c r="I4203">
        <v>76425.279999999999</v>
      </c>
      <c r="J4203">
        <v>3.52</v>
      </c>
      <c r="K4203">
        <v>3710</v>
      </c>
      <c r="L4203" s="1">
        <v>45322</v>
      </c>
    </row>
    <row r="4204" spans="1:12" x14ac:dyDescent="0.25">
      <c r="A4204" t="s">
        <v>4248</v>
      </c>
      <c r="B4204" t="s">
        <v>38</v>
      </c>
      <c r="C4204" t="s">
        <v>20</v>
      </c>
      <c r="D4204" t="s">
        <v>39</v>
      </c>
      <c r="E4204" t="s">
        <v>16</v>
      </c>
      <c r="F4204" t="s">
        <v>33</v>
      </c>
      <c r="G4204">
        <v>6214.1</v>
      </c>
      <c r="H4204">
        <v>3</v>
      </c>
      <c r="I4204">
        <v>18642.3</v>
      </c>
      <c r="J4204">
        <v>1.45</v>
      </c>
      <c r="K4204">
        <v>396</v>
      </c>
      <c r="L4204" s="1">
        <v>45296</v>
      </c>
    </row>
    <row r="4205" spans="1:12" x14ac:dyDescent="0.25">
      <c r="A4205" t="s">
        <v>4249</v>
      </c>
      <c r="B4205" t="s">
        <v>13</v>
      </c>
      <c r="C4205" t="s">
        <v>14</v>
      </c>
      <c r="D4205" t="s">
        <v>15</v>
      </c>
      <c r="E4205" t="s">
        <v>47</v>
      </c>
      <c r="F4205" t="s">
        <v>33</v>
      </c>
      <c r="G4205">
        <v>16963.64</v>
      </c>
      <c r="H4205">
        <v>5</v>
      </c>
      <c r="I4205">
        <v>84818.2</v>
      </c>
      <c r="J4205">
        <v>3.35</v>
      </c>
      <c r="K4205">
        <v>3601</v>
      </c>
      <c r="L4205" s="1">
        <v>45387</v>
      </c>
    </row>
    <row r="4206" spans="1:12" x14ac:dyDescent="0.25">
      <c r="A4206" t="s">
        <v>4250</v>
      </c>
      <c r="B4206" t="s">
        <v>53</v>
      </c>
      <c r="C4206" t="s">
        <v>31</v>
      </c>
      <c r="D4206" t="s">
        <v>54</v>
      </c>
      <c r="E4206" t="s">
        <v>16</v>
      </c>
      <c r="F4206" t="s">
        <v>28</v>
      </c>
      <c r="G4206">
        <v>13117.89</v>
      </c>
      <c r="H4206">
        <v>2</v>
      </c>
      <c r="I4206">
        <v>26235.78</v>
      </c>
      <c r="J4206">
        <v>3.66</v>
      </c>
      <c r="K4206">
        <v>4414</v>
      </c>
      <c r="L4206" s="1">
        <v>45448</v>
      </c>
    </row>
    <row r="4207" spans="1:12" x14ac:dyDescent="0.25">
      <c r="A4207" t="s">
        <v>4251</v>
      </c>
      <c r="B4207" t="s">
        <v>65</v>
      </c>
      <c r="C4207" t="s">
        <v>20</v>
      </c>
      <c r="D4207" t="s">
        <v>66</v>
      </c>
      <c r="E4207" t="s">
        <v>22</v>
      </c>
      <c r="F4207" t="s">
        <v>33</v>
      </c>
      <c r="G4207">
        <v>7582.62</v>
      </c>
      <c r="H4207">
        <v>2</v>
      </c>
      <c r="I4207">
        <v>15165.24</v>
      </c>
      <c r="J4207">
        <v>3.82</v>
      </c>
      <c r="K4207">
        <v>3323</v>
      </c>
      <c r="L4207" s="1">
        <v>45316</v>
      </c>
    </row>
    <row r="4208" spans="1:12" x14ac:dyDescent="0.25">
      <c r="A4208" t="s">
        <v>4252</v>
      </c>
      <c r="B4208" t="s">
        <v>38</v>
      </c>
      <c r="C4208" t="s">
        <v>20</v>
      </c>
      <c r="D4208" t="s">
        <v>39</v>
      </c>
      <c r="E4208" t="s">
        <v>22</v>
      </c>
      <c r="F4208" t="s">
        <v>28</v>
      </c>
      <c r="G4208">
        <v>17883.22</v>
      </c>
      <c r="H4208">
        <v>4</v>
      </c>
      <c r="I4208">
        <v>71532.88</v>
      </c>
      <c r="J4208">
        <v>4.95</v>
      </c>
      <c r="K4208">
        <v>1658</v>
      </c>
      <c r="L4208" s="1">
        <v>45301</v>
      </c>
    </row>
    <row r="4209" spans="1:12" x14ac:dyDescent="0.25">
      <c r="A4209" t="s">
        <v>4253</v>
      </c>
      <c r="B4209" t="s">
        <v>65</v>
      </c>
      <c r="C4209" t="s">
        <v>20</v>
      </c>
      <c r="D4209" t="s">
        <v>66</v>
      </c>
      <c r="E4209" t="s">
        <v>22</v>
      </c>
      <c r="F4209" t="s">
        <v>33</v>
      </c>
      <c r="G4209">
        <v>9660.1200000000008</v>
      </c>
      <c r="H4209">
        <v>4</v>
      </c>
      <c r="I4209">
        <v>38640.480000000003</v>
      </c>
      <c r="J4209">
        <v>2.39</v>
      </c>
      <c r="K4209">
        <v>1069</v>
      </c>
      <c r="L4209" s="1">
        <v>45372</v>
      </c>
    </row>
    <row r="4210" spans="1:12" x14ac:dyDescent="0.25">
      <c r="A4210" t="s">
        <v>4254</v>
      </c>
      <c r="B4210" t="s">
        <v>35</v>
      </c>
      <c r="C4210" t="s">
        <v>14</v>
      </c>
      <c r="D4210" t="s">
        <v>36</v>
      </c>
      <c r="E4210" t="s">
        <v>16</v>
      </c>
      <c r="F4210" t="s">
        <v>33</v>
      </c>
      <c r="G4210">
        <v>11160.89</v>
      </c>
      <c r="H4210">
        <v>4</v>
      </c>
      <c r="I4210">
        <v>44643.56</v>
      </c>
      <c r="J4210">
        <v>1.96</v>
      </c>
      <c r="K4210">
        <v>1267</v>
      </c>
      <c r="L4210" s="1">
        <v>45427</v>
      </c>
    </row>
    <row r="4211" spans="1:12" x14ac:dyDescent="0.25">
      <c r="A4211" t="s">
        <v>4255</v>
      </c>
      <c r="B4211" t="s">
        <v>25</v>
      </c>
      <c r="C4211" t="s">
        <v>26</v>
      </c>
      <c r="D4211" t="s">
        <v>27</v>
      </c>
      <c r="E4211" t="s">
        <v>47</v>
      </c>
      <c r="F4211" t="s">
        <v>17</v>
      </c>
      <c r="G4211">
        <v>19039.39</v>
      </c>
      <c r="H4211">
        <v>3</v>
      </c>
      <c r="I4211">
        <v>57118.17</v>
      </c>
      <c r="J4211">
        <v>1.62</v>
      </c>
      <c r="K4211">
        <v>4208</v>
      </c>
      <c r="L4211" s="1">
        <v>45305</v>
      </c>
    </row>
    <row r="4212" spans="1:12" x14ac:dyDescent="0.25">
      <c r="A4212" t="s">
        <v>4256</v>
      </c>
      <c r="B4212" t="s">
        <v>49</v>
      </c>
      <c r="C4212" t="s">
        <v>14</v>
      </c>
      <c r="D4212" t="s">
        <v>50</v>
      </c>
      <c r="E4212" t="s">
        <v>16</v>
      </c>
      <c r="F4212" t="s">
        <v>33</v>
      </c>
      <c r="G4212">
        <v>13671.69</v>
      </c>
      <c r="H4212">
        <v>4</v>
      </c>
      <c r="I4212">
        <v>54686.76</v>
      </c>
      <c r="J4212">
        <v>2.2799999999999998</v>
      </c>
      <c r="K4212">
        <v>283</v>
      </c>
      <c r="L4212" s="1">
        <v>45369</v>
      </c>
    </row>
    <row r="4213" spans="1:12" x14ac:dyDescent="0.25">
      <c r="A4213" t="s">
        <v>4257</v>
      </c>
      <c r="B4213" t="s">
        <v>53</v>
      </c>
      <c r="C4213" t="s">
        <v>31</v>
      </c>
      <c r="D4213" t="s">
        <v>54</v>
      </c>
      <c r="E4213" t="s">
        <v>16</v>
      </c>
      <c r="F4213" t="s">
        <v>40</v>
      </c>
      <c r="G4213">
        <v>17374.650000000001</v>
      </c>
      <c r="H4213">
        <v>5</v>
      </c>
      <c r="I4213">
        <v>86873.25</v>
      </c>
      <c r="J4213">
        <v>4.74</v>
      </c>
      <c r="K4213">
        <v>689</v>
      </c>
      <c r="L4213" s="1">
        <v>45377</v>
      </c>
    </row>
    <row r="4214" spans="1:12" x14ac:dyDescent="0.25">
      <c r="A4214" t="s">
        <v>4258</v>
      </c>
      <c r="B4214" t="s">
        <v>65</v>
      </c>
      <c r="C4214" t="s">
        <v>20</v>
      </c>
      <c r="D4214" t="s">
        <v>66</v>
      </c>
      <c r="E4214" t="s">
        <v>22</v>
      </c>
      <c r="F4214" t="s">
        <v>28</v>
      </c>
      <c r="G4214">
        <v>14956.65</v>
      </c>
      <c r="H4214">
        <v>5</v>
      </c>
      <c r="I4214">
        <v>74783.25</v>
      </c>
      <c r="J4214">
        <v>2.31</v>
      </c>
      <c r="K4214">
        <v>3973</v>
      </c>
      <c r="L4214" s="1">
        <v>45490</v>
      </c>
    </row>
    <row r="4215" spans="1:12" x14ac:dyDescent="0.25">
      <c r="A4215" t="s">
        <v>4259</v>
      </c>
      <c r="B4215" t="s">
        <v>35</v>
      </c>
      <c r="C4215" t="s">
        <v>14</v>
      </c>
      <c r="D4215" t="s">
        <v>36</v>
      </c>
      <c r="E4215" t="s">
        <v>47</v>
      </c>
      <c r="F4215" t="s">
        <v>62</v>
      </c>
      <c r="G4215">
        <v>11002.88</v>
      </c>
      <c r="H4215">
        <v>2</v>
      </c>
      <c r="I4215">
        <v>22005.759999999998</v>
      </c>
      <c r="J4215">
        <v>1.68</v>
      </c>
      <c r="K4215">
        <v>2841</v>
      </c>
      <c r="L4215" s="1">
        <v>45502</v>
      </c>
    </row>
    <row r="4216" spans="1:12" x14ac:dyDescent="0.25">
      <c r="A4216" t="s">
        <v>4260</v>
      </c>
      <c r="B4216" t="s">
        <v>25</v>
      </c>
      <c r="C4216" t="s">
        <v>26</v>
      </c>
      <c r="D4216" t="s">
        <v>27</v>
      </c>
      <c r="E4216" t="s">
        <v>22</v>
      </c>
      <c r="F4216" t="s">
        <v>40</v>
      </c>
      <c r="G4216">
        <v>17174.650000000001</v>
      </c>
      <c r="H4216">
        <v>5</v>
      </c>
      <c r="I4216">
        <v>85873.25</v>
      </c>
      <c r="J4216">
        <v>4.7</v>
      </c>
      <c r="K4216">
        <v>877</v>
      </c>
      <c r="L4216" s="1">
        <v>45646</v>
      </c>
    </row>
    <row r="4217" spans="1:12" x14ac:dyDescent="0.25">
      <c r="A4217" t="s">
        <v>4261</v>
      </c>
      <c r="B4217" t="s">
        <v>53</v>
      </c>
      <c r="C4217" t="s">
        <v>31</v>
      </c>
      <c r="D4217" t="s">
        <v>54</v>
      </c>
      <c r="E4217" t="s">
        <v>47</v>
      </c>
      <c r="F4217" t="s">
        <v>33</v>
      </c>
      <c r="G4217">
        <v>2586.62</v>
      </c>
      <c r="H4217">
        <v>3</v>
      </c>
      <c r="I4217">
        <v>7759.86</v>
      </c>
      <c r="J4217">
        <v>1.69</v>
      </c>
      <c r="K4217">
        <v>2503</v>
      </c>
      <c r="L4217" s="1">
        <v>45548</v>
      </c>
    </row>
    <row r="4218" spans="1:12" x14ac:dyDescent="0.25">
      <c r="A4218" t="s">
        <v>4262</v>
      </c>
      <c r="B4218" t="s">
        <v>25</v>
      </c>
      <c r="C4218" t="s">
        <v>26</v>
      </c>
      <c r="D4218" t="s">
        <v>27</v>
      </c>
      <c r="E4218" t="s">
        <v>16</v>
      </c>
      <c r="F4218" t="s">
        <v>40</v>
      </c>
      <c r="G4218">
        <v>15023.54</v>
      </c>
      <c r="H4218">
        <v>3</v>
      </c>
      <c r="I4218">
        <v>45070.62</v>
      </c>
      <c r="J4218">
        <v>3.69</v>
      </c>
      <c r="K4218">
        <v>3249</v>
      </c>
      <c r="L4218" s="1">
        <v>45326</v>
      </c>
    </row>
    <row r="4219" spans="1:12" x14ac:dyDescent="0.25">
      <c r="A4219" t="s">
        <v>4263</v>
      </c>
      <c r="B4219" t="s">
        <v>53</v>
      </c>
      <c r="C4219" t="s">
        <v>31</v>
      </c>
      <c r="D4219" t="s">
        <v>54</v>
      </c>
      <c r="E4219" t="s">
        <v>16</v>
      </c>
      <c r="F4219" t="s">
        <v>17</v>
      </c>
      <c r="G4219">
        <v>7505.86</v>
      </c>
      <c r="H4219">
        <v>2</v>
      </c>
      <c r="I4219">
        <v>15011.72</v>
      </c>
      <c r="J4219">
        <v>4.45</v>
      </c>
      <c r="K4219">
        <v>950</v>
      </c>
      <c r="L4219" s="1">
        <v>45314</v>
      </c>
    </row>
    <row r="4220" spans="1:12" x14ac:dyDescent="0.25">
      <c r="A4220" t="s">
        <v>4264</v>
      </c>
      <c r="B4220" t="s">
        <v>25</v>
      </c>
      <c r="C4220" t="s">
        <v>26</v>
      </c>
      <c r="D4220" t="s">
        <v>27</v>
      </c>
      <c r="E4220" t="s">
        <v>22</v>
      </c>
      <c r="F4220" t="s">
        <v>28</v>
      </c>
      <c r="G4220">
        <v>8361.5499999999993</v>
      </c>
      <c r="H4220">
        <v>5</v>
      </c>
      <c r="I4220">
        <v>41807.75</v>
      </c>
      <c r="J4220">
        <v>1.32</v>
      </c>
      <c r="K4220">
        <v>2802</v>
      </c>
      <c r="L4220" s="1">
        <v>45405</v>
      </c>
    </row>
    <row r="4221" spans="1:12" x14ac:dyDescent="0.25">
      <c r="A4221" t="s">
        <v>4265</v>
      </c>
      <c r="B4221" t="s">
        <v>30</v>
      </c>
      <c r="C4221" t="s">
        <v>31</v>
      </c>
      <c r="D4221" t="s">
        <v>32</v>
      </c>
      <c r="E4221" t="s">
        <v>47</v>
      </c>
      <c r="F4221" t="s">
        <v>40</v>
      </c>
      <c r="G4221">
        <v>12867.28</v>
      </c>
      <c r="H4221">
        <v>1</v>
      </c>
      <c r="I4221">
        <v>12867.28</v>
      </c>
      <c r="J4221">
        <v>4.75</v>
      </c>
      <c r="K4221">
        <v>4195</v>
      </c>
      <c r="L4221" s="1">
        <v>45389</v>
      </c>
    </row>
    <row r="4222" spans="1:12" x14ac:dyDescent="0.25">
      <c r="A4222" t="s">
        <v>4266</v>
      </c>
      <c r="B4222" t="s">
        <v>19</v>
      </c>
      <c r="C4222" t="s">
        <v>20</v>
      </c>
      <c r="D4222" t="s">
        <v>21</v>
      </c>
      <c r="E4222" t="s">
        <v>47</v>
      </c>
      <c r="F4222" t="s">
        <v>23</v>
      </c>
      <c r="G4222">
        <v>2688.63</v>
      </c>
      <c r="H4222">
        <v>5</v>
      </c>
      <c r="I4222">
        <v>13443.15</v>
      </c>
      <c r="J4222">
        <v>1.1399999999999999</v>
      </c>
      <c r="K4222">
        <v>13</v>
      </c>
      <c r="L4222" s="1">
        <v>45341</v>
      </c>
    </row>
    <row r="4223" spans="1:12" x14ac:dyDescent="0.25">
      <c r="A4223" t="s">
        <v>4267</v>
      </c>
      <c r="B4223" t="s">
        <v>53</v>
      </c>
      <c r="C4223" t="s">
        <v>31</v>
      </c>
      <c r="D4223" t="s">
        <v>54</v>
      </c>
      <c r="E4223" t="s">
        <v>22</v>
      </c>
      <c r="F4223" t="s">
        <v>62</v>
      </c>
      <c r="G4223">
        <v>11806.89</v>
      </c>
      <c r="H4223">
        <v>1</v>
      </c>
      <c r="I4223">
        <v>11806.89</v>
      </c>
      <c r="J4223">
        <v>2</v>
      </c>
      <c r="K4223">
        <v>4915</v>
      </c>
      <c r="L4223" s="1">
        <v>45563</v>
      </c>
    </row>
    <row r="4224" spans="1:12" x14ac:dyDescent="0.25">
      <c r="A4224" t="s">
        <v>4268</v>
      </c>
      <c r="B4224" t="s">
        <v>30</v>
      </c>
      <c r="C4224" t="s">
        <v>31</v>
      </c>
      <c r="D4224" t="s">
        <v>32</v>
      </c>
      <c r="E4224" t="s">
        <v>47</v>
      </c>
      <c r="F4224" t="s">
        <v>62</v>
      </c>
      <c r="G4224">
        <v>10162.42</v>
      </c>
      <c r="H4224">
        <v>4</v>
      </c>
      <c r="I4224">
        <v>40649.68</v>
      </c>
      <c r="J4224">
        <v>1.56</v>
      </c>
      <c r="K4224">
        <v>4001</v>
      </c>
      <c r="L4224" s="1">
        <v>45520</v>
      </c>
    </row>
    <row r="4225" spans="1:12" x14ac:dyDescent="0.25">
      <c r="A4225" t="s">
        <v>4269</v>
      </c>
      <c r="B4225" t="s">
        <v>49</v>
      </c>
      <c r="C4225" t="s">
        <v>14</v>
      </c>
      <c r="D4225" t="s">
        <v>50</v>
      </c>
      <c r="E4225" t="s">
        <v>22</v>
      </c>
      <c r="F4225" t="s">
        <v>62</v>
      </c>
      <c r="G4225">
        <v>9373.06</v>
      </c>
      <c r="H4225">
        <v>3</v>
      </c>
      <c r="I4225">
        <v>28119.18</v>
      </c>
      <c r="J4225">
        <v>1.6</v>
      </c>
      <c r="K4225">
        <v>4369</v>
      </c>
      <c r="L4225" s="1">
        <v>45330</v>
      </c>
    </row>
    <row r="4226" spans="1:12" x14ac:dyDescent="0.25">
      <c r="A4226" t="s">
        <v>4270</v>
      </c>
      <c r="B4226" t="s">
        <v>30</v>
      </c>
      <c r="C4226" t="s">
        <v>31</v>
      </c>
      <c r="D4226" t="s">
        <v>32</v>
      </c>
      <c r="E4226" t="s">
        <v>47</v>
      </c>
      <c r="F4226" t="s">
        <v>28</v>
      </c>
      <c r="G4226">
        <v>8208.5499999999993</v>
      </c>
      <c r="H4226">
        <v>2</v>
      </c>
      <c r="I4226">
        <v>16417.099999999999</v>
      </c>
      <c r="J4226">
        <v>2.29</v>
      </c>
      <c r="K4226">
        <v>2765</v>
      </c>
      <c r="L4226" s="1">
        <v>45529</v>
      </c>
    </row>
    <row r="4227" spans="1:12" x14ac:dyDescent="0.25">
      <c r="A4227" t="s">
        <v>4271</v>
      </c>
      <c r="B4227" t="s">
        <v>19</v>
      </c>
      <c r="C4227" t="s">
        <v>20</v>
      </c>
      <c r="D4227" t="s">
        <v>21</v>
      </c>
      <c r="E4227" t="s">
        <v>16</v>
      </c>
      <c r="F4227" t="s">
        <v>62</v>
      </c>
      <c r="G4227">
        <v>15492.46</v>
      </c>
      <c r="H4227">
        <v>5</v>
      </c>
      <c r="I4227">
        <v>77462.3</v>
      </c>
      <c r="J4227">
        <v>3.08</v>
      </c>
      <c r="K4227">
        <v>767</v>
      </c>
      <c r="L4227" s="1">
        <v>45383</v>
      </c>
    </row>
    <row r="4228" spans="1:12" x14ac:dyDescent="0.25">
      <c r="A4228" t="s">
        <v>4272</v>
      </c>
      <c r="B4228" t="s">
        <v>19</v>
      </c>
      <c r="C4228" t="s">
        <v>20</v>
      </c>
      <c r="D4228" t="s">
        <v>21</v>
      </c>
      <c r="E4228" t="s">
        <v>22</v>
      </c>
      <c r="F4228" t="s">
        <v>28</v>
      </c>
      <c r="G4228">
        <v>2067.4699999999998</v>
      </c>
      <c r="H4228">
        <v>3</v>
      </c>
      <c r="I4228">
        <v>6202.41</v>
      </c>
      <c r="J4228">
        <v>2.81</v>
      </c>
      <c r="K4228">
        <v>2129</v>
      </c>
      <c r="L4228" s="1">
        <v>45414</v>
      </c>
    </row>
    <row r="4229" spans="1:12" x14ac:dyDescent="0.25">
      <c r="A4229" t="s">
        <v>4273</v>
      </c>
      <c r="B4229" t="s">
        <v>25</v>
      </c>
      <c r="C4229" t="s">
        <v>26</v>
      </c>
      <c r="D4229" t="s">
        <v>27</v>
      </c>
      <c r="E4229" t="s">
        <v>16</v>
      </c>
      <c r="F4229" t="s">
        <v>17</v>
      </c>
      <c r="G4229">
        <v>12146.82</v>
      </c>
      <c r="H4229">
        <v>5</v>
      </c>
      <c r="I4229">
        <v>60734.1</v>
      </c>
      <c r="J4229">
        <v>2.73</v>
      </c>
      <c r="K4229">
        <v>2112</v>
      </c>
      <c r="L4229" s="1">
        <v>45472</v>
      </c>
    </row>
    <row r="4230" spans="1:12" x14ac:dyDescent="0.25">
      <c r="A4230" t="s">
        <v>4274</v>
      </c>
      <c r="B4230" t="s">
        <v>35</v>
      </c>
      <c r="C4230" t="s">
        <v>14</v>
      </c>
      <c r="D4230" t="s">
        <v>36</v>
      </c>
      <c r="E4230" t="s">
        <v>47</v>
      </c>
      <c r="F4230" t="s">
        <v>62</v>
      </c>
      <c r="G4230">
        <v>18682.900000000001</v>
      </c>
      <c r="H4230">
        <v>5</v>
      </c>
      <c r="I4230">
        <v>93414.5</v>
      </c>
      <c r="J4230">
        <v>3.7</v>
      </c>
      <c r="K4230">
        <v>1490</v>
      </c>
      <c r="L4230" s="1">
        <v>45417</v>
      </c>
    </row>
    <row r="4231" spans="1:12" x14ac:dyDescent="0.25">
      <c r="A4231" t="s">
        <v>4275</v>
      </c>
      <c r="B4231" t="s">
        <v>30</v>
      </c>
      <c r="C4231" t="s">
        <v>31</v>
      </c>
      <c r="D4231" t="s">
        <v>32</v>
      </c>
      <c r="E4231" t="s">
        <v>47</v>
      </c>
      <c r="F4231" t="s">
        <v>28</v>
      </c>
      <c r="G4231">
        <v>6791.84</v>
      </c>
      <c r="H4231">
        <v>1</v>
      </c>
      <c r="I4231">
        <v>6791.84</v>
      </c>
      <c r="J4231">
        <v>2.13</v>
      </c>
      <c r="K4231">
        <v>4752</v>
      </c>
      <c r="L4231" s="1">
        <v>45622</v>
      </c>
    </row>
    <row r="4232" spans="1:12" x14ac:dyDescent="0.25">
      <c r="A4232" t="s">
        <v>4276</v>
      </c>
      <c r="B4232" t="s">
        <v>25</v>
      </c>
      <c r="C4232" t="s">
        <v>26</v>
      </c>
      <c r="D4232" t="s">
        <v>27</v>
      </c>
      <c r="E4232" t="s">
        <v>47</v>
      </c>
      <c r="F4232" t="s">
        <v>23</v>
      </c>
      <c r="G4232">
        <v>3104.3</v>
      </c>
      <c r="H4232">
        <v>1</v>
      </c>
      <c r="I4232">
        <v>3104.3</v>
      </c>
      <c r="J4232">
        <v>5</v>
      </c>
      <c r="K4232">
        <v>1745</v>
      </c>
      <c r="L4232" s="1">
        <v>45306</v>
      </c>
    </row>
    <row r="4233" spans="1:12" x14ac:dyDescent="0.25">
      <c r="A4233" t="s">
        <v>4277</v>
      </c>
      <c r="B4233" t="s">
        <v>30</v>
      </c>
      <c r="C4233" t="s">
        <v>31</v>
      </c>
      <c r="D4233" t="s">
        <v>32</v>
      </c>
      <c r="E4233" t="s">
        <v>16</v>
      </c>
      <c r="F4233" t="s">
        <v>28</v>
      </c>
      <c r="G4233">
        <v>11595.41</v>
      </c>
      <c r="H4233">
        <v>1</v>
      </c>
      <c r="I4233">
        <v>11595.41</v>
      </c>
      <c r="J4233">
        <v>3.1</v>
      </c>
      <c r="K4233">
        <v>3345</v>
      </c>
      <c r="L4233" s="1">
        <v>45564</v>
      </c>
    </row>
    <row r="4234" spans="1:12" x14ac:dyDescent="0.25">
      <c r="A4234" t="s">
        <v>4278</v>
      </c>
      <c r="B4234" t="s">
        <v>43</v>
      </c>
      <c r="C4234" t="s">
        <v>44</v>
      </c>
      <c r="D4234" t="s">
        <v>45</v>
      </c>
      <c r="E4234" t="s">
        <v>22</v>
      </c>
      <c r="F4234" t="s">
        <v>28</v>
      </c>
      <c r="G4234">
        <v>3854.73</v>
      </c>
      <c r="H4234">
        <v>4</v>
      </c>
      <c r="I4234">
        <v>15418.92</v>
      </c>
      <c r="J4234">
        <v>1.55</v>
      </c>
      <c r="K4234">
        <v>2898</v>
      </c>
      <c r="L4234" s="1">
        <v>45469</v>
      </c>
    </row>
    <row r="4235" spans="1:12" x14ac:dyDescent="0.25">
      <c r="A4235" t="s">
        <v>4279</v>
      </c>
      <c r="B4235" t="s">
        <v>43</v>
      </c>
      <c r="C4235" t="s">
        <v>44</v>
      </c>
      <c r="D4235" t="s">
        <v>45</v>
      </c>
      <c r="E4235" t="s">
        <v>47</v>
      </c>
      <c r="F4235" t="s">
        <v>62</v>
      </c>
      <c r="G4235">
        <v>8173.58</v>
      </c>
      <c r="H4235">
        <v>4</v>
      </c>
      <c r="I4235">
        <v>32694.32</v>
      </c>
      <c r="J4235">
        <v>2.63</v>
      </c>
      <c r="K4235">
        <v>2431</v>
      </c>
      <c r="L4235" s="1">
        <v>45650</v>
      </c>
    </row>
    <row r="4236" spans="1:12" x14ac:dyDescent="0.25">
      <c r="A4236" t="s">
        <v>4280</v>
      </c>
      <c r="B4236" t="s">
        <v>35</v>
      </c>
      <c r="C4236" t="s">
        <v>14</v>
      </c>
      <c r="D4236" t="s">
        <v>36</v>
      </c>
      <c r="E4236" t="s">
        <v>22</v>
      </c>
      <c r="F4236" t="s">
        <v>28</v>
      </c>
      <c r="G4236">
        <v>9711.7000000000007</v>
      </c>
      <c r="H4236">
        <v>4</v>
      </c>
      <c r="I4236">
        <v>38846.800000000003</v>
      </c>
      <c r="J4236">
        <v>2.9</v>
      </c>
      <c r="K4236">
        <v>1797</v>
      </c>
      <c r="L4236" s="1">
        <v>45328</v>
      </c>
    </row>
    <row r="4237" spans="1:12" x14ac:dyDescent="0.25">
      <c r="A4237" t="s">
        <v>4281</v>
      </c>
      <c r="B4237" t="s">
        <v>25</v>
      </c>
      <c r="C4237" t="s">
        <v>26</v>
      </c>
      <c r="D4237" t="s">
        <v>27</v>
      </c>
      <c r="E4237" t="s">
        <v>16</v>
      </c>
      <c r="F4237" t="s">
        <v>62</v>
      </c>
      <c r="G4237">
        <v>13847.74</v>
      </c>
      <c r="H4237">
        <v>4</v>
      </c>
      <c r="I4237">
        <v>55390.96</v>
      </c>
      <c r="J4237">
        <v>4.38</v>
      </c>
      <c r="K4237">
        <v>247</v>
      </c>
      <c r="L4237" s="1">
        <v>45508</v>
      </c>
    </row>
    <row r="4238" spans="1:12" x14ac:dyDescent="0.25">
      <c r="A4238" t="s">
        <v>4282</v>
      </c>
      <c r="B4238" t="s">
        <v>38</v>
      </c>
      <c r="C4238" t="s">
        <v>20</v>
      </c>
      <c r="D4238" t="s">
        <v>39</v>
      </c>
      <c r="E4238" t="s">
        <v>22</v>
      </c>
      <c r="F4238" t="s">
        <v>62</v>
      </c>
      <c r="G4238">
        <v>16841.54</v>
      </c>
      <c r="H4238">
        <v>3</v>
      </c>
      <c r="I4238">
        <v>50524.62</v>
      </c>
      <c r="J4238">
        <v>2.61</v>
      </c>
      <c r="K4238">
        <v>3275</v>
      </c>
      <c r="L4238" s="1">
        <v>45361</v>
      </c>
    </row>
    <row r="4239" spans="1:12" x14ac:dyDescent="0.25">
      <c r="A4239" t="s">
        <v>4283</v>
      </c>
      <c r="B4239" t="s">
        <v>49</v>
      </c>
      <c r="C4239" t="s">
        <v>14</v>
      </c>
      <c r="D4239" t="s">
        <v>50</v>
      </c>
      <c r="E4239" t="s">
        <v>16</v>
      </c>
      <c r="F4239" t="s">
        <v>17</v>
      </c>
      <c r="G4239">
        <v>3893.65</v>
      </c>
      <c r="H4239">
        <v>2</v>
      </c>
      <c r="I4239">
        <v>7787.3</v>
      </c>
      <c r="J4239">
        <v>3.53</v>
      </c>
      <c r="K4239">
        <v>1090</v>
      </c>
      <c r="L4239" s="1">
        <v>45324</v>
      </c>
    </row>
    <row r="4240" spans="1:12" x14ac:dyDescent="0.25">
      <c r="A4240" t="s">
        <v>4284</v>
      </c>
      <c r="B4240" t="s">
        <v>13</v>
      </c>
      <c r="C4240" t="s">
        <v>14</v>
      </c>
      <c r="D4240" t="s">
        <v>15</v>
      </c>
      <c r="E4240" t="s">
        <v>22</v>
      </c>
      <c r="F4240" t="s">
        <v>28</v>
      </c>
      <c r="G4240">
        <v>6792.16</v>
      </c>
      <c r="H4240">
        <v>1</v>
      </c>
      <c r="I4240">
        <v>6792.16</v>
      </c>
      <c r="J4240">
        <v>2.77</v>
      </c>
      <c r="K4240">
        <v>1120</v>
      </c>
      <c r="L4240" s="1">
        <v>45548</v>
      </c>
    </row>
    <row r="4241" spans="1:12" x14ac:dyDescent="0.25">
      <c r="A4241" t="s">
        <v>4285</v>
      </c>
      <c r="B4241" t="s">
        <v>43</v>
      </c>
      <c r="C4241" t="s">
        <v>44</v>
      </c>
      <c r="D4241" t="s">
        <v>45</v>
      </c>
      <c r="E4241" t="s">
        <v>16</v>
      </c>
      <c r="F4241" t="s">
        <v>33</v>
      </c>
      <c r="G4241">
        <v>14486.02</v>
      </c>
      <c r="H4241">
        <v>3</v>
      </c>
      <c r="I4241">
        <v>43458.06</v>
      </c>
      <c r="J4241">
        <v>2.2599999999999998</v>
      </c>
      <c r="K4241">
        <v>592</v>
      </c>
      <c r="L4241" s="1">
        <v>45367</v>
      </c>
    </row>
    <row r="4242" spans="1:12" x14ac:dyDescent="0.25">
      <c r="A4242" t="s">
        <v>4286</v>
      </c>
      <c r="B4242" t="s">
        <v>53</v>
      </c>
      <c r="C4242" t="s">
        <v>31</v>
      </c>
      <c r="D4242" t="s">
        <v>54</v>
      </c>
      <c r="E4242" t="s">
        <v>16</v>
      </c>
      <c r="F4242" t="s">
        <v>28</v>
      </c>
      <c r="G4242">
        <v>14319.7</v>
      </c>
      <c r="H4242">
        <v>4</v>
      </c>
      <c r="I4242">
        <v>57278.8</v>
      </c>
      <c r="J4242">
        <v>3.66</v>
      </c>
      <c r="K4242">
        <v>3761</v>
      </c>
      <c r="L4242" s="1">
        <v>45372</v>
      </c>
    </row>
    <row r="4243" spans="1:12" x14ac:dyDescent="0.25">
      <c r="A4243" t="s">
        <v>4287</v>
      </c>
      <c r="B4243" t="s">
        <v>35</v>
      </c>
      <c r="C4243" t="s">
        <v>14</v>
      </c>
      <c r="D4243" t="s">
        <v>36</v>
      </c>
      <c r="E4243" t="s">
        <v>22</v>
      </c>
      <c r="F4243" t="s">
        <v>40</v>
      </c>
      <c r="G4243">
        <v>15557.25</v>
      </c>
      <c r="H4243">
        <v>4</v>
      </c>
      <c r="I4243">
        <v>62229</v>
      </c>
      <c r="J4243">
        <v>2.66</v>
      </c>
      <c r="K4243">
        <v>2698</v>
      </c>
      <c r="L4243" s="1">
        <v>45508</v>
      </c>
    </row>
    <row r="4244" spans="1:12" x14ac:dyDescent="0.25">
      <c r="A4244" t="s">
        <v>4288</v>
      </c>
      <c r="B4244" t="s">
        <v>13</v>
      </c>
      <c r="C4244" t="s">
        <v>14</v>
      </c>
      <c r="D4244" t="s">
        <v>15</v>
      </c>
      <c r="E4244" t="s">
        <v>47</v>
      </c>
      <c r="F4244" t="s">
        <v>33</v>
      </c>
      <c r="G4244">
        <v>4611.79</v>
      </c>
      <c r="H4244">
        <v>2</v>
      </c>
      <c r="I4244">
        <v>9223.58</v>
      </c>
      <c r="J4244">
        <v>3.21</v>
      </c>
      <c r="K4244">
        <v>3436</v>
      </c>
      <c r="L4244" s="1">
        <v>45638</v>
      </c>
    </row>
    <row r="4245" spans="1:12" x14ac:dyDescent="0.25">
      <c r="A4245" t="s">
        <v>4289</v>
      </c>
      <c r="B4245" t="s">
        <v>30</v>
      </c>
      <c r="C4245" t="s">
        <v>31</v>
      </c>
      <c r="D4245" t="s">
        <v>32</v>
      </c>
      <c r="E4245" t="s">
        <v>47</v>
      </c>
      <c r="F4245" t="s">
        <v>40</v>
      </c>
      <c r="G4245">
        <v>16741.080000000002</v>
      </c>
      <c r="H4245">
        <v>4</v>
      </c>
      <c r="I4245">
        <v>66964.320000000007</v>
      </c>
      <c r="J4245">
        <v>1.95</v>
      </c>
      <c r="K4245">
        <v>3165</v>
      </c>
      <c r="L4245" s="1">
        <v>45550</v>
      </c>
    </row>
    <row r="4246" spans="1:12" x14ac:dyDescent="0.25">
      <c r="A4246" t="s">
        <v>4290</v>
      </c>
      <c r="B4246" t="s">
        <v>49</v>
      </c>
      <c r="C4246" t="s">
        <v>14</v>
      </c>
      <c r="D4246" t="s">
        <v>50</v>
      </c>
      <c r="E4246" t="s">
        <v>16</v>
      </c>
      <c r="F4246" t="s">
        <v>23</v>
      </c>
      <c r="G4246">
        <v>12157.69</v>
      </c>
      <c r="H4246">
        <v>5</v>
      </c>
      <c r="I4246">
        <v>60788.45</v>
      </c>
      <c r="J4246">
        <v>2.8</v>
      </c>
      <c r="K4246">
        <v>2595</v>
      </c>
      <c r="L4246" s="1">
        <v>45343</v>
      </c>
    </row>
    <row r="4247" spans="1:12" x14ac:dyDescent="0.25">
      <c r="A4247" t="s">
        <v>4291</v>
      </c>
      <c r="B4247" t="s">
        <v>13</v>
      </c>
      <c r="C4247" t="s">
        <v>14</v>
      </c>
      <c r="D4247" t="s">
        <v>15</v>
      </c>
      <c r="E4247" t="s">
        <v>16</v>
      </c>
      <c r="F4247" t="s">
        <v>40</v>
      </c>
      <c r="G4247">
        <v>4549.78</v>
      </c>
      <c r="H4247">
        <v>2</v>
      </c>
      <c r="I4247">
        <v>9099.56</v>
      </c>
      <c r="J4247">
        <v>2.39</v>
      </c>
      <c r="K4247">
        <v>2592</v>
      </c>
      <c r="L4247" s="1">
        <v>45361</v>
      </c>
    </row>
    <row r="4248" spans="1:12" x14ac:dyDescent="0.25">
      <c r="A4248" t="s">
        <v>4292</v>
      </c>
      <c r="B4248" t="s">
        <v>49</v>
      </c>
      <c r="C4248" t="s">
        <v>14</v>
      </c>
      <c r="D4248" t="s">
        <v>50</v>
      </c>
      <c r="E4248" t="s">
        <v>47</v>
      </c>
      <c r="F4248" t="s">
        <v>62</v>
      </c>
      <c r="G4248">
        <v>8750.26</v>
      </c>
      <c r="H4248">
        <v>4</v>
      </c>
      <c r="I4248">
        <v>35001.040000000001</v>
      </c>
      <c r="J4248">
        <v>2.94</v>
      </c>
      <c r="K4248">
        <v>1234</v>
      </c>
      <c r="L4248" s="1">
        <v>45399</v>
      </c>
    </row>
    <row r="4249" spans="1:12" x14ac:dyDescent="0.25">
      <c r="A4249" t="s">
        <v>4293</v>
      </c>
      <c r="B4249" t="s">
        <v>43</v>
      </c>
      <c r="C4249" t="s">
        <v>44</v>
      </c>
      <c r="D4249" t="s">
        <v>45</v>
      </c>
      <c r="E4249" t="s">
        <v>47</v>
      </c>
      <c r="F4249" t="s">
        <v>40</v>
      </c>
      <c r="G4249">
        <v>8426.19</v>
      </c>
      <c r="H4249">
        <v>2</v>
      </c>
      <c r="I4249">
        <v>16852.38</v>
      </c>
      <c r="J4249">
        <v>3.14</v>
      </c>
      <c r="K4249">
        <v>2026</v>
      </c>
      <c r="L4249" s="1">
        <v>45378</v>
      </c>
    </row>
    <row r="4250" spans="1:12" x14ac:dyDescent="0.25">
      <c r="A4250" t="s">
        <v>4294</v>
      </c>
      <c r="B4250" t="s">
        <v>13</v>
      </c>
      <c r="C4250" t="s">
        <v>14</v>
      </c>
      <c r="D4250" t="s">
        <v>15</v>
      </c>
      <c r="E4250" t="s">
        <v>22</v>
      </c>
      <c r="F4250" t="s">
        <v>28</v>
      </c>
      <c r="G4250">
        <v>17853.36</v>
      </c>
      <c r="H4250">
        <v>1</v>
      </c>
      <c r="I4250">
        <v>17853.36</v>
      </c>
      <c r="J4250">
        <v>2.1800000000000002</v>
      </c>
      <c r="K4250">
        <v>4870</v>
      </c>
      <c r="L4250" s="1">
        <v>45456</v>
      </c>
    </row>
    <row r="4251" spans="1:12" x14ac:dyDescent="0.25">
      <c r="A4251" t="s">
        <v>4295</v>
      </c>
      <c r="B4251" t="s">
        <v>49</v>
      </c>
      <c r="C4251" t="s">
        <v>14</v>
      </c>
      <c r="D4251" t="s">
        <v>50</v>
      </c>
      <c r="E4251" t="s">
        <v>16</v>
      </c>
      <c r="F4251" t="s">
        <v>33</v>
      </c>
      <c r="G4251">
        <v>15742.09</v>
      </c>
      <c r="H4251">
        <v>2</v>
      </c>
      <c r="I4251">
        <v>31484.18</v>
      </c>
      <c r="J4251">
        <v>4.22</v>
      </c>
      <c r="K4251">
        <v>2963</v>
      </c>
      <c r="L4251" s="1">
        <v>45509</v>
      </c>
    </row>
    <row r="4252" spans="1:12" x14ac:dyDescent="0.25">
      <c r="A4252" t="s">
        <v>4296</v>
      </c>
      <c r="B4252" t="s">
        <v>25</v>
      </c>
      <c r="C4252" t="s">
        <v>26</v>
      </c>
      <c r="D4252" t="s">
        <v>27</v>
      </c>
      <c r="E4252" t="s">
        <v>16</v>
      </c>
      <c r="F4252" t="s">
        <v>40</v>
      </c>
      <c r="G4252">
        <v>4978.87</v>
      </c>
      <c r="H4252">
        <v>4</v>
      </c>
      <c r="I4252">
        <v>19915.48</v>
      </c>
      <c r="J4252">
        <v>1.06</v>
      </c>
      <c r="K4252">
        <v>4011</v>
      </c>
      <c r="L4252" s="1">
        <v>45548</v>
      </c>
    </row>
    <row r="4253" spans="1:12" x14ac:dyDescent="0.25">
      <c r="A4253" t="s">
        <v>4297</v>
      </c>
      <c r="B4253" t="s">
        <v>43</v>
      </c>
      <c r="C4253" t="s">
        <v>44</v>
      </c>
      <c r="D4253" t="s">
        <v>45</v>
      </c>
      <c r="E4253" t="s">
        <v>16</v>
      </c>
      <c r="F4253" t="s">
        <v>40</v>
      </c>
      <c r="G4253">
        <v>16876.79</v>
      </c>
      <c r="H4253">
        <v>5</v>
      </c>
      <c r="I4253">
        <v>84383.95</v>
      </c>
      <c r="J4253">
        <v>1.92</v>
      </c>
      <c r="K4253">
        <v>4961</v>
      </c>
      <c r="L4253" s="1">
        <v>45614</v>
      </c>
    </row>
    <row r="4254" spans="1:12" x14ac:dyDescent="0.25">
      <c r="A4254" t="s">
        <v>4298</v>
      </c>
      <c r="B4254" t="s">
        <v>65</v>
      </c>
      <c r="C4254" t="s">
        <v>20</v>
      </c>
      <c r="D4254" t="s">
        <v>66</v>
      </c>
      <c r="E4254" t="s">
        <v>16</v>
      </c>
      <c r="F4254" t="s">
        <v>62</v>
      </c>
      <c r="G4254">
        <v>5560.47</v>
      </c>
      <c r="H4254">
        <v>1</v>
      </c>
      <c r="I4254">
        <v>5560.47</v>
      </c>
      <c r="J4254">
        <v>1.17</v>
      </c>
      <c r="K4254">
        <v>393</v>
      </c>
      <c r="L4254" s="1">
        <v>45419</v>
      </c>
    </row>
    <row r="4255" spans="1:12" x14ac:dyDescent="0.25">
      <c r="A4255" t="s">
        <v>4299</v>
      </c>
      <c r="B4255" t="s">
        <v>35</v>
      </c>
      <c r="C4255" t="s">
        <v>14</v>
      </c>
      <c r="D4255" t="s">
        <v>36</v>
      </c>
      <c r="E4255" t="s">
        <v>16</v>
      </c>
      <c r="F4255" t="s">
        <v>33</v>
      </c>
      <c r="G4255">
        <v>14894.26</v>
      </c>
      <c r="H4255">
        <v>3</v>
      </c>
      <c r="I4255">
        <v>44682.78</v>
      </c>
      <c r="J4255">
        <v>4.1900000000000004</v>
      </c>
      <c r="K4255">
        <v>1805</v>
      </c>
      <c r="L4255" s="1">
        <v>45590</v>
      </c>
    </row>
    <row r="4256" spans="1:12" x14ac:dyDescent="0.25">
      <c r="A4256" t="s">
        <v>4300</v>
      </c>
      <c r="B4256" t="s">
        <v>13</v>
      </c>
      <c r="C4256" t="s">
        <v>14</v>
      </c>
      <c r="D4256" t="s">
        <v>15</v>
      </c>
      <c r="E4256" t="s">
        <v>47</v>
      </c>
      <c r="F4256" t="s">
        <v>28</v>
      </c>
      <c r="G4256">
        <v>9634.27</v>
      </c>
      <c r="H4256">
        <v>5</v>
      </c>
      <c r="I4256">
        <v>48171.35</v>
      </c>
      <c r="J4256">
        <v>1.51</v>
      </c>
      <c r="K4256">
        <v>1347</v>
      </c>
      <c r="L4256" s="1">
        <v>45484</v>
      </c>
    </row>
    <row r="4257" spans="1:12" x14ac:dyDescent="0.25">
      <c r="A4257" t="s">
        <v>4301</v>
      </c>
      <c r="B4257" t="s">
        <v>65</v>
      </c>
      <c r="C4257" t="s">
        <v>20</v>
      </c>
      <c r="D4257" t="s">
        <v>66</v>
      </c>
      <c r="E4257" t="s">
        <v>16</v>
      </c>
      <c r="F4257" t="s">
        <v>17</v>
      </c>
      <c r="G4257">
        <v>6182.56</v>
      </c>
      <c r="H4257">
        <v>5</v>
      </c>
      <c r="I4257">
        <v>30912.799999999999</v>
      </c>
      <c r="J4257">
        <v>1.8</v>
      </c>
      <c r="K4257">
        <v>3295</v>
      </c>
      <c r="L4257" s="1">
        <v>45520</v>
      </c>
    </row>
    <row r="4258" spans="1:12" x14ac:dyDescent="0.25">
      <c r="A4258" t="s">
        <v>4302</v>
      </c>
      <c r="B4258" t="s">
        <v>25</v>
      </c>
      <c r="C4258" t="s">
        <v>26</v>
      </c>
      <c r="D4258" t="s">
        <v>27</v>
      </c>
      <c r="E4258" t="s">
        <v>16</v>
      </c>
      <c r="F4258" t="s">
        <v>17</v>
      </c>
      <c r="G4258">
        <v>2724.33</v>
      </c>
      <c r="H4258">
        <v>5</v>
      </c>
      <c r="I4258">
        <v>13621.65</v>
      </c>
      <c r="J4258">
        <v>3.14</v>
      </c>
      <c r="K4258">
        <v>554</v>
      </c>
      <c r="L4258" s="1">
        <v>45345</v>
      </c>
    </row>
    <row r="4259" spans="1:12" x14ac:dyDescent="0.25">
      <c r="A4259" t="s">
        <v>4303</v>
      </c>
      <c r="B4259" t="s">
        <v>13</v>
      </c>
      <c r="C4259" t="s">
        <v>14</v>
      </c>
      <c r="D4259" t="s">
        <v>15</v>
      </c>
      <c r="E4259" t="s">
        <v>22</v>
      </c>
      <c r="F4259" t="s">
        <v>62</v>
      </c>
      <c r="G4259">
        <v>186.96</v>
      </c>
      <c r="H4259">
        <v>4</v>
      </c>
      <c r="I4259">
        <v>747.84</v>
      </c>
      <c r="J4259">
        <v>3.93</v>
      </c>
      <c r="K4259">
        <v>4827</v>
      </c>
      <c r="L4259" s="1">
        <v>45357</v>
      </c>
    </row>
    <row r="4260" spans="1:12" x14ac:dyDescent="0.25">
      <c r="A4260" t="s">
        <v>4304</v>
      </c>
      <c r="B4260" t="s">
        <v>43</v>
      </c>
      <c r="C4260" t="s">
        <v>44</v>
      </c>
      <c r="D4260" t="s">
        <v>45</v>
      </c>
      <c r="E4260" t="s">
        <v>22</v>
      </c>
      <c r="F4260" t="s">
        <v>40</v>
      </c>
      <c r="G4260">
        <v>3304.66</v>
      </c>
      <c r="H4260">
        <v>2</v>
      </c>
      <c r="I4260">
        <v>6609.32</v>
      </c>
      <c r="J4260">
        <v>3.52</v>
      </c>
      <c r="K4260">
        <v>2803</v>
      </c>
      <c r="L4260" s="1">
        <v>45548</v>
      </c>
    </row>
    <row r="4261" spans="1:12" x14ac:dyDescent="0.25">
      <c r="A4261" t="s">
        <v>4305</v>
      </c>
      <c r="B4261" t="s">
        <v>13</v>
      </c>
      <c r="C4261" t="s">
        <v>14</v>
      </c>
      <c r="D4261" t="s">
        <v>15</v>
      </c>
      <c r="E4261" t="s">
        <v>22</v>
      </c>
      <c r="F4261" t="s">
        <v>40</v>
      </c>
      <c r="G4261">
        <v>4973.96</v>
      </c>
      <c r="H4261">
        <v>3</v>
      </c>
      <c r="I4261">
        <v>14921.88</v>
      </c>
      <c r="J4261">
        <v>3.08</v>
      </c>
      <c r="K4261">
        <v>4455</v>
      </c>
      <c r="L4261" s="1">
        <v>45604</v>
      </c>
    </row>
    <row r="4262" spans="1:12" x14ac:dyDescent="0.25">
      <c r="A4262" t="s">
        <v>4306</v>
      </c>
      <c r="B4262" t="s">
        <v>43</v>
      </c>
      <c r="C4262" t="s">
        <v>44</v>
      </c>
      <c r="D4262" t="s">
        <v>45</v>
      </c>
      <c r="E4262" t="s">
        <v>47</v>
      </c>
      <c r="F4262" t="s">
        <v>33</v>
      </c>
      <c r="G4262">
        <v>8431.75</v>
      </c>
      <c r="H4262">
        <v>5</v>
      </c>
      <c r="I4262">
        <v>42158.75</v>
      </c>
      <c r="J4262">
        <v>2.29</v>
      </c>
      <c r="K4262">
        <v>2110</v>
      </c>
      <c r="L4262" s="1">
        <v>45374</v>
      </c>
    </row>
    <row r="4263" spans="1:12" x14ac:dyDescent="0.25">
      <c r="A4263" t="s">
        <v>4307</v>
      </c>
      <c r="B4263" t="s">
        <v>65</v>
      </c>
      <c r="C4263" t="s">
        <v>20</v>
      </c>
      <c r="D4263" t="s">
        <v>66</v>
      </c>
      <c r="E4263" t="s">
        <v>16</v>
      </c>
      <c r="F4263" t="s">
        <v>40</v>
      </c>
      <c r="G4263">
        <v>18837.36</v>
      </c>
      <c r="H4263">
        <v>3</v>
      </c>
      <c r="I4263">
        <v>56512.08</v>
      </c>
      <c r="J4263">
        <v>1.07</v>
      </c>
      <c r="K4263">
        <v>1751</v>
      </c>
      <c r="L4263" s="1">
        <v>45418</v>
      </c>
    </row>
    <row r="4264" spans="1:12" x14ac:dyDescent="0.25">
      <c r="A4264" t="s">
        <v>4308</v>
      </c>
      <c r="B4264" t="s">
        <v>43</v>
      </c>
      <c r="C4264" t="s">
        <v>44</v>
      </c>
      <c r="D4264" t="s">
        <v>45</v>
      </c>
      <c r="E4264" t="s">
        <v>47</v>
      </c>
      <c r="F4264" t="s">
        <v>17</v>
      </c>
      <c r="G4264">
        <v>10218.19</v>
      </c>
      <c r="H4264">
        <v>4</v>
      </c>
      <c r="I4264">
        <v>40872.76</v>
      </c>
      <c r="J4264">
        <v>3.83</v>
      </c>
      <c r="K4264">
        <v>4710</v>
      </c>
      <c r="L4264" s="1">
        <v>45592</v>
      </c>
    </row>
    <row r="4265" spans="1:12" x14ac:dyDescent="0.25">
      <c r="A4265" t="s">
        <v>4309</v>
      </c>
      <c r="B4265" t="s">
        <v>65</v>
      </c>
      <c r="C4265" t="s">
        <v>20</v>
      </c>
      <c r="D4265" t="s">
        <v>66</v>
      </c>
      <c r="E4265" t="s">
        <v>47</v>
      </c>
      <c r="F4265" t="s">
        <v>28</v>
      </c>
      <c r="G4265">
        <v>17081.71</v>
      </c>
      <c r="H4265">
        <v>2</v>
      </c>
      <c r="I4265">
        <v>34163.42</v>
      </c>
      <c r="J4265">
        <v>1.61</v>
      </c>
      <c r="K4265">
        <v>2658</v>
      </c>
      <c r="L4265" s="1">
        <v>45514</v>
      </c>
    </row>
    <row r="4266" spans="1:12" x14ac:dyDescent="0.25">
      <c r="A4266" t="s">
        <v>4310</v>
      </c>
      <c r="B4266" t="s">
        <v>35</v>
      </c>
      <c r="C4266" t="s">
        <v>14</v>
      </c>
      <c r="D4266" t="s">
        <v>36</v>
      </c>
      <c r="E4266" t="s">
        <v>47</v>
      </c>
      <c r="F4266" t="s">
        <v>28</v>
      </c>
      <c r="G4266">
        <v>4718.6400000000003</v>
      </c>
      <c r="H4266">
        <v>4</v>
      </c>
      <c r="I4266">
        <v>18874.560000000001</v>
      </c>
      <c r="J4266">
        <v>1.64</v>
      </c>
      <c r="K4266">
        <v>988</v>
      </c>
      <c r="L4266" s="1">
        <v>45356</v>
      </c>
    </row>
    <row r="4267" spans="1:12" x14ac:dyDescent="0.25">
      <c r="A4267" t="s">
        <v>4311</v>
      </c>
      <c r="B4267" t="s">
        <v>49</v>
      </c>
      <c r="C4267" t="s">
        <v>14</v>
      </c>
      <c r="D4267" t="s">
        <v>50</v>
      </c>
      <c r="E4267" t="s">
        <v>16</v>
      </c>
      <c r="F4267" t="s">
        <v>33</v>
      </c>
      <c r="G4267">
        <v>15786.46</v>
      </c>
      <c r="H4267">
        <v>2</v>
      </c>
      <c r="I4267">
        <v>31572.92</v>
      </c>
      <c r="J4267">
        <v>2.88</v>
      </c>
      <c r="K4267">
        <v>2248</v>
      </c>
      <c r="L4267" s="1">
        <v>45304</v>
      </c>
    </row>
    <row r="4268" spans="1:12" x14ac:dyDescent="0.25">
      <c r="A4268" t="s">
        <v>4312</v>
      </c>
      <c r="B4268" t="s">
        <v>35</v>
      </c>
      <c r="C4268" t="s">
        <v>14</v>
      </c>
      <c r="D4268" t="s">
        <v>36</v>
      </c>
      <c r="E4268" t="s">
        <v>16</v>
      </c>
      <c r="F4268" t="s">
        <v>28</v>
      </c>
      <c r="G4268">
        <v>3064.75</v>
      </c>
      <c r="H4268">
        <v>5</v>
      </c>
      <c r="I4268">
        <v>15323.75</v>
      </c>
      <c r="J4268">
        <v>2.0099999999999998</v>
      </c>
      <c r="K4268">
        <v>2291</v>
      </c>
      <c r="L4268" s="1">
        <v>45489</v>
      </c>
    </row>
    <row r="4269" spans="1:12" x14ac:dyDescent="0.25">
      <c r="A4269" t="s">
        <v>4313</v>
      </c>
      <c r="B4269" t="s">
        <v>38</v>
      </c>
      <c r="C4269" t="s">
        <v>20</v>
      </c>
      <c r="D4269" t="s">
        <v>39</v>
      </c>
      <c r="E4269" t="s">
        <v>22</v>
      </c>
      <c r="F4269" t="s">
        <v>62</v>
      </c>
      <c r="G4269">
        <v>5172.53</v>
      </c>
      <c r="H4269">
        <v>4</v>
      </c>
      <c r="I4269">
        <v>20690.12</v>
      </c>
      <c r="J4269">
        <v>1.37</v>
      </c>
      <c r="K4269">
        <v>2636</v>
      </c>
      <c r="L4269" s="1">
        <v>45554</v>
      </c>
    </row>
    <row r="4270" spans="1:12" x14ac:dyDescent="0.25">
      <c r="A4270" t="s">
        <v>4314</v>
      </c>
      <c r="B4270" t="s">
        <v>30</v>
      </c>
      <c r="C4270" t="s">
        <v>31</v>
      </c>
      <c r="D4270" t="s">
        <v>32</v>
      </c>
      <c r="E4270" t="s">
        <v>47</v>
      </c>
      <c r="F4270" t="s">
        <v>62</v>
      </c>
      <c r="G4270">
        <v>5897.98</v>
      </c>
      <c r="H4270">
        <v>3</v>
      </c>
      <c r="I4270">
        <v>17693.939999999999</v>
      </c>
      <c r="J4270">
        <v>3.36</v>
      </c>
      <c r="K4270">
        <v>3903</v>
      </c>
      <c r="L4270" s="1">
        <v>45356</v>
      </c>
    </row>
    <row r="4271" spans="1:12" x14ac:dyDescent="0.25">
      <c r="A4271" t="s">
        <v>4315</v>
      </c>
      <c r="B4271" t="s">
        <v>43</v>
      </c>
      <c r="C4271" t="s">
        <v>44</v>
      </c>
      <c r="D4271" t="s">
        <v>45</v>
      </c>
      <c r="E4271" t="s">
        <v>22</v>
      </c>
      <c r="F4271" t="s">
        <v>40</v>
      </c>
      <c r="G4271">
        <v>17507.060000000001</v>
      </c>
      <c r="H4271">
        <v>4</v>
      </c>
      <c r="I4271">
        <v>70028.240000000005</v>
      </c>
      <c r="J4271">
        <v>1.59</v>
      </c>
      <c r="K4271">
        <v>2331</v>
      </c>
      <c r="L4271" s="1">
        <v>45505</v>
      </c>
    </row>
    <row r="4272" spans="1:12" x14ac:dyDescent="0.25">
      <c r="A4272" t="s">
        <v>4316</v>
      </c>
      <c r="B4272" t="s">
        <v>43</v>
      </c>
      <c r="C4272" t="s">
        <v>44</v>
      </c>
      <c r="D4272" t="s">
        <v>45</v>
      </c>
      <c r="E4272" t="s">
        <v>16</v>
      </c>
      <c r="F4272" t="s">
        <v>23</v>
      </c>
      <c r="G4272">
        <v>19340.03</v>
      </c>
      <c r="H4272">
        <v>3</v>
      </c>
      <c r="I4272">
        <v>58020.09</v>
      </c>
      <c r="J4272">
        <v>4.03</v>
      </c>
      <c r="K4272">
        <v>1316</v>
      </c>
      <c r="L4272" s="1">
        <v>45412</v>
      </c>
    </row>
    <row r="4273" spans="1:12" x14ac:dyDescent="0.25">
      <c r="A4273" t="s">
        <v>4317</v>
      </c>
      <c r="B4273" t="s">
        <v>30</v>
      </c>
      <c r="C4273" t="s">
        <v>31</v>
      </c>
      <c r="D4273" t="s">
        <v>32</v>
      </c>
      <c r="E4273" t="s">
        <v>22</v>
      </c>
      <c r="F4273" t="s">
        <v>33</v>
      </c>
      <c r="G4273">
        <v>16293.79</v>
      </c>
      <c r="H4273">
        <v>3</v>
      </c>
      <c r="I4273">
        <v>48881.37</v>
      </c>
      <c r="J4273">
        <v>2.56</v>
      </c>
      <c r="K4273">
        <v>1443</v>
      </c>
      <c r="L4273" s="1">
        <v>45643</v>
      </c>
    </row>
    <row r="4274" spans="1:12" x14ac:dyDescent="0.25">
      <c r="A4274" t="s">
        <v>4318</v>
      </c>
      <c r="B4274" t="s">
        <v>43</v>
      </c>
      <c r="C4274" t="s">
        <v>44</v>
      </c>
      <c r="D4274" t="s">
        <v>45</v>
      </c>
      <c r="E4274" t="s">
        <v>22</v>
      </c>
      <c r="F4274" t="s">
        <v>28</v>
      </c>
      <c r="G4274">
        <v>761.18</v>
      </c>
      <c r="H4274">
        <v>5</v>
      </c>
      <c r="I4274">
        <v>3805.9</v>
      </c>
      <c r="J4274">
        <v>2.2599999999999998</v>
      </c>
      <c r="K4274">
        <v>3330</v>
      </c>
      <c r="L4274" s="1">
        <v>45623</v>
      </c>
    </row>
    <row r="4275" spans="1:12" x14ac:dyDescent="0.25">
      <c r="A4275" t="s">
        <v>4319</v>
      </c>
      <c r="B4275" t="s">
        <v>19</v>
      </c>
      <c r="C4275" t="s">
        <v>20</v>
      </c>
      <c r="D4275" t="s">
        <v>21</v>
      </c>
      <c r="E4275" t="s">
        <v>22</v>
      </c>
      <c r="F4275" t="s">
        <v>33</v>
      </c>
      <c r="G4275">
        <v>5823.85</v>
      </c>
      <c r="H4275">
        <v>4</v>
      </c>
      <c r="I4275">
        <v>23295.4</v>
      </c>
      <c r="J4275">
        <v>1.55</v>
      </c>
      <c r="K4275">
        <v>3752</v>
      </c>
      <c r="L4275" s="1">
        <v>45407</v>
      </c>
    </row>
    <row r="4276" spans="1:12" x14ac:dyDescent="0.25">
      <c r="A4276" t="s">
        <v>4320</v>
      </c>
      <c r="B4276" t="s">
        <v>13</v>
      </c>
      <c r="C4276" t="s">
        <v>14</v>
      </c>
      <c r="D4276" t="s">
        <v>15</v>
      </c>
      <c r="E4276" t="s">
        <v>22</v>
      </c>
      <c r="F4276" t="s">
        <v>40</v>
      </c>
      <c r="G4276">
        <v>8535.4699999999993</v>
      </c>
      <c r="H4276">
        <v>2</v>
      </c>
      <c r="I4276">
        <v>17070.939999999999</v>
      </c>
      <c r="J4276">
        <v>2.14</v>
      </c>
      <c r="K4276">
        <v>554</v>
      </c>
      <c r="L4276" s="1">
        <v>45435</v>
      </c>
    </row>
    <row r="4277" spans="1:12" x14ac:dyDescent="0.25">
      <c r="A4277" t="s">
        <v>4321</v>
      </c>
      <c r="B4277" t="s">
        <v>49</v>
      </c>
      <c r="C4277" t="s">
        <v>14</v>
      </c>
      <c r="D4277" t="s">
        <v>50</v>
      </c>
      <c r="E4277" t="s">
        <v>47</v>
      </c>
      <c r="F4277" t="s">
        <v>28</v>
      </c>
      <c r="G4277">
        <v>5215.7</v>
      </c>
      <c r="H4277">
        <v>2</v>
      </c>
      <c r="I4277">
        <v>10431.4</v>
      </c>
      <c r="J4277">
        <v>3.84</v>
      </c>
      <c r="K4277">
        <v>3794</v>
      </c>
      <c r="L4277" s="1">
        <v>45312</v>
      </c>
    </row>
    <row r="4278" spans="1:12" x14ac:dyDescent="0.25">
      <c r="A4278" t="s">
        <v>4322</v>
      </c>
      <c r="B4278" t="s">
        <v>25</v>
      </c>
      <c r="C4278" t="s">
        <v>26</v>
      </c>
      <c r="D4278" t="s">
        <v>27</v>
      </c>
      <c r="E4278" t="s">
        <v>47</v>
      </c>
      <c r="F4278" t="s">
        <v>28</v>
      </c>
      <c r="G4278">
        <v>15634.02</v>
      </c>
      <c r="H4278">
        <v>2</v>
      </c>
      <c r="I4278">
        <v>31268.04</v>
      </c>
      <c r="J4278">
        <v>1.94</v>
      </c>
      <c r="K4278">
        <v>4974</v>
      </c>
      <c r="L4278" s="1">
        <v>45296</v>
      </c>
    </row>
    <row r="4279" spans="1:12" x14ac:dyDescent="0.25">
      <c r="A4279" t="s">
        <v>4323</v>
      </c>
      <c r="B4279" t="s">
        <v>43</v>
      </c>
      <c r="C4279" t="s">
        <v>44</v>
      </c>
      <c r="D4279" t="s">
        <v>45</v>
      </c>
      <c r="E4279" t="s">
        <v>47</v>
      </c>
      <c r="F4279" t="s">
        <v>23</v>
      </c>
      <c r="G4279">
        <v>14074.59</v>
      </c>
      <c r="H4279">
        <v>4</v>
      </c>
      <c r="I4279">
        <v>56298.36</v>
      </c>
      <c r="J4279">
        <v>1.19</v>
      </c>
      <c r="K4279">
        <v>3550</v>
      </c>
      <c r="L4279" s="1">
        <v>45401</v>
      </c>
    </row>
    <row r="4280" spans="1:12" x14ac:dyDescent="0.25">
      <c r="A4280" t="s">
        <v>4324</v>
      </c>
      <c r="B4280" t="s">
        <v>38</v>
      </c>
      <c r="C4280" t="s">
        <v>20</v>
      </c>
      <c r="D4280" t="s">
        <v>39</v>
      </c>
      <c r="E4280" t="s">
        <v>22</v>
      </c>
      <c r="F4280" t="s">
        <v>40</v>
      </c>
      <c r="G4280">
        <v>4743.21</v>
      </c>
      <c r="H4280">
        <v>4</v>
      </c>
      <c r="I4280">
        <v>18972.84</v>
      </c>
      <c r="J4280">
        <v>1.1499999999999999</v>
      </c>
      <c r="K4280">
        <v>3244</v>
      </c>
      <c r="L4280" s="1">
        <v>45336</v>
      </c>
    </row>
    <row r="4281" spans="1:12" x14ac:dyDescent="0.25">
      <c r="A4281" t="s">
        <v>4325</v>
      </c>
      <c r="B4281" t="s">
        <v>38</v>
      </c>
      <c r="C4281" t="s">
        <v>20</v>
      </c>
      <c r="D4281" t="s">
        <v>39</v>
      </c>
      <c r="E4281" t="s">
        <v>16</v>
      </c>
      <c r="F4281" t="s">
        <v>23</v>
      </c>
      <c r="G4281">
        <v>7787.97</v>
      </c>
      <c r="H4281">
        <v>5</v>
      </c>
      <c r="I4281">
        <v>38939.85</v>
      </c>
      <c r="J4281">
        <v>1.48</v>
      </c>
      <c r="K4281">
        <v>1513</v>
      </c>
      <c r="L4281" s="1">
        <v>45320</v>
      </c>
    </row>
    <row r="4282" spans="1:12" x14ac:dyDescent="0.25">
      <c r="A4282" t="s">
        <v>4326</v>
      </c>
      <c r="B4282" t="s">
        <v>53</v>
      </c>
      <c r="C4282" t="s">
        <v>31</v>
      </c>
      <c r="D4282" t="s">
        <v>54</v>
      </c>
      <c r="E4282" t="s">
        <v>16</v>
      </c>
      <c r="F4282" t="s">
        <v>17</v>
      </c>
      <c r="G4282">
        <v>19254.919999999998</v>
      </c>
      <c r="H4282">
        <v>3</v>
      </c>
      <c r="I4282">
        <v>57764.76</v>
      </c>
      <c r="J4282">
        <v>2.78</v>
      </c>
      <c r="K4282">
        <v>1077</v>
      </c>
      <c r="L4282" s="1">
        <v>45553</v>
      </c>
    </row>
    <row r="4283" spans="1:12" x14ac:dyDescent="0.25">
      <c r="A4283" t="s">
        <v>4327</v>
      </c>
      <c r="B4283" t="s">
        <v>38</v>
      </c>
      <c r="C4283" t="s">
        <v>20</v>
      </c>
      <c r="D4283" t="s">
        <v>39</v>
      </c>
      <c r="E4283" t="s">
        <v>22</v>
      </c>
      <c r="F4283" t="s">
        <v>62</v>
      </c>
      <c r="G4283">
        <v>18775.79</v>
      </c>
      <c r="H4283">
        <v>3</v>
      </c>
      <c r="I4283">
        <v>56327.37</v>
      </c>
      <c r="J4283">
        <v>4.1900000000000004</v>
      </c>
      <c r="K4283">
        <v>228</v>
      </c>
      <c r="L4283" s="1">
        <v>45428</v>
      </c>
    </row>
    <row r="4284" spans="1:12" x14ac:dyDescent="0.25">
      <c r="A4284" t="s">
        <v>4328</v>
      </c>
      <c r="B4284" t="s">
        <v>13</v>
      </c>
      <c r="C4284" t="s">
        <v>14</v>
      </c>
      <c r="D4284" t="s">
        <v>15</v>
      </c>
      <c r="E4284" t="s">
        <v>47</v>
      </c>
      <c r="F4284" t="s">
        <v>62</v>
      </c>
      <c r="G4284">
        <v>11422</v>
      </c>
      <c r="H4284">
        <v>4</v>
      </c>
      <c r="I4284">
        <v>45688</v>
      </c>
      <c r="J4284">
        <v>2.81</v>
      </c>
      <c r="K4284">
        <v>4022</v>
      </c>
      <c r="L4284" s="1">
        <v>45312</v>
      </c>
    </row>
    <row r="4285" spans="1:12" x14ac:dyDescent="0.25">
      <c r="A4285" t="s">
        <v>4329</v>
      </c>
      <c r="B4285" t="s">
        <v>25</v>
      </c>
      <c r="C4285" t="s">
        <v>26</v>
      </c>
      <c r="D4285" t="s">
        <v>27</v>
      </c>
      <c r="E4285" t="s">
        <v>16</v>
      </c>
      <c r="F4285" t="s">
        <v>23</v>
      </c>
      <c r="G4285">
        <v>2421.54</v>
      </c>
      <c r="H4285">
        <v>1</v>
      </c>
      <c r="I4285">
        <v>2421.54</v>
      </c>
      <c r="J4285">
        <v>1.18</v>
      </c>
      <c r="K4285">
        <v>1484</v>
      </c>
      <c r="L4285" s="1">
        <v>45400</v>
      </c>
    </row>
    <row r="4286" spans="1:12" x14ac:dyDescent="0.25">
      <c r="A4286" t="s">
        <v>4330</v>
      </c>
      <c r="B4286" t="s">
        <v>43</v>
      </c>
      <c r="C4286" t="s">
        <v>44</v>
      </c>
      <c r="D4286" t="s">
        <v>45</v>
      </c>
      <c r="E4286" t="s">
        <v>47</v>
      </c>
      <c r="F4286" t="s">
        <v>40</v>
      </c>
      <c r="G4286">
        <v>9193.07</v>
      </c>
      <c r="H4286">
        <v>3</v>
      </c>
      <c r="I4286">
        <v>27579.21</v>
      </c>
      <c r="J4286">
        <v>2.25</v>
      </c>
      <c r="K4286">
        <v>2311</v>
      </c>
      <c r="L4286" s="1">
        <v>45423</v>
      </c>
    </row>
    <row r="4287" spans="1:12" x14ac:dyDescent="0.25">
      <c r="A4287" t="s">
        <v>4331</v>
      </c>
      <c r="B4287" t="s">
        <v>53</v>
      </c>
      <c r="C4287" t="s">
        <v>31</v>
      </c>
      <c r="D4287" t="s">
        <v>54</v>
      </c>
      <c r="E4287" t="s">
        <v>47</v>
      </c>
      <c r="F4287" t="s">
        <v>40</v>
      </c>
      <c r="G4287">
        <v>4560.62</v>
      </c>
      <c r="H4287">
        <v>2</v>
      </c>
      <c r="I4287">
        <v>9121.24</v>
      </c>
      <c r="J4287">
        <v>4.72</v>
      </c>
      <c r="K4287">
        <v>2277</v>
      </c>
      <c r="L4287" s="1">
        <v>45385</v>
      </c>
    </row>
    <row r="4288" spans="1:12" x14ac:dyDescent="0.25">
      <c r="A4288" t="s">
        <v>4332</v>
      </c>
      <c r="B4288" t="s">
        <v>25</v>
      </c>
      <c r="C4288" t="s">
        <v>26</v>
      </c>
      <c r="D4288" t="s">
        <v>27</v>
      </c>
      <c r="E4288" t="s">
        <v>22</v>
      </c>
      <c r="F4288" t="s">
        <v>62</v>
      </c>
      <c r="G4288">
        <v>3760.74</v>
      </c>
      <c r="H4288">
        <v>1</v>
      </c>
      <c r="I4288">
        <v>3760.74</v>
      </c>
      <c r="J4288">
        <v>4.28</v>
      </c>
      <c r="K4288">
        <v>3076</v>
      </c>
      <c r="L4288" s="1">
        <v>45407</v>
      </c>
    </row>
    <row r="4289" spans="1:12" x14ac:dyDescent="0.25">
      <c r="A4289" t="s">
        <v>4333</v>
      </c>
      <c r="B4289" t="s">
        <v>43</v>
      </c>
      <c r="C4289" t="s">
        <v>44</v>
      </c>
      <c r="D4289" t="s">
        <v>45</v>
      </c>
      <c r="E4289" t="s">
        <v>16</v>
      </c>
      <c r="F4289" t="s">
        <v>17</v>
      </c>
      <c r="G4289">
        <v>15081.36</v>
      </c>
      <c r="H4289">
        <v>2</v>
      </c>
      <c r="I4289">
        <v>30162.720000000001</v>
      </c>
      <c r="J4289">
        <v>1.62</v>
      </c>
      <c r="K4289">
        <v>3596</v>
      </c>
      <c r="L4289" s="1">
        <v>45383</v>
      </c>
    </row>
    <row r="4290" spans="1:12" x14ac:dyDescent="0.25">
      <c r="A4290" t="s">
        <v>4334</v>
      </c>
      <c r="B4290" t="s">
        <v>35</v>
      </c>
      <c r="C4290" t="s">
        <v>14</v>
      </c>
      <c r="D4290" t="s">
        <v>36</v>
      </c>
      <c r="E4290" t="s">
        <v>16</v>
      </c>
      <c r="F4290" t="s">
        <v>62</v>
      </c>
      <c r="G4290">
        <v>8298.65</v>
      </c>
      <c r="H4290">
        <v>2</v>
      </c>
      <c r="I4290">
        <v>16597.3</v>
      </c>
      <c r="J4290">
        <v>1.55</v>
      </c>
      <c r="K4290">
        <v>3343</v>
      </c>
      <c r="L4290" s="1">
        <v>45587</v>
      </c>
    </row>
    <row r="4291" spans="1:12" x14ac:dyDescent="0.25">
      <c r="A4291" t="s">
        <v>4335</v>
      </c>
      <c r="B4291" t="s">
        <v>25</v>
      </c>
      <c r="C4291" t="s">
        <v>26</v>
      </c>
      <c r="D4291" t="s">
        <v>27</v>
      </c>
      <c r="E4291" t="s">
        <v>47</v>
      </c>
      <c r="F4291" t="s">
        <v>40</v>
      </c>
      <c r="G4291">
        <v>3690.79</v>
      </c>
      <c r="H4291">
        <v>2</v>
      </c>
      <c r="I4291">
        <v>7381.58</v>
      </c>
      <c r="J4291">
        <v>3.25</v>
      </c>
      <c r="K4291">
        <v>1669</v>
      </c>
      <c r="L4291" s="1">
        <v>45350</v>
      </c>
    </row>
    <row r="4292" spans="1:12" x14ac:dyDescent="0.25">
      <c r="A4292" t="s">
        <v>4336</v>
      </c>
      <c r="B4292" t="s">
        <v>53</v>
      </c>
      <c r="C4292" t="s">
        <v>31</v>
      </c>
      <c r="D4292" t="s">
        <v>54</v>
      </c>
      <c r="E4292" t="s">
        <v>22</v>
      </c>
      <c r="F4292" t="s">
        <v>28</v>
      </c>
      <c r="G4292">
        <v>5262.95</v>
      </c>
      <c r="H4292">
        <v>3</v>
      </c>
      <c r="I4292">
        <v>15788.85</v>
      </c>
      <c r="J4292">
        <v>4.74</v>
      </c>
      <c r="K4292">
        <v>3465</v>
      </c>
      <c r="L4292" s="1">
        <v>45400</v>
      </c>
    </row>
    <row r="4293" spans="1:12" x14ac:dyDescent="0.25">
      <c r="A4293" t="s">
        <v>4337</v>
      </c>
      <c r="B4293" t="s">
        <v>43</v>
      </c>
      <c r="C4293" t="s">
        <v>44</v>
      </c>
      <c r="D4293" t="s">
        <v>45</v>
      </c>
      <c r="E4293" t="s">
        <v>22</v>
      </c>
      <c r="F4293" t="s">
        <v>33</v>
      </c>
      <c r="G4293">
        <v>15411.89</v>
      </c>
      <c r="H4293">
        <v>3</v>
      </c>
      <c r="I4293">
        <v>46235.67</v>
      </c>
      <c r="J4293">
        <v>1.4</v>
      </c>
      <c r="K4293">
        <v>3082</v>
      </c>
      <c r="L4293" s="1">
        <v>45644</v>
      </c>
    </row>
    <row r="4294" spans="1:12" x14ac:dyDescent="0.25">
      <c r="A4294" t="s">
        <v>4338</v>
      </c>
      <c r="B4294" t="s">
        <v>53</v>
      </c>
      <c r="C4294" t="s">
        <v>31</v>
      </c>
      <c r="D4294" t="s">
        <v>54</v>
      </c>
      <c r="E4294" t="s">
        <v>22</v>
      </c>
      <c r="F4294" t="s">
        <v>17</v>
      </c>
      <c r="G4294">
        <v>4007.45</v>
      </c>
      <c r="H4294">
        <v>3</v>
      </c>
      <c r="I4294">
        <v>12022.35</v>
      </c>
      <c r="J4294">
        <v>3.33</v>
      </c>
      <c r="K4294">
        <v>3006</v>
      </c>
      <c r="L4294" s="1">
        <v>45436</v>
      </c>
    </row>
    <row r="4295" spans="1:12" x14ac:dyDescent="0.25">
      <c r="A4295" t="s">
        <v>4339</v>
      </c>
      <c r="B4295" t="s">
        <v>35</v>
      </c>
      <c r="C4295" t="s">
        <v>14</v>
      </c>
      <c r="D4295" t="s">
        <v>36</v>
      </c>
      <c r="E4295" t="s">
        <v>22</v>
      </c>
      <c r="F4295" t="s">
        <v>28</v>
      </c>
      <c r="G4295">
        <v>5798.86</v>
      </c>
      <c r="H4295">
        <v>5</v>
      </c>
      <c r="I4295">
        <v>28994.3</v>
      </c>
      <c r="J4295">
        <v>1.75</v>
      </c>
      <c r="K4295">
        <v>98</v>
      </c>
      <c r="L4295" s="1">
        <v>45336</v>
      </c>
    </row>
    <row r="4296" spans="1:12" x14ac:dyDescent="0.25">
      <c r="A4296" t="s">
        <v>4340</v>
      </c>
      <c r="B4296" t="s">
        <v>25</v>
      </c>
      <c r="C4296" t="s">
        <v>26</v>
      </c>
      <c r="D4296" t="s">
        <v>27</v>
      </c>
      <c r="E4296" t="s">
        <v>47</v>
      </c>
      <c r="F4296" t="s">
        <v>23</v>
      </c>
      <c r="G4296">
        <v>13485.47</v>
      </c>
      <c r="H4296">
        <v>4</v>
      </c>
      <c r="I4296">
        <v>53941.88</v>
      </c>
      <c r="J4296">
        <v>1.2</v>
      </c>
      <c r="K4296">
        <v>3642</v>
      </c>
      <c r="L4296" s="1">
        <v>45300</v>
      </c>
    </row>
    <row r="4297" spans="1:12" x14ac:dyDescent="0.25">
      <c r="A4297" t="s">
        <v>4341</v>
      </c>
      <c r="B4297" t="s">
        <v>35</v>
      </c>
      <c r="C4297" t="s">
        <v>14</v>
      </c>
      <c r="D4297" t="s">
        <v>36</v>
      </c>
      <c r="E4297" t="s">
        <v>16</v>
      </c>
      <c r="F4297" t="s">
        <v>23</v>
      </c>
      <c r="G4297">
        <v>10738.68</v>
      </c>
      <c r="H4297">
        <v>4</v>
      </c>
      <c r="I4297">
        <v>42954.720000000001</v>
      </c>
      <c r="J4297">
        <v>3.6</v>
      </c>
      <c r="K4297">
        <v>4606</v>
      </c>
      <c r="L4297" s="1">
        <v>45604</v>
      </c>
    </row>
    <row r="4298" spans="1:12" x14ac:dyDescent="0.25">
      <c r="A4298" t="s">
        <v>4342</v>
      </c>
      <c r="B4298" t="s">
        <v>65</v>
      </c>
      <c r="C4298" t="s">
        <v>20</v>
      </c>
      <c r="D4298" t="s">
        <v>66</v>
      </c>
      <c r="E4298" t="s">
        <v>16</v>
      </c>
      <c r="F4298" t="s">
        <v>40</v>
      </c>
      <c r="G4298">
        <v>15763.3</v>
      </c>
      <c r="H4298">
        <v>4</v>
      </c>
      <c r="I4298">
        <v>63053.2</v>
      </c>
      <c r="J4298">
        <v>2.2799999999999998</v>
      </c>
      <c r="K4298">
        <v>2225</v>
      </c>
      <c r="L4298" s="1">
        <v>45640</v>
      </c>
    </row>
    <row r="4299" spans="1:12" x14ac:dyDescent="0.25">
      <c r="A4299" t="s">
        <v>4343</v>
      </c>
      <c r="B4299" t="s">
        <v>53</v>
      </c>
      <c r="C4299" t="s">
        <v>31</v>
      </c>
      <c r="D4299" t="s">
        <v>54</v>
      </c>
      <c r="E4299" t="s">
        <v>22</v>
      </c>
      <c r="F4299" t="s">
        <v>33</v>
      </c>
      <c r="G4299">
        <v>341.29</v>
      </c>
      <c r="H4299">
        <v>3</v>
      </c>
      <c r="I4299">
        <v>1023.87</v>
      </c>
      <c r="J4299">
        <v>2.6</v>
      </c>
      <c r="K4299">
        <v>573</v>
      </c>
      <c r="L4299" s="1">
        <v>45326</v>
      </c>
    </row>
    <row r="4300" spans="1:12" x14ac:dyDescent="0.25">
      <c r="A4300" t="s">
        <v>4344</v>
      </c>
      <c r="B4300" t="s">
        <v>13</v>
      </c>
      <c r="C4300" t="s">
        <v>14</v>
      </c>
      <c r="D4300" t="s">
        <v>15</v>
      </c>
      <c r="E4300" t="s">
        <v>22</v>
      </c>
      <c r="F4300" t="s">
        <v>23</v>
      </c>
      <c r="G4300">
        <v>8642.56</v>
      </c>
      <c r="H4300">
        <v>1</v>
      </c>
      <c r="I4300">
        <v>8642.56</v>
      </c>
      <c r="J4300">
        <v>3.79</v>
      </c>
      <c r="K4300">
        <v>3374</v>
      </c>
      <c r="L4300" s="1">
        <v>45512</v>
      </c>
    </row>
    <row r="4301" spans="1:12" x14ac:dyDescent="0.25">
      <c r="A4301" t="s">
        <v>4345</v>
      </c>
      <c r="B4301" t="s">
        <v>13</v>
      </c>
      <c r="C4301" t="s">
        <v>14</v>
      </c>
      <c r="D4301" t="s">
        <v>15</v>
      </c>
      <c r="E4301" t="s">
        <v>47</v>
      </c>
      <c r="F4301" t="s">
        <v>23</v>
      </c>
      <c r="G4301">
        <v>13868.23</v>
      </c>
      <c r="H4301">
        <v>2</v>
      </c>
      <c r="I4301">
        <v>27736.46</v>
      </c>
      <c r="J4301">
        <v>3.01</v>
      </c>
      <c r="K4301">
        <v>2020</v>
      </c>
      <c r="L4301" s="1">
        <v>45585</v>
      </c>
    </row>
    <row r="4302" spans="1:12" x14ac:dyDescent="0.25">
      <c r="A4302" t="s">
        <v>4346</v>
      </c>
      <c r="B4302" t="s">
        <v>35</v>
      </c>
      <c r="C4302" t="s">
        <v>14</v>
      </c>
      <c r="D4302" t="s">
        <v>36</v>
      </c>
      <c r="E4302" t="s">
        <v>47</v>
      </c>
      <c r="F4302" t="s">
        <v>23</v>
      </c>
      <c r="G4302">
        <v>17690.98</v>
      </c>
      <c r="H4302">
        <v>4</v>
      </c>
      <c r="I4302">
        <v>70763.92</v>
      </c>
      <c r="J4302">
        <v>4.68</v>
      </c>
      <c r="K4302">
        <v>2160</v>
      </c>
      <c r="L4302" s="1">
        <v>45595</v>
      </c>
    </row>
    <row r="4303" spans="1:12" x14ac:dyDescent="0.25">
      <c r="A4303" t="s">
        <v>4347</v>
      </c>
      <c r="B4303" t="s">
        <v>19</v>
      </c>
      <c r="C4303" t="s">
        <v>20</v>
      </c>
      <c r="D4303" t="s">
        <v>21</v>
      </c>
      <c r="E4303" t="s">
        <v>22</v>
      </c>
      <c r="F4303" t="s">
        <v>17</v>
      </c>
      <c r="G4303">
        <v>18531.75</v>
      </c>
      <c r="H4303">
        <v>3</v>
      </c>
      <c r="I4303">
        <v>55595.25</v>
      </c>
      <c r="J4303">
        <v>2.62</v>
      </c>
      <c r="K4303">
        <v>2725</v>
      </c>
      <c r="L4303" s="1">
        <v>45510</v>
      </c>
    </row>
    <row r="4304" spans="1:12" x14ac:dyDescent="0.25">
      <c r="A4304" t="s">
        <v>4348</v>
      </c>
      <c r="B4304" t="s">
        <v>25</v>
      </c>
      <c r="C4304" t="s">
        <v>26</v>
      </c>
      <c r="D4304" t="s">
        <v>27</v>
      </c>
      <c r="E4304" t="s">
        <v>16</v>
      </c>
      <c r="F4304" t="s">
        <v>23</v>
      </c>
      <c r="G4304">
        <v>7492.7</v>
      </c>
      <c r="H4304">
        <v>1</v>
      </c>
      <c r="I4304">
        <v>7492.7</v>
      </c>
      <c r="J4304">
        <v>3.4</v>
      </c>
      <c r="K4304">
        <v>1928</v>
      </c>
      <c r="L4304" s="1">
        <v>45329</v>
      </c>
    </row>
    <row r="4305" spans="1:12" x14ac:dyDescent="0.25">
      <c r="A4305" t="s">
        <v>4349</v>
      </c>
      <c r="B4305" t="s">
        <v>38</v>
      </c>
      <c r="C4305" t="s">
        <v>20</v>
      </c>
      <c r="D4305" t="s">
        <v>39</v>
      </c>
      <c r="E4305" t="s">
        <v>16</v>
      </c>
      <c r="F4305" t="s">
        <v>23</v>
      </c>
      <c r="G4305">
        <v>11938</v>
      </c>
      <c r="H4305">
        <v>4</v>
      </c>
      <c r="I4305">
        <v>47752</v>
      </c>
      <c r="J4305">
        <v>1.52</v>
      </c>
      <c r="K4305">
        <v>667</v>
      </c>
      <c r="L4305" s="1">
        <v>45431</v>
      </c>
    </row>
    <row r="4306" spans="1:12" x14ac:dyDescent="0.25">
      <c r="A4306" t="s">
        <v>4350</v>
      </c>
      <c r="B4306" t="s">
        <v>19</v>
      </c>
      <c r="C4306" t="s">
        <v>20</v>
      </c>
      <c r="D4306" t="s">
        <v>21</v>
      </c>
      <c r="E4306" t="s">
        <v>16</v>
      </c>
      <c r="F4306" t="s">
        <v>28</v>
      </c>
      <c r="G4306">
        <v>3175.5</v>
      </c>
      <c r="H4306">
        <v>1</v>
      </c>
      <c r="I4306">
        <v>3175.5</v>
      </c>
      <c r="J4306">
        <v>4.3600000000000003</v>
      </c>
      <c r="K4306">
        <v>4026</v>
      </c>
      <c r="L4306" s="1">
        <v>45521</v>
      </c>
    </row>
    <row r="4307" spans="1:12" x14ac:dyDescent="0.25">
      <c r="A4307" t="s">
        <v>4351</v>
      </c>
      <c r="B4307" t="s">
        <v>49</v>
      </c>
      <c r="C4307" t="s">
        <v>14</v>
      </c>
      <c r="D4307" t="s">
        <v>50</v>
      </c>
      <c r="E4307" t="s">
        <v>16</v>
      </c>
      <c r="F4307" t="s">
        <v>33</v>
      </c>
      <c r="G4307">
        <v>2502.52</v>
      </c>
      <c r="H4307">
        <v>5</v>
      </c>
      <c r="I4307">
        <v>12512.6</v>
      </c>
      <c r="J4307">
        <v>2.0499999999999998</v>
      </c>
      <c r="K4307">
        <v>3357</v>
      </c>
      <c r="L4307" s="1">
        <v>45508</v>
      </c>
    </row>
    <row r="4308" spans="1:12" x14ac:dyDescent="0.25">
      <c r="A4308" t="s">
        <v>4352</v>
      </c>
      <c r="B4308" t="s">
        <v>38</v>
      </c>
      <c r="C4308" t="s">
        <v>20</v>
      </c>
      <c r="D4308" t="s">
        <v>39</v>
      </c>
      <c r="E4308" t="s">
        <v>22</v>
      </c>
      <c r="F4308" t="s">
        <v>23</v>
      </c>
      <c r="G4308">
        <v>15688.38</v>
      </c>
      <c r="H4308">
        <v>1</v>
      </c>
      <c r="I4308">
        <v>15688.38</v>
      </c>
      <c r="J4308">
        <v>4.63</v>
      </c>
      <c r="K4308">
        <v>2376</v>
      </c>
      <c r="L4308" s="1">
        <v>45500</v>
      </c>
    </row>
    <row r="4309" spans="1:12" x14ac:dyDescent="0.25">
      <c r="A4309" t="s">
        <v>4353</v>
      </c>
      <c r="B4309" t="s">
        <v>38</v>
      </c>
      <c r="C4309" t="s">
        <v>20</v>
      </c>
      <c r="D4309" t="s">
        <v>39</v>
      </c>
      <c r="E4309" t="s">
        <v>16</v>
      </c>
      <c r="F4309" t="s">
        <v>62</v>
      </c>
      <c r="G4309">
        <v>7118.29</v>
      </c>
      <c r="H4309">
        <v>5</v>
      </c>
      <c r="I4309">
        <v>35591.449999999997</v>
      </c>
      <c r="J4309">
        <v>4.26</v>
      </c>
      <c r="K4309">
        <v>1895</v>
      </c>
      <c r="L4309" s="1">
        <v>45642</v>
      </c>
    </row>
    <row r="4310" spans="1:12" x14ac:dyDescent="0.25">
      <c r="A4310" t="s">
        <v>4354</v>
      </c>
      <c r="B4310" t="s">
        <v>43</v>
      </c>
      <c r="C4310" t="s">
        <v>44</v>
      </c>
      <c r="D4310" t="s">
        <v>45</v>
      </c>
      <c r="E4310" t="s">
        <v>22</v>
      </c>
      <c r="F4310" t="s">
        <v>17</v>
      </c>
      <c r="G4310">
        <v>14404.29</v>
      </c>
      <c r="H4310">
        <v>3</v>
      </c>
      <c r="I4310">
        <v>43212.87</v>
      </c>
      <c r="J4310">
        <v>3.28</v>
      </c>
      <c r="K4310">
        <v>4886</v>
      </c>
      <c r="L4310" s="1">
        <v>45524</v>
      </c>
    </row>
    <row r="4311" spans="1:12" x14ac:dyDescent="0.25">
      <c r="A4311" t="s">
        <v>4355</v>
      </c>
      <c r="B4311" t="s">
        <v>53</v>
      </c>
      <c r="C4311" t="s">
        <v>31</v>
      </c>
      <c r="D4311" t="s">
        <v>54</v>
      </c>
      <c r="E4311" t="s">
        <v>16</v>
      </c>
      <c r="F4311" t="s">
        <v>17</v>
      </c>
      <c r="G4311">
        <v>1094.32</v>
      </c>
      <c r="H4311">
        <v>5</v>
      </c>
      <c r="I4311">
        <v>5471.6</v>
      </c>
      <c r="J4311">
        <v>2.13</v>
      </c>
      <c r="K4311">
        <v>4793</v>
      </c>
      <c r="L4311" s="1">
        <v>45357</v>
      </c>
    </row>
    <row r="4312" spans="1:12" x14ac:dyDescent="0.25">
      <c r="A4312" t="s">
        <v>4356</v>
      </c>
      <c r="B4312" t="s">
        <v>49</v>
      </c>
      <c r="C4312" t="s">
        <v>14</v>
      </c>
      <c r="D4312" t="s">
        <v>50</v>
      </c>
      <c r="E4312" t="s">
        <v>22</v>
      </c>
      <c r="F4312" t="s">
        <v>28</v>
      </c>
      <c r="G4312">
        <v>14454.07</v>
      </c>
      <c r="H4312">
        <v>4</v>
      </c>
      <c r="I4312">
        <v>57816.28</v>
      </c>
      <c r="J4312">
        <v>3.1</v>
      </c>
      <c r="K4312">
        <v>1281</v>
      </c>
      <c r="L4312" s="1">
        <v>45500</v>
      </c>
    </row>
    <row r="4313" spans="1:12" x14ac:dyDescent="0.25">
      <c r="A4313" t="s">
        <v>4357</v>
      </c>
      <c r="B4313" t="s">
        <v>35</v>
      </c>
      <c r="C4313" t="s">
        <v>14</v>
      </c>
      <c r="D4313" t="s">
        <v>36</v>
      </c>
      <c r="E4313" t="s">
        <v>22</v>
      </c>
      <c r="F4313" t="s">
        <v>33</v>
      </c>
      <c r="G4313">
        <v>6006.42</v>
      </c>
      <c r="H4313">
        <v>1</v>
      </c>
      <c r="I4313">
        <v>6006.42</v>
      </c>
      <c r="J4313">
        <v>2.15</v>
      </c>
      <c r="K4313">
        <v>1579</v>
      </c>
      <c r="L4313" s="1">
        <v>45452</v>
      </c>
    </row>
    <row r="4314" spans="1:12" x14ac:dyDescent="0.25">
      <c r="A4314" t="s">
        <v>4358</v>
      </c>
      <c r="B4314" t="s">
        <v>49</v>
      </c>
      <c r="C4314" t="s">
        <v>14</v>
      </c>
      <c r="D4314" t="s">
        <v>50</v>
      </c>
      <c r="E4314" t="s">
        <v>22</v>
      </c>
      <c r="F4314" t="s">
        <v>33</v>
      </c>
      <c r="G4314">
        <v>9433.6200000000008</v>
      </c>
      <c r="H4314">
        <v>3</v>
      </c>
      <c r="I4314">
        <v>28300.86</v>
      </c>
      <c r="J4314">
        <v>4.5599999999999996</v>
      </c>
      <c r="K4314">
        <v>4000</v>
      </c>
      <c r="L4314" s="1">
        <v>45558</v>
      </c>
    </row>
    <row r="4315" spans="1:12" x14ac:dyDescent="0.25">
      <c r="A4315" t="s">
        <v>4359</v>
      </c>
      <c r="B4315" t="s">
        <v>35</v>
      </c>
      <c r="C4315" t="s">
        <v>14</v>
      </c>
      <c r="D4315" t="s">
        <v>36</v>
      </c>
      <c r="E4315" t="s">
        <v>22</v>
      </c>
      <c r="F4315" t="s">
        <v>23</v>
      </c>
      <c r="G4315">
        <v>19574.93</v>
      </c>
      <c r="H4315">
        <v>5</v>
      </c>
      <c r="I4315">
        <v>97874.65</v>
      </c>
      <c r="J4315">
        <v>3.11</v>
      </c>
      <c r="K4315">
        <v>3610</v>
      </c>
      <c r="L4315" s="1">
        <v>45403</v>
      </c>
    </row>
    <row r="4316" spans="1:12" x14ac:dyDescent="0.25">
      <c r="A4316" t="s">
        <v>4360</v>
      </c>
      <c r="B4316" t="s">
        <v>19</v>
      </c>
      <c r="C4316" t="s">
        <v>20</v>
      </c>
      <c r="D4316" t="s">
        <v>21</v>
      </c>
      <c r="E4316" t="s">
        <v>22</v>
      </c>
      <c r="F4316" t="s">
        <v>23</v>
      </c>
      <c r="G4316">
        <v>13254.93</v>
      </c>
      <c r="H4316">
        <v>2</v>
      </c>
      <c r="I4316">
        <v>26509.86</v>
      </c>
      <c r="J4316">
        <v>2.58</v>
      </c>
      <c r="K4316">
        <v>4710</v>
      </c>
      <c r="L4316" s="1">
        <v>45386</v>
      </c>
    </row>
    <row r="4317" spans="1:12" x14ac:dyDescent="0.25">
      <c r="A4317" t="s">
        <v>4361</v>
      </c>
      <c r="B4317" t="s">
        <v>13</v>
      </c>
      <c r="C4317" t="s">
        <v>14</v>
      </c>
      <c r="D4317" t="s">
        <v>15</v>
      </c>
      <c r="E4317" t="s">
        <v>47</v>
      </c>
      <c r="F4317" t="s">
        <v>17</v>
      </c>
      <c r="G4317">
        <v>15395.93</v>
      </c>
      <c r="H4317">
        <v>3</v>
      </c>
      <c r="I4317">
        <v>46187.79</v>
      </c>
      <c r="J4317">
        <v>1.4</v>
      </c>
      <c r="K4317">
        <v>2255</v>
      </c>
      <c r="L4317" s="1">
        <v>45608</v>
      </c>
    </row>
    <row r="4318" spans="1:12" x14ac:dyDescent="0.25">
      <c r="A4318" t="s">
        <v>4362</v>
      </c>
      <c r="B4318" t="s">
        <v>38</v>
      </c>
      <c r="C4318" t="s">
        <v>20</v>
      </c>
      <c r="D4318" t="s">
        <v>39</v>
      </c>
      <c r="E4318" t="s">
        <v>16</v>
      </c>
      <c r="F4318" t="s">
        <v>33</v>
      </c>
      <c r="G4318">
        <v>3501.26</v>
      </c>
      <c r="H4318">
        <v>3</v>
      </c>
      <c r="I4318">
        <v>10503.78</v>
      </c>
      <c r="J4318">
        <v>2.52</v>
      </c>
      <c r="K4318">
        <v>2465</v>
      </c>
      <c r="L4318" s="1">
        <v>45490</v>
      </c>
    </row>
    <row r="4319" spans="1:12" x14ac:dyDescent="0.25">
      <c r="A4319" t="s">
        <v>4363</v>
      </c>
      <c r="B4319" t="s">
        <v>13</v>
      </c>
      <c r="C4319" t="s">
        <v>14</v>
      </c>
      <c r="D4319" t="s">
        <v>15</v>
      </c>
      <c r="E4319" t="s">
        <v>22</v>
      </c>
      <c r="F4319" t="s">
        <v>33</v>
      </c>
      <c r="G4319">
        <v>10376.950000000001</v>
      </c>
      <c r="H4319">
        <v>2</v>
      </c>
      <c r="I4319">
        <v>20753.900000000001</v>
      </c>
      <c r="J4319">
        <v>3.79</v>
      </c>
      <c r="K4319">
        <v>2419</v>
      </c>
      <c r="L4319" s="1">
        <v>45547</v>
      </c>
    </row>
    <row r="4320" spans="1:12" x14ac:dyDescent="0.25">
      <c r="A4320" t="s">
        <v>4364</v>
      </c>
      <c r="B4320" t="s">
        <v>13</v>
      </c>
      <c r="C4320" t="s">
        <v>14</v>
      </c>
      <c r="D4320" t="s">
        <v>15</v>
      </c>
      <c r="E4320" t="s">
        <v>16</v>
      </c>
      <c r="F4320" t="s">
        <v>62</v>
      </c>
      <c r="G4320">
        <v>10093.799999999999</v>
      </c>
      <c r="H4320">
        <v>4</v>
      </c>
      <c r="I4320">
        <v>40375.199999999997</v>
      </c>
      <c r="J4320">
        <v>2.66</v>
      </c>
      <c r="K4320">
        <v>531</v>
      </c>
      <c r="L4320" s="1">
        <v>45452</v>
      </c>
    </row>
    <row r="4321" spans="1:12" x14ac:dyDescent="0.25">
      <c r="A4321" t="s">
        <v>4365</v>
      </c>
      <c r="B4321" t="s">
        <v>49</v>
      </c>
      <c r="C4321" t="s">
        <v>14</v>
      </c>
      <c r="D4321" t="s">
        <v>50</v>
      </c>
      <c r="E4321" t="s">
        <v>16</v>
      </c>
      <c r="F4321" t="s">
        <v>23</v>
      </c>
      <c r="G4321">
        <v>8144.53</v>
      </c>
      <c r="H4321">
        <v>4</v>
      </c>
      <c r="I4321">
        <v>32578.12</v>
      </c>
      <c r="J4321">
        <v>3.61</v>
      </c>
      <c r="K4321">
        <v>341</v>
      </c>
      <c r="L4321" s="1">
        <v>45568</v>
      </c>
    </row>
    <row r="4322" spans="1:12" x14ac:dyDescent="0.25">
      <c r="A4322" t="s">
        <v>4366</v>
      </c>
      <c r="B4322" t="s">
        <v>19</v>
      </c>
      <c r="C4322" t="s">
        <v>20</v>
      </c>
      <c r="D4322" t="s">
        <v>21</v>
      </c>
      <c r="E4322" t="s">
        <v>16</v>
      </c>
      <c r="F4322" t="s">
        <v>23</v>
      </c>
      <c r="G4322">
        <v>11950.11</v>
      </c>
      <c r="H4322">
        <v>4</v>
      </c>
      <c r="I4322">
        <v>47800.44</v>
      </c>
      <c r="J4322">
        <v>2.16</v>
      </c>
      <c r="K4322">
        <v>1510</v>
      </c>
      <c r="L4322" s="1">
        <v>45500</v>
      </c>
    </row>
    <row r="4323" spans="1:12" x14ac:dyDescent="0.25">
      <c r="A4323" t="s">
        <v>4367</v>
      </c>
      <c r="B4323" t="s">
        <v>65</v>
      </c>
      <c r="C4323" t="s">
        <v>20</v>
      </c>
      <c r="D4323" t="s">
        <v>66</v>
      </c>
      <c r="E4323" t="s">
        <v>16</v>
      </c>
      <c r="F4323" t="s">
        <v>28</v>
      </c>
      <c r="G4323">
        <v>11529.66</v>
      </c>
      <c r="H4323">
        <v>4</v>
      </c>
      <c r="I4323">
        <v>46118.64</v>
      </c>
      <c r="J4323">
        <v>1.33</v>
      </c>
      <c r="K4323">
        <v>732</v>
      </c>
      <c r="L4323" s="1">
        <v>45614</v>
      </c>
    </row>
    <row r="4324" spans="1:12" x14ac:dyDescent="0.25">
      <c r="A4324" t="s">
        <v>4368</v>
      </c>
      <c r="B4324" t="s">
        <v>65</v>
      </c>
      <c r="C4324" t="s">
        <v>20</v>
      </c>
      <c r="D4324" t="s">
        <v>66</v>
      </c>
      <c r="E4324" t="s">
        <v>16</v>
      </c>
      <c r="F4324" t="s">
        <v>62</v>
      </c>
      <c r="G4324">
        <v>19790.400000000001</v>
      </c>
      <c r="H4324">
        <v>3</v>
      </c>
      <c r="I4324">
        <v>59371.199999999997</v>
      </c>
      <c r="J4324">
        <v>3.15</v>
      </c>
      <c r="K4324">
        <v>3933</v>
      </c>
      <c r="L4324" s="1">
        <v>45369</v>
      </c>
    </row>
    <row r="4325" spans="1:12" x14ac:dyDescent="0.25">
      <c r="A4325" t="s">
        <v>4369</v>
      </c>
      <c r="B4325" t="s">
        <v>30</v>
      </c>
      <c r="C4325" t="s">
        <v>31</v>
      </c>
      <c r="D4325" t="s">
        <v>32</v>
      </c>
      <c r="E4325" t="s">
        <v>16</v>
      </c>
      <c r="F4325" t="s">
        <v>23</v>
      </c>
      <c r="G4325">
        <v>8072.27</v>
      </c>
      <c r="H4325">
        <v>4</v>
      </c>
      <c r="I4325">
        <v>32289.08</v>
      </c>
      <c r="J4325">
        <v>4.59</v>
      </c>
      <c r="K4325">
        <v>3385</v>
      </c>
      <c r="L4325" s="1">
        <v>45478</v>
      </c>
    </row>
    <row r="4326" spans="1:12" x14ac:dyDescent="0.25">
      <c r="A4326" t="s">
        <v>4370</v>
      </c>
      <c r="B4326" t="s">
        <v>13</v>
      </c>
      <c r="C4326" t="s">
        <v>14</v>
      </c>
      <c r="D4326" t="s">
        <v>15</v>
      </c>
      <c r="E4326" t="s">
        <v>47</v>
      </c>
      <c r="F4326" t="s">
        <v>28</v>
      </c>
      <c r="G4326">
        <v>11054.72</v>
      </c>
      <c r="H4326">
        <v>2</v>
      </c>
      <c r="I4326">
        <v>22109.439999999999</v>
      </c>
      <c r="J4326">
        <v>4.78</v>
      </c>
      <c r="K4326">
        <v>3843</v>
      </c>
      <c r="L4326" s="1">
        <v>45469</v>
      </c>
    </row>
    <row r="4327" spans="1:12" x14ac:dyDescent="0.25">
      <c r="A4327" t="s">
        <v>4371</v>
      </c>
      <c r="B4327" t="s">
        <v>53</v>
      </c>
      <c r="C4327" t="s">
        <v>31</v>
      </c>
      <c r="D4327" t="s">
        <v>54</v>
      </c>
      <c r="E4327" t="s">
        <v>47</v>
      </c>
      <c r="F4327" t="s">
        <v>33</v>
      </c>
      <c r="G4327">
        <v>7776.84</v>
      </c>
      <c r="H4327">
        <v>2</v>
      </c>
      <c r="I4327">
        <v>15553.68</v>
      </c>
      <c r="J4327">
        <v>3.53</v>
      </c>
      <c r="K4327">
        <v>957</v>
      </c>
      <c r="L4327" s="1">
        <v>45432</v>
      </c>
    </row>
    <row r="4328" spans="1:12" x14ac:dyDescent="0.25">
      <c r="A4328" t="s">
        <v>4372</v>
      </c>
      <c r="B4328" t="s">
        <v>30</v>
      </c>
      <c r="C4328" t="s">
        <v>31</v>
      </c>
      <c r="D4328" t="s">
        <v>32</v>
      </c>
      <c r="E4328" t="s">
        <v>22</v>
      </c>
      <c r="F4328" t="s">
        <v>17</v>
      </c>
      <c r="G4328">
        <v>12845</v>
      </c>
      <c r="H4328">
        <v>4</v>
      </c>
      <c r="I4328">
        <v>51380</v>
      </c>
      <c r="J4328">
        <v>2.25</v>
      </c>
      <c r="K4328">
        <v>4211</v>
      </c>
      <c r="L4328" s="1">
        <v>45626</v>
      </c>
    </row>
    <row r="4329" spans="1:12" x14ac:dyDescent="0.25">
      <c r="A4329" t="s">
        <v>4373</v>
      </c>
      <c r="B4329" t="s">
        <v>53</v>
      </c>
      <c r="C4329" t="s">
        <v>31</v>
      </c>
      <c r="D4329" t="s">
        <v>54</v>
      </c>
      <c r="E4329" t="s">
        <v>16</v>
      </c>
      <c r="F4329" t="s">
        <v>17</v>
      </c>
      <c r="G4329">
        <v>19213.18</v>
      </c>
      <c r="H4329">
        <v>2</v>
      </c>
      <c r="I4329">
        <v>38426.36</v>
      </c>
      <c r="J4329">
        <v>4.5599999999999996</v>
      </c>
      <c r="K4329">
        <v>2966</v>
      </c>
      <c r="L4329" s="1">
        <v>45444</v>
      </c>
    </row>
    <row r="4330" spans="1:12" x14ac:dyDescent="0.25">
      <c r="A4330" t="s">
        <v>4374</v>
      </c>
      <c r="B4330" t="s">
        <v>53</v>
      </c>
      <c r="C4330" t="s">
        <v>31</v>
      </c>
      <c r="D4330" t="s">
        <v>54</v>
      </c>
      <c r="E4330" t="s">
        <v>22</v>
      </c>
      <c r="F4330" t="s">
        <v>23</v>
      </c>
      <c r="G4330">
        <v>7421.56</v>
      </c>
      <c r="H4330">
        <v>4</v>
      </c>
      <c r="I4330">
        <v>29686.240000000002</v>
      </c>
      <c r="J4330">
        <v>3.91</v>
      </c>
      <c r="K4330">
        <v>1354</v>
      </c>
      <c r="L4330" s="1">
        <v>45378</v>
      </c>
    </row>
    <row r="4331" spans="1:12" x14ac:dyDescent="0.25">
      <c r="A4331" t="s">
        <v>4375</v>
      </c>
      <c r="B4331" t="s">
        <v>25</v>
      </c>
      <c r="C4331" t="s">
        <v>26</v>
      </c>
      <c r="D4331" t="s">
        <v>27</v>
      </c>
      <c r="E4331" t="s">
        <v>22</v>
      </c>
      <c r="F4331" t="s">
        <v>33</v>
      </c>
      <c r="G4331">
        <v>5189.8999999999996</v>
      </c>
      <c r="H4331">
        <v>3</v>
      </c>
      <c r="I4331">
        <v>15569.7</v>
      </c>
      <c r="J4331">
        <v>2.92</v>
      </c>
      <c r="K4331">
        <v>298</v>
      </c>
      <c r="L4331" s="1">
        <v>45527</v>
      </c>
    </row>
    <row r="4332" spans="1:12" x14ac:dyDescent="0.25">
      <c r="A4332" t="s">
        <v>4376</v>
      </c>
      <c r="B4332" t="s">
        <v>19</v>
      </c>
      <c r="C4332" t="s">
        <v>20</v>
      </c>
      <c r="D4332" t="s">
        <v>21</v>
      </c>
      <c r="E4332" t="s">
        <v>16</v>
      </c>
      <c r="F4332" t="s">
        <v>28</v>
      </c>
      <c r="G4332">
        <v>2928.96</v>
      </c>
      <c r="H4332">
        <v>1</v>
      </c>
      <c r="I4332">
        <v>2928.96</v>
      </c>
      <c r="J4332">
        <v>4.88</v>
      </c>
      <c r="K4332">
        <v>4069</v>
      </c>
      <c r="L4332" s="1">
        <v>45381</v>
      </c>
    </row>
    <row r="4333" spans="1:12" x14ac:dyDescent="0.25">
      <c r="A4333" t="s">
        <v>4377</v>
      </c>
      <c r="B4333" t="s">
        <v>13</v>
      </c>
      <c r="C4333" t="s">
        <v>14</v>
      </c>
      <c r="D4333" t="s">
        <v>15</v>
      </c>
      <c r="E4333" t="s">
        <v>22</v>
      </c>
      <c r="F4333" t="s">
        <v>40</v>
      </c>
      <c r="G4333">
        <v>15014.96</v>
      </c>
      <c r="H4333">
        <v>1</v>
      </c>
      <c r="I4333">
        <v>15014.96</v>
      </c>
      <c r="J4333">
        <v>2.95</v>
      </c>
      <c r="K4333">
        <v>587</v>
      </c>
      <c r="L4333" s="1">
        <v>45411</v>
      </c>
    </row>
    <row r="4334" spans="1:12" x14ac:dyDescent="0.25">
      <c r="A4334" t="s">
        <v>4378</v>
      </c>
      <c r="B4334" t="s">
        <v>19</v>
      </c>
      <c r="C4334" t="s">
        <v>20</v>
      </c>
      <c r="D4334" t="s">
        <v>21</v>
      </c>
      <c r="E4334" t="s">
        <v>16</v>
      </c>
      <c r="F4334" t="s">
        <v>40</v>
      </c>
      <c r="G4334">
        <v>15970.68</v>
      </c>
      <c r="H4334">
        <v>4</v>
      </c>
      <c r="I4334">
        <v>63882.720000000001</v>
      </c>
      <c r="J4334">
        <v>2.94</v>
      </c>
      <c r="K4334">
        <v>939</v>
      </c>
      <c r="L4334" s="1">
        <v>45396</v>
      </c>
    </row>
    <row r="4335" spans="1:12" x14ac:dyDescent="0.25">
      <c r="A4335" t="s">
        <v>4379</v>
      </c>
      <c r="B4335" t="s">
        <v>49</v>
      </c>
      <c r="C4335" t="s">
        <v>14</v>
      </c>
      <c r="D4335" t="s">
        <v>50</v>
      </c>
      <c r="E4335" t="s">
        <v>16</v>
      </c>
      <c r="F4335" t="s">
        <v>28</v>
      </c>
      <c r="G4335">
        <v>8840.82</v>
      </c>
      <c r="H4335">
        <v>1</v>
      </c>
      <c r="I4335">
        <v>8840.82</v>
      </c>
      <c r="J4335">
        <v>4.8899999999999997</v>
      </c>
      <c r="K4335">
        <v>3290</v>
      </c>
      <c r="L4335" s="1">
        <v>45576</v>
      </c>
    </row>
    <row r="4336" spans="1:12" x14ac:dyDescent="0.25">
      <c r="A4336" t="s">
        <v>4380</v>
      </c>
      <c r="B4336" t="s">
        <v>35</v>
      </c>
      <c r="C4336" t="s">
        <v>14</v>
      </c>
      <c r="D4336" t="s">
        <v>36</v>
      </c>
      <c r="E4336" t="s">
        <v>22</v>
      </c>
      <c r="F4336" t="s">
        <v>62</v>
      </c>
      <c r="G4336">
        <v>111.72</v>
      </c>
      <c r="H4336">
        <v>3</v>
      </c>
      <c r="I4336">
        <v>335.16</v>
      </c>
      <c r="J4336">
        <v>2.42</v>
      </c>
      <c r="K4336">
        <v>2552</v>
      </c>
      <c r="L4336" s="1">
        <v>45439</v>
      </c>
    </row>
    <row r="4337" spans="1:12" x14ac:dyDescent="0.25">
      <c r="A4337" t="s">
        <v>4381</v>
      </c>
      <c r="B4337" t="s">
        <v>53</v>
      </c>
      <c r="C4337" t="s">
        <v>31</v>
      </c>
      <c r="D4337" t="s">
        <v>54</v>
      </c>
      <c r="E4337" t="s">
        <v>47</v>
      </c>
      <c r="F4337" t="s">
        <v>17</v>
      </c>
      <c r="G4337">
        <v>15788.92</v>
      </c>
      <c r="H4337">
        <v>5</v>
      </c>
      <c r="I4337">
        <v>78944.600000000006</v>
      </c>
      <c r="J4337">
        <v>4.7</v>
      </c>
      <c r="K4337">
        <v>1266</v>
      </c>
      <c r="L4337" s="1">
        <v>45353</v>
      </c>
    </row>
    <row r="4338" spans="1:12" x14ac:dyDescent="0.25">
      <c r="A4338" t="s">
        <v>4382</v>
      </c>
      <c r="B4338" t="s">
        <v>19</v>
      </c>
      <c r="C4338" t="s">
        <v>20</v>
      </c>
      <c r="D4338" t="s">
        <v>21</v>
      </c>
      <c r="E4338" t="s">
        <v>22</v>
      </c>
      <c r="F4338" t="s">
        <v>40</v>
      </c>
      <c r="G4338">
        <v>871.29</v>
      </c>
      <c r="H4338">
        <v>4</v>
      </c>
      <c r="I4338">
        <v>3485.16</v>
      </c>
      <c r="J4338">
        <v>1.17</v>
      </c>
      <c r="K4338">
        <v>4332</v>
      </c>
      <c r="L4338" s="1">
        <v>45344</v>
      </c>
    </row>
    <row r="4339" spans="1:12" x14ac:dyDescent="0.25">
      <c r="A4339" t="s">
        <v>4383</v>
      </c>
      <c r="B4339" t="s">
        <v>49</v>
      </c>
      <c r="C4339" t="s">
        <v>14</v>
      </c>
      <c r="D4339" t="s">
        <v>50</v>
      </c>
      <c r="E4339" t="s">
        <v>16</v>
      </c>
      <c r="F4339" t="s">
        <v>17</v>
      </c>
      <c r="G4339">
        <v>7551.11</v>
      </c>
      <c r="H4339">
        <v>1</v>
      </c>
      <c r="I4339">
        <v>7551.11</v>
      </c>
      <c r="J4339">
        <v>4.4000000000000004</v>
      </c>
      <c r="K4339">
        <v>677</v>
      </c>
      <c r="L4339" s="1">
        <v>45449</v>
      </c>
    </row>
    <row r="4340" spans="1:12" x14ac:dyDescent="0.25">
      <c r="A4340" t="s">
        <v>4384</v>
      </c>
      <c r="B4340" t="s">
        <v>13</v>
      </c>
      <c r="C4340" t="s">
        <v>14</v>
      </c>
      <c r="D4340" t="s">
        <v>15</v>
      </c>
      <c r="E4340" t="s">
        <v>22</v>
      </c>
      <c r="F4340" t="s">
        <v>40</v>
      </c>
      <c r="G4340">
        <v>17305.48</v>
      </c>
      <c r="H4340">
        <v>4</v>
      </c>
      <c r="I4340">
        <v>69221.919999999998</v>
      </c>
      <c r="J4340">
        <v>2.88</v>
      </c>
      <c r="K4340">
        <v>4302</v>
      </c>
      <c r="L4340" s="1">
        <v>45357</v>
      </c>
    </row>
    <row r="4341" spans="1:12" x14ac:dyDescent="0.25">
      <c r="A4341" t="s">
        <v>4385</v>
      </c>
      <c r="B4341" t="s">
        <v>38</v>
      </c>
      <c r="C4341" t="s">
        <v>20</v>
      </c>
      <c r="D4341" t="s">
        <v>39</v>
      </c>
      <c r="E4341" t="s">
        <v>16</v>
      </c>
      <c r="F4341" t="s">
        <v>33</v>
      </c>
      <c r="G4341">
        <v>11797.68</v>
      </c>
      <c r="H4341">
        <v>1</v>
      </c>
      <c r="I4341">
        <v>11797.68</v>
      </c>
      <c r="J4341">
        <v>1.03</v>
      </c>
      <c r="K4341">
        <v>1545</v>
      </c>
      <c r="L4341" s="1">
        <v>45620</v>
      </c>
    </row>
    <row r="4342" spans="1:12" x14ac:dyDescent="0.25">
      <c r="A4342" t="s">
        <v>4386</v>
      </c>
      <c r="B4342" t="s">
        <v>13</v>
      </c>
      <c r="C4342" t="s">
        <v>14</v>
      </c>
      <c r="D4342" t="s">
        <v>15</v>
      </c>
      <c r="E4342" t="s">
        <v>47</v>
      </c>
      <c r="F4342" t="s">
        <v>40</v>
      </c>
      <c r="G4342">
        <v>16220.68</v>
      </c>
      <c r="H4342">
        <v>1</v>
      </c>
      <c r="I4342">
        <v>16220.68</v>
      </c>
      <c r="J4342">
        <v>3.4</v>
      </c>
      <c r="K4342">
        <v>3422</v>
      </c>
      <c r="L4342" s="1">
        <v>45451</v>
      </c>
    </row>
    <row r="4343" spans="1:12" x14ac:dyDescent="0.25">
      <c r="A4343" t="s">
        <v>4387</v>
      </c>
      <c r="B4343" t="s">
        <v>30</v>
      </c>
      <c r="C4343" t="s">
        <v>31</v>
      </c>
      <c r="D4343" t="s">
        <v>32</v>
      </c>
      <c r="E4343" t="s">
        <v>47</v>
      </c>
      <c r="F4343" t="s">
        <v>40</v>
      </c>
      <c r="G4343">
        <v>9113.65</v>
      </c>
      <c r="H4343">
        <v>5</v>
      </c>
      <c r="I4343">
        <v>45568.25</v>
      </c>
      <c r="J4343">
        <v>1.62</v>
      </c>
      <c r="K4343">
        <v>2653</v>
      </c>
      <c r="L4343" s="1">
        <v>45627</v>
      </c>
    </row>
    <row r="4344" spans="1:12" x14ac:dyDescent="0.25">
      <c r="A4344" t="s">
        <v>4388</v>
      </c>
      <c r="B4344" t="s">
        <v>19</v>
      </c>
      <c r="C4344" t="s">
        <v>20</v>
      </c>
      <c r="D4344" t="s">
        <v>21</v>
      </c>
      <c r="E4344" t="s">
        <v>22</v>
      </c>
      <c r="F4344" t="s">
        <v>62</v>
      </c>
      <c r="G4344">
        <v>7815.22</v>
      </c>
      <c r="H4344">
        <v>2</v>
      </c>
      <c r="I4344">
        <v>15630.44</v>
      </c>
      <c r="J4344">
        <v>3.06</v>
      </c>
      <c r="K4344">
        <v>3723</v>
      </c>
      <c r="L4344" s="1">
        <v>45636</v>
      </c>
    </row>
    <row r="4345" spans="1:12" x14ac:dyDescent="0.25">
      <c r="A4345" t="s">
        <v>4389</v>
      </c>
      <c r="B4345" t="s">
        <v>35</v>
      </c>
      <c r="C4345" t="s">
        <v>14</v>
      </c>
      <c r="D4345" t="s">
        <v>36</v>
      </c>
      <c r="E4345" t="s">
        <v>47</v>
      </c>
      <c r="F4345" t="s">
        <v>17</v>
      </c>
      <c r="G4345">
        <v>12881.56</v>
      </c>
      <c r="H4345">
        <v>2</v>
      </c>
      <c r="I4345">
        <v>25763.119999999999</v>
      </c>
      <c r="J4345">
        <v>1.84</v>
      </c>
      <c r="K4345">
        <v>3506</v>
      </c>
      <c r="L4345" s="1">
        <v>45326</v>
      </c>
    </row>
    <row r="4346" spans="1:12" x14ac:dyDescent="0.25">
      <c r="A4346" t="s">
        <v>4390</v>
      </c>
      <c r="B4346" t="s">
        <v>49</v>
      </c>
      <c r="C4346" t="s">
        <v>14</v>
      </c>
      <c r="D4346" t="s">
        <v>50</v>
      </c>
      <c r="E4346" t="s">
        <v>22</v>
      </c>
      <c r="F4346" t="s">
        <v>17</v>
      </c>
      <c r="G4346">
        <v>1919.16</v>
      </c>
      <c r="H4346">
        <v>3</v>
      </c>
      <c r="I4346">
        <v>5757.48</v>
      </c>
      <c r="J4346">
        <v>2.6</v>
      </c>
      <c r="K4346">
        <v>4178</v>
      </c>
      <c r="L4346" s="1">
        <v>45565</v>
      </c>
    </row>
    <row r="4347" spans="1:12" x14ac:dyDescent="0.25">
      <c r="A4347" t="s">
        <v>4391</v>
      </c>
      <c r="B4347" t="s">
        <v>65</v>
      </c>
      <c r="C4347" t="s">
        <v>20</v>
      </c>
      <c r="D4347" t="s">
        <v>66</v>
      </c>
      <c r="E4347" t="s">
        <v>22</v>
      </c>
      <c r="F4347" t="s">
        <v>28</v>
      </c>
      <c r="G4347">
        <v>9968.4699999999993</v>
      </c>
      <c r="H4347">
        <v>1</v>
      </c>
      <c r="I4347">
        <v>9968.4699999999993</v>
      </c>
      <c r="J4347">
        <v>3.37</v>
      </c>
      <c r="K4347">
        <v>4094</v>
      </c>
      <c r="L4347" s="1">
        <v>45435</v>
      </c>
    </row>
    <row r="4348" spans="1:12" x14ac:dyDescent="0.25">
      <c r="A4348" t="s">
        <v>4392</v>
      </c>
      <c r="B4348" t="s">
        <v>30</v>
      </c>
      <c r="C4348" t="s">
        <v>31</v>
      </c>
      <c r="D4348" t="s">
        <v>32</v>
      </c>
      <c r="E4348" t="s">
        <v>47</v>
      </c>
      <c r="F4348" t="s">
        <v>23</v>
      </c>
      <c r="G4348">
        <v>5014.0600000000004</v>
      </c>
      <c r="H4348">
        <v>1</v>
      </c>
      <c r="I4348">
        <v>5014.0600000000004</v>
      </c>
      <c r="J4348">
        <v>3.13</v>
      </c>
      <c r="K4348">
        <v>4484</v>
      </c>
      <c r="L4348" s="1">
        <v>45480</v>
      </c>
    </row>
    <row r="4349" spans="1:12" x14ac:dyDescent="0.25">
      <c r="A4349" t="s">
        <v>4393</v>
      </c>
      <c r="B4349" t="s">
        <v>65</v>
      </c>
      <c r="C4349" t="s">
        <v>20</v>
      </c>
      <c r="D4349" t="s">
        <v>66</v>
      </c>
      <c r="E4349" t="s">
        <v>47</v>
      </c>
      <c r="F4349" t="s">
        <v>28</v>
      </c>
      <c r="G4349">
        <v>19073.21</v>
      </c>
      <c r="H4349">
        <v>3</v>
      </c>
      <c r="I4349">
        <v>57219.63</v>
      </c>
      <c r="J4349">
        <v>1.41</v>
      </c>
      <c r="K4349">
        <v>4923</v>
      </c>
      <c r="L4349" s="1">
        <v>45338</v>
      </c>
    </row>
    <row r="4350" spans="1:12" x14ac:dyDescent="0.25">
      <c r="A4350" t="s">
        <v>4394</v>
      </c>
      <c r="B4350" t="s">
        <v>49</v>
      </c>
      <c r="C4350" t="s">
        <v>14</v>
      </c>
      <c r="D4350" t="s">
        <v>50</v>
      </c>
      <c r="E4350" t="s">
        <v>16</v>
      </c>
      <c r="F4350" t="s">
        <v>33</v>
      </c>
      <c r="G4350">
        <v>3858.51</v>
      </c>
      <c r="H4350">
        <v>4</v>
      </c>
      <c r="I4350">
        <v>15434.04</v>
      </c>
      <c r="J4350">
        <v>4.87</v>
      </c>
      <c r="K4350">
        <v>823</v>
      </c>
      <c r="L4350" s="1">
        <v>45470</v>
      </c>
    </row>
    <row r="4351" spans="1:12" x14ac:dyDescent="0.25">
      <c r="A4351" t="s">
        <v>4395</v>
      </c>
      <c r="B4351" t="s">
        <v>19</v>
      </c>
      <c r="C4351" t="s">
        <v>20</v>
      </c>
      <c r="D4351" t="s">
        <v>21</v>
      </c>
      <c r="E4351" t="s">
        <v>22</v>
      </c>
      <c r="F4351" t="s">
        <v>62</v>
      </c>
      <c r="G4351">
        <v>708.08</v>
      </c>
      <c r="H4351">
        <v>3</v>
      </c>
      <c r="I4351">
        <v>2124.2399999999998</v>
      </c>
      <c r="J4351">
        <v>2.4300000000000002</v>
      </c>
      <c r="K4351">
        <v>3689</v>
      </c>
      <c r="L4351" s="1">
        <v>45454</v>
      </c>
    </row>
    <row r="4352" spans="1:12" x14ac:dyDescent="0.25">
      <c r="A4352" t="s">
        <v>4396</v>
      </c>
      <c r="B4352" t="s">
        <v>53</v>
      </c>
      <c r="C4352" t="s">
        <v>31</v>
      </c>
      <c r="D4352" t="s">
        <v>54</v>
      </c>
      <c r="E4352" t="s">
        <v>22</v>
      </c>
      <c r="F4352" t="s">
        <v>23</v>
      </c>
      <c r="G4352">
        <v>18848.509999999998</v>
      </c>
      <c r="H4352">
        <v>3</v>
      </c>
      <c r="I4352">
        <v>56545.53</v>
      </c>
      <c r="J4352">
        <v>3.02</v>
      </c>
      <c r="K4352">
        <v>938</v>
      </c>
      <c r="L4352" s="1">
        <v>45447</v>
      </c>
    </row>
    <row r="4353" spans="1:12" x14ac:dyDescent="0.25">
      <c r="A4353" t="s">
        <v>4397</v>
      </c>
      <c r="B4353" t="s">
        <v>65</v>
      </c>
      <c r="C4353" t="s">
        <v>20</v>
      </c>
      <c r="D4353" t="s">
        <v>66</v>
      </c>
      <c r="E4353" t="s">
        <v>22</v>
      </c>
      <c r="F4353" t="s">
        <v>28</v>
      </c>
      <c r="G4353">
        <v>4235.58</v>
      </c>
      <c r="H4353">
        <v>1</v>
      </c>
      <c r="I4353">
        <v>4235.58</v>
      </c>
      <c r="J4353">
        <v>1.7</v>
      </c>
      <c r="K4353">
        <v>4534</v>
      </c>
      <c r="L4353" s="1">
        <v>45563</v>
      </c>
    </row>
    <row r="4354" spans="1:12" x14ac:dyDescent="0.25">
      <c r="A4354" t="s">
        <v>4398</v>
      </c>
      <c r="B4354" t="s">
        <v>53</v>
      </c>
      <c r="C4354" t="s">
        <v>31</v>
      </c>
      <c r="D4354" t="s">
        <v>54</v>
      </c>
      <c r="E4354" t="s">
        <v>16</v>
      </c>
      <c r="F4354" t="s">
        <v>28</v>
      </c>
      <c r="G4354">
        <v>1919.17</v>
      </c>
      <c r="H4354">
        <v>3</v>
      </c>
      <c r="I4354">
        <v>5757.51</v>
      </c>
      <c r="J4354">
        <v>1.38</v>
      </c>
      <c r="K4354">
        <v>3170</v>
      </c>
      <c r="L4354" s="1">
        <v>45387</v>
      </c>
    </row>
    <row r="4355" spans="1:12" x14ac:dyDescent="0.25">
      <c r="A4355" t="s">
        <v>4399</v>
      </c>
      <c r="B4355" t="s">
        <v>49</v>
      </c>
      <c r="C4355" t="s">
        <v>14</v>
      </c>
      <c r="D4355" t="s">
        <v>50</v>
      </c>
      <c r="E4355" t="s">
        <v>16</v>
      </c>
      <c r="F4355" t="s">
        <v>17</v>
      </c>
      <c r="G4355">
        <v>5434</v>
      </c>
      <c r="H4355">
        <v>4</v>
      </c>
      <c r="I4355">
        <v>21736</v>
      </c>
      <c r="J4355">
        <v>4.13</v>
      </c>
      <c r="K4355">
        <v>2561</v>
      </c>
      <c r="L4355" s="1">
        <v>45572</v>
      </c>
    </row>
    <row r="4356" spans="1:12" x14ac:dyDescent="0.25">
      <c r="A4356" t="s">
        <v>4400</v>
      </c>
      <c r="B4356" t="s">
        <v>30</v>
      </c>
      <c r="C4356" t="s">
        <v>31</v>
      </c>
      <c r="D4356" t="s">
        <v>32</v>
      </c>
      <c r="E4356" t="s">
        <v>22</v>
      </c>
      <c r="F4356" t="s">
        <v>23</v>
      </c>
      <c r="G4356">
        <v>13073.68</v>
      </c>
      <c r="H4356">
        <v>1</v>
      </c>
      <c r="I4356">
        <v>13073.68</v>
      </c>
      <c r="J4356">
        <v>2.71</v>
      </c>
      <c r="K4356">
        <v>560</v>
      </c>
      <c r="L4356" s="1">
        <v>45633</v>
      </c>
    </row>
    <row r="4357" spans="1:12" x14ac:dyDescent="0.25">
      <c r="A4357" t="s">
        <v>4401</v>
      </c>
      <c r="B4357" t="s">
        <v>25</v>
      </c>
      <c r="C4357" t="s">
        <v>26</v>
      </c>
      <c r="D4357" t="s">
        <v>27</v>
      </c>
      <c r="E4357" t="s">
        <v>47</v>
      </c>
      <c r="F4357" t="s">
        <v>40</v>
      </c>
      <c r="G4357">
        <v>275.63</v>
      </c>
      <c r="H4357">
        <v>4</v>
      </c>
      <c r="I4357">
        <v>1102.52</v>
      </c>
      <c r="J4357">
        <v>2.93</v>
      </c>
      <c r="K4357">
        <v>2534</v>
      </c>
      <c r="L4357" s="1">
        <v>45478</v>
      </c>
    </row>
    <row r="4358" spans="1:12" x14ac:dyDescent="0.25">
      <c r="A4358" t="s">
        <v>4402</v>
      </c>
      <c r="B4358" t="s">
        <v>13</v>
      </c>
      <c r="C4358" t="s">
        <v>14</v>
      </c>
      <c r="D4358" t="s">
        <v>15</v>
      </c>
      <c r="E4358" t="s">
        <v>47</v>
      </c>
      <c r="F4358" t="s">
        <v>28</v>
      </c>
      <c r="G4358">
        <v>10051.950000000001</v>
      </c>
      <c r="H4358">
        <v>5</v>
      </c>
      <c r="I4358">
        <v>50259.75</v>
      </c>
      <c r="J4358">
        <v>5</v>
      </c>
      <c r="K4358">
        <v>1955</v>
      </c>
      <c r="L4358" s="1">
        <v>45514</v>
      </c>
    </row>
    <row r="4359" spans="1:12" x14ac:dyDescent="0.25">
      <c r="A4359" t="s">
        <v>4403</v>
      </c>
      <c r="B4359" t="s">
        <v>35</v>
      </c>
      <c r="C4359" t="s">
        <v>14</v>
      </c>
      <c r="D4359" t="s">
        <v>36</v>
      </c>
      <c r="E4359" t="s">
        <v>16</v>
      </c>
      <c r="F4359" t="s">
        <v>40</v>
      </c>
      <c r="G4359">
        <v>8616.59</v>
      </c>
      <c r="H4359">
        <v>4</v>
      </c>
      <c r="I4359">
        <v>34466.36</v>
      </c>
      <c r="J4359">
        <v>2.64</v>
      </c>
      <c r="K4359">
        <v>4387</v>
      </c>
      <c r="L4359" s="1">
        <v>45350</v>
      </c>
    </row>
    <row r="4360" spans="1:12" x14ac:dyDescent="0.25">
      <c r="A4360" t="s">
        <v>4404</v>
      </c>
      <c r="B4360" t="s">
        <v>30</v>
      </c>
      <c r="C4360" t="s">
        <v>31</v>
      </c>
      <c r="D4360" t="s">
        <v>32</v>
      </c>
      <c r="E4360" t="s">
        <v>47</v>
      </c>
      <c r="F4360" t="s">
        <v>33</v>
      </c>
      <c r="G4360">
        <v>18944.75</v>
      </c>
      <c r="H4360">
        <v>4</v>
      </c>
      <c r="I4360">
        <v>75779</v>
      </c>
      <c r="J4360">
        <v>4.78</v>
      </c>
      <c r="K4360">
        <v>1404</v>
      </c>
      <c r="L4360" s="1">
        <v>45625</v>
      </c>
    </row>
    <row r="4361" spans="1:12" x14ac:dyDescent="0.25">
      <c r="A4361" t="s">
        <v>4405</v>
      </c>
      <c r="B4361" t="s">
        <v>30</v>
      </c>
      <c r="C4361" t="s">
        <v>31</v>
      </c>
      <c r="D4361" t="s">
        <v>32</v>
      </c>
      <c r="E4361" t="s">
        <v>47</v>
      </c>
      <c r="F4361" t="s">
        <v>62</v>
      </c>
      <c r="G4361">
        <v>9473.0300000000007</v>
      </c>
      <c r="H4361">
        <v>4</v>
      </c>
      <c r="I4361">
        <v>37892.120000000003</v>
      </c>
      <c r="J4361">
        <v>1.21</v>
      </c>
      <c r="K4361">
        <v>2874</v>
      </c>
      <c r="L4361" s="1">
        <v>45341</v>
      </c>
    </row>
    <row r="4362" spans="1:12" x14ac:dyDescent="0.25">
      <c r="A4362" t="s">
        <v>4406</v>
      </c>
      <c r="B4362" t="s">
        <v>19</v>
      </c>
      <c r="C4362" t="s">
        <v>20</v>
      </c>
      <c r="D4362" t="s">
        <v>21</v>
      </c>
      <c r="E4362" t="s">
        <v>16</v>
      </c>
      <c r="F4362" t="s">
        <v>62</v>
      </c>
      <c r="G4362">
        <v>9104.2999999999993</v>
      </c>
      <c r="H4362">
        <v>5</v>
      </c>
      <c r="I4362">
        <v>45521.5</v>
      </c>
      <c r="J4362">
        <v>2.75</v>
      </c>
      <c r="K4362">
        <v>1347</v>
      </c>
      <c r="L4362" s="1">
        <v>45479</v>
      </c>
    </row>
    <row r="4363" spans="1:12" x14ac:dyDescent="0.25">
      <c r="A4363" t="s">
        <v>4407</v>
      </c>
      <c r="B4363" t="s">
        <v>25</v>
      </c>
      <c r="C4363" t="s">
        <v>26</v>
      </c>
      <c r="D4363" t="s">
        <v>27</v>
      </c>
      <c r="E4363" t="s">
        <v>47</v>
      </c>
      <c r="F4363" t="s">
        <v>33</v>
      </c>
      <c r="G4363">
        <v>16213.68</v>
      </c>
      <c r="H4363">
        <v>3</v>
      </c>
      <c r="I4363">
        <v>48641.04</v>
      </c>
      <c r="J4363">
        <v>2.6</v>
      </c>
      <c r="K4363">
        <v>2805</v>
      </c>
      <c r="L4363" s="1">
        <v>45591</v>
      </c>
    </row>
    <row r="4364" spans="1:12" x14ac:dyDescent="0.25">
      <c r="A4364" t="s">
        <v>4408</v>
      </c>
      <c r="B4364" t="s">
        <v>49</v>
      </c>
      <c r="C4364" t="s">
        <v>14</v>
      </c>
      <c r="D4364" t="s">
        <v>50</v>
      </c>
      <c r="E4364" t="s">
        <v>16</v>
      </c>
      <c r="F4364" t="s">
        <v>40</v>
      </c>
      <c r="G4364">
        <v>15077.95</v>
      </c>
      <c r="H4364">
        <v>5</v>
      </c>
      <c r="I4364">
        <v>75389.75</v>
      </c>
      <c r="J4364">
        <v>2.23</v>
      </c>
      <c r="K4364">
        <v>2852</v>
      </c>
      <c r="L4364" s="1">
        <v>45369</v>
      </c>
    </row>
    <row r="4365" spans="1:12" x14ac:dyDescent="0.25">
      <c r="A4365" t="s">
        <v>4409</v>
      </c>
      <c r="B4365" t="s">
        <v>19</v>
      </c>
      <c r="C4365" t="s">
        <v>20</v>
      </c>
      <c r="D4365" t="s">
        <v>21</v>
      </c>
      <c r="E4365" t="s">
        <v>47</v>
      </c>
      <c r="F4365" t="s">
        <v>23</v>
      </c>
      <c r="G4365">
        <v>19064.23</v>
      </c>
      <c r="H4365">
        <v>2</v>
      </c>
      <c r="I4365">
        <v>38128.46</v>
      </c>
      <c r="J4365">
        <v>4.7300000000000004</v>
      </c>
      <c r="K4365">
        <v>1448</v>
      </c>
      <c r="L4365" s="1">
        <v>45541</v>
      </c>
    </row>
    <row r="4366" spans="1:12" x14ac:dyDescent="0.25">
      <c r="A4366" t="s">
        <v>4410</v>
      </c>
      <c r="B4366" t="s">
        <v>35</v>
      </c>
      <c r="C4366" t="s">
        <v>14</v>
      </c>
      <c r="D4366" t="s">
        <v>36</v>
      </c>
      <c r="E4366" t="s">
        <v>22</v>
      </c>
      <c r="F4366" t="s">
        <v>40</v>
      </c>
      <c r="G4366">
        <v>13200.53</v>
      </c>
      <c r="H4366">
        <v>3</v>
      </c>
      <c r="I4366">
        <v>39601.589999999997</v>
      </c>
      <c r="J4366">
        <v>3.6</v>
      </c>
      <c r="K4366">
        <v>1312</v>
      </c>
      <c r="L4366" s="1">
        <v>45374</v>
      </c>
    </row>
    <row r="4367" spans="1:12" x14ac:dyDescent="0.25">
      <c r="A4367" t="s">
        <v>4411</v>
      </c>
      <c r="B4367" t="s">
        <v>19</v>
      </c>
      <c r="C4367" t="s">
        <v>20</v>
      </c>
      <c r="D4367" t="s">
        <v>21</v>
      </c>
      <c r="E4367" t="s">
        <v>22</v>
      </c>
      <c r="F4367" t="s">
        <v>28</v>
      </c>
      <c r="G4367">
        <v>6179.17</v>
      </c>
      <c r="H4367">
        <v>5</v>
      </c>
      <c r="I4367">
        <v>30895.85</v>
      </c>
      <c r="J4367">
        <v>4.1100000000000003</v>
      </c>
      <c r="K4367">
        <v>541</v>
      </c>
      <c r="L4367" s="1">
        <v>45332</v>
      </c>
    </row>
    <row r="4368" spans="1:12" x14ac:dyDescent="0.25">
      <c r="A4368" t="s">
        <v>4412</v>
      </c>
      <c r="B4368" t="s">
        <v>65</v>
      </c>
      <c r="C4368" t="s">
        <v>20</v>
      </c>
      <c r="D4368" t="s">
        <v>66</v>
      </c>
      <c r="E4368" t="s">
        <v>22</v>
      </c>
      <c r="F4368" t="s">
        <v>28</v>
      </c>
      <c r="G4368">
        <v>6694.74</v>
      </c>
      <c r="H4368">
        <v>4</v>
      </c>
      <c r="I4368">
        <v>26778.959999999999</v>
      </c>
      <c r="J4368">
        <v>2.27</v>
      </c>
      <c r="K4368">
        <v>1708</v>
      </c>
      <c r="L4368" s="1">
        <v>45337</v>
      </c>
    </row>
    <row r="4369" spans="1:12" x14ac:dyDescent="0.25">
      <c r="A4369" t="s">
        <v>4413</v>
      </c>
      <c r="B4369" t="s">
        <v>53</v>
      </c>
      <c r="C4369" t="s">
        <v>31</v>
      </c>
      <c r="D4369" t="s">
        <v>54</v>
      </c>
      <c r="E4369" t="s">
        <v>47</v>
      </c>
      <c r="F4369" t="s">
        <v>62</v>
      </c>
      <c r="G4369">
        <v>12192.7</v>
      </c>
      <c r="H4369">
        <v>2</v>
      </c>
      <c r="I4369">
        <v>24385.4</v>
      </c>
      <c r="J4369">
        <v>4.1500000000000004</v>
      </c>
      <c r="K4369">
        <v>4793</v>
      </c>
      <c r="L4369" s="1">
        <v>45610</v>
      </c>
    </row>
    <row r="4370" spans="1:12" x14ac:dyDescent="0.25">
      <c r="A4370" t="s">
        <v>4414</v>
      </c>
      <c r="B4370" t="s">
        <v>13</v>
      </c>
      <c r="C4370" t="s">
        <v>14</v>
      </c>
      <c r="D4370" t="s">
        <v>15</v>
      </c>
      <c r="E4370" t="s">
        <v>47</v>
      </c>
      <c r="F4370" t="s">
        <v>17</v>
      </c>
      <c r="G4370">
        <v>3547.73</v>
      </c>
      <c r="H4370">
        <v>3</v>
      </c>
      <c r="I4370">
        <v>10643.19</v>
      </c>
      <c r="J4370">
        <v>2.81</v>
      </c>
      <c r="K4370">
        <v>2393</v>
      </c>
      <c r="L4370" s="1">
        <v>45364</v>
      </c>
    </row>
    <row r="4371" spans="1:12" x14ac:dyDescent="0.25">
      <c r="A4371" t="s">
        <v>4415</v>
      </c>
      <c r="B4371" t="s">
        <v>49</v>
      </c>
      <c r="C4371" t="s">
        <v>14</v>
      </c>
      <c r="D4371" t="s">
        <v>50</v>
      </c>
      <c r="E4371" t="s">
        <v>47</v>
      </c>
      <c r="F4371" t="s">
        <v>28</v>
      </c>
      <c r="G4371">
        <v>3957.86</v>
      </c>
      <c r="H4371">
        <v>2</v>
      </c>
      <c r="I4371">
        <v>7915.72</v>
      </c>
      <c r="J4371">
        <v>4.05</v>
      </c>
      <c r="K4371">
        <v>894</v>
      </c>
      <c r="L4371" s="1">
        <v>45364</v>
      </c>
    </row>
    <row r="4372" spans="1:12" x14ac:dyDescent="0.25">
      <c r="A4372" t="s">
        <v>4416</v>
      </c>
      <c r="B4372" t="s">
        <v>25</v>
      </c>
      <c r="C4372" t="s">
        <v>26</v>
      </c>
      <c r="D4372" t="s">
        <v>27</v>
      </c>
      <c r="E4372" t="s">
        <v>22</v>
      </c>
      <c r="F4372" t="s">
        <v>17</v>
      </c>
      <c r="G4372">
        <v>18496.900000000001</v>
      </c>
      <c r="H4372">
        <v>3</v>
      </c>
      <c r="I4372">
        <v>55490.7</v>
      </c>
      <c r="J4372">
        <v>3.36</v>
      </c>
      <c r="K4372">
        <v>1203</v>
      </c>
      <c r="L4372" s="1">
        <v>45420</v>
      </c>
    </row>
    <row r="4373" spans="1:12" x14ac:dyDescent="0.25">
      <c r="A4373" t="s">
        <v>4417</v>
      </c>
      <c r="B4373" t="s">
        <v>35</v>
      </c>
      <c r="C4373" t="s">
        <v>14</v>
      </c>
      <c r="D4373" t="s">
        <v>36</v>
      </c>
      <c r="E4373" t="s">
        <v>16</v>
      </c>
      <c r="F4373" t="s">
        <v>33</v>
      </c>
      <c r="G4373">
        <v>13248.23</v>
      </c>
      <c r="H4373">
        <v>1</v>
      </c>
      <c r="I4373">
        <v>13248.23</v>
      </c>
      <c r="J4373">
        <v>4.46</v>
      </c>
      <c r="K4373">
        <v>1509</v>
      </c>
      <c r="L4373" s="1">
        <v>45392</v>
      </c>
    </row>
    <row r="4374" spans="1:12" x14ac:dyDescent="0.25">
      <c r="A4374" t="s">
        <v>4418</v>
      </c>
      <c r="B4374" t="s">
        <v>13</v>
      </c>
      <c r="C4374" t="s">
        <v>14</v>
      </c>
      <c r="D4374" t="s">
        <v>15</v>
      </c>
      <c r="E4374" t="s">
        <v>22</v>
      </c>
      <c r="F4374" t="s">
        <v>33</v>
      </c>
      <c r="G4374">
        <v>3518.76</v>
      </c>
      <c r="H4374">
        <v>3</v>
      </c>
      <c r="I4374">
        <v>10556.28</v>
      </c>
      <c r="J4374">
        <v>4.8600000000000003</v>
      </c>
      <c r="K4374">
        <v>2047</v>
      </c>
      <c r="L4374" s="1">
        <v>45363</v>
      </c>
    </row>
    <row r="4375" spans="1:12" x14ac:dyDescent="0.25">
      <c r="A4375" t="s">
        <v>4419</v>
      </c>
      <c r="B4375" t="s">
        <v>43</v>
      </c>
      <c r="C4375" t="s">
        <v>44</v>
      </c>
      <c r="D4375" t="s">
        <v>45</v>
      </c>
      <c r="E4375" t="s">
        <v>47</v>
      </c>
      <c r="F4375" t="s">
        <v>28</v>
      </c>
      <c r="G4375">
        <v>4465.8</v>
      </c>
      <c r="H4375">
        <v>2</v>
      </c>
      <c r="I4375">
        <v>8931.6</v>
      </c>
      <c r="J4375">
        <v>3.49</v>
      </c>
      <c r="K4375">
        <v>3770</v>
      </c>
      <c r="L4375" s="1">
        <v>45605</v>
      </c>
    </row>
    <row r="4376" spans="1:12" x14ac:dyDescent="0.25">
      <c r="A4376" t="s">
        <v>4420</v>
      </c>
      <c r="B4376" t="s">
        <v>35</v>
      </c>
      <c r="C4376" t="s">
        <v>14</v>
      </c>
      <c r="D4376" t="s">
        <v>36</v>
      </c>
      <c r="E4376" t="s">
        <v>16</v>
      </c>
      <c r="F4376" t="s">
        <v>23</v>
      </c>
      <c r="G4376">
        <v>4424.87</v>
      </c>
      <c r="H4376">
        <v>2</v>
      </c>
      <c r="I4376">
        <v>8849.74</v>
      </c>
      <c r="J4376">
        <v>3.96</v>
      </c>
      <c r="K4376">
        <v>1898</v>
      </c>
      <c r="L4376" s="1">
        <v>45467</v>
      </c>
    </row>
    <row r="4377" spans="1:12" x14ac:dyDescent="0.25">
      <c r="A4377" t="s">
        <v>4421</v>
      </c>
      <c r="B4377" t="s">
        <v>30</v>
      </c>
      <c r="C4377" t="s">
        <v>31</v>
      </c>
      <c r="D4377" t="s">
        <v>32</v>
      </c>
      <c r="E4377" t="s">
        <v>16</v>
      </c>
      <c r="F4377" t="s">
        <v>62</v>
      </c>
      <c r="G4377">
        <v>8034.75</v>
      </c>
      <c r="H4377">
        <v>2</v>
      </c>
      <c r="I4377">
        <v>16069.5</v>
      </c>
      <c r="J4377">
        <v>1.61</v>
      </c>
      <c r="K4377">
        <v>3038</v>
      </c>
      <c r="L4377" s="1">
        <v>45466</v>
      </c>
    </row>
    <row r="4378" spans="1:12" x14ac:dyDescent="0.25">
      <c r="A4378" t="s">
        <v>4422</v>
      </c>
      <c r="B4378" t="s">
        <v>49</v>
      </c>
      <c r="C4378" t="s">
        <v>14</v>
      </c>
      <c r="D4378" t="s">
        <v>50</v>
      </c>
      <c r="E4378" t="s">
        <v>22</v>
      </c>
      <c r="F4378" t="s">
        <v>40</v>
      </c>
      <c r="G4378">
        <v>5271.76</v>
      </c>
      <c r="H4378">
        <v>3</v>
      </c>
      <c r="I4378">
        <v>15815.28</v>
      </c>
      <c r="J4378">
        <v>1.95</v>
      </c>
      <c r="K4378">
        <v>4824</v>
      </c>
      <c r="L4378" s="1">
        <v>45527</v>
      </c>
    </row>
    <row r="4379" spans="1:12" x14ac:dyDescent="0.25">
      <c r="A4379" t="s">
        <v>4423</v>
      </c>
      <c r="B4379" t="s">
        <v>65</v>
      </c>
      <c r="C4379" t="s">
        <v>20</v>
      </c>
      <c r="D4379" t="s">
        <v>66</v>
      </c>
      <c r="E4379" t="s">
        <v>16</v>
      </c>
      <c r="F4379" t="s">
        <v>23</v>
      </c>
      <c r="G4379">
        <v>14827.61</v>
      </c>
      <c r="H4379">
        <v>4</v>
      </c>
      <c r="I4379">
        <v>59310.44</v>
      </c>
      <c r="J4379">
        <v>3.28</v>
      </c>
      <c r="K4379">
        <v>1538</v>
      </c>
      <c r="L4379" s="1">
        <v>45469</v>
      </c>
    </row>
    <row r="4380" spans="1:12" x14ac:dyDescent="0.25">
      <c r="A4380" t="s">
        <v>4424</v>
      </c>
      <c r="B4380" t="s">
        <v>19</v>
      </c>
      <c r="C4380" t="s">
        <v>20</v>
      </c>
      <c r="D4380" t="s">
        <v>21</v>
      </c>
      <c r="E4380" t="s">
        <v>22</v>
      </c>
      <c r="F4380" t="s">
        <v>40</v>
      </c>
      <c r="G4380">
        <v>11556.67</v>
      </c>
      <c r="H4380">
        <v>4</v>
      </c>
      <c r="I4380">
        <v>46226.68</v>
      </c>
      <c r="J4380">
        <v>2.42</v>
      </c>
      <c r="K4380">
        <v>4846</v>
      </c>
      <c r="L4380" s="1">
        <v>45486</v>
      </c>
    </row>
    <row r="4381" spans="1:12" x14ac:dyDescent="0.25">
      <c r="A4381" t="s">
        <v>4425</v>
      </c>
      <c r="B4381" t="s">
        <v>25</v>
      </c>
      <c r="C4381" t="s">
        <v>26</v>
      </c>
      <c r="D4381" t="s">
        <v>27</v>
      </c>
      <c r="E4381" t="s">
        <v>16</v>
      </c>
      <c r="F4381" t="s">
        <v>40</v>
      </c>
      <c r="G4381">
        <v>8728.69</v>
      </c>
      <c r="H4381">
        <v>2</v>
      </c>
      <c r="I4381">
        <v>17457.38</v>
      </c>
      <c r="J4381">
        <v>1.87</v>
      </c>
      <c r="K4381">
        <v>900</v>
      </c>
      <c r="L4381" s="1">
        <v>45507</v>
      </c>
    </row>
    <row r="4382" spans="1:12" x14ac:dyDescent="0.25">
      <c r="A4382" t="s">
        <v>4426</v>
      </c>
      <c r="B4382" t="s">
        <v>25</v>
      </c>
      <c r="C4382" t="s">
        <v>26</v>
      </c>
      <c r="D4382" t="s">
        <v>27</v>
      </c>
      <c r="E4382" t="s">
        <v>16</v>
      </c>
      <c r="F4382" t="s">
        <v>23</v>
      </c>
      <c r="G4382">
        <v>14353.69</v>
      </c>
      <c r="H4382">
        <v>2</v>
      </c>
      <c r="I4382">
        <v>28707.38</v>
      </c>
      <c r="J4382">
        <v>3.5</v>
      </c>
      <c r="K4382">
        <v>4156</v>
      </c>
      <c r="L4382" s="1">
        <v>45339</v>
      </c>
    </row>
    <row r="4383" spans="1:12" x14ac:dyDescent="0.25">
      <c r="A4383" t="s">
        <v>4427</v>
      </c>
      <c r="B4383" t="s">
        <v>25</v>
      </c>
      <c r="C4383" t="s">
        <v>26</v>
      </c>
      <c r="D4383" t="s">
        <v>27</v>
      </c>
      <c r="E4383" t="s">
        <v>47</v>
      </c>
      <c r="F4383" t="s">
        <v>33</v>
      </c>
      <c r="G4383">
        <v>1745.66</v>
      </c>
      <c r="H4383">
        <v>4</v>
      </c>
      <c r="I4383">
        <v>6982.64</v>
      </c>
      <c r="J4383">
        <v>1.77</v>
      </c>
      <c r="K4383">
        <v>1544</v>
      </c>
      <c r="L4383" s="1">
        <v>45451</v>
      </c>
    </row>
    <row r="4384" spans="1:12" x14ac:dyDescent="0.25">
      <c r="A4384" t="s">
        <v>4428</v>
      </c>
      <c r="B4384" t="s">
        <v>35</v>
      </c>
      <c r="C4384" t="s">
        <v>14</v>
      </c>
      <c r="D4384" t="s">
        <v>36</v>
      </c>
      <c r="E4384" t="s">
        <v>22</v>
      </c>
      <c r="F4384" t="s">
        <v>28</v>
      </c>
      <c r="G4384">
        <v>3514.98</v>
      </c>
      <c r="H4384">
        <v>4</v>
      </c>
      <c r="I4384">
        <v>14059.92</v>
      </c>
      <c r="J4384">
        <v>4.4000000000000004</v>
      </c>
      <c r="K4384">
        <v>3590</v>
      </c>
      <c r="L4384" s="1">
        <v>45441</v>
      </c>
    </row>
    <row r="4385" spans="1:12" x14ac:dyDescent="0.25">
      <c r="A4385" t="s">
        <v>4429</v>
      </c>
      <c r="B4385" t="s">
        <v>38</v>
      </c>
      <c r="C4385" t="s">
        <v>20</v>
      </c>
      <c r="D4385" t="s">
        <v>39</v>
      </c>
      <c r="E4385" t="s">
        <v>47</v>
      </c>
      <c r="F4385" t="s">
        <v>62</v>
      </c>
      <c r="G4385">
        <v>1229.05</v>
      </c>
      <c r="H4385">
        <v>3</v>
      </c>
      <c r="I4385">
        <v>3687.15</v>
      </c>
      <c r="J4385">
        <v>3.56</v>
      </c>
      <c r="K4385">
        <v>2214</v>
      </c>
      <c r="L4385" s="1">
        <v>45518</v>
      </c>
    </row>
    <row r="4386" spans="1:12" x14ac:dyDescent="0.25">
      <c r="A4386" t="s">
        <v>4430</v>
      </c>
      <c r="B4386" t="s">
        <v>49</v>
      </c>
      <c r="C4386" t="s">
        <v>14</v>
      </c>
      <c r="D4386" t="s">
        <v>50</v>
      </c>
      <c r="E4386" t="s">
        <v>47</v>
      </c>
      <c r="F4386" t="s">
        <v>23</v>
      </c>
      <c r="G4386">
        <v>17406.86</v>
      </c>
      <c r="H4386">
        <v>2</v>
      </c>
      <c r="I4386">
        <v>34813.72</v>
      </c>
      <c r="J4386">
        <v>3.24</v>
      </c>
      <c r="K4386">
        <v>921</v>
      </c>
      <c r="L4386" s="1">
        <v>45385</v>
      </c>
    </row>
    <row r="4387" spans="1:12" x14ac:dyDescent="0.25">
      <c r="A4387" t="s">
        <v>4431</v>
      </c>
      <c r="B4387" t="s">
        <v>30</v>
      </c>
      <c r="C4387" t="s">
        <v>31</v>
      </c>
      <c r="D4387" t="s">
        <v>32</v>
      </c>
      <c r="E4387" t="s">
        <v>16</v>
      </c>
      <c r="F4387" t="s">
        <v>28</v>
      </c>
      <c r="G4387">
        <v>1373.88</v>
      </c>
      <c r="H4387">
        <v>5</v>
      </c>
      <c r="I4387">
        <v>6869.4</v>
      </c>
      <c r="J4387">
        <v>4.8099999999999996</v>
      </c>
      <c r="K4387">
        <v>2788</v>
      </c>
      <c r="L4387" s="1">
        <v>45640</v>
      </c>
    </row>
    <row r="4388" spans="1:12" x14ac:dyDescent="0.25">
      <c r="A4388" t="s">
        <v>4432</v>
      </c>
      <c r="B4388" t="s">
        <v>38</v>
      </c>
      <c r="C4388" t="s">
        <v>20</v>
      </c>
      <c r="D4388" t="s">
        <v>39</v>
      </c>
      <c r="E4388" t="s">
        <v>16</v>
      </c>
      <c r="F4388" t="s">
        <v>23</v>
      </c>
      <c r="G4388">
        <v>15699.12</v>
      </c>
      <c r="H4388">
        <v>4</v>
      </c>
      <c r="I4388">
        <v>62796.480000000003</v>
      </c>
      <c r="J4388">
        <v>1.02</v>
      </c>
      <c r="K4388">
        <v>1881</v>
      </c>
      <c r="L4388" s="1">
        <v>45380</v>
      </c>
    </row>
    <row r="4389" spans="1:12" x14ac:dyDescent="0.25">
      <c r="A4389" t="s">
        <v>4433</v>
      </c>
      <c r="B4389" t="s">
        <v>65</v>
      </c>
      <c r="C4389" t="s">
        <v>20</v>
      </c>
      <c r="D4389" t="s">
        <v>66</v>
      </c>
      <c r="E4389" t="s">
        <v>16</v>
      </c>
      <c r="F4389" t="s">
        <v>33</v>
      </c>
      <c r="G4389">
        <v>13232.24</v>
      </c>
      <c r="H4389">
        <v>2</v>
      </c>
      <c r="I4389">
        <v>26464.48</v>
      </c>
      <c r="J4389">
        <v>1.77</v>
      </c>
      <c r="K4389">
        <v>793</v>
      </c>
      <c r="L4389" s="1">
        <v>45493</v>
      </c>
    </row>
    <row r="4390" spans="1:12" x14ac:dyDescent="0.25">
      <c r="A4390" t="s">
        <v>4434</v>
      </c>
      <c r="B4390" t="s">
        <v>30</v>
      </c>
      <c r="C4390" t="s">
        <v>31</v>
      </c>
      <c r="D4390" t="s">
        <v>32</v>
      </c>
      <c r="E4390" t="s">
        <v>47</v>
      </c>
      <c r="F4390" t="s">
        <v>17</v>
      </c>
      <c r="G4390">
        <v>14416.01</v>
      </c>
      <c r="H4390">
        <v>2</v>
      </c>
      <c r="I4390">
        <v>28832.02</v>
      </c>
      <c r="J4390">
        <v>1.06</v>
      </c>
      <c r="K4390">
        <v>3406</v>
      </c>
      <c r="L4390" s="1">
        <v>45424</v>
      </c>
    </row>
    <row r="4391" spans="1:12" x14ac:dyDescent="0.25">
      <c r="A4391" t="s">
        <v>4435</v>
      </c>
      <c r="B4391" t="s">
        <v>25</v>
      </c>
      <c r="C4391" t="s">
        <v>26</v>
      </c>
      <c r="D4391" t="s">
        <v>27</v>
      </c>
      <c r="E4391" t="s">
        <v>16</v>
      </c>
      <c r="F4391" t="s">
        <v>23</v>
      </c>
      <c r="G4391">
        <v>7451.12</v>
      </c>
      <c r="H4391">
        <v>4</v>
      </c>
      <c r="I4391">
        <v>29804.48</v>
      </c>
      <c r="J4391">
        <v>1.89</v>
      </c>
      <c r="K4391">
        <v>2664</v>
      </c>
      <c r="L4391" s="1">
        <v>45561</v>
      </c>
    </row>
    <row r="4392" spans="1:12" x14ac:dyDescent="0.25">
      <c r="A4392" t="s">
        <v>4436</v>
      </c>
      <c r="B4392" t="s">
        <v>13</v>
      </c>
      <c r="C4392" t="s">
        <v>14</v>
      </c>
      <c r="D4392" t="s">
        <v>15</v>
      </c>
      <c r="E4392" t="s">
        <v>22</v>
      </c>
      <c r="F4392" t="s">
        <v>33</v>
      </c>
      <c r="G4392">
        <v>13366.29</v>
      </c>
      <c r="H4392">
        <v>2</v>
      </c>
      <c r="I4392">
        <v>26732.58</v>
      </c>
      <c r="J4392">
        <v>3.39</v>
      </c>
      <c r="K4392">
        <v>1756</v>
      </c>
      <c r="L4392" s="1">
        <v>45642</v>
      </c>
    </row>
    <row r="4393" spans="1:12" x14ac:dyDescent="0.25">
      <c r="A4393" t="s">
        <v>4437</v>
      </c>
      <c r="B4393" t="s">
        <v>43</v>
      </c>
      <c r="C4393" t="s">
        <v>44</v>
      </c>
      <c r="D4393" t="s">
        <v>45</v>
      </c>
      <c r="E4393" t="s">
        <v>47</v>
      </c>
      <c r="F4393" t="s">
        <v>62</v>
      </c>
      <c r="G4393">
        <v>14660.41</v>
      </c>
      <c r="H4393">
        <v>3</v>
      </c>
      <c r="I4393">
        <v>43981.23</v>
      </c>
      <c r="J4393">
        <v>1.22</v>
      </c>
      <c r="K4393">
        <v>4301</v>
      </c>
      <c r="L4393" s="1">
        <v>45355</v>
      </c>
    </row>
    <row r="4394" spans="1:12" x14ac:dyDescent="0.25">
      <c r="A4394" t="s">
        <v>4438</v>
      </c>
      <c r="B4394" t="s">
        <v>35</v>
      </c>
      <c r="C4394" t="s">
        <v>14</v>
      </c>
      <c r="D4394" t="s">
        <v>36</v>
      </c>
      <c r="E4394" t="s">
        <v>16</v>
      </c>
      <c r="F4394" t="s">
        <v>17</v>
      </c>
      <c r="G4394">
        <v>13088.05</v>
      </c>
      <c r="H4394">
        <v>5</v>
      </c>
      <c r="I4394">
        <v>65440.25</v>
      </c>
      <c r="J4394">
        <v>4.13</v>
      </c>
      <c r="K4394">
        <v>1148</v>
      </c>
      <c r="L4394" s="1">
        <v>45348</v>
      </c>
    </row>
    <row r="4395" spans="1:12" x14ac:dyDescent="0.25">
      <c r="A4395" t="s">
        <v>4439</v>
      </c>
      <c r="B4395" t="s">
        <v>65</v>
      </c>
      <c r="C4395" t="s">
        <v>20</v>
      </c>
      <c r="D4395" t="s">
        <v>66</v>
      </c>
      <c r="E4395" t="s">
        <v>47</v>
      </c>
      <c r="F4395" t="s">
        <v>62</v>
      </c>
      <c r="G4395">
        <v>2596.0100000000002</v>
      </c>
      <c r="H4395">
        <v>3</v>
      </c>
      <c r="I4395">
        <v>7788.03</v>
      </c>
      <c r="J4395">
        <v>2.44</v>
      </c>
      <c r="K4395">
        <v>2009</v>
      </c>
      <c r="L4395" s="1">
        <v>45422</v>
      </c>
    </row>
    <row r="4396" spans="1:12" x14ac:dyDescent="0.25">
      <c r="A4396" t="s">
        <v>4440</v>
      </c>
      <c r="B4396" t="s">
        <v>13</v>
      </c>
      <c r="C4396" t="s">
        <v>14</v>
      </c>
      <c r="D4396" t="s">
        <v>15</v>
      </c>
      <c r="E4396" t="s">
        <v>22</v>
      </c>
      <c r="F4396" t="s">
        <v>23</v>
      </c>
      <c r="G4396">
        <v>3750.71</v>
      </c>
      <c r="H4396">
        <v>3</v>
      </c>
      <c r="I4396">
        <v>11252.13</v>
      </c>
      <c r="J4396">
        <v>4.74</v>
      </c>
      <c r="K4396">
        <v>2544</v>
      </c>
      <c r="L4396" s="1">
        <v>45372</v>
      </c>
    </row>
    <row r="4397" spans="1:12" x14ac:dyDescent="0.25">
      <c r="A4397" t="s">
        <v>4441</v>
      </c>
      <c r="B4397" t="s">
        <v>43</v>
      </c>
      <c r="C4397" t="s">
        <v>44</v>
      </c>
      <c r="D4397" t="s">
        <v>45</v>
      </c>
      <c r="E4397" t="s">
        <v>22</v>
      </c>
      <c r="F4397" t="s">
        <v>62</v>
      </c>
      <c r="G4397">
        <v>2506.39</v>
      </c>
      <c r="H4397">
        <v>3</v>
      </c>
      <c r="I4397">
        <v>7519.17</v>
      </c>
      <c r="J4397">
        <v>1.37</v>
      </c>
      <c r="K4397">
        <v>495</v>
      </c>
      <c r="L4397" s="1">
        <v>45392</v>
      </c>
    </row>
    <row r="4398" spans="1:12" x14ac:dyDescent="0.25">
      <c r="A4398" t="s">
        <v>4442</v>
      </c>
      <c r="B4398" t="s">
        <v>35</v>
      </c>
      <c r="C4398" t="s">
        <v>14</v>
      </c>
      <c r="D4398" t="s">
        <v>36</v>
      </c>
      <c r="E4398" t="s">
        <v>16</v>
      </c>
      <c r="F4398" t="s">
        <v>62</v>
      </c>
      <c r="G4398">
        <v>5131.3999999999996</v>
      </c>
      <c r="H4398">
        <v>1</v>
      </c>
      <c r="I4398">
        <v>5131.3999999999996</v>
      </c>
      <c r="J4398">
        <v>3.74</v>
      </c>
      <c r="K4398">
        <v>1640</v>
      </c>
      <c r="L4398" s="1">
        <v>45485</v>
      </c>
    </row>
    <row r="4399" spans="1:12" x14ac:dyDescent="0.25">
      <c r="A4399" t="s">
        <v>4443</v>
      </c>
      <c r="B4399" t="s">
        <v>19</v>
      </c>
      <c r="C4399" t="s">
        <v>20</v>
      </c>
      <c r="D4399" t="s">
        <v>21</v>
      </c>
      <c r="E4399" t="s">
        <v>16</v>
      </c>
      <c r="F4399" t="s">
        <v>40</v>
      </c>
      <c r="G4399">
        <v>6954.11</v>
      </c>
      <c r="H4399">
        <v>4</v>
      </c>
      <c r="I4399">
        <v>27816.44</v>
      </c>
      <c r="J4399">
        <v>4.83</v>
      </c>
      <c r="K4399">
        <v>3295</v>
      </c>
      <c r="L4399" s="1">
        <v>45319</v>
      </c>
    </row>
    <row r="4400" spans="1:12" x14ac:dyDescent="0.25">
      <c r="A4400" t="s">
        <v>4444</v>
      </c>
      <c r="B4400" t="s">
        <v>13</v>
      </c>
      <c r="C4400" t="s">
        <v>14</v>
      </c>
      <c r="D4400" t="s">
        <v>15</v>
      </c>
      <c r="E4400" t="s">
        <v>22</v>
      </c>
      <c r="F4400" t="s">
        <v>17</v>
      </c>
      <c r="G4400">
        <v>13219.08</v>
      </c>
      <c r="H4400">
        <v>1</v>
      </c>
      <c r="I4400">
        <v>13219.08</v>
      </c>
      <c r="J4400">
        <v>3.91</v>
      </c>
      <c r="K4400">
        <v>1396</v>
      </c>
      <c r="L4400" s="1">
        <v>45487</v>
      </c>
    </row>
    <row r="4401" spans="1:12" x14ac:dyDescent="0.25">
      <c r="A4401" t="s">
        <v>4445</v>
      </c>
      <c r="B4401" t="s">
        <v>35</v>
      </c>
      <c r="C4401" t="s">
        <v>14</v>
      </c>
      <c r="D4401" t="s">
        <v>36</v>
      </c>
      <c r="E4401" t="s">
        <v>47</v>
      </c>
      <c r="F4401" t="s">
        <v>23</v>
      </c>
      <c r="G4401">
        <v>12100.51</v>
      </c>
      <c r="H4401">
        <v>2</v>
      </c>
      <c r="I4401">
        <v>24201.02</v>
      </c>
      <c r="J4401">
        <v>4.63</v>
      </c>
      <c r="K4401">
        <v>3448</v>
      </c>
      <c r="L4401" s="1">
        <v>45297</v>
      </c>
    </row>
    <row r="4402" spans="1:12" x14ac:dyDescent="0.25">
      <c r="A4402" t="s">
        <v>4446</v>
      </c>
      <c r="B4402" t="s">
        <v>30</v>
      </c>
      <c r="C4402" t="s">
        <v>31</v>
      </c>
      <c r="D4402" t="s">
        <v>32</v>
      </c>
      <c r="E4402" t="s">
        <v>16</v>
      </c>
      <c r="F4402" t="s">
        <v>40</v>
      </c>
      <c r="G4402">
        <v>9727.65</v>
      </c>
      <c r="H4402">
        <v>5</v>
      </c>
      <c r="I4402">
        <v>48638.25</v>
      </c>
      <c r="J4402">
        <v>4.7</v>
      </c>
      <c r="K4402">
        <v>3846</v>
      </c>
      <c r="L4402" s="1">
        <v>45337</v>
      </c>
    </row>
    <row r="4403" spans="1:12" x14ac:dyDescent="0.25">
      <c r="A4403" t="s">
        <v>4447</v>
      </c>
      <c r="B4403" t="s">
        <v>35</v>
      </c>
      <c r="C4403" t="s">
        <v>14</v>
      </c>
      <c r="D4403" t="s">
        <v>36</v>
      </c>
      <c r="E4403" t="s">
        <v>47</v>
      </c>
      <c r="F4403" t="s">
        <v>23</v>
      </c>
      <c r="G4403">
        <v>10457.86</v>
      </c>
      <c r="H4403">
        <v>3</v>
      </c>
      <c r="I4403">
        <v>31373.58</v>
      </c>
      <c r="J4403">
        <v>1.07</v>
      </c>
      <c r="K4403">
        <v>2962</v>
      </c>
      <c r="L4403" s="1">
        <v>45343</v>
      </c>
    </row>
    <row r="4404" spans="1:12" x14ac:dyDescent="0.25">
      <c r="A4404" t="s">
        <v>4448</v>
      </c>
      <c r="B4404" t="s">
        <v>43</v>
      </c>
      <c r="C4404" t="s">
        <v>44</v>
      </c>
      <c r="D4404" t="s">
        <v>45</v>
      </c>
      <c r="E4404" t="s">
        <v>16</v>
      </c>
      <c r="F4404" t="s">
        <v>62</v>
      </c>
      <c r="G4404">
        <v>9591.86</v>
      </c>
      <c r="H4404">
        <v>3</v>
      </c>
      <c r="I4404">
        <v>28775.58</v>
      </c>
      <c r="J4404">
        <v>4.22</v>
      </c>
      <c r="K4404">
        <v>500</v>
      </c>
      <c r="L4404" s="1">
        <v>45373</v>
      </c>
    </row>
    <row r="4405" spans="1:12" x14ac:dyDescent="0.25">
      <c r="A4405" t="s">
        <v>4449</v>
      </c>
      <c r="B4405" t="s">
        <v>35</v>
      </c>
      <c r="C4405" t="s">
        <v>14</v>
      </c>
      <c r="D4405" t="s">
        <v>36</v>
      </c>
      <c r="E4405" t="s">
        <v>47</v>
      </c>
      <c r="F4405" t="s">
        <v>28</v>
      </c>
      <c r="G4405">
        <v>11049.64</v>
      </c>
      <c r="H4405">
        <v>3</v>
      </c>
      <c r="I4405">
        <v>33148.92</v>
      </c>
      <c r="J4405">
        <v>2.48</v>
      </c>
      <c r="K4405">
        <v>3954</v>
      </c>
      <c r="L4405" s="1">
        <v>45398</v>
      </c>
    </row>
    <row r="4406" spans="1:12" x14ac:dyDescent="0.25">
      <c r="A4406" t="s">
        <v>4450</v>
      </c>
      <c r="B4406" t="s">
        <v>53</v>
      </c>
      <c r="C4406" t="s">
        <v>31</v>
      </c>
      <c r="D4406" t="s">
        <v>54</v>
      </c>
      <c r="E4406" t="s">
        <v>47</v>
      </c>
      <c r="F4406" t="s">
        <v>33</v>
      </c>
      <c r="G4406">
        <v>18191.97</v>
      </c>
      <c r="H4406">
        <v>1</v>
      </c>
      <c r="I4406">
        <v>18191.97</v>
      </c>
      <c r="J4406">
        <v>1.47</v>
      </c>
      <c r="K4406">
        <v>542</v>
      </c>
      <c r="L4406" s="1">
        <v>45478</v>
      </c>
    </row>
    <row r="4407" spans="1:12" x14ac:dyDescent="0.25">
      <c r="A4407" t="s">
        <v>4451</v>
      </c>
      <c r="B4407" t="s">
        <v>49</v>
      </c>
      <c r="C4407" t="s">
        <v>14</v>
      </c>
      <c r="D4407" t="s">
        <v>50</v>
      </c>
      <c r="E4407" t="s">
        <v>16</v>
      </c>
      <c r="F4407" t="s">
        <v>62</v>
      </c>
      <c r="G4407">
        <v>5879.14</v>
      </c>
      <c r="H4407">
        <v>5</v>
      </c>
      <c r="I4407">
        <v>29395.7</v>
      </c>
      <c r="J4407">
        <v>4.04</v>
      </c>
      <c r="K4407">
        <v>1926</v>
      </c>
      <c r="L4407" s="1">
        <v>45592</v>
      </c>
    </row>
    <row r="4408" spans="1:12" x14ac:dyDescent="0.25">
      <c r="A4408" t="s">
        <v>4452</v>
      </c>
      <c r="B4408" t="s">
        <v>49</v>
      </c>
      <c r="C4408" t="s">
        <v>14</v>
      </c>
      <c r="D4408" t="s">
        <v>50</v>
      </c>
      <c r="E4408" t="s">
        <v>47</v>
      </c>
      <c r="F4408" t="s">
        <v>33</v>
      </c>
      <c r="G4408">
        <v>19238.740000000002</v>
      </c>
      <c r="H4408">
        <v>1</v>
      </c>
      <c r="I4408">
        <v>19238.740000000002</v>
      </c>
      <c r="J4408">
        <v>2.17</v>
      </c>
      <c r="K4408">
        <v>3120</v>
      </c>
      <c r="L4408" s="1">
        <v>45457</v>
      </c>
    </row>
    <row r="4409" spans="1:12" x14ac:dyDescent="0.25">
      <c r="A4409" t="s">
        <v>4453</v>
      </c>
      <c r="B4409" t="s">
        <v>43</v>
      </c>
      <c r="C4409" t="s">
        <v>44</v>
      </c>
      <c r="D4409" t="s">
        <v>45</v>
      </c>
      <c r="E4409" t="s">
        <v>16</v>
      </c>
      <c r="F4409" t="s">
        <v>62</v>
      </c>
      <c r="G4409">
        <v>17438.27</v>
      </c>
      <c r="H4409">
        <v>5</v>
      </c>
      <c r="I4409">
        <v>87191.35</v>
      </c>
      <c r="J4409">
        <v>4.29</v>
      </c>
      <c r="K4409">
        <v>3863</v>
      </c>
      <c r="L4409" s="1">
        <v>45504</v>
      </c>
    </row>
    <row r="4410" spans="1:12" x14ac:dyDescent="0.25">
      <c r="A4410" t="s">
        <v>4454</v>
      </c>
      <c r="B4410" t="s">
        <v>35</v>
      </c>
      <c r="C4410" t="s">
        <v>14</v>
      </c>
      <c r="D4410" t="s">
        <v>36</v>
      </c>
      <c r="E4410" t="s">
        <v>22</v>
      </c>
      <c r="F4410" t="s">
        <v>17</v>
      </c>
      <c r="G4410">
        <v>7165.44</v>
      </c>
      <c r="H4410">
        <v>2</v>
      </c>
      <c r="I4410">
        <v>14330.88</v>
      </c>
      <c r="J4410">
        <v>4.72</v>
      </c>
      <c r="K4410">
        <v>904</v>
      </c>
      <c r="L4410" s="1">
        <v>45373</v>
      </c>
    </row>
    <row r="4411" spans="1:12" x14ac:dyDescent="0.25">
      <c r="A4411" t="s">
        <v>4455</v>
      </c>
      <c r="B4411" t="s">
        <v>38</v>
      </c>
      <c r="C4411" t="s">
        <v>20</v>
      </c>
      <c r="D4411" t="s">
        <v>39</v>
      </c>
      <c r="E4411" t="s">
        <v>22</v>
      </c>
      <c r="F4411" t="s">
        <v>28</v>
      </c>
      <c r="G4411">
        <v>4905.2299999999996</v>
      </c>
      <c r="H4411">
        <v>3</v>
      </c>
      <c r="I4411">
        <v>14715.69</v>
      </c>
      <c r="J4411">
        <v>3.64</v>
      </c>
      <c r="K4411">
        <v>2622</v>
      </c>
      <c r="L4411" s="1">
        <v>45547</v>
      </c>
    </row>
    <row r="4412" spans="1:12" x14ac:dyDescent="0.25">
      <c r="A4412" t="s">
        <v>4456</v>
      </c>
      <c r="B4412" t="s">
        <v>38</v>
      </c>
      <c r="C4412" t="s">
        <v>20</v>
      </c>
      <c r="D4412" t="s">
        <v>39</v>
      </c>
      <c r="E4412" t="s">
        <v>16</v>
      </c>
      <c r="F4412" t="s">
        <v>23</v>
      </c>
      <c r="G4412">
        <v>14476.69</v>
      </c>
      <c r="H4412">
        <v>3</v>
      </c>
      <c r="I4412">
        <v>43430.07</v>
      </c>
      <c r="J4412">
        <v>2.74</v>
      </c>
      <c r="K4412">
        <v>752</v>
      </c>
      <c r="L4412" s="1">
        <v>45356</v>
      </c>
    </row>
    <row r="4413" spans="1:12" x14ac:dyDescent="0.25">
      <c r="A4413" t="s">
        <v>4457</v>
      </c>
      <c r="B4413" t="s">
        <v>38</v>
      </c>
      <c r="C4413" t="s">
        <v>20</v>
      </c>
      <c r="D4413" t="s">
        <v>39</v>
      </c>
      <c r="E4413" t="s">
        <v>47</v>
      </c>
      <c r="F4413" t="s">
        <v>40</v>
      </c>
      <c r="G4413">
        <v>14132.14</v>
      </c>
      <c r="H4413">
        <v>2</v>
      </c>
      <c r="I4413">
        <v>28264.28</v>
      </c>
      <c r="J4413">
        <v>3.89</v>
      </c>
      <c r="K4413">
        <v>145</v>
      </c>
      <c r="L4413" s="1">
        <v>45339</v>
      </c>
    </row>
    <row r="4414" spans="1:12" x14ac:dyDescent="0.25">
      <c r="A4414" t="s">
        <v>4458</v>
      </c>
      <c r="B4414" t="s">
        <v>38</v>
      </c>
      <c r="C4414" t="s">
        <v>20</v>
      </c>
      <c r="D4414" t="s">
        <v>39</v>
      </c>
      <c r="E4414" t="s">
        <v>47</v>
      </c>
      <c r="F4414" t="s">
        <v>62</v>
      </c>
      <c r="G4414">
        <v>1613.34</v>
      </c>
      <c r="H4414">
        <v>1</v>
      </c>
      <c r="I4414">
        <v>1613.34</v>
      </c>
      <c r="J4414">
        <v>3.49</v>
      </c>
      <c r="K4414">
        <v>1006</v>
      </c>
      <c r="L4414" s="1">
        <v>45533</v>
      </c>
    </row>
    <row r="4415" spans="1:12" x14ac:dyDescent="0.25">
      <c r="A4415" t="s">
        <v>4459</v>
      </c>
      <c r="B4415" t="s">
        <v>43</v>
      </c>
      <c r="C4415" t="s">
        <v>44</v>
      </c>
      <c r="D4415" t="s">
        <v>45</v>
      </c>
      <c r="E4415" t="s">
        <v>22</v>
      </c>
      <c r="F4415" t="s">
        <v>28</v>
      </c>
      <c r="G4415">
        <v>19650.61</v>
      </c>
      <c r="H4415">
        <v>2</v>
      </c>
      <c r="I4415">
        <v>39301.22</v>
      </c>
      <c r="J4415">
        <v>1.73</v>
      </c>
      <c r="K4415">
        <v>4814</v>
      </c>
      <c r="L4415" s="1">
        <v>45385</v>
      </c>
    </row>
    <row r="4416" spans="1:12" x14ac:dyDescent="0.25">
      <c r="A4416" t="s">
        <v>4460</v>
      </c>
      <c r="B4416" t="s">
        <v>30</v>
      </c>
      <c r="C4416" t="s">
        <v>31</v>
      </c>
      <c r="D4416" t="s">
        <v>32</v>
      </c>
      <c r="E4416" t="s">
        <v>16</v>
      </c>
      <c r="F4416" t="s">
        <v>17</v>
      </c>
      <c r="G4416">
        <v>10802.71</v>
      </c>
      <c r="H4416">
        <v>1</v>
      </c>
      <c r="I4416">
        <v>10802.71</v>
      </c>
      <c r="J4416">
        <v>4.4800000000000004</v>
      </c>
      <c r="K4416">
        <v>183</v>
      </c>
      <c r="L4416" s="1">
        <v>45417</v>
      </c>
    </row>
    <row r="4417" spans="1:12" x14ac:dyDescent="0.25">
      <c r="A4417" t="s">
        <v>4461</v>
      </c>
      <c r="B4417" t="s">
        <v>35</v>
      </c>
      <c r="C4417" t="s">
        <v>14</v>
      </c>
      <c r="D4417" t="s">
        <v>36</v>
      </c>
      <c r="E4417" t="s">
        <v>16</v>
      </c>
      <c r="F4417" t="s">
        <v>17</v>
      </c>
      <c r="G4417">
        <v>3581.11</v>
      </c>
      <c r="H4417">
        <v>2</v>
      </c>
      <c r="I4417">
        <v>7162.22</v>
      </c>
      <c r="J4417">
        <v>1.52</v>
      </c>
      <c r="K4417">
        <v>1826</v>
      </c>
      <c r="L4417" s="1">
        <v>45424</v>
      </c>
    </row>
    <row r="4418" spans="1:12" x14ac:dyDescent="0.25">
      <c r="A4418" t="s">
        <v>4462</v>
      </c>
      <c r="B4418" t="s">
        <v>65</v>
      </c>
      <c r="C4418" t="s">
        <v>20</v>
      </c>
      <c r="D4418" t="s">
        <v>66</v>
      </c>
      <c r="E4418" t="s">
        <v>47</v>
      </c>
      <c r="F4418" t="s">
        <v>40</v>
      </c>
      <c r="G4418">
        <v>12711.67</v>
      </c>
      <c r="H4418">
        <v>4</v>
      </c>
      <c r="I4418">
        <v>50846.68</v>
      </c>
      <c r="J4418">
        <v>3.3</v>
      </c>
      <c r="K4418">
        <v>2434</v>
      </c>
      <c r="L4418" s="1">
        <v>45561</v>
      </c>
    </row>
    <row r="4419" spans="1:12" x14ac:dyDescent="0.25">
      <c r="A4419" t="s">
        <v>4463</v>
      </c>
      <c r="B4419" t="s">
        <v>49</v>
      </c>
      <c r="C4419" t="s">
        <v>14</v>
      </c>
      <c r="D4419" t="s">
        <v>50</v>
      </c>
      <c r="E4419" t="s">
        <v>16</v>
      </c>
      <c r="F4419" t="s">
        <v>62</v>
      </c>
      <c r="G4419">
        <v>5480.89</v>
      </c>
      <c r="H4419">
        <v>4</v>
      </c>
      <c r="I4419">
        <v>21923.56</v>
      </c>
      <c r="J4419">
        <v>1.1200000000000001</v>
      </c>
      <c r="K4419">
        <v>1668</v>
      </c>
      <c r="L4419" s="1">
        <v>45632</v>
      </c>
    </row>
    <row r="4420" spans="1:12" x14ac:dyDescent="0.25">
      <c r="A4420" t="s">
        <v>4464</v>
      </c>
      <c r="B4420" t="s">
        <v>65</v>
      </c>
      <c r="C4420" t="s">
        <v>20</v>
      </c>
      <c r="D4420" t="s">
        <v>66</v>
      </c>
      <c r="E4420" t="s">
        <v>47</v>
      </c>
      <c r="F4420" t="s">
        <v>33</v>
      </c>
      <c r="G4420">
        <v>7290.62</v>
      </c>
      <c r="H4420">
        <v>5</v>
      </c>
      <c r="I4420">
        <v>36453.1</v>
      </c>
      <c r="J4420">
        <v>4.03</v>
      </c>
      <c r="K4420">
        <v>1577</v>
      </c>
      <c r="L4420" s="1">
        <v>45459</v>
      </c>
    </row>
    <row r="4421" spans="1:12" x14ac:dyDescent="0.25">
      <c r="A4421" t="s">
        <v>4465</v>
      </c>
      <c r="B4421" t="s">
        <v>19</v>
      </c>
      <c r="C4421" t="s">
        <v>20</v>
      </c>
      <c r="D4421" t="s">
        <v>21</v>
      </c>
      <c r="E4421" t="s">
        <v>47</v>
      </c>
      <c r="F4421" t="s">
        <v>28</v>
      </c>
      <c r="G4421">
        <v>3293.73</v>
      </c>
      <c r="H4421">
        <v>3</v>
      </c>
      <c r="I4421">
        <v>9881.19</v>
      </c>
      <c r="J4421">
        <v>3.26</v>
      </c>
      <c r="K4421">
        <v>2888</v>
      </c>
      <c r="L4421" s="1">
        <v>45378</v>
      </c>
    </row>
    <row r="4422" spans="1:12" x14ac:dyDescent="0.25">
      <c r="A4422" t="s">
        <v>4466</v>
      </c>
      <c r="B4422" t="s">
        <v>65</v>
      </c>
      <c r="C4422" t="s">
        <v>20</v>
      </c>
      <c r="D4422" t="s">
        <v>66</v>
      </c>
      <c r="E4422" t="s">
        <v>22</v>
      </c>
      <c r="F4422" t="s">
        <v>40</v>
      </c>
      <c r="G4422">
        <v>7083.18</v>
      </c>
      <c r="H4422">
        <v>4</v>
      </c>
      <c r="I4422">
        <v>28332.720000000001</v>
      </c>
      <c r="J4422">
        <v>3.24</v>
      </c>
      <c r="K4422">
        <v>3866</v>
      </c>
      <c r="L4422" s="1">
        <v>45572</v>
      </c>
    </row>
    <row r="4423" spans="1:12" x14ac:dyDescent="0.25">
      <c r="A4423" t="s">
        <v>4467</v>
      </c>
      <c r="B4423" t="s">
        <v>53</v>
      </c>
      <c r="C4423" t="s">
        <v>31</v>
      </c>
      <c r="D4423" t="s">
        <v>54</v>
      </c>
      <c r="E4423" t="s">
        <v>22</v>
      </c>
      <c r="F4423" t="s">
        <v>28</v>
      </c>
      <c r="G4423">
        <v>11914.72</v>
      </c>
      <c r="H4423">
        <v>1</v>
      </c>
      <c r="I4423">
        <v>11914.72</v>
      </c>
      <c r="J4423">
        <v>4.97</v>
      </c>
      <c r="K4423">
        <v>3771</v>
      </c>
      <c r="L4423" s="1">
        <v>45512</v>
      </c>
    </row>
    <row r="4424" spans="1:12" x14ac:dyDescent="0.25">
      <c r="A4424" t="s">
        <v>4468</v>
      </c>
      <c r="B4424" t="s">
        <v>38</v>
      </c>
      <c r="C4424" t="s">
        <v>20</v>
      </c>
      <c r="D4424" t="s">
        <v>39</v>
      </c>
      <c r="E4424" t="s">
        <v>47</v>
      </c>
      <c r="F4424" t="s">
        <v>33</v>
      </c>
      <c r="G4424">
        <v>1070.32</v>
      </c>
      <c r="H4424">
        <v>4</v>
      </c>
      <c r="I4424">
        <v>4281.28</v>
      </c>
      <c r="J4424">
        <v>1.49</v>
      </c>
      <c r="K4424">
        <v>2452</v>
      </c>
      <c r="L4424" s="1">
        <v>45378</v>
      </c>
    </row>
    <row r="4425" spans="1:12" x14ac:dyDescent="0.25">
      <c r="A4425" t="s">
        <v>4469</v>
      </c>
      <c r="B4425" t="s">
        <v>19</v>
      </c>
      <c r="C4425" t="s">
        <v>20</v>
      </c>
      <c r="D4425" t="s">
        <v>21</v>
      </c>
      <c r="E4425" t="s">
        <v>22</v>
      </c>
      <c r="F4425" t="s">
        <v>28</v>
      </c>
      <c r="G4425">
        <v>1745.83</v>
      </c>
      <c r="H4425">
        <v>4</v>
      </c>
      <c r="I4425">
        <v>6983.32</v>
      </c>
      <c r="J4425">
        <v>1.21</v>
      </c>
      <c r="K4425">
        <v>3007</v>
      </c>
      <c r="L4425" s="1">
        <v>45487</v>
      </c>
    </row>
    <row r="4426" spans="1:12" x14ac:dyDescent="0.25">
      <c r="A4426" t="s">
        <v>4470</v>
      </c>
      <c r="B4426" t="s">
        <v>53</v>
      </c>
      <c r="C4426" t="s">
        <v>31</v>
      </c>
      <c r="D4426" t="s">
        <v>54</v>
      </c>
      <c r="E4426" t="s">
        <v>47</v>
      </c>
      <c r="F4426" t="s">
        <v>33</v>
      </c>
      <c r="G4426">
        <v>2244.8200000000002</v>
      </c>
      <c r="H4426">
        <v>4</v>
      </c>
      <c r="I4426">
        <v>8979.2800000000007</v>
      </c>
      <c r="J4426">
        <v>1.45</v>
      </c>
      <c r="K4426">
        <v>3183</v>
      </c>
      <c r="L4426" s="1">
        <v>45601</v>
      </c>
    </row>
    <row r="4427" spans="1:12" x14ac:dyDescent="0.25">
      <c r="A4427" t="s">
        <v>4471</v>
      </c>
      <c r="B4427" t="s">
        <v>65</v>
      </c>
      <c r="C4427" t="s">
        <v>20</v>
      </c>
      <c r="D4427" t="s">
        <v>66</v>
      </c>
      <c r="E4427" t="s">
        <v>22</v>
      </c>
      <c r="F4427" t="s">
        <v>17</v>
      </c>
      <c r="G4427">
        <v>19655.330000000002</v>
      </c>
      <c r="H4427">
        <v>5</v>
      </c>
      <c r="I4427">
        <v>98276.65</v>
      </c>
      <c r="J4427">
        <v>1.4</v>
      </c>
      <c r="K4427">
        <v>3708</v>
      </c>
      <c r="L4427" s="1">
        <v>45460</v>
      </c>
    </row>
    <row r="4428" spans="1:12" x14ac:dyDescent="0.25">
      <c r="A4428" t="s">
        <v>4472</v>
      </c>
      <c r="B4428" t="s">
        <v>30</v>
      </c>
      <c r="C4428" t="s">
        <v>31</v>
      </c>
      <c r="D4428" t="s">
        <v>32</v>
      </c>
      <c r="E4428" t="s">
        <v>47</v>
      </c>
      <c r="F4428" t="s">
        <v>62</v>
      </c>
      <c r="G4428">
        <v>14938.06</v>
      </c>
      <c r="H4428">
        <v>1</v>
      </c>
      <c r="I4428">
        <v>14938.06</v>
      </c>
      <c r="J4428">
        <v>3.63</v>
      </c>
      <c r="K4428">
        <v>3922</v>
      </c>
      <c r="L4428" s="1">
        <v>45420</v>
      </c>
    </row>
    <row r="4429" spans="1:12" x14ac:dyDescent="0.25">
      <c r="A4429" t="s">
        <v>4473</v>
      </c>
      <c r="B4429" t="s">
        <v>25</v>
      </c>
      <c r="C4429" t="s">
        <v>26</v>
      </c>
      <c r="D4429" t="s">
        <v>27</v>
      </c>
      <c r="E4429" t="s">
        <v>47</v>
      </c>
      <c r="F4429" t="s">
        <v>33</v>
      </c>
      <c r="G4429">
        <v>12885.01</v>
      </c>
      <c r="H4429">
        <v>5</v>
      </c>
      <c r="I4429">
        <v>64425.05</v>
      </c>
      <c r="J4429">
        <v>1.51</v>
      </c>
      <c r="K4429">
        <v>1218</v>
      </c>
      <c r="L4429" s="1">
        <v>45449</v>
      </c>
    </row>
    <row r="4430" spans="1:12" x14ac:dyDescent="0.25">
      <c r="A4430" t="s">
        <v>4474</v>
      </c>
      <c r="B4430" t="s">
        <v>19</v>
      </c>
      <c r="C4430" t="s">
        <v>20</v>
      </c>
      <c r="D4430" t="s">
        <v>21</v>
      </c>
      <c r="E4430" t="s">
        <v>16</v>
      </c>
      <c r="F4430" t="s">
        <v>28</v>
      </c>
      <c r="G4430">
        <v>18916.12</v>
      </c>
      <c r="H4430">
        <v>1</v>
      </c>
      <c r="I4430">
        <v>18916.12</v>
      </c>
      <c r="J4430">
        <v>1.36</v>
      </c>
      <c r="K4430">
        <v>891</v>
      </c>
      <c r="L4430" s="1">
        <v>45403</v>
      </c>
    </row>
    <row r="4431" spans="1:12" x14ac:dyDescent="0.25">
      <c r="A4431" t="s">
        <v>4475</v>
      </c>
      <c r="B4431" t="s">
        <v>38</v>
      </c>
      <c r="C4431" t="s">
        <v>20</v>
      </c>
      <c r="D4431" t="s">
        <v>39</v>
      </c>
      <c r="E4431" t="s">
        <v>22</v>
      </c>
      <c r="F4431" t="s">
        <v>40</v>
      </c>
      <c r="G4431">
        <v>10791.91</v>
      </c>
      <c r="H4431">
        <v>2</v>
      </c>
      <c r="I4431">
        <v>21583.82</v>
      </c>
      <c r="J4431">
        <v>4.88</v>
      </c>
      <c r="K4431">
        <v>2593</v>
      </c>
      <c r="L4431" s="1">
        <v>45337</v>
      </c>
    </row>
    <row r="4432" spans="1:12" x14ac:dyDescent="0.25">
      <c r="A4432" t="s">
        <v>4476</v>
      </c>
      <c r="B4432" t="s">
        <v>13</v>
      </c>
      <c r="C4432" t="s">
        <v>14</v>
      </c>
      <c r="D4432" t="s">
        <v>15</v>
      </c>
      <c r="E4432" t="s">
        <v>22</v>
      </c>
      <c r="F4432" t="s">
        <v>40</v>
      </c>
      <c r="G4432">
        <v>4552.18</v>
      </c>
      <c r="H4432">
        <v>5</v>
      </c>
      <c r="I4432">
        <v>22760.9</v>
      </c>
      <c r="J4432">
        <v>4.6900000000000004</v>
      </c>
      <c r="K4432">
        <v>2416</v>
      </c>
      <c r="L4432" s="1">
        <v>45454</v>
      </c>
    </row>
    <row r="4433" spans="1:12" x14ac:dyDescent="0.25">
      <c r="A4433" t="s">
        <v>4477</v>
      </c>
      <c r="B4433" t="s">
        <v>43</v>
      </c>
      <c r="C4433" t="s">
        <v>44</v>
      </c>
      <c r="D4433" t="s">
        <v>45</v>
      </c>
      <c r="E4433" t="s">
        <v>47</v>
      </c>
      <c r="F4433" t="s">
        <v>23</v>
      </c>
      <c r="G4433">
        <v>17951.13</v>
      </c>
      <c r="H4433">
        <v>1</v>
      </c>
      <c r="I4433">
        <v>17951.13</v>
      </c>
      <c r="J4433">
        <v>1.23</v>
      </c>
      <c r="K4433">
        <v>1737</v>
      </c>
      <c r="L4433" s="1">
        <v>45501</v>
      </c>
    </row>
    <row r="4434" spans="1:12" x14ac:dyDescent="0.25">
      <c r="A4434" t="s">
        <v>4478</v>
      </c>
      <c r="B4434" t="s">
        <v>25</v>
      </c>
      <c r="C4434" t="s">
        <v>26</v>
      </c>
      <c r="D4434" t="s">
        <v>27</v>
      </c>
      <c r="E4434" t="s">
        <v>16</v>
      </c>
      <c r="F4434" t="s">
        <v>40</v>
      </c>
      <c r="G4434">
        <v>15459.7</v>
      </c>
      <c r="H4434">
        <v>3</v>
      </c>
      <c r="I4434">
        <v>46379.1</v>
      </c>
      <c r="J4434">
        <v>2.72</v>
      </c>
      <c r="K4434">
        <v>887</v>
      </c>
      <c r="L4434" s="1">
        <v>45307</v>
      </c>
    </row>
    <row r="4435" spans="1:12" x14ac:dyDescent="0.25">
      <c r="A4435" t="s">
        <v>4479</v>
      </c>
      <c r="B4435" t="s">
        <v>65</v>
      </c>
      <c r="C4435" t="s">
        <v>20</v>
      </c>
      <c r="D4435" t="s">
        <v>66</v>
      </c>
      <c r="E4435" t="s">
        <v>22</v>
      </c>
      <c r="F4435" t="s">
        <v>33</v>
      </c>
      <c r="G4435">
        <v>5575.35</v>
      </c>
      <c r="H4435">
        <v>4</v>
      </c>
      <c r="I4435">
        <v>22301.4</v>
      </c>
      <c r="J4435">
        <v>2.33</v>
      </c>
      <c r="K4435">
        <v>4256</v>
      </c>
      <c r="L4435" s="1">
        <v>45396</v>
      </c>
    </row>
    <row r="4436" spans="1:12" x14ac:dyDescent="0.25">
      <c r="A4436" t="s">
        <v>4480</v>
      </c>
      <c r="B4436" t="s">
        <v>38</v>
      </c>
      <c r="C4436" t="s">
        <v>20</v>
      </c>
      <c r="D4436" t="s">
        <v>39</v>
      </c>
      <c r="E4436" t="s">
        <v>22</v>
      </c>
      <c r="F4436" t="s">
        <v>23</v>
      </c>
      <c r="G4436">
        <v>1311.47</v>
      </c>
      <c r="H4436">
        <v>5</v>
      </c>
      <c r="I4436">
        <v>6557.35</v>
      </c>
      <c r="J4436">
        <v>1.36</v>
      </c>
      <c r="K4436">
        <v>2158</v>
      </c>
      <c r="L4436" s="1">
        <v>45362</v>
      </c>
    </row>
    <row r="4437" spans="1:12" x14ac:dyDescent="0.25">
      <c r="A4437" t="s">
        <v>4481</v>
      </c>
      <c r="B4437" t="s">
        <v>43</v>
      </c>
      <c r="C4437" t="s">
        <v>44</v>
      </c>
      <c r="D4437" t="s">
        <v>45</v>
      </c>
      <c r="E4437" t="s">
        <v>22</v>
      </c>
      <c r="F4437" t="s">
        <v>40</v>
      </c>
      <c r="G4437">
        <v>12855.93</v>
      </c>
      <c r="H4437">
        <v>3</v>
      </c>
      <c r="I4437">
        <v>38567.79</v>
      </c>
      <c r="J4437">
        <v>3.44</v>
      </c>
      <c r="K4437">
        <v>4941</v>
      </c>
      <c r="L4437" s="1">
        <v>45603</v>
      </c>
    </row>
    <row r="4438" spans="1:12" x14ac:dyDescent="0.25">
      <c r="A4438" t="s">
        <v>4482</v>
      </c>
      <c r="B4438" t="s">
        <v>38</v>
      </c>
      <c r="C4438" t="s">
        <v>20</v>
      </c>
      <c r="D4438" t="s">
        <v>39</v>
      </c>
      <c r="E4438" t="s">
        <v>16</v>
      </c>
      <c r="F4438" t="s">
        <v>62</v>
      </c>
      <c r="G4438">
        <v>3010.22</v>
      </c>
      <c r="H4438">
        <v>3</v>
      </c>
      <c r="I4438">
        <v>9030.66</v>
      </c>
      <c r="J4438">
        <v>1.0900000000000001</v>
      </c>
      <c r="K4438">
        <v>4304</v>
      </c>
      <c r="L4438" s="1">
        <v>45359</v>
      </c>
    </row>
    <row r="4439" spans="1:12" x14ac:dyDescent="0.25">
      <c r="A4439" t="s">
        <v>4483</v>
      </c>
      <c r="B4439" t="s">
        <v>65</v>
      </c>
      <c r="C4439" t="s">
        <v>20</v>
      </c>
      <c r="D4439" t="s">
        <v>66</v>
      </c>
      <c r="E4439" t="s">
        <v>16</v>
      </c>
      <c r="F4439" t="s">
        <v>40</v>
      </c>
      <c r="G4439">
        <v>12325.01</v>
      </c>
      <c r="H4439">
        <v>2</v>
      </c>
      <c r="I4439">
        <v>24650.02</v>
      </c>
      <c r="J4439">
        <v>2.04</v>
      </c>
      <c r="K4439">
        <v>4597</v>
      </c>
      <c r="L4439" s="1">
        <v>45566</v>
      </c>
    </row>
    <row r="4440" spans="1:12" x14ac:dyDescent="0.25">
      <c r="A4440" t="s">
        <v>4484</v>
      </c>
      <c r="B4440" t="s">
        <v>53</v>
      </c>
      <c r="C4440" t="s">
        <v>31</v>
      </c>
      <c r="D4440" t="s">
        <v>54</v>
      </c>
      <c r="E4440" t="s">
        <v>47</v>
      </c>
      <c r="F4440" t="s">
        <v>28</v>
      </c>
      <c r="G4440">
        <v>16486.330000000002</v>
      </c>
      <c r="H4440">
        <v>4</v>
      </c>
      <c r="I4440">
        <v>65945.320000000007</v>
      </c>
      <c r="J4440">
        <v>1.46</v>
      </c>
      <c r="K4440">
        <v>968</v>
      </c>
      <c r="L4440" s="1">
        <v>45395</v>
      </c>
    </row>
    <row r="4441" spans="1:12" x14ac:dyDescent="0.25">
      <c r="A4441" t="s">
        <v>4485</v>
      </c>
      <c r="B4441" t="s">
        <v>13</v>
      </c>
      <c r="C4441" t="s">
        <v>14</v>
      </c>
      <c r="D4441" t="s">
        <v>15</v>
      </c>
      <c r="E4441" t="s">
        <v>47</v>
      </c>
      <c r="F4441" t="s">
        <v>33</v>
      </c>
      <c r="G4441">
        <v>3791.84</v>
      </c>
      <c r="H4441">
        <v>2</v>
      </c>
      <c r="I4441">
        <v>7583.68</v>
      </c>
      <c r="J4441">
        <v>3.22</v>
      </c>
      <c r="K4441">
        <v>671</v>
      </c>
      <c r="L4441" s="1">
        <v>45389</v>
      </c>
    </row>
    <row r="4442" spans="1:12" x14ac:dyDescent="0.25">
      <c r="A4442" t="s">
        <v>4486</v>
      </c>
      <c r="B4442" t="s">
        <v>30</v>
      </c>
      <c r="C4442" t="s">
        <v>31</v>
      </c>
      <c r="D4442" t="s">
        <v>32</v>
      </c>
      <c r="E4442" t="s">
        <v>47</v>
      </c>
      <c r="F4442" t="s">
        <v>40</v>
      </c>
      <c r="G4442">
        <v>16029.96</v>
      </c>
      <c r="H4442">
        <v>2</v>
      </c>
      <c r="I4442">
        <v>32059.919999999998</v>
      </c>
      <c r="J4442">
        <v>1.1399999999999999</v>
      </c>
      <c r="K4442">
        <v>2674</v>
      </c>
      <c r="L4442" s="1">
        <v>45538</v>
      </c>
    </row>
    <row r="4443" spans="1:12" x14ac:dyDescent="0.25">
      <c r="A4443" t="s">
        <v>4487</v>
      </c>
      <c r="B4443" t="s">
        <v>19</v>
      </c>
      <c r="C4443" t="s">
        <v>20</v>
      </c>
      <c r="D4443" t="s">
        <v>21</v>
      </c>
      <c r="E4443" t="s">
        <v>47</v>
      </c>
      <c r="F4443" t="s">
        <v>17</v>
      </c>
      <c r="G4443">
        <v>5142.8</v>
      </c>
      <c r="H4443">
        <v>4</v>
      </c>
      <c r="I4443">
        <v>20571.2</v>
      </c>
      <c r="J4443">
        <v>1.94</v>
      </c>
      <c r="K4443">
        <v>468</v>
      </c>
      <c r="L4443" s="1">
        <v>45468</v>
      </c>
    </row>
    <row r="4444" spans="1:12" x14ac:dyDescent="0.25">
      <c r="A4444" t="s">
        <v>4488</v>
      </c>
      <c r="B4444" t="s">
        <v>53</v>
      </c>
      <c r="C4444" t="s">
        <v>31</v>
      </c>
      <c r="D4444" t="s">
        <v>54</v>
      </c>
      <c r="E4444" t="s">
        <v>22</v>
      </c>
      <c r="F4444" t="s">
        <v>17</v>
      </c>
      <c r="G4444">
        <v>13843.28</v>
      </c>
      <c r="H4444">
        <v>1</v>
      </c>
      <c r="I4444">
        <v>13843.28</v>
      </c>
      <c r="J4444">
        <v>4.42</v>
      </c>
      <c r="K4444">
        <v>2930</v>
      </c>
      <c r="L4444" s="1">
        <v>45546</v>
      </c>
    </row>
    <row r="4445" spans="1:12" x14ac:dyDescent="0.25">
      <c r="A4445" t="s">
        <v>4489</v>
      </c>
      <c r="B4445" t="s">
        <v>65</v>
      </c>
      <c r="C4445" t="s">
        <v>20</v>
      </c>
      <c r="D4445" t="s">
        <v>66</v>
      </c>
      <c r="E4445" t="s">
        <v>47</v>
      </c>
      <c r="F4445" t="s">
        <v>23</v>
      </c>
      <c r="G4445">
        <v>5894.93</v>
      </c>
      <c r="H4445">
        <v>3</v>
      </c>
      <c r="I4445">
        <v>17684.79</v>
      </c>
      <c r="J4445">
        <v>2.0299999999999998</v>
      </c>
      <c r="K4445">
        <v>4238</v>
      </c>
      <c r="L4445" s="1">
        <v>45431</v>
      </c>
    </row>
    <row r="4446" spans="1:12" x14ac:dyDescent="0.25">
      <c r="A4446" t="s">
        <v>4490</v>
      </c>
      <c r="B4446" t="s">
        <v>43</v>
      </c>
      <c r="C4446" t="s">
        <v>44</v>
      </c>
      <c r="D4446" t="s">
        <v>45</v>
      </c>
      <c r="E4446" t="s">
        <v>22</v>
      </c>
      <c r="F4446" t="s">
        <v>62</v>
      </c>
      <c r="G4446">
        <v>13326.95</v>
      </c>
      <c r="H4446">
        <v>4</v>
      </c>
      <c r="I4446">
        <v>53307.8</v>
      </c>
      <c r="J4446">
        <v>2.4700000000000002</v>
      </c>
      <c r="K4446">
        <v>4628</v>
      </c>
      <c r="L4446" s="1">
        <v>45495</v>
      </c>
    </row>
    <row r="4447" spans="1:12" x14ac:dyDescent="0.25">
      <c r="A4447" t="s">
        <v>4491</v>
      </c>
      <c r="B4447" t="s">
        <v>35</v>
      </c>
      <c r="C4447" t="s">
        <v>14</v>
      </c>
      <c r="D4447" t="s">
        <v>36</v>
      </c>
      <c r="E4447" t="s">
        <v>47</v>
      </c>
      <c r="F4447" t="s">
        <v>33</v>
      </c>
      <c r="G4447">
        <v>3844.91</v>
      </c>
      <c r="H4447">
        <v>4</v>
      </c>
      <c r="I4447">
        <v>15379.64</v>
      </c>
      <c r="J4447">
        <v>3.77</v>
      </c>
      <c r="K4447">
        <v>2698</v>
      </c>
      <c r="L4447" s="1">
        <v>45515</v>
      </c>
    </row>
    <row r="4448" spans="1:12" x14ac:dyDescent="0.25">
      <c r="A4448" t="s">
        <v>4492</v>
      </c>
      <c r="B4448" t="s">
        <v>49</v>
      </c>
      <c r="C4448" t="s">
        <v>14</v>
      </c>
      <c r="D4448" t="s">
        <v>50</v>
      </c>
      <c r="E4448" t="s">
        <v>16</v>
      </c>
      <c r="F4448" t="s">
        <v>28</v>
      </c>
      <c r="G4448">
        <v>12337.49</v>
      </c>
      <c r="H4448">
        <v>4</v>
      </c>
      <c r="I4448">
        <v>49349.96</v>
      </c>
      <c r="J4448">
        <v>1.5</v>
      </c>
      <c r="K4448">
        <v>3965</v>
      </c>
      <c r="L4448" s="1">
        <v>45498</v>
      </c>
    </row>
    <row r="4449" spans="1:12" x14ac:dyDescent="0.25">
      <c r="A4449" t="s">
        <v>4493</v>
      </c>
      <c r="B4449" t="s">
        <v>25</v>
      </c>
      <c r="C4449" t="s">
        <v>26</v>
      </c>
      <c r="D4449" t="s">
        <v>27</v>
      </c>
      <c r="E4449" t="s">
        <v>47</v>
      </c>
      <c r="F4449" t="s">
        <v>23</v>
      </c>
      <c r="G4449">
        <v>17847.599999999999</v>
      </c>
      <c r="H4449">
        <v>5</v>
      </c>
      <c r="I4449">
        <v>89238</v>
      </c>
      <c r="J4449">
        <v>1.26</v>
      </c>
      <c r="K4449">
        <v>3712</v>
      </c>
      <c r="L4449" s="1">
        <v>45453</v>
      </c>
    </row>
    <row r="4450" spans="1:12" x14ac:dyDescent="0.25">
      <c r="A4450" t="s">
        <v>4494</v>
      </c>
      <c r="B4450" t="s">
        <v>13</v>
      </c>
      <c r="C4450" t="s">
        <v>14</v>
      </c>
      <c r="D4450" t="s">
        <v>15</v>
      </c>
      <c r="E4450" t="s">
        <v>47</v>
      </c>
      <c r="F4450" t="s">
        <v>62</v>
      </c>
      <c r="G4450">
        <v>15348.02</v>
      </c>
      <c r="H4450">
        <v>2</v>
      </c>
      <c r="I4450">
        <v>30696.04</v>
      </c>
      <c r="J4450">
        <v>1.45</v>
      </c>
      <c r="K4450">
        <v>2613</v>
      </c>
      <c r="L4450" s="1">
        <v>45393</v>
      </c>
    </row>
    <row r="4451" spans="1:12" x14ac:dyDescent="0.25">
      <c r="A4451" t="s">
        <v>4495</v>
      </c>
      <c r="B4451" t="s">
        <v>13</v>
      </c>
      <c r="C4451" t="s">
        <v>14</v>
      </c>
      <c r="D4451" t="s">
        <v>15</v>
      </c>
      <c r="E4451" t="s">
        <v>47</v>
      </c>
      <c r="F4451" t="s">
        <v>28</v>
      </c>
      <c r="G4451">
        <v>7168.05</v>
      </c>
      <c r="H4451">
        <v>1</v>
      </c>
      <c r="I4451">
        <v>7168.05</v>
      </c>
      <c r="J4451">
        <v>1.49</v>
      </c>
      <c r="K4451">
        <v>4234</v>
      </c>
      <c r="L4451" s="1">
        <v>45377</v>
      </c>
    </row>
    <row r="4452" spans="1:12" x14ac:dyDescent="0.25">
      <c r="A4452" t="s">
        <v>4496</v>
      </c>
      <c r="B4452" t="s">
        <v>53</v>
      </c>
      <c r="C4452" t="s">
        <v>31</v>
      </c>
      <c r="D4452" t="s">
        <v>54</v>
      </c>
      <c r="E4452" t="s">
        <v>16</v>
      </c>
      <c r="F4452" t="s">
        <v>23</v>
      </c>
      <c r="G4452">
        <v>7849.2</v>
      </c>
      <c r="H4452">
        <v>1</v>
      </c>
      <c r="I4452">
        <v>7849.2</v>
      </c>
      <c r="J4452">
        <v>3.3</v>
      </c>
      <c r="K4452">
        <v>590</v>
      </c>
      <c r="L4452" s="1">
        <v>45539</v>
      </c>
    </row>
    <row r="4453" spans="1:12" x14ac:dyDescent="0.25">
      <c r="A4453" t="s">
        <v>4497</v>
      </c>
      <c r="B4453" t="s">
        <v>35</v>
      </c>
      <c r="C4453" t="s">
        <v>14</v>
      </c>
      <c r="D4453" t="s">
        <v>36</v>
      </c>
      <c r="E4453" t="s">
        <v>16</v>
      </c>
      <c r="F4453" t="s">
        <v>40</v>
      </c>
      <c r="G4453">
        <v>5430.64</v>
      </c>
      <c r="H4453">
        <v>5</v>
      </c>
      <c r="I4453">
        <v>27153.200000000001</v>
      </c>
      <c r="J4453">
        <v>3.46</v>
      </c>
      <c r="K4453">
        <v>4701</v>
      </c>
      <c r="L4453" s="1">
        <v>45369</v>
      </c>
    </row>
    <row r="4454" spans="1:12" x14ac:dyDescent="0.25">
      <c r="A4454" t="s">
        <v>4498</v>
      </c>
      <c r="B4454" t="s">
        <v>49</v>
      </c>
      <c r="C4454" t="s">
        <v>14</v>
      </c>
      <c r="D4454" t="s">
        <v>50</v>
      </c>
      <c r="E4454" t="s">
        <v>16</v>
      </c>
      <c r="F4454" t="s">
        <v>17</v>
      </c>
      <c r="G4454">
        <v>9365.43</v>
      </c>
      <c r="H4454">
        <v>5</v>
      </c>
      <c r="I4454">
        <v>46827.15</v>
      </c>
      <c r="J4454">
        <v>2.4</v>
      </c>
      <c r="K4454">
        <v>1623</v>
      </c>
      <c r="L4454" s="1">
        <v>45500</v>
      </c>
    </row>
    <row r="4455" spans="1:12" x14ac:dyDescent="0.25">
      <c r="A4455" t="s">
        <v>4499</v>
      </c>
      <c r="B4455" t="s">
        <v>65</v>
      </c>
      <c r="C4455" t="s">
        <v>20</v>
      </c>
      <c r="D4455" t="s">
        <v>66</v>
      </c>
      <c r="E4455" t="s">
        <v>22</v>
      </c>
      <c r="F4455" t="s">
        <v>40</v>
      </c>
      <c r="G4455">
        <v>14365.85</v>
      </c>
      <c r="H4455">
        <v>3</v>
      </c>
      <c r="I4455">
        <v>43097.55</v>
      </c>
      <c r="J4455">
        <v>2.48</v>
      </c>
      <c r="K4455">
        <v>1800</v>
      </c>
      <c r="L4455" s="1">
        <v>45604</v>
      </c>
    </row>
    <row r="4456" spans="1:12" x14ac:dyDescent="0.25">
      <c r="A4456" t="s">
        <v>4500</v>
      </c>
      <c r="B4456" t="s">
        <v>49</v>
      </c>
      <c r="C4456" t="s">
        <v>14</v>
      </c>
      <c r="D4456" t="s">
        <v>50</v>
      </c>
      <c r="E4456" t="s">
        <v>16</v>
      </c>
      <c r="F4456" t="s">
        <v>28</v>
      </c>
      <c r="G4456">
        <v>905.08</v>
      </c>
      <c r="H4456">
        <v>5</v>
      </c>
      <c r="I4456">
        <v>4525.3999999999996</v>
      </c>
      <c r="J4456">
        <v>1.63</v>
      </c>
      <c r="K4456">
        <v>1552</v>
      </c>
      <c r="L4456" s="1">
        <v>45499</v>
      </c>
    </row>
    <row r="4457" spans="1:12" x14ac:dyDescent="0.25">
      <c r="A4457" t="s">
        <v>4501</v>
      </c>
      <c r="B4457" t="s">
        <v>49</v>
      </c>
      <c r="C4457" t="s">
        <v>14</v>
      </c>
      <c r="D4457" t="s">
        <v>50</v>
      </c>
      <c r="E4457" t="s">
        <v>47</v>
      </c>
      <c r="F4457" t="s">
        <v>23</v>
      </c>
      <c r="G4457">
        <v>575.96</v>
      </c>
      <c r="H4457">
        <v>3</v>
      </c>
      <c r="I4457">
        <v>1727.88</v>
      </c>
      <c r="J4457">
        <v>3.52</v>
      </c>
      <c r="K4457">
        <v>3241</v>
      </c>
      <c r="L4457" s="1">
        <v>45526</v>
      </c>
    </row>
    <row r="4458" spans="1:12" x14ac:dyDescent="0.25">
      <c r="A4458" t="s">
        <v>4502</v>
      </c>
      <c r="B4458" t="s">
        <v>25</v>
      </c>
      <c r="C4458" t="s">
        <v>26</v>
      </c>
      <c r="D4458" t="s">
        <v>27</v>
      </c>
      <c r="E4458" t="s">
        <v>22</v>
      </c>
      <c r="F4458" t="s">
        <v>62</v>
      </c>
      <c r="G4458">
        <v>626.26</v>
      </c>
      <c r="H4458">
        <v>3</v>
      </c>
      <c r="I4458">
        <v>1878.78</v>
      </c>
      <c r="J4458">
        <v>4.8099999999999996</v>
      </c>
      <c r="K4458">
        <v>2014</v>
      </c>
      <c r="L4458" s="1">
        <v>45444</v>
      </c>
    </row>
    <row r="4459" spans="1:12" x14ac:dyDescent="0.25">
      <c r="A4459" t="s">
        <v>4503</v>
      </c>
      <c r="B4459" t="s">
        <v>38</v>
      </c>
      <c r="C4459" t="s">
        <v>20</v>
      </c>
      <c r="D4459" t="s">
        <v>39</v>
      </c>
      <c r="E4459" t="s">
        <v>47</v>
      </c>
      <c r="F4459" t="s">
        <v>23</v>
      </c>
      <c r="G4459">
        <v>2728.31</v>
      </c>
      <c r="H4459">
        <v>2</v>
      </c>
      <c r="I4459">
        <v>5456.62</v>
      </c>
      <c r="J4459">
        <v>2.13</v>
      </c>
      <c r="K4459">
        <v>2606</v>
      </c>
      <c r="L4459" s="1">
        <v>45357</v>
      </c>
    </row>
    <row r="4460" spans="1:12" x14ac:dyDescent="0.25">
      <c r="A4460" t="s">
        <v>4504</v>
      </c>
      <c r="B4460" t="s">
        <v>43</v>
      </c>
      <c r="C4460" t="s">
        <v>44</v>
      </c>
      <c r="D4460" t="s">
        <v>45</v>
      </c>
      <c r="E4460" t="s">
        <v>47</v>
      </c>
      <c r="F4460" t="s">
        <v>17</v>
      </c>
      <c r="G4460">
        <v>1389.21</v>
      </c>
      <c r="H4460">
        <v>1</v>
      </c>
      <c r="I4460">
        <v>1389.21</v>
      </c>
      <c r="J4460">
        <v>2.11</v>
      </c>
      <c r="K4460">
        <v>4372</v>
      </c>
      <c r="L4460" s="1">
        <v>45297</v>
      </c>
    </row>
    <row r="4461" spans="1:12" x14ac:dyDescent="0.25">
      <c r="A4461" t="s">
        <v>4505</v>
      </c>
      <c r="B4461" t="s">
        <v>35</v>
      </c>
      <c r="C4461" t="s">
        <v>14</v>
      </c>
      <c r="D4461" t="s">
        <v>36</v>
      </c>
      <c r="E4461" t="s">
        <v>47</v>
      </c>
      <c r="F4461" t="s">
        <v>62</v>
      </c>
      <c r="G4461">
        <v>12100.08</v>
      </c>
      <c r="H4461">
        <v>2</v>
      </c>
      <c r="I4461">
        <v>24200.16</v>
      </c>
      <c r="J4461">
        <v>2.8</v>
      </c>
      <c r="K4461">
        <v>3734</v>
      </c>
      <c r="L4461" s="1">
        <v>45298</v>
      </c>
    </row>
    <row r="4462" spans="1:12" x14ac:dyDescent="0.25">
      <c r="A4462" t="s">
        <v>4506</v>
      </c>
      <c r="B4462" t="s">
        <v>13</v>
      </c>
      <c r="C4462" t="s">
        <v>14</v>
      </c>
      <c r="D4462" t="s">
        <v>15</v>
      </c>
      <c r="E4462" t="s">
        <v>22</v>
      </c>
      <c r="F4462" t="s">
        <v>28</v>
      </c>
      <c r="G4462">
        <v>9031.4</v>
      </c>
      <c r="H4462">
        <v>5</v>
      </c>
      <c r="I4462">
        <v>45157</v>
      </c>
      <c r="J4462">
        <v>2.06</v>
      </c>
      <c r="K4462">
        <v>2120</v>
      </c>
      <c r="L4462" s="1">
        <v>45444</v>
      </c>
    </row>
    <row r="4463" spans="1:12" x14ac:dyDescent="0.25">
      <c r="A4463" t="s">
        <v>4507</v>
      </c>
      <c r="B4463" t="s">
        <v>38</v>
      </c>
      <c r="C4463" t="s">
        <v>20</v>
      </c>
      <c r="D4463" t="s">
        <v>39</v>
      </c>
      <c r="E4463" t="s">
        <v>16</v>
      </c>
      <c r="F4463" t="s">
        <v>40</v>
      </c>
      <c r="G4463">
        <v>17756.5</v>
      </c>
      <c r="H4463">
        <v>5</v>
      </c>
      <c r="I4463">
        <v>88782.5</v>
      </c>
      <c r="J4463">
        <v>4.1100000000000003</v>
      </c>
      <c r="K4463">
        <v>1772</v>
      </c>
      <c r="L4463" s="1">
        <v>45299</v>
      </c>
    </row>
    <row r="4464" spans="1:12" x14ac:dyDescent="0.25">
      <c r="A4464" t="s">
        <v>4508</v>
      </c>
      <c r="B4464" t="s">
        <v>53</v>
      </c>
      <c r="C4464" t="s">
        <v>31</v>
      </c>
      <c r="D4464" t="s">
        <v>54</v>
      </c>
      <c r="E4464" t="s">
        <v>47</v>
      </c>
      <c r="F4464" t="s">
        <v>17</v>
      </c>
      <c r="G4464">
        <v>3719.15</v>
      </c>
      <c r="H4464">
        <v>1</v>
      </c>
      <c r="I4464">
        <v>3719.15</v>
      </c>
      <c r="J4464">
        <v>2.13</v>
      </c>
      <c r="K4464">
        <v>3865</v>
      </c>
      <c r="L4464" s="1">
        <v>45597</v>
      </c>
    </row>
    <row r="4465" spans="1:12" x14ac:dyDescent="0.25">
      <c r="A4465" t="s">
        <v>4509</v>
      </c>
      <c r="B4465" t="s">
        <v>38</v>
      </c>
      <c r="C4465" t="s">
        <v>20</v>
      </c>
      <c r="D4465" t="s">
        <v>39</v>
      </c>
      <c r="E4465" t="s">
        <v>16</v>
      </c>
      <c r="F4465" t="s">
        <v>33</v>
      </c>
      <c r="G4465">
        <v>18942.34</v>
      </c>
      <c r="H4465">
        <v>3</v>
      </c>
      <c r="I4465">
        <v>56827.02</v>
      </c>
      <c r="J4465">
        <v>4.7</v>
      </c>
      <c r="K4465">
        <v>3973</v>
      </c>
      <c r="L4465" s="1">
        <v>45479</v>
      </c>
    </row>
    <row r="4466" spans="1:12" x14ac:dyDescent="0.25">
      <c r="A4466" t="s">
        <v>4510</v>
      </c>
      <c r="B4466" t="s">
        <v>25</v>
      </c>
      <c r="C4466" t="s">
        <v>26</v>
      </c>
      <c r="D4466" t="s">
        <v>27</v>
      </c>
      <c r="E4466" t="s">
        <v>47</v>
      </c>
      <c r="F4466" t="s">
        <v>40</v>
      </c>
      <c r="G4466">
        <v>7541.39</v>
      </c>
      <c r="H4466">
        <v>1</v>
      </c>
      <c r="I4466">
        <v>7541.39</v>
      </c>
      <c r="J4466">
        <v>2.17</v>
      </c>
      <c r="K4466">
        <v>1104</v>
      </c>
      <c r="L4466" s="1">
        <v>45645</v>
      </c>
    </row>
    <row r="4467" spans="1:12" x14ac:dyDescent="0.25">
      <c r="A4467" t="s">
        <v>4511</v>
      </c>
      <c r="B4467" t="s">
        <v>53</v>
      </c>
      <c r="C4467" t="s">
        <v>31</v>
      </c>
      <c r="D4467" t="s">
        <v>54</v>
      </c>
      <c r="E4467" t="s">
        <v>47</v>
      </c>
      <c r="F4467" t="s">
        <v>23</v>
      </c>
      <c r="G4467">
        <v>5933.31</v>
      </c>
      <c r="H4467">
        <v>3</v>
      </c>
      <c r="I4467">
        <v>17799.93</v>
      </c>
      <c r="J4467">
        <v>3.36</v>
      </c>
      <c r="K4467">
        <v>2795</v>
      </c>
      <c r="L4467" s="1">
        <v>45518</v>
      </c>
    </row>
    <row r="4468" spans="1:12" x14ac:dyDescent="0.25">
      <c r="A4468" t="s">
        <v>4512</v>
      </c>
      <c r="B4468" t="s">
        <v>38</v>
      </c>
      <c r="C4468" t="s">
        <v>20</v>
      </c>
      <c r="D4468" t="s">
        <v>39</v>
      </c>
      <c r="E4468" t="s">
        <v>47</v>
      </c>
      <c r="F4468" t="s">
        <v>40</v>
      </c>
      <c r="G4468">
        <v>7149.58</v>
      </c>
      <c r="H4468">
        <v>4</v>
      </c>
      <c r="I4468">
        <v>28598.32</v>
      </c>
      <c r="J4468">
        <v>2.36</v>
      </c>
      <c r="K4468">
        <v>1374</v>
      </c>
      <c r="L4468" s="1">
        <v>45326</v>
      </c>
    </row>
    <row r="4469" spans="1:12" x14ac:dyDescent="0.25">
      <c r="A4469" t="s">
        <v>4513</v>
      </c>
      <c r="B4469" t="s">
        <v>13</v>
      </c>
      <c r="C4469" t="s">
        <v>14</v>
      </c>
      <c r="D4469" t="s">
        <v>15</v>
      </c>
      <c r="E4469" t="s">
        <v>47</v>
      </c>
      <c r="F4469" t="s">
        <v>23</v>
      </c>
      <c r="G4469">
        <v>5647.18</v>
      </c>
      <c r="H4469">
        <v>5</v>
      </c>
      <c r="I4469">
        <v>28235.9</v>
      </c>
      <c r="J4469">
        <v>4.58</v>
      </c>
      <c r="K4469">
        <v>4044</v>
      </c>
      <c r="L4469" s="1">
        <v>45424</v>
      </c>
    </row>
    <row r="4470" spans="1:12" x14ac:dyDescent="0.25">
      <c r="A4470" t="s">
        <v>4514</v>
      </c>
      <c r="B4470" t="s">
        <v>19</v>
      </c>
      <c r="C4470" t="s">
        <v>20</v>
      </c>
      <c r="D4470" t="s">
        <v>21</v>
      </c>
      <c r="E4470" t="s">
        <v>22</v>
      </c>
      <c r="F4470" t="s">
        <v>23</v>
      </c>
      <c r="G4470">
        <v>1236.5899999999999</v>
      </c>
      <c r="H4470">
        <v>5</v>
      </c>
      <c r="I4470">
        <v>6182.95</v>
      </c>
      <c r="J4470">
        <v>2.1800000000000002</v>
      </c>
      <c r="K4470">
        <v>2316</v>
      </c>
      <c r="L4470" s="1">
        <v>45563</v>
      </c>
    </row>
    <row r="4471" spans="1:12" x14ac:dyDescent="0.25">
      <c r="A4471" t="s">
        <v>4515</v>
      </c>
      <c r="B4471" t="s">
        <v>19</v>
      </c>
      <c r="C4471" t="s">
        <v>20</v>
      </c>
      <c r="D4471" t="s">
        <v>21</v>
      </c>
      <c r="E4471" t="s">
        <v>22</v>
      </c>
      <c r="F4471" t="s">
        <v>17</v>
      </c>
      <c r="G4471">
        <v>933.49</v>
      </c>
      <c r="H4471">
        <v>2</v>
      </c>
      <c r="I4471">
        <v>1866.98</v>
      </c>
      <c r="J4471">
        <v>4.2300000000000004</v>
      </c>
      <c r="K4471">
        <v>3723</v>
      </c>
      <c r="L4471" s="1">
        <v>45299</v>
      </c>
    </row>
    <row r="4472" spans="1:12" x14ac:dyDescent="0.25">
      <c r="A4472" t="s">
        <v>4516</v>
      </c>
      <c r="B4472" t="s">
        <v>38</v>
      </c>
      <c r="C4472" t="s">
        <v>20</v>
      </c>
      <c r="D4472" t="s">
        <v>39</v>
      </c>
      <c r="E4472" t="s">
        <v>47</v>
      </c>
      <c r="F4472" t="s">
        <v>23</v>
      </c>
      <c r="G4472">
        <v>15000.76</v>
      </c>
      <c r="H4472">
        <v>1</v>
      </c>
      <c r="I4472">
        <v>15000.76</v>
      </c>
      <c r="J4472">
        <v>2.91</v>
      </c>
      <c r="K4472">
        <v>3856</v>
      </c>
      <c r="L4472" s="1">
        <v>45463</v>
      </c>
    </row>
    <row r="4473" spans="1:12" x14ac:dyDescent="0.25">
      <c r="A4473" t="s">
        <v>4517</v>
      </c>
      <c r="B4473" t="s">
        <v>13</v>
      </c>
      <c r="C4473" t="s">
        <v>14</v>
      </c>
      <c r="D4473" t="s">
        <v>15</v>
      </c>
      <c r="E4473" t="s">
        <v>16</v>
      </c>
      <c r="F4473" t="s">
        <v>40</v>
      </c>
      <c r="G4473">
        <v>4777.4399999999996</v>
      </c>
      <c r="H4473">
        <v>4</v>
      </c>
      <c r="I4473">
        <v>19109.759999999998</v>
      </c>
      <c r="J4473">
        <v>3.31</v>
      </c>
      <c r="K4473">
        <v>3490</v>
      </c>
      <c r="L4473" s="1">
        <v>45333</v>
      </c>
    </row>
    <row r="4474" spans="1:12" x14ac:dyDescent="0.25">
      <c r="A4474" t="s">
        <v>4518</v>
      </c>
      <c r="B4474" t="s">
        <v>30</v>
      </c>
      <c r="C4474" t="s">
        <v>31</v>
      </c>
      <c r="D4474" t="s">
        <v>32</v>
      </c>
      <c r="E4474" t="s">
        <v>22</v>
      </c>
      <c r="F4474" t="s">
        <v>28</v>
      </c>
      <c r="G4474">
        <v>14545.8</v>
      </c>
      <c r="H4474">
        <v>3</v>
      </c>
      <c r="I4474">
        <v>43637.4</v>
      </c>
      <c r="J4474">
        <v>4.92</v>
      </c>
      <c r="K4474">
        <v>4368</v>
      </c>
      <c r="L4474" s="1">
        <v>45532</v>
      </c>
    </row>
    <row r="4475" spans="1:12" x14ac:dyDescent="0.25">
      <c r="A4475" t="s">
        <v>4519</v>
      </c>
      <c r="B4475" t="s">
        <v>49</v>
      </c>
      <c r="C4475" t="s">
        <v>14</v>
      </c>
      <c r="D4475" t="s">
        <v>50</v>
      </c>
      <c r="E4475" t="s">
        <v>16</v>
      </c>
      <c r="F4475" t="s">
        <v>17</v>
      </c>
      <c r="G4475">
        <v>14439.04</v>
      </c>
      <c r="H4475">
        <v>4</v>
      </c>
      <c r="I4475">
        <v>57756.160000000003</v>
      </c>
      <c r="J4475">
        <v>4.6100000000000003</v>
      </c>
      <c r="K4475">
        <v>3119</v>
      </c>
      <c r="L4475" s="1">
        <v>45357</v>
      </c>
    </row>
    <row r="4476" spans="1:12" x14ac:dyDescent="0.25">
      <c r="A4476" t="s">
        <v>4520</v>
      </c>
      <c r="B4476" t="s">
        <v>25</v>
      </c>
      <c r="C4476" t="s">
        <v>26</v>
      </c>
      <c r="D4476" t="s">
        <v>27</v>
      </c>
      <c r="E4476" t="s">
        <v>22</v>
      </c>
      <c r="F4476" t="s">
        <v>17</v>
      </c>
      <c r="G4476">
        <v>10506.17</v>
      </c>
      <c r="H4476">
        <v>5</v>
      </c>
      <c r="I4476">
        <v>52530.85</v>
      </c>
      <c r="J4476">
        <v>3.72</v>
      </c>
      <c r="K4476">
        <v>2228</v>
      </c>
      <c r="L4476" s="1">
        <v>45636</v>
      </c>
    </row>
    <row r="4477" spans="1:12" x14ac:dyDescent="0.25">
      <c r="A4477" t="s">
        <v>4521</v>
      </c>
      <c r="B4477" t="s">
        <v>53</v>
      </c>
      <c r="C4477" t="s">
        <v>31</v>
      </c>
      <c r="D4477" t="s">
        <v>54</v>
      </c>
      <c r="E4477" t="s">
        <v>47</v>
      </c>
      <c r="F4477" t="s">
        <v>23</v>
      </c>
      <c r="G4477">
        <v>12419.19</v>
      </c>
      <c r="H4477">
        <v>1</v>
      </c>
      <c r="I4477">
        <v>12419.19</v>
      </c>
      <c r="J4477">
        <v>2.97</v>
      </c>
      <c r="K4477">
        <v>3888</v>
      </c>
      <c r="L4477" s="1">
        <v>45473</v>
      </c>
    </row>
    <row r="4478" spans="1:12" x14ac:dyDescent="0.25">
      <c r="A4478" t="s">
        <v>4522</v>
      </c>
      <c r="B4478" t="s">
        <v>53</v>
      </c>
      <c r="C4478" t="s">
        <v>31</v>
      </c>
      <c r="D4478" t="s">
        <v>54</v>
      </c>
      <c r="E4478" t="s">
        <v>22</v>
      </c>
      <c r="F4478" t="s">
        <v>17</v>
      </c>
      <c r="G4478">
        <v>9920.73</v>
      </c>
      <c r="H4478">
        <v>1</v>
      </c>
      <c r="I4478">
        <v>9920.73</v>
      </c>
      <c r="J4478">
        <v>2.2200000000000002</v>
      </c>
      <c r="K4478">
        <v>4577</v>
      </c>
      <c r="L4478" s="1">
        <v>45416</v>
      </c>
    </row>
    <row r="4479" spans="1:12" x14ac:dyDescent="0.25">
      <c r="A4479" t="s">
        <v>4523</v>
      </c>
      <c r="B4479" t="s">
        <v>53</v>
      </c>
      <c r="C4479" t="s">
        <v>31</v>
      </c>
      <c r="D4479" t="s">
        <v>54</v>
      </c>
      <c r="E4479" t="s">
        <v>22</v>
      </c>
      <c r="F4479" t="s">
        <v>40</v>
      </c>
      <c r="G4479">
        <v>9000.43</v>
      </c>
      <c r="H4479">
        <v>2</v>
      </c>
      <c r="I4479">
        <v>18000.86</v>
      </c>
      <c r="J4479">
        <v>2.27</v>
      </c>
      <c r="K4479">
        <v>3017</v>
      </c>
      <c r="L4479" s="1">
        <v>45382</v>
      </c>
    </row>
    <row r="4480" spans="1:12" x14ac:dyDescent="0.25">
      <c r="A4480" t="s">
        <v>4524</v>
      </c>
      <c r="B4480" t="s">
        <v>30</v>
      </c>
      <c r="C4480" t="s">
        <v>31</v>
      </c>
      <c r="D4480" t="s">
        <v>32</v>
      </c>
      <c r="E4480" t="s">
        <v>47</v>
      </c>
      <c r="F4480" t="s">
        <v>62</v>
      </c>
      <c r="G4480">
        <v>4703.72</v>
      </c>
      <c r="H4480">
        <v>3</v>
      </c>
      <c r="I4480">
        <v>14111.16</v>
      </c>
      <c r="J4480">
        <v>4.32</v>
      </c>
      <c r="K4480">
        <v>3327</v>
      </c>
      <c r="L4480" s="1">
        <v>45592</v>
      </c>
    </row>
    <row r="4481" spans="1:12" x14ac:dyDescent="0.25">
      <c r="A4481" t="s">
        <v>4525</v>
      </c>
      <c r="B4481" t="s">
        <v>13</v>
      </c>
      <c r="C4481" t="s">
        <v>14</v>
      </c>
      <c r="D4481" t="s">
        <v>15</v>
      </c>
      <c r="E4481" t="s">
        <v>16</v>
      </c>
      <c r="F4481" t="s">
        <v>17</v>
      </c>
      <c r="G4481">
        <v>8418.51</v>
      </c>
      <c r="H4481">
        <v>4</v>
      </c>
      <c r="I4481">
        <v>33674.04</v>
      </c>
      <c r="J4481">
        <v>1.96</v>
      </c>
      <c r="K4481">
        <v>83</v>
      </c>
      <c r="L4481" s="1">
        <v>45637</v>
      </c>
    </row>
    <row r="4482" spans="1:12" x14ac:dyDescent="0.25">
      <c r="A4482" t="s">
        <v>4526</v>
      </c>
      <c r="B4482" t="s">
        <v>53</v>
      </c>
      <c r="C4482" t="s">
        <v>31</v>
      </c>
      <c r="D4482" t="s">
        <v>54</v>
      </c>
      <c r="E4482" t="s">
        <v>47</v>
      </c>
      <c r="F4482" t="s">
        <v>23</v>
      </c>
      <c r="G4482">
        <v>19499.79</v>
      </c>
      <c r="H4482">
        <v>1</v>
      </c>
      <c r="I4482">
        <v>19499.79</v>
      </c>
      <c r="J4482">
        <v>2.14</v>
      </c>
      <c r="K4482">
        <v>3547</v>
      </c>
      <c r="L4482" s="1">
        <v>45487</v>
      </c>
    </row>
    <row r="4483" spans="1:12" x14ac:dyDescent="0.25">
      <c r="A4483" t="s">
        <v>4527</v>
      </c>
      <c r="B4483" t="s">
        <v>43</v>
      </c>
      <c r="C4483" t="s">
        <v>44</v>
      </c>
      <c r="D4483" t="s">
        <v>45</v>
      </c>
      <c r="E4483" t="s">
        <v>16</v>
      </c>
      <c r="F4483" t="s">
        <v>23</v>
      </c>
      <c r="G4483">
        <v>5295.86</v>
      </c>
      <c r="H4483">
        <v>3</v>
      </c>
      <c r="I4483">
        <v>15887.58</v>
      </c>
      <c r="J4483">
        <v>2.62</v>
      </c>
      <c r="K4483">
        <v>1682</v>
      </c>
      <c r="L4483" s="1">
        <v>45486</v>
      </c>
    </row>
    <row r="4484" spans="1:12" x14ac:dyDescent="0.25">
      <c r="A4484" t="s">
        <v>4528</v>
      </c>
      <c r="B4484" t="s">
        <v>19</v>
      </c>
      <c r="C4484" t="s">
        <v>20</v>
      </c>
      <c r="D4484" t="s">
        <v>21</v>
      </c>
      <c r="E4484" t="s">
        <v>16</v>
      </c>
      <c r="F4484" t="s">
        <v>17</v>
      </c>
      <c r="G4484">
        <v>19784</v>
      </c>
      <c r="H4484">
        <v>5</v>
      </c>
      <c r="I4484">
        <v>98920</v>
      </c>
      <c r="J4484">
        <v>1.44</v>
      </c>
      <c r="K4484">
        <v>1489</v>
      </c>
      <c r="L4484" s="1">
        <v>45556</v>
      </c>
    </row>
    <row r="4485" spans="1:12" x14ac:dyDescent="0.25">
      <c r="A4485" t="s">
        <v>4529</v>
      </c>
      <c r="B4485" t="s">
        <v>25</v>
      </c>
      <c r="C4485" t="s">
        <v>26</v>
      </c>
      <c r="D4485" t="s">
        <v>27</v>
      </c>
      <c r="E4485" t="s">
        <v>47</v>
      </c>
      <c r="F4485" t="s">
        <v>23</v>
      </c>
      <c r="G4485">
        <v>3813.23</v>
      </c>
      <c r="H4485">
        <v>2</v>
      </c>
      <c r="I4485">
        <v>7626.46</v>
      </c>
      <c r="J4485">
        <v>1.84</v>
      </c>
      <c r="K4485">
        <v>1148</v>
      </c>
      <c r="L4485" s="1">
        <v>45609</v>
      </c>
    </row>
    <row r="4486" spans="1:12" x14ac:dyDescent="0.25">
      <c r="A4486" t="s">
        <v>4530</v>
      </c>
      <c r="B4486" t="s">
        <v>13</v>
      </c>
      <c r="C4486" t="s">
        <v>14</v>
      </c>
      <c r="D4486" t="s">
        <v>15</v>
      </c>
      <c r="E4486" t="s">
        <v>16</v>
      </c>
      <c r="F4486" t="s">
        <v>40</v>
      </c>
      <c r="G4486">
        <v>14457.48</v>
      </c>
      <c r="H4486">
        <v>1</v>
      </c>
      <c r="I4486">
        <v>14457.48</v>
      </c>
      <c r="J4486">
        <v>2.58</v>
      </c>
      <c r="K4486">
        <v>3572</v>
      </c>
      <c r="L4486" s="1">
        <v>45439</v>
      </c>
    </row>
    <row r="4487" spans="1:12" x14ac:dyDescent="0.25">
      <c r="A4487" t="s">
        <v>4531</v>
      </c>
      <c r="B4487" t="s">
        <v>19</v>
      </c>
      <c r="C4487" t="s">
        <v>20</v>
      </c>
      <c r="D4487" t="s">
        <v>21</v>
      </c>
      <c r="E4487" t="s">
        <v>22</v>
      </c>
      <c r="F4487" t="s">
        <v>33</v>
      </c>
      <c r="G4487">
        <v>16041.12</v>
      </c>
      <c r="H4487">
        <v>2</v>
      </c>
      <c r="I4487">
        <v>32082.240000000002</v>
      </c>
      <c r="J4487">
        <v>1.1000000000000001</v>
      </c>
      <c r="K4487">
        <v>2438</v>
      </c>
      <c r="L4487" s="1">
        <v>45304</v>
      </c>
    </row>
    <row r="4488" spans="1:12" x14ac:dyDescent="0.25">
      <c r="A4488" t="s">
        <v>4532</v>
      </c>
      <c r="B4488" t="s">
        <v>53</v>
      </c>
      <c r="C4488" t="s">
        <v>31</v>
      </c>
      <c r="D4488" t="s">
        <v>54</v>
      </c>
      <c r="E4488" t="s">
        <v>22</v>
      </c>
      <c r="F4488" t="s">
        <v>28</v>
      </c>
      <c r="G4488">
        <v>8846.8700000000008</v>
      </c>
      <c r="H4488">
        <v>3</v>
      </c>
      <c r="I4488">
        <v>26540.61</v>
      </c>
      <c r="J4488">
        <v>2.65</v>
      </c>
      <c r="K4488">
        <v>3985</v>
      </c>
      <c r="L4488" s="1">
        <v>45500</v>
      </c>
    </row>
    <row r="4489" spans="1:12" x14ac:dyDescent="0.25">
      <c r="A4489" t="s">
        <v>4533</v>
      </c>
      <c r="B4489" t="s">
        <v>13</v>
      </c>
      <c r="C4489" t="s">
        <v>14</v>
      </c>
      <c r="D4489" t="s">
        <v>15</v>
      </c>
      <c r="E4489" t="s">
        <v>47</v>
      </c>
      <c r="F4489" t="s">
        <v>33</v>
      </c>
      <c r="G4489">
        <v>17863.46</v>
      </c>
      <c r="H4489">
        <v>3</v>
      </c>
      <c r="I4489">
        <v>53590.38</v>
      </c>
      <c r="J4489">
        <v>3.46</v>
      </c>
      <c r="K4489">
        <v>2657</v>
      </c>
      <c r="L4489" s="1">
        <v>45421</v>
      </c>
    </row>
    <row r="4490" spans="1:12" x14ac:dyDescent="0.25">
      <c r="A4490" t="s">
        <v>4534</v>
      </c>
      <c r="B4490" t="s">
        <v>35</v>
      </c>
      <c r="C4490" t="s">
        <v>14</v>
      </c>
      <c r="D4490" t="s">
        <v>36</v>
      </c>
      <c r="E4490" t="s">
        <v>22</v>
      </c>
      <c r="F4490" t="s">
        <v>28</v>
      </c>
      <c r="G4490">
        <v>11300.09</v>
      </c>
      <c r="H4490">
        <v>4</v>
      </c>
      <c r="I4490">
        <v>45200.36</v>
      </c>
      <c r="J4490">
        <v>2.82</v>
      </c>
      <c r="K4490">
        <v>1796</v>
      </c>
      <c r="L4490" s="1">
        <v>45491</v>
      </c>
    </row>
    <row r="4491" spans="1:12" x14ac:dyDescent="0.25">
      <c r="A4491" t="s">
        <v>4535</v>
      </c>
      <c r="B4491" t="s">
        <v>49</v>
      </c>
      <c r="C4491" t="s">
        <v>14</v>
      </c>
      <c r="D4491" t="s">
        <v>50</v>
      </c>
      <c r="E4491" t="s">
        <v>16</v>
      </c>
      <c r="F4491" t="s">
        <v>17</v>
      </c>
      <c r="G4491">
        <v>884.9</v>
      </c>
      <c r="H4491">
        <v>2</v>
      </c>
      <c r="I4491">
        <v>1769.8</v>
      </c>
      <c r="J4491">
        <v>1.2</v>
      </c>
      <c r="K4491">
        <v>4870</v>
      </c>
      <c r="L4491" s="1">
        <v>45308</v>
      </c>
    </row>
    <row r="4492" spans="1:12" x14ac:dyDescent="0.25">
      <c r="A4492" t="s">
        <v>4536</v>
      </c>
      <c r="B4492" t="s">
        <v>38</v>
      </c>
      <c r="C4492" t="s">
        <v>20</v>
      </c>
      <c r="D4492" t="s">
        <v>39</v>
      </c>
      <c r="E4492" t="s">
        <v>22</v>
      </c>
      <c r="F4492" t="s">
        <v>40</v>
      </c>
      <c r="G4492">
        <v>14284.91</v>
      </c>
      <c r="H4492">
        <v>2</v>
      </c>
      <c r="I4492">
        <v>28569.82</v>
      </c>
      <c r="J4492">
        <v>2.75</v>
      </c>
      <c r="K4492">
        <v>1610</v>
      </c>
      <c r="L4492" s="1">
        <v>45355</v>
      </c>
    </row>
    <row r="4493" spans="1:12" x14ac:dyDescent="0.25">
      <c r="A4493" t="s">
        <v>4537</v>
      </c>
      <c r="B4493" t="s">
        <v>19</v>
      </c>
      <c r="C4493" t="s">
        <v>20</v>
      </c>
      <c r="D4493" t="s">
        <v>21</v>
      </c>
      <c r="E4493" t="s">
        <v>22</v>
      </c>
      <c r="F4493" t="s">
        <v>28</v>
      </c>
      <c r="G4493">
        <v>11307.54</v>
      </c>
      <c r="H4493">
        <v>3</v>
      </c>
      <c r="I4493">
        <v>33922.620000000003</v>
      </c>
      <c r="J4493">
        <v>4.9000000000000004</v>
      </c>
      <c r="K4493">
        <v>3938</v>
      </c>
      <c r="L4493" s="1">
        <v>45321</v>
      </c>
    </row>
    <row r="4494" spans="1:12" x14ac:dyDescent="0.25">
      <c r="A4494" t="s">
        <v>4538</v>
      </c>
      <c r="B4494" t="s">
        <v>13</v>
      </c>
      <c r="C4494" t="s">
        <v>14</v>
      </c>
      <c r="D4494" t="s">
        <v>15</v>
      </c>
      <c r="E4494" t="s">
        <v>22</v>
      </c>
      <c r="F4494" t="s">
        <v>40</v>
      </c>
      <c r="G4494">
        <v>12282.94</v>
      </c>
      <c r="H4494">
        <v>5</v>
      </c>
      <c r="I4494">
        <v>61414.7</v>
      </c>
      <c r="J4494">
        <v>3.43</v>
      </c>
      <c r="K4494">
        <v>989</v>
      </c>
      <c r="L4494" s="1">
        <v>45498</v>
      </c>
    </row>
    <row r="4495" spans="1:12" x14ac:dyDescent="0.25">
      <c r="A4495" t="s">
        <v>4539</v>
      </c>
      <c r="B4495" t="s">
        <v>43</v>
      </c>
      <c r="C4495" t="s">
        <v>44</v>
      </c>
      <c r="D4495" t="s">
        <v>45</v>
      </c>
      <c r="E4495" t="s">
        <v>22</v>
      </c>
      <c r="F4495" t="s">
        <v>28</v>
      </c>
      <c r="G4495">
        <v>574.79999999999995</v>
      </c>
      <c r="H4495">
        <v>1</v>
      </c>
      <c r="I4495">
        <v>574.79999999999995</v>
      </c>
      <c r="J4495">
        <v>3.32</v>
      </c>
      <c r="K4495">
        <v>1626</v>
      </c>
      <c r="L4495" s="1">
        <v>45443</v>
      </c>
    </row>
    <row r="4496" spans="1:12" x14ac:dyDescent="0.25">
      <c r="A4496" t="s">
        <v>4540</v>
      </c>
      <c r="B4496" t="s">
        <v>13</v>
      </c>
      <c r="C4496" t="s">
        <v>14</v>
      </c>
      <c r="D4496" t="s">
        <v>15</v>
      </c>
      <c r="E4496" t="s">
        <v>47</v>
      </c>
      <c r="F4496" t="s">
        <v>40</v>
      </c>
      <c r="G4496">
        <v>9032.81</v>
      </c>
      <c r="H4496">
        <v>2</v>
      </c>
      <c r="I4496">
        <v>18065.62</v>
      </c>
      <c r="J4496">
        <v>2.12</v>
      </c>
      <c r="K4496">
        <v>25</v>
      </c>
      <c r="L4496" s="1">
        <v>45633</v>
      </c>
    </row>
    <row r="4497" spans="1:12" x14ac:dyDescent="0.25">
      <c r="A4497" t="s">
        <v>4541</v>
      </c>
      <c r="B4497" t="s">
        <v>53</v>
      </c>
      <c r="C4497" t="s">
        <v>31</v>
      </c>
      <c r="D4497" t="s">
        <v>54</v>
      </c>
      <c r="E4497" t="s">
        <v>16</v>
      </c>
      <c r="F4497" t="s">
        <v>40</v>
      </c>
      <c r="G4497">
        <v>1959.95</v>
      </c>
      <c r="H4497">
        <v>3</v>
      </c>
      <c r="I4497">
        <v>5879.85</v>
      </c>
      <c r="J4497">
        <v>3.59</v>
      </c>
      <c r="K4497">
        <v>1462</v>
      </c>
      <c r="L4497" s="1">
        <v>45628</v>
      </c>
    </row>
    <row r="4498" spans="1:12" x14ac:dyDescent="0.25">
      <c r="A4498" t="s">
        <v>4542</v>
      </c>
      <c r="B4498" t="s">
        <v>13</v>
      </c>
      <c r="C4498" t="s">
        <v>14</v>
      </c>
      <c r="D4498" t="s">
        <v>15</v>
      </c>
      <c r="E4498" t="s">
        <v>22</v>
      </c>
      <c r="F4498" t="s">
        <v>17</v>
      </c>
      <c r="G4498">
        <v>118.9</v>
      </c>
      <c r="H4498">
        <v>1</v>
      </c>
      <c r="I4498">
        <v>118.9</v>
      </c>
      <c r="J4498">
        <v>3.09</v>
      </c>
      <c r="K4498">
        <v>3186</v>
      </c>
      <c r="L4498" s="1">
        <v>45582</v>
      </c>
    </row>
    <row r="4499" spans="1:12" x14ac:dyDescent="0.25">
      <c r="A4499" t="s">
        <v>4543</v>
      </c>
      <c r="B4499" t="s">
        <v>43</v>
      </c>
      <c r="C4499" t="s">
        <v>44</v>
      </c>
      <c r="D4499" t="s">
        <v>45</v>
      </c>
      <c r="E4499" t="s">
        <v>16</v>
      </c>
      <c r="F4499" t="s">
        <v>28</v>
      </c>
      <c r="G4499">
        <v>359.05</v>
      </c>
      <c r="H4499">
        <v>2</v>
      </c>
      <c r="I4499">
        <v>718.1</v>
      </c>
      <c r="J4499">
        <v>2.92</v>
      </c>
      <c r="K4499">
        <v>616</v>
      </c>
      <c r="L4499" s="1">
        <v>45646</v>
      </c>
    </row>
    <row r="4500" spans="1:12" x14ac:dyDescent="0.25">
      <c r="A4500" t="s">
        <v>4544</v>
      </c>
      <c r="B4500" t="s">
        <v>13</v>
      </c>
      <c r="C4500" t="s">
        <v>14</v>
      </c>
      <c r="D4500" t="s">
        <v>15</v>
      </c>
      <c r="E4500" t="s">
        <v>22</v>
      </c>
      <c r="F4500" t="s">
        <v>28</v>
      </c>
      <c r="G4500">
        <v>3245.64</v>
      </c>
      <c r="H4500">
        <v>4</v>
      </c>
      <c r="I4500">
        <v>12982.56</v>
      </c>
      <c r="J4500">
        <v>1.0900000000000001</v>
      </c>
      <c r="K4500">
        <v>411</v>
      </c>
      <c r="L4500" s="1">
        <v>45349</v>
      </c>
    </row>
    <row r="4501" spans="1:12" x14ac:dyDescent="0.25">
      <c r="A4501" t="s">
        <v>4545</v>
      </c>
      <c r="B4501" t="s">
        <v>30</v>
      </c>
      <c r="C4501" t="s">
        <v>31</v>
      </c>
      <c r="D4501" t="s">
        <v>32</v>
      </c>
      <c r="E4501" t="s">
        <v>47</v>
      </c>
      <c r="F4501" t="s">
        <v>23</v>
      </c>
      <c r="G4501">
        <v>12093.85</v>
      </c>
      <c r="H4501">
        <v>3</v>
      </c>
      <c r="I4501">
        <v>36281.550000000003</v>
      </c>
      <c r="J4501">
        <v>1.2</v>
      </c>
      <c r="K4501">
        <v>786</v>
      </c>
      <c r="L4501" s="1">
        <v>45379</v>
      </c>
    </row>
    <row r="4502" spans="1:12" x14ac:dyDescent="0.25">
      <c r="A4502" t="s">
        <v>4546</v>
      </c>
      <c r="B4502" t="s">
        <v>65</v>
      </c>
      <c r="C4502" t="s">
        <v>20</v>
      </c>
      <c r="D4502" t="s">
        <v>66</v>
      </c>
      <c r="E4502" t="s">
        <v>22</v>
      </c>
      <c r="F4502" t="s">
        <v>23</v>
      </c>
      <c r="G4502">
        <v>15641.79</v>
      </c>
      <c r="H4502">
        <v>4</v>
      </c>
      <c r="I4502">
        <v>62567.16</v>
      </c>
      <c r="J4502">
        <v>1.56</v>
      </c>
      <c r="K4502">
        <v>2601</v>
      </c>
      <c r="L4502" s="1">
        <v>45388</v>
      </c>
    </row>
    <row r="4503" spans="1:12" x14ac:dyDescent="0.25">
      <c r="A4503" t="s">
        <v>4547</v>
      </c>
      <c r="B4503" t="s">
        <v>38</v>
      </c>
      <c r="C4503" t="s">
        <v>20</v>
      </c>
      <c r="D4503" t="s">
        <v>39</v>
      </c>
      <c r="E4503" t="s">
        <v>22</v>
      </c>
      <c r="F4503" t="s">
        <v>62</v>
      </c>
      <c r="G4503">
        <v>14753.32</v>
      </c>
      <c r="H4503">
        <v>3</v>
      </c>
      <c r="I4503">
        <v>44259.96</v>
      </c>
      <c r="J4503">
        <v>4.3600000000000003</v>
      </c>
      <c r="K4503">
        <v>1660</v>
      </c>
      <c r="L4503" s="1">
        <v>45460</v>
      </c>
    </row>
    <row r="4504" spans="1:12" x14ac:dyDescent="0.25">
      <c r="A4504" t="s">
        <v>4548</v>
      </c>
      <c r="B4504" t="s">
        <v>25</v>
      </c>
      <c r="C4504" t="s">
        <v>26</v>
      </c>
      <c r="D4504" t="s">
        <v>27</v>
      </c>
      <c r="E4504" t="s">
        <v>22</v>
      </c>
      <c r="F4504" t="s">
        <v>40</v>
      </c>
      <c r="G4504">
        <v>17141.86</v>
      </c>
      <c r="H4504">
        <v>1</v>
      </c>
      <c r="I4504">
        <v>17141.86</v>
      </c>
      <c r="J4504">
        <v>4.79</v>
      </c>
      <c r="K4504">
        <v>4321</v>
      </c>
      <c r="L4504" s="1">
        <v>45499</v>
      </c>
    </row>
    <row r="4505" spans="1:12" x14ac:dyDescent="0.25">
      <c r="A4505" t="s">
        <v>4549</v>
      </c>
      <c r="B4505" t="s">
        <v>30</v>
      </c>
      <c r="C4505" t="s">
        <v>31</v>
      </c>
      <c r="D4505" t="s">
        <v>32</v>
      </c>
      <c r="E4505" t="s">
        <v>22</v>
      </c>
      <c r="F4505" t="s">
        <v>23</v>
      </c>
      <c r="G4505">
        <v>1317.13</v>
      </c>
      <c r="H4505">
        <v>3</v>
      </c>
      <c r="I4505">
        <v>3951.39</v>
      </c>
      <c r="J4505">
        <v>4.4000000000000004</v>
      </c>
      <c r="K4505">
        <v>3925</v>
      </c>
      <c r="L4505" s="1">
        <v>45645</v>
      </c>
    </row>
    <row r="4506" spans="1:12" x14ac:dyDescent="0.25">
      <c r="A4506" t="s">
        <v>4550</v>
      </c>
      <c r="B4506" t="s">
        <v>49</v>
      </c>
      <c r="C4506" t="s">
        <v>14</v>
      </c>
      <c r="D4506" t="s">
        <v>50</v>
      </c>
      <c r="E4506" t="s">
        <v>16</v>
      </c>
      <c r="F4506" t="s">
        <v>40</v>
      </c>
      <c r="G4506">
        <v>11423.02</v>
      </c>
      <c r="H4506">
        <v>1</v>
      </c>
      <c r="I4506">
        <v>11423.02</v>
      </c>
      <c r="J4506">
        <v>4.87</v>
      </c>
      <c r="K4506">
        <v>2737</v>
      </c>
      <c r="L4506" s="1">
        <v>45364</v>
      </c>
    </row>
    <row r="4507" spans="1:12" x14ac:dyDescent="0.25">
      <c r="A4507" t="s">
        <v>4551</v>
      </c>
      <c r="B4507" t="s">
        <v>19</v>
      </c>
      <c r="C4507" t="s">
        <v>20</v>
      </c>
      <c r="D4507" t="s">
        <v>21</v>
      </c>
      <c r="E4507" t="s">
        <v>16</v>
      </c>
      <c r="F4507" t="s">
        <v>62</v>
      </c>
      <c r="G4507">
        <v>6090.31</v>
      </c>
      <c r="H4507">
        <v>3</v>
      </c>
      <c r="I4507">
        <v>18270.93</v>
      </c>
      <c r="J4507">
        <v>2.94</v>
      </c>
      <c r="K4507">
        <v>4040</v>
      </c>
      <c r="L4507" s="1">
        <v>45604</v>
      </c>
    </row>
    <row r="4508" spans="1:12" x14ac:dyDescent="0.25">
      <c r="A4508" t="s">
        <v>4552</v>
      </c>
      <c r="B4508" t="s">
        <v>49</v>
      </c>
      <c r="C4508" t="s">
        <v>14</v>
      </c>
      <c r="D4508" t="s">
        <v>50</v>
      </c>
      <c r="E4508" t="s">
        <v>47</v>
      </c>
      <c r="F4508" t="s">
        <v>28</v>
      </c>
      <c r="G4508">
        <v>19762.689999999999</v>
      </c>
      <c r="H4508">
        <v>3</v>
      </c>
      <c r="I4508">
        <v>59288.07</v>
      </c>
      <c r="J4508">
        <v>3.63</v>
      </c>
      <c r="K4508">
        <v>2055</v>
      </c>
      <c r="L4508" s="1">
        <v>45620</v>
      </c>
    </row>
    <row r="4509" spans="1:12" x14ac:dyDescent="0.25">
      <c r="A4509" t="s">
        <v>4553</v>
      </c>
      <c r="B4509" t="s">
        <v>49</v>
      </c>
      <c r="C4509" t="s">
        <v>14</v>
      </c>
      <c r="D4509" t="s">
        <v>50</v>
      </c>
      <c r="E4509" t="s">
        <v>47</v>
      </c>
      <c r="F4509" t="s">
        <v>62</v>
      </c>
      <c r="G4509">
        <v>4812.8599999999997</v>
      </c>
      <c r="H4509">
        <v>4</v>
      </c>
      <c r="I4509">
        <v>19251.439999999999</v>
      </c>
      <c r="J4509">
        <v>3.63</v>
      </c>
      <c r="K4509">
        <v>182</v>
      </c>
      <c r="L4509" s="1">
        <v>45392</v>
      </c>
    </row>
    <row r="4510" spans="1:12" x14ac:dyDescent="0.25">
      <c r="A4510" t="s">
        <v>4554</v>
      </c>
      <c r="B4510" t="s">
        <v>30</v>
      </c>
      <c r="C4510" t="s">
        <v>31</v>
      </c>
      <c r="D4510" t="s">
        <v>32</v>
      </c>
      <c r="E4510" t="s">
        <v>47</v>
      </c>
      <c r="F4510" t="s">
        <v>17</v>
      </c>
      <c r="G4510">
        <v>5995.9</v>
      </c>
      <c r="H4510">
        <v>4</v>
      </c>
      <c r="I4510">
        <v>23983.599999999999</v>
      </c>
      <c r="J4510">
        <v>1.55</v>
      </c>
      <c r="K4510">
        <v>277</v>
      </c>
      <c r="L4510" s="1">
        <v>45608</v>
      </c>
    </row>
    <row r="4511" spans="1:12" x14ac:dyDescent="0.25">
      <c r="A4511" t="s">
        <v>4555</v>
      </c>
      <c r="B4511" t="s">
        <v>53</v>
      </c>
      <c r="C4511" t="s">
        <v>31</v>
      </c>
      <c r="D4511" t="s">
        <v>54</v>
      </c>
      <c r="E4511" t="s">
        <v>47</v>
      </c>
      <c r="F4511" t="s">
        <v>28</v>
      </c>
      <c r="G4511">
        <v>19759.36</v>
      </c>
      <c r="H4511">
        <v>2</v>
      </c>
      <c r="I4511">
        <v>39518.720000000001</v>
      </c>
      <c r="J4511">
        <v>2.71</v>
      </c>
      <c r="K4511">
        <v>1271</v>
      </c>
      <c r="L4511" s="1">
        <v>45596</v>
      </c>
    </row>
    <row r="4512" spans="1:12" x14ac:dyDescent="0.25">
      <c r="A4512" t="s">
        <v>4556</v>
      </c>
      <c r="B4512" t="s">
        <v>19</v>
      </c>
      <c r="C4512" t="s">
        <v>20</v>
      </c>
      <c r="D4512" t="s">
        <v>21</v>
      </c>
      <c r="E4512" t="s">
        <v>16</v>
      </c>
      <c r="F4512" t="s">
        <v>28</v>
      </c>
      <c r="G4512">
        <v>4500.42</v>
      </c>
      <c r="H4512">
        <v>2</v>
      </c>
      <c r="I4512">
        <v>9000.84</v>
      </c>
      <c r="J4512">
        <v>4.07</v>
      </c>
      <c r="K4512">
        <v>4329</v>
      </c>
      <c r="L4512" s="1">
        <v>45363</v>
      </c>
    </row>
    <row r="4513" spans="1:12" x14ac:dyDescent="0.25">
      <c r="A4513" t="s">
        <v>4557</v>
      </c>
      <c r="B4513" t="s">
        <v>25</v>
      </c>
      <c r="C4513" t="s">
        <v>26</v>
      </c>
      <c r="D4513" t="s">
        <v>27</v>
      </c>
      <c r="E4513" t="s">
        <v>47</v>
      </c>
      <c r="F4513" t="s">
        <v>17</v>
      </c>
      <c r="G4513">
        <v>3938.04</v>
      </c>
      <c r="H4513">
        <v>5</v>
      </c>
      <c r="I4513">
        <v>19690.2</v>
      </c>
      <c r="J4513">
        <v>2.23</v>
      </c>
      <c r="K4513">
        <v>640</v>
      </c>
      <c r="L4513" s="1">
        <v>45588</v>
      </c>
    </row>
    <row r="4514" spans="1:12" x14ac:dyDescent="0.25">
      <c r="A4514" t="s">
        <v>4558</v>
      </c>
      <c r="B4514" t="s">
        <v>35</v>
      </c>
      <c r="C4514" t="s">
        <v>14</v>
      </c>
      <c r="D4514" t="s">
        <v>36</v>
      </c>
      <c r="E4514" t="s">
        <v>47</v>
      </c>
      <c r="F4514" t="s">
        <v>23</v>
      </c>
      <c r="G4514">
        <v>11602.1</v>
      </c>
      <c r="H4514">
        <v>5</v>
      </c>
      <c r="I4514">
        <v>58010.5</v>
      </c>
      <c r="J4514">
        <v>2.12</v>
      </c>
      <c r="K4514">
        <v>4974</v>
      </c>
      <c r="L4514" s="1">
        <v>45526</v>
      </c>
    </row>
    <row r="4515" spans="1:12" x14ac:dyDescent="0.25">
      <c r="A4515" t="s">
        <v>4559</v>
      </c>
      <c r="B4515" t="s">
        <v>30</v>
      </c>
      <c r="C4515" t="s">
        <v>31</v>
      </c>
      <c r="D4515" t="s">
        <v>32</v>
      </c>
      <c r="E4515" t="s">
        <v>47</v>
      </c>
      <c r="F4515" t="s">
        <v>17</v>
      </c>
      <c r="G4515">
        <v>10987.87</v>
      </c>
      <c r="H4515">
        <v>2</v>
      </c>
      <c r="I4515">
        <v>21975.74</v>
      </c>
      <c r="J4515">
        <v>3.9</v>
      </c>
      <c r="K4515">
        <v>4876</v>
      </c>
      <c r="L4515" s="1">
        <v>45465</v>
      </c>
    </row>
    <row r="4516" spans="1:12" x14ac:dyDescent="0.25">
      <c r="A4516" t="s">
        <v>4560</v>
      </c>
      <c r="B4516" t="s">
        <v>38</v>
      </c>
      <c r="C4516" t="s">
        <v>20</v>
      </c>
      <c r="D4516" t="s">
        <v>39</v>
      </c>
      <c r="E4516" t="s">
        <v>47</v>
      </c>
      <c r="F4516" t="s">
        <v>40</v>
      </c>
      <c r="G4516">
        <v>16194.91</v>
      </c>
      <c r="H4516">
        <v>2</v>
      </c>
      <c r="I4516">
        <v>32389.82</v>
      </c>
      <c r="J4516">
        <v>3.86</v>
      </c>
      <c r="K4516">
        <v>1512</v>
      </c>
      <c r="L4516" s="1">
        <v>45426</v>
      </c>
    </row>
    <row r="4517" spans="1:12" x14ac:dyDescent="0.25">
      <c r="A4517" t="s">
        <v>4561</v>
      </c>
      <c r="B4517" t="s">
        <v>53</v>
      </c>
      <c r="C4517" t="s">
        <v>31</v>
      </c>
      <c r="D4517" t="s">
        <v>54</v>
      </c>
      <c r="E4517" t="s">
        <v>47</v>
      </c>
      <c r="F4517" t="s">
        <v>62</v>
      </c>
      <c r="G4517">
        <v>19034.82</v>
      </c>
      <c r="H4517">
        <v>4</v>
      </c>
      <c r="I4517">
        <v>76139.28</v>
      </c>
      <c r="J4517">
        <v>1.46</v>
      </c>
      <c r="K4517">
        <v>263</v>
      </c>
      <c r="L4517" s="1">
        <v>45459</v>
      </c>
    </row>
    <row r="4518" spans="1:12" x14ac:dyDescent="0.25">
      <c r="A4518" t="s">
        <v>4562</v>
      </c>
      <c r="B4518" t="s">
        <v>13</v>
      </c>
      <c r="C4518" t="s">
        <v>14</v>
      </c>
      <c r="D4518" t="s">
        <v>15</v>
      </c>
      <c r="E4518" t="s">
        <v>16</v>
      </c>
      <c r="F4518" t="s">
        <v>40</v>
      </c>
      <c r="G4518">
        <v>5263.91</v>
      </c>
      <c r="H4518">
        <v>3</v>
      </c>
      <c r="I4518">
        <v>15791.73</v>
      </c>
      <c r="J4518">
        <v>4.37</v>
      </c>
      <c r="K4518">
        <v>1950</v>
      </c>
      <c r="L4518" s="1">
        <v>45380</v>
      </c>
    </row>
    <row r="4519" spans="1:12" x14ac:dyDescent="0.25">
      <c r="A4519" t="s">
        <v>4563</v>
      </c>
      <c r="B4519" t="s">
        <v>25</v>
      </c>
      <c r="C4519" t="s">
        <v>26</v>
      </c>
      <c r="D4519" t="s">
        <v>27</v>
      </c>
      <c r="E4519" t="s">
        <v>22</v>
      </c>
      <c r="F4519" t="s">
        <v>17</v>
      </c>
      <c r="G4519">
        <v>9975.7199999999993</v>
      </c>
      <c r="H4519">
        <v>4</v>
      </c>
      <c r="I4519">
        <v>39902.879999999997</v>
      </c>
      <c r="J4519">
        <v>3.76</v>
      </c>
      <c r="K4519">
        <v>1153</v>
      </c>
      <c r="L4519" s="1">
        <v>45425</v>
      </c>
    </row>
    <row r="4520" spans="1:12" x14ac:dyDescent="0.25">
      <c r="A4520" t="s">
        <v>4564</v>
      </c>
      <c r="B4520" t="s">
        <v>19</v>
      </c>
      <c r="C4520" t="s">
        <v>20</v>
      </c>
      <c r="D4520" t="s">
        <v>21</v>
      </c>
      <c r="E4520" t="s">
        <v>16</v>
      </c>
      <c r="F4520" t="s">
        <v>62</v>
      </c>
      <c r="G4520">
        <v>3930.21</v>
      </c>
      <c r="H4520">
        <v>4</v>
      </c>
      <c r="I4520">
        <v>15720.84</v>
      </c>
      <c r="J4520">
        <v>1.99</v>
      </c>
      <c r="K4520">
        <v>3107</v>
      </c>
      <c r="L4520" s="1">
        <v>45557</v>
      </c>
    </row>
    <row r="4521" spans="1:12" x14ac:dyDescent="0.25">
      <c r="A4521" t="s">
        <v>4565</v>
      </c>
      <c r="B4521" t="s">
        <v>19</v>
      </c>
      <c r="C4521" t="s">
        <v>20</v>
      </c>
      <c r="D4521" t="s">
        <v>21</v>
      </c>
      <c r="E4521" t="s">
        <v>47</v>
      </c>
      <c r="F4521" t="s">
        <v>28</v>
      </c>
      <c r="G4521">
        <v>18426.93</v>
      </c>
      <c r="H4521">
        <v>2</v>
      </c>
      <c r="I4521">
        <v>36853.86</v>
      </c>
      <c r="J4521">
        <v>4.26</v>
      </c>
      <c r="K4521">
        <v>1871</v>
      </c>
      <c r="L4521" s="1">
        <v>45454</v>
      </c>
    </row>
    <row r="4522" spans="1:12" x14ac:dyDescent="0.25">
      <c r="A4522" t="s">
        <v>4566</v>
      </c>
      <c r="B4522" t="s">
        <v>53</v>
      </c>
      <c r="C4522" t="s">
        <v>31</v>
      </c>
      <c r="D4522" t="s">
        <v>54</v>
      </c>
      <c r="E4522" t="s">
        <v>47</v>
      </c>
      <c r="F4522" t="s">
        <v>17</v>
      </c>
      <c r="G4522">
        <v>12642.07</v>
      </c>
      <c r="H4522">
        <v>3</v>
      </c>
      <c r="I4522">
        <v>37926.21</v>
      </c>
      <c r="J4522">
        <v>4.72</v>
      </c>
      <c r="K4522">
        <v>1224</v>
      </c>
      <c r="L4522" s="1">
        <v>45320</v>
      </c>
    </row>
    <row r="4523" spans="1:12" x14ac:dyDescent="0.25">
      <c r="A4523" t="s">
        <v>4567</v>
      </c>
      <c r="B4523" t="s">
        <v>53</v>
      </c>
      <c r="C4523" t="s">
        <v>31</v>
      </c>
      <c r="D4523" t="s">
        <v>54</v>
      </c>
      <c r="E4523" t="s">
        <v>47</v>
      </c>
      <c r="F4523" t="s">
        <v>33</v>
      </c>
      <c r="G4523">
        <v>18935.37</v>
      </c>
      <c r="H4523">
        <v>4</v>
      </c>
      <c r="I4523">
        <v>75741.48</v>
      </c>
      <c r="J4523">
        <v>3.93</v>
      </c>
      <c r="K4523">
        <v>1230</v>
      </c>
      <c r="L4523" s="1">
        <v>45590</v>
      </c>
    </row>
    <row r="4524" spans="1:12" x14ac:dyDescent="0.25">
      <c r="A4524" t="s">
        <v>4568</v>
      </c>
      <c r="B4524" t="s">
        <v>25</v>
      </c>
      <c r="C4524" t="s">
        <v>26</v>
      </c>
      <c r="D4524" t="s">
        <v>27</v>
      </c>
      <c r="E4524" t="s">
        <v>16</v>
      </c>
      <c r="F4524" t="s">
        <v>17</v>
      </c>
      <c r="G4524">
        <v>19190.740000000002</v>
      </c>
      <c r="H4524">
        <v>5</v>
      </c>
      <c r="I4524">
        <v>95953.7</v>
      </c>
      <c r="J4524">
        <v>2.0099999999999998</v>
      </c>
      <c r="K4524">
        <v>1379</v>
      </c>
      <c r="L4524" s="1">
        <v>45321</v>
      </c>
    </row>
    <row r="4525" spans="1:12" x14ac:dyDescent="0.25">
      <c r="A4525" t="s">
        <v>4569</v>
      </c>
      <c r="B4525" t="s">
        <v>65</v>
      </c>
      <c r="C4525" t="s">
        <v>20</v>
      </c>
      <c r="D4525" t="s">
        <v>66</v>
      </c>
      <c r="E4525" t="s">
        <v>22</v>
      </c>
      <c r="F4525" t="s">
        <v>40</v>
      </c>
      <c r="G4525">
        <v>5867.71</v>
      </c>
      <c r="H4525">
        <v>2</v>
      </c>
      <c r="I4525">
        <v>11735.42</v>
      </c>
      <c r="J4525">
        <v>4.01</v>
      </c>
      <c r="K4525">
        <v>3366</v>
      </c>
      <c r="L4525" s="1">
        <v>45571</v>
      </c>
    </row>
    <row r="4526" spans="1:12" x14ac:dyDescent="0.25">
      <c r="A4526" t="s">
        <v>4570</v>
      </c>
      <c r="B4526" t="s">
        <v>43</v>
      </c>
      <c r="C4526" t="s">
        <v>44</v>
      </c>
      <c r="D4526" t="s">
        <v>45</v>
      </c>
      <c r="E4526" t="s">
        <v>16</v>
      </c>
      <c r="F4526" t="s">
        <v>17</v>
      </c>
      <c r="G4526">
        <v>223.14</v>
      </c>
      <c r="H4526">
        <v>2</v>
      </c>
      <c r="I4526">
        <v>446.28</v>
      </c>
      <c r="J4526">
        <v>3.17</v>
      </c>
      <c r="K4526">
        <v>4843</v>
      </c>
      <c r="L4526" s="1">
        <v>45451</v>
      </c>
    </row>
    <row r="4527" spans="1:12" x14ac:dyDescent="0.25">
      <c r="A4527" t="s">
        <v>4571</v>
      </c>
      <c r="B4527" t="s">
        <v>43</v>
      </c>
      <c r="C4527" t="s">
        <v>44</v>
      </c>
      <c r="D4527" t="s">
        <v>45</v>
      </c>
      <c r="E4527" t="s">
        <v>47</v>
      </c>
      <c r="F4527" t="s">
        <v>33</v>
      </c>
      <c r="G4527">
        <v>4672.05</v>
      </c>
      <c r="H4527">
        <v>1</v>
      </c>
      <c r="I4527">
        <v>4672.05</v>
      </c>
      <c r="J4527">
        <v>2.17</v>
      </c>
      <c r="K4527">
        <v>4157</v>
      </c>
      <c r="L4527" s="1">
        <v>45316</v>
      </c>
    </row>
    <row r="4528" spans="1:12" x14ac:dyDescent="0.25">
      <c r="A4528" t="s">
        <v>4572</v>
      </c>
      <c r="B4528" t="s">
        <v>49</v>
      </c>
      <c r="C4528" t="s">
        <v>14</v>
      </c>
      <c r="D4528" t="s">
        <v>50</v>
      </c>
      <c r="E4528" t="s">
        <v>16</v>
      </c>
      <c r="F4528" t="s">
        <v>40</v>
      </c>
      <c r="G4528">
        <v>5234.47</v>
      </c>
      <c r="H4528">
        <v>5</v>
      </c>
      <c r="I4528">
        <v>26172.35</v>
      </c>
      <c r="J4528">
        <v>2.88</v>
      </c>
      <c r="K4528">
        <v>3569</v>
      </c>
      <c r="L4528" s="1">
        <v>45504</v>
      </c>
    </row>
    <row r="4529" spans="1:12" x14ac:dyDescent="0.25">
      <c r="A4529" t="s">
        <v>4573</v>
      </c>
      <c r="B4529" t="s">
        <v>49</v>
      </c>
      <c r="C4529" t="s">
        <v>14</v>
      </c>
      <c r="D4529" t="s">
        <v>50</v>
      </c>
      <c r="E4529" t="s">
        <v>22</v>
      </c>
      <c r="F4529" t="s">
        <v>28</v>
      </c>
      <c r="G4529">
        <v>13565.69</v>
      </c>
      <c r="H4529">
        <v>4</v>
      </c>
      <c r="I4529">
        <v>54262.76</v>
      </c>
      <c r="J4529">
        <v>1.04</v>
      </c>
      <c r="K4529">
        <v>4281</v>
      </c>
      <c r="L4529" s="1">
        <v>45480</v>
      </c>
    </row>
    <row r="4530" spans="1:12" x14ac:dyDescent="0.25">
      <c r="A4530" t="s">
        <v>4574</v>
      </c>
      <c r="B4530" t="s">
        <v>35</v>
      </c>
      <c r="C4530" t="s">
        <v>14</v>
      </c>
      <c r="D4530" t="s">
        <v>36</v>
      </c>
      <c r="E4530" t="s">
        <v>16</v>
      </c>
      <c r="F4530" t="s">
        <v>62</v>
      </c>
      <c r="G4530">
        <v>12548.11</v>
      </c>
      <c r="H4530">
        <v>3</v>
      </c>
      <c r="I4530">
        <v>37644.33</v>
      </c>
      <c r="J4530">
        <v>1.96</v>
      </c>
      <c r="K4530">
        <v>107</v>
      </c>
      <c r="L4530" s="1">
        <v>45621</v>
      </c>
    </row>
    <row r="4531" spans="1:12" x14ac:dyDescent="0.25">
      <c r="A4531" t="s">
        <v>4575</v>
      </c>
      <c r="B4531" t="s">
        <v>53</v>
      </c>
      <c r="C4531" t="s">
        <v>31</v>
      </c>
      <c r="D4531" t="s">
        <v>54</v>
      </c>
      <c r="E4531" t="s">
        <v>16</v>
      </c>
      <c r="F4531" t="s">
        <v>33</v>
      </c>
      <c r="G4531">
        <v>17961.48</v>
      </c>
      <c r="H4531">
        <v>2</v>
      </c>
      <c r="I4531">
        <v>35922.959999999999</v>
      </c>
      <c r="J4531">
        <v>1.85</v>
      </c>
      <c r="K4531">
        <v>3077</v>
      </c>
      <c r="L4531" s="1">
        <v>45438</v>
      </c>
    </row>
    <row r="4532" spans="1:12" x14ac:dyDescent="0.25">
      <c r="A4532" t="s">
        <v>4576</v>
      </c>
      <c r="B4532" t="s">
        <v>43</v>
      </c>
      <c r="C4532" t="s">
        <v>44</v>
      </c>
      <c r="D4532" t="s">
        <v>45</v>
      </c>
      <c r="E4532" t="s">
        <v>22</v>
      </c>
      <c r="F4532" t="s">
        <v>33</v>
      </c>
      <c r="G4532">
        <v>1891.31</v>
      </c>
      <c r="H4532">
        <v>3</v>
      </c>
      <c r="I4532">
        <v>5673.93</v>
      </c>
      <c r="J4532">
        <v>3.32</v>
      </c>
      <c r="K4532">
        <v>3392</v>
      </c>
      <c r="L4532" s="1">
        <v>45556</v>
      </c>
    </row>
    <row r="4533" spans="1:12" x14ac:dyDescent="0.25">
      <c r="A4533" t="s">
        <v>4577</v>
      </c>
      <c r="B4533" t="s">
        <v>13</v>
      </c>
      <c r="C4533" t="s">
        <v>14</v>
      </c>
      <c r="D4533" t="s">
        <v>15</v>
      </c>
      <c r="E4533" t="s">
        <v>22</v>
      </c>
      <c r="F4533" t="s">
        <v>23</v>
      </c>
      <c r="G4533">
        <v>914.51</v>
      </c>
      <c r="H4533">
        <v>5</v>
      </c>
      <c r="I4533">
        <v>4572.55</v>
      </c>
      <c r="J4533">
        <v>3.09</v>
      </c>
      <c r="K4533">
        <v>1345</v>
      </c>
      <c r="L4533" s="1">
        <v>45293</v>
      </c>
    </row>
    <row r="4534" spans="1:12" x14ac:dyDescent="0.25">
      <c r="A4534" t="s">
        <v>4578</v>
      </c>
      <c r="B4534" t="s">
        <v>30</v>
      </c>
      <c r="C4534" t="s">
        <v>31</v>
      </c>
      <c r="D4534" t="s">
        <v>32</v>
      </c>
      <c r="E4534" t="s">
        <v>16</v>
      </c>
      <c r="F4534" t="s">
        <v>33</v>
      </c>
      <c r="G4534">
        <v>19774.650000000001</v>
      </c>
      <c r="H4534">
        <v>1</v>
      </c>
      <c r="I4534">
        <v>19774.650000000001</v>
      </c>
      <c r="J4534">
        <v>2.3199999999999998</v>
      </c>
      <c r="K4534">
        <v>1793</v>
      </c>
      <c r="L4534" s="1">
        <v>45425</v>
      </c>
    </row>
    <row r="4535" spans="1:12" x14ac:dyDescent="0.25">
      <c r="A4535" t="s">
        <v>4579</v>
      </c>
      <c r="B4535" t="s">
        <v>53</v>
      </c>
      <c r="C4535" t="s">
        <v>31</v>
      </c>
      <c r="D4535" t="s">
        <v>54</v>
      </c>
      <c r="E4535" t="s">
        <v>16</v>
      </c>
      <c r="F4535" t="s">
        <v>33</v>
      </c>
      <c r="G4535">
        <v>7000.6</v>
      </c>
      <c r="H4535">
        <v>4</v>
      </c>
      <c r="I4535">
        <v>28002.400000000001</v>
      </c>
      <c r="J4535">
        <v>4.78</v>
      </c>
      <c r="K4535">
        <v>1800</v>
      </c>
      <c r="L4535" s="1">
        <v>45435</v>
      </c>
    </row>
    <row r="4536" spans="1:12" x14ac:dyDescent="0.25">
      <c r="A4536" t="s">
        <v>4580</v>
      </c>
      <c r="B4536" t="s">
        <v>13</v>
      </c>
      <c r="C4536" t="s">
        <v>14</v>
      </c>
      <c r="D4536" t="s">
        <v>15</v>
      </c>
      <c r="E4536" t="s">
        <v>22</v>
      </c>
      <c r="F4536" t="s">
        <v>17</v>
      </c>
      <c r="G4536">
        <v>2738.45</v>
      </c>
      <c r="H4536">
        <v>1</v>
      </c>
      <c r="I4536">
        <v>2738.45</v>
      </c>
      <c r="J4536">
        <v>2.63</v>
      </c>
      <c r="K4536">
        <v>183</v>
      </c>
      <c r="L4536" s="1">
        <v>45414</v>
      </c>
    </row>
    <row r="4537" spans="1:12" x14ac:dyDescent="0.25">
      <c r="A4537" t="s">
        <v>4581</v>
      </c>
      <c r="B4537" t="s">
        <v>49</v>
      </c>
      <c r="C4537" t="s">
        <v>14</v>
      </c>
      <c r="D4537" t="s">
        <v>50</v>
      </c>
      <c r="E4537" t="s">
        <v>16</v>
      </c>
      <c r="F4537" t="s">
        <v>17</v>
      </c>
      <c r="G4537">
        <v>1813.38</v>
      </c>
      <c r="H4537">
        <v>4</v>
      </c>
      <c r="I4537">
        <v>7253.52</v>
      </c>
      <c r="J4537">
        <v>4.21</v>
      </c>
      <c r="K4537">
        <v>1999</v>
      </c>
      <c r="L4537" s="1">
        <v>45628</v>
      </c>
    </row>
    <row r="4538" spans="1:12" x14ac:dyDescent="0.25">
      <c r="A4538" t="s">
        <v>4582</v>
      </c>
      <c r="B4538" t="s">
        <v>30</v>
      </c>
      <c r="C4538" t="s">
        <v>31</v>
      </c>
      <c r="D4538" t="s">
        <v>32</v>
      </c>
      <c r="E4538" t="s">
        <v>16</v>
      </c>
      <c r="F4538" t="s">
        <v>40</v>
      </c>
      <c r="G4538">
        <v>8671.18</v>
      </c>
      <c r="H4538">
        <v>2</v>
      </c>
      <c r="I4538">
        <v>17342.36</v>
      </c>
      <c r="J4538">
        <v>4.6900000000000004</v>
      </c>
      <c r="K4538">
        <v>1910</v>
      </c>
      <c r="L4538" s="1">
        <v>45344</v>
      </c>
    </row>
    <row r="4539" spans="1:12" x14ac:dyDescent="0.25">
      <c r="A4539" t="s">
        <v>4583</v>
      </c>
      <c r="B4539" t="s">
        <v>19</v>
      </c>
      <c r="C4539" t="s">
        <v>20</v>
      </c>
      <c r="D4539" t="s">
        <v>21</v>
      </c>
      <c r="E4539" t="s">
        <v>47</v>
      </c>
      <c r="F4539" t="s">
        <v>23</v>
      </c>
      <c r="G4539">
        <v>10973.98</v>
      </c>
      <c r="H4539">
        <v>1</v>
      </c>
      <c r="I4539">
        <v>10973.98</v>
      </c>
      <c r="J4539">
        <v>3.95</v>
      </c>
      <c r="K4539">
        <v>1916</v>
      </c>
      <c r="L4539" s="1">
        <v>45624</v>
      </c>
    </row>
    <row r="4540" spans="1:12" x14ac:dyDescent="0.25">
      <c r="A4540" t="s">
        <v>4584</v>
      </c>
      <c r="B4540" t="s">
        <v>53</v>
      </c>
      <c r="C4540" t="s">
        <v>31</v>
      </c>
      <c r="D4540" t="s">
        <v>54</v>
      </c>
      <c r="E4540" t="s">
        <v>47</v>
      </c>
      <c r="F4540" t="s">
        <v>28</v>
      </c>
      <c r="G4540">
        <v>2622.26</v>
      </c>
      <c r="H4540">
        <v>2</v>
      </c>
      <c r="I4540">
        <v>5244.52</v>
      </c>
      <c r="J4540">
        <v>1.2</v>
      </c>
      <c r="K4540">
        <v>1687</v>
      </c>
      <c r="L4540" s="1">
        <v>45480</v>
      </c>
    </row>
    <row r="4541" spans="1:12" x14ac:dyDescent="0.25">
      <c r="A4541" t="s">
        <v>4585</v>
      </c>
      <c r="B4541" t="s">
        <v>53</v>
      </c>
      <c r="C4541" t="s">
        <v>31</v>
      </c>
      <c r="D4541" t="s">
        <v>54</v>
      </c>
      <c r="E4541" t="s">
        <v>16</v>
      </c>
      <c r="F4541" t="s">
        <v>28</v>
      </c>
      <c r="G4541">
        <v>264.64999999999998</v>
      </c>
      <c r="H4541">
        <v>5</v>
      </c>
      <c r="I4541">
        <v>1323.25</v>
      </c>
      <c r="J4541">
        <v>1.88</v>
      </c>
      <c r="K4541">
        <v>2574</v>
      </c>
      <c r="L4541" s="1">
        <v>45641</v>
      </c>
    </row>
    <row r="4542" spans="1:12" x14ac:dyDescent="0.25">
      <c r="A4542" t="s">
        <v>4586</v>
      </c>
      <c r="B4542" t="s">
        <v>38</v>
      </c>
      <c r="C4542" t="s">
        <v>20</v>
      </c>
      <c r="D4542" t="s">
        <v>39</v>
      </c>
      <c r="E4542" t="s">
        <v>16</v>
      </c>
      <c r="F4542" t="s">
        <v>62</v>
      </c>
      <c r="G4542">
        <v>17327.349999999999</v>
      </c>
      <c r="H4542">
        <v>5</v>
      </c>
      <c r="I4542">
        <v>86636.75</v>
      </c>
      <c r="J4542">
        <v>4.41</v>
      </c>
      <c r="K4542">
        <v>2074</v>
      </c>
      <c r="L4542" s="1">
        <v>45618</v>
      </c>
    </row>
    <row r="4543" spans="1:12" x14ac:dyDescent="0.25">
      <c r="A4543" t="s">
        <v>4587</v>
      </c>
      <c r="B4543" t="s">
        <v>13</v>
      </c>
      <c r="C4543" t="s">
        <v>14</v>
      </c>
      <c r="D4543" t="s">
        <v>15</v>
      </c>
      <c r="E4543" t="s">
        <v>16</v>
      </c>
      <c r="F4543" t="s">
        <v>40</v>
      </c>
      <c r="G4543">
        <v>6423.27</v>
      </c>
      <c r="H4543">
        <v>3</v>
      </c>
      <c r="I4543">
        <v>19269.810000000001</v>
      </c>
      <c r="J4543">
        <v>2.7</v>
      </c>
      <c r="K4543">
        <v>2959</v>
      </c>
      <c r="L4543" s="1">
        <v>45402</v>
      </c>
    </row>
    <row r="4544" spans="1:12" x14ac:dyDescent="0.25">
      <c r="A4544" t="s">
        <v>4588</v>
      </c>
      <c r="B4544" t="s">
        <v>43</v>
      </c>
      <c r="C4544" t="s">
        <v>44</v>
      </c>
      <c r="D4544" t="s">
        <v>45</v>
      </c>
      <c r="E4544" t="s">
        <v>47</v>
      </c>
      <c r="F4544" t="s">
        <v>17</v>
      </c>
      <c r="G4544">
        <v>13875.17</v>
      </c>
      <c r="H4544">
        <v>5</v>
      </c>
      <c r="I4544">
        <v>69375.850000000006</v>
      </c>
      <c r="J4544">
        <v>4.97</v>
      </c>
      <c r="K4544">
        <v>1972</v>
      </c>
      <c r="L4544" s="1">
        <v>45638</v>
      </c>
    </row>
    <row r="4545" spans="1:12" x14ac:dyDescent="0.25">
      <c r="A4545" t="s">
        <v>4589</v>
      </c>
      <c r="B4545" t="s">
        <v>43</v>
      </c>
      <c r="C4545" t="s">
        <v>44</v>
      </c>
      <c r="D4545" t="s">
        <v>45</v>
      </c>
      <c r="E4545" t="s">
        <v>47</v>
      </c>
      <c r="F4545" t="s">
        <v>28</v>
      </c>
      <c r="G4545">
        <v>10795.21</v>
      </c>
      <c r="H4545">
        <v>2</v>
      </c>
      <c r="I4545">
        <v>21590.42</v>
      </c>
      <c r="J4545">
        <v>3.52</v>
      </c>
      <c r="K4545">
        <v>3760</v>
      </c>
      <c r="L4545" s="1">
        <v>45568</v>
      </c>
    </row>
    <row r="4546" spans="1:12" x14ac:dyDescent="0.25">
      <c r="A4546" t="s">
        <v>4590</v>
      </c>
      <c r="B4546" t="s">
        <v>65</v>
      </c>
      <c r="C4546" t="s">
        <v>20</v>
      </c>
      <c r="D4546" t="s">
        <v>66</v>
      </c>
      <c r="E4546" t="s">
        <v>47</v>
      </c>
      <c r="F4546" t="s">
        <v>17</v>
      </c>
      <c r="G4546">
        <v>6317.12</v>
      </c>
      <c r="H4546">
        <v>3</v>
      </c>
      <c r="I4546">
        <v>18951.36</v>
      </c>
      <c r="J4546">
        <v>4.16</v>
      </c>
      <c r="K4546">
        <v>2578</v>
      </c>
      <c r="L4546" s="1">
        <v>45576</v>
      </c>
    </row>
    <row r="4547" spans="1:12" x14ac:dyDescent="0.25">
      <c r="A4547" t="s">
        <v>4591</v>
      </c>
      <c r="B4547" t="s">
        <v>25</v>
      </c>
      <c r="C4547" t="s">
        <v>26</v>
      </c>
      <c r="D4547" t="s">
        <v>27</v>
      </c>
      <c r="E4547" t="s">
        <v>16</v>
      </c>
      <c r="F4547" t="s">
        <v>23</v>
      </c>
      <c r="G4547">
        <v>4852.3999999999996</v>
      </c>
      <c r="H4547">
        <v>3</v>
      </c>
      <c r="I4547">
        <v>14557.2</v>
      </c>
      <c r="J4547">
        <v>2.12</v>
      </c>
      <c r="K4547">
        <v>2456</v>
      </c>
      <c r="L4547" s="1">
        <v>45309</v>
      </c>
    </row>
    <row r="4548" spans="1:12" x14ac:dyDescent="0.25">
      <c r="A4548" t="s">
        <v>4592</v>
      </c>
      <c r="B4548" t="s">
        <v>19</v>
      </c>
      <c r="C4548" t="s">
        <v>20</v>
      </c>
      <c r="D4548" t="s">
        <v>21</v>
      </c>
      <c r="E4548" t="s">
        <v>22</v>
      </c>
      <c r="F4548" t="s">
        <v>17</v>
      </c>
      <c r="G4548">
        <v>15149.1</v>
      </c>
      <c r="H4548">
        <v>3</v>
      </c>
      <c r="I4548">
        <v>45447.3</v>
      </c>
      <c r="J4548">
        <v>2.89</v>
      </c>
      <c r="K4548">
        <v>2265</v>
      </c>
      <c r="L4548" s="1">
        <v>45488</v>
      </c>
    </row>
    <row r="4549" spans="1:12" x14ac:dyDescent="0.25">
      <c r="A4549" t="s">
        <v>4593</v>
      </c>
      <c r="B4549" t="s">
        <v>25</v>
      </c>
      <c r="C4549" t="s">
        <v>26</v>
      </c>
      <c r="D4549" t="s">
        <v>27</v>
      </c>
      <c r="E4549" t="s">
        <v>47</v>
      </c>
      <c r="F4549" t="s">
        <v>17</v>
      </c>
      <c r="G4549">
        <v>3664.96</v>
      </c>
      <c r="H4549">
        <v>5</v>
      </c>
      <c r="I4549">
        <v>18324.8</v>
      </c>
      <c r="J4549">
        <v>2.65</v>
      </c>
      <c r="K4549">
        <v>828</v>
      </c>
      <c r="L4549" s="1">
        <v>45613</v>
      </c>
    </row>
    <row r="4550" spans="1:12" x14ac:dyDescent="0.25">
      <c r="A4550" t="s">
        <v>4594</v>
      </c>
      <c r="B4550" t="s">
        <v>49</v>
      </c>
      <c r="C4550" t="s">
        <v>14</v>
      </c>
      <c r="D4550" t="s">
        <v>50</v>
      </c>
      <c r="E4550" t="s">
        <v>16</v>
      </c>
      <c r="F4550" t="s">
        <v>28</v>
      </c>
      <c r="G4550">
        <v>15455.73</v>
      </c>
      <c r="H4550">
        <v>5</v>
      </c>
      <c r="I4550">
        <v>77278.649999999994</v>
      </c>
      <c r="J4550">
        <v>3.31</v>
      </c>
      <c r="K4550">
        <v>4152</v>
      </c>
      <c r="L4550" s="1">
        <v>45512</v>
      </c>
    </row>
    <row r="4551" spans="1:12" x14ac:dyDescent="0.25">
      <c r="A4551" t="s">
        <v>4595</v>
      </c>
      <c r="B4551" t="s">
        <v>35</v>
      </c>
      <c r="C4551" t="s">
        <v>14</v>
      </c>
      <c r="D4551" t="s">
        <v>36</v>
      </c>
      <c r="E4551" t="s">
        <v>22</v>
      </c>
      <c r="F4551" t="s">
        <v>40</v>
      </c>
      <c r="G4551">
        <v>12630.5</v>
      </c>
      <c r="H4551">
        <v>4</v>
      </c>
      <c r="I4551">
        <v>50522</v>
      </c>
      <c r="J4551">
        <v>4.5</v>
      </c>
      <c r="K4551">
        <v>3307</v>
      </c>
      <c r="L4551" s="1">
        <v>45526</v>
      </c>
    </row>
    <row r="4552" spans="1:12" x14ac:dyDescent="0.25">
      <c r="A4552" t="s">
        <v>4596</v>
      </c>
      <c r="B4552" t="s">
        <v>65</v>
      </c>
      <c r="C4552" t="s">
        <v>20</v>
      </c>
      <c r="D4552" t="s">
        <v>66</v>
      </c>
      <c r="E4552" t="s">
        <v>22</v>
      </c>
      <c r="F4552" t="s">
        <v>28</v>
      </c>
      <c r="G4552">
        <v>11281.57</v>
      </c>
      <c r="H4552">
        <v>5</v>
      </c>
      <c r="I4552">
        <v>56407.85</v>
      </c>
      <c r="J4552">
        <v>4.1500000000000004</v>
      </c>
      <c r="K4552">
        <v>1721</v>
      </c>
      <c r="L4552" s="1">
        <v>45378</v>
      </c>
    </row>
    <row r="4553" spans="1:12" x14ac:dyDescent="0.25">
      <c r="A4553" t="s">
        <v>4597</v>
      </c>
      <c r="B4553" t="s">
        <v>19</v>
      </c>
      <c r="C4553" t="s">
        <v>20</v>
      </c>
      <c r="D4553" t="s">
        <v>21</v>
      </c>
      <c r="E4553" t="s">
        <v>22</v>
      </c>
      <c r="F4553" t="s">
        <v>40</v>
      </c>
      <c r="G4553">
        <v>19780.14</v>
      </c>
      <c r="H4553">
        <v>5</v>
      </c>
      <c r="I4553">
        <v>98900.7</v>
      </c>
      <c r="J4553">
        <v>4.08</v>
      </c>
      <c r="K4553">
        <v>3512</v>
      </c>
      <c r="L4553" s="1">
        <v>45413</v>
      </c>
    </row>
    <row r="4554" spans="1:12" x14ac:dyDescent="0.25">
      <c r="A4554" t="s">
        <v>4598</v>
      </c>
      <c r="B4554" t="s">
        <v>53</v>
      </c>
      <c r="C4554" t="s">
        <v>31</v>
      </c>
      <c r="D4554" t="s">
        <v>54</v>
      </c>
      <c r="E4554" t="s">
        <v>22</v>
      </c>
      <c r="F4554" t="s">
        <v>23</v>
      </c>
      <c r="G4554">
        <v>17140.38</v>
      </c>
      <c r="H4554">
        <v>1</v>
      </c>
      <c r="I4554">
        <v>17140.38</v>
      </c>
      <c r="J4554">
        <v>3.78</v>
      </c>
      <c r="K4554">
        <v>2235</v>
      </c>
      <c r="L4554" s="1">
        <v>45540</v>
      </c>
    </row>
    <row r="4555" spans="1:12" x14ac:dyDescent="0.25">
      <c r="A4555" t="s">
        <v>4599</v>
      </c>
      <c r="B4555" t="s">
        <v>30</v>
      </c>
      <c r="C4555" t="s">
        <v>31</v>
      </c>
      <c r="D4555" t="s">
        <v>32</v>
      </c>
      <c r="E4555" t="s">
        <v>47</v>
      </c>
      <c r="F4555" t="s">
        <v>33</v>
      </c>
      <c r="G4555">
        <v>9431.43</v>
      </c>
      <c r="H4555">
        <v>1</v>
      </c>
      <c r="I4555">
        <v>9431.43</v>
      </c>
      <c r="J4555">
        <v>4.38</v>
      </c>
      <c r="K4555">
        <v>112</v>
      </c>
      <c r="L4555" s="1">
        <v>45415</v>
      </c>
    </row>
    <row r="4556" spans="1:12" x14ac:dyDescent="0.25">
      <c r="A4556" t="s">
        <v>4600</v>
      </c>
      <c r="B4556" t="s">
        <v>25</v>
      </c>
      <c r="C4556" t="s">
        <v>26</v>
      </c>
      <c r="D4556" t="s">
        <v>27</v>
      </c>
      <c r="E4556" t="s">
        <v>16</v>
      </c>
      <c r="F4556" t="s">
        <v>17</v>
      </c>
      <c r="G4556">
        <v>652.44000000000005</v>
      </c>
      <c r="H4556">
        <v>1</v>
      </c>
      <c r="I4556">
        <v>652.44000000000005</v>
      </c>
      <c r="J4556">
        <v>3.62</v>
      </c>
      <c r="K4556">
        <v>1088</v>
      </c>
      <c r="L4556" s="1">
        <v>45525</v>
      </c>
    </row>
    <row r="4557" spans="1:12" x14ac:dyDescent="0.25">
      <c r="A4557" t="s">
        <v>4601</v>
      </c>
      <c r="B4557" t="s">
        <v>25</v>
      </c>
      <c r="C4557" t="s">
        <v>26</v>
      </c>
      <c r="D4557" t="s">
        <v>27</v>
      </c>
      <c r="E4557" t="s">
        <v>22</v>
      </c>
      <c r="F4557" t="s">
        <v>17</v>
      </c>
      <c r="G4557">
        <v>8832.3799999999992</v>
      </c>
      <c r="H4557">
        <v>3</v>
      </c>
      <c r="I4557">
        <v>26497.14</v>
      </c>
      <c r="J4557">
        <v>4.3099999999999996</v>
      </c>
      <c r="K4557">
        <v>966</v>
      </c>
      <c r="L4557" s="1">
        <v>45428</v>
      </c>
    </row>
    <row r="4558" spans="1:12" x14ac:dyDescent="0.25">
      <c r="A4558" t="s">
        <v>4602</v>
      </c>
      <c r="B4558" t="s">
        <v>65</v>
      </c>
      <c r="C4558" t="s">
        <v>20</v>
      </c>
      <c r="D4558" t="s">
        <v>66</v>
      </c>
      <c r="E4558" t="s">
        <v>47</v>
      </c>
      <c r="F4558" t="s">
        <v>33</v>
      </c>
      <c r="G4558">
        <v>19553.419999999998</v>
      </c>
      <c r="H4558">
        <v>1</v>
      </c>
      <c r="I4558">
        <v>19553.419999999998</v>
      </c>
      <c r="J4558">
        <v>3.11</v>
      </c>
      <c r="K4558">
        <v>4919</v>
      </c>
      <c r="L4558" s="1">
        <v>45512</v>
      </c>
    </row>
    <row r="4559" spans="1:12" x14ac:dyDescent="0.25">
      <c r="A4559" t="s">
        <v>4603</v>
      </c>
      <c r="B4559" t="s">
        <v>19</v>
      </c>
      <c r="C4559" t="s">
        <v>20</v>
      </c>
      <c r="D4559" t="s">
        <v>21</v>
      </c>
      <c r="E4559" t="s">
        <v>22</v>
      </c>
      <c r="F4559" t="s">
        <v>17</v>
      </c>
      <c r="G4559">
        <v>6233.59</v>
      </c>
      <c r="H4559">
        <v>5</v>
      </c>
      <c r="I4559">
        <v>31167.95</v>
      </c>
      <c r="J4559">
        <v>1.44</v>
      </c>
      <c r="K4559">
        <v>1872</v>
      </c>
      <c r="L4559" s="1">
        <v>45499</v>
      </c>
    </row>
    <row r="4560" spans="1:12" x14ac:dyDescent="0.25">
      <c r="A4560" t="s">
        <v>4604</v>
      </c>
      <c r="B4560" t="s">
        <v>30</v>
      </c>
      <c r="C4560" t="s">
        <v>31</v>
      </c>
      <c r="D4560" t="s">
        <v>32</v>
      </c>
      <c r="E4560" t="s">
        <v>16</v>
      </c>
      <c r="F4560" t="s">
        <v>17</v>
      </c>
      <c r="G4560">
        <v>14302.62</v>
      </c>
      <c r="H4560">
        <v>3</v>
      </c>
      <c r="I4560">
        <v>42907.86</v>
      </c>
      <c r="J4560">
        <v>3</v>
      </c>
      <c r="K4560">
        <v>3779</v>
      </c>
      <c r="L4560" s="1">
        <v>45375</v>
      </c>
    </row>
    <row r="4561" spans="1:12" x14ac:dyDescent="0.25">
      <c r="A4561" t="s">
        <v>4605</v>
      </c>
      <c r="B4561" t="s">
        <v>35</v>
      </c>
      <c r="C4561" t="s">
        <v>14</v>
      </c>
      <c r="D4561" t="s">
        <v>36</v>
      </c>
      <c r="E4561" t="s">
        <v>22</v>
      </c>
      <c r="F4561" t="s">
        <v>23</v>
      </c>
      <c r="G4561">
        <v>10308.15</v>
      </c>
      <c r="H4561">
        <v>1</v>
      </c>
      <c r="I4561">
        <v>10308.15</v>
      </c>
      <c r="J4561">
        <v>1.72</v>
      </c>
      <c r="K4561">
        <v>4501</v>
      </c>
      <c r="L4561" s="1">
        <v>45391</v>
      </c>
    </row>
    <row r="4562" spans="1:12" x14ac:dyDescent="0.25">
      <c r="A4562" t="s">
        <v>4606</v>
      </c>
      <c r="B4562" t="s">
        <v>25</v>
      </c>
      <c r="C4562" t="s">
        <v>26</v>
      </c>
      <c r="D4562" t="s">
        <v>27</v>
      </c>
      <c r="E4562" t="s">
        <v>16</v>
      </c>
      <c r="F4562" t="s">
        <v>33</v>
      </c>
      <c r="G4562">
        <v>4781.67</v>
      </c>
      <c r="H4562">
        <v>1</v>
      </c>
      <c r="I4562">
        <v>4781.67</v>
      </c>
      <c r="J4562">
        <v>1.7</v>
      </c>
      <c r="K4562">
        <v>3563</v>
      </c>
      <c r="L4562" s="1">
        <v>45577</v>
      </c>
    </row>
    <row r="4563" spans="1:12" x14ac:dyDescent="0.25">
      <c r="A4563" t="s">
        <v>4607</v>
      </c>
      <c r="B4563" t="s">
        <v>49</v>
      </c>
      <c r="C4563" t="s">
        <v>14</v>
      </c>
      <c r="D4563" t="s">
        <v>50</v>
      </c>
      <c r="E4563" t="s">
        <v>47</v>
      </c>
      <c r="F4563" t="s">
        <v>23</v>
      </c>
      <c r="G4563">
        <v>2147.71</v>
      </c>
      <c r="H4563">
        <v>3</v>
      </c>
      <c r="I4563">
        <v>6443.13</v>
      </c>
      <c r="J4563">
        <v>1.88</v>
      </c>
      <c r="K4563">
        <v>4235</v>
      </c>
      <c r="L4563" s="1">
        <v>45465</v>
      </c>
    </row>
    <row r="4564" spans="1:12" x14ac:dyDescent="0.25">
      <c r="A4564" t="s">
        <v>4608</v>
      </c>
      <c r="B4564" t="s">
        <v>13</v>
      </c>
      <c r="C4564" t="s">
        <v>14</v>
      </c>
      <c r="D4564" t="s">
        <v>15</v>
      </c>
      <c r="E4564" t="s">
        <v>47</v>
      </c>
      <c r="F4564" t="s">
        <v>23</v>
      </c>
      <c r="G4564">
        <v>9912.3799999999992</v>
      </c>
      <c r="H4564">
        <v>2</v>
      </c>
      <c r="I4564">
        <v>19824.759999999998</v>
      </c>
      <c r="J4564">
        <v>4.83</v>
      </c>
      <c r="K4564">
        <v>3822</v>
      </c>
      <c r="L4564" s="1">
        <v>45499</v>
      </c>
    </row>
    <row r="4565" spans="1:12" x14ac:dyDescent="0.25">
      <c r="A4565" t="s">
        <v>4609</v>
      </c>
      <c r="B4565" t="s">
        <v>35</v>
      </c>
      <c r="C4565" t="s">
        <v>14</v>
      </c>
      <c r="D4565" t="s">
        <v>36</v>
      </c>
      <c r="E4565" t="s">
        <v>47</v>
      </c>
      <c r="F4565" t="s">
        <v>28</v>
      </c>
      <c r="G4565">
        <v>11022.1</v>
      </c>
      <c r="H4565">
        <v>1</v>
      </c>
      <c r="I4565">
        <v>11022.1</v>
      </c>
      <c r="J4565">
        <v>3.33</v>
      </c>
      <c r="K4565">
        <v>4190</v>
      </c>
      <c r="L4565" s="1">
        <v>45408</v>
      </c>
    </row>
    <row r="4566" spans="1:12" x14ac:dyDescent="0.25">
      <c r="A4566" t="s">
        <v>4610</v>
      </c>
      <c r="B4566" t="s">
        <v>19</v>
      </c>
      <c r="C4566" t="s">
        <v>20</v>
      </c>
      <c r="D4566" t="s">
        <v>21</v>
      </c>
      <c r="E4566" t="s">
        <v>16</v>
      </c>
      <c r="F4566" t="s">
        <v>62</v>
      </c>
      <c r="G4566">
        <v>6548.89</v>
      </c>
      <c r="H4566">
        <v>5</v>
      </c>
      <c r="I4566">
        <v>32744.45</v>
      </c>
      <c r="J4566">
        <v>2.44</v>
      </c>
      <c r="K4566">
        <v>1290</v>
      </c>
      <c r="L4566" s="1">
        <v>45384</v>
      </c>
    </row>
    <row r="4567" spans="1:12" x14ac:dyDescent="0.25">
      <c r="A4567" t="s">
        <v>4611</v>
      </c>
      <c r="B4567" t="s">
        <v>38</v>
      </c>
      <c r="C4567" t="s">
        <v>20</v>
      </c>
      <c r="D4567" t="s">
        <v>39</v>
      </c>
      <c r="E4567" t="s">
        <v>47</v>
      </c>
      <c r="F4567" t="s">
        <v>23</v>
      </c>
      <c r="G4567">
        <v>8121.67</v>
      </c>
      <c r="H4567">
        <v>1</v>
      </c>
      <c r="I4567">
        <v>8121.67</v>
      </c>
      <c r="J4567">
        <v>2.14</v>
      </c>
      <c r="K4567">
        <v>3422</v>
      </c>
      <c r="L4567" s="1">
        <v>45485</v>
      </c>
    </row>
    <row r="4568" spans="1:12" x14ac:dyDescent="0.25">
      <c r="A4568" t="s">
        <v>4612</v>
      </c>
      <c r="B4568" t="s">
        <v>38</v>
      </c>
      <c r="C4568" t="s">
        <v>20</v>
      </c>
      <c r="D4568" t="s">
        <v>39</v>
      </c>
      <c r="E4568" t="s">
        <v>22</v>
      </c>
      <c r="F4568" t="s">
        <v>62</v>
      </c>
      <c r="G4568">
        <v>2808.22</v>
      </c>
      <c r="H4568">
        <v>5</v>
      </c>
      <c r="I4568">
        <v>14041.1</v>
      </c>
      <c r="J4568">
        <v>3.41</v>
      </c>
      <c r="K4568">
        <v>2533</v>
      </c>
      <c r="L4568" s="1">
        <v>45586</v>
      </c>
    </row>
    <row r="4569" spans="1:12" x14ac:dyDescent="0.25">
      <c r="A4569" t="s">
        <v>4613</v>
      </c>
      <c r="B4569" t="s">
        <v>43</v>
      </c>
      <c r="C4569" t="s">
        <v>44</v>
      </c>
      <c r="D4569" t="s">
        <v>45</v>
      </c>
      <c r="E4569" t="s">
        <v>22</v>
      </c>
      <c r="F4569" t="s">
        <v>23</v>
      </c>
      <c r="G4569">
        <v>2792.07</v>
      </c>
      <c r="H4569">
        <v>2</v>
      </c>
      <c r="I4569">
        <v>5584.14</v>
      </c>
      <c r="J4569">
        <v>2.99</v>
      </c>
      <c r="K4569">
        <v>4121</v>
      </c>
      <c r="L4569" s="1">
        <v>45605</v>
      </c>
    </row>
    <row r="4570" spans="1:12" x14ac:dyDescent="0.25">
      <c r="A4570" t="s">
        <v>4614</v>
      </c>
      <c r="B4570" t="s">
        <v>35</v>
      </c>
      <c r="C4570" t="s">
        <v>14</v>
      </c>
      <c r="D4570" t="s">
        <v>36</v>
      </c>
      <c r="E4570" t="s">
        <v>47</v>
      </c>
      <c r="F4570" t="s">
        <v>40</v>
      </c>
      <c r="G4570">
        <v>6880.64</v>
      </c>
      <c r="H4570">
        <v>5</v>
      </c>
      <c r="I4570">
        <v>34403.199999999997</v>
      </c>
      <c r="J4570">
        <v>4.22</v>
      </c>
      <c r="K4570">
        <v>2742</v>
      </c>
      <c r="L4570" s="1">
        <v>45580</v>
      </c>
    </row>
    <row r="4571" spans="1:12" x14ac:dyDescent="0.25">
      <c r="A4571" t="s">
        <v>4615</v>
      </c>
      <c r="B4571" t="s">
        <v>53</v>
      </c>
      <c r="C4571" t="s">
        <v>31</v>
      </c>
      <c r="D4571" t="s">
        <v>54</v>
      </c>
      <c r="E4571" t="s">
        <v>16</v>
      </c>
      <c r="F4571" t="s">
        <v>23</v>
      </c>
      <c r="G4571">
        <v>13244.68</v>
      </c>
      <c r="H4571">
        <v>1</v>
      </c>
      <c r="I4571">
        <v>13244.68</v>
      </c>
      <c r="J4571">
        <v>2.2400000000000002</v>
      </c>
      <c r="K4571">
        <v>3773</v>
      </c>
      <c r="L4571" s="1">
        <v>45512</v>
      </c>
    </row>
    <row r="4572" spans="1:12" x14ac:dyDescent="0.25">
      <c r="A4572" t="s">
        <v>4616</v>
      </c>
      <c r="B4572" t="s">
        <v>49</v>
      </c>
      <c r="C4572" t="s">
        <v>14</v>
      </c>
      <c r="D4572" t="s">
        <v>50</v>
      </c>
      <c r="E4572" t="s">
        <v>47</v>
      </c>
      <c r="F4572" t="s">
        <v>62</v>
      </c>
      <c r="G4572">
        <v>11448.27</v>
      </c>
      <c r="H4572">
        <v>1</v>
      </c>
      <c r="I4572">
        <v>11448.27</v>
      </c>
      <c r="J4572">
        <v>2.19</v>
      </c>
      <c r="K4572">
        <v>2913</v>
      </c>
      <c r="L4572" s="1">
        <v>45301</v>
      </c>
    </row>
    <row r="4573" spans="1:12" x14ac:dyDescent="0.25">
      <c r="A4573" t="s">
        <v>4617</v>
      </c>
      <c r="B4573" t="s">
        <v>30</v>
      </c>
      <c r="C4573" t="s">
        <v>31</v>
      </c>
      <c r="D4573" t="s">
        <v>32</v>
      </c>
      <c r="E4573" t="s">
        <v>47</v>
      </c>
      <c r="F4573" t="s">
        <v>62</v>
      </c>
      <c r="G4573">
        <v>1930.72</v>
      </c>
      <c r="H4573">
        <v>2</v>
      </c>
      <c r="I4573">
        <v>3861.44</v>
      </c>
      <c r="J4573">
        <v>3.96</v>
      </c>
      <c r="K4573">
        <v>2603</v>
      </c>
      <c r="L4573" s="1">
        <v>45563</v>
      </c>
    </row>
    <row r="4574" spans="1:12" x14ac:dyDescent="0.25">
      <c r="A4574" t="s">
        <v>4618</v>
      </c>
      <c r="B4574" t="s">
        <v>30</v>
      </c>
      <c r="C4574" t="s">
        <v>31</v>
      </c>
      <c r="D4574" t="s">
        <v>32</v>
      </c>
      <c r="E4574" t="s">
        <v>22</v>
      </c>
      <c r="F4574" t="s">
        <v>23</v>
      </c>
      <c r="G4574">
        <v>9392.06</v>
      </c>
      <c r="H4574">
        <v>2</v>
      </c>
      <c r="I4574">
        <v>18784.12</v>
      </c>
      <c r="J4574">
        <v>4.84</v>
      </c>
      <c r="K4574">
        <v>2458</v>
      </c>
      <c r="L4574" s="1">
        <v>45295</v>
      </c>
    </row>
    <row r="4575" spans="1:12" x14ac:dyDescent="0.25">
      <c r="A4575" t="s">
        <v>4619</v>
      </c>
      <c r="B4575" t="s">
        <v>13</v>
      </c>
      <c r="C4575" t="s">
        <v>14</v>
      </c>
      <c r="D4575" t="s">
        <v>15</v>
      </c>
      <c r="E4575" t="s">
        <v>22</v>
      </c>
      <c r="F4575" t="s">
        <v>23</v>
      </c>
      <c r="G4575">
        <v>2496.63</v>
      </c>
      <c r="H4575">
        <v>3</v>
      </c>
      <c r="I4575">
        <v>7489.89</v>
      </c>
      <c r="J4575">
        <v>3.85</v>
      </c>
      <c r="K4575">
        <v>3852</v>
      </c>
      <c r="L4575" s="1">
        <v>45313</v>
      </c>
    </row>
    <row r="4576" spans="1:12" x14ac:dyDescent="0.25">
      <c r="A4576" t="s">
        <v>4620</v>
      </c>
      <c r="B4576" t="s">
        <v>49</v>
      </c>
      <c r="C4576" t="s">
        <v>14</v>
      </c>
      <c r="D4576" t="s">
        <v>50</v>
      </c>
      <c r="E4576" t="s">
        <v>16</v>
      </c>
      <c r="F4576" t="s">
        <v>23</v>
      </c>
      <c r="G4576">
        <v>14701.6</v>
      </c>
      <c r="H4576">
        <v>4</v>
      </c>
      <c r="I4576">
        <v>58806.400000000001</v>
      </c>
      <c r="J4576">
        <v>2.4</v>
      </c>
      <c r="K4576">
        <v>2329</v>
      </c>
      <c r="L4576" s="1">
        <v>45515</v>
      </c>
    </row>
    <row r="4577" spans="1:12" x14ac:dyDescent="0.25">
      <c r="A4577" t="s">
        <v>4621</v>
      </c>
      <c r="B4577" t="s">
        <v>49</v>
      </c>
      <c r="C4577" t="s">
        <v>14</v>
      </c>
      <c r="D4577" t="s">
        <v>50</v>
      </c>
      <c r="E4577" t="s">
        <v>16</v>
      </c>
      <c r="F4577" t="s">
        <v>17</v>
      </c>
      <c r="G4577">
        <v>3371.69</v>
      </c>
      <c r="H4577">
        <v>3</v>
      </c>
      <c r="I4577">
        <v>10115.07</v>
      </c>
      <c r="J4577">
        <v>2.25</v>
      </c>
      <c r="K4577">
        <v>1845</v>
      </c>
      <c r="L4577" s="1">
        <v>45391</v>
      </c>
    </row>
    <row r="4578" spans="1:12" x14ac:dyDescent="0.25">
      <c r="A4578" t="s">
        <v>4622</v>
      </c>
      <c r="B4578" t="s">
        <v>53</v>
      </c>
      <c r="C4578" t="s">
        <v>31</v>
      </c>
      <c r="D4578" t="s">
        <v>54</v>
      </c>
      <c r="E4578" t="s">
        <v>22</v>
      </c>
      <c r="F4578" t="s">
        <v>28</v>
      </c>
      <c r="G4578">
        <v>6020.47</v>
      </c>
      <c r="H4578">
        <v>5</v>
      </c>
      <c r="I4578">
        <v>30102.35</v>
      </c>
      <c r="J4578">
        <v>2.4900000000000002</v>
      </c>
      <c r="K4578">
        <v>3911</v>
      </c>
      <c r="L4578" s="1">
        <v>45447</v>
      </c>
    </row>
    <row r="4579" spans="1:12" x14ac:dyDescent="0.25">
      <c r="A4579" t="s">
        <v>4623</v>
      </c>
      <c r="B4579" t="s">
        <v>53</v>
      </c>
      <c r="C4579" t="s">
        <v>31</v>
      </c>
      <c r="D4579" t="s">
        <v>54</v>
      </c>
      <c r="E4579" t="s">
        <v>47</v>
      </c>
      <c r="F4579" t="s">
        <v>17</v>
      </c>
      <c r="G4579">
        <v>7864.85</v>
      </c>
      <c r="H4579">
        <v>5</v>
      </c>
      <c r="I4579">
        <v>39324.25</v>
      </c>
      <c r="J4579">
        <v>2.15</v>
      </c>
      <c r="K4579">
        <v>1227</v>
      </c>
      <c r="L4579" s="1">
        <v>45370</v>
      </c>
    </row>
    <row r="4580" spans="1:12" x14ac:dyDescent="0.25">
      <c r="A4580" t="s">
        <v>4624</v>
      </c>
      <c r="B4580" t="s">
        <v>25</v>
      </c>
      <c r="C4580" t="s">
        <v>26</v>
      </c>
      <c r="D4580" t="s">
        <v>27</v>
      </c>
      <c r="E4580" t="s">
        <v>47</v>
      </c>
      <c r="F4580" t="s">
        <v>40</v>
      </c>
      <c r="G4580">
        <v>11715.05</v>
      </c>
      <c r="H4580">
        <v>4</v>
      </c>
      <c r="I4580">
        <v>46860.2</v>
      </c>
      <c r="J4580">
        <v>2.62</v>
      </c>
      <c r="K4580">
        <v>108</v>
      </c>
      <c r="L4580" s="1">
        <v>45322</v>
      </c>
    </row>
    <row r="4581" spans="1:12" x14ac:dyDescent="0.25">
      <c r="A4581" t="s">
        <v>4625</v>
      </c>
      <c r="B4581" t="s">
        <v>35</v>
      </c>
      <c r="C4581" t="s">
        <v>14</v>
      </c>
      <c r="D4581" t="s">
        <v>36</v>
      </c>
      <c r="E4581" t="s">
        <v>16</v>
      </c>
      <c r="F4581" t="s">
        <v>17</v>
      </c>
      <c r="G4581">
        <v>4571.17</v>
      </c>
      <c r="H4581">
        <v>5</v>
      </c>
      <c r="I4581">
        <v>22855.85</v>
      </c>
      <c r="J4581">
        <v>4.7300000000000004</v>
      </c>
      <c r="K4581">
        <v>1371</v>
      </c>
      <c r="L4581" s="1">
        <v>45422</v>
      </c>
    </row>
    <row r="4582" spans="1:12" x14ac:dyDescent="0.25">
      <c r="A4582" t="s">
        <v>4626</v>
      </c>
      <c r="B4582" t="s">
        <v>30</v>
      </c>
      <c r="C4582" t="s">
        <v>31</v>
      </c>
      <c r="D4582" t="s">
        <v>32</v>
      </c>
      <c r="E4582" t="s">
        <v>16</v>
      </c>
      <c r="F4582" t="s">
        <v>33</v>
      </c>
      <c r="G4582">
        <v>5949.11</v>
      </c>
      <c r="H4582">
        <v>5</v>
      </c>
      <c r="I4582">
        <v>29745.55</v>
      </c>
      <c r="J4582">
        <v>3.12</v>
      </c>
      <c r="K4582">
        <v>410</v>
      </c>
      <c r="L4582" s="1">
        <v>45647</v>
      </c>
    </row>
    <row r="4583" spans="1:12" x14ac:dyDescent="0.25">
      <c r="A4583" t="s">
        <v>4627</v>
      </c>
      <c r="B4583" t="s">
        <v>53</v>
      </c>
      <c r="C4583" t="s">
        <v>31</v>
      </c>
      <c r="D4583" t="s">
        <v>54</v>
      </c>
      <c r="E4583" t="s">
        <v>16</v>
      </c>
      <c r="F4583" t="s">
        <v>28</v>
      </c>
      <c r="G4583">
        <v>5144.16</v>
      </c>
      <c r="H4583">
        <v>2</v>
      </c>
      <c r="I4583">
        <v>10288.32</v>
      </c>
      <c r="J4583">
        <v>3.02</v>
      </c>
      <c r="K4583">
        <v>1269</v>
      </c>
      <c r="L4583" s="1">
        <v>45312</v>
      </c>
    </row>
    <row r="4584" spans="1:12" x14ac:dyDescent="0.25">
      <c r="A4584" t="s">
        <v>4628</v>
      </c>
      <c r="B4584" t="s">
        <v>43</v>
      </c>
      <c r="C4584" t="s">
        <v>44</v>
      </c>
      <c r="D4584" t="s">
        <v>45</v>
      </c>
      <c r="E4584" t="s">
        <v>22</v>
      </c>
      <c r="F4584" t="s">
        <v>28</v>
      </c>
      <c r="G4584">
        <v>3258.3</v>
      </c>
      <c r="H4584">
        <v>5</v>
      </c>
      <c r="I4584">
        <v>16291.5</v>
      </c>
      <c r="J4584">
        <v>2.33</v>
      </c>
      <c r="K4584">
        <v>1234</v>
      </c>
      <c r="L4584" s="1">
        <v>45304</v>
      </c>
    </row>
    <row r="4585" spans="1:12" x14ac:dyDescent="0.25">
      <c r="A4585" t="s">
        <v>4629</v>
      </c>
      <c r="B4585" t="s">
        <v>25</v>
      </c>
      <c r="C4585" t="s">
        <v>26</v>
      </c>
      <c r="D4585" t="s">
        <v>27</v>
      </c>
      <c r="E4585" t="s">
        <v>16</v>
      </c>
      <c r="F4585" t="s">
        <v>33</v>
      </c>
      <c r="G4585">
        <v>14908.23</v>
      </c>
      <c r="H4585">
        <v>3</v>
      </c>
      <c r="I4585">
        <v>44724.69</v>
      </c>
      <c r="J4585">
        <v>4.22</v>
      </c>
      <c r="K4585">
        <v>138</v>
      </c>
      <c r="L4585" s="1">
        <v>45351</v>
      </c>
    </row>
    <row r="4586" spans="1:12" x14ac:dyDescent="0.25">
      <c r="A4586" t="s">
        <v>4630</v>
      </c>
      <c r="B4586" t="s">
        <v>25</v>
      </c>
      <c r="C4586" t="s">
        <v>26</v>
      </c>
      <c r="D4586" t="s">
        <v>27</v>
      </c>
      <c r="E4586" t="s">
        <v>47</v>
      </c>
      <c r="F4586" t="s">
        <v>33</v>
      </c>
      <c r="G4586">
        <v>5383.24</v>
      </c>
      <c r="H4586">
        <v>3</v>
      </c>
      <c r="I4586">
        <v>16149.72</v>
      </c>
      <c r="J4586">
        <v>3.62</v>
      </c>
      <c r="K4586">
        <v>4464</v>
      </c>
      <c r="L4586" s="1">
        <v>45430</v>
      </c>
    </row>
    <row r="4587" spans="1:12" x14ac:dyDescent="0.25">
      <c r="A4587" t="s">
        <v>4631</v>
      </c>
      <c r="B4587" t="s">
        <v>38</v>
      </c>
      <c r="C4587" t="s">
        <v>20</v>
      </c>
      <c r="D4587" t="s">
        <v>39</v>
      </c>
      <c r="E4587" t="s">
        <v>47</v>
      </c>
      <c r="F4587" t="s">
        <v>17</v>
      </c>
      <c r="G4587">
        <v>18518.54</v>
      </c>
      <c r="H4587">
        <v>1</v>
      </c>
      <c r="I4587">
        <v>18518.54</v>
      </c>
      <c r="J4587">
        <v>1.34</v>
      </c>
      <c r="K4587">
        <v>4166</v>
      </c>
      <c r="L4587" s="1">
        <v>45487</v>
      </c>
    </row>
    <row r="4588" spans="1:12" x14ac:dyDescent="0.25">
      <c r="A4588" t="s">
        <v>4632</v>
      </c>
      <c r="B4588" t="s">
        <v>25</v>
      </c>
      <c r="C4588" t="s">
        <v>26</v>
      </c>
      <c r="D4588" t="s">
        <v>27</v>
      </c>
      <c r="E4588" t="s">
        <v>22</v>
      </c>
      <c r="F4588" t="s">
        <v>23</v>
      </c>
      <c r="G4588">
        <v>17149</v>
      </c>
      <c r="H4588">
        <v>3</v>
      </c>
      <c r="I4588">
        <v>51447</v>
      </c>
      <c r="J4588">
        <v>4.4800000000000004</v>
      </c>
      <c r="K4588">
        <v>2533</v>
      </c>
      <c r="L4588" s="1">
        <v>45622</v>
      </c>
    </row>
    <row r="4589" spans="1:12" x14ac:dyDescent="0.25">
      <c r="A4589" t="s">
        <v>4633</v>
      </c>
      <c r="B4589" t="s">
        <v>25</v>
      </c>
      <c r="C4589" t="s">
        <v>26</v>
      </c>
      <c r="D4589" t="s">
        <v>27</v>
      </c>
      <c r="E4589" t="s">
        <v>22</v>
      </c>
      <c r="F4589" t="s">
        <v>40</v>
      </c>
      <c r="G4589">
        <v>12664.79</v>
      </c>
      <c r="H4589">
        <v>2</v>
      </c>
      <c r="I4589">
        <v>25329.58</v>
      </c>
      <c r="J4589">
        <v>4.99</v>
      </c>
      <c r="K4589">
        <v>2033</v>
      </c>
      <c r="L4589" s="1">
        <v>45590</v>
      </c>
    </row>
    <row r="4590" spans="1:12" x14ac:dyDescent="0.25">
      <c r="A4590" t="s">
        <v>4634</v>
      </c>
      <c r="B4590" t="s">
        <v>25</v>
      </c>
      <c r="C4590" t="s">
        <v>26</v>
      </c>
      <c r="D4590" t="s">
        <v>27</v>
      </c>
      <c r="E4590" t="s">
        <v>16</v>
      </c>
      <c r="F4590" t="s">
        <v>33</v>
      </c>
      <c r="G4590">
        <v>3497.58</v>
      </c>
      <c r="H4590">
        <v>1</v>
      </c>
      <c r="I4590">
        <v>3497.58</v>
      </c>
      <c r="J4590">
        <v>3.27</v>
      </c>
      <c r="K4590">
        <v>2818</v>
      </c>
      <c r="L4590" s="1">
        <v>45445</v>
      </c>
    </row>
    <row r="4591" spans="1:12" x14ac:dyDescent="0.25">
      <c r="A4591" t="s">
        <v>4635</v>
      </c>
      <c r="B4591" t="s">
        <v>13</v>
      </c>
      <c r="C4591" t="s">
        <v>14</v>
      </c>
      <c r="D4591" t="s">
        <v>15</v>
      </c>
      <c r="E4591" t="s">
        <v>47</v>
      </c>
      <c r="F4591" t="s">
        <v>40</v>
      </c>
      <c r="G4591">
        <v>1755.83</v>
      </c>
      <c r="H4591">
        <v>1</v>
      </c>
      <c r="I4591">
        <v>1755.83</v>
      </c>
      <c r="J4591">
        <v>3.28</v>
      </c>
      <c r="K4591">
        <v>3088</v>
      </c>
      <c r="L4591" s="1">
        <v>45585</v>
      </c>
    </row>
    <row r="4592" spans="1:12" x14ac:dyDescent="0.25">
      <c r="A4592" t="s">
        <v>4636</v>
      </c>
      <c r="B4592" t="s">
        <v>35</v>
      </c>
      <c r="C4592" t="s">
        <v>14</v>
      </c>
      <c r="D4592" t="s">
        <v>36</v>
      </c>
      <c r="E4592" t="s">
        <v>47</v>
      </c>
      <c r="F4592" t="s">
        <v>17</v>
      </c>
      <c r="G4592">
        <v>15141.13</v>
      </c>
      <c r="H4592">
        <v>4</v>
      </c>
      <c r="I4592">
        <v>60564.52</v>
      </c>
      <c r="J4592">
        <v>2.64</v>
      </c>
      <c r="K4592">
        <v>1144</v>
      </c>
      <c r="L4592" s="1">
        <v>45452</v>
      </c>
    </row>
    <row r="4593" spans="1:12" x14ac:dyDescent="0.25">
      <c r="A4593" t="s">
        <v>4637</v>
      </c>
      <c r="B4593" t="s">
        <v>38</v>
      </c>
      <c r="C4593" t="s">
        <v>20</v>
      </c>
      <c r="D4593" t="s">
        <v>39</v>
      </c>
      <c r="E4593" t="s">
        <v>16</v>
      </c>
      <c r="F4593" t="s">
        <v>33</v>
      </c>
      <c r="G4593">
        <v>19830.77</v>
      </c>
      <c r="H4593">
        <v>3</v>
      </c>
      <c r="I4593">
        <v>59492.31</v>
      </c>
      <c r="J4593">
        <v>2.96</v>
      </c>
      <c r="K4593">
        <v>1307</v>
      </c>
      <c r="L4593" s="1">
        <v>45590</v>
      </c>
    </row>
    <row r="4594" spans="1:12" x14ac:dyDescent="0.25">
      <c r="A4594" t="s">
        <v>4638</v>
      </c>
      <c r="B4594" t="s">
        <v>19</v>
      </c>
      <c r="C4594" t="s">
        <v>20</v>
      </c>
      <c r="D4594" t="s">
        <v>21</v>
      </c>
      <c r="E4594" t="s">
        <v>16</v>
      </c>
      <c r="F4594" t="s">
        <v>17</v>
      </c>
      <c r="G4594">
        <v>17798.41</v>
      </c>
      <c r="H4594">
        <v>5</v>
      </c>
      <c r="I4594">
        <v>88992.05</v>
      </c>
      <c r="J4594">
        <v>3.29</v>
      </c>
      <c r="K4594">
        <v>4713</v>
      </c>
      <c r="L4594" s="1">
        <v>45475</v>
      </c>
    </row>
    <row r="4595" spans="1:12" x14ac:dyDescent="0.25">
      <c r="A4595" t="s">
        <v>4639</v>
      </c>
      <c r="B4595" t="s">
        <v>19</v>
      </c>
      <c r="C4595" t="s">
        <v>20</v>
      </c>
      <c r="D4595" t="s">
        <v>21</v>
      </c>
      <c r="E4595" t="s">
        <v>47</v>
      </c>
      <c r="F4595" t="s">
        <v>33</v>
      </c>
      <c r="G4595">
        <v>1609.89</v>
      </c>
      <c r="H4595">
        <v>4</v>
      </c>
      <c r="I4595">
        <v>6439.56</v>
      </c>
      <c r="J4595">
        <v>3.14</v>
      </c>
      <c r="K4595">
        <v>1524</v>
      </c>
      <c r="L4595" s="1">
        <v>45572</v>
      </c>
    </row>
    <row r="4596" spans="1:12" x14ac:dyDescent="0.25">
      <c r="A4596" t="s">
        <v>4640</v>
      </c>
      <c r="B4596" t="s">
        <v>25</v>
      </c>
      <c r="C4596" t="s">
        <v>26</v>
      </c>
      <c r="D4596" t="s">
        <v>27</v>
      </c>
      <c r="E4596" t="s">
        <v>16</v>
      </c>
      <c r="F4596" t="s">
        <v>33</v>
      </c>
      <c r="G4596">
        <v>16111.35</v>
      </c>
      <c r="H4596">
        <v>1</v>
      </c>
      <c r="I4596">
        <v>16111.35</v>
      </c>
      <c r="J4596">
        <v>4.17</v>
      </c>
      <c r="K4596">
        <v>3103</v>
      </c>
      <c r="L4596" s="1">
        <v>45406</v>
      </c>
    </row>
    <row r="4597" spans="1:12" x14ac:dyDescent="0.25">
      <c r="A4597" t="s">
        <v>4641</v>
      </c>
      <c r="B4597" t="s">
        <v>30</v>
      </c>
      <c r="C4597" t="s">
        <v>31</v>
      </c>
      <c r="D4597" t="s">
        <v>32</v>
      </c>
      <c r="E4597" t="s">
        <v>47</v>
      </c>
      <c r="F4597" t="s">
        <v>62</v>
      </c>
      <c r="G4597">
        <v>10486.53</v>
      </c>
      <c r="H4597">
        <v>1</v>
      </c>
      <c r="I4597">
        <v>10486.53</v>
      </c>
      <c r="J4597">
        <v>1.92</v>
      </c>
      <c r="K4597">
        <v>701</v>
      </c>
      <c r="L4597" s="1">
        <v>45357</v>
      </c>
    </row>
    <row r="4598" spans="1:12" x14ac:dyDescent="0.25">
      <c r="A4598" t="s">
        <v>4642</v>
      </c>
      <c r="B4598" t="s">
        <v>30</v>
      </c>
      <c r="C4598" t="s">
        <v>31</v>
      </c>
      <c r="D4598" t="s">
        <v>32</v>
      </c>
      <c r="E4598" t="s">
        <v>47</v>
      </c>
      <c r="F4598" t="s">
        <v>62</v>
      </c>
      <c r="G4598">
        <v>2955.99</v>
      </c>
      <c r="H4598">
        <v>3</v>
      </c>
      <c r="I4598">
        <v>8867.9699999999993</v>
      </c>
      <c r="J4598">
        <v>3.79</v>
      </c>
      <c r="K4598">
        <v>110</v>
      </c>
      <c r="L4598" s="1">
        <v>45302</v>
      </c>
    </row>
    <row r="4599" spans="1:12" x14ac:dyDescent="0.25">
      <c r="A4599" t="s">
        <v>4643</v>
      </c>
      <c r="B4599" t="s">
        <v>65</v>
      </c>
      <c r="C4599" t="s">
        <v>20</v>
      </c>
      <c r="D4599" t="s">
        <v>66</v>
      </c>
      <c r="E4599" t="s">
        <v>16</v>
      </c>
      <c r="F4599" t="s">
        <v>62</v>
      </c>
      <c r="G4599">
        <v>12988.32</v>
      </c>
      <c r="H4599">
        <v>2</v>
      </c>
      <c r="I4599">
        <v>25976.639999999999</v>
      </c>
      <c r="J4599">
        <v>2.19</v>
      </c>
      <c r="K4599">
        <v>4839</v>
      </c>
      <c r="L4599" s="1">
        <v>45425</v>
      </c>
    </row>
    <row r="4600" spans="1:12" x14ac:dyDescent="0.25">
      <c r="A4600" t="s">
        <v>4644</v>
      </c>
      <c r="B4600" t="s">
        <v>53</v>
      </c>
      <c r="C4600" t="s">
        <v>31</v>
      </c>
      <c r="D4600" t="s">
        <v>54</v>
      </c>
      <c r="E4600" t="s">
        <v>16</v>
      </c>
      <c r="F4600" t="s">
        <v>28</v>
      </c>
      <c r="G4600">
        <v>2311.89</v>
      </c>
      <c r="H4600">
        <v>2</v>
      </c>
      <c r="I4600">
        <v>4623.78</v>
      </c>
      <c r="J4600">
        <v>1.9</v>
      </c>
      <c r="K4600">
        <v>1862</v>
      </c>
      <c r="L4600" s="1">
        <v>45300</v>
      </c>
    </row>
    <row r="4601" spans="1:12" x14ac:dyDescent="0.25">
      <c r="A4601" t="s">
        <v>4645</v>
      </c>
      <c r="B4601" t="s">
        <v>43</v>
      </c>
      <c r="C4601" t="s">
        <v>44</v>
      </c>
      <c r="D4601" t="s">
        <v>45</v>
      </c>
      <c r="E4601" t="s">
        <v>47</v>
      </c>
      <c r="F4601" t="s">
        <v>33</v>
      </c>
      <c r="G4601">
        <v>12136.97</v>
      </c>
      <c r="H4601">
        <v>5</v>
      </c>
      <c r="I4601">
        <v>60684.85</v>
      </c>
      <c r="J4601">
        <v>1.61</v>
      </c>
      <c r="K4601">
        <v>2101</v>
      </c>
      <c r="L4601" s="1">
        <v>45519</v>
      </c>
    </row>
    <row r="4602" spans="1:12" x14ac:dyDescent="0.25">
      <c r="A4602" t="s">
        <v>4646</v>
      </c>
      <c r="B4602" t="s">
        <v>43</v>
      </c>
      <c r="C4602" t="s">
        <v>44</v>
      </c>
      <c r="D4602" t="s">
        <v>45</v>
      </c>
      <c r="E4602" t="s">
        <v>22</v>
      </c>
      <c r="F4602" t="s">
        <v>40</v>
      </c>
      <c r="G4602">
        <v>14263.71</v>
      </c>
      <c r="H4602">
        <v>3</v>
      </c>
      <c r="I4602">
        <v>42791.13</v>
      </c>
      <c r="J4602">
        <v>3.49</v>
      </c>
      <c r="K4602">
        <v>3196</v>
      </c>
      <c r="L4602" s="1">
        <v>45471</v>
      </c>
    </row>
    <row r="4603" spans="1:12" x14ac:dyDescent="0.25">
      <c r="A4603" t="s">
        <v>4647</v>
      </c>
      <c r="B4603" t="s">
        <v>65</v>
      </c>
      <c r="C4603" t="s">
        <v>20</v>
      </c>
      <c r="D4603" t="s">
        <v>66</v>
      </c>
      <c r="E4603" t="s">
        <v>22</v>
      </c>
      <c r="F4603" t="s">
        <v>62</v>
      </c>
      <c r="G4603">
        <v>1685.01</v>
      </c>
      <c r="H4603">
        <v>5</v>
      </c>
      <c r="I4603">
        <v>8425.0499999999993</v>
      </c>
      <c r="J4603">
        <v>2.89</v>
      </c>
      <c r="K4603">
        <v>4287</v>
      </c>
      <c r="L4603" s="1">
        <v>45598</v>
      </c>
    </row>
    <row r="4604" spans="1:12" x14ac:dyDescent="0.25">
      <c r="A4604" t="s">
        <v>4648</v>
      </c>
      <c r="B4604" t="s">
        <v>19</v>
      </c>
      <c r="C4604" t="s">
        <v>20</v>
      </c>
      <c r="D4604" t="s">
        <v>21</v>
      </c>
      <c r="E4604" t="s">
        <v>47</v>
      </c>
      <c r="F4604" t="s">
        <v>33</v>
      </c>
      <c r="G4604">
        <v>19116.68</v>
      </c>
      <c r="H4604">
        <v>1</v>
      </c>
      <c r="I4604">
        <v>19116.68</v>
      </c>
      <c r="J4604">
        <v>1.3</v>
      </c>
      <c r="K4604">
        <v>2112</v>
      </c>
      <c r="L4604" s="1">
        <v>45428</v>
      </c>
    </row>
    <row r="4605" spans="1:12" x14ac:dyDescent="0.25">
      <c r="A4605" t="s">
        <v>4649</v>
      </c>
      <c r="B4605" t="s">
        <v>13</v>
      </c>
      <c r="C4605" t="s">
        <v>14</v>
      </c>
      <c r="D4605" t="s">
        <v>15</v>
      </c>
      <c r="E4605" t="s">
        <v>16</v>
      </c>
      <c r="F4605" t="s">
        <v>28</v>
      </c>
      <c r="G4605">
        <v>13459.39</v>
      </c>
      <c r="H4605">
        <v>2</v>
      </c>
      <c r="I4605">
        <v>26918.78</v>
      </c>
      <c r="J4605">
        <v>2.17</v>
      </c>
      <c r="K4605">
        <v>381</v>
      </c>
      <c r="L4605" s="1">
        <v>45535</v>
      </c>
    </row>
    <row r="4606" spans="1:12" x14ac:dyDescent="0.25">
      <c r="A4606" t="s">
        <v>4650</v>
      </c>
      <c r="B4606" t="s">
        <v>65</v>
      </c>
      <c r="C4606" t="s">
        <v>20</v>
      </c>
      <c r="D4606" t="s">
        <v>66</v>
      </c>
      <c r="E4606" t="s">
        <v>47</v>
      </c>
      <c r="F4606" t="s">
        <v>28</v>
      </c>
      <c r="G4606">
        <v>16252.58</v>
      </c>
      <c r="H4606">
        <v>4</v>
      </c>
      <c r="I4606">
        <v>65010.32</v>
      </c>
      <c r="J4606">
        <v>2.83</v>
      </c>
      <c r="K4606">
        <v>2703</v>
      </c>
      <c r="L4606" s="1">
        <v>45598</v>
      </c>
    </row>
    <row r="4607" spans="1:12" x14ac:dyDescent="0.25">
      <c r="A4607" t="s">
        <v>4651</v>
      </c>
      <c r="B4607" t="s">
        <v>43</v>
      </c>
      <c r="C4607" t="s">
        <v>44</v>
      </c>
      <c r="D4607" t="s">
        <v>45</v>
      </c>
      <c r="E4607" t="s">
        <v>16</v>
      </c>
      <c r="F4607" t="s">
        <v>28</v>
      </c>
      <c r="G4607">
        <v>12856.36</v>
      </c>
      <c r="H4607">
        <v>4</v>
      </c>
      <c r="I4607">
        <v>51425.440000000002</v>
      </c>
      <c r="J4607">
        <v>3.08</v>
      </c>
      <c r="K4607">
        <v>3950</v>
      </c>
      <c r="L4607" s="1">
        <v>45558</v>
      </c>
    </row>
    <row r="4608" spans="1:12" x14ac:dyDescent="0.25">
      <c r="A4608" t="s">
        <v>4652</v>
      </c>
      <c r="B4608" t="s">
        <v>65</v>
      </c>
      <c r="C4608" t="s">
        <v>20</v>
      </c>
      <c r="D4608" t="s">
        <v>66</v>
      </c>
      <c r="E4608" t="s">
        <v>16</v>
      </c>
      <c r="F4608" t="s">
        <v>17</v>
      </c>
      <c r="G4608">
        <v>13725.53</v>
      </c>
      <c r="H4608">
        <v>5</v>
      </c>
      <c r="I4608">
        <v>68627.649999999994</v>
      </c>
      <c r="J4608">
        <v>4.1900000000000004</v>
      </c>
      <c r="K4608">
        <v>420</v>
      </c>
      <c r="L4608" s="1">
        <v>45598</v>
      </c>
    </row>
    <row r="4609" spans="1:12" x14ac:dyDescent="0.25">
      <c r="A4609" t="s">
        <v>4653</v>
      </c>
      <c r="B4609" t="s">
        <v>35</v>
      </c>
      <c r="C4609" t="s">
        <v>14</v>
      </c>
      <c r="D4609" t="s">
        <v>36</v>
      </c>
      <c r="E4609" t="s">
        <v>16</v>
      </c>
      <c r="F4609" t="s">
        <v>23</v>
      </c>
      <c r="G4609">
        <v>9034.5300000000007</v>
      </c>
      <c r="H4609">
        <v>1</v>
      </c>
      <c r="I4609">
        <v>9034.5300000000007</v>
      </c>
      <c r="J4609">
        <v>1.83</v>
      </c>
      <c r="K4609">
        <v>178</v>
      </c>
      <c r="L4609" s="1">
        <v>45578</v>
      </c>
    </row>
    <row r="4610" spans="1:12" x14ac:dyDescent="0.25">
      <c r="A4610" t="s">
        <v>4654</v>
      </c>
      <c r="B4610" t="s">
        <v>13</v>
      </c>
      <c r="C4610" t="s">
        <v>14</v>
      </c>
      <c r="D4610" t="s">
        <v>15</v>
      </c>
      <c r="E4610" t="s">
        <v>22</v>
      </c>
      <c r="F4610" t="s">
        <v>23</v>
      </c>
      <c r="G4610">
        <v>1031.52</v>
      </c>
      <c r="H4610">
        <v>4</v>
      </c>
      <c r="I4610">
        <v>4126.08</v>
      </c>
      <c r="J4610">
        <v>3.26</v>
      </c>
      <c r="K4610">
        <v>3512</v>
      </c>
      <c r="L4610" s="1">
        <v>45394</v>
      </c>
    </row>
    <row r="4611" spans="1:12" x14ac:dyDescent="0.25">
      <c r="A4611" t="s">
        <v>4655</v>
      </c>
      <c r="B4611" t="s">
        <v>25</v>
      </c>
      <c r="C4611" t="s">
        <v>26</v>
      </c>
      <c r="D4611" t="s">
        <v>27</v>
      </c>
      <c r="E4611" t="s">
        <v>47</v>
      </c>
      <c r="F4611" t="s">
        <v>33</v>
      </c>
      <c r="G4611">
        <v>11227.92</v>
      </c>
      <c r="H4611">
        <v>2</v>
      </c>
      <c r="I4611">
        <v>22455.84</v>
      </c>
      <c r="J4611">
        <v>1.78</v>
      </c>
      <c r="K4611">
        <v>3090</v>
      </c>
      <c r="L4611" s="1">
        <v>45557</v>
      </c>
    </row>
    <row r="4612" spans="1:12" x14ac:dyDescent="0.25">
      <c r="A4612" t="s">
        <v>4656</v>
      </c>
      <c r="B4612" t="s">
        <v>25</v>
      </c>
      <c r="C4612" t="s">
        <v>26</v>
      </c>
      <c r="D4612" t="s">
        <v>27</v>
      </c>
      <c r="E4612" t="s">
        <v>47</v>
      </c>
      <c r="F4612" t="s">
        <v>33</v>
      </c>
      <c r="G4612">
        <v>8294.4500000000007</v>
      </c>
      <c r="H4612">
        <v>1</v>
      </c>
      <c r="I4612">
        <v>8294.4500000000007</v>
      </c>
      <c r="J4612">
        <v>4.58</v>
      </c>
      <c r="K4612">
        <v>4143</v>
      </c>
      <c r="L4612" s="1">
        <v>45537</v>
      </c>
    </row>
    <row r="4613" spans="1:12" x14ac:dyDescent="0.25">
      <c r="A4613" t="s">
        <v>4657</v>
      </c>
      <c r="B4613" t="s">
        <v>35</v>
      </c>
      <c r="C4613" t="s">
        <v>14</v>
      </c>
      <c r="D4613" t="s">
        <v>36</v>
      </c>
      <c r="E4613" t="s">
        <v>16</v>
      </c>
      <c r="F4613" t="s">
        <v>17</v>
      </c>
      <c r="G4613">
        <v>7126.2</v>
      </c>
      <c r="H4613">
        <v>2</v>
      </c>
      <c r="I4613">
        <v>14252.4</v>
      </c>
      <c r="J4613">
        <v>1.1200000000000001</v>
      </c>
      <c r="K4613">
        <v>3913</v>
      </c>
      <c r="L4613" s="1">
        <v>45293</v>
      </c>
    </row>
    <row r="4614" spans="1:12" x14ac:dyDescent="0.25">
      <c r="A4614" t="s">
        <v>4658</v>
      </c>
      <c r="B4614" t="s">
        <v>43</v>
      </c>
      <c r="C4614" t="s">
        <v>44</v>
      </c>
      <c r="D4614" t="s">
        <v>45</v>
      </c>
      <c r="E4614" t="s">
        <v>22</v>
      </c>
      <c r="F4614" t="s">
        <v>62</v>
      </c>
      <c r="G4614">
        <v>10619.93</v>
      </c>
      <c r="H4614">
        <v>2</v>
      </c>
      <c r="I4614">
        <v>21239.86</v>
      </c>
      <c r="J4614">
        <v>4.79</v>
      </c>
      <c r="K4614">
        <v>1299</v>
      </c>
      <c r="L4614" s="1">
        <v>45528</v>
      </c>
    </row>
    <row r="4615" spans="1:12" x14ac:dyDescent="0.25">
      <c r="A4615" t="s">
        <v>4659</v>
      </c>
      <c r="B4615" t="s">
        <v>53</v>
      </c>
      <c r="C4615" t="s">
        <v>31</v>
      </c>
      <c r="D4615" t="s">
        <v>54</v>
      </c>
      <c r="E4615" t="s">
        <v>16</v>
      </c>
      <c r="F4615" t="s">
        <v>62</v>
      </c>
      <c r="G4615">
        <v>18058.240000000002</v>
      </c>
      <c r="H4615">
        <v>1</v>
      </c>
      <c r="I4615">
        <v>18058.240000000002</v>
      </c>
      <c r="J4615">
        <v>1.55</v>
      </c>
      <c r="K4615">
        <v>3962</v>
      </c>
      <c r="L4615" s="1">
        <v>45553</v>
      </c>
    </row>
    <row r="4616" spans="1:12" x14ac:dyDescent="0.25">
      <c r="A4616" t="s">
        <v>4660</v>
      </c>
      <c r="B4616" t="s">
        <v>53</v>
      </c>
      <c r="C4616" t="s">
        <v>31</v>
      </c>
      <c r="D4616" t="s">
        <v>54</v>
      </c>
      <c r="E4616" t="s">
        <v>22</v>
      </c>
      <c r="F4616" t="s">
        <v>33</v>
      </c>
      <c r="G4616">
        <v>12321.44</v>
      </c>
      <c r="H4616">
        <v>5</v>
      </c>
      <c r="I4616">
        <v>61607.199999999997</v>
      </c>
      <c r="J4616">
        <v>1.37</v>
      </c>
      <c r="K4616">
        <v>3773</v>
      </c>
      <c r="L4616" s="1">
        <v>45433</v>
      </c>
    </row>
    <row r="4617" spans="1:12" x14ac:dyDescent="0.25">
      <c r="A4617" t="s">
        <v>4661</v>
      </c>
      <c r="B4617" t="s">
        <v>38</v>
      </c>
      <c r="C4617" t="s">
        <v>20</v>
      </c>
      <c r="D4617" t="s">
        <v>39</v>
      </c>
      <c r="E4617" t="s">
        <v>22</v>
      </c>
      <c r="F4617" t="s">
        <v>23</v>
      </c>
      <c r="G4617">
        <v>15916.65</v>
      </c>
      <c r="H4617">
        <v>5</v>
      </c>
      <c r="I4617">
        <v>79583.25</v>
      </c>
      <c r="J4617">
        <v>3.45</v>
      </c>
      <c r="K4617">
        <v>2923</v>
      </c>
      <c r="L4617" s="1">
        <v>45646</v>
      </c>
    </row>
    <row r="4618" spans="1:12" x14ac:dyDescent="0.25">
      <c r="A4618" t="s">
        <v>4662</v>
      </c>
      <c r="B4618" t="s">
        <v>19</v>
      </c>
      <c r="C4618" t="s">
        <v>20</v>
      </c>
      <c r="D4618" t="s">
        <v>21</v>
      </c>
      <c r="E4618" t="s">
        <v>47</v>
      </c>
      <c r="F4618" t="s">
        <v>28</v>
      </c>
      <c r="G4618">
        <v>8100.92</v>
      </c>
      <c r="H4618">
        <v>5</v>
      </c>
      <c r="I4618">
        <v>40504.6</v>
      </c>
      <c r="J4618">
        <v>4.87</v>
      </c>
      <c r="K4618">
        <v>4292</v>
      </c>
      <c r="L4618" s="1">
        <v>45361</v>
      </c>
    </row>
    <row r="4619" spans="1:12" x14ac:dyDescent="0.25">
      <c r="A4619" t="s">
        <v>4663</v>
      </c>
      <c r="B4619" t="s">
        <v>53</v>
      </c>
      <c r="C4619" t="s">
        <v>31</v>
      </c>
      <c r="D4619" t="s">
        <v>54</v>
      </c>
      <c r="E4619" t="s">
        <v>47</v>
      </c>
      <c r="F4619" t="s">
        <v>23</v>
      </c>
      <c r="G4619">
        <v>5427.9</v>
      </c>
      <c r="H4619">
        <v>4</v>
      </c>
      <c r="I4619">
        <v>21711.599999999999</v>
      </c>
      <c r="J4619">
        <v>1.96</v>
      </c>
      <c r="K4619">
        <v>3104</v>
      </c>
      <c r="L4619" s="1">
        <v>45611</v>
      </c>
    </row>
    <row r="4620" spans="1:12" x14ac:dyDescent="0.25">
      <c r="A4620" t="s">
        <v>4664</v>
      </c>
      <c r="B4620" t="s">
        <v>43</v>
      </c>
      <c r="C4620" t="s">
        <v>44</v>
      </c>
      <c r="D4620" t="s">
        <v>45</v>
      </c>
      <c r="E4620" t="s">
        <v>22</v>
      </c>
      <c r="F4620" t="s">
        <v>33</v>
      </c>
      <c r="G4620">
        <v>15666.91</v>
      </c>
      <c r="H4620">
        <v>4</v>
      </c>
      <c r="I4620">
        <v>62667.64</v>
      </c>
      <c r="J4620">
        <v>1.1200000000000001</v>
      </c>
      <c r="K4620">
        <v>3265</v>
      </c>
      <c r="L4620" s="1">
        <v>45628</v>
      </c>
    </row>
    <row r="4621" spans="1:12" x14ac:dyDescent="0.25">
      <c r="A4621" t="s">
        <v>4665</v>
      </c>
      <c r="B4621" t="s">
        <v>43</v>
      </c>
      <c r="C4621" t="s">
        <v>44</v>
      </c>
      <c r="D4621" t="s">
        <v>45</v>
      </c>
      <c r="E4621" t="s">
        <v>22</v>
      </c>
      <c r="F4621" t="s">
        <v>17</v>
      </c>
      <c r="G4621">
        <v>4517.53</v>
      </c>
      <c r="H4621">
        <v>5</v>
      </c>
      <c r="I4621">
        <v>22587.65</v>
      </c>
      <c r="J4621">
        <v>4.12</v>
      </c>
      <c r="K4621">
        <v>2442</v>
      </c>
      <c r="L4621" s="1">
        <v>45637</v>
      </c>
    </row>
    <row r="4622" spans="1:12" x14ac:dyDescent="0.25">
      <c r="A4622" t="s">
        <v>4666</v>
      </c>
      <c r="B4622" t="s">
        <v>30</v>
      </c>
      <c r="C4622" t="s">
        <v>31</v>
      </c>
      <c r="D4622" t="s">
        <v>32</v>
      </c>
      <c r="E4622" t="s">
        <v>47</v>
      </c>
      <c r="F4622" t="s">
        <v>17</v>
      </c>
      <c r="G4622">
        <v>4563.76</v>
      </c>
      <c r="H4622">
        <v>5</v>
      </c>
      <c r="I4622">
        <v>22818.799999999999</v>
      </c>
      <c r="J4622">
        <v>4.26</v>
      </c>
      <c r="K4622">
        <v>3074</v>
      </c>
      <c r="L4622" s="1">
        <v>45491</v>
      </c>
    </row>
    <row r="4623" spans="1:12" x14ac:dyDescent="0.25">
      <c r="A4623" t="s">
        <v>4667</v>
      </c>
      <c r="B4623" t="s">
        <v>49</v>
      </c>
      <c r="C4623" t="s">
        <v>14</v>
      </c>
      <c r="D4623" t="s">
        <v>50</v>
      </c>
      <c r="E4623" t="s">
        <v>47</v>
      </c>
      <c r="F4623" t="s">
        <v>33</v>
      </c>
      <c r="G4623">
        <v>18754.23</v>
      </c>
      <c r="H4623">
        <v>4</v>
      </c>
      <c r="I4623">
        <v>75016.92</v>
      </c>
      <c r="J4623">
        <v>4.3099999999999996</v>
      </c>
      <c r="K4623">
        <v>4944</v>
      </c>
      <c r="L4623" s="1">
        <v>45514</v>
      </c>
    </row>
    <row r="4624" spans="1:12" x14ac:dyDescent="0.25">
      <c r="A4624" t="s">
        <v>4668</v>
      </c>
      <c r="B4624" t="s">
        <v>49</v>
      </c>
      <c r="C4624" t="s">
        <v>14</v>
      </c>
      <c r="D4624" t="s">
        <v>50</v>
      </c>
      <c r="E4624" t="s">
        <v>16</v>
      </c>
      <c r="F4624" t="s">
        <v>62</v>
      </c>
      <c r="G4624">
        <v>19486.52</v>
      </c>
      <c r="H4624">
        <v>3</v>
      </c>
      <c r="I4624">
        <v>58459.56</v>
      </c>
      <c r="J4624">
        <v>2.39</v>
      </c>
      <c r="K4624">
        <v>3508</v>
      </c>
      <c r="L4624" s="1">
        <v>45612</v>
      </c>
    </row>
    <row r="4625" spans="1:12" x14ac:dyDescent="0.25">
      <c r="A4625" t="s">
        <v>4669</v>
      </c>
      <c r="B4625" t="s">
        <v>19</v>
      </c>
      <c r="C4625" t="s">
        <v>20</v>
      </c>
      <c r="D4625" t="s">
        <v>21</v>
      </c>
      <c r="E4625" t="s">
        <v>16</v>
      </c>
      <c r="F4625" t="s">
        <v>40</v>
      </c>
      <c r="G4625">
        <v>10847.07</v>
      </c>
      <c r="H4625">
        <v>1</v>
      </c>
      <c r="I4625">
        <v>10847.07</v>
      </c>
      <c r="J4625">
        <v>1.7</v>
      </c>
      <c r="K4625">
        <v>2189</v>
      </c>
      <c r="L4625" s="1">
        <v>45632</v>
      </c>
    </row>
    <row r="4626" spans="1:12" x14ac:dyDescent="0.25">
      <c r="A4626" t="s">
        <v>4670</v>
      </c>
      <c r="B4626" t="s">
        <v>43</v>
      </c>
      <c r="C4626" t="s">
        <v>44</v>
      </c>
      <c r="D4626" t="s">
        <v>45</v>
      </c>
      <c r="E4626" t="s">
        <v>47</v>
      </c>
      <c r="F4626" t="s">
        <v>62</v>
      </c>
      <c r="G4626">
        <v>8482.0400000000009</v>
      </c>
      <c r="H4626">
        <v>4</v>
      </c>
      <c r="I4626">
        <v>33928.160000000003</v>
      </c>
      <c r="J4626">
        <v>4.59</v>
      </c>
      <c r="K4626">
        <v>552</v>
      </c>
      <c r="L4626" s="1">
        <v>45613</v>
      </c>
    </row>
    <row r="4627" spans="1:12" x14ac:dyDescent="0.25">
      <c r="A4627" t="s">
        <v>4671</v>
      </c>
      <c r="B4627" t="s">
        <v>43</v>
      </c>
      <c r="C4627" t="s">
        <v>44</v>
      </c>
      <c r="D4627" t="s">
        <v>45</v>
      </c>
      <c r="E4627" t="s">
        <v>47</v>
      </c>
      <c r="F4627" t="s">
        <v>62</v>
      </c>
      <c r="G4627">
        <v>2045.1</v>
      </c>
      <c r="H4627">
        <v>3</v>
      </c>
      <c r="I4627">
        <v>6135.3</v>
      </c>
      <c r="J4627">
        <v>4.08</v>
      </c>
      <c r="K4627">
        <v>4611</v>
      </c>
      <c r="L4627" s="1">
        <v>45452</v>
      </c>
    </row>
    <row r="4628" spans="1:12" x14ac:dyDescent="0.25">
      <c r="A4628" t="s">
        <v>4672</v>
      </c>
      <c r="B4628" t="s">
        <v>19</v>
      </c>
      <c r="C4628" t="s">
        <v>20</v>
      </c>
      <c r="D4628" t="s">
        <v>21</v>
      </c>
      <c r="E4628" t="s">
        <v>47</v>
      </c>
      <c r="F4628" t="s">
        <v>28</v>
      </c>
      <c r="G4628">
        <v>18621.98</v>
      </c>
      <c r="H4628">
        <v>3</v>
      </c>
      <c r="I4628">
        <v>55865.94</v>
      </c>
      <c r="J4628">
        <v>4.5599999999999996</v>
      </c>
      <c r="K4628">
        <v>2424</v>
      </c>
      <c r="L4628" s="1">
        <v>45648</v>
      </c>
    </row>
    <row r="4629" spans="1:12" x14ac:dyDescent="0.25">
      <c r="A4629" t="s">
        <v>4673</v>
      </c>
      <c r="B4629" t="s">
        <v>35</v>
      </c>
      <c r="C4629" t="s">
        <v>14</v>
      </c>
      <c r="D4629" t="s">
        <v>36</v>
      </c>
      <c r="E4629" t="s">
        <v>47</v>
      </c>
      <c r="F4629" t="s">
        <v>17</v>
      </c>
      <c r="G4629">
        <v>6076.3</v>
      </c>
      <c r="H4629">
        <v>5</v>
      </c>
      <c r="I4629">
        <v>30381.5</v>
      </c>
      <c r="J4629">
        <v>1.91</v>
      </c>
      <c r="K4629">
        <v>2433</v>
      </c>
      <c r="L4629" s="1">
        <v>45364</v>
      </c>
    </row>
    <row r="4630" spans="1:12" x14ac:dyDescent="0.25">
      <c r="A4630" t="s">
        <v>4674</v>
      </c>
      <c r="B4630" t="s">
        <v>65</v>
      </c>
      <c r="C4630" t="s">
        <v>20</v>
      </c>
      <c r="D4630" t="s">
        <v>66</v>
      </c>
      <c r="E4630" t="s">
        <v>22</v>
      </c>
      <c r="F4630" t="s">
        <v>28</v>
      </c>
      <c r="G4630">
        <v>18172.52</v>
      </c>
      <c r="H4630">
        <v>4</v>
      </c>
      <c r="I4630">
        <v>72690.080000000002</v>
      </c>
      <c r="J4630">
        <v>2.89</v>
      </c>
      <c r="K4630">
        <v>2921</v>
      </c>
      <c r="L4630" s="1">
        <v>45370</v>
      </c>
    </row>
    <row r="4631" spans="1:12" x14ac:dyDescent="0.25">
      <c r="A4631" t="s">
        <v>4675</v>
      </c>
      <c r="B4631" t="s">
        <v>30</v>
      </c>
      <c r="C4631" t="s">
        <v>31</v>
      </c>
      <c r="D4631" t="s">
        <v>32</v>
      </c>
      <c r="E4631" t="s">
        <v>16</v>
      </c>
      <c r="F4631" t="s">
        <v>62</v>
      </c>
      <c r="G4631">
        <v>19265.82</v>
      </c>
      <c r="H4631">
        <v>5</v>
      </c>
      <c r="I4631">
        <v>96329.1</v>
      </c>
      <c r="J4631">
        <v>2.6</v>
      </c>
      <c r="K4631">
        <v>4739</v>
      </c>
      <c r="L4631" s="1">
        <v>45475</v>
      </c>
    </row>
    <row r="4632" spans="1:12" x14ac:dyDescent="0.25">
      <c r="A4632" t="s">
        <v>4676</v>
      </c>
      <c r="B4632" t="s">
        <v>43</v>
      </c>
      <c r="C4632" t="s">
        <v>44</v>
      </c>
      <c r="D4632" t="s">
        <v>45</v>
      </c>
      <c r="E4632" t="s">
        <v>22</v>
      </c>
      <c r="F4632" t="s">
        <v>40</v>
      </c>
      <c r="G4632">
        <v>5898.32</v>
      </c>
      <c r="H4632">
        <v>5</v>
      </c>
      <c r="I4632">
        <v>29491.599999999999</v>
      </c>
      <c r="J4632">
        <v>1.78</v>
      </c>
      <c r="K4632">
        <v>2875</v>
      </c>
      <c r="L4632" s="1">
        <v>45418</v>
      </c>
    </row>
    <row r="4633" spans="1:12" x14ac:dyDescent="0.25">
      <c r="A4633" t="s">
        <v>4677</v>
      </c>
      <c r="B4633" t="s">
        <v>19</v>
      </c>
      <c r="C4633" t="s">
        <v>20</v>
      </c>
      <c r="D4633" t="s">
        <v>21</v>
      </c>
      <c r="E4633" t="s">
        <v>22</v>
      </c>
      <c r="F4633" t="s">
        <v>28</v>
      </c>
      <c r="G4633">
        <v>12808.98</v>
      </c>
      <c r="H4633">
        <v>2</v>
      </c>
      <c r="I4633">
        <v>25617.96</v>
      </c>
      <c r="J4633">
        <v>1.92</v>
      </c>
      <c r="K4633">
        <v>1104</v>
      </c>
      <c r="L4633" s="1">
        <v>45639</v>
      </c>
    </row>
    <row r="4634" spans="1:12" x14ac:dyDescent="0.25">
      <c r="A4634" t="s">
        <v>4678</v>
      </c>
      <c r="B4634" t="s">
        <v>43</v>
      </c>
      <c r="C4634" t="s">
        <v>44</v>
      </c>
      <c r="D4634" t="s">
        <v>45</v>
      </c>
      <c r="E4634" t="s">
        <v>22</v>
      </c>
      <c r="F4634" t="s">
        <v>17</v>
      </c>
      <c r="G4634">
        <v>14020.27</v>
      </c>
      <c r="H4634">
        <v>3</v>
      </c>
      <c r="I4634">
        <v>42060.81</v>
      </c>
      <c r="J4634">
        <v>4.45</v>
      </c>
      <c r="K4634">
        <v>4388</v>
      </c>
      <c r="L4634" s="1">
        <v>45559</v>
      </c>
    </row>
    <row r="4635" spans="1:12" x14ac:dyDescent="0.25">
      <c r="A4635" t="s">
        <v>4679</v>
      </c>
      <c r="B4635" t="s">
        <v>65</v>
      </c>
      <c r="C4635" t="s">
        <v>20</v>
      </c>
      <c r="D4635" t="s">
        <v>66</v>
      </c>
      <c r="E4635" t="s">
        <v>16</v>
      </c>
      <c r="F4635" t="s">
        <v>33</v>
      </c>
      <c r="G4635">
        <v>9626.07</v>
      </c>
      <c r="H4635">
        <v>5</v>
      </c>
      <c r="I4635">
        <v>48130.35</v>
      </c>
      <c r="J4635">
        <v>1.36</v>
      </c>
      <c r="K4635">
        <v>2640</v>
      </c>
      <c r="L4635" s="1">
        <v>45427</v>
      </c>
    </row>
    <row r="4636" spans="1:12" x14ac:dyDescent="0.25">
      <c r="A4636" t="s">
        <v>4680</v>
      </c>
      <c r="B4636" t="s">
        <v>53</v>
      </c>
      <c r="C4636" t="s">
        <v>31</v>
      </c>
      <c r="D4636" t="s">
        <v>54</v>
      </c>
      <c r="E4636" t="s">
        <v>22</v>
      </c>
      <c r="F4636" t="s">
        <v>28</v>
      </c>
      <c r="G4636">
        <v>17192.22</v>
      </c>
      <c r="H4636">
        <v>3</v>
      </c>
      <c r="I4636">
        <v>51576.66</v>
      </c>
      <c r="J4636">
        <v>3.3</v>
      </c>
      <c r="K4636">
        <v>4817</v>
      </c>
      <c r="L4636" s="1">
        <v>45628</v>
      </c>
    </row>
    <row r="4637" spans="1:12" x14ac:dyDescent="0.25">
      <c r="A4637" t="s">
        <v>4681</v>
      </c>
      <c r="B4637" t="s">
        <v>25</v>
      </c>
      <c r="C4637" t="s">
        <v>26</v>
      </c>
      <c r="D4637" t="s">
        <v>27</v>
      </c>
      <c r="E4637" t="s">
        <v>22</v>
      </c>
      <c r="F4637" t="s">
        <v>17</v>
      </c>
      <c r="G4637">
        <v>19109.05</v>
      </c>
      <c r="H4637">
        <v>2</v>
      </c>
      <c r="I4637">
        <v>38218.1</v>
      </c>
      <c r="J4637">
        <v>1.94</v>
      </c>
      <c r="K4637">
        <v>974</v>
      </c>
      <c r="L4637" s="1">
        <v>45600</v>
      </c>
    </row>
    <row r="4638" spans="1:12" x14ac:dyDescent="0.25">
      <c r="A4638" t="s">
        <v>4682</v>
      </c>
      <c r="B4638" t="s">
        <v>38</v>
      </c>
      <c r="C4638" t="s">
        <v>20</v>
      </c>
      <c r="D4638" t="s">
        <v>39</v>
      </c>
      <c r="E4638" t="s">
        <v>22</v>
      </c>
      <c r="F4638" t="s">
        <v>40</v>
      </c>
      <c r="G4638">
        <v>16832.73</v>
      </c>
      <c r="H4638">
        <v>5</v>
      </c>
      <c r="I4638">
        <v>84163.65</v>
      </c>
      <c r="J4638">
        <v>1.86</v>
      </c>
      <c r="K4638">
        <v>1948</v>
      </c>
      <c r="L4638" s="1">
        <v>45497</v>
      </c>
    </row>
    <row r="4639" spans="1:12" x14ac:dyDescent="0.25">
      <c r="A4639" t="s">
        <v>4683</v>
      </c>
      <c r="B4639" t="s">
        <v>35</v>
      </c>
      <c r="C4639" t="s">
        <v>14</v>
      </c>
      <c r="D4639" t="s">
        <v>36</v>
      </c>
      <c r="E4639" t="s">
        <v>47</v>
      </c>
      <c r="F4639" t="s">
        <v>28</v>
      </c>
      <c r="G4639">
        <v>16120.45</v>
      </c>
      <c r="H4639">
        <v>2</v>
      </c>
      <c r="I4639">
        <v>32240.9</v>
      </c>
      <c r="J4639">
        <v>2.35</v>
      </c>
      <c r="K4639">
        <v>243</v>
      </c>
      <c r="L4639" s="1">
        <v>45465</v>
      </c>
    </row>
    <row r="4640" spans="1:12" x14ac:dyDescent="0.25">
      <c r="A4640" t="s">
        <v>4684</v>
      </c>
      <c r="B4640" t="s">
        <v>43</v>
      </c>
      <c r="C4640" t="s">
        <v>44</v>
      </c>
      <c r="D4640" t="s">
        <v>45</v>
      </c>
      <c r="E4640" t="s">
        <v>22</v>
      </c>
      <c r="F4640" t="s">
        <v>17</v>
      </c>
      <c r="G4640">
        <v>8031.03</v>
      </c>
      <c r="H4640">
        <v>4</v>
      </c>
      <c r="I4640">
        <v>32124.12</v>
      </c>
      <c r="J4640">
        <v>3.09</v>
      </c>
      <c r="K4640">
        <v>4128</v>
      </c>
      <c r="L4640" s="1">
        <v>45571</v>
      </c>
    </row>
    <row r="4641" spans="1:12" x14ac:dyDescent="0.25">
      <c r="A4641" t="s">
        <v>4685</v>
      </c>
      <c r="B4641" t="s">
        <v>43</v>
      </c>
      <c r="C4641" t="s">
        <v>44</v>
      </c>
      <c r="D4641" t="s">
        <v>45</v>
      </c>
      <c r="E4641" t="s">
        <v>47</v>
      </c>
      <c r="F4641" t="s">
        <v>28</v>
      </c>
      <c r="G4641">
        <v>3374.81</v>
      </c>
      <c r="H4641">
        <v>1</v>
      </c>
      <c r="I4641">
        <v>3374.81</v>
      </c>
      <c r="J4641">
        <v>3.25</v>
      </c>
      <c r="K4641">
        <v>2016</v>
      </c>
      <c r="L4641" s="1">
        <v>45581</v>
      </c>
    </row>
    <row r="4642" spans="1:12" x14ac:dyDescent="0.25">
      <c r="A4642" t="s">
        <v>4686</v>
      </c>
      <c r="B4642" t="s">
        <v>13</v>
      </c>
      <c r="C4642" t="s">
        <v>14</v>
      </c>
      <c r="D4642" t="s">
        <v>15</v>
      </c>
      <c r="E4642" t="s">
        <v>16</v>
      </c>
      <c r="F4642" t="s">
        <v>23</v>
      </c>
      <c r="G4642">
        <v>6330.61</v>
      </c>
      <c r="H4642">
        <v>2</v>
      </c>
      <c r="I4642">
        <v>12661.22</v>
      </c>
      <c r="J4642">
        <v>1.76</v>
      </c>
      <c r="K4642">
        <v>2991</v>
      </c>
      <c r="L4642" s="1">
        <v>45498</v>
      </c>
    </row>
    <row r="4643" spans="1:12" x14ac:dyDescent="0.25">
      <c r="A4643" t="s">
        <v>4687</v>
      </c>
      <c r="B4643" t="s">
        <v>38</v>
      </c>
      <c r="C4643" t="s">
        <v>20</v>
      </c>
      <c r="D4643" t="s">
        <v>39</v>
      </c>
      <c r="E4643" t="s">
        <v>22</v>
      </c>
      <c r="F4643" t="s">
        <v>28</v>
      </c>
      <c r="G4643">
        <v>9012.1</v>
      </c>
      <c r="H4643">
        <v>4</v>
      </c>
      <c r="I4643">
        <v>36048.400000000001</v>
      </c>
      <c r="J4643">
        <v>3.1</v>
      </c>
      <c r="K4643">
        <v>891</v>
      </c>
      <c r="L4643" s="1">
        <v>45374</v>
      </c>
    </row>
    <row r="4644" spans="1:12" x14ac:dyDescent="0.25">
      <c r="A4644" t="s">
        <v>4688</v>
      </c>
      <c r="B4644" t="s">
        <v>30</v>
      </c>
      <c r="C4644" t="s">
        <v>31</v>
      </c>
      <c r="D4644" t="s">
        <v>32</v>
      </c>
      <c r="E4644" t="s">
        <v>16</v>
      </c>
      <c r="F4644" t="s">
        <v>40</v>
      </c>
      <c r="G4644">
        <v>15696.68</v>
      </c>
      <c r="H4644">
        <v>1</v>
      </c>
      <c r="I4644">
        <v>15696.68</v>
      </c>
      <c r="J4644">
        <v>1.19</v>
      </c>
      <c r="K4644">
        <v>2663</v>
      </c>
      <c r="L4644" s="1">
        <v>45410</v>
      </c>
    </row>
    <row r="4645" spans="1:12" x14ac:dyDescent="0.25">
      <c r="A4645" t="s">
        <v>4689</v>
      </c>
      <c r="B4645" t="s">
        <v>13</v>
      </c>
      <c r="C4645" t="s">
        <v>14</v>
      </c>
      <c r="D4645" t="s">
        <v>15</v>
      </c>
      <c r="E4645" t="s">
        <v>16</v>
      </c>
      <c r="F4645" t="s">
        <v>23</v>
      </c>
      <c r="G4645">
        <v>16398.02</v>
      </c>
      <c r="H4645">
        <v>4</v>
      </c>
      <c r="I4645">
        <v>65592.08</v>
      </c>
      <c r="J4645">
        <v>3.08</v>
      </c>
      <c r="K4645">
        <v>299</v>
      </c>
      <c r="L4645" s="1">
        <v>45538</v>
      </c>
    </row>
    <row r="4646" spans="1:12" x14ac:dyDescent="0.25">
      <c r="A4646" t="s">
        <v>4690</v>
      </c>
      <c r="B4646" t="s">
        <v>30</v>
      </c>
      <c r="C4646" t="s">
        <v>31</v>
      </c>
      <c r="D4646" t="s">
        <v>32</v>
      </c>
      <c r="E4646" t="s">
        <v>47</v>
      </c>
      <c r="F4646" t="s">
        <v>62</v>
      </c>
      <c r="G4646">
        <v>18506.04</v>
      </c>
      <c r="H4646">
        <v>2</v>
      </c>
      <c r="I4646">
        <v>37012.080000000002</v>
      </c>
      <c r="J4646">
        <v>2.31</v>
      </c>
      <c r="K4646">
        <v>4899</v>
      </c>
      <c r="L4646" s="1">
        <v>45532</v>
      </c>
    </row>
    <row r="4647" spans="1:12" x14ac:dyDescent="0.25">
      <c r="A4647" t="s">
        <v>4691</v>
      </c>
      <c r="B4647" t="s">
        <v>53</v>
      </c>
      <c r="C4647" t="s">
        <v>31</v>
      </c>
      <c r="D4647" t="s">
        <v>54</v>
      </c>
      <c r="E4647" t="s">
        <v>47</v>
      </c>
      <c r="F4647" t="s">
        <v>62</v>
      </c>
      <c r="G4647">
        <v>14682.21</v>
      </c>
      <c r="H4647">
        <v>1</v>
      </c>
      <c r="I4647">
        <v>14682.21</v>
      </c>
      <c r="J4647">
        <v>1.35</v>
      </c>
      <c r="K4647">
        <v>107</v>
      </c>
      <c r="L4647" s="1">
        <v>45454</v>
      </c>
    </row>
    <row r="4648" spans="1:12" x14ac:dyDescent="0.25">
      <c r="A4648" t="s">
        <v>4692</v>
      </c>
      <c r="B4648" t="s">
        <v>43</v>
      </c>
      <c r="C4648" t="s">
        <v>44</v>
      </c>
      <c r="D4648" t="s">
        <v>45</v>
      </c>
      <c r="E4648" t="s">
        <v>47</v>
      </c>
      <c r="F4648" t="s">
        <v>23</v>
      </c>
      <c r="G4648">
        <v>15236.4</v>
      </c>
      <c r="H4648">
        <v>3</v>
      </c>
      <c r="I4648">
        <v>45709.2</v>
      </c>
      <c r="J4648">
        <v>3.66</v>
      </c>
      <c r="K4648">
        <v>609</v>
      </c>
      <c r="L4648" s="1">
        <v>45608</v>
      </c>
    </row>
    <row r="4649" spans="1:12" x14ac:dyDescent="0.25">
      <c r="A4649" t="s">
        <v>4693</v>
      </c>
      <c r="B4649" t="s">
        <v>49</v>
      </c>
      <c r="C4649" t="s">
        <v>14</v>
      </c>
      <c r="D4649" t="s">
        <v>50</v>
      </c>
      <c r="E4649" t="s">
        <v>47</v>
      </c>
      <c r="F4649" t="s">
        <v>28</v>
      </c>
      <c r="G4649">
        <v>978.44</v>
      </c>
      <c r="H4649">
        <v>2</v>
      </c>
      <c r="I4649">
        <v>1956.88</v>
      </c>
      <c r="J4649">
        <v>2.42</v>
      </c>
      <c r="K4649">
        <v>123</v>
      </c>
      <c r="L4649" s="1">
        <v>45328</v>
      </c>
    </row>
    <row r="4650" spans="1:12" x14ac:dyDescent="0.25">
      <c r="A4650" t="s">
        <v>4694</v>
      </c>
      <c r="B4650" t="s">
        <v>49</v>
      </c>
      <c r="C4650" t="s">
        <v>14</v>
      </c>
      <c r="D4650" t="s">
        <v>50</v>
      </c>
      <c r="E4650" t="s">
        <v>16</v>
      </c>
      <c r="F4650" t="s">
        <v>40</v>
      </c>
      <c r="G4650">
        <v>5356.62</v>
      </c>
      <c r="H4650">
        <v>1</v>
      </c>
      <c r="I4650">
        <v>5356.62</v>
      </c>
      <c r="J4650">
        <v>1.99</v>
      </c>
      <c r="K4650">
        <v>2909</v>
      </c>
      <c r="L4650" s="1">
        <v>45511</v>
      </c>
    </row>
    <row r="4651" spans="1:12" x14ac:dyDescent="0.25">
      <c r="A4651" t="s">
        <v>4695</v>
      </c>
      <c r="B4651" t="s">
        <v>38</v>
      </c>
      <c r="C4651" t="s">
        <v>20</v>
      </c>
      <c r="D4651" t="s">
        <v>39</v>
      </c>
      <c r="E4651" t="s">
        <v>16</v>
      </c>
      <c r="F4651" t="s">
        <v>17</v>
      </c>
      <c r="G4651">
        <v>4732.16</v>
      </c>
      <c r="H4651">
        <v>2</v>
      </c>
      <c r="I4651">
        <v>9464.32</v>
      </c>
      <c r="J4651">
        <v>1.55</v>
      </c>
      <c r="K4651">
        <v>1054</v>
      </c>
      <c r="L4651" s="1">
        <v>45381</v>
      </c>
    </row>
    <row r="4652" spans="1:12" x14ac:dyDescent="0.25">
      <c r="A4652" t="s">
        <v>4696</v>
      </c>
      <c r="B4652" t="s">
        <v>19</v>
      </c>
      <c r="C4652" t="s">
        <v>20</v>
      </c>
      <c r="D4652" t="s">
        <v>21</v>
      </c>
      <c r="E4652" t="s">
        <v>16</v>
      </c>
      <c r="F4652" t="s">
        <v>62</v>
      </c>
      <c r="G4652">
        <v>17928.88</v>
      </c>
      <c r="H4652">
        <v>2</v>
      </c>
      <c r="I4652">
        <v>35857.760000000002</v>
      </c>
      <c r="J4652">
        <v>2.27</v>
      </c>
      <c r="K4652">
        <v>613</v>
      </c>
      <c r="L4652" s="1">
        <v>45456</v>
      </c>
    </row>
    <row r="4653" spans="1:12" x14ac:dyDescent="0.25">
      <c r="A4653" t="s">
        <v>4697</v>
      </c>
      <c r="B4653" t="s">
        <v>49</v>
      </c>
      <c r="C4653" t="s">
        <v>14</v>
      </c>
      <c r="D4653" t="s">
        <v>50</v>
      </c>
      <c r="E4653" t="s">
        <v>22</v>
      </c>
      <c r="F4653" t="s">
        <v>17</v>
      </c>
      <c r="G4653">
        <v>10976.73</v>
      </c>
      <c r="H4653">
        <v>1</v>
      </c>
      <c r="I4653">
        <v>10976.73</v>
      </c>
      <c r="J4653">
        <v>4.7</v>
      </c>
      <c r="K4653">
        <v>3808</v>
      </c>
      <c r="L4653" s="1">
        <v>45345</v>
      </c>
    </row>
    <row r="4654" spans="1:12" x14ac:dyDescent="0.25">
      <c r="A4654" t="s">
        <v>4698</v>
      </c>
      <c r="B4654" t="s">
        <v>35</v>
      </c>
      <c r="C4654" t="s">
        <v>14</v>
      </c>
      <c r="D4654" t="s">
        <v>36</v>
      </c>
      <c r="E4654" t="s">
        <v>16</v>
      </c>
      <c r="F4654" t="s">
        <v>62</v>
      </c>
      <c r="G4654">
        <v>1694</v>
      </c>
      <c r="H4654">
        <v>2</v>
      </c>
      <c r="I4654">
        <v>3388</v>
      </c>
      <c r="J4654">
        <v>4.9000000000000004</v>
      </c>
      <c r="K4654">
        <v>4192</v>
      </c>
      <c r="L4654" s="1">
        <v>45598</v>
      </c>
    </row>
    <row r="4655" spans="1:12" x14ac:dyDescent="0.25">
      <c r="A4655" t="s">
        <v>4699</v>
      </c>
      <c r="B4655" t="s">
        <v>35</v>
      </c>
      <c r="C4655" t="s">
        <v>14</v>
      </c>
      <c r="D4655" t="s">
        <v>36</v>
      </c>
      <c r="E4655" t="s">
        <v>22</v>
      </c>
      <c r="F4655" t="s">
        <v>40</v>
      </c>
      <c r="G4655">
        <v>12155.84</v>
      </c>
      <c r="H4655">
        <v>5</v>
      </c>
      <c r="I4655">
        <v>60779.199999999997</v>
      </c>
      <c r="J4655">
        <v>4.01</v>
      </c>
      <c r="K4655">
        <v>145</v>
      </c>
      <c r="L4655" s="1">
        <v>45606</v>
      </c>
    </row>
    <row r="4656" spans="1:12" x14ac:dyDescent="0.25">
      <c r="A4656" t="s">
        <v>4700</v>
      </c>
      <c r="B4656" t="s">
        <v>65</v>
      </c>
      <c r="C4656" t="s">
        <v>20</v>
      </c>
      <c r="D4656" t="s">
        <v>66</v>
      </c>
      <c r="E4656" t="s">
        <v>16</v>
      </c>
      <c r="F4656" t="s">
        <v>28</v>
      </c>
      <c r="G4656">
        <v>9273.8799999999992</v>
      </c>
      <c r="H4656">
        <v>4</v>
      </c>
      <c r="I4656">
        <v>37095.519999999997</v>
      </c>
      <c r="J4656">
        <v>2.79</v>
      </c>
      <c r="K4656">
        <v>57</v>
      </c>
      <c r="L4656" s="1">
        <v>45435</v>
      </c>
    </row>
    <row r="4657" spans="1:12" x14ac:dyDescent="0.25">
      <c r="A4657" t="s">
        <v>4701</v>
      </c>
      <c r="B4657" t="s">
        <v>43</v>
      </c>
      <c r="C4657" t="s">
        <v>44</v>
      </c>
      <c r="D4657" t="s">
        <v>45</v>
      </c>
      <c r="E4657" t="s">
        <v>22</v>
      </c>
      <c r="F4657" t="s">
        <v>28</v>
      </c>
      <c r="G4657">
        <v>12764.43</v>
      </c>
      <c r="H4657">
        <v>1</v>
      </c>
      <c r="I4657">
        <v>12764.43</v>
      </c>
      <c r="J4657">
        <v>3.29</v>
      </c>
      <c r="K4657">
        <v>1629</v>
      </c>
      <c r="L4657" s="1">
        <v>45487</v>
      </c>
    </row>
    <row r="4658" spans="1:12" x14ac:dyDescent="0.25">
      <c r="A4658" t="s">
        <v>4702</v>
      </c>
      <c r="B4658" t="s">
        <v>30</v>
      </c>
      <c r="C4658" t="s">
        <v>31</v>
      </c>
      <c r="D4658" t="s">
        <v>32</v>
      </c>
      <c r="E4658" t="s">
        <v>16</v>
      </c>
      <c r="F4658" t="s">
        <v>33</v>
      </c>
      <c r="G4658">
        <v>16928.02</v>
      </c>
      <c r="H4658">
        <v>5</v>
      </c>
      <c r="I4658">
        <v>84640.1</v>
      </c>
      <c r="J4658">
        <v>3.38</v>
      </c>
      <c r="K4658">
        <v>2</v>
      </c>
      <c r="L4658" s="1">
        <v>45560</v>
      </c>
    </row>
    <row r="4659" spans="1:12" x14ac:dyDescent="0.25">
      <c r="A4659" t="s">
        <v>4703</v>
      </c>
      <c r="B4659" t="s">
        <v>65</v>
      </c>
      <c r="C4659" t="s">
        <v>20</v>
      </c>
      <c r="D4659" t="s">
        <v>66</v>
      </c>
      <c r="E4659" t="s">
        <v>22</v>
      </c>
      <c r="F4659" t="s">
        <v>40</v>
      </c>
      <c r="G4659">
        <v>11807.17</v>
      </c>
      <c r="H4659">
        <v>1</v>
      </c>
      <c r="I4659">
        <v>11807.17</v>
      </c>
      <c r="J4659">
        <v>2.4300000000000002</v>
      </c>
      <c r="K4659">
        <v>4609</v>
      </c>
      <c r="L4659" s="1">
        <v>45412</v>
      </c>
    </row>
    <row r="4660" spans="1:12" x14ac:dyDescent="0.25">
      <c r="A4660" t="s">
        <v>4704</v>
      </c>
      <c r="B4660" t="s">
        <v>65</v>
      </c>
      <c r="C4660" t="s">
        <v>20</v>
      </c>
      <c r="D4660" t="s">
        <v>66</v>
      </c>
      <c r="E4660" t="s">
        <v>47</v>
      </c>
      <c r="F4660" t="s">
        <v>33</v>
      </c>
      <c r="G4660">
        <v>465.32</v>
      </c>
      <c r="H4660">
        <v>1</v>
      </c>
      <c r="I4660">
        <v>465.32</v>
      </c>
      <c r="J4660">
        <v>3.21</v>
      </c>
      <c r="K4660">
        <v>2240</v>
      </c>
      <c r="L4660" s="1">
        <v>45524</v>
      </c>
    </row>
    <row r="4661" spans="1:12" x14ac:dyDescent="0.25">
      <c r="A4661" t="s">
        <v>4705</v>
      </c>
      <c r="B4661" t="s">
        <v>13</v>
      </c>
      <c r="C4661" t="s">
        <v>14</v>
      </c>
      <c r="D4661" t="s">
        <v>15</v>
      </c>
      <c r="E4661" t="s">
        <v>22</v>
      </c>
      <c r="F4661" t="s">
        <v>28</v>
      </c>
      <c r="G4661">
        <v>11954.51</v>
      </c>
      <c r="H4661">
        <v>5</v>
      </c>
      <c r="I4661">
        <v>59772.55</v>
      </c>
      <c r="J4661">
        <v>2.95</v>
      </c>
      <c r="K4661">
        <v>1139</v>
      </c>
      <c r="L4661" s="1">
        <v>45448</v>
      </c>
    </row>
    <row r="4662" spans="1:12" x14ac:dyDescent="0.25">
      <c r="A4662" t="s">
        <v>4706</v>
      </c>
      <c r="B4662" t="s">
        <v>38</v>
      </c>
      <c r="C4662" t="s">
        <v>20</v>
      </c>
      <c r="D4662" t="s">
        <v>39</v>
      </c>
      <c r="E4662" t="s">
        <v>47</v>
      </c>
      <c r="F4662" t="s">
        <v>33</v>
      </c>
      <c r="G4662">
        <v>8831.4599999999991</v>
      </c>
      <c r="H4662">
        <v>2</v>
      </c>
      <c r="I4662">
        <v>17662.919999999998</v>
      </c>
      <c r="J4662">
        <v>2.2799999999999998</v>
      </c>
      <c r="K4662">
        <v>2055</v>
      </c>
      <c r="L4662" s="1">
        <v>45561</v>
      </c>
    </row>
    <row r="4663" spans="1:12" x14ac:dyDescent="0.25">
      <c r="A4663" t="s">
        <v>4707</v>
      </c>
      <c r="B4663" t="s">
        <v>38</v>
      </c>
      <c r="C4663" t="s">
        <v>20</v>
      </c>
      <c r="D4663" t="s">
        <v>39</v>
      </c>
      <c r="E4663" t="s">
        <v>22</v>
      </c>
      <c r="F4663" t="s">
        <v>40</v>
      </c>
      <c r="G4663">
        <v>14241.88</v>
      </c>
      <c r="H4663">
        <v>2</v>
      </c>
      <c r="I4663">
        <v>28483.759999999998</v>
      </c>
      <c r="J4663">
        <v>2.56</v>
      </c>
      <c r="K4663">
        <v>3358</v>
      </c>
      <c r="L4663" s="1">
        <v>45513</v>
      </c>
    </row>
    <row r="4664" spans="1:12" x14ac:dyDescent="0.25">
      <c r="A4664" t="s">
        <v>4708</v>
      </c>
      <c r="B4664" t="s">
        <v>38</v>
      </c>
      <c r="C4664" t="s">
        <v>20</v>
      </c>
      <c r="D4664" t="s">
        <v>39</v>
      </c>
      <c r="E4664" t="s">
        <v>16</v>
      </c>
      <c r="F4664" t="s">
        <v>33</v>
      </c>
      <c r="G4664">
        <v>14156.54</v>
      </c>
      <c r="H4664">
        <v>2</v>
      </c>
      <c r="I4664">
        <v>28313.08</v>
      </c>
      <c r="J4664">
        <v>3.68</v>
      </c>
      <c r="K4664">
        <v>4929</v>
      </c>
      <c r="L4664" s="1">
        <v>45577</v>
      </c>
    </row>
    <row r="4665" spans="1:12" x14ac:dyDescent="0.25">
      <c r="A4665" t="s">
        <v>4709</v>
      </c>
      <c r="B4665" t="s">
        <v>30</v>
      </c>
      <c r="C4665" t="s">
        <v>31</v>
      </c>
      <c r="D4665" t="s">
        <v>32</v>
      </c>
      <c r="E4665" t="s">
        <v>47</v>
      </c>
      <c r="F4665" t="s">
        <v>40</v>
      </c>
      <c r="G4665">
        <v>3037.63</v>
      </c>
      <c r="H4665">
        <v>3</v>
      </c>
      <c r="I4665">
        <v>9112.89</v>
      </c>
      <c r="J4665">
        <v>1.7</v>
      </c>
      <c r="K4665">
        <v>1155</v>
      </c>
      <c r="L4665" s="1">
        <v>45307</v>
      </c>
    </row>
    <row r="4666" spans="1:12" x14ac:dyDescent="0.25">
      <c r="A4666" t="s">
        <v>4710</v>
      </c>
      <c r="B4666" t="s">
        <v>30</v>
      </c>
      <c r="C4666" t="s">
        <v>31</v>
      </c>
      <c r="D4666" t="s">
        <v>32</v>
      </c>
      <c r="E4666" t="s">
        <v>16</v>
      </c>
      <c r="F4666" t="s">
        <v>17</v>
      </c>
      <c r="G4666">
        <v>16418.59</v>
      </c>
      <c r="H4666">
        <v>5</v>
      </c>
      <c r="I4666">
        <v>82092.95</v>
      </c>
      <c r="J4666">
        <v>1.54</v>
      </c>
      <c r="K4666">
        <v>4151</v>
      </c>
      <c r="L4666" s="1">
        <v>45626</v>
      </c>
    </row>
    <row r="4667" spans="1:12" x14ac:dyDescent="0.25">
      <c r="A4667" t="s">
        <v>4711</v>
      </c>
      <c r="B4667" t="s">
        <v>25</v>
      </c>
      <c r="C4667" t="s">
        <v>26</v>
      </c>
      <c r="D4667" t="s">
        <v>27</v>
      </c>
      <c r="E4667" t="s">
        <v>22</v>
      </c>
      <c r="F4667" t="s">
        <v>62</v>
      </c>
      <c r="G4667">
        <v>18848.45</v>
      </c>
      <c r="H4667">
        <v>2</v>
      </c>
      <c r="I4667">
        <v>37696.9</v>
      </c>
      <c r="J4667">
        <v>3.44</v>
      </c>
      <c r="K4667">
        <v>1921</v>
      </c>
      <c r="L4667" s="1">
        <v>45560</v>
      </c>
    </row>
    <row r="4668" spans="1:12" x14ac:dyDescent="0.25">
      <c r="A4668" t="s">
        <v>4712</v>
      </c>
      <c r="B4668" t="s">
        <v>35</v>
      </c>
      <c r="C4668" t="s">
        <v>14</v>
      </c>
      <c r="D4668" t="s">
        <v>36</v>
      </c>
      <c r="E4668" t="s">
        <v>16</v>
      </c>
      <c r="F4668" t="s">
        <v>28</v>
      </c>
      <c r="G4668">
        <v>8550.85</v>
      </c>
      <c r="H4668">
        <v>4</v>
      </c>
      <c r="I4668">
        <v>34203.4</v>
      </c>
      <c r="J4668">
        <v>3.11</v>
      </c>
      <c r="K4668">
        <v>4373</v>
      </c>
      <c r="L4668" s="1">
        <v>45329</v>
      </c>
    </row>
    <row r="4669" spans="1:12" x14ac:dyDescent="0.25">
      <c r="A4669" t="s">
        <v>4713</v>
      </c>
      <c r="B4669" t="s">
        <v>13</v>
      </c>
      <c r="C4669" t="s">
        <v>14</v>
      </c>
      <c r="D4669" t="s">
        <v>15</v>
      </c>
      <c r="E4669" t="s">
        <v>22</v>
      </c>
      <c r="F4669" t="s">
        <v>40</v>
      </c>
      <c r="G4669">
        <v>8725.9</v>
      </c>
      <c r="H4669">
        <v>3</v>
      </c>
      <c r="I4669">
        <v>26177.7</v>
      </c>
      <c r="J4669">
        <v>3</v>
      </c>
      <c r="K4669">
        <v>4906</v>
      </c>
      <c r="L4669" s="1">
        <v>45322</v>
      </c>
    </row>
    <row r="4670" spans="1:12" x14ac:dyDescent="0.25">
      <c r="A4670" t="s">
        <v>4714</v>
      </c>
      <c r="B4670" t="s">
        <v>35</v>
      </c>
      <c r="C4670" t="s">
        <v>14</v>
      </c>
      <c r="D4670" t="s">
        <v>36</v>
      </c>
      <c r="E4670" t="s">
        <v>47</v>
      </c>
      <c r="F4670" t="s">
        <v>62</v>
      </c>
      <c r="G4670">
        <v>545.37</v>
      </c>
      <c r="H4670">
        <v>4</v>
      </c>
      <c r="I4670">
        <v>2181.48</v>
      </c>
      <c r="J4670">
        <v>2.2000000000000002</v>
      </c>
      <c r="K4670">
        <v>3479</v>
      </c>
      <c r="L4670" s="1">
        <v>45493</v>
      </c>
    </row>
    <row r="4671" spans="1:12" x14ac:dyDescent="0.25">
      <c r="A4671" t="s">
        <v>4715</v>
      </c>
      <c r="B4671" t="s">
        <v>53</v>
      </c>
      <c r="C4671" t="s">
        <v>31</v>
      </c>
      <c r="D4671" t="s">
        <v>54</v>
      </c>
      <c r="E4671" t="s">
        <v>16</v>
      </c>
      <c r="F4671" t="s">
        <v>40</v>
      </c>
      <c r="G4671">
        <v>10341.9</v>
      </c>
      <c r="H4671">
        <v>3</v>
      </c>
      <c r="I4671">
        <v>31025.7</v>
      </c>
      <c r="J4671">
        <v>3.64</v>
      </c>
      <c r="K4671">
        <v>199</v>
      </c>
      <c r="L4671" s="1">
        <v>45522</v>
      </c>
    </row>
    <row r="4672" spans="1:12" x14ac:dyDescent="0.25">
      <c r="A4672" t="s">
        <v>4716</v>
      </c>
      <c r="B4672" t="s">
        <v>65</v>
      </c>
      <c r="C4672" t="s">
        <v>20</v>
      </c>
      <c r="D4672" t="s">
        <v>66</v>
      </c>
      <c r="E4672" t="s">
        <v>16</v>
      </c>
      <c r="F4672" t="s">
        <v>17</v>
      </c>
      <c r="G4672">
        <v>1282.68</v>
      </c>
      <c r="H4672">
        <v>2</v>
      </c>
      <c r="I4672">
        <v>2565.36</v>
      </c>
      <c r="J4672">
        <v>1.26</v>
      </c>
      <c r="K4672">
        <v>4284</v>
      </c>
      <c r="L4672" s="1">
        <v>45521</v>
      </c>
    </row>
    <row r="4673" spans="1:12" x14ac:dyDescent="0.25">
      <c r="A4673" t="s">
        <v>4717</v>
      </c>
      <c r="B4673" t="s">
        <v>43</v>
      </c>
      <c r="C4673" t="s">
        <v>44</v>
      </c>
      <c r="D4673" t="s">
        <v>45</v>
      </c>
      <c r="E4673" t="s">
        <v>47</v>
      </c>
      <c r="F4673" t="s">
        <v>62</v>
      </c>
      <c r="G4673">
        <v>19723.93</v>
      </c>
      <c r="H4673">
        <v>4</v>
      </c>
      <c r="I4673">
        <v>78895.72</v>
      </c>
      <c r="J4673">
        <v>2.81</v>
      </c>
      <c r="K4673">
        <v>2151</v>
      </c>
      <c r="L4673" s="1">
        <v>45406</v>
      </c>
    </row>
    <row r="4674" spans="1:12" x14ac:dyDescent="0.25">
      <c r="A4674" t="s">
        <v>4718</v>
      </c>
      <c r="B4674" t="s">
        <v>30</v>
      </c>
      <c r="C4674" t="s">
        <v>31</v>
      </c>
      <c r="D4674" t="s">
        <v>32</v>
      </c>
      <c r="E4674" t="s">
        <v>16</v>
      </c>
      <c r="F4674" t="s">
        <v>23</v>
      </c>
      <c r="G4674">
        <v>10837.64</v>
      </c>
      <c r="H4674">
        <v>1</v>
      </c>
      <c r="I4674">
        <v>10837.64</v>
      </c>
      <c r="J4674">
        <v>1.32</v>
      </c>
      <c r="K4674">
        <v>2014</v>
      </c>
      <c r="L4674" s="1">
        <v>45645</v>
      </c>
    </row>
    <row r="4675" spans="1:12" x14ac:dyDescent="0.25">
      <c r="A4675" t="s">
        <v>4719</v>
      </c>
      <c r="B4675" t="s">
        <v>43</v>
      </c>
      <c r="C4675" t="s">
        <v>44</v>
      </c>
      <c r="D4675" t="s">
        <v>45</v>
      </c>
      <c r="E4675" t="s">
        <v>47</v>
      </c>
      <c r="F4675" t="s">
        <v>23</v>
      </c>
      <c r="G4675">
        <v>11232.05</v>
      </c>
      <c r="H4675">
        <v>2</v>
      </c>
      <c r="I4675">
        <v>22464.1</v>
      </c>
      <c r="J4675">
        <v>1.99</v>
      </c>
      <c r="K4675">
        <v>3024</v>
      </c>
      <c r="L4675" s="1">
        <v>45464</v>
      </c>
    </row>
    <row r="4676" spans="1:12" x14ac:dyDescent="0.25">
      <c r="A4676" t="s">
        <v>4720</v>
      </c>
      <c r="B4676" t="s">
        <v>25</v>
      </c>
      <c r="C4676" t="s">
        <v>26</v>
      </c>
      <c r="D4676" t="s">
        <v>27</v>
      </c>
      <c r="E4676" t="s">
        <v>16</v>
      </c>
      <c r="F4676" t="s">
        <v>17</v>
      </c>
      <c r="G4676">
        <v>5745.34</v>
      </c>
      <c r="H4676">
        <v>2</v>
      </c>
      <c r="I4676">
        <v>11490.68</v>
      </c>
      <c r="J4676">
        <v>1.98</v>
      </c>
      <c r="K4676">
        <v>766</v>
      </c>
      <c r="L4676" s="1">
        <v>45325</v>
      </c>
    </row>
    <row r="4677" spans="1:12" x14ac:dyDescent="0.25">
      <c r="A4677" t="s">
        <v>4721</v>
      </c>
      <c r="B4677" t="s">
        <v>53</v>
      </c>
      <c r="C4677" t="s">
        <v>31</v>
      </c>
      <c r="D4677" t="s">
        <v>54</v>
      </c>
      <c r="E4677" t="s">
        <v>47</v>
      </c>
      <c r="F4677" t="s">
        <v>17</v>
      </c>
      <c r="G4677">
        <v>11027.39</v>
      </c>
      <c r="H4677">
        <v>5</v>
      </c>
      <c r="I4677">
        <v>55136.95</v>
      </c>
      <c r="J4677">
        <v>3.38</v>
      </c>
      <c r="K4677">
        <v>2771</v>
      </c>
      <c r="L4677" s="1">
        <v>45621</v>
      </c>
    </row>
    <row r="4678" spans="1:12" x14ac:dyDescent="0.25">
      <c r="A4678" t="s">
        <v>4722</v>
      </c>
      <c r="B4678" t="s">
        <v>53</v>
      </c>
      <c r="C4678" t="s">
        <v>31</v>
      </c>
      <c r="D4678" t="s">
        <v>54</v>
      </c>
      <c r="E4678" t="s">
        <v>47</v>
      </c>
      <c r="F4678" t="s">
        <v>33</v>
      </c>
      <c r="G4678">
        <v>14768.27</v>
      </c>
      <c r="H4678">
        <v>5</v>
      </c>
      <c r="I4678">
        <v>73841.350000000006</v>
      </c>
      <c r="J4678">
        <v>1.17</v>
      </c>
      <c r="K4678">
        <v>2751</v>
      </c>
      <c r="L4678" s="1">
        <v>45297</v>
      </c>
    </row>
    <row r="4679" spans="1:12" x14ac:dyDescent="0.25">
      <c r="A4679" t="s">
        <v>4723</v>
      </c>
      <c r="B4679" t="s">
        <v>35</v>
      </c>
      <c r="C4679" t="s">
        <v>14</v>
      </c>
      <c r="D4679" t="s">
        <v>36</v>
      </c>
      <c r="E4679" t="s">
        <v>47</v>
      </c>
      <c r="F4679" t="s">
        <v>23</v>
      </c>
      <c r="G4679">
        <v>17781.02</v>
      </c>
      <c r="H4679">
        <v>1</v>
      </c>
      <c r="I4679">
        <v>17781.02</v>
      </c>
      <c r="J4679">
        <v>4.2300000000000004</v>
      </c>
      <c r="K4679">
        <v>1402</v>
      </c>
      <c r="L4679" s="1">
        <v>45480</v>
      </c>
    </row>
    <row r="4680" spans="1:12" x14ac:dyDescent="0.25">
      <c r="A4680" t="s">
        <v>4724</v>
      </c>
      <c r="B4680" t="s">
        <v>43</v>
      </c>
      <c r="C4680" t="s">
        <v>44</v>
      </c>
      <c r="D4680" t="s">
        <v>45</v>
      </c>
      <c r="E4680" t="s">
        <v>47</v>
      </c>
      <c r="F4680" t="s">
        <v>28</v>
      </c>
      <c r="G4680">
        <v>15558.31</v>
      </c>
      <c r="H4680">
        <v>2</v>
      </c>
      <c r="I4680">
        <v>31116.62</v>
      </c>
      <c r="J4680">
        <v>1.42</v>
      </c>
      <c r="K4680">
        <v>905</v>
      </c>
      <c r="L4680" s="1">
        <v>45558</v>
      </c>
    </row>
    <row r="4681" spans="1:12" x14ac:dyDescent="0.25">
      <c r="A4681" t="s">
        <v>4725</v>
      </c>
      <c r="B4681" t="s">
        <v>65</v>
      </c>
      <c r="C4681" t="s">
        <v>20</v>
      </c>
      <c r="D4681" t="s">
        <v>66</v>
      </c>
      <c r="E4681" t="s">
        <v>16</v>
      </c>
      <c r="F4681" t="s">
        <v>17</v>
      </c>
      <c r="G4681">
        <v>8387.68</v>
      </c>
      <c r="H4681">
        <v>4</v>
      </c>
      <c r="I4681">
        <v>33550.720000000001</v>
      </c>
      <c r="J4681">
        <v>2.29</v>
      </c>
      <c r="K4681">
        <v>4056</v>
      </c>
      <c r="L4681" s="1">
        <v>45471</v>
      </c>
    </row>
    <row r="4682" spans="1:12" x14ac:dyDescent="0.25">
      <c r="A4682" t="s">
        <v>4726</v>
      </c>
      <c r="B4682" t="s">
        <v>49</v>
      </c>
      <c r="C4682" t="s">
        <v>14</v>
      </c>
      <c r="D4682" t="s">
        <v>50</v>
      </c>
      <c r="E4682" t="s">
        <v>16</v>
      </c>
      <c r="F4682" t="s">
        <v>40</v>
      </c>
      <c r="G4682">
        <v>14669.52</v>
      </c>
      <c r="H4682">
        <v>4</v>
      </c>
      <c r="I4682">
        <v>58678.080000000002</v>
      </c>
      <c r="J4682">
        <v>1.57</v>
      </c>
      <c r="K4682">
        <v>2021</v>
      </c>
      <c r="L4682" s="1">
        <v>45581</v>
      </c>
    </row>
    <row r="4683" spans="1:12" x14ac:dyDescent="0.25">
      <c r="A4683" t="s">
        <v>4727</v>
      </c>
      <c r="B4683" t="s">
        <v>49</v>
      </c>
      <c r="C4683" t="s">
        <v>14</v>
      </c>
      <c r="D4683" t="s">
        <v>50</v>
      </c>
      <c r="E4683" t="s">
        <v>16</v>
      </c>
      <c r="F4683" t="s">
        <v>33</v>
      </c>
      <c r="G4683">
        <v>828.54</v>
      </c>
      <c r="H4683">
        <v>5</v>
      </c>
      <c r="I4683">
        <v>4142.7</v>
      </c>
      <c r="J4683">
        <v>2.17</v>
      </c>
      <c r="K4683">
        <v>2926</v>
      </c>
      <c r="L4683" s="1">
        <v>45504</v>
      </c>
    </row>
    <row r="4684" spans="1:12" x14ac:dyDescent="0.25">
      <c r="A4684" t="s">
        <v>4728</v>
      </c>
      <c r="B4684" t="s">
        <v>49</v>
      </c>
      <c r="C4684" t="s">
        <v>14</v>
      </c>
      <c r="D4684" t="s">
        <v>50</v>
      </c>
      <c r="E4684" t="s">
        <v>22</v>
      </c>
      <c r="F4684" t="s">
        <v>28</v>
      </c>
      <c r="G4684">
        <v>3809.01</v>
      </c>
      <c r="H4684">
        <v>4</v>
      </c>
      <c r="I4684">
        <v>15236.04</v>
      </c>
      <c r="J4684">
        <v>4.91</v>
      </c>
      <c r="K4684">
        <v>4877</v>
      </c>
      <c r="L4684" s="1">
        <v>45392</v>
      </c>
    </row>
    <row r="4685" spans="1:12" x14ac:dyDescent="0.25">
      <c r="A4685" t="s">
        <v>4729</v>
      </c>
      <c r="B4685" t="s">
        <v>43</v>
      </c>
      <c r="C4685" t="s">
        <v>44</v>
      </c>
      <c r="D4685" t="s">
        <v>45</v>
      </c>
      <c r="E4685" t="s">
        <v>16</v>
      </c>
      <c r="F4685" t="s">
        <v>28</v>
      </c>
      <c r="G4685">
        <v>9643.81</v>
      </c>
      <c r="H4685">
        <v>3</v>
      </c>
      <c r="I4685">
        <v>28931.43</v>
      </c>
      <c r="J4685">
        <v>3.79</v>
      </c>
      <c r="K4685">
        <v>3248</v>
      </c>
      <c r="L4685" s="1">
        <v>45437</v>
      </c>
    </row>
    <row r="4686" spans="1:12" x14ac:dyDescent="0.25">
      <c r="A4686" t="s">
        <v>4730</v>
      </c>
      <c r="B4686" t="s">
        <v>38</v>
      </c>
      <c r="C4686" t="s">
        <v>20</v>
      </c>
      <c r="D4686" t="s">
        <v>39</v>
      </c>
      <c r="E4686" t="s">
        <v>47</v>
      </c>
      <c r="F4686" t="s">
        <v>17</v>
      </c>
      <c r="G4686">
        <v>14684.39</v>
      </c>
      <c r="H4686">
        <v>5</v>
      </c>
      <c r="I4686">
        <v>73421.95</v>
      </c>
      <c r="J4686">
        <v>1.76</v>
      </c>
      <c r="K4686">
        <v>1738</v>
      </c>
      <c r="L4686" s="1">
        <v>45481</v>
      </c>
    </row>
    <row r="4687" spans="1:12" x14ac:dyDescent="0.25">
      <c r="A4687" t="s">
        <v>4731</v>
      </c>
      <c r="B4687" t="s">
        <v>65</v>
      </c>
      <c r="C4687" t="s">
        <v>20</v>
      </c>
      <c r="D4687" t="s">
        <v>66</v>
      </c>
      <c r="E4687" t="s">
        <v>16</v>
      </c>
      <c r="F4687" t="s">
        <v>28</v>
      </c>
      <c r="G4687">
        <v>2796.25</v>
      </c>
      <c r="H4687">
        <v>5</v>
      </c>
      <c r="I4687">
        <v>13981.25</v>
      </c>
      <c r="J4687">
        <v>3.4</v>
      </c>
      <c r="K4687">
        <v>298</v>
      </c>
      <c r="L4687" s="1">
        <v>45536</v>
      </c>
    </row>
    <row r="4688" spans="1:12" x14ac:dyDescent="0.25">
      <c r="A4688" t="s">
        <v>4732</v>
      </c>
      <c r="B4688" t="s">
        <v>30</v>
      </c>
      <c r="C4688" t="s">
        <v>31</v>
      </c>
      <c r="D4688" t="s">
        <v>32</v>
      </c>
      <c r="E4688" t="s">
        <v>16</v>
      </c>
      <c r="F4688" t="s">
        <v>62</v>
      </c>
      <c r="G4688">
        <v>2206.5300000000002</v>
      </c>
      <c r="H4688">
        <v>5</v>
      </c>
      <c r="I4688">
        <v>11032.65</v>
      </c>
      <c r="J4688">
        <v>4.88</v>
      </c>
      <c r="K4688">
        <v>1383</v>
      </c>
      <c r="L4688" s="1">
        <v>45562</v>
      </c>
    </row>
    <row r="4689" spans="1:12" x14ac:dyDescent="0.25">
      <c r="A4689" t="s">
        <v>4733</v>
      </c>
      <c r="B4689" t="s">
        <v>53</v>
      </c>
      <c r="C4689" t="s">
        <v>31</v>
      </c>
      <c r="D4689" t="s">
        <v>54</v>
      </c>
      <c r="E4689" t="s">
        <v>47</v>
      </c>
      <c r="F4689" t="s">
        <v>28</v>
      </c>
      <c r="G4689">
        <v>5426.06</v>
      </c>
      <c r="H4689">
        <v>4</v>
      </c>
      <c r="I4689">
        <v>21704.240000000002</v>
      </c>
      <c r="J4689">
        <v>3.72</v>
      </c>
      <c r="K4689">
        <v>3769</v>
      </c>
      <c r="L4689" s="1">
        <v>45444</v>
      </c>
    </row>
    <row r="4690" spans="1:12" x14ac:dyDescent="0.25">
      <c r="A4690" t="s">
        <v>4734</v>
      </c>
      <c r="B4690" t="s">
        <v>43</v>
      </c>
      <c r="C4690" t="s">
        <v>44</v>
      </c>
      <c r="D4690" t="s">
        <v>45</v>
      </c>
      <c r="E4690" t="s">
        <v>16</v>
      </c>
      <c r="F4690" t="s">
        <v>62</v>
      </c>
      <c r="G4690">
        <v>716.4</v>
      </c>
      <c r="H4690">
        <v>3</v>
      </c>
      <c r="I4690">
        <v>2149.1999999999998</v>
      </c>
      <c r="J4690">
        <v>4.08</v>
      </c>
      <c r="K4690">
        <v>952</v>
      </c>
      <c r="L4690" s="1">
        <v>45315</v>
      </c>
    </row>
    <row r="4691" spans="1:12" x14ac:dyDescent="0.25">
      <c r="A4691" t="s">
        <v>4735</v>
      </c>
      <c r="B4691" t="s">
        <v>43</v>
      </c>
      <c r="C4691" t="s">
        <v>44</v>
      </c>
      <c r="D4691" t="s">
        <v>45</v>
      </c>
      <c r="E4691" t="s">
        <v>47</v>
      </c>
      <c r="F4691" t="s">
        <v>23</v>
      </c>
      <c r="G4691">
        <v>3978.59</v>
      </c>
      <c r="H4691">
        <v>3</v>
      </c>
      <c r="I4691">
        <v>11935.77</v>
      </c>
      <c r="J4691">
        <v>1.24</v>
      </c>
      <c r="K4691">
        <v>371</v>
      </c>
      <c r="L4691" s="1">
        <v>45460</v>
      </c>
    </row>
    <row r="4692" spans="1:12" x14ac:dyDescent="0.25">
      <c r="A4692" t="s">
        <v>4736</v>
      </c>
      <c r="B4692" t="s">
        <v>13</v>
      </c>
      <c r="C4692" t="s">
        <v>14</v>
      </c>
      <c r="D4692" t="s">
        <v>15</v>
      </c>
      <c r="E4692" t="s">
        <v>16</v>
      </c>
      <c r="F4692" t="s">
        <v>17</v>
      </c>
      <c r="G4692">
        <v>12365.84</v>
      </c>
      <c r="H4692">
        <v>3</v>
      </c>
      <c r="I4692">
        <v>37097.519999999997</v>
      </c>
      <c r="J4692">
        <v>1.0900000000000001</v>
      </c>
      <c r="K4692">
        <v>4122</v>
      </c>
      <c r="L4692" s="1">
        <v>45354</v>
      </c>
    </row>
    <row r="4693" spans="1:12" x14ac:dyDescent="0.25">
      <c r="A4693" t="s">
        <v>4737</v>
      </c>
      <c r="B4693" t="s">
        <v>38</v>
      </c>
      <c r="C4693" t="s">
        <v>20</v>
      </c>
      <c r="D4693" t="s">
        <v>39</v>
      </c>
      <c r="E4693" t="s">
        <v>22</v>
      </c>
      <c r="F4693" t="s">
        <v>62</v>
      </c>
      <c r="G4693">
        <v>18315.41</v>
      </c>
      <c r="H4693">
        <v>3</v>
      </c>
      <c r="I4693">
        <v>54946.23</v>
      </c>
      <c r="J4693">
        <v>3.72</v>
      </c>
      <c r="K4693">
        <v>1705</v>
      </c>
      <c r="L4693" s="1">
        <v>45547</v>
      </c>
    </row>
    <row r="4694" spans="1:12" x14ac:dyDescent="0.25">
      <c r="A4694" t="s">
        <v>4738</v>
      </c>
      <c r="B4694" t="s">
        <v>43</v>
      </c>
      <c r="C4694" t="s">
        <v>44</v>
      </c>
      <c r="D4694" t="s">
        <v>45</v>
      </c>
      <c r="E4694" t="s">
        <v>22</v>
      </c>
      <c r="F4694" t="s">
        <v>17</v>
      </c>
      <c r="G4694">
        <v>19928.34</v>
      </c>
      <c r="H4694">
        <v>1</v>
      </c>
      <c r="I4694">
        <v>19928.34</v>
      </c>
      <c r="J4694">
        <v>3.31</v>
      </c>
      <c r="K4694">
        <v>2462</v>
      </c>
      <c r="L4694" s="1">
        <v>45371</v>
      </c>
    </row>
    <row r="4695" spans="1:12" x14ac:dyDescent="0.25">
      <c r="A4695" t="s">
        <v>4739</v>
      </c>
      <c r="B4695" t="s">
        <v>30</v>
      </c>
      <c r="C4695" t="s">
        <v>31</v>
      </c>
      <c r="D4695" t="s">
        <v>32</v>
      </c>
      <c r="E4695" t="s">
        <v>22</v>
      </c>
      <c r="F4695" t="s">
        <v>23</v>
      </c>
      <c r="G4695">
        <v>10632.8</v>
      </c>
      <c r="H4695">
        <v>4</v>
      </c>
      <c r="I4695">
        <v>42531.199999999997</v>
      </c>
      <c r="J4695">
        <v>2.74</v>
      </c>
      <c r="K4695">
        <v>4739</v>
      </c>
      <c r="L4695" s="1">
        <v>45574</v>
      </c>
    </row>
    <row r="4696" spans="1:12" x14ac:dyDescent="0.25">
      <c r="A4696" t="s">
        <v>4740</v>
      </c>
      <c r="B4696" t="s">
        <v>65</v>
      </c>
      <c r="C4696" t="s">
        <v>20</v>
      </c>
      <c r="D4696" t="s">
        <v>66</v>
      </c>
      <c r="E4696" t="s">
        <v>47</v>
      </c>
      <c r="F4696" t="s">
        <v>17</v>
      </c>
      <c r="G4696">
        <v>4432.21</v>
      </c>
      <c r="H4696">
        <v>1</v>
      </c>
      <c r="I4696">
        <v>4432.21</v>
      </c>
      <c r="J4696">
        <v>3.75</v>
      </c>
      <c r="K4696">
        <v>4289</v>
      </c>
      <c r="L4696" s="1">
        <v>45542</v>
      </c>
    </row>
    <row r="4697" spans="1:12" x14ac:dyDescent="0.25">
      <c r="A4697" t="s">
        <v>4741</v>
      </c>
      <c r="B4697" t="s">
        <v>38</v>
      </c>
      <c r="C4697" t="s">
        <v>20</v>
      </c>
      <c r="D4697" t="s">
        <v>39</v>
      </c>
      <c r="E4697" t="s">
        <v>22</v>
      </c>
      <c r="F4697" t="s">
        <v>33</v>
      </c>
      <c r="G4697">
        <v>8766.19</v>
      </c>
      <c r="H4697">
        <v>2</v>
      </c>
      <c r="I4697">
        <v>17532.38</v>
      </c>
      <c r="J4697">
        <v>2.77</v>
      </c>
      <c r="K4697">
        <v>4317</v>
      </c>
      <c r="L4697" s="1">
        <v>45562</v>
      </c>
    </row>
    <row r="4698" spans="1:12" x14ac:dyDescent="0.25">
      <c r="A4698" t="s">
        <v>4742</v>
      </c>
      <c r="B4698" t="s">
        <v>30</v>
      </c>
      <c r="C4698" t="s">
        <v>31</v>
      </c>
      <c r="D4698" t="s">
        <v>32</v>
      </c>
      <c r="E4698" t="s">
        <v>16</v>
      </c>
      <c r="F4698" t="s">
        <v>33</v>
      </c>
      <c r="G4698">
        <v>17812.009999999998</v>
      </c>
      <c r="H4698">
        <v>1</v>
      </c>
      <c r="I4698">
        <v>17812.009999999998</v>
      </c>
      <c r="J4698">
        <v>2.14</v>
      </c>
      <c r="K4698">
        <v>2387</v>
      </c>
      <c r="L4698" s="1">
        <v>45352</v>
      </c>
    </row>
    <row r="4699" spans="1:12" x14ac:dyDescent="0.25">
      <c r="A4699" t="s">
        <v>4743</v>
      </c>
      <c r="B4699" t="s">
        <v>35</v>
      </c>
      <c r="C4699" t="s">
        <v>14</v>
      </c>
      <c r="D4699" t="s">
        <v>36</v>
      </c>
      <c r="E4699" t="s">
        <v>22</v>
      </c>
      <c r="F4699" t="s">
        <v>40</v>
      </c>
      <c r="G4699">
        <v>4615.67</v>
      </c>
      <c r="H4699">
        <v>1</v>
      </c>
      <c r="I4699">
        <v>4615.67</v>
      </c>
      <c r="J4699">
        <v>2.67</v>
      </c>
      <c r="K4699">
        <v>488</v>
      </c>
      <c r="L4699" s="1">
        <v>45296</v>
      </c>
    </row>
    <row r="4700" spans="1:12" x14ac:dyDescent="0.25">
      <c r="A4700" t="s">
        <v>4744</v>
      </c>
      <c r="B4700" t="s">
        <v>19</v>
      </c>
      <c r="C4700" t="s">
        <v>20</v>
      </c>
      <c r="D4700" t="s">
        <v>21</v>
      </c>
      <c r="E4700" t="s">
        <v>47</v>
      </c>
      <c r="F4700" t="s">
        <v>33</v>
      </c>
      <c r="G4700">
        <v>5160.6400000000003</v>
      </c>
      <c r="H4700">
        <v>3</v>
      </c>
      <c r="I4700">
        <v>15481.92</v>
      </c>
      <c r="J4700">
        <v>2.09</v>
      </c>
      <c r="K4700">
        <v>4749</v>
      </c>
      <c r="L4700" s="1">
        <v>45602</v>
      </c>
    </row>
    <row r="4701" spans="1:12" x14ac:dyDescent="0.25">
      <c r="A4701" t="s">
        <v>4745</v>
      </c>
      <c r="B4701" t="s">
        <v>13</v>
      </c>
      <c r="C4701" t="s">
        <v>14</v>
      </c>
      <c r="D4701" t="s">
        <v>15</v>
      </c>
      <c r="E4701" t="s">
        <v>16</v>
      </c>
      <c r="F4701" t="s">
        <v>40</v>
      </c>
      <c r="G4701">
        <v>9359.9699999999993</v>
      </c>
      <c r="H4701">
        <v>1</v>
      </c>
      <c r="I4701">
        <v>9359.9699999999993</v>
      </c>
      <c r="J4701">
        <v>4.6100000000000003</v>
      </c>
      <c r="K4701">
        <v>1031</v>
      </c>
      <c r="L4701" s="1">
        <v>45462</v>
      </c>
    </row>
    <row r="4702" spans="1:12" x14ac:dyDescent="0.25">
      <c r="A4702" t="s">
        <v>4746</v>
      </c>
      <c r="B4702" t="s">
        <v>25</v>
      </c>
      <c r="C4702" t="s">
        <v>26</v>
      </c>
      <c r="D4702" t="s">
        <v>27</v>
      </c>
      <c r="E4702" t="s">
        <v>16</v>
      </c>
      <c r="F4702" t="s">
        <v>17</v>
      </c>
      <c r="G4702">
        <v>7630.06</v>
      </c>
      <c r="H4702">
        <v>5</v>
      </c>
      <c r="I4702">
        <v>38150.300000000003</v>
      </c>
      <c r="J4702">
        <v>3.67</v>
      </c>
      <c r="K4702">
        <v>3849</v>
      </c>
      <c r="L4702" s="1">
        <v>45517</v>
      </c>
    </row>
    <row r="4703" spans="1:12" x14ac:dyDescent="0.25">
      <c r="A4703" t="s">
        <v>4747</v>
      </c>
      <c r="B4703" t="s">
        <v>35</v>
      </c>
      <c r="C4703" t="s">
        <v>14</v>
      </c>
      <c r="D4703" t="s">
        <v>36</v>
      </c>
      <c r="E4703" t="s">
        <v>16</v>
      </c>
      <c r="F4703" t="s">
        <v>33</v>
      </c>
      <c r="G4703">
        <v>18914.29</v>
      </c>
      <c r="H4703">
        <v>4</v>
      </c>
      <c r="I4703">
        <v>75657.16</v>
      </c>
      <c r="J4703">
        <v>2.12</v>
      </c>
      <c r="K4703">
        <v>3390</v>
      </c>
      <c r="L4703" s="1">
        <v>45501</v>
      </c>
    </row>
    <row r="4704" spans="1:12" x14ac:dyDescent="0.25">
      <c r="A4704" t="s">
        <v>4748</v>
      </c>
      <c r="B4704" t="s">
        <v>43</v>
      </c>
      <c r="C4704" t="s">
        <v>44</v>
      </c>
      <c r="D4704" t="s">
        <v>45</v>
      </c>
      <c r="E4704" t="s">
        <v>47</v>
      </c>
      <c r="F4704" t="s">
        <v>28</v>
      </c>
      <c r="G4704">
        <v>6416.29</v>
      </c>
      <c r="H4704">
        <v>5</v>
      </c>
      <c r="I4704">
        <v>32081.45</v>
      </c>
      <c r="J4704">
        <v>2.41</v>
      </c>
      <c r="K4704">
        <v>4944</v>
      </c>
      <c r="L4704" s="1">
        <v>45352</v>
      </c>
    </row>
    <row r="4705" spans="1:12" x14ac:dyDescent="0.25">
      <c r="A4705" t="s">
        <v>4749</v>
      </c>
      <c r="B4705" t="s">
        <v>43</v>
      </c>
      <c r="C4705" t="s">
        <v>44</v>
      </c>
      <c r="D4705" t="s">
        <v>45</v>
      </c>
      <c r="E4705" t="s">
        <v>22</v>
      </c>
      <c r="F4705" t="s">
        <v>28</v>
      </c>
      <c r="G4705">
        <v>8325.56</v>
      </c>
      <c r="H4705">
        <v>5</v>
      </c>
      <c r="I4705">
        <v>41627.800000000003</v>
      </c>
      <c r="J4705">
        <v>3.62</v>
      </c>
      <c r="K4705">
        <v>1236</v>
      </c>
      <c r="L4705" s="1">
        <v>45300</v>
      </c>
    </row>
    <row r="4706" spans="1:12" x14ac:dyDescent="0.25">
      <c r="A4706" t="s">
        <v>4750</v>
      </c>
      <c r="B4706" t="s">
        <v>30</v>
      </c>
      <c r="C4706" t="s">
        <v>31</v>
      </c>
      <c r="D4706" t="s">
        <v>32</v>
      </c>
      <c r="E4706" t="s">
        <v>22</v>
      </c>
      <c r="F4706" t="s">
        <v>17</v>
      </c>
      <c r="G4706">
        <v>10886.93</v>
      </c>
      <c r="H4706">
        <v>1</v>
      </c>
      <c r="I4706">
        <v>10886.93</v>
      </c>
      <c r="J4706">
        <v>3.23</v>
      </c>
      <c r="K4706">
        <v>3995</v>
      </c>
      <c r="L4706" s="1">
        <v>45360</v>
      </c>
    </row>
    <row r="4707" spans="1:12" x14ac:dyDescent="0.25">
      <c r="A4707" t="s">
        <v>4751</v>
      </c>
      <c r="B4707" t="s">
        <v>19</v>
      </c>
      <c r="C4707" t="s">
        <v>20</v>
      </c>
      <c r="D4707" t="s">
        <v>21</v>
      </c>
      <c r="E4707" t="s">
        <v>22</v>
      </c>
      <c r="F4707" t="s">
        <v>28</v>
      </c>
      <c r="G4707">
        <v>10105.4</v>
      </c>
      <c r="H4707">
        <v>5</v>
      </c>
      <c r="I4707">
        <v>50527</v>
      </c>
      <c r="J4707">
        <v>2.29</v>
      </c>
      <c r="K4707">
        <v>3704</v>
      </c>
      <c r="L4707" s="1">
        <v>45395</v>
      </c>
    </row>
    <row r="4708" spans="1:12" x14ac:dyDescent="0.25">
      <c r="A4708" t="s">
        <v>4752</v>
      </c>
      <c r="B4708" t="s">
        <v>13</v>
      </c>
      <c r="C4708" t="s">
        <v>14</v>
      </c>
      <c r="D4708" t="s">
        <v>15</v>
      </c>
      <c r="E4708" t="s">
        <v>47</v>
      </c>
      <c r="F4708" t="s">
        <v>33</v>
      </c>
      <c r="G4708">
        <v>10355.6</v>
      </c>
      <c r="H4708">
        <v>1</v>
      </c>
      <c r="I4708">
        <v>10355.6</v>
      </c>
      <c r="J4708">
        <v>4.29</v>
      </c>
      <c r="K4708">
        <v>499</v>
      </c>
      <c r="L4708" s="1">
        <v>45520</v>
      </c>
    </row>
    <row r="4709" spans="1:12" x14ac:dyDescent="0.25">
      <c r="A4709" t="s">
        <v>4753</v>
      </c>
      <c r="B4709" t="s">
        <v>30</v>
      </c>
      <c r="C4709" t="s">
        <v>31</v>
      </c>
      <c r="D4709" t="s">
        <v>32</v>
      </c>
      <c r="E4709" t="s">
        <v>22</v>
      </c>
      <c r="F4709" t="s">
        <v>62</v>
      </c>
      <c r="G4709">
        <v>10682.77</v>
      </c>
      <c r="H4709">
        <v>5</v>
      </c>
      <c r="I4709">
        <v>53413.85</v>
      </c>
      <c r="J4709">
        <v>4.74</v>
      </c>
      <c r="K4709">
        <v>4575</v>
      </c>
      <c r="L4709" s="1">
        <v>45638</v>
      </c>
    </row>
    <row r="4710" spans="1:12" x14ac:dyDescent="0.25">
      <c r="A4710" t="s">
        <v>4754</v>
      </c>
      <c r="B4710" t="s">
        <v>38</v>
      </c>
      <c r="C4710" t="s">
        <v>20</v>
      </c>
      <c r="D4710" t="s">
        <v>39</v>
      </c>
      <c r="E4710" t="s">
        <v>47</v>
      </c>
      <c r="F4710" t="s">
        <v>33</v>
      </c>
      <c r="G4710">
        <v>5593.27</v>
      </c>
      <c r="H4710">
        <v>2</v>
      </c>
      <c r="I4710">
        <v>11186.54</v>
      </c>
      <c r="J4710">
        <v>2.86</v>
      </c>
      <c r="K4710">
        <v>2146</v>
      </c>
      <c r="L4710" s="1">
        <v>45382</v>
      </c>
    </row>
    <row r="4711" spans="1:12" x14ac:dyDescent="0.25">
      <c r="A4711" t="s">
        <v>4755</v>
      </c>
      <c r="B4711" t="s">
        <v>30</v>
      </c>
      <c r="C4711" t="s">
        <v>31</v>
      </c>
      <c r="D4711" t="s">
        <v>32</v>
      </c>
      <c r="E4711" t="s">
        <v>22</v>
      </c>
      <c r="F4711" t="s">
        <v>28</v>
      </c>
      <c r="G4711">
        <v>16309.22</v>
      </c>
      <c r="H4711">
        <v>2</v>
      </c>
      <c r="I4711">
        <v>32618.44</v>
      </c>
      <c r="J4711">
        <v>1.34</v>
      </c>
      <c r="K4711">
        <v>1282</v>
      </c>
      <c r="L4711" s="1">
        <v>45425</v>
      </c>
    </row>
    <row r="4712" spans="1:12" x14ac:dyDescent="0.25">
      <c r="A4712" t="s">
        <v>4756</v>
      </c>
      <c r="B4712" t="s">
        <v>25</v>
      </c>
      <c r="C4712" t="s">
        <v>26</v>
      </c>
      <c r="D4712" t="s">
        <v>27</v>
      </c>
      <c r="E4712" t="s">
        <v>22</v>
      </c>
      <c r="F4712" t="s">
        <v>62</v>
      </c>
      <c r="G4712">
        <v>19050.439999999999</v>
      </c>
      <c r="H4712">
        <v>1</v>
      </c>
      <c r="I4712">
        <v>19050.439999999999</v>
      </c>
      <c r="J4712">
        <v>1.69</v>
      </c>
      <c r="K4712">
        <v>4733</v>
      </c>
      <c r="L4712" s="1">
        <v>45494</v>
      </c>
    </row>
    <row r="4713" spans="1:12" x14ac:dyDescent="0.25">
      <c r="A4713" t="s">
        <v>4757</v>
      </c>
      <c r="B4713" t="s">
        <v>19</v>
      </c>
      <c r="C4713" t="s">
        <v>20</v>
      </c>
      <c r="D4713" t="s">
        <v>21</v>
      </c>
      <c r="E4713" t="s">
        <v>22</v>
      </c>
      <c r="F4713" t="s">
        <v>33</v>
      </c>
      <c r="G4713">
        <v>16427.07</v>
      </c>
      <c r="H4713">
        <v>3</v>
      </c>
      <c r="I4713">
        <v>49281.21</v>
      </c>
      <c r="J4713">
        <v>1.37</v>
      </c>
      <c r="K4713">
        <v>1084</v>
      </c>
      <c r="L4713" s="1">
        <v>45339</v>
      </c>
    </row>
    <row r="4714" spans="1:12" x14ac:dyDescent="0.25">
      <c r="A4714" t="s">
        <v>4758</v>
      </c>
      <c r="B4714" t="s">
        <v>53</v>
      </c>
      <c r="C4714" t="s">
        <v>31</v>
      </c>
      <c r="D4714" t="s">
        <v>54</v>
      </c>
      <c r="E4714" t="s">
        <v>47</v>
      </c>
      <c r="F4714" t="s">
        <v>28</v>
      </c>
      <c r="G4714">
        <v>3417</v>
      </c>
      <c r="H4714">
        <v>4</v>
      </c>
      <c r="I4714">
        <v>13668</v>
      </c>
      <c r="J4714">
        <v>1.01</v>
      </c>
      <c r="K4714">
        <v>2696</v>
      </c>
      <c r="L4714" s="1">
        <v>45527</v>
      </c>
    </row>
    <row r="4715" spans="1:12" x14ac:dyDescent="0.25">
      <c r="A4715" t="s">
        <v>4759</v>
      </c>
      <c r="B4715" t="s">
        <v>43</v>
      </c>
      <c r="C4715" t="s">
        <v>44</v>
      </c>
      <c r="D4715" t="s">
        <v>45</v>
      </c>
      <c r="E4715" t="s">
        <v>16</v>
      </c>
      <c r="F4715" t="s">
        <v>40</v>
      </c>
      <c r="G4715">
        <v>14077.8</v>
      </c>
      <c r="H4715">
        <v>5</v>
      </c>
      <c r="I4715">
        <v>70389</v>
      </c>
      <c r="J4715">
        <v>1.1000000000000001</v>
      </c>
      <c r="K4715">
        <v>2223</v>
      </c>
      <c r="L4715" s="1">
        <v>45459</v>
      </c>
    </row>
    <row r="4716" spans="1:12" x14ac:dyDescent="0.25">
      <c r="A4716" t="s">
        <v>4760</v>
      </c>
      <c r="B4716" t="s">
        <v>13</v>
      </c>
      <c r="C4716" t="s">
        <v>14</v>
      </c>
      <c r="D4716" t="s">
        <v>15</v>
      </c>
      <c r="E4716" t="s">
        <v>47</v>
      </c>
      <c r="F4716" t="s">
        <v>28</v>
      </c>
      <c r="G4716">
        <v>6749.33</v>
      </c>
      <c r="H4716">
        <v>1</v>
      </c>
      <c r="I4716">
        <v>6749.33</v>
      </c>
      <c r="J4716">
        <v>3.61</v>
      </c>
      <c r="K4716">
        <v>793</v>
      </c>
      <c r="L4716" s="1">
        <v>45345</v>
      </c>
    </row>
    <row r="4717" spans="1:12" x14ac:dyDescent="0.25">
      <c r="A4717" t="s">
        <v>4761</v>
      </c>
      <c r="B4717" t="s">
        <v>53</v>
      </c>
      <c r="C4717" t="s">
        <v>31</v>
      </c>
      <c r="D4717" t="s">
        <v>54</v>
      </c>
      <c r="E4717" t="s">
        <v>22</v>
      </c>
      <c r="F4717" t="s">
        <v>33</v>
      </c>
      <c r="G4717">
        <v>3463.27</v>
      </c>
      <c r="H4717">
        <v>2</v>
      </c>
      <c r="I4717">
        <v>6926.54</v>
      </c>
      <c r="J4717">
        <v>3.68</v>
      </c>
      <c r="K4717">
        <v>675</v>
      </c>
      <c r="L4717" s="1">
        <v>45549</v>
      </c>
    </row>
    <row r="4718" spans="1:12" x14ac:dyDescent="0.25">
      <c r="A4718" t="s">
        <v>4762</v>
      </c>
      <c r="B4718" t="s">
        <v>49</v>
      </c>
      <c r="C4718" t="s">
        <v>14</v>
      </c>
      <c r="D4718" t="s">
        <v>50</v>
      </c>
      <c r="E4718" t="s">
        <v>16</v>
      </c>
      <c r="F4718" t="s">
        <v>62</v>
      </c>
      <c r="G4718">
        <v>16838.939999999999</v>
      </c>
      <c r="H4718">
        <v>1</v>
      </c>
      <c r="I4718">
        <v>16838.939999999999</v>
      </c>
      <c r="J4718">
        <v>3.47</v>
      </c>
      <c r="K4718">
        <v>4594</v>
      </c>
      <c r="L4718" s="1">
        <v>45619</v>
      </c>
    </row>
    <row r="4719" spans="1:12" x14ac:dyDescent="0.25">
      <c r="A4719" t="s">
        <v>4763</v>
      </c>
      <c r="B4719" t="s">
        <v>30</v>
      </c>
      <c r="C4719" t="s">
        <v>31</v>
      </c>
      <c r="D4719" t="s">
        <v>32</v>
      </c>
      <c r="E4719" t="s">
        <v>22</v>
      </c>
      <c r="F4719" t="s">
        <v>28</v>
      </c>
      <c r="G4719">
        <v>4332.3999999999996</v>
      </c>
      <c r="H4719">
        <v>5</v>
      </c>
      <c r="I4719">
        <v>21662</v>
      </c>
      <c r="J4719">
        <v>3.01</v>
      </c>
      <c r="K4719">
        <v>2007</v>
      </c>
      <c r="L4719" s="1">
        <v>45530</v>
      </c>
    </row>
    <row r="4720" spans="1:12" x14ac:dyDescent="0.25">
      <c r="A4720" t="s">
        <v>4764</v>
      </c>
      <c r="B4720" t="s">
        <v>13</v>
      </c>
      <c r="C4720" t="s">
        <v>14</v>
      </c>
      <c r="D4720" t="s">
        <v>15</v>
      </c>
      <c r="E4720" t="s">
        <v>16</v>
      </c>
      <c r="F4720" t="s">
        <v>33</v>
      </c>
      <c r="G4720">
        <v>9762.74</v>
      </c>
      <c r="H4720">
        <v>2</v>
      </c>
      <c r="I4720">
        <v>19525.48</v>
      </c>
      <c r="J4720">
        <v>3.44</v>
      </c>
      <c r="K4720">
        <v>2408</v>
      </c>
      <c r="L4720" s="1">
        <v>45643</v>
      </c>
    </row>
    <row r="4721" spans="1:12" x14ac:dyDescent="0.25">
      <c r="A4721" t="s">
        <v>4765</v>
      </c>
      <c r="B4721" t="s">
        <v>49</v>
      </c>
      <c r="C4721" t="s">
        <v>14</v>
      </c>
      <c r="D4721" t="s">
        <v>50</v>
      </c>
      <c r="E4721" t="s">
        <v>16</v>
      </c>
      <c r="F4721" t="s">
        <v>17</v>
      </c>
      <c r="G4721">
        <v>15786.24</v>
      </c>
      <c r="H4721">
        <v>4</v>
      </c>
      <c r="I4721">
        <v>63144.959999999999</v>
      </c>
      <c r="J4721">
        <v>1.78</v>
      </c>
      <c r="K4721">
        <v>1880</v>
      </c>
      <c r="L4721" s="1">
        <v>45535</v>
      </c>
    </row>
    <row r="4722" spans="1:12" x14ac:dyDescent="0.25">
      <c r="A4722" t="s">
        <v>4766</v>
      </c>
      <c r="B4722" t="s">
        <v>43</v>
      </c>
      <c r="C4722" t="s">
        <v>44</v>
      </c>
      <c r="D4722" t="s">
        <v>45</v>
      </c>
      <c r="E4722" t="s">
        <v>47</v>
      </c>
      <c r="F4722" t="s">
        <v>17</v>
      </c>
      <c r="G4722">
        <v>1515.61</v>
      </c>
      <c r="H4722">
        <v>2</v>
      </c>
      <c r="I4722">
        <v>3031.22</v>
      </c>
      <c r="J4722">
        <v>3.11</v>
      </c>
      <c r="K4722">
        <v>170</v>
      </c>
      <c r="L4722" s="1">
        <v>45369</v>
      </c>
    </row>
    <row r="4723" spans="1:12" x14ac:dyDescent="0.25">
      <c r="A4723" t="s">
        <v>4767</v>
      </c>
      <c r="B4723" t="s">
        <v>30</v>
      </c>
      <c r="C4723" t="s">
        <v>31</v>
      </c>
      <c r="D4723" t="s">
        <v>32</v>
      </c>
      <c r="E4723" t="s">
        <v>47</v>
      </c>
      <c r="F4723" t="s">
        <v>33</v>
      </c>
      <c r="G4723">
        <v>2161.27</v>
      </c>
      <c r="H4723">
        <v>4</v>
      </c>
      <c r="I4723">
        <v>8645.08</v>
      </c>
      <c r="J4723">
        <v>1.74</v>
      </c>
      <c r="K4723">
        <v>1385</v>
      </c>
      <c r="L4723" s="1">
        <v>45294</v>
      </c>
    </row>
    <row r="4724" spans="1:12" x14ac:dyDescent="0.25">
      <c r="A4724" t="s">
        <v>4768</v>
      </c>
      <c r="B4724" t="s">
        <v>19</v>
      </c>
      <c r="C4724" t="s">
        <v>20</v>
      </c>
      <c r="D4724" t="s">
        <v>21</v>
      </c>
      <c r="E4724" t="s">
        <v>16</v>
      </c>
      <c r="F4724" t="s">
        <v>17</v>
      </c>
      <c r="G4724">
        <v>11194.09</v>
      </c>
      <c r="H4724">
        <v>1</v>
      </c>
      <c r="I4724">
        <v>11194.09</v>
      </c>
      <c r="J4724">
        <v>3.12</v>
      </c>
      <c r="K4724">
        <v>144</v>
      </c>
      <c r="L4724" s="1">
        <v>45620</v>
      </c>
    </row>
    <row r="4725" spans="1:12" x14ac:dyDescent="0.25">
      <c r="A4725" t="s">
        <v>4769</v>
      </c>
      <c r="B4725" t="s">
        <v>25</v>
      </c>
      <c r="C4725" t="s">
        <v>26</v>
      </c>
      <c r="D4725" t="s">
        <v>27</v>
      </c>
      <c r="E4725" t="s">
        <v>16</v>
      </c>
      <c r="F4725" t="s">
        <v>28</v>
      </c>
      <c r="G4725">
        <v>11931.14</v>
      </c>
      <c r="H4725">
        <v>2</v>
      </c>
      <c r="I4725">
        <v>23862.28</v>
      </c>
      <c r="J4725">
        <v>4.2300000000000004</v>
      </c>
      <c r="K4725">
        <v>2062</v>
      </c>
      <c r="L4725" s="1">
        <v>45397</v>
      </c>
    </row>
    <row r="4726" spans="1:12" x14ac:dyDescent="0.25">
      <c r="A4726" t="s">
        <v>4770</v>
      </c>
      <c r="B4726" t="s">
        <v>49</v>
      </c>
      <c r="C4726" t="s">
        <v>14</v>
      </c>
      <c r="D4726" t="s">
        <v>50</v>
      </c>
      <c r="E4726" t="s">
        <v>22</v>
      </c>
      <c r="F4726" t="s">
        <v>62</v>
      </c>
      <c r="G4726">
        <v>16147.46</v>
      </c>
      <c r="H4726">
        <v>5</v>
      </c>
      <c r="I4726">
        <v>80737.3</v>
      </c>
      <c r="J4726">
        <v>1.1499999999999999</v>
      </c>
      <c r="K4726">
        <v>1563</v>
      </c>
      <c r="L4726" s="1">
        <v>45502</v>
      </c>
    </row>
    <row r="4727" spans="1:12" x14ac:dyDescent="0.25">
      <c r="A4727" t="s">
        <v>4771</v>
      </c>
      <c r="B4727" t="s">
        <v>53</v>
      </c>
      <c r="C4727" t="s">
        <v>31</v>
      </c>
      <c r="D4727" t="s">
        <v>54</v>
      </c>
      <c r="E4727" t="s">
        <v>22</v>
      </c>
      <c r="F4727" t="s">
        <v>17</v>
      </c>
      <c r="G4727">
        <v>15085.44</v>
      </c>
      <c r="H4727">
        <v>3</v>
      </c>
      <c r="I4727">
        <v>45256.32</v>
      </c>
      <c r="J4727">
        <v>3.6</v>
      </c>
      <c r="K4727">
        <v>492</v>
      </c>
      <c r="L4727" s="1">
        <v>45525</v>
      </c>
    </row>
    <row r="4728" spans="1:12" x14ac:dyDescent="0.25">
      <c r="A4728" t="s">
        <v>4772</v>
      </c>
      <c r="B4728" t="s">
        <v>13</v>
      </c>
      <c r="C4728" t="s">
        <v>14</v>
      </c>
      <c r="D4728" t="s">
        <v>15</v>
      </c>
      <c r="E4728" t="s">
        <v>22</v>
      </c>
      <c r="F4728" t="s">
        <v>28</v>
      </c>
      <c r="G4728">
        <v>11575.03</v>
      </c>
      <c r="H4728">
        <v>4</v>
      </c>
      <c r="I4728">
        <v>46300.12</v>
      </c>
      <c r="J4728">
        <v>1.84</v>
      </c>
      <c r="K4728">
        <v>1009</v>
      </c>
      <c r="L4728" s="1">
        <v>45503</v>
      </c>
    </row>
    <row r="4729" spans="1:12" x14ac:dyDescent="0.25">
      <c r="A4729" t="s">
        <v>4773</v>
      </c>
      <c r="B4729" t="s">
        <v>65</v>
      </c>
      <c r="C4729" t="s">
        <v>20</v>
      </c>
      <c r="D4729" t="s">
        <v>66</v>
      </c>
      <c r="E4729" t="s">
        <v>22</v>
      </c>
      <c r="F4729" t="s">
        <v>23</v>
      </c>
      <c r="G4729">
        <v>17889.63</v>
      </c>
      <c r="H4729">
        <v>3</v>
      </c>
      <c r="I4729">
        <v>53668.89</v>
      </c>
      <c r="J4729">
        <v>2.19</v>
      </c>
      <c r="K4729">
        <v>3369</v>
      </c>
      <c r="L4729" s="1">
        <v>45296</v>
      </c>
    </row>
    <row r="4730" spans="1:12" x14ac:dyDescent="0.25">
      <c r="A4730" t="s">
        <v>4774</v>
      </c>
      <c r="B4730" t="s">
        <v>49</v>
      </c>
      <c r="C4730" t="s">
        <v>14</v>
      </c>
      <c r="D4730" t="s">
        <v>50</v>
      </c>
      <c r="E4730" t="s">
        <v>16</v>
      </c>
      <c r="F4730" t="s">
        <v>28</v>
      </c>
      <c r="G4730">
        <v>15565.23</v>
      </c>
      <c r="H4730">
        <v>1</v>
      </c>
      <c r="I4730">
        <v>15565.23</v>
      </c>
      <c r="J4730">
        <v>4.5999999999999996</v>
      </c>
      <c r="K4730">
        <v>2673</v>
      </c>
      <c r="L4730" s="1">
        <v>45467</v>
      </c>
    </row>
    <row r="4731" spans="1:12" x14ac:dyDescent="0.25">
      <c r="A4731" t="s">
        <v>4775</v>
      </c>
      <c r="B4731" t="s">
        <v>65</v>
      </c>
      <c r="C4731" t="s">
        <v>20</v>
      </c>
      <c r="D4731" t="s">
        <v>66</v>
      </c>
      <c r="E4731" t="s">
        <v>22</v>
      </c>
      <c r="F4731" t="s">
        <v>23</v>
      </c>
      <c r="G4731">
        <v>1620.64</v>
      </c>
      <c r="H4731">
        <v>1</v>
      </c>
      <c r="I4731">
        <v>1620.64</v>
      </c>
      <c r="J4731">
        <v>2.2799999999999998</v>
      </c>
      <c r="K4731">
        <v>1824</v>
      </c>
      <c r="L4731" s="1">
        <v>45361</v>
      </c>
    </row>
    <row r="4732" spans="1:12" x14ac:dyDescent="0.25">
      <c r="A4732" t="s">
        <v>4776</v>
      </c>
      <c r="B4732" t="s">
        <v>19</v>
      </c>
      <c r="C4732" t="s">
        <v>20</v>
      </c>
      <c r="D4732" t="s">
        <v>21</v>
      </c>
      <c r="E4732" t="s">
        <v>47</v>
      </c>
      <c r="F4732" t="s">
        <v>17</v>
      </c>
      <c r="G4732">
        <v>4705.46</v>
      </c>
      <c r="H4732">
        <v>1</v>
      </c>
      <c r="I4732">
        <v>4705.46</v>
      </c>
      <c r="J4732">
        <v>4.47</v>
      </c>
      <c r="K4732">
        <v>3249</v>
      </c>
      <c r="L4732" s="1">
        <v>45319</v>
      </c>
    </row>
    <row r="4733" spans="1:12" x14ac:dyDescent="0.25">
      <c r="A4733" t="s">
        <v>4777</v>
      </c>
      <c r="B4733" t="s">
        <v>19</v>
      </c>
      <c r="C4733" t="s">
        <v>20</v>
      </c>
      <c r="D4733" t="s">
        <v>21</v>
      </c>
      <c r="E4733" t="s">
        <v>16</v>
      </c>
      <c r="F4733" t="s">
        <v>17</v>
      </c>
      <c r="G4733">
        <v>11079.48</v>
      </c>
      <c r="H4733">
        <v>5</v>
      </c>
      <c r="I4733">
        <v>55397.4</v>
      </c>
      <c r="J4733">
        <v>2.0699999999999998</v>
      </c>
      <c r="K4733">
        <v>2439</v>
      </c>
      <c r="L4733" s="1">
        <v>45594</v>
      </c>
    </row>
    <row r="4734" spans="1:12" x14ac:dyDescent="0.25">
      <c r="A4734" t="s">
        <v>4778</v>
      </c>
      <c r="B4734" t="s">
        <v>19</v>
      </c>
      <c r="C4734" t="s">
        <v>20</v>
      </c>
      <c r="D4734" t="s">
        <v>21</v>
      </c>
      <c r="E4734" t="s">
        <v>16</v>
      </c>
      <c r="F4734" t="s">
        <v>17</v>
      </c>
      <c r="G4734">
        <v>14984.15</v>
      </c>
      <c r="H4734">
        <v>1</v>
      </c>
      <c r="I4734">
        <v>14984.15</v>
      </c>
      <c r="J4734">
        <v>3.69</v>
      </c>
      <c r="K4734">
        <v>4138</v>
      </c>
      <c r="L4734" s="1">
        <v>45587</v>
      </c>
    </row>
    <row r="4735" spans="1:12" x14ac:dyDescent="0.25">
      <c r="A4735" t="s">
        <v>4779</v>
      </c>
      <c r="B4735" t="s">
        <v>38</v>
      </c>
      <c r="C4735" t="s">
        <v>20</v>
      </c>
      <c r="D4735" t="s">
        <v>39</v>
      </c>
      <c r="E4735" t="s">
        <v>22</v>
      </c>
      <c r="F4735" t="s">
        <v>33</v>
      </c>
      <c r="G4735">
        <v>5972.06</v>
      </c>
      <c r="H4735">
        <v>1</v>
      </c>
      <c r="I4735">
        <v>5972.06</v>
      </c>
      <c r="J4735">
        <v>3.31</v>
      </c>
      <c r="K4735">
        <v>1092</v>
      </c>
      <c r="L4735" s="1">
        <v>45593</v>
      </c>
    </row>
    <row r="4736" spans="1:12" x14ac:dyDescent="0.25">
      <c r="A4736" t="s">
        <v>4780</v>
      </c>
      <c r="B4736" t="s">
        <v>65</v>
      </c>
      <c r="C4736" t="s">
        <v>20</v>
      </c>
      <c r="D4736" t="s">
        <v>66</v>
      </c>
      <c r="E4736" t="s">
        <v>22</v>
      </c>
      <c r="F4736" t="s">
        <v>17</v>
      </c>
      <c r="G4736">
        <v>10011.59</v>
      </c>
      <c r="H4736">
        <v>4</v>
      </c>
      <c r="I4736">
        <v>40046.36</v>
      </c>
      <c r="J4736">
        <v>1.63</v>
      </c>
      <c r="K4736">
        <v>2101</v>
      </c>
      <c r="L4736" s="1">
        <v>45645</v>
      </c>
    </row>
    <row r="4737" spans="1:12" x14ac:dyDescent="0.25">
      <c r="A4737" t="s">
        <v>4781</v>
      </c>
      <c r="B4737" t="s">
        <v>25</v>
      </c>
      <c r="C4737" t="s">
        <v>26</v>
      </c>
      <c r="D4737" t="s">
        <v>27</v>
      </c>
      <c r="E4737" t="s">
        <v>22</v>
      </c>
      <c r="F4737" t="s">
        <v>33</v>
      </c>
      <c r="G4737">
        <v>5980.72</v>
      </c>
      <c r="H4737">
        <v>2</v>
      </c>
      <c r="I4737">
        <v>11961.44</v>
      </c>
      <c r="J4737">
        <v>3.54</v>
      </c>
      <c r="K4737">
        <v>3121</v>
      </c>
      <c r="L4737" s="1">
        <v>45503</v>
      </c>
    </row>
    <row r="4738" spans="1:12" x14ac:dyDescent="0.25">
      <c r="A4738" t="s">
        <v>4782</v>
      </c>
      <c r="B4738" t="s">
        <v>25</v>
      </c>
      <c r="C4738" t="s">
        <v>26</v>
      </c>
      <c r="D4738" t="s">
        <v>27</v>
      </c>
      <c r="E4738" t="s">
        <v>16</v>
      </c>
      <c r="F4738" t="s">
        <v>33</v>
      </c>
      <c r="G4738">
        <v>1282.17</v>
      </c>
      <c r="H4738">
        <v>5</v>
      </c>
      <c r="I4738">
        <v>6410.85</v>
      </c>
      <c r="J4738">
        <v>1.74</v>
      </c>
      <c r="K4738">
        <v>3958</v>
      </c>
      <c r="L4738" s="1">
        <v>45321</v>
      </c>
    </row>
    <row r="4739" spans="1:12" x14ac:dyDescent="0.25">
      <c r="A4739" t="s">
        <v>4783</v>
      </c>
      <c r="B4739" t="s">
        <v>49</v>
      </c>
      <c r="C4739" t="s">
        <v>14</v>
      </c>
      <c r="D4739" t="s">
        <v>50</v>
      </c>
      <c r="E4739" t="s">
        <v>22</v>
      </c>
      <c r="F4739" t="s">
        <v>33</v>
      </c>
      <c r="G4739">
        <v>14520.05</v>
      </c>
      <c r="H4739">
        <v>2</v>
      </c>
      <c r="I4739">
        <v>29040.1</v>
      </c>
      <c r="J4739">
        <v>1.78</v>
      </c>
      <c r="K4739">
        <v>3916</v>
      </c>
      <c r="L4739" s="1">
        <v>45395</v>
      </c>
    </row>
    <row r="4740" spans="1:12" x14ac:dyDescent="0.25">
      <c r="A4740" t="s">
        <v>4784</v>
      </c>
      <c r="B4740" t="s">
        <v>53</v>
      </c>
      <c r="C4740" t="s">
        <v>31</v>
      </c>
      <c r="D4740" t="s">
        <v>54</v>
      </c>
      <c r="E4740" t="s">
        <v>22</v>
      </c>
      <c r="F4740" t="s">
        <v>62</v>
      </c>
      <c r="G4740">
        <v>4812.6400000000003</v>
      </c>
      <c r="H4740">
        <v>5</v>
      </c>
      <c r="I4740">
        <v>24063.200000000001</v>
      </c>
      <c r="J4740">
        <v>1.45</v>
      </c>
      <c r="K4740">
        <v>3130</v>
      </c>
      <c r="L4740" s="1">
        <v>45586</v>
      </c>
    </row>
    <row r="4741" spans="1:12" x14ac:dyDescent="0.25">
      <c r="A4741" t="s">
        <v>4785</v>
      </c>
      <c r="B4741" t="s">
        <v>49</v>
      </c>
      <c r="C4741" t="s">
        <v>14</v>
      </c>
      <c r="D4741" t="s">
        <v>50</v>
      </c>
      <c r="E4741" t="s">
        <v>22</v>
      </c>
      <c r="F4741" t="s">
        <v>28</v>
      </c>
      <c r="G4741">
        <v>14301.66</v>
      </c>
      <c r="H4741">
        <v>1</v>
      </c>
      <c r="I4741">
        <v>14301.66</v>
      </c>
      <c r="J4741">
        <v>2.63</v>
      </c>
      <c r="K4741">
        <v>82</v>
      </c>
      <c r="L4741" s="1">
        <v>45523</v>
      </c>
    </row>
    <row r="4742" spans="1:12" x14ac:dyDescent="0.25">
      <c r="A4742" t="s">
        <v>4786</v>
      </c>
      <c r="B4742" t="s">
        <v>35</v>
      </c>
      <c r="C4742" t="s">
        <v>14</v>
      </c>
      <c r="D4742" t="s">
        <v>36</v>
      </c>
      <c r="E4742" t="s">
        <v>22</v>
      </c>
      <c r="F4742" t="s">
        <v>23</v>
      </c>
      <c r="G4742">
        <v>16787.150000000001</v>
      </c>
      <c r="H4742">
        <v>4</v>
      </c>
      <c r="I4742">
        <v>67148.600000000006</v>
      </c>
      <c r="J4742">
        <v>4.88</v>
      </c>
      <c r="K4742">
        <v>3264</v>
      </c>
      <c r="L4742" s="1">
        <v>45359</v>
      </c>
    </row>
    <row r="4743" spans="1:12" x14ac:dyDescent="0.25">
      <c r="A4743" t="s">
        <v>4787</v>
      </c>
      <c r="B4743" t="s">
        <v>38</v>
      </c>
      <c r="C4743" t="s">
        <v>20</v>
      </c>
      <c r="D4743" t="s">
        <v>39</v>
      </c>
      <c r="E4743" t="s">
        <v>47</v>
      </c>
      <c r="F4743" t="s">
        <v>62</v>
      </c>
      <c r="G4743">
        <v>10072.209999999999</v>
      </c>
      <c r="H4743">
        <v>4</v>
      </c>
      <c r="I4743">
        <v>40288.839999999997</v>
      </c>
      <c r="J4743">
        <v>4.9400000000000004</v>
      </c>
      <c r="K4743">
        <v>3742</v>
      </c>
      <c r="L4743" s="1">
        <v>45628</v>
      </c>
    </row>
    <row r="4744" spans="1:12" x14ac:dyDescent="0.25">
      <c r="A4744" t="s">
        <v>4788</v>
      </c>
      <c r="B4744" t="s">
        <v>13</v>
      </c>
      <c r="C4744" t="s">
        <v>14</v>
      </c>
      <c r="D4744" t="s">
        <v>15</v>
      </c>
      <c r="E4744" t="s">
        <v>16</v>
      </c>
      <c r="F4744" t="s">
        <v>17</v>
      </c>
      <c r="G4744">
        <v>10738.57</v>
      </c>
      <c r="H4744">
        <v>1</v>
      </c>
      <c r="I4744">
        <v>10738.57</v>
      </c>
      <c r="J4744">
        <v>2.34</v>
      </c>
      <c r="K4744">
        <v>2766</v>
      </c>
      <c r="L4744" s="1">
        <v>45614</v>
      </c>
    </row>
    <row r="4745" spans="1:12" x14ac:dyDescent="0.25">
      <c r="A4745" t="s">
        <v>4789</v>
      </c>
      <c r="B4745" t="s">
        <v>19</v>
      </c>
      <c r="C4745" t="s">
        <v>20</v>
      </c>
      <c r="D4745" t="s">
        <v>21</v>
      </c>
      <c r="E4745" t="s">
        <v>16</v>
      </c>
      <c r="F4745" t="s">
        <v>28</v>
      </c>
      <c r="G4745">
        <v>14393.24</v>
      </c>
      <c r="H4745">
        <v>3</v>
      </c>
      <c r="I4745">
        <v>43179.72</v>
      </c>
      <c r="J4745">
        <v>3.75</v>
      </c>
      <c r="K4745">
        <v>4158</v>
      </c>
      <c r="L4745" s="1">
        <v>45356</v>
      </c>
    </row>
    <row r="4746" spans="1:12" x14ac:dyDescent="0.25">
      <c r="A4746" t="s">
        <v>4790</v>
      </c>
      <c r="B4746" t="s">
        <v>13</v>
      </c>
      <c r="C4746" t="s">
        <v>14</v>
      </c>
      <c r="D4746" t="s">
        <v>15</v>
      </c>
      <c r="E4746" t="s">
        <v>22</v>
      </c>
      <c r="F4746" t="s">
        <v>23</v>
      </c>
      <c r="G4746">
        <v>15519.1</v>
      </c>
      <c r="H4746">
        <v>5</v>
      </c>
      <c r="I4746">
        <v>77595.5</v>
      </c>
      <c r="J4746">
        <v>3.05</v>
      </c>
      <c r="K4746">
        <v>2236</v>
      </c>
      <c r="L4746" s="1">
        <v>45627</v>
      </c>
    </row>
    <row r="4747" spans="1:12" x14ac:dyDescent="0.25">
      <c r="A4747" t="s">
        <v>4791</v>
      </c>
      <c r="B4747" t="s">
        <v>35</v>
      </c>
      <c r="C4747" t="s">
        <v>14</v>
      </c>
      <c r="D4747" t="s">
        <v>36</v>
      </c>
      <c r="E4747" t="s">
        <v>16</v>
      </c>
      <c r="F4747" t="s">
        <v>40</v>
      </c>
      <c r="G4747">
        <v>13797.05</v>
      </c>
      <c r="H4747">
        <v>2</v>
      </c>
      <c r="I4747">
        <v>27594.1</v>
      </c>
      <c r="J4747">
        <v>4.5999999999999996</v>
      </c>
      <c r="K4747">
        <v>423</v>
      </c>
      <c r="L4747" s="1">
        <v>45361</v>
      </c>
    </row>
    <row r="4748" spans="1:12" x14ac:dyDescent="0.25">
      <c r="A4748" t="s">
        <v>4792</v>
      </c>
      <c r="B4748" t="s">
        <v>65</v>
      </c>
      <c r="C4748" t="s">
        <v>20</v>
      </c>
      <c r="D4748" t="s">
        <v>66</v>
      </c>
      <c r="E4748" t="s">
        <v>47</v>
      </c>
      <c r="F4748" t="s">
        <v>17</v>
      </c>
      <c r="G4748">
        <v>11579.05</v>
      </c>
      <c r="H4748">
        <v>3</v>
      </c>
      <c r="I4748">
        <v>34737.15</v>
      </c>
      <c r="J4748">
        <v>1.08</v>
      </c>
      <c r="K4748">
        <v>3613</v>
      </c>
      <c r="L4748" s="1">
        <v>45364</v>
      </c>
    </row>
    <row r="4749" spans="1:12" x14ac:dyDescent="0.25">
      <c r="A4749" t="s">
        <v>4793</v>
      </c>
      <c r="B4749" t="s">
        <v>19</v>
      </c>
      <c r="C4749" t="s">
        <v>20</v>
      </c>
      <c r="D4749" t="s">
        <v>21</v>
      </c>
      <c r="E4749" t="s">
        <v>22</v>
      </c>
      <c r="F4749" t="s">
        <v>28</v>
      </c>
      <c r="G4749">
        <v>6490.64</v>
      </c>
      <c r="H4749">
        <v>5</v>
      </c>
      <c r="I4749">
        <v>32453.200000000001</v>
      </c>
      <c r="J4749">
        <v>1.82</v>
      </c>
      <c r="K4749">
        <v>3406</v>
      </c>
      <c r="L4749" s="1">
        <v>45635</v>
      </c>
    </row>
    <row r="4750" spans="1:12" x14ac:dyDescent="0.25">
      <c r="A4750" t="s">
        <v>4794</v>
      </c>
      <c r="B4750" t="s">
        <v>25</v>
      </c>
      <c r="C4750" t="s">
        <v>26</v>
      </c>
      <c r="D4750" t="s">
        <v>27</v>
      </c>
      <c r="E4750" t="s">
        <v>47</v>
      </c>
      <c r="F4750" t="s">
        <v>23</v>
      </c>
      <c r="G4750">
        <v>13912.53</v>
      </c>
      <c r="H4750">
        <v>3</v>
      </c>
      <c r="I4750">
        <v>41737.589999999997</v>
      </c>
      <c r="J4750">
        <v>1.03</v>
      </c>
      <c r="K4750">
        <v>656</v>
      </c>
      <c r="L4750" s="1">
        <v>45630</v>
      </c>
    </row>
    <row r="4751" spans="1:12" x14ac:dyDescent="0.25">
      <c r="A4751" t="s">
        <v>4795</v>
      </c>
      <c r="B4751" t="s">
        <v>30</v>
      </c>
      <c r="C4751" t="s">
        <v>31</v>
      </c>
      <c r="D4751" t="s">
        <v>32</v>
      </c>
      <c r="E4751" t="s">
        <v>47</v>
      </c>
      <c r="F4751" t="s">
        <v>17</v>
      </c>
      <c r="G4751">
        <v>4669.54</v>
      </c>
      <c r="H4751">
        <v>1</v>
      </c>
      <c r="I4751">
        <v>4669.54</v>
      </c>
      <c r="J4751">
        <v>3.18</v>
      </c>
      <c r="K4751">
        <v>2677</v>
      </c>
      <c r="L4751" s="1">
        <v>45609</v>
      </c>
    </row>
    <row r="4752" spans="1:12" x14ac:dyDescent="0.25">
      <c r="A4752" t="s">
        <v>4796</v>
      </c>
      <c r="B4752" t="s">
        <v>43</v>
      </c>
      <c r="C4752" t="s">
        <v>44</v>
      </c>
      <c r="D4752" t="s">
        <v>45</v>
      </c>
      <c r="E4752" t="s">
        <v>47</v>
      </c>
      <c r="F4752" t="s">
        <v>28</v>
      </c>
      <c r="G4752">
        <v>12408.78</v>
      </c>
      <c r="H4752">
        <v>3</v>
      </c>
      <c r="I4752">
        <v>37226.339999999997</v>
      </c>
      <c r="J4752">
        <v>1.33</v>
      </c>
      <c r="K4752">
        <v>3620</v>
      </c>
      <c r="L4752" s="1">
        <v>45430</v>
      </c>
    </row>
    <row r="4753" spans="1:12" x14ac:dyDescent="0.25">
      <c r="A4753" t="s">
        <v>4797</v>
      </c>
      <c r="B4753" t="s">
        <v>19</v>
      </c>
      <c r="C4753" t="s">
        <v>20</v>
      </c>
      <c r="D4753" t="s">
        <v>21</v>
      </c>
      <c r="E4753" t="s">
        <v>16</v>
      </c>
      <c r="F4753" t="s">
        <v>23</v>
      </c>
      <c r="G4753">
        <v>9165.75</v>
      </c>
      <c r="H4753">
        <v>3</v>
      </c>
      <c r="I4753">
        <v>27497.25</v>
      </c>
      <c r="J4753">
        <v>1.69</v>
      </c>
      <c r="K4753">
        <v>1383</v>
      </c>
      <c r="L4753" s="1">
        <v>45434</v>
      </c>
    </row>
    <row r="4754" spans="1:12" x14ac:dyDescent="0.25">
      <c r="A4754" t="s">
        <v>4798</v>
      </c>
      <c r="B4754" t="s">
        <v>13</v>
      </c>
      <c r="C4754" t="s">
        <v>14</v>
      </c>
      <c r="D4754" t="s">
        <v>15</v>
      </c>
      <c r="E4754" t="s">
        <v>16</v>
      </c>
      <c r="F4754" t="s">
        <v>28</v>
      </c>
      <c r="G4754">
        <v>8548.5</v>
      </c>
      <c r="H4754">
        <v>2</v>
      </c>
      <c r="I4754">
        <v>17097</v>
      </c>
      <c r="J4754">
        <v>2.14</v>
      </c>
      <c r="K4754">
        <v>4858</v>
      </c>
      <c r="L4754" s="1">
        <v>45520</v>
      </c>
    </row>
    <row r="4755" spans="1:12" x14ac:dyDescent="0.25">
      <c r="A4755" t="s">
        <v>4799</v>
      </c>
      <c r="B4755" t="s">
        <v>19</v>
      </c>
      <c r="C4755" t="s">
        <v>20</v>
      </c>
      <c r="D4755" t="s">
        <v>21</v>
      </c>
      <c r="E4755" t="s">
        <v>47</v>
      </c>
      <c r="F4755" t="s">
        <v>28</v>
      </c>
      <c r="G4755">
        <v>8668.64</v>
      </c>
      <c r="H4755">
        <v>4</v>
      </c>
      <c r="I4755">
        <v>34674.559999999998</v>
      </c>
      <c r="J4755">
        <v>3.89</v>
      </c>
      <c r="K4755">
        <v>2690</v>
      </c>
      <c r="L4755" s="1">
        <v>45613</v>
      </c>
    </row>
    <row r="4756" spans="1:12" x14ac:dyDescent="0.25">
      <c r="A4756" t="s">
        <v>4800</v>
      </c>
      <c r="B4756" t="s">
        <v>49</v>
      </c>
      <c r="C4756" t="s">
        <v>14</v>
      </c>
      <c r="D4756" t="s">
        <v>50</v>
      </c>
      <c r="E4756" t="s">
        <v>22</v>
      </c>
      <c r="F4756" t="s">
        <v>28</v>
      </c>
      <c r="G4756">
        <v>581.23</v>
      </c>
      <c r="H4756">
        <v>4</v>
      </c>
      <c r="I4756">
        <v>2324.92</v>
      </c>
      <c r="J4756">
        <v>3.73</v>
      </c>
      <c r="K4756">
        <v>2552</v>
      </c>
      <c r="L4756" s="1">
        <v>45345</v>
      </c>
    </row>
    <row r="4757" spans="1:12" x14ac:dyDescent="0.25">
      <c r="A4757" t="s">
        <v>4801</v>
      </c>
      <c r="B4757" t="s">
        <v>43</v>
      </c>
      <c r="C4757" t="s">
        <v>44</v>
      </c>
      <c r="D4757" t="s">
        <v>45</v>
      </c>
      <c r="E4757" t="s">
        <v>47</v>
      </c>
      <c r="F4757" t="s">
        <v>62</v>
      </c>
      <c r="G4757">
        <v>6152.14</v>
      </c>
      <c r="H4757">
        <v>2</v>
      </c>
      <c r="I4757">
        <v>12304.28</v>
      </c>
      <c r="J4757">
        <v>2.68</v>
      </c>
      <c r="K4757">
        <v>1542</v>
      </c>
      <c r="L4757" s="1">
        <v>45381</v>
      </c>
    </row>
    <row r="4758" spans="1:12" x14ac:dyDescent="0.25">
      <c r="A4758" t="s">
        <v>4802</v>
      </c>
      <c r="B4758" t="s">
        <v>25</v>
      </c>
      <c r="C4758" t="s">
        <v>26</v>
      </c>
      <c r="D4758" t="s">
        <v>27</v>
      </c>
      <c r="E4758" t="s">
        <v>16</v>
      </c>
      <c r="F4758" t="s">
        <v>23</v>
      </c>
      <c r="G4758">
        <v>7411.75</v>
      </c>
      <c r="H4758">
        <v>4</v>
      </c>
      <c r="I4758">
        <v>29647</v>
      </c>
      <c r="J4758">
        <v>1.76</v>
      </c>
      <c r="K4758">
        <v>2071</v>
      </c>
      <c r="L4758" s="1">
        <v>45640</v>
      </c>
    </row>
    <row r="4759" spans="1:12" x14ac:dyDescent="0.25">
      <c r="A4759" t="s">
        <v>4803</v>
      </c>
      <c r="B4759" t="s">
        <v>49</v>
      </c>
      <c r="C4759" t="s">
        <v>14</v>
      </c>
      <c r="D4759" t="s">
        <v>50</v>
      </c>
      <c r="E4759" t="s">
        <v>16</v>
      </c>
      <c r="F4759" t="s">
        <v>17</v>
      </c>
      <c r="G4759">
        <v>6904.68</v>
      </c>
      <c r="H4759">
        <v>5</v>
      </c>
      <c r="I4759">
        <v>34523.4</v>
      </c>
      <c r="J4759">
        <v>4.46</v>
      </c>
      <c r="K4759">
        <v>4783</v>
      </c>
      <c r="L4759" s="1">
        <v>45619</v>
      </c>
    </row>
    <row r="4760" spans="1:12" x14ac:dyDescent="0.25">
      <c r="A4760" t="s">
        <v>4804</v>
      </c>
      <c r="B4760" t="s">
        <v>30</v>
      </c>
      <c r="C4760" t="s">
        <v>31</v>
      </c>
      <c r="D4760" t="s">
        <v>32</v>
      </c>
      <c r="E4760" t="s">
        <v>22</v>
      </c>
      <c r="F4760" t="s">
        <v>17</v>
      </c>
      <c r="G4760">
        <v>15462.81</v>
      </c>
      <c r="H4760">
        <v>2</v>
      </c>
      <c r="I4760">
        <v>30925.62</v>
      </c>
      <c r="J4760">
        <v>1.74</v>
      </c>
      <c r="K4760">
        <v>4167</v>
      </c>
      <c r="L4760" s="1">
        <v>45582</v>
      </c>
    </row>
    <row r="4761" spans="1:12" x14ac:dyDescent="0.25">
      <c r="A4761" t="s">
        <v>4805</v>
      </c>
      <c r="B4761" t="s">
        <v>35</v>
      </c>
      <c r="C4761" t="s">
        <v>14</v>
      </c>
      <c r="D4761" t="s">
        <v>36</v>
      </c>
      <c r="E4761" t="s">
        <v>22</v>
      </c>
      <c r="F4761" t="s">
        <v>33</v>
      </c>
      <c r="G4761">
        <v>4855.51</v>
      </c>
      <c r="H4761">
        <v>3</v>
      </c>
      <c r="I4761">
        <v>14566.53</v>
      </c>
      <c r="J4761">
        <v>4.6900000000000004</v>
      </c>
      <c r="K4761">
        <v>157</v>
      </c>
      <c r="L4761" s="1">
        <v>45642</v>
      </c>
    </row>
    <row r="4762" spans="1:12" x14ac:dyDescent="0.25">
      <c r="A4762" t="s">
        <v>4806</v>
      </c>
      <c r="B4762" t="s">
        <v>19</v>
      </c>
      <c r="C4762" t="s">
        <v>20</v>
      </c>
      <c r="D4762" t="s">
        <v>21</v>
      </c>
      <c r="E4762" t="s">
        <v>16</v>
      </c>
      <c r="F4762" t="s">
        <v>40</v>
      </c>
      <c r="G4762">
        <v>7601.87</v>
      </c>
      <c r="H4762">
        <v>1</v>
      </c>
      <c r="I4762">
        <v>7601.87</v>
      </c>
      <c r="J4762">
        <v>1.44</v>
      </c>
      <c r="K4762">
        <v>491</v>
      </c>
      <c r="L4762" s="1">
        <v>45555</v>
      </c>
    </row>
    <row r="4763" spans="1:12" x14ac:dyDescent="0.25">
      <c r="A4763" t="s">
        <v>4807</v>
      </c>
      <c r="B4763" t="s">
        <v>19</v>
      </c>
      <c r="C4763" t="s">
        <v>20</v>
      </c>
      <c r="D4763" t="s">
        <v>21</v>
      </c>
      <c r="E4763" t="s">
        <v>16</v>
      </c>
      <c r="F4763" t="s">
        <v>40</v>
      </c>
      <c r="G4763">
        <v>15797.01</v>
      </c>
      <c r="H4763">
        <v>1</v>
      </c>
      <c r="I4763">
        <v>15797.01</v>
      </c>
      <c r="J4763">
        <v>2.33</v>
      </c>
      <c r="K4763">
        <v>3193</v>
      </c>
      <c r="L4763" s="1">
        <v>45303</v>
      </c>
    </row>
    <row r="4764" spans="1:12" x14ac:dyDescent="0.25">
      <c r="A4764" t="s">
        <v>4808</v>
      </c>
      <c r="B4764" t="s">
        <v>25</v>
      </c>
      <c r="C4764" t="s">
        <v>26</v>
      </c>
      <c r="D4764" t="s">
        <v>27</v>
      </c>
      <c r="E4764" t="s">
        <v>22</v>
      </c>
      <c r="F4764" t="s">
        <v>17</v>
      </c>
      <c r="G4764">
        <v>13542.71</v>
      </c>
      <c r="H4764">
        <v>2</v>
      </c>
      <c r="I4764">
        <v>27085.42</v>
      </c>
      <c r="J4764">
        <v>4.45</v>
      </c>
      <c r="K4764">
        <v>4550</v>
      </c>
      <c r="L4764" s="1">
        <v>45307</v>
      </c>
    </row>
    <row r="4765" spans="1:12" x14ac:dyDescent="0.25">
      <c r="A4765" t="s">
        <v>4809</v>
      </c>
      <c r="B4765" t="s">
        <v>35</v>
      </c>
      <c r="C4765" t="s">
        <v>14</v>
      </c>
      <c r="D4765" t="s">
        <v>36</v>
      </c>
      <c r="E4765" t="s">
        <v>47</v>
      </c>
      <c r="F4765" t="s">
        <v>28</v>
      </c>
      <c r="G4765">
        <v>5179.13</v>
      </c>
      <c r="H4765">
        <v>2</v>
      </c>
      <c r="I4765">
        <v>10358.26</v>
      </c>
      <c r="J4765">
        <v>1.58</v>
      </c>
      <c r="K4765">
        <v>4897</v>
      </c>
      <c r="L4765" s="1">
        <v>45435</v>
      </c>
    </row>
    <row r="4766" spans="1:12" x14ac:dyDescent="0.25">
      <c r="A4766" t="s">
        <v>4810</v>
      </c>
      <c r="B4766" t="s">
        <v>13</v>
      </c>
      <c r="C4766" t="s">
        <v>14</v>
      </c>
      <c r="D4766" t="s">
        <v>15</v>
      </c>
      <c r="E4766" t="s">
        <v>22</v>
      </c>
      <c r="F4766" t="s">
        <v>33</v>
      </c>
      <c r="G4766">
        <v>3524.67</v>
      </c>
      <c r="H4766">
        <v>4</v>
      </c>
      <c r="I4766">
        <v>14098.68</v>
      </c>
      <c r="J4766">
        <v>2.33</v>
      </c>
      <c r="K4766">
        <v>3208</v>
      </c>
      <c r="L4766" s="1">
        <v>45332</v>
      </c>
    </row>
    <row r="4767" spans="1:12" x14ac:dyDescent="0.25">
      <c r="A4767" t="s">
        <v>4811</v>
      </c>
      <c r="B4767" t="s">
        <v>35</v>
      </c>
      <c r="C4767" t="s">
        <v>14</v>
      </c>
      <c r="D4767" t="s">
        <v>36</v>
      </c>
      <c r="E4767" t="s">
        <v>16</v>
      </c>
      <c r="F4767" t="s">
        <v>62</v>
      </c>
      <c r="G4767">
        <v>8802.74</v>
      </c>
      <c r="H4767">
        <v>4</v>
      </c>
      <c r="I4767">
        <v>35210.959999999999</v>
      </c>
      <c r="J4767">
        <v>3.06</v>
      </c>
      <c r="K4767">
        <v>1589</v>
      </c>
      <c r="L4767" s="1">
        <v>45308</v>
      </c>
    </row>
    <row r="4768" spans="1:12" x14ac:dyDescent="0.25">
      <c r="A4768" t="s">
        <v>4812</v>
      </c>
      <c r="B4768" t="s">
        <v>25</v>
      </c>
      <c r="C4768" t="s">
        <v>26</v>
      </c>
      <c r="D4768" t="s">
        <v>27</v>
      </c>
      <c r="E4768" t="s">
        <v>47</v>
      </c>
      <c r="F4768" t="s">
        <v>33</v>
      </c>
      <c r="G4768">
        <v>4143.51</v>
      </c>
      <c r="H4768">
        <v>3</v>
      </c>
      <c r="I4768">
        <v>12430.53</v>
      </c>
      <c r="J4768">
        <v>4.78</v>
      </c>
      <c r="K4768">
        <v>119</v>
      </c>
      <c r="L4768" s="1">
        <v>45339</v>
      </c>
    </row>
    <row r="4769" spans="1:12" x14ac:dyDescent="0.25">
      <c r="A4769" t="s">
        <v>4813</v>
      </c>
      <c r="B4769" t="s">
        <v>30</v>
      </c>
      <c r="C4769" t="s">
        <v>31</v>
      </c>
      <c r="D4769" t="s">
        <v>32</v>
      </c>
      <c r="E4769" t="s">
        <v>47</v>
      </c>
      <c r="F4769" t="s">
        <v>40</v>
      </c>
      <c r="G4769">
        <v>3581.75</v>
      </c>
      <c r="H4769">
        <v>5</v>
      </c>
      <c r="I4769">
        <v>17908.75</v>
      </c>
      <c r="J4769">
        <v>4.3099999999999996</v>
      </c>
      <c r="K4769">
        <v>3782</v>
      </c>
      <c r="L4769" s="1">
        <v>45391</v>
      </c>
    </row>
    <row r="4770" spans="1:12" x14ac:dyDescent="0.25">
      <c r="A4770" t="s">
        <v>4814</v>
      </c>
      <c r="B4770" t="s">
        <v>49</v>
      </c>
      <c r="C4770" t="s">
        <v>14</v>
      </c>
      <c r="D4770" t="s">
        <v>50</v>
      </c>
      <c r="E4770" t="s">
        <v>47</v>
      </c>
      <c r="F4770" t="s">
        <v>40</v>
      </c>
      <c r="G4770">
        <v>15802.31</v>
      </c>
      <c r="H4770">
        <v>1</v>
      </c>
      <c r="I4770">
        <v>15802.31</v>
      </c>
      <c r="J4770">
        <v>2.85</v>
      </c>
      <c r="K4770">
        <v>63</v>
      </c>
      <c r="L4770" s="1">
        <v>45397</v>
      </c>
    </row>
    <row r="4771" spans="1:12" x14ac:dyDescent="0.25">
      <c r="A4771" t="s">
        <v>4815</v>
      </c>
      <c r="B4771" t="s">
        <v>19</v>
      </c>
      <c r="C4771" t="s">
        <v>20</v>
      </c>
      <c r="D4771" t="s">
        <v>21</v>
      </c>
      <c r="E4771" t="s">
        <v>16</v>
      </c>
      <c r="F4771" t="s">
        <v>40</v>
      </c>
      <c r="G4771">
        <v>10839.64</v>
      </c>
      <c r="H4771">
        <v>4</v>
      </c>
      <c r="I4771">
        <v>43358.559999999998</v>
      </c>
      <c r="J4771">
        <v>3.3</v>
      </c>
      <c r="K4771">
        <v>2134</v>
      </c>
      <c r="L4771" s="1">
        <v>45615</v>
      </c>
    </row>
    <row r="4772" spans="1:12" x14ac:dyDescent="0.25">
      <c r="A4772" t="s">
        <v>4816</v>
      </c>
      <c r="B4772" t="s">
        <v>30</v>
      </c>
      <c r="C4772" t="s">
        <v>31</v>
      </c>
      <c r="D4772" t="s">
        <v>32</v>
      </c>
      <c r="E4772" t="s">
        <v>47</v>
      </c>
      <c r="F4772" t="s">
        <v>17</v>
      </c>
      <c r="G4772">
        <v>2761.07</v>
      </c>
      <c r="H4772">
        <v>3</v>
      </c>
      <c r="I4772">
        <v>8283.2099999999991</v>
      </c>
      <c r="J4772">
        <v>2.84</v>
      </c>
      <c r="K4772">
        <v>4567</v>
      </c>
      <c r="L4772" s="1">
        <v>45450</v>
      </c>
    </row>
    <row r="4773" spans="1:12" x14ac:dyDescent="0.25">
      <c r="A4773" t="s">
        <v>4817</v>
      </c>
      <c r="B4773" t="s">
        <v>35</v>
      </c>
      <c r="C4773" t="s">
        <v>14</v>
      </c>
      <c r="D4773" t="s">
        <v>36</v>
      </c>
      <c r="E4773" t="s">
        <v>22</v>
      </c>
      <c r="F4773" t="s">
        <v>62</v>
      </c>
      <c r="G4773">
        <v>14442.64</v>
      </c>
      <c r="H4773">
        <v>4</v>
      </c>
      <c r="I4773">
        <v>57770.559999999998</v>
      </c>
      <c r="J4773">
        <v>2.56</v>
      </c>
      <c r="K4773">
        <v>3526</v>
      </c>
      <c r="L4773" s="1">
        <v>45496</v>
      </c>
    </row>
    <row r="4774" spans="1:12" x14ac:dyDescent="0.25">
      <c r="A4774" t="s">
        <v>4818</v>
      </c>
      <c r="B4774" t="s">
        <v>35</v>
      </c>
      <c r="C4774" t="s">
        <v>14</v>
      </c>
      <c r="D4774" t="s">
        <v>36</v>
      </c>
      <c r="E4774" t="s">
        <v>22</v>
      </c>
      <c r="F4774" t="s">
        <v>40</v>
      </c>
      <c r="G4774">
        <v>2786.82</v>
      </c>
      <c r="H4774">
        <v>3</v>
      </c>
      <c r="I4774">
        <v>8360.4599999999991</v>
      </c>
      <c r="J4774">
        <v>3.49</v>
      </c>
      <c r="K4774">
        <v>2010</v>
      </c>
      <c r="L4774" s="1">
        <v>45324</v>
      </c>
    </row>
    <row r="4775" spans="1:12" x14ac:dyDescent="0.25">
      <c r="A4775" t="s">
        <v>4819</v>
      </c>
      <c r="B4775" t="s">
        <v>13</v>
      </c>
      <c r="C4775" t="s">
        <v>14</v>
      </c>
      <c r="D4775" t="s">
        <v>15</v>
      </c>
      <c r="E4775" t="s">
        <v>22</v>
      </c>
      <c r="F4775" t="s">
        <v>40</v>
      </c>
      <c r="G4775">
        <v>12343.41</v>
      </c>
      <c r="H4775">
        <v>2</v>
      </c>
      <c r="I4775">
        <v>24686.82</v>
      </c>
      <c r="J4775">
        <v>1.2</v>
      </c>
      <c r="K4775">
        <v>2754</v>
      </c>
      <c r="L4775" s="1">
        <v>45526</v>
      </c>
    </row>
    <row r="4776" spans="1:12" x14ac:dyDescent="0.25">
      <c r="A4776" t="s">
        <v>4820</v>
      </c>
      <c r="B4776" t="s">
        <v>19</v>
      </c>
      <c r="C4776" t="s">
        <v>20</v>
      </c>
      <c r="D4776" t="s">
        <v>21</v>
      </c>
      <c r="E4776" t="s">
        <v>16</v>
      </c>
      <c r="F4776" t="s">
        <v>28</v>
      </c>
      <c r="G4776">
        <v>10893.91</v>
      </c>
      <c r="H4776">
        <v>3</v>
      </c>
      <c r="I4776">
        <v>32681.73</v>
      </c>
      <c r="J4776">
        <v>4.8</v>
      </c>
      <c r="K4776">
        <v>4549</v>
      </c>
      <c r="L4776" s="1">
        <v>45626</v>
      </c>
    </row>
    <row r="4777" spans="1:12" x14ac:dyDescent="0.25">
      <c r="A4777" t="s">
        <v>4821</v>
      </c>
      <c r="B4777" t="s">
        <v>43</v>
      </c>
      <c r="C4777" t="s">
        <v>44</v>
      </c>
      <c r="D4777" t="s">
        <v>45</v>
      </c>
      <c r="E4777" t="s">
        <v>16</v>
      </c>
      <c r="F4777" t="s">
        <v>62</v>
      </c>
      <c r="G4777">
        <v>17102.39</v>
      </c>
      <c r="H4777">
        <v>4</v>
      </c>
      <c r="I4777">
        <v>68409.56</v>
      </c>
      <c r="J4777">
        <v>2.93</v>
      </c>
      <c r="K4777">
        <v>265</v>
      </c>
      <c r="L4777" s="1">
        <v>45428</v>
      </c>
    </row>
    <row r="4778" spans="1:12" x14ac:dyDescent="0.25">
      <c r="A4778" t="s">
        <v>4822</v>
      </c>
      <c r="B4778" t="s">
        <v>19</v>
      </c>
      <c r="C4778" t="s">
        <v>20</v>
      </c>
      <c r="D4778" t="s">
        <v>21</v>
      </c>
      <c r="E4778" t="s">
        <v>22</v>
      </c>
      <c r="F4778" t="s">
        <v>62</v>
      </c>
      <c r="G4778">
        <v>5402.35</v>
      </c>
      <c r="H4778">
        <v>5</v>
      </c>
      <c r="I4778">
        <v>27011.75</v>
      </c>
      <c r="J4778">
        <v>3.33</v>
      </c>
      <c r="K4778">
        <v>3115</v>
      </c>
      <c r="L4778" s="1">
        <v>45387</v>
      </c>
    </row>
    <row r="4779" spans="1:12" x14ac:dyDescent="0.25">
      <c r="A4779" t="s">
        <v>4823</v>
      </c>
      <c r="B4779" t="s">
        <v>30</v>
      </c>
      <c r="C4779" t="s">
        <v>31</v>
      </c>
      <c r="D4779" t="s">
        <v>32</v>
      </c>
      <c r="E4779" t="s">
        <v>16</v>
      </c>
      <c r="F4779" t="s">
        <v>23</v>
      </c>
      <c r="G4779">
        <v>16538.02</v>
      </c>
      <c r="H4779">
        <v>4</v>
      </c>
      <c r="I4779">
        <v>66152.08</v>
      </c>
      <c r="J4779">
        <v>2.8</v>
      </c>
      <c r="K4779">
        <v>362</v>
      </c>
      <c r="L4779" s="1">
        <v>45613</v>
      </c>
    </row>
    <row r="4780" spans="1:12" x14ac:dyDescent="0.25">
      <c r="A4780" t="s">
        <v>4824</v>
      </c>
      <c r="B4780" t="s">
        <v>38</v>
      </c>
      <c r="C4780" t="s">
        <v>20</v>
      </c>
      <c r="D4780" t="s">
        <v>39</v>
      </c>
      <c r="E4780" t="s">
        <v>22</v>
      </c>
      <c r="F4780" t="s">
        <v>33</v>
      </c>
      <c r="G4780">
        <v>6038.7</v>
      </c>
      <c r="H4780">
        <v>3</v>
      </c>
      <c r="I4780">
        <v>18116.099999999999</v>
      </c>
      <c r="J4780">
        <v>4.16</v>
      </c>
      <c r="K4780">
        <v>1202</v>
      </c>
      <c r="L4780" s="1">
        <v>45501</v>
      </c>
    </row>
    <row r="4781" spans="1:12" x14ac:dyDescent="0.25">
      <c r="A4781" t="s">
        <v>4825</v>
      </c>
      <c r="B4781" t="s">
        <v>30</v>
      </c>
      <c r="C4781" t="s">
        <v>31</v>
      </c>
      <c r="D4781" t="s">
        <v>32</v>
      </c>
      <c r="E4781" t="s">
        <v>22</v>
      </c>
      <c r="F4781" t="s">
        <v>17</v>
      </c>
      <c r="G4781">
        <v>5661.19</v>
      </c>
      <c r="H4781">
        <v>5</v>
      </c>
      <c r="I4781">
        <v>28305.95</v>
      </c>
      <c r="J4781">
        <v>3.93</v>
      </c>
      <c r="K4781">
        <v>2112</v>
      </c>
      <c r="L4781" s="1">
        <v>45643</v>
      </c>
    </row>
    <row r="4782" spans="1:12" x14ac:dyDescent="0.25">
      <c r="A4782" t="s">
        <v>4826</v>
      </c>
      <c r="B4782" t="s">
        <v>30</v>
      </c>
      <c r="C4782" t="s">
        <v>31</v>
      </c>
      <c r="D4782" t="s">
        <v>32</v>
      </c>
      <c r="E4782" t="s">
        <v>47</v>
      </c>
      <c r="F4782" t="s">
        <v>17</v>
      </c>
      <c r="G4782">
        <v>19319.740000000002</v>
      </c>
      <c r="H4782">
        <v>4</v>
      </c>
      <c r="I4782">
        <v>77278.960000000006</v>
      </c>
      <c r="J4782">
        <v>2.33</v>
      </c>
      <c r="K4782">
        <v>3354</v>
      </c>
      <c r="L4782" s="1">
        <v>45310</v>
      </c>
    </row>
    <row r="4783" spans="1:12" x14ac:dyDescent="0.25">
      <c r="A4783" t="s">
        <v>4827</v>
      </c>
      <c r="B4783" t="s">
        <v>49</v>
      </c>
      <c r="C4783" t="s">
        <v>14</v>
      </c>
      <c r="D4783" t="s">
        <v>50</v>
      </c>
      <c r="E4783" t="s">
        <v>47</v>
      </c>
      <c r="F4783" t="s">
        <v>28</v>
      </c>
      <c r="G4783">
        <v>14162.1</v>
      </c>
      <c r="H4783">
        <v>1</v>
      </c>
      <c r="I4783">
        <v>14162.1</v>
      </c>
      <c r="J4783">
        <v>2.37</v>
      </c>
      <c r="K4783">
        <v>2572</v>
      </c>
      <c r="L4783" s="1">
        <v>45546</v>
      </c>
    </row>
    <row r="4784" spans="1:12" x14ac:dyDescent="0.25">
      <c r="A4784" t="s">
        <v>4828</v>
      </c>
      <c r="B4784" t="s">
        <v>38</v>
      </c>
      <c r="C4784" t="s">
        <v>20</v>
      </c>
      <c r="D4784" t="s">
        <v>39</v>
      </c>
      <c r="E4784" t="s">
        <v>22</v>
      </c>
      <c r="F4784" t="s">
        <v>17</v>
      </c>
      <c r="G4784">
        <v>9168.48</v>
      </c>
      <c r="H4784">
        <v>3</v>
      </c>
      <c r="I4784">
        <v>27505.439999999999</v>
      </c>
      <c r="J4784">
        <v>3.44</v>
      </c>
      <c r="K4784">
        <v>4466</v>
      </c>
      <c r="L4784" s="1">
        <v>45469</v>
      </c>
    </row>
    <row r="4785" spans="1:12" x14ac:dyDescent="0.25">
      <c r="A4785" t="s">
        <v>4829</v>
      </c>
      <c r="B4785" t="s">
        <v>38</v>
      </c>
      <c r="C4785" t="s">
        <v>20</v>
      </c>
      <c r="D4785" t="s">
        <v>39</v>
      </c>
      <c r="E4785" t="s">
        <v>22</v>
      </c>
      <c r="F4785" t="s">
        <v>40</v>
      </c>
      <c r="G4785">
        <v>10029.42</v>
      </c>
      <c r="H4785">
        <v>2</v>
      </c>
      <c r="I4785">
        <v>20058.84</v>
      </c>
      <c r="J4785">
        <v>3.79</v>
      </c>
      <c r="K4785">
        <v>68</v>
      </c>
      <c r="L4785" s="1">
        <v>45401</v>
      </c>
    </row>
    <row r="4786" spans="1:12" x14ac:dyDescent="0.25">
      <c r="A4786" t="s">
        <v>4830</v>
      </c>
      <c r="B4786" t="s">
        <v>43</v>
      </c>
      <c r="C4786" t="s">
        <v>44</v>
      </c>
      <c r="D4786" t="s">
        <v>45</v>
      </c>
      <c r="E4786" t="s">
        <v>22</v>
      </c>
      <c r="F4786" t="s">
        <v>62</v>
      </c>
      <c r="G4786">
        <v>11125.77</v>
      </c>
      <c r="H4786">
        <v>2</v>
      </c>
      <c r="I4786">
        <v>22251.54</v>
      </c>
      <c r="J4786">
        <v>2.5299999999999998</v>
      </c>
      <c r="K4786">
        <v>849</v>
      </c>
      <c r="L4786" s="1">
        <v>45421</v>
      </c>
    </row>
    <row r="4787" spans="1:12" x14ac:dyDescent="0.25">
      <c r="A4787" t="s">
        <v>4831</v>
      </c>
      <c r="B4787" t="s">
        <v>38</v>
      </c>
      <c r="C4787" t="s">
        <v>20</v>
      </c>
      <c r="D4787" t="s">
        <v>39</v>
      </c>
      <c r="E4787" t="s">
        <v>22</v>
      </c>
      <c r="F4787" t="s">
        <v>28</v>
      </c>
      <c r="G4787">
        <v>12690.26</v>
      </c>
      <c r="H4787">
        <v>1</v>
      </c>
      <c r="I4787">
        <v>12690.26</v>
      </c>
      <c r="J4787">
        <v>1.62</v>
      </c>
      <c r="K4787">
        <v>76</v>
      </c>
      <c r="L4787" s="1">
        <v>45366</v>
      </c>
    </row>
    <row r="4788" spans="1:12" x14ac:dyDescent="0.25">
      <c r="A4788" t="s">
        <v>4832</v>
      </c>
      <c r="B4788" t="s">
        <v>19</v>
      </c>
      <c r="C4788" t="s">
        <v>20</v>
      </c>
      <c r="D4788" t="s">
        <v>21</v>
      </c>
      <c r="E4788" t="s">
        <v>47</v>
      </c>
      <c r="F4788" t="s">
        <v>17</v>
      </c>
      <c r="G4788">
        <v>11328.01</v>
      </c>
      <c r="H4788">
        <v>4</v>
      </c>
      <c r="I4788">
        <v>45312.04</v>
      </c>
      <c r="J4788">
        <v>1.31</v>
      </c>
      <c r="K4788">
        <v>2386</v>
      </c>
      <c r="L4788" s="1">
        <v>45454</v>
      </c>
    </row>
    <row r="4789" spans="1:12" x14ac:dyDescent="0.25">
      <c r="A4789" t="s">
        <v>4833</v>
      </c>
      <c r="B4789" t="s">
        <v>43</v>
      </c>
      <c r="C4789" t="s">
        <v>44</v>
      </c>
      <c r="D4789" t="s">
        <v>45</v>
      </c>
      <c r="E4789" t="s">
        <v>16</v>
      </c>
      <c r="F4789" t="s">
        <v>33</v>
      </c>
      <c r="G4789">
        <v>4370.1899999999996</v>
      </c>
      <c r="H4789">
        <v>1</v>
      </c>
      <c r="I4789">
        <v>4370.1899999999996</v>
      </c>
      <c r="J4789">
        <v>2.93</v>
      </c>
      <c r="K4789">
        <v>1665</v>
      </c>
      <c r="L4789" s="1">
        <v>45329</v>
      </c>
    </row>
    <row r="4790" spans="1:12" x14ac:dyDescent="0.25">
      <c r="A4790" t="s">
        <v>4834</v>
      </c>
      <c r="B4790" t="s">
        <v>53</v>
      </c>
      <c r="C4790" t="s">
        <v>31</v>
      </c>
      <c r="D4790" t="s">
        <v>54</v>
      </c>
      <c r="E4790" t="s">
        <v>47</v>
      </c>
      <c r="F4790" t="s">
        <v>23</v>
      </c>
      <c r="G4790">
        <v>309.77999999999997</v>
      </c>
      <c r="H4790">
        <v>3</v>
      </c>
      <c r="I4790">
        <v>929.34</v>
      </c>
      <c r="J4790">
        <v>2.73</v>
      </c>
      <c r="K4790">
        <v>250</v>
      </c>
      <c r="L4790" s="1">
        <v>45616</v>
      </c>
    </row>
    <row r="4791" spans="1:12" x14ac:dyDescent="0.25">
      <c r="A4791" t="s">
        <v>4835</v>
      </c>
      <c r="B4791" t="s">
        <v>25</v>
      </c>
      <c r="C4791" t="s">
        <v>26</v>
      </c>
      <c r="D4791" t="s">
        <v>27</v>
      </c>
      <c r="E4791" t="s">
        <v>22</v>
      </c>
      <c r="F4791" t="s">
        <v>17</v>
      </c>
      <c r="G4791">
        <v>9573.32</v>
      </c>
      <c r="H4791">
        <v>3</v>
      </c>
      <c r="I4791">
        <v>28719.96</v>
      </c>
      <c r="J4791">
        <v>1.71</v>
      </c>
      <c r="K4791">
        <v>3885</v>
      </c>
      <c r="L4791" s="1">
        <v>45337</v>
      </c>
    </row>
    <row r="4792" spans="1:12" x14ac:dyDescent="0.25">
      <c r="A4792" t="s">
        <v>4836</v>
      </c>
      <c r="B4792" t="s">
        <v>43</v>
      </c>
      <c r="C4792" t="s">
        <v>44</v>
      </c>
      <c r="D4792" t="s">
        <v>45</v>
      </c>
      <c r="E4792" t="s">
        <v>22</v>
      </c>
      <c r="F4792" t="s">
        <v>33</v>
      </c>
      <c r="G4792">
        <v>7162.99</v>
      </c>
      <c r="H4792">
        <v>3</v>
      </c>
      <c r="I4792">
        <v>21488.97</v>
      </c>
      <c r="J4792">
        <v>4.25</v>
      </c>
      <c r="K4792">
        <v>3594</v>
      </c>
      <c r="L4792" s="1">
        <v>45387</v>
      </c>
    </row>
    <row r="4793" spans="1:12" x14ac:dyDescent="0.25">
      <c r="A4793" t="s">
        <v>4837</v>
      </c>
      <c r="B4793" t="s">
        <v>35</v>
      </c>
      <c r="C4793" t="s">
        <v>14</v>
      </c>
      <c r="D4793" t="s">
        <v>36</v>
      </c>
      <c r="E4793" t="s">
        <v>22</v>
      </c>
      <c r="F4793" t="s">
        <v>17</v>
      </c>
      <c r="G4793">
        <v>10398.39</v>
      </c>
      <c r="H4793">
        <v>3</v>
      </c>
      <c r="I4793">
        <v>31195.17</v>
      </c>
      <c r="J4793">
        <v>3.64</v>
      </c>
      <c r="K4793">
        <v>4695</v>
      </c>
      <c r="L4793" s="1">
        <v>45522</v>
      </c>
    </row>
    <row r="4794" spans="1:12" x14ac:dyDescent="0.25">
      <c r="A4794" t="s">
        <v>4838</v>
      </c>
      <c r="B4794" t="s">
        <v>35</v>
      </c>
      <c r="C4794" t="s">
        <v>14</v>
      </c>
      <c r="D4794" t="s">
        <v>36</v>
      </c>
      <c r="E4794" t="s">
        <v>16</v>
      </c>
      <c r="F4794" t="s">
        <v>17</v>
      </c>
      <c r="G4794">
        <v>9510.2900000000009</v>
      </c>
      <c r="H4794">
        <v>5</v>
      </c>
      <c r="I4794">
        <v>47551.45</v>
      </c>
      <c r="J4794">
        <v>2.54</v>
      </c>
      <c r="K4794">
        <v>4143</v>
      </c>
      <c r="L4794" s="1">
        <v>45517</v>
      </c>
    </row>
    <row r="4795" spans="1:12" x14ac:dyDescent="0.25">
      <c r="A4795" t="s">
        <v>4839</v>
      </c>
      <c r="B4795" t="s">
        <v>30</v>
      </c>
      <c r="C4795" t="s">
        <v>31</v>
      </c>
      <c r="D4795" t="s">
        <v>32</v>
      </c>
      <c r="E4795" t="s">
        <v>22</v>
      </c>
      <c r="F4795" t="s">
        <v>40</v>
      </c>
      <c r="G4795">
        <v>6046.29</v>
      </c>
      <c r="H4795">
        <v>1</v>
      </c>
      <c r="I4795">
        <v>6046.29</v>
      </c>
      <c r="J4795">
        <v>2.3199999999999998</v>
      </c>
      <c r="K4795">
        <v>3825</v>
      </c>
      <c r="L4795" s="1">
        <v>45377</v>
      </c>
    </row>
    <row r="4796" spans="1:12" x14ac:dyDescent="0.25">
      <c r="A4796" t="s">
        <v>4840</v>
      </c>
      <c r="B4796" t="s">
        <v>25</v>
      </c>
      <c r="C4796" t="s">
        <v>26</v>
      </c>
      <c r="D4796" t="s">
        <v>27</v>
      </c>
      <c r="E4796" t="s">
        <v>22</v>
      </c>
      <c r="F4796" t="s">
        <v>33</v>
      </c>
      <c r="G4796">
        <v>11969.64</v>
      </c>
      <c r="H4796">
        <v>3</v>
      </c>
      <c r="I4796">
        <v>35908.92</v>
      </c>
      <c r="J4796">
        <v>1.53</v>
      </c>
      <c r="K4796">
        <v>2995</v>
      </c>
      <c r="L4796" s="1">
        <v>45590</v>
      </c>
    </row>
    <row r="4797" spans="1:12" x14ac:dyDescent="0.25">
      <c r="A4797" t="s">
        <v>4841</v>
      </c>
      <c r="B4797" t="s">
        <v>19</v>
      </c>
      <c r="C4797" t="s">
        <v>20</v>
      </c>
      <c r="D4797" t="s">
        <v>21</v>
      </c>
      <c r="E4797" t="s">
        <v>16</v>
      </c>
      <c r="F4797" t="s">
        <v>17</v>
      </c>
      <c r="G4797">
        <v>18671.41</v>
      </c>
      <c r="H4797">
        <v>1</v>
      </c>
      <c r="I4797">
        <v>18671.41</v>
      </c>
      <c r="J4797">
        <v>2.9</v>
      </c>
      <c r="K4797">
        <v>1169</v>
      </c>
      <c r="L4797" s="1">
        <v>45315</v>
      </c>
    </row>
    <row r="4798" spans="1:12" x14ac:dyDescent="0.25">
      <c r="A4798" t="s">
        <v>4842</v>
      </c>
      <c r="B4798" t="s">
        <v>38</v>
      </c>
      <c r="C4798" t="s">
        <v>20</v>
      </c>
      <c r="D4798" t="s">
        <v>39</v>
      </c>
      <c r="E4798" t="s">
        <v>22</v>
      </c>
      <c r="F4798" t="s">
        <v>62</v>
      </c>
      <c r="G4798">
        <v>13250.44</v>
      </c>
      <c r="H4798">
        <v>5</v>
      </c>
      <c r="I4798">
        <v>66252.2</v>
      </c>
      <c r="J4798">
        <v>3.86</v>
      </c>
      <c r="K4798">
        <v>1239</v>
      </c>
      <c r="L4798" s="1">
        <v>45323</v>
      </c>
    </row>
    <row r="4799" spans="1:12" x14ac:dyDescent="0.25">
      <c r="A4799" t="s">
        <v>4843</v>
      </c>
      <c r="B4799" t="s">
        <v>13</v>
      </c>
      <c r="C4799" t="s">
        <v>14</v>
      </c>
      <c r="D4799" t="s">
        <v>15</v>
      </c>
      <c r="E4799" t="s">
        <v>22</v>
      </c>
      <c r="F4799" t="s">
        <v>23</v>
      </c>
      <c r="G4799">
        <v>13076.94</v>
      </c>
      <c r="H4799">
        <v>3</v>
      </c>
      <c r="I4799">
        <v>39230.82</v>
      </c>
      <c r="J4799">
        <v>3.24</v>
      </c>
      <c r="K4799">
        <v>1037</v>
      </c>
      <c r="L4799" s="1">
        <v>45532</v>
      </c>
    </row>
    <row r="4800" spans="1:12" x14ac:dyDescent="0.25">
      <c r="A4800" t="s">
        <v>4844</v>
      </c>
      <c r="B4800" t="s">
        <v>53</v>
      </c>
      <c r="C4800" t="s">
        <v>31</v>
      </c>
      <c r="D4800" t="s">
        <v>54</v>
      </c>
      <c r="E4800" t="s">
        <v>16</v>
      </c>
      <c r="F4800" t="s">
        <v>17</v>
      </c>
      <c r="G4800">
        <v>1448.7</v>
      </c>
      <c r="H4800">
        <v>1</v>
      </c>
      <c r="I4800">
        <v>1448.7</v>
      </c>
      <c r="J4800">
        <v>1.03</v>
      </c>
      <c r="K4800">
        <v>4299</v>
      </c>
      <c r="L4800" s="1">
        <v>45607</v>
      </c>
    </row>
    <row r="4801" spans="1:12" x14ac:dyDescent="0.25">
      <c r="A4801" t="s">
        <v>4845</v>
      </c>
      <c r="B4801" t="s">
        <v>13</v>
      </c>
      <c r="C4801" t="s">
        <v>14</v>
      </c>
      <c r="D4801" t="s">
        <v>15</v>
      </c>
      <c r="E4801" t="s">
        <v>47</v>
      </c>
      <c r="F4801" t="s">
        <v>33</v>
      </c>
      <c r="G4801">
        <v>6376.56</v>
      </c>
      <c r="H4801">
        <v>1</v>
      </c>
      <c r="I4801">
        <v>6376.56</v>
      </c>
      <c r="J4801">
        <v>3.36</v>
      </c>
      <c r="K4801">
        <v>3970</v>
      </c>
      <c r="L4801" s="1">
        <v>45439</v>
      </c>
    </row>
    <row r="4802" spans="1:12" x14ac:dyDescent="0.25">
      <c r="A4802" t="s">
        <v>4846</v>
      </c>
      <c r="B4802" t="s">
        <v>53</v>
      </c>
      <c r="C4802" t="s">
        <v>31</v>
      </c>
      <c r="D4802" t="s">
        <v>54</v>
      </c>
      <c r="E4802" t="s">
        <v>16</v>
      </c>
      <c r="F4802" t="s">
        <v>28</v>
      </c>
      <c r="G4802">
        <v>1242</v>
      </c>
      <c r="H4802">
        <v>1</v>
      </c>
      <c r="I4802">
        <v>1242</v>
      </c>
      <c r="J4802">
        <v>4.3</v>
      </c>
      <c r="K4802">
        <v>1589</v>
      </c>
      <c r="L4802" s="1">
        <v>45405</v>
      </c>
    </row>
    <row r="4803" spans="1:12" x14ac:dyDescent="0.25">
      <c r="A4803" t="s">
        <v>4847</v>
      </c>
      <c r="B4803" t="s">
        <v>30</v>
      </c>
      <c r="C4803" t="s">
        <v>31</v>
      </c>
      <c r="D4803" t="s">
        <v>32</v>
      </c>
      <c r="E4803" t="s">
        <v>16</v>
      </c>
      <c r="F4803" t="s">
        <v>40</v>
      </c>
      <c r="G4803">
        <v>6591.63</v>
      </c>
      <c r="H4803">
        <v>1</v>
      </c>
      <c r="I4803">
        <v>6591.63</v>
      </c>
      <c r="J4803">
        <v>1.34</v>
      </c>
      <c r="K4803">
        <v>4986</v>
      </c>
      <c r="L4803" s="1">
        <v>45569</v>
      </c>
    </row>
    <row r="4804" spans="1:12" x14ac:dyDescent="0.25">
      <c r="A4804" t="s">
        <v>4848</v>
      </c>
      <c r="B4804" t="s">
        <v>35</v>
      </c>
      <c r="C4804" t="s">
        <v>14</v>
      </c>
      <c r="D4804" t="s">
        <v>36</v>
      </c>
      <c r="E4804" t="s">
        <v>16</v>
      </c>
      <c r="F4804" t="s">
        <v>23</v>
      </c>
      <c r="G4804">
        <v>15504.2</v>
      </c>
      <c r="H4804">
        <v>3</v>
      </c>
      <c r="I4804">
        <v>46512.6</v>
      </c>
      <c r="J4804">
        <v>3.64</v>
      </c>
      <c r="K4804">
        <v>3915</v>
      </c>
      <c r="L4804" s="1">
        <v>45620</v>
      </c>
    </row>
    <row r="4805" spans="1:12" x14ac:dyDescent="0.25">
      <c r="A4805" t="s">
        <v>4849</v>
      </c>
      <c r="B4805" t="s">
        <v>25</v>
      </c>
      <c r="C4805" t="s">
        <v>26</v>
      </c>
      <c r="D4805" t="s">
        <v>27</v>
      </c>
      <c r="E4805" t="s">
        <v>47</v>
      </c>
      <c r="F4805" t="s">
        <v>40</v>
      </c>
      <c r="G4805">
        <v>808.97</v>
      </c>
      <c r="H4805">
        <v>4</v>
      </c>
      <c r="I4805">
        <v>3235.88</v>
      </c>
      <c r="J4805">
        <v>4.3899999999999997</v>
      </c>
      <c r="K4805">
        <v>1007</v>
      </c>
      <c r="L4805" s="1">
        <v>45638</v>
      </c>
    </row>
    <row r="4806" spans="1:12" x14ac:dyDescent="0.25">
      <c r="A4806" t="s">
        <v>4850</v>
      </c>
      <c r="B4806" t="s">
        <v>13</v>
      </c>
      <c r="C4806" t="s">
        <v>14</v>
      </c>
      <c r="D4806" t="s">
        <v>15</v>
      </c>
      <c r="E4806" t="s">
        <v>22</v>
      </c>
      <c r="F4806" t="s">
        <v>17</v>
      </c>
      <c r="G4806">
        <v>7663.86</v>
      </c>
      <c r="H4806">
        <v>4</v>
      </c>
      <c r="I4806">
        <v>30655.439999999999</v>
      </c>
      <c r="J4806">
        <v>2.4500000000000002</v>
      </c>
      <c r="K4806">
        <v>1950</v>
      </c>
      <c r="L4806" s="1">
        <v>45628</v>
      </c>
    </row>
    <row r="4807" spans="1:12" x14ac:dyDescent="0.25">
      <c r="A4807" t="s">
        <v>4851</v>
      </c>
      <c r="B4807" t="s">
        <v>65</v>
      </c>
      <c r="C4807" t="s">
        <v>20</v>
      </c>
      <c r="D4807" t="s">
        <v>66</v>
      </c>
      <c r="E4807" t="s">
        <v>47</v>
      </c>
      <c r="F4807" t="s">
        <v>62</v>
      </c>
      <c r="G4807">
        <v>10593.49</v>
      </c>
      <c r="H4807">
        <v>1</v>
      </c>
      <c r="I4807">
        <v>10593.49</v>
      </c>
      <c r="J4807">
        <v>1.79</v>
      </c>
      <c r="K4807">
        <v>596</v>
      </c>
      <c r="L4807" s="1">
        <v>45377</v>
      </c>
    </row>
    <row r="4808" spans="1:12" x14ac:dyDescent="0.25">
      <c r="A4808" t="s">
        <v>4852</v>
      </c>
      <c r="B4808" t="s">
        <v>49</v>
      </c>
      <c r="C4808" t="s">
        <v>14</v>
      </c>
      <c r="D4808" t="s">
        <v>50</v>
      </c>
      <c r="E4808" t="s">
        <v>16</v>
      </c>
      <c r="F4808" t="s">
        <v>23</v>
      </c>
      <c r="G4808">
        <v>13858.95</v>
      </c>
      <c r="H4808">
        <v>4</v>
      </c>
      <c r="I4808">
        <v>55435.8</v>
      </c>
      <c r="J4808">
        <v>4.63</v>
      </c>
      <c r="K4808">
        <v>2543</v>
      </c>
      <c r="L4808" s="1">
        <v>45300</v>
      </c>
    </row>
    <row r="4809" spans="1:12" x14ac:dyDescent="0.25">
      <c r="A4809" t="s">
        <v>4853</v>
      </c>
      <c r="B4809" t="s">
        <v>13</v>
      </c>
      <c r="C4809" t="s">
        <v>14</v>
      </c>
      <c r="D4809" t="s">
        <v>15</v>
      </c>
      <c r="E4809" t="s">
        <v>16</v>
      </c>
      <c r="F4809" t="s">
        <v>17</v>
      </c>
      <c r="G4809">
        <v>5663.84</v>
      </c>
      <c r="H4809">
        <v>1</v>
      </c>
      <c r="I4809">
        <v>5663.84</v>
      </c>
      <c r="J4809">
        <v>2.13</v>
      </c>
      <c r="K4809">
        <v>1901</v>
      </c>
      <c r="L4809" s="1">
        <v>45567</v>
      </c>
    </row>
    <row r="4810" spans="1:12" x14ac:dyDescent="0.25">
      <c r="A4810" t="s">
        <v>4854</v>
      </c>
      <c r="B4810" t="s">
        <v>49</v>
      </c>
      <c r="C4810" t="s">
        <v>14</v>
      </c>
      <c r="D4810" t="s">
        <v>50</v>
      </c>
      <c r="E4810" t="s">
        <v>47</v>
      </c>
      <c r="F4810" t="s">
        <v>28</v>
      </c>
      <c r="G4810">
        <v>7606.72</v>
      </c>
      <c r="H4810">
        <v>4</v>
      </c>
      <c r="I4810">
        <v>30426.880000000001</v>
      </c>
      <c r="J4810">
        <v>4.62</v>
      </c>
      <c r="K4810">
        <v>4058</v>
      </c>
      <c r="L4810" s="1">
        <v>45351</v>
      </c>
    </row>
    <row r="4811" spans="1:12" x14ac:dyDescent="0.25">
      <c r="A4811" t="s">
        <v>4855</v>
      </c>
      <c r="B4811" t="s">
        <v>13</v>
      </c>
      <c r="C4811" t="s">
        <v>14</v>
      </c>
      <c r="D4811" t="s">
        <v>15</v>
      </c>
      <c r="E4811" t="s">
        <v>22</v>
      </c>
      <c r="F4811" t="s">
        <v>17</v>
      </c>
      <c r="G4811">
        <v>18845.98</v>
      </c>
      <c r="H4811">
        <v>2</v>
      </c>
      <c r="I4811">
        <v>37691.96</v>
      </c>
      <c r="J4811">
        <v>2.19</v>
      </c>
      <c r="K4811">
        <v>2943</v>
      </c>
      <c r="L4811" s="1">
        <v>45335</v>
      </c>
    </row>
    <row r="4812" spans="1:12" x14ac:dyDescent="0.25">
      <c r="A4812" t="s">
        <v>4856</v>
      </c>
      <c r="B4812" t="s">
        <v>65</v>
      </c>
      <c r="C4812" t="s">
        <v>20</v>
      </c>
      <c r="D4812" t="s">
        <v>66</v>
      </c>
      <c r="E4812" t="s">
        <v>47</v>
      </c>
      <c r="F4812" t="s">
        <v>40</v>
      </c>
      <c r="G4812">
        <v>3203.71</v>
      </c>
      <c r="H4812">
        <v>4</v>
      </c>
      <c r="I4812">
        <v>12814.84</v>
      </c>
      <c r="J4812">
        <v>2.2999999999999998</v>
      </c>
      <c r="K4812">
        <v>3579</v>
      </c>
      <c r="L4812" s="1">
        <v>45514</v>
      </c>
    </row>
    <row r="4813" spans="1:12" x14ac:dyDescent="0.25">
      <c r="A4813" t="s">
        <v>4857</v>
      </c>
      <c r="B4813" t="s">
        <v>19</v>
      </c>
      <c r="C4813" t="s">
        <v>20</v>
      </c>
      <c r="D4813" t="s">
        <v>21</v>
      </c>
      <c r="E4813" t="s">
        <v>16</v>
      </c>
      <c r="F4813" t="s">
        <v>23</v>
      </c>
      <c r="G4813">
        <v>19837.87</v>
      </c>
      <c r="H4813">
        <v>5</v>
      </c>
      <c r="I4813">
        <v>99189.35</v>
      </c>
      <c r="J4813">
        <v>1.53</v>
      </c>
      <c r="K4813">
        <v>1672</v>
      </c>
      <c r="L4813" s="1">
        <v>45311</v>
      </c>
    </row>
    <row r="4814" spans="1:12" x14ac:dyDescent="0.25">
      <c r="A4814" t="s">
        <v>4858</v>
      </c>
      <c r="B4814" t="s">
        <v>30</v>
      </c>
      <c r="C4814" t="s">
        <v>31</v>
      </c>
      <c r="D4814" t="s">
        <v>32</v>
      </c>
      <c r="E4814" t="s">
        <v>22</v>
      </c>
      <c r="F4814" t="s">
        <v>28</v>
      </c>
      <c r="G4814">
        <v>145.19</v>
      </c>
      <c r="H4814">
        <v>2</v>
      </c>
      <c r="I4814">
        <v>290.38</v>
      </c>
      <c r="J4814">
        <v>4.2699999999999996</v>
      </c>
      <c r="K4814">
        <v>3526</v>
      </c>
      <c r="L4814" s="1">
        <v>45319</v>
      </c>
    </row>
    <row r="4815" spans="1:12" x14ac:dyDescent="0.25">
      <c r="A4815" t="s">
        <v>4859</v>
      </c>
      <c r="B4815" t="s">
        <v>65</v>
      </c>
      <c r="C4815" t="s">
        <v>20</v>
      </c>
      <c r="D4815" t="s">
        <v>66</v>
      </c>
      <c r="E4815" t="s">
        <v>47</v>
      </c>
      <c r="F4815" t="s">
        <v>23</v>
      </c>
      <c r="G4815">
        <v>11054.4</v>
      </c>
      <c r="H4815">
        <v>3</v>
      </c>
      <c r="I4815">
        <v>33163.199999999997</v>
      </c>
      <c r="J4815">
        <v>3.27</v>
      </c>
      <c r="K4815">
        <v>4079</v>
      </c>
      <c r="L4815" s="1">
        <v>45531</v>
      </c>
    </row>
    <row r="4816" spans="1:12" x14ac:dyDescent="0.25">
      <c r="A4816" t="s">
        <v>4860</v>
      </c>
      <c r="B4816" t="s">
        <v>30</v>
      </c>
      <c r="C4816" t="s">
        <v>31</v>
      </c>
      <c r="D4816" t="s">
        <v>32</v>
      </c>
      <c r="E4816" t="s">
        <v>22</v>
      </c>
      <c r="F4816" t="s">
        <v>17</v>
      </c>
      <c r="G4816">
        <v>10526.22</v>
      </c>
      <c r="H4816">
        <v>4</v>
      </c>
      <c r="I4816">
        <v>42104.88</v>
      </c>
      <c r="J4816">
        <v>1.1399999999999999</v>
      </c>
      <c r="K4816">
        <v>4583</v>
      </c>
      <c r="L4816" s="1">
        <v>45393</v>
      </c>
    </row>
    <row r="4817" spans="1:12" x14ac:dyDescent="0.25">
      <c r="A4817" t="s">
        <v>4861</v>
      </c>
      <c r="B4817" t="s">
        <v>53</v>
      </c>
      <c r="C4817" t="s">
        <v>31</v>
      </c>
      <c r="D4817" t="s">
        <v>54</v>
      </c>
      <c r="E4817" t="s">
        <v>16</v>
      </c>
      <c r="F4817" t="s">
        <v>33</v>
      </c>
      <c r="G4817">
        <v>16938.16</v>
      </c>
      <c r="H4817">
        <v>2</v>
      </c>
      <c r="I4817">
        <v>33876.32</v>
      </c>
      <c r="J4817">
        <v>1.62</v>
      </c>
      <c r="K4817">
        <v>978</v>
      </c>
      <c r="L4817" s="1">
        <v>45403</v>
      </c>
    </row>
    <row r="4818" spans="1:12" x14ac:dyDescent="0.25">
      <c r="A4818" t="s">
        <v>4862</v>
      </c>
      <c r="B4818" t="s">
        <v>13</v>
      </c>
      <c r="C4818" t="s">
        <v>14</v>
      </c>
      <c r="D4818" t="s">
        <v>15</v>
      </c>
      <c r="E4818" t="s">
        <v>47</v>
      </c>
      <c r="F4818" t="s">
        <v>40</v>
      </c>
      <c r="G4818">
        <v>3081.02</v>
      </c>
      <c r="H4818">
        <v>3</v>
      </c>
      <c r="I4818">
        <v>9243.06</v>
      </c>
      <c r="J4818">
        <v>3.95</v>
      </c>
      <c r="K4818">
        <v>2723</v>
      </c>
      <c r="L4818" s="1">
        <v>45498</v>
      </c>
    </row>
    <row r="4819" spans="1:12" x14ac:dyDescent="0.25">
      <c r="A4819" t="s">
        <v>4863</v>
      </c>
      <c r="B4819" t="s">
        <v>65</v>
      </c>
      <c r="C4819" t="s">
        <v>20</v>
      </c>
      <c r="D4819" t="s">
        <v>66</v>
      </c>
      <c r="E4819" t="s">
        <v>16</v>
      </c>
      <c r="F4819" t="s">
        <v>28</v>
      </c>
      <c r="G4819">
        <v>14694.57</v>
      </c>
      <c r="H4819">
        <v>4</v>
      </c>
      <c r="I4819">
        <v>58778.28</v>
      </c>
      <c r="J4819">
        <v>2.37</v>
      </c>
      <c r="K4819">
        <v>4205</v>
      </c>
      <c r="L4819" s="1">
        <v>45466</v>
      </c>
    </row>
    <row r="4820" spans="1:12" x14ac:dyDescent="0.25">
      <c r="A4820" t="s">
        <v>4864</v>
      </c>
      <c r="B4820" t="s">
        <v>19</v>
      </c>
      <c r="C4820" t="s">
        <v>20</v>
      </c>
      <c r="D4820" t="s">
        <v>21</v>
      </c>
      <c r="E4820" t="s">
        <v>47</v>
      </c>
      <c r="F4820" t="s">
        <v>62</v>
      </c>
      <c r="G4820">
        <v>11393.79</v>
      </c>
      <c r="H4820">
        <v>2</v>
      </c>
      <c r="I4820">
        <v>22787.58</v>
      </c>
      <c r="J4820">
        <v>2.86</v>
      </c>
      <c r="K4820">
        <v>873</v>
      </c>
      <c r="L4820" s="1">
        <v>45361</v>
      </c>
    </row>
    <row r="4821" spans="1:12" x14ac:dyDescent="0.25">
      <c r="A4821" t="s">
        <v>4865</v>
      </c>
      <c r="B4821" t="s">
        <v>19</v>
      </c>
      <c r="C4821" t="s">
        <v>20</v>
      </c>
      <c r="D4821" t="s">
        <v>21</v>
      </c>
      <c r="E4821" t="s">
        <v>22</v>
      </c>
      <c r="F4821" t="s">
        <v>17</v>
      </c>
      <c r="G4821">
        <v>8498.31</v>
      </c>
      <c r="H4821">
        <v>4</v>
      </c>
      <c r="I4821">
        <v>33993.24</v>
      </c>
      <c r="J4821">
        <v>2.04</v>
      </c>
      <c r="K4821">
        <v>733</v>
      </c>
      <c r="L4821" s="1">
        <v>45292</v>
      </c>
    </row>
    <row r="4822" spans="1:12" x14ac:dyDescent="0.25">
      <c r="A4822" t="s">
        <v>4866</v>
      </c>
      <c r="B4822" t="s">
        <v>13</v>
      </c>
      <c r="C4822" t="s">
        <v>14</v>
      </c>
      <c r="D4822" t="s">
        <v>15</v>
      </c>
      <c r="E4822" t="s">
        <v>47</v>
      </c>
      <c r="F4822" t="s">
        <v>23</v>
      </c>
      <c r="G4822">
        <v>3647.23</v>
      </c>
      <c r="H4822">
        <v>2</v>
      </c>
      <c r="I4822">
        <v>7294.46</v>
      </c>
      <c r="J4822">
        <v>4.5199999999999996</v>
      </c>
      <c r="K4822">
        <v>4003</v>
      </c>
      <c r="L4822" s="1">
        <v>45552</v>
      </c>
    </row>
    <row r="4823" spans="1:12" x14ac:dyDescent="0.25">
      <c r="A4823" t="s">
        <v>4867</v>
      </c>
      <c r="B4823" t="s">
        <v>43</v>
      </c>
      <c r="C4823" t="s">
        <v>44</v>
      </c>
      <c r="D4823" t="s">
        <v>45</v>
      </c>
      <c r="E4823" t="s">
        <v>47</v>
      </c>
      <c r="F4823" t="s">
        <v>40</v>
      </c>
      <c r="G4823">
        <v>18965.11</v>
      </c>
      <c r="H4823">
        <v>5</v>
      </c>
      <c r="I4823">
        <v>94825.55</v>
      </c>
      <c r="J4823">
        <v>3.85</v>
      </c>
      <c r="K4823">
        <v>2512</v>
      </c>
      <c r="L4823" s="1">
        <v>45518</v>
      </c>
    </row>
    <row r="4824" spans="1:12" x14ac:dyDescent="0.25">
      <c r="A4824" t="s">
        <v>4868</v>
      </c>
      <c r="B4824" t="s">
        <v>53</v>
      </c>
      <c r="C4824" t="s">
        <v>31</v>
      </c>
      <c r="D4824" t="s">
        <v>54</v>
      </c>
      <c r="E4824" t="s">
        <v>47</v>
      </c>
      <c r="F4824" t="s">
        <v>40</v>
      </c>
      <c r="G4824">
        <v>19648.16</v>
      </c>
      <c r="H4824">
        <v>2</v>
      </c>
      <c r="I4824">
        <v>39296.32</v>
      </c>
      <c r="J4824">
        <v>4.1500000000000004</v>
      </c>
      <c r="K4824">
        <v>4325</v>
      </c>
      <c r="L4824" s="1">
        <v>45633</v>
      </c>
    </row>
    <row r="4825" spans="1:12" x14ac:dyDescent="0.25">
      <c r="A4825" t="s">
        <v>4869</v>
      </c>
      <c r="B4825" t="s">
        <v>38</v>
      </c>
      <c r="C4825" t="s">
        <v>20</v>
      </c>
      <c r="D4825" t="s">
        <v>39</v>
      </c>
      <c r="E4825" t="s">
        <v>16</v>
      </c>
      <c r="F4825" t="s">
        <v>17</v>
      </c>
      <c r="G4825">
        <v>4864.5200000000004</v>
      </c>
      <c r="H4825">
        <v>3</v>
      </c>
      <c r="I4825">
        <v>14593.56</v>
      </c>
      <c r="J4825">
        <v>1.6</v>
      </c>
      <c r="K4825">
        <v>613</v>
      </c>
      <c r="L4825" s="1">
        <v>45341</v>
      </c>
    </row>
    <row r="4826" spans="1:12" x14ac:dyDescent="0.25">
      <c r="A4826" t="s">
        <v>4870</v>
      </c>
      <c r="B4826" t="s">
        <v>30</v>
      </c>
      <c r="C4826" t="s">
        <v>31</v>
      </c>
      <c r="D4826" t="s">
        <v>32</v>
      </c>
      <c r="E4826" t="s">
        <v>16</v>
      </c>
      <c r="F4826" t="s">
        <v>17</v>
      </c>
      <c r="G4826">
        <v>3383.86</v>
      </c>
      <c r="H4826">
        <v>1</v>
      </c>
      <c r="I4826">
        <v>3383.86</v>
      </c>
      <c r="J4826">
        <v>3.4</v>
      </c>
      <c r="K4826">
        <v>1505</v>
      </c>
      <c r="L4826" s="1">
        <v>45519</v>
      </c>
    </row>
    <row r="4827" spans="1:12" x14ac:dyDescent="0.25">
      <c r="A4827" t="s">
        <v>4871</v>
      </c>
      <c r="B4827" t="s">
        <v>53</v>
      </c>
      <c r="C4827" t="s">
        <v>31</v>
      </c>
      <c r="D4827" t="s">
        <v>54</v>
      </c>
      <c r="E4827" t="s">
        <v>22</v>
      </c>
      <c r="F4827" t="s">
        <v>62</v>
      </c>
      <c r="G4827">
        <v>179.33</v>
      </c>
      <c r="H4827">
        <v>1</v>
      </c>
      <c r="I4827">
        <v>179.33</v>
      </c>
      <c r="J4827">
        <v>1.21</v>
      </c>
      <c r="K4827">
        <v>4359</v>
      </c>
      <c r="L4827" s="1">
        <v>45365</v>
      </c>
    </row>
    <row r="4828" spans="1:12" x14ac:dyDescent="0.25">
      <c r="A4828" t="s">
        <v>4872</v>
      </c>
      <c r="B4828" t="s">
        <v>13</v>
      </c>
      <c r="C4828" t="s">
        <v>14</v>
      </c>
      <c r="D4828" t="s">
        <v>15</v>
      </c>
      <c r="E4828" t="s">
        <v>16</v>
      </c>
      <c r="F4828" t="s">
        <v>17</v>
      </c>
      <c r="G4828">
        <v>5868.87</v>
      </c>
      <c r="H4828">
        <v>2</v>
      </c>
      <c r="I4828">
        <v>11737.74</v>
      </c>
      <c r="J4828">
        <v>1.86</v>
      </c>
      <c r="K4828">
        <v>2653</v>
      </c>
      <c r="L4828" s="1">
        <v>45626</v>
      </c>
    </row>
    <row r="4829" spans="1:12" x14ac:dyDescent="0.25">
      <c r="A4829" t="s">
        <v>4873</v>
      </c>
      <c r="B4829" t="s">
        <v>49</v>
      </c>
      <c r="C4829" t="s">
        <v>14</v>
      </c>
      <c r="D4829" t="s">
        <v>50</v>
      </c>
      <c r="E4829" t="s">
        <v>22</v>
      </c>
      <c r="F4829" t="s">
        <v>40</v>
      </c>
      <c r="G4829">
        <v>8465.73</v>
      </c>
      <c r="H4829">
        <v>5</v>
      </c>
      <c r="I4829">
        <v>42328.65</v>
      </c>
      <c r="J4829">
        <v>2.89</v>
      </c>
      <c r="K4829">
        <v>4606</v>
      </c>
      <c r="L4829" s="1">
        <v>45643</v>
      </c>
    </row>
    <row r="4830" spans="1:12" x14ac:dyDescent="0.25">
      <c r="A4830" t="s">
        <v>4874</v>
      </c>
      <c r="B4830" t="s">
        <v>30</v>
      </c>
      <c r="C4830" t="s">
        <v>31</v>
      </c>
      <c r="D4830" t="s">
        <v>32</v>
      </c>
      <c r="E4830" t="s">
        <v>47</v>
      </c>
      <c r="F4830" t="s">
        <v>28</v>
      </c>
      <c r="G4830">
        <v>2707.15</v>
      </c>
      <c r="H4830">
        <v>4</v>
      </c>
      <c r="I4830">
        <v>10828.6</v>
      </c>
      <c r="J4830">
        <v>1.92</v>
      </c>
      <c r="K4830">
        <v>571</v>
      </c>
      <c r="L4830" s="1">
        <v>45617</v>
      </c>
    </row>
    <row r="4831" spans="1:12" x14ac:dyDescent="0.25">
      <c r="A4831" t="s">
        <v>4875</v>
      </c>
      <c r="B4831" t="s">
        <v>19</v>
      </c>
      <c r="C4831" t="s">
        <v>20</v>
      </c>
      <c r="D4831" t="s">
        <v>21</v>
      </c>
      <c r="E4831" t="s">
        <v>16</v>
      </c>
      <c r="F4831" t="s">
        <v>17</v>
      </c>
      <c r="G4831">
        <v>15120.37</v>
      </c>
      <c r="H4831">
        <v>2</v>
      </c>
      <c r="I4831">
        <v>30240.74</v>
      </c>
      <c r="J4831">
        <v>1.34</v>
      </c>
      <c r="K4831">
        <v>3751</v>
      </c>
      <c r="L4831" s="1">
        <v>45514</v>
      </c>
    </row>
    <row r="4832" spans="1:12" x14ac:dyDescent="0.25">
      <c r="A4832" t="s">
        <v>4876</v>
      </c>
      <c r="B4832" t="s">
        <v>30</v>
      </c>
      <c r="C4832" t="s">
        <v>31</v>
      </c>
      <c r="D4832" t="s">
        <v>32</v>
      </c>
      <c r="E4832" t="s">
        <v>47</v>
      </c>
      <c r="F4832" t="s">
        <v>33</v>
      </c>
      <c r="G4832">
        <v>17038.87</v>
      </c>
      <c r="H4832">
        <v>3</v>
      </c>
      <c r="I4832">
        <v>51116.61</v>
      </c>
      <c r="J4832">
        <v>3.97</v>
      </c>
      <c r="K4832">
        <v>144</v>
      </c>
      <c r="L4832" s="1">
        <v>45506</v>
      </c>
    </row>
    <row r="4833" spans="1:12" x14ac:dyDescent="0.25">
      <c r="A4833" t="s">
        <v>4877</v>
      </c>
      <c r="B4833" t="s">
        <v>49</v>
      </c>
      <c r="C4833" t="s">
        <v>14</v>
      </c>
      <c r="D4833" t="s">
        <v>50</v>
      </c>
      <c r="E4833" t="s">
        <v>16</v>
      </c>
      <c r="F4833" t="s">
        <v>40</v>
      </c>
      <c r="G4833">
        <v>7929.28</v>
      </c>
      <c r="H4833">
        <v>2</v>
      </c>
      <c r="I4833">
        <v>15858.56</v>
      </c>
      <c r="J4833">
        <v>1.64</v>
      </c>
      <c r="K4833">
        <v>4158</v>
      </c>
      <c r="L4833" s="1">
        <v>45328</v>
      </c>
    </row>
    <row r="4834" spans="1:12" x14ac:dyDescent="0.25">
      <c r="A4834" t="s">
        <v>4878</v>
      </c>
      <c r="B4834" t="s">
        <v>13</v>
      </c>
      <c r="C4834" t="s">
        <v>14</v>
      </c>
      <c r="D4834" t="s">
        <v>15</v>
      </c>
      <c r="E4834" t="s">
        <v>22</v>
      </c>
      <c r="F4834" t="s">
        <v>23</v>
      </c>
      <c r="G4834">
        <v>19802.68</v>
      </c>
      <c r="H4834">
        <v>1</v>
      </c>
      <c r="I4834">
        <v>19802.68</v>
      </c>
      <c r="J4834">
        <v>4.1900000000000004</v>
      </c>
      <c r="K4834">
        <v>896</v>
      </c>
      <c r="L4834" s="1">
        <v>45594</v>
      </c>
    </row>
    <row r="4835" spans="1:12" x14ac:dyDescent="0.25">
      <c r="A4835" t="s">
        <v>4879</v>
      </c>
      <c r="B4835" t="s">
        <v>30</v>
      </c>
      <c r="C4835" t="s">
        <v>31</v>
      </c>
      <c r="D4835" t="s">
        <v>32</v>
      </c>
      <c r="E4835" t="s">
        <v>22</v>
      </c>
      <c r="F4835" t="s">
        <v>17</v>
      </c>
      <c r="G4835">
        <v>18636.45</v>
      </c>
      <c r="H4835">
        <v>3</v>
      </c>
      <c r="I4835">
        <v>55909.35</v>
      </c>
      <c r="J4835">
        <v>3.63</v>
      </c>
      <c r="K4835">
        <v>3061</v>
      </c>
      <c r="L4835" s="1">
        <v>45430</v>
      </c>
    </row>
    <row r="4836" spans="1:12" x14ac:dyDescent="0.25">
      <c r="A4836" t="s">
        <v>4880</v>
      </c>
      <c r="B4836" t="s">
        <v>19</v>
      </c>
      <c r="C4836" t="s">
        <v>20</v>
      </c>
      <c r="D4836" t="s">
        <v>21</v>
      </c>
      <c r="E4836" t="s">
        <v>22</v>
      </c>
      <c r="F4836" t="s">
        <v>28</v>
      </c>
      <c r="G4836">
        <v>15654.99</v>
      </c>
      <c r="H4836">
        <v>4</v>
      </c>
      <c r="I4836">
        <v>62619.96</v>
      </c>
      <c r="J4836">
        <v>3.65</v>
      </c>
      <c r="K4836">
        <v>757</v>
      </c>
      <c r="L4836" s="1">
        <v>45524</v>
      </c>
    </row>
    <row r="4837" spans="1:12" x14ac:dyDescent="0.25">
      <c r="A4837" t="s">
        <v>4881</v>
      </c>
      <c r="B4837" t="s">
        <v>25</v>
      </c>
      <c r="C4837" t="s">
        <v>26</v>
      </c>
      <c r="D4837" t="s">
        <v>27</v>
      </c>
      <c r="E4837" t="s">
        <v>16</v>
      </c>
      <c r="F4837" t="s">
        <v>28</v>
      </c>
      <c r="G4837">
        <v>16165.96</v>
      </c>
      <c r="H4837">
        <v>4</v>
      </c>
      <c r="I4837">
        <v>64663.839999999997</v>
      </c>
      <c r="J4837">
        <v>3.16</v>
      </c>
      <c r="K4837">
        <v>1357</v>
      </c>
      <c r="L4837" s="1">
        <v>45301</v>
      </c>
    </row>
    <row r="4838" spans="1:12" x14ac:dyDescent="0.25">
      <c r="A4838" t="s">
        <v>4882</v>
      </c>
      <c r="B4838" t="s">
        <v>49</v>
      </c>
      <c r="C4838" t="s">
        <v>14</v>
      </c>
      <c r="D4838" t="s">
        <v>50</v>
      </c>
      <c r="E4838" t="s">
        <v>22</v>
      </c>
      <c r="F4838" t="s">
        <v>17</v>
      </c>
      <c r="G4838">
        <v>14143.64</v>
      </c>
      <c r="H4838">
        <v>2</v>
      </c>
      <c r="I4838">
        <v>28287.279999999999</v>
      </c>
      <c r="J4838">
        <v>2.77</v>
      </c>
      <c r="K4838">
        <v>2284</v>
      </c>
      <c r="L4838" s="1">
        <v>45301</v>
      </c>
    </row>
    <row r="4839" spans="1:12" x14ac:dyDescent="0.25">
      <c r="A4839" t="s">
        <v>4883</v>
      </c>
      <c r="B4839" t="s">
        <v>49</v>
      </c>
      <c r="C4839" t="s">
        <v>14</v>
      </c>
      <c r="D4839" t="s">
        <v>50</v>
      </c>
      <c r="E4839" t="s">
        <v>22</v>
      </c>
      <c r="F4839" t="s">
        <v>28</v>
      </c>
      <c r="G4839">
        <v>10493.96</v>
      </c>
      <c r="H4839">
        <v>5</v>
      </c>
      <c r="I4839">
        <v>52469.8</v>
      </c>
      <c r="J4839">
        <v>3.38</v>
      </c>
      <c r="K4839">
        <v>1497</v>
      </c>
      <c r="L4839" s="1">
        <v>45375</v>
      </c>
    </row>
    <row r="4840" spans="1:12" x14ac:dyDescent="0.25">
      <c r="A4840" t="s">
        <v>4884</v>
      </c>
      <c r="B4840" t="s">
        <v>65</v>
      </c>
      <c r="C4840" t="s">
        <v>20</v>
      </c>
      <c r="D4840" t="s">
        <v>66</v>
      </c>
      <c r="E4840" t="s">
        <v>47</v>
      </c>
      <c r="F4840" t="s">
        <v>33</v>
      </c>
      <c r="G4840">
        <v>5874.8</v>
      </c>
      <c r="H4840">
        <v>5</v>
      </c>
      <c r="I4840">
        <v>29374</v>
      </c>
      <c r="J4840">
        <v>3.97</v>
      </c>
      <c r="K4840">
        <v>4290</v>
      </c>
      <c r="L4840" s="1">
        <v>45397</v>
      </c>
    </row>
    <row r="4841" spans="1:12" x14ac:dyDescent="0.25">
      <c r="A4841" t="s">
        <v>4885</v>
      </c>
      <c r="B4841" t="s">
        <v>53</v>
      </c>
      <c r="C4841" t="s">
        <v>31</v>
      </c>
      <c r="D4841" t="s">
        <v>54</v>
      </c>
      <c r="E4841" t="s">
        <v>16</v>
      </c>
      <c r="F4841" t="s">
        <v>40</v>
      </c>
      <c r="G4841">
        <v>16511.47</v>
      </c>
      <c r="H4841">
        <v>4</v>
      </c>
      <c r="I4841">
        <v>66045.88</v>
      </c>
      <c r="J4841">
        <v>3.36</v>
      </c>
      <c r="K4841">
        <v>2509</v>
      </c>
      <c r="L4841" s="1">
        <v>45295</v>
      </c>
    </row>
    <row r="4842" spans="1:12" x14ac:dyDescent="0.25">
      <c r="A4842" t="s">
        <v>4886</v>
      </c>
      <c r="B4842" t="s">
        <v>65</v>
      </c>
      <c r="C4842" t="s">
        <v>20</v>
      </c>
      <c r="D4842" t="s">
        <v>66</v>
      </c>
      <c r="E4842" t="s">
        <v>22</v>
      </c>
      <c r="F4842" t="s">
        <v>28</v>
      </c>
      <c r="G4842">
        <v>1293.46</v>
      </c>
      <c r="H4842">
        <v>1</v>
      </c>
      <c r="I4842">
        <v>1293.46</v>
      </c>
      <c r="J4842">
        <v>3.34</v>
      </c>
      <c r="K4842">
        <v>2527</v>
      </c>
      <c r="L4842" s="1">
        <v>45362</v>
      </c>
    </row>
    <row r="4843" spans="1:12" x14ac:dyDescent="0.25">
      <c r="A4843" t="s">
        <v>4887</v>
      </c>
      <c r="B4843" t="s">
        <v>65</v>
      </c>
      <c r="C4843" t="s">
        <v>20</v>
      </c>
      <c r="D4843" t="s">
        <v>66</v>
      </c>
      <c r="E4843" t="s">
        <v>47</v>
      </c>
      <c r="F4843" t="s">
        <v>17</v>
      </c>
      <c r="G4843">
        <v>17144.7</v>
      </c>
      <c r="H4843">
        <v>4</v>
      </c>
      <c r="I4843">
        <v>68578.8</v>
      </c>
      <c r="J4843">
        <v>3.43</v>
      </c>
      <c r="K4843">
        <v>3682</v>
      </c>
      <c r="L4843" s="1">
        <v>45452</v>
      </c>
    </row>
    <row r="4844" spans="1:12" x14ac:dyDescent="0.25">
      <c r="A4844" t="s">
        <v>4888</v>
      </c>
      <c r="B4844" t="s">
        <v>13</v>
      </c>
      <c r="C4844" t="s">
        <v>14</v>
      </c>
      <c r="D4844" t="s">
        <v>15</v>
      </c>
      <c r="E4844" t="s">
        <v>47</v>
      </c>
      <c r="F4844" t="s">
        <v>17</v>
      </c>
      <c r="G4844">
        <v>19822.29</v>
      </c>
      <c r="H4844">
        <v>5</v>
      </c>
      <c r="I4844">
        <v>99111.45</v>
      </c>
      <c r="J4844">
        <v>1.74</v>
      </c>
      <c r="K4844">
        <v>998</v>
      </c>
      <c r="L4844" s="1">
        <v>45472</v>
      </c>
    </row>
    <row r="4845" spans="1:12" x14ac:dyDescent="0.25">
      <c r="A4845" t="s">
        <v>4889</v>
      </c>
      <c r="B4845" t="s">
        <v>53</v>
      </c>
      <c r="C4845" t="s">
        <v>31</v>
      </c>
      <c r="D4845" t="s">
        <v>54</v>
      </c>
      <c r="E4845" t="s">
        <v>47</v>
      </c>
      <c r="F4845" t="s">
        <v>17</v>
      </c>
      <c r="G4845">
        <v>9185.26</v>
      </c>
      <c r="H4845">
        <v>2</v>
      </c>
      <c r="I4845">
        <v>18370.52</v>
      </c>
      <c r="J4845">
        <v>3.08</v>
      </c>
      <c r="K4845">
        <v>3510</v>
      </c>
      <c r="L4845" s="1">
        <v>45302</v>
      </c>
    </row>
    <row r="4846" spans="1:12" x14ac:dyDescent="0.25">
      <c r="A4846" t="s">
        <v>4890</v>
      </c>
      <c r="B4846" t="s">
        <v>43</v>
      </c>
      <c r="C4846" t="s">
        <v>44</v>
      </c>
      <c r="D4846" t="s">
        <v>45</v>
      </c>
      <c r="E4846" t="s">
        <v>22</v>
      </c>
      <c r="F4846" t="s">
        <v>33</v>
      </c>
      <c r="G4846">
        <v>11111.07</v>
      </c>
      <c r="H4846">
        <v>5</v>
      </c>
      <c r="I4846">
        <v>55555.35</v>
      </c>
      <c r="J4846">
        <v>4.67</v>
      </c>
      <c r="K4846">
        <v>2974</v>
      </c>
      <c r="L4846" s="1">
        <v>45617</v>
      </c>
    </row>
    <row r="4847" spans="1:12" x14ac:dyDescent="0.25">
      <c r="A4847" t="s">
        <v>4891</v>
      </c>
      <c r="B4847" t="s">
        <v>13</v>
      </c>
      <c r="C4847" t="s">
        <v>14</v>
      </c>
      <c r="D4847" t="s">
        <v>15</v>
      </c>
      <c r="E4847" t="s">
        <v>47</v>
      </c>
      <c r="F4847" t="s">
        <v>28</v>
      </c>
      <c r="G4847">
        <v>11174.76</v>
      </c>
      <c r="H4847">
        <v>4</v>
      </c>
      <c r="I4847">
        <v>44699.040000000001</v>
      </c>
      <c r="J4847">
        <v>1.76</v>
      </c>
      <c r="K4847">
        <v>3922</v>
      </c>
      <c r="L4847" s="1">
        <v>45500</v>
      </c>
    </row>
    <row r="4848" spans="1:12" x14ac:dyDescent="0.25">
      <c r="A4848" t="s">
        <v>4892</v>
      </c>
      <c r="B4848" t="s">
        <v>53</v>
      </c>
      <c r="C4848" t="s">
        <v>31</v>
      </c>
      <c r="D4848" t="s">
        <v>54</v>
      </c>
      <c r="E4848" t="s">
        <v>47</v>
      </c>
      <c r="F4848" t="s">
        <v>33</v>
      </c>
      <c r="G4848">
        <v>309.45</v>
      </c>
      <c r="H4848">
        <v>1</v>
      </c>
      <c r="I4848">
        <v>309.45</v>
      </c>
      <c r="J4848">
        <v>1.91</v>
      </c>
      <c r="K4848">
        <v>3430</v>
      </c>
      <c r="L4848" s="1">
        <v>45446</v>
      </c>
    </row>
    <row r="4849" spans="1:12" x14ac:dyDescent="0.25">
      <c r="A4849" t="s">
        <v>4893</v>
      </c>
      <c r="B4849" t="s">
        <v>25</v>
      </c>
      <c r="C4849" t="s">
        <v>26</v>
      </c>
      <c r="D4849" t="s">
        <v>27</v>
      </c>
      <c r="E4849" t="s">
        <v>22</v>
      </c>
      <c r="F4849" t="s">
        <v>62</v>
      </c>
      <c r="G4849">
        <v>16087.82</v>
      </c>
      <c r="H4849">
        <v>4</v>
      </c>
      <c r="I4849">
        <v>64351.28</v>
      </c>
      <c r="J4849">
        <v>2.21</v>
      </c>
      <c r="K4849">
        <v>3495</v>
      </c>
      <c r="L4849" s="1">
        <v>45341</v>
      </c>
    </row>
    <row r="4850" spans="1:12" x14ac:dyDescent="0.25">
      <c r="A4850" t="s">
        <v>4894</v>
      </c>
      <c r="B4850" t="s">
        <v>13</v>
      </c>
      <c r="C4850" t="s">
        <v>14</v>
      </c>
      <c r="D4850" t="s">
        <v>15</v>
      </c>
      <c r="E4850" t="s">
        <v>47</v>
      </c>
      <c r="F4850" t="s">
        <v>33</v>
      </c>
      <c r="G4850">
        <v>535.44000000000005</v>
      </c>
      <c r="H4850">
        <v>3</v>
      </c>
      <c r="I4850">
        <v>1606.32</v>
      </c>
      <c r="J4850">
        <v>2.74</v>
      </c>
      <c r="K4850">
        <v>1571</v>
      </c>
      <c r="L4850" s="1">
        <v>45423</v>
      </c>
    </row>
    <row r="4851" spans="1:12" x14ac:dyDescent="0.25">
      <c r="A4851" t="s">
        <v>4895</v>
      </c>
      <c r="B4851" t="s">
        <v>25</v>
      </c>
      <c r="C4851" t="s">
        <v>26</v>
      </c>
      <c r="D4851" t="s">
        <v>27</v>
      </c>
      <c r="E4851" t="s">
        <v>22</v>
      </c>
      <c r="F4851" t="s">
        <v>23</v>
      </c>
      <c r="G4851">
        <v>16110.68</v>
      </c>
      <c r="H4851">
        <v>1</v>
      </c>
      <c r="I4851">
        <v>16110.68</v>
      </c>
      <c r="J4851">
        <v>4.78</v>
      </c>
      <c r="K4851">
        <v>1995</v>
      </c>
      <c r="L4851" s="1">
        <v>45385</v>
      </c>
    </row>
    <row r="4852" spans="1:12" x14ac:dyDescent="0.25">
      <c r="A4852" t="s">
        <v>4896</v>
      </c>
      <c r="B4852" t="s">
        <v>13</v>
      </c>
      <c r="C4852" t="s">
        <v>14</v>
      </c>
      <c r="D4852" t="s">
        <v>15</v>
      </c>
      <c r="E4852" t="s">
        <v>16</v>
      </c>
      <c r="F4852" t="s">
        <v>23</v>
      </c>
      <c r="G4852">
        <v>17269.95</v>
      </c>
      <c r="H4852">
        <v>1</v>
      </c>
      <c r="I4852">
        <v>17269.95</v>
      </c>
      <c r="J4852">
        <v>1.1599999999999999</v>
      </c>
      <c r="K4852">
        <v>1706</v>
      </c>
      <c r="L4852" s="1">
        <v>45487</v>
      </c>
    </row>
    <row r="4853" spans="1:12" x14ac:dyDescent="0.25">
      <c r="A4853" t="s">
        <v>4897</v>
      </c>
      <c r="B4853" t="s">
        <v>65</v>
      </c>
      <c r="C4853" t="s">
        <v>20</v>
      </c>
      <c r="D4853" t="s">
        <v>66</v>
      </c>
      <c r="E4853" t="s">
        <v>16</v>
      </c>
      <c r="F4853" t="s">
        <v>62</v>
      </c>
      <c r="G4853">
        <v>4568.82</v>
      </c>
      <c r="H4853">
        <v>1</v>
      </c>
      <c r="I4853">
        <v>4568.82</v>
      </c>
      <c r="J4853">
        <v>4.22</v>
      </c>
      <c r="K4853">
        <v>195</v>
      </c>
      <c r="L4853" s="1">
        <v>45587</v>
      </c>
    </row>
    <row r="4854" spans="1:12" x14ac:dyDescent="0.25">
      <c r="A4854" t="s">
        <v>4898</v>
      </c>
      <c r="B4854" t="s">
        <v>49</v>
      </c>
      <c r="C4854" t="s">
        <v>14</v>
      </c>
      <c r="D4854" t="s">
        <v>50</v>
      </c>
      <c r="E4854" t="s">
        <v>16</v>
      </c>
      <c r="F4854" t="s">
        <v>23</v>
      </c>
      <c r="G4854">
        <v>12105.04</v>
      </c>
      <c r="H4854">
        <v>3</v>
      </c>
      <c r="I4854">
        <v>36315.120000000003</v>
      </c>
      <c r="J4854">
        <v>2.12</v>
      </c>
      <c r="K4854">
        <v>4616</v>
      </c>
      <c r="L4854" s="1">
        <v>45645</v>
      </c>
    </row>
    <row r="4855" spans="1:12" x14ac:dyDescent="0.25">
      <c r="A4855" t="s">
        <v>4899</v>
      </c>
      <c r="B4855" t="s">
        <v>65</v>
      </c>
      <c r="C4855" t="s">
        <v>20</v>
      </c>
      <c r="D4855" t="s">
        <v>66</v>
      </c>
      <c r="E4855" t="s">
        <v>16</v>
      </c>
      <c r="F4855" t="s">
        <v>40</v>
      </c>
      <c r="G4855">
        <v>13618.63</v>
      </c>
      <c r="H4855">
        <v>3</v>
      </c>
      <c r="I4855">
        <v>40855.89</v>
      </c>
      <c r="J4855">
        <v>3.01</v>
      </c>
      <c r="K4855">
        <v>3160</v>
      </c>
      <c r="L4855" s="1">
        <v>45310</v>
      </c>
    </row>
    <row r="4856" spans="1:12" x14ac:dyDescent="0.25">
      <c r="A4856" t="s">
        <v>4900</v>
      </c>
      <c r="B4856" t="s">
        <v>43</v>
      </c>
      <c r="C4856" t="s">
        <v>44</v>
      </c>
      <c r="D4856" t="s">
        <v>45</v>
      </c>
      <c r="E4856" t="s">
        <v>47</v>
      </c>
      <c r="F4856" t="s">
        <v>33</v>
      </c>
      <c r="G4856">
        <v>13220.94</v>
      </c>
      <c r="H4856">
        <v>4</v>
      </c>
      <c r="I4856">
        <v>52883.76</v>
      </c>
      <c r="J4856">
        <v>1.2</v>
      </c>
      <c r="K4856">
        <v>4505</v>
      </c>
      <c r="L4856" s="1">
        <v>45644</v>
      </c>
    </row>
    <row r="4857" spans="1:12" x14ac:dyDescent="0.25">
      <c r="A4857" t="s">
        <v>4901</v>
      </c>
      <c r="B4857" t="s">
        <v>25</v>
      </c>
      <c r="C4857" t="s">
        <v>26</v>
      </c>
      <c r="D4857" t="s">
        <v>27</v>
      </c>
      <c r="E4857" t="s">
        <v>16</v>
      </c>
      <c r="F4857" t="s">
        <v>40</v>
      </c>
      <c r="G4857">
        <v>17789.150000000001</v>
      </c>
      <c r="H4857">
        <v>1</v>
      </c>
      <c r="I4857">
        <v>17789.150000000001</v>
      </c>
      <c r="J4857">
        <v>2.16</v>
      </c>
      <c r="K4857">
        <v>626</v>
      </c>
      <c r="L4857" s="1">
        <v>45635</v>
      </c>
    </row>
    <row r="4858" spans="1:12" x14ac:dyDescent="0.25">
      <c r="A4858" t="s">
        <v>4902</v>
      </c>
      <c r="B4858" t="s">
        <v>38</v>
      </c>
      <c r="C4858" t="s">
        <v>20</v>
      </c>
      <c r="D4858" t="s">
        <v>39</v>
      </c>
      <c r="E4858" t="s">
        <v>16</v>
      </c>
      <c r="F4858" t="s">
        <v>17</v>
      </c>
      <c r="G4858">
        <v>1539.04</v>
      </c>
      <c r="H4858">
        <v>5</v>
      </c>
      <c r="I4858">
        <v>7695.2</v>
      </c>
      <c r="J4858">
        <v>1.62</v>
      </c>
      <c r="K4858">
        <v>2509</v>
      </c>
      <c r="L4858" s="1">
        <v>45401</v>
      </c>
    </row>
    <row r="4859" spans="1:12" x14ac:dyDescent="0.25">
      <c r="A4859" t="s">
        <v>4903</v>
      </c>
      <c r="B4859" t="s">
        <v>49</v>
      </c>
      <c r="C4859" t="s">
        <v>14</v>
      </c>
      <c r="D4859" t="s">
        <v>50</v>
      </c>
      <c r="E4859" t="s">
        <v>16</v>
      </c>
      <c r="F4859" t="s">
        <v>62</v>
      </c>
      <c r="G4859">
        <v>4253.7700000000004</v>
      </c>
      <c r="H4859">
        <v>5</v>
      </c>
      <c r="I4859">
        <v>21268.85</v>
      </c>
      <c r="J4859">
        <v>4.66</v>
      </c>
      <c r="K4859">
        <v>3634</v>
      </c>
      <c r="L4859" s="1">
        <v>45563</v>
      </c>
    </row>
    <row r="4860" spans="1:12" x14ac:dyDescent="0.25">
      <c r="A4860" t="s">
        <v>4904</v>
      </c>
      <c r="B4860" t="s">
        <v>43</v>
      </c>
      <c r="C4860" t="s">
        <v>44</v>
      </c>
      <c r="D4860" t="s">
        <v>45</v>
      </c>
      <c r="E4860" t="s">
        <v>47</v>
      </c>
      <c r="F4860" t="s">
        <v>23</v>
      </c>
      <c r="G4860">
        <v>12960.03</v>
      </c>
      <c r="H4860">
        <v>2</v>
      </c>
      <c r="I4860">
        <v>25920.06</v>
      </c>
      <c r="J4860">
        <v>3.25</v>
      </c>
      <c r="K4860">
        <v>368</v>
      </c>
      <c r="L4860" s="1">
        <v>45596</v>
      </c>
    </row>
    <row r="4861" spans="1:12" x14ac:dyDescent="0.25">
      <c r="A4861" t="s">
        <v>4905</v>
      </c>
      <c r="B4861" t="s">
        <v>30</v>
      </c>
      <c r="C4861" t="s">
        <v>31</v>
      </c>
      <c r="D4861" t="s">
        <v>32</v>
      </c>
      <c r="E4861" t="s">
        <v>22</v>
      </c>
      <c r="F4861" t="s">
        <v>17</v>
      </c>
      <c r="G4861">
        <v>9895.81</v>
      </c>
      <c r="H4861">
        <v>5</v>
      </c>
      <c r="I4861">
        <v>49479.05</v>
      </c>
      <c r="J4861">
        <v>1.39</v>
      </c>
      <c r="K4861">
        <v>1383</v>
      </c>
      <c r="L4861" s="1">
        <v>45402</v>
      </c>
    </row>
    <row r="4862" spans="1:12" x14ac:dyDescent="0.25">
      <c r="A4862" t="s">
        <v>4906</v>
      </c>
      <c r="B4862" t="s">
        <v>19</v>
      </c>
      <c r="C4862" t="s">
        <v>20</v>
      </c>
      <c r="D4862" t="s">
        <v>21</v>
      </c>
      <c r="E4862" t="s">
        <v>22</v>
      </c>
      <c r="F4862" t="s">
        <v>33</v>
      </c>
      <c r="G4862">
        <v>12001.38</v>
      </c>
      <c r="H4862">
        <v>4</v>
      </c>
      <c r="I4862">
        <v>48005.52</v>
      </c>
      <c r="J4862">
        <v>3.81</v>
      </c>
      <c r="K4862">
        <v>3250</v>
      </c>
      <c r="L4862" s="1">
        <v>45322</v>
      </c>
    </row>
    <row r="4863" spans="1:12" x14ac:dyDescent="0.25">
      <c r="A4863" t="s">
        <v>4907</v>
      </c>
      <c r="B4863" t="s">
        <v>35</v>
      </c>
      <c r="C4863" t="s">
        <v>14</v>
      </c>
      <c r="D4863" t="s">
        <v>36</v>
      </c>
      <c r="E4863" t="s">
        <v>22</v>
      </c>
      <c r="F4863" t="s">
        <v>28</v>
      </c>
      <c r="G4863">
        <v>1782.55</v>
      </c>
      <c r="H4863">
        <v>2</v>
      </c>
      <c r="I4863">
        <v>3565.1</v>
      </c>
      <c r="J4863">
        <v>3.53</v>
      </c>
      <c r="K4863">
        <v>1627</v>
      </c>
      <c r="L4863" s="1">
        <v>45362</v>
      </c>
    </row>
    <row r="4864" spans="1:12" x14ac:dyDescent="0.25">
      <c r="A4864" t="s">
        <v>4908</v>
      </c>
      <c r="B4864" t="s">
        <v>43</v>
      </c>
      <c r="C4864" t="s">
        <v>44</v>
      </c>
      <c r="D4864" t="s">
        <v>45</v>
      </c>
      <c r="E4864" t="s">
        <v>47</v>
      </c>
      <c r="F4864" t="s">
        <v>62</v>
      </c>
      <c r="G4864">
        <v>6838.58</v>
      </c>
      <c r="H4864">
        <v>5</v>
      </c>
      <c r="I4864">
        <v>34192.9</v>
      </c>
      <c r="J4864">
        <v>3.09</v>
      </c>
      <c r="K4864">
        <v>2001</v>
      </c>
      <c r="L4864" s="1">
        <v>45578</v>
      </c>
    </row>
    <row r="4865" spans="1:12" x14ac:dyDescent="0.25">
      <c r="A4865" t="s">
        <v>4909</v>
      </c>
      <c r="B4865" t="s">
        <v>49</v>
      </c>
      <c r="C4865" t="s">
        <v>14</v>
      </c>
      <c r="D4865" t="s">
        <v>50</v>
      </c>
      <c r="E4865" t="s">
        <v>16</v>
      </c>
      <c r="F4865" t="s">
        <v>23</v>
      </c>
      <c r="G4865">
        <v>9742.34</v>
      </c>
      <c r="H4865">
        <v>3</v>
      </c>
      <c r="I4865">
        <v>29227.02</v>
      </c>
      <c r="J4865">
        <v>3.2</v>
      </c>
      <c r="K4865">
        <v>3271</v>
      </c>
      <c r="L4865" s="1">
        <v>45323</v>
      </c>
    </row>
    <row r="4866" spans="1:12" x14ac:dyDescent="0.25">
      <c r="A4866" t="s">
        <v>4910</v>
      </c>
      <c r="B4866" t="s">
        <v>53</v>
      </c>
      <c r="C4866" t="s">
        <v>31</v>
      </c>
      <c r="D4866" t="s">
        <v>54</v>
      </c>
      <c r="E4866" t="s">
        <v>16</v>
      </c>
      <c r="F4866" t="s">
        <v>40</v>
      </c>
      <c r="G4866">
        <v>15167.17</v>
      </c>
      <c r="H4866">
        <v>1</v>
      </c>
      <c r="I4866">
        <v>15167.17</v>
      </c>
      <c r="J4866">
        <v>1.6</v>
      </c>
      <c r="K4866">
        <v>1868</v>
      </c>
      <c r="L4866" s="1">
        <v>45641</v>
      </c>
    </row>
    <row r="4867" spans="1:12" x14ac:dyDescent="0.25">
      <c r="A4867" t="s">
        <v>4911</v>
      </c>
      <c r="B4867" t="s">
        <v>13</v>
      </c>
      <c r="C4867" t="s">
        <v>14</v>
      </c>
      <c r="D4867" t="s">
        <v>15</v>
      </c>
      <c r="E4867" t="s">
        <v>16</v>
      </c>
      <c r="F4867" t="s">
        <v>33</v>
      </c>
      <c r="G4867">
        <v>19822.88</v>
      </c>
      <c r="H4867">
        <v>5</v>
      </c>
      <c r="I4867">
        <v>99114.4</v>
      </c>
      <c r="J4867">
        <v>4.0199999999999996</v>
      </c>
      <c r="K4867">
        <v>4625</v>
      </c>
      <c r="L4867" s="1">
        <v>45475</v>
      </c>
    </row>
    <row r="4868" spans="1:12" x14ac:dyDescent="0.25">
      <c r="A4868" t="s">
        <v>4912</v>
      </c>
      <c r="B4868" t="s">
        <v>43</v>
      </c>
      <c r="C4868" t="s">
        <v>44</v>
      </c>
      <c r="D4868" t="s">
        <v>45</v>
      </c>
      <c r="E4868" t="s">
        <v>16</v>
      </c>
      <c r="F4868" t="s">
        <v>23</v>
      </c>
      <c r="G4868">
        <v>11751.45</v>
      </c>
      <c r="H4868">
        <v>5</v>
      </c>
      <c r="I4868">
        <v>58757.25</v>
      </c>
      <c r="J4868">
        <v>4.72</v>
      </c>
      <c r="K4868">
        <v>3525</v>
      </c>
      <c r="L4868" s="1">
        <v>45647</v>
      </c>
    </row>
    <row r="4869" spans="1:12" x14ac:dyDescent="0.25">
      <c r="A4869" t="s">
        <v>4913</v>
      </c>
      <c r="B4869" t="s">
        <v>49</v>
      </c>
      <c r="C4869" t="s">
        <v>14</v>
      </c>
      <c r="D4869" t="s">
        <v>50</v>
      </c>
      <c r="E4869" t="s">
        <v>22</v>
      </c>
      <c r="F4869" t="s">
        <v>23</v>
      </c>
      <c r="G4869">
        <v>15111.41</v>
      </c>
      <c r="H4869">
        <v>5</v>
      </c>
      <c r="I4869">
        <v>75557.05</v>
      </c>
      <c r="J4869">
        <v>3</v>
      </c>
      <c r="K4869">
        <v>226</v>
      </c>
      <c r="L4869" s="1">
        <v>45345</v>
      </c>
    </row>
    <row r="4870" spans="1:12" x14ac:dyDescent="0.25">
      <c r="A4870" t="s">
        <v>4914</v>
      </c>
      <c r="B4870" t="s">
        <v>53</v>
      </c>
      <c r="C4870" t="s">
        <v>31</v>
      </c>
      <c r="D4870" t="s">
        <v>54</v>
      </c>
      <c r="E4870" t="s">
        <v>16</v>
      </c>
      <c r="F4870" t="s">
        <v>17</v>
      </c>
      <c r="G4870">
        <v>11646.52</v>
      </c>
      <c r="H4870">
        <v>4</v>
      </c>
      <c r="I4870">
        <v>46586.080000000002</v>
      </c>
      <c r="J4870">
        <v>3.25</v>
      </c>
      <c r="K4870">
        <v>4910</v>
      </c>
      <c r="L4870" s="1">
        <v>45647</v>
      </c>
    </row>
    <row r="4871" spans="1:12" x14ac:dyDescent="0.25">
      <c r="A4871" t="s">
        <v>4915</v>
      </c>
      <c r="B4871" t="s">
        <v>38</v>
      </c>
      <c r="C4871" t="s">
        <v>20</v>
      </c>
      <c r="D4871" t="s">
        <v>39</v>
      </c>
      <c r="E4871" t="s">
        <v>47</v>
      </c>
      <c r="F4871" t="s">
        <v>33</v>
      </c>
      <c r="G4871">
        <v>6313.53</v>
      </c>
      <c r="H4871">
        <v>1</v>
      </c>
      <c r="I4871">
        <v>6313.53</v>
      </c>
      <c r="J4871">
        <v>1.93</v>
      </c>
      <c r="K4871">
        <v>4962</v>
      </c>
      <c r="L4871" s="1">
        <v>45605</v>
      </c>
    </row>
    <row r="4872" spans="1:12" x14ac:dyDescent="0.25">
      <c r="A4872" t="s">
        <v>4916</v>
      </c>
      <c r="B4872" t="s">
        <v>65</v>
      </c>
      <c r="C4872" t="s">
        <v>20</v>
      </c>
      <c r="D4872" t="s">
        <v>66</v>
      </c>
      <c r="E4872" t="s">
        <v>16</v>
      </c>
      <c r="F4872" t="s">
        <v>62</v>
      </c>
      <c r="G4872">
        <v>2495.63</v>
      </c>
      <c r="H4872">
        <v>4</v>
      </c>
      <c r="I4872">
        <v>9982.52</v>
      </c>
      <c r="J4872">
        <v>2.58</v>
      </c>
      <c r="K4872">
        <v>1046</v>
      </c>
      <c r="L4872" s="1">
        <v>45562</v>
      </c>
    </row>
    <row r="4873" spans="1:12" x14ac:dyDescent="0.25">
      <c r="A4873" t="s">
        <v>4917</v>
      </c>
      <c r="B4873" t="s">
        <v>43</v>
      </c>
      <c r="C4873" t="s">
        <v>44</v>
      </c>
      <c r="D4873" t="s">
        <v>45</v>
      </c>
      <c r="E4873" t="s">
        <v>47</v>
      </c>
      <c r="F4873" t="s">
        <v>17</v>
      </c>
      <c r="G4873">
        <v>5607.04</v>
      </c>
      <c r="H4873">
        <v>4</v>
      </c>
      <c r="I4873">
        <v>22428.16</v>
      </c>
      <c r="J4873">
        <v>3.39</v>
      </c>
      <c r="K4873">
        <v>3227</v>
      </c>
      <c r="L4873" s="1">
        <v>45649</v>
      </c>
    </row>
    <row r="4874" spans="1:12" x14ac:dyDescent="0.25">
      <c r="A4874" t="s">
        <v>4918</v>
      </c>
      <c r="B4874" t="s">
        <v>30</v>
      </c>
      <c r="C4874" t="s">
        <v>31</v>
      </c>
      <c r="D4874" t="s">
        <v>32</v>
      </c>
      <c r="E4874" t="s">
        <v>16</v>
      </c>
      <c r="F4874" t="s">
        <v>17</v>
      </c>
      <c r="G4874">
        <v>19597.560000000001</v>
      </c>
      <c r="H4874">
        <v>2</v>
      </c>
      <c r="I4874">
        <v>39195.120000000003</v>
      </c>
      <c r="J4874">
        <v>4.58</v>
      </c>
      <c r="K4874">
        <v>4210</v>
      </c>
      <c r="L4874" s="1">
        <v>45398</v>
      </c>
    </row>
    <row r="4875" spans="1:12" x14ac:dyDescent="0.25">
      <c r="A4875" t="s">
        <v>4919</v>
      </c>
      <c r="B4875" t="s">
        <v>13</v>
      </c>
      <c r="C4875" t="s">
        <v>14</v>
      </c>
      <c r="D4875" t="s">
        <v>15</v>
      </c>
      <c r="E4875" t="s">
        <v>16</v>
      </c>
      <c r="F4875" t="s">
        <v>40</v>
      </c>
      <c r="G4875">
        <v>16233.58</v>
      </c>
      <c r="H4875">
        <v>3</v>
      </c>
      <c r="I4875">
        <v>48700.74</v>
      </c>
      <c r="J4875">
        <v>2.34</v>
      </c>
      <c r="K4875">
        <v>1999</v>
      </c>
      <c r="L4875" s="1">
        <v>45347</v>
      </c>
    </row>
    <row r="4876" spans="1:12" x14ac:dyDescent="0.25">
      <c r="A4876" t="s">
        <v>4920</v>
      </c>
      <c r="B4876" t="s">
        <v>30</v>
      </c>
      <c r="C4876" t="s">
        <v>31</v>
      </c>
      <c r="D4876" t="s">
        <v>32</v>
      </c>
      <c r="E4876" t="s">
        <v>16</v>
      </c>
      <c r="F4876" t="s">
        <v>17</v>
      </c>
      <c r="G4876">
        <v>3586.9</v>
      </c>
      <c r="H4876">
        <v>4</v>
      </c>
      <c r="I4876">
        <v>14347.6</v>
      </c>
      <c r="J4876">
        <v>1.28</v>
      </c>
      <c r="K4876">
        <v>4373</v>
      </c>
      <c r="L4876" s="1">
        <v>45574</v>
      </c>
    </row>
    <row r="4877" spans="1:12" x14ac:dyDescent="0.25">
      <c r="A4877" t="s">
        <v>4921</v>
      </c>
      <c r="B4877" t="s">
        <v>43</v>
      </c>
      <c r="C4877" t="s">
        <v>44</v>
      </c>
      <c r="D4877" t="s">
        <v>45</v>
      </c>
      <c r="E4877" t="s">
        <v>47</v>
      </c>
      <c r="F4877" t="s">
        <v>28</v>
      </c>
      <c r="G4877">
        <v>5809.34</v>
      </c>
      <c r="H4877">
        <v>3</v>
      </c>
      <c r="I4877">
        <v>17428.02</v>
      </c>
      <c r="J4877">
        <v>1.34</v>
      </c>
      <c r="K4877">
        <v>1332</v>
      </c>
      <c r="L4877" s="1">
        <v>45301</v>
      </c>
    </row>
    <row r="4878" spans="1:12" x14ac:dyDescent="0.25">
      <c r="A4878" t="s">
        <v>4922</v>
      </c>
      <c r="B4878" t="s">
        <v>49</v>
      </c>
      <c r="C4878" t="s">
        <v>14</v>
      </c>
      <c r="D4878" t="s">
        <v>50</v>
      </c>
      <c r="E4878" t="s">
        <v>47</v>
      </c>
      <c r="F4878" t="s">
        <v>33</v>
      </c>
      <c r="G4878">
        <v>12074.12</v>
      </c>
      <c r="H4878">
        <v>5</v>
      </c>
      <c r="I4878">
        <v>60370.6</v>
      </c>
      <c r="J4878">
        <v>4.0999999999999996</v>
      </c>
      <c r="K4878">
        <v>2583</v>
      </c>
      <c r="L4878" s="1">
        <v>45411</v>
      </c>
    </row>
    <row r="4879" spans="1:12" x14ac:dyDescent="0.25">
      <c r="A4879" t="s">
        <v>4923</v>
      </c>
      <c r="B4879" t="s">
        <v>35</v>
      </c>
      <c r="C4879" t="s">
        <v>14</v>
      </c>
      <c r="D4879" t="s">
        <v>36</v>
      </c>
      <c r="E4879" t="s">
        <v>16</v>
      </c>
      <c r="F4879" t="s">
        <v>62</v>
      </c>
      <c r="G4879">
        <v>7785.4</v>
      </c>
      <c r="H4879">
        <v>2</v>
      </c>
      <c r="I4879">
        <v>15570.8</v>
      </c>
      <c r="J4879">
        <v>4.49</v>
      </c>
      <c r="K4879">
        <v>3567</v>
      </c>
      <c r="L4879" s="1">
        <v>45562</v>
      </c>
    </row>
    <row r="4880" spans="1:12" x14ac:dyDescent="0.25">
      <c r="A4880" t="s">
        <v>4924</v>
      </c>
      <c r="B4880" t="s">
        <v>43</v>
      </c>
      <c r="C4880" t="s">
        <v>44</v>
      </c>
      <c r="D4880" t="s">
        <v>45</v>
      </c>
      <c r="E4880" t="s">
        <v>47</v>
      </c>
      <c r="F4880" t="s">
        <v>28</v>
      </c>
      <c r="G4880">
        <v>13224.4</v>
      </c>
      <c r="H4880">
        <v>2</v>
      </c>
      <c r="I4880">
        <v>26448.799999999999</v>
      </c>
      <c r="J4880">
        <v>4.25</v>
      </c>
      <c r="K4880">
        <v>4244</v>
      </c>
      <c r="L4880" s="1">
        <v>45426</v>
      </c>
    </row>
    <row r="4881" spans="1:12" x14ac:dyDescent="0.25">
      <c r="A4881" t="s">
        <v>4925</v>
      </c>
      <c r="B4881" t="s">
        <v>35</v>
      </c>
      <c r="C4881" t="s">
        <v>14</v>
      </c>
      <c r="D4881" t="s">
        <v>36</v>
      </c>
      <c r="E4881" t="s">
        <v>47</v>
      </c>
      <c r="F4881" t="s">
        <v>23</v>
      </c>
      <c r="G4881">
        <v>6945.91</v>
      </c>
      <c r="H4881">
        <v>1</v>
      </c>
      <c r="I4881">
        <v>6945.91</v>
      </c>
      <c r="J4881">
        <v>4.0999999999999996</v>
      </c>
      <c r="K4881">
        <v>2170</v>
      </c>
      <c r="L4881" s="1">
        <v>45408</v>
      </c>
    </row>
    <row r="4882" spans="1:12" x14ac:dyDescent="0.25">
      <c r="A4882" t="s">
        <v>4926</v>
      </c>
      <c r="B4882" t="s">
        <v>53</v>
      </c>
      <c r="C4882" t="s">
        <v>31</v>
      </c>
      <c r="D4882" t="s">
        <v>54</v>
      </c>
      <c r="E4882" t="s">
        <v>16</v>
      </c>
      <c r="F4882" t="s">
        <v>40</v>
      </c>
      <c r="G4882">
        <v>14502.39</v>
      </c>
      <c r="H4882">
        <v>2</v>
      </c>
      <c r="I4882">
        <v>29004.78</v>
      </c>
      <c r="J4882">
        <v>3.01</v>
      </c>
      <c r="K4882">
        <v>1967</v>
      </c>
      <c r="L4882" s="1">
        <v>45540</v>
      </c>
    </row>
    <row r="4883" spans="1:12" x14ac:dyDescent="0.25">
      <c r="A4883" t="s">
        <v>4927</v>
      </c>
      <c r="B4883" t="s">
        <v>35</v>
      </c>
      <c r="C4883" t="s">
        <v>14</v>
      </c>
      <c r="D4883" t="s">
        <v>36</v>
      </c>
      <c r="E4883" t="s">
        <v>47</v>
      </c>
      <c r="F4883" t="s">
        <v>40</v>
      </c>
      <c r="G4883">
        <v>5003.25</v>
      </c>
      <c r="H4883">
        <v>5</v>
      </c>
      <c r="I4883">
        <v>25016.25</v>
      </c>
      <c r="J4883">
        <v>4.08</v>
      </c>
      <c r="K4883">
        <v>2741</v>
      </c>
      <c r="L4883" s="1">
        <v>45452</v>
      </c>
    </row>
    <row r="4884" spans="1:12" x14ac:dyDescent="0.25">
      <c r="A4884" t="s">
        <v>4928</v>
      </c>
      <c r="B4884" t="s">
        <v>49</v>
      </c>
      <c r="C4884" t="s">
        <v>14</v>
      </c>
      <c r="D4884" t="s">
        <v>50</v>
      </c>
      <c r="E4884" t="s">
        <v>16</v>
      </c>
      <c r="F4884" t="s">
        <v>40</v>
      </c>
      <c r="G4884">
        <v>4539.18</v>
      </c>
      <c r="H4884">
        <v>4</v>
      </c>
      <c r="I4884">
        <v>18156.72</v>
      </c>
      <c r="J4884">
        <v>2.02</v>
      </c>
      <c r="K4884">
        <v>4868</v>
      </c>
      <c r="L4884" s="1">
        <v>45345</v>
      </c>
    </row>
    <row r="4885" spans="1:12" x14ac:dyDescent="0.25">
      <c r="A4885" t="s">
        <v>4929</v>
      </c>
      <c r="B4885" t="s">
        <v>35</v>
      </c>
      <c r="C4885" t="s">
        <v>14</v>
      </c>
      <c r="D4885" t="s">
        <v>36</v>
      </c>
      <c r="E4885" t="s">
        <v>22</v>
      </c>
      <c r="F4885" t="s">
        <v>62</v>
      </c>
      <c r="G4885">
        <v>19581.59</v>
      </c>
      <c r="H4885">
        <v>4</v>
      </c>
      <c r="I4885">
        <v>78326.36</v>
      </c>
      <c r="J4885">
        <v>3.07</v>
      </c>
      <c r="K4885">
        <v>3424</v>
      </c>
      <c r="L4885" s="1">
        <v>45506</v>
      </c>
    </row>
    <row r="4886" spans="1:12" x14ac:dyDescent="0.25">
      <c r="A4886" t="s">
        <v>4930</v>
      </c>
      <c r="B4886" t="s">
        <v>43</v>
      </c>
      <c r="C4886" t="s">
        <v>44</v>
      </c>
      <c r="D4886" t="s">
        <v>45</v>
      </c>
      <c r="E4886" t="s">
        <v>16</v>
      </c>
      <c r="F4886" t="s">
        <v>62</v>
      </c>
      <c r="G4886">
        <v>233.39</v>
      </c>
      <c r="H4886">
        <v>5</v>
      </c>
      <c r="I4886">
        <v>1166.95</v>
      </c>
      <c r="J4886">
        <v>4.82</v>
      </c>
      <c r="K4886">
        <v>2842</v>
      </c>
      <c r="L4886" s="1">
        <v>45500</v>
      </c>
    </row>
    <row r="4887" spans="1:12" x14ac:dyDescent="0.25">
      <c r="A4887" t="s">
        <v>4931</v>
      </c>
      <c r="B4887" t="s">
        <v>53</v>
      </c>
      <c r="C4887" t="s">
        <v>31</v>
      </c>
      <c r="D4887" t="s">
        <v>54</v>
      </c>
      <c r="E4887" t="s">
        <v>16</v>
      </c>
      <c r="F4887" t="s">
        <v>40</v>
      </c>
      <c r="G4887">
        <v>4388.41</v>
      </c>
      <c r="H4887">
        <v>1</v>
      </c>
      <c r="I4887">
        <v>4388.41</v>
      </c>
      <c r="J4887">
        <v>4.0999999999999996</v>
      </c>
      <c r="K4887">
        <v>1063</v>
      </c>
      <c r="L4887" s="1">
        <v>45490</v>
      </c>
    </row>
    <row r="4888" spans="1:12" x14ac:dyDescent="0.25">
      <c r="A4888" t="s">
        <v>4932</v>
      </c>
      <c r="B4888" t="s">
        <v>43</v>
      </c>
      <c r="C4888" t="s">
        <v>44</v>
      </c>
      <c r="D4888" t="s">
        <v>45</v>
      </c>
      <c r="E4888" t="s">
        <v>47</v>
      </c>
      <c r="F4888" t="s">
        <v>62</v>
      </c>
      <c r="G4888">
        <v>12328.79</v>
      </c>
      <c r="H4888">
        <v>3</v>
      </c>
      <c r="I4888">
        <v>36986.370000000003</v>
      </c>
      <c r="J4888">
        <v>2.1</v>
      </c>
      <c r="K4888">
        <v>572</v>
      </c>
      <c r="L4888" s="1">
        <v>45397</v>
      </c>
    </row>
    <row r="4889" spans="1:12" x14ac:dyDescent="0.25">
      <c r="A4889" t="s">
        <v>4933</v>
      </c>
      <c r="B4889" t="s">
        <v>30</v>
      </c>
      <c r="C4889" t="s">
        <v>31</v>
      </c>
      <c r="D4889" t="s">
        <v>32</v>
      </c>
      <c r="E4889" t="s">
        <v>22</v>
      </c>
      <c r="F4889" t="s">
        <v>40</v>
      </c>
      <c r="G4889">
        <v>1946.62</v>
      </c>
      <c r="H4889">
        <v>4</v>
      </c>
      <c r="I4889">
        <v>7786.48</v>
      </c>
      <c r="J4889">
        <v>1.73</v>
      </c>
      <c r="K4889">
        <v>1837</v>
      </c>
      <c r="L4889" s="1">
        <v>45607</v>
      </c>
    </row>
    <row r="4890" spans="1:12" x14ac:dyDescent="0.25">
      <c r="A4890" t="s">
        <v>4934</v>
      </c>
      <c r="B4890" t="s">
        <v>49</v>
      </c>
      <c r="C4890" t="s">
        <v>14</v>
      </c>
      <c r="D4890" t="s">
        <v>50</v>
      </c>
      <c r="E4890" t="s">
        <v>47</v>
      </c>
      <c r="F4890" t="s">
        <v>17</v>
      </c>
      <c r="G4890">
        <v>18550.439999999999</v>
      </c>
      <c r="H4890">
        <v>5</v>
      </c>
      <c r="I4890">
        <v>92752.2</v>
      </c>
      <c r="J4890">
        <v>4.01</v>
      </c>
      <c r="K4890">
        <v>3522</v>
      </c>
      <c r="L4890" s="1">
        <v>45572</v>
      </c>
    </row>
    <row r="4891" spans="1:12" x14ac:dyDescent="0.25">
      <c r="A4891" t="s">
        <v>4935</v>
      </c>
      <c r="B4891" t="s">
        <v>19</v>
      </c>
      <c r="C4891" t="s">
        <v>20</v>
      </c>
      <c r="D4891" t="s">
        <v>21</v>
      </c>
      <c r="E4891" t="s">
        <v>16</v>
      </c>
      <c r="F4891" t="s">
        <v>23</v>
      </c>
      <c r="G4891">
        <v>8627.7900000000009</v>
      </c>
      <c r="H4891">
        <v>5</v>
      </c>
      <c r="I4891">
        <v>43138.95</v>
      </c>
      <c r="J4891">
        <v>2.81</v>
      </c>
      <c r="K4891">
        <v>1023</v>
      </c>
      <c r="L4891" s="1">
        <v>45648</v>
      </c>
    </row>
    <row r="4892" spans="1:12" x14ac:dyDescent="0.25">
      <c r="A4892" t="s">
        <v>4936</v>
      </c>
      <c r="B4892" t="s">
        <v>13</v>
      </c>
      <c r="C4892" t="s">
        <v>14</v>
      </c>
      <c r="D4892" t="s">
        <v>15</v>
      </c>
      <c r="E4892" t="s">
        <v>16</v>
      </c>
      <c r="F4892" t="s">
        <v>33</v>
      </c>
      <c r="G4892">
        <v>2899.84</v>
      </c>
      <c r="H4892">
        <v>3</v>
      </c>
      <c r="I4892">
        <v>8699.52</v>
      </c>
      <c r="J4892">
        <v>2.68</v>
      </c>
      <c r="K4892">
        <v>2833</v>
      </c>
      <c r="L4892" s="1">
        <v>45345</v>
      </c>
    </row>
    <row r="4893" spans="1:12" x14ac:dyDescent="0.25">
      <c r="A4893" t="s">
        <v>4937</v>
      </c>
      <c r="B4893" t="s">
        <v>49</v>
      </c>
      <c r="C4893" t="s">
        <v>14</v>
      </c>
      <c r="D4893" t="s">
        <v>50</v>
      </c>
      <c r="E4893" t="s">
        <v>16</v>
      </c>
      <c r="F4893" t="s">
        <v>17</v>
      </c>
      <c r="G4893">
        <v>19543.29</v>
      </c>
      <c r="H4893">
        <v>5</v>
      </c>
      <c r="I4893">
        <v>97716.45</v>
      </c>
      <c r="J4893">
        <v>1.89</v>
      </c>
      <c r="K4893">
        <v>3413</v>
      </c>
      <c r="L4893" s="1">
        <v>45333</v>
      </c>
    </row>
    <row r="4894" spans="1:12" x14ac:dyDescent="0.25">
      <c r="A4894" t="s">
        <v>4938</v>
      </c>
      <c r="B4894" t="s">
        <v>38</v>
      </c>
      <c r="C4894" t="s">
        <v>20</v>
      </c>
      <c r="D4894" t="s">
        <v>39</v>
      </c>
      <c r="E4894" t="s">
        <v>16</v>
      </c>
      <c r="F4894" t="s">
        <v>33</v>
      </c>
      <c r="G4894">
        <v>5593.78</v>
      </c>
      <c r="H4894">
        <v>3</v>
      </c>
      <c r="I4894">
        <v>16781.34</v>
      </c>
      <c r="J4894">
        <v>1.76</v>
      </c>
      <c r="K4894">
        <v>2122</v>
      </c>
      <c r="L4894" s="1">
        <v>45560</v>
      </c>
    </row>
    <row r="4895" spans="1:12" x14ac:dyDescent="0.25">
      <c r="A4895" t="s">
        <v>4939</v>
      </c>
      <c r="B4895" t="s">
        <v>49</v>
      </c>
      <c r="C4895" t="s">
        <v>14</v>
      </c>
      <c r="D4895" t="s">
        <v>50</v>
      </c>
      <c r="E4895" t="s">
        <v>16</v>
      </c>
      <c r="F4895" t="s">
        <v>23</v>
      </c>
      <c r="G4895">
        <v>16020.18</v>
      </c>
      <c r="H4895">
        <v>1</v>
      </c>
      <c r="I4895">
        <v>16020.18</v>
      </c>
      <c r="J4895">
        <v>4.9800000000000004</v>
      </c>
      <c r="K4895">
        <v>2967</v>
      </c>
      <c r="L4895" s="1">
        <v>45509</v>
      </c>
    </row>
    <row r="4896" spans="1:12" x14ac:dyDescent="0.25">
      <c r="A4896" t="s">
        <v>4940</v>
      </c>
      <c r="B4896" t="s">
        <v>53</v>
      </c>
      <c r="C4896" t="s">
        <v>31</v>
      </c>
      <c r="D4896" t="s">
        <v>54</v>
      </c>
      <c r="E4896" t="s">
        <v>16</v>
      </c>
      <c r="F4896" t="s">
        <v>33</v>
      </c>
      <c r="G4896">
        <v>9748.39</v>
      </c>
      <c r="H4896">
        <v>5</v>
      </c>
      <c r="I4896">
        <v>48741.95</v>
      </c>
      <c r="J4896">
        <v>2.27</v>
      </c>
      <c r="K4896">
        <v>22</v>
      </c>
      <c r="L4896" s="1">
        <v>45409</v>
      </c>
    </row>
    <row r="4897" spans="1:12" x14ac:dyDescent="0.25">
      <c r="A4897" t="s">
        <v>4941</v>
      </c>
      <c r="B4897" t="s">
        <v>53</v>
      </c>
      <c r="C4897" t="s">
        <v>31</v>
      </c>
      <c r="D4897" t="s">
        <v>54</v>
      </c>
      <c r="E4897" t="s">
        <v>16</v>
      </c>
      <c r="F4897" t="s">
        <v>40</v>
      </c>
      <c r="G4897">
        <v>11993.94</v>
      </c>
      <c r="H4897">
        <v>5</v>
      </c>
      <c r="I4897">
        <v>59969.7</v>
      </c>
      <c r="J4897">
        <v>1.66</v>
      </c>
      <c r="K4897">
        <v>480</v>
      </c>
      <c r="L4897" s="1">
        <v>45373</v>
      </c>
    </row>
    <row r="4898" spans="1:12" x14ac:dyDescent="0.25">
      <c r="A4898" t="s">
        <v>4942</v>
      </c>
      <c r="B4898" t="s">
        <v>65</v>
      </c>
      <c r="C4898" t="s">
        <v>20</v>
      </c>
      <c r="D4898" t="s">
        <v>66</v>
      </c>
      <c r="E4898" t="s">
        <v>22</v>
      </c>
      <c r="F4898" t="s">
        <v>62</v>
      </c>
      <c r="G4898">
        <v>18570.490000000002</v>
      </c>
      <c r="H4898">
        <v>3</v>
      </c>
      <c r="I4898">
        <v>55711.47</v>
      </c>
      <c r="J4898">
        <v>2.89</v>
      </c>
      <c r="K4898">
        <v>1109</v>
      </c>
      <c r="L4898" s="1">
        <v>45553</v>
      </c>
    </row>
    <row r="4899" spans="1:12" x14ac:dyDescent="0.25">
      <c r="A4899" t="s">
        <v>4943</v>
      </c>
      <c r="B4899" t="s">
        <v>43</v>
      </c>
      <c r="C4899" t="s">
        <v>44</v>
      </c>
      <c r="D4899" t="s">
        <v>45</v>
      </c>
      <c r="E4899" t="s">
        <v>22</v>
      </c>
      <c r="F4899" t="s">
        <v>28</v>
      </c>
      <c r="G4899">
        <v>495.65</v>
      </c>
      <c r="H4899">
        <v>5</v>
      </c>
      <c r="I4899">
        <v>2478.25</v>
      </c>
      <c r="J4899">
        <v>4.46</v>
      </c>
      <c r="K4899">
        <v>1160</v>
      </c>
      <c r="L4899" s="1">
        <v>45571</v>
      </c>
    </row>
    <row r="4900" spans="1:12" x14ac:dyDescent="0.25">
      <c r="A4900" t="s">
        <v>4944</v>
      </c>
      <c r="B4900" t="s">
        <v>38</v>
      </c>
      <c r="C4900" t="s">
        <v>20</v>
      </c>
      <c r="D4900" t="s">
        <v>39</v>
      </c>
      <c r="E4900" t="s">
        <v>16</v>
      </c>
      <c r="F4900" t="s">
        <v>33</v>
      </c>
      <c r="G4900">
        <v>6088.92</v>
      </c>
      <c r="H4900">
        <v>3</v>
      </c>
      <c r="I4900">
        <v>18266.759999999998</v>
      </c>
      <c r="J4900">
        <v>3.99</v>
      </c>
      <c r="K4900">
        <v>3036</v>
      </c>
      <c r="L4900" s="1">
        <v>45587</v>
      </c>
    </row>
    <row r="4901" spans="1:12" x14ac:dyDescent="0.25">
      <c r="A4901" t="s">
        <v>4945</v>
      </c>
      <c r="B4901" t="s">
        <v>53</v>
      </c>
      <c r="C4901" t="s">
        <v>31</v>
      </c>
      <c r="D4901" t="s">
        <v>54</v>
      </c>
      <c r="E4901" t="s">
        <v>16</v>
      </c>
      <c r="F4901" t="s">
        <v>17</v>
      </c>
      <c r="G4901">
        <v>10879</v>
      </c>
      <c r="H4901">
        <v>1</v>
      </c>
      <c r="I4901">
        <v>10879</v>
      </c>
      <c r="J4901">
        <v>2.81</v>
      </c>
      <c r="K4901">
        <v>3558</v>
      </c>
      <c r="L4901" s="1">
        <v>45411</v>
      </c>
    </row>
    <row r="4902" spans="1:12" x14ac:dyDescent="0.25">
      <c r="A4902" t="s">
        <v>4946</v>
      </c>
      <c r="B4902" t="s">
        <v>19</v>
      </c>
      <c r="C4902" t="s">
        <v>20</v>
      </c>
      <c r="D4902" t="s">
        <v>21</v>
      </c>
      <c r="E4902" t="s">
        <v>47</v>
      </c>
      <c r="F4902" t="s">
        <v>33</v>
      </c>
      <c r="G4902">
        <v>13998.96</v>
      </c>
      <c r="H4902">
        <v>2</v>
      </c>
      <c r="I4902">
        <v>27997.919999999998</v>
      </c>
      <c r="J4902">
        <v>1.74</v>
      </c>
      <c r="K4902">
        <v>1861</v>
      </c>
      <c r="L4902" s="1">
        <v>45537</v>
      </c>
    </row>
    <row r="4903" spans="1:12" x14ac:dyDescent="0.25">
      <c r="A4903" t="s">
        <v>4947</v>
      </c>
      <c r="B4903" t="s">
        <v>43</v>
      </c>
      <c r="C4903" t="s">
        <v>44</v>
      </c>
      <c r="D4903" t="s">
        <v>45</v>
      </c>
      <c r="E4903" t="s">
        <v>16</v>
      </c>
      <c r="F4903" t="s">
        <v>40</v>
      </c>
      <c r="G4903">
        <v>11380.59</v>
      </c>
      <c r="H4903">
        <v>4</v>
      </c>
      <c r="I4903">
        <v>45522.36</v>
      </c>
      <c r="J4903">
        <v>3.57</v>
      </c>
      <c r="K4903">
        <v>1100</v>
      </c>
      <c r="L4903" s="1">
        <v>45560</v>
      </c>
    </row>
    <row r="4904" spans="1:12" x14ac:dyDescent="0.25">
      <c r="A4904" t="s">
        <v>4948</v>
      </c>
      <c r="B4904" t="s">
        <v>65</v>
      </c>
      <c r="C4904" t="s">
        <v>20</v>
      </c>
      <c r="D4904" t="s">
        <v>66</v>
      </c>
      <c r="E4904" t="s">
        <v>47</v>
      </c>
      <c r="F4904" t="s">
        <v>28</v>
      </c>
      <c r="G4904">
        <v>17258.88</v>
      </c>
      <c r="H4904">
        <v>1</v>
      </c>
      <c r="I4904">
        <v>17258.88</v>
      </c>
      <c r="J4904">
        <v>4.2</v>
      </c>
      <c r="K4904">
        <v>4528</v>
      </c>
      <c r="L4904" s="1">
        <v>45555</v>
      </c>
    </row>
    <row r="4905" spans="1:12" x14ac:dyDescent="0.25">
      <c r="A4905" t="s">
        <v>4949</v>
      </c>
      <c r="B4905" t="s">
        <v>43</v>
      </c>
      <c r="C4905" t="s">
        <v>44</v>
      </c>
      <c r="D4905" t="s">
        <v>45</v>
      </c>
      <c r="E4905" t="s">
        <v>22</v>
      </c>
      <c r="F4905" t="s">
        <v>40</v>
      </c>
      <c r="G4905">
        <v>17501.86</v>
      </c>
      <c r="H4905">
        <v>4</v>
      </c>
      <c r="I4905">
        <v>70007.44</v>
      </c>
      <c r="J4905">
        <v>4.8099999999999996</v>
      </c>
      <c r="K4905">
        <v>1934</v>
      </c>
      <c r="L4905" s="1">
        <v>45636</v>
      </c>
    </row>
    <row r="4906" spans="1:12" x14ac:dyDescent="0.25">
      <c r="A4906" t="s">
        <v>4950</v>
      </c>
      <c r="B4906" t="s">
        <v>49</v>
      </c>
      <c r="C4906" t="s">
        <v>14</v>
      </c>
      <c r="D4906" t="s">
        <v>50</v>
      </c>
      <c r="E4906" t="s">
        <v>47</v>
      </c>
      <c r="F4906" t="s">
        <v>40</v>
      </c>
      <c r="G4906">
        <v>5882.29</v>
      </c>
      <c r="H4906">
        <v>1</v>
      </c>
      <c r="I4906">
        <v>5882.29</v>
      </c>
      <c r="J4906">
        <v>1.08</v>
      </c>
      <c r="K4906">
        <v>339</v>
      </c>
      <c r="L4906" s="1">
        <v>45476</v>
      </c>
    </row>
    <row r="4907" spans="1:12" x14ac:dyDescent="0.25">
      <c r="A4907" t="s">
        <v>4951</v>
      </c>
      <c r="B4907" t="s">
        <v>19</v>
      </c>
      <c r="C4907" t="s">
        <v>20</v>
      </c>
      <c r="D4907" t="s">
        <v>21</v>
      </c>
      <c r="E4907" t="s">
        <v>16</v>
      </c>
      <c r="F4907" t="s">
        <v>33</v>
      </c>
      <c r="G4907">
        <v>7408.28</v>
      </c>
      <c r="H4907">
        <v>1</v>
      </c>
      <c r="I4907">
        <v>7408.28</v>
      </c>
      <c r="J4907">
        <v>1.46</v>
      </c>
      <c r="K4907">
        <v>1518</v>
      </c>
      <c r="L4907" s="1">
        <v>45608</v>
      </c>
    </row>
    <row r="4908" spans="1:12" x14ac:dyDescent="0.25">
      <c r="A4908" t="s">
        <v>4952</v>
      </c>
      <c r="B4908" t="s">
        <v>30</v>
      </c>
      <c r="C4908" t="s">
        <v>31</v>
      </c>
      <c r="D4908" t="s">
        <v>32</v>
      </c>
      <c r="E4908" t="s">
        <v>22</v>
      </c>
      <c r="F4908" t="s">
        <v>62</v>
      </c>
      <c r="G4908">
        <v>14039.92</v>
      </c>
      <c r="H4908">
        <v>2</v>
      </c>
      <c r="I4908">
        <v>28079.84</v>
      </c>
      <c r="J4908">
        <v>1.76</v>
      </c>
      <c r="K4908">
        <v>1926</v>
      </c>
      <c r="L4908" s="1">
        <v>45465</v>
      </c>
    </row>
    <row r="4909" spans="1:12" x14ac:dyDescent="0.25">
      <c r="A4909" t="s">
        <v>4953</v>
      </c>
      <c r="B4909" t="s">
        <v>35</v>
      </c>
      <c r="C4909" t="s">
        <v>14</v>
      </c>
      <c r="D4909" t="s">
        <v>36</v>
      </c>
      <c r="E4909" t="s">
        <v>16</v>
      </c>
      <c r="F4909" t="s">
        <v>40</v>
      </c>
      <c r="G4909">
        <v>9478.7900000000009</v>
      </c>
      <c r="H4909">
        <v>1</v>
      </c>
      <c r="I4909">
        <v>9478.7900000000009</v>
      </c>
      <c r="J4909">
        <v>2.77</v>
      </c>
      <c r="K4909">
        <v>4043</v>
      </c>
      <c r="L4909" s="1">
        <v>45601</v>
      </c>
    </row>
    <row r="4910" spans="1:12" x14ac:dyDescent="0.25">
      <c r="A4910" t="s">
        <v>4954</v>
      </c>
      <c r="B4910" t="s">
        <v>49</v>
      </c>
      <c r="C4910" t="s">
        <v>14</v>
      </c>
      <c r="D4910" t="s">
        <v>50</v>
      </c>
      <c r="E4910" t="s">
        <v>47</v>
      </c>
      <c r="F4910" t="s">
        <v>17</v>
      </c>
      <c r="G4910">
        <v>4354.37</v>
      </c>
      <c r="H4910">
        <v>2</v>
      </c>
      <c r="I4910">
        <v>8708.74</v>
      </c>
      <c r="J4910">
        <v>2.73</v>
      </c>
      <c r="K4910">
        <v>4024</v>
      </c>
      <c r="L4910" s="1">
        <v>45310</v>
      </c>
    </row>
    <row r="4911" spans="1:12" x14ac:dyDescent="0.25">
      <c r="A4911" t="s">
        <v>4955</v>
      </c>
      <c r="B4911" t="s">
        <v>65</v>
      </c>
      <c r="C4911" t="s">
        <v>20</v>
      </c>
      <c r="D4911" t="s">
        <v>66</v>
      </c>
      <c r="E4911" t="s">
        <v>47</v>
      </c>
      <c r="F4911" t="s">
        <v>23</v>
      </c>
      <c r="G4911">
        <v>5251.01</v>
      </c>
      <c r="H4911">
        <v>2</v>
      </c>
      <c r="I4911">
        <v>10502.02</v>
      </c>
      <c r="J4911">
        <v>1.42</v>
      </c>
      <c r="K4911">
        <v>2432</v>
      </c>
      <c r="L4911" s="1">
        <v>45308</v>
      </c>
    </row>
    <row r="4912" spans="1:12" x14ac:dyDescent="0.25">
      <c r="A4912" t="s">
        <v>4956</v>
      </c>
      <c r="B4912" t="s">
        <v>43</v>
      </c>
      <c r="C4912" t="s">
        <v>44</v>
      </c>
      <c r="D4912" t="s">
        <v>45</v>
      </c>
      <c r="E4912" t="s">
        <v>47</v>
      </c>
      <c r="F4912" t="s">
        <v>33</v>
      </c>
      <c r="G4912">
        <v>3315.38</v>
      </c>
      <c r="H4912">
        <v>4</v>
      </c>
      <c r="I4912">
        <v>13261.52</v>
      </c>
      <c r="J4912">
        <v>2.54</v>
      </c>
      <c r="K4912">
        <v>311</v>
      </c>
      <c r="L4912" s="1">
        <v>45542</v>
      </c>
    </row>
    <row r="4913" spans="1:12" x14ac:dyDescent="0.25">
      <c r="A4913" t="s">
        <v>4957</v>
      </c>
      <c r="B4913" t="s">
        <v>19</v>
      </c>
      <c r="C4913" t="s">
        <v>20</v>
      </c>
      <c r="D4913" t="s">
        <v>21</v>
      </c>
      <c r="E4913" t="s">
        <v>47</v>
      </c>
      <c r="F4913" t="s">
        <v>17</v>
      </c>
      <c r="G4913">
        <v>13467.64</v>
      </c>
      <c r="H4913">
        <v>5</v>
      </c>
      <c r="I4913">
        <v>67338.2</v>
      </c>
      <c r="J4913">
        <v>4.18</v>
      </c>
      <c r="K4913">
        <v>4851</v>
      </c>
      <c r="L4913" s="1">
        <v>45502</v>
      </c>
    </row>
    <row r="4914" spans="1:12" x14ac:dyDescent="0.25">
      <c r="A4914" t="s">
        <v>4958</v>
      </c>
      <c r="B4914" t="s">
        <v>49</v>
      </c>
      <c r="C4914" t="s">
        <v>14</v>
      </c>
      <c r="D4914" t="s">
        <v>50</v>
      </c>
      <c r="E4914" t="s">
        <v>16</v>
      </c>
      <c r="F4914" t="s">
        <v>33</v>
      </c>
      <c r="G4914">
        <v>4867.46</v>
      </c>
      <c r="H4914">
        <v>1</v>
      </c>
      <c r="I4914">
        <v>4867.46</v>
      </c>
      <c r="J4914">
        <v>2.88</v>
      </c>
      <c r="K4914">
        <v>3308</v>
      </c>
      <c r="L4914" s="1">
        <v>45301</v>
      </c>
    </row>
    <row r="4915" spans="1:12" x14ac:dyDescent="0.25">
      <c r="A4915" t="s">
        <v>4959</v>
      </c>
      <c r="B4915" t="s">
        <v>65</v>
      </c>
      <c r="C4915" t="s">
        <v>20</v>
      </c>
      <c r="D4915" t="s">
        <v>66</v>
      </c>
      <c r="E4915" t="s">
        <v>16</v>
      </c>
      <c r="F4915" t="s">
        <v>33</v>
      </c>
      <c r="G4915">
        <v>1168.3599999999999</v>
      </c>
      <c r="H4915">
        <v>2</v>
      </c>
      <c r="I4915">
        <v>2336.7199999999998</v>
      </c>
      <c r="J4915">
        <v>4.95</v>
      </c>
      <c r="K4915">
        <v>1257</v>
      </c>
      <c r="L4915" s="1">
        <v>45586</v>
      </c>
    </row>
    <row r="4916" spans="1:12" x14ac:dyDescent="0.25">
      <c r="A4916" t="s">
        <v>4960</v>
      </c>
      <c r="B4916" t="s">
        <v>19</v>
      </c>
      <c r="C4916" t="s">
        <v>20</v>
      </c>
      <c r="D4916" t="s">
        <v>21</v>
      </c>
      <c r="E4916" t="s">
        <v>22</v>
      </c>
      <c r="F4916" t="s">
        <v>28</v>
      </c>
      <c r="G4916">
        <v>17207.13</v>
      </c>
      <c r="H4916">
        <v>5</v>
      </c>
      <c r="I4916">
        <v>86035.65</v>
      </c>
      <c r="J4916">
        <v>2.06</v>
      </c>
      <c r="K4916">
        <v>435</v>
      </c>
      <c r="L4916" s="1">
        <v>45418</v>
      </c>
    </row>
    <row r="4917" spans="1:12" x14ac:dyDescent="0.25">
      <c r="A4917" t="s">
        <v>4961</v>
      </c>
      <c r="B4917" t="s">
        <v>53</v>
      </c>
      <c r="C4917" t="s">
        <v>31</v>
      </c>
      <c r="D4917" t="s">
        <v>54</v>
      </c>
      <c r="E4917" t="s">
        <v>47</v>
      </c>
      <c r="F4917" t="s">
        <v>33</v>
      </c>
      <c r="G4917">
        <v>14178.59</v>
      </c>
      <c r="H4917">
        <v>4</v>
      </c>
      <c r="I4917">
        <v>56714.36</v>
      </c>
      <c r="J4917">
        <v>1.21</v>
      </c>
      <c r="K4917">
        <v>4058</v>
      </c>
      <c r="L4917" s="1">
        <v>45413</v>
      </c>
    </row>
    <row r="4918" spans="1:12" x14ac:dyDescent="0.25">
      <c r="A4918" t="s">
        <v>4962</v>
      </c>
      <c r="B4918" t="s">
        <v>38</v>
      </c>
      <c r="C4918" t="s">
        <v>20</v>
      </c>
      <c r="D4918" t="s">
        <v>39</v>
      </c>
      <c r="E4918" t="s">
        <v>16</v>
      </c>
      <c r="F4918" t="s">
        <v>62</v>
      </c>
      <c r="G4918">
        <v>9274.76</v>
      </c>
      <c r="H4918">
        <v>1</v>
      </c>
      <c r="I4918">
        <v>9274.76</v>
      </c>
      <c r="J4918">
        <v>4.91</v>
      </c>
      <c r="K4918">
        <v>938</v>
      </c>
      <c r="L4918" s="1">
        <v>45480</v>
      </c>
    </row>
    <row r="4919" spans="1:12" x14ac:dyDescent="0.25">
      <c r="A4919" t="s">
        <v>4963</v>
      </c>
      <c r="B4919" t="s">
        <v>49</v>
      </c>
      <c r="C4919" t="s">
        <v>14</v>
      </c>
      <c r="D4919" t="s">
        <v>50</v>
      </c>
      <c r="E4919" t="s">
        <v>47</v>
      </c>
      <c r="F4919" t="s">
        <v>33</v>
      </c>
      <c r="G4919">
        <v>2179.5300000000002</v>
      </c>
      <c r="H4919">
        <v>3</v>
      </c>
      <c r="I4919">
        <v>6538.59</v>
      </c>
      <c r="J4919">
        <v>2.86</v>
      </c>
      <c r="K4919">
        <v>4105</v>
      </c>
      <c r="L4919" s="1">
        <v>45388</v>
      </c>
    </row>
    <row r="4920" spans="1:12" x14ac:dyDescent="0.25">
      <c r="A4920" t="s">
        <v>4964</v>
      </c>
      <c r="B4920" t="s">
        <v>19</v>
      </c>
      <c r="C4920" t="s">
        <v>20</v>
      </c>
      <c r="D4920" t="s">
        <v>21</v>
      </c>
      <c r="E4920" t="s">
        <v>16</v>
      </c>
      <c r="F4920" t="s">
        <v>40</v>
      </c>
      <c r="G4920">
        <v>4459.2700000000004</v>
      </c>
      <c r="H4920">
        <v>2</v>
      </c>
      <c r="I4920">
        <v>8918.5400000000009</v>
      </c>
      <c r="J4920">
        <v>1.1599999999999999</v>
      </c>
      <c r="K4920">
        <v>4984</v>
      </c>
      <c r="L4920" s="1">
        <v>45532</v>
      </c>
    </row>
    <row r="4921" spans="1:12" x14ac:dyDescent="0.25">
      <c r="A4921" t="s">
        <v>4965</v>
      </c>
      <c r="B4921" t="s">
        <v>19</v>
      </c>
      <c r="C4921" t="s">
        <v>20</v>
      </c>
      <c r="D4921" t="s">
        <v>21</v>
      </c>
      <c r="E4921" t="s">
        <v>16</v>
      </c>
      <c r="F4921" t="s">
        <v>40</v>
      </c>
      <c r="G4921">
        <v>9651.16</v>
      </c>
      <c r="H4921">
        <v>4</v>
      </c>
      <c r="I4921">
        <v>38604.639999999999</v>
      </c>
      <c r="J4921">
        <v>3.77</v>
      </c>
      <c r="K4921">
        <v>3376</v>
      </c>
      <c r="L4921" s="1">
        <v>45384</v>
      </c>
    </row>
    <row r="4922" spans="1:12" x14ac:dyDescent="0.25">
      <c r="A4922" t="s">
        <v>4966</v>
      </c>
      <c r="B4922" t="s">
        <v>38</v>
      </c>
      <c r="C4922" t="s">
        <v>20</v>
      </c>
      <c r="D4922" t="s">
        <v>39</v>
      </c>
      <c r="E4922" t="s">
        <v>16</v>
      </c>
      <c r="F4922" t="s">
        <v>23</v>
      </c>
      <c r="G4922">
        <v>18149.419999999998</v>
      </c>
      <c r="H4922">
        <v>5</v>
      </c>
      <c r="I4922">
        <v>90747.1</v>
      </c>
      <c r="J4922">
        <v>3.55</v>
      </c>
      <c r="K4922">
        <v>2286</v>
      </c>
      <c r="L4922" s="1">
        <v>45649</v>
      </c>
    </row>
    <row r="4923" spans="1:12" x14ac:dyDescent="0.25">
      <c r="A4923" t="s">
        <v>4967</v>
      </c>
      <c r="B4923" t="s">
        <v>25</v>
      </c>
      <c r="C4923" t="s">
        <v>26</v>
      </c>
      <c r="D4923" t="s">
        <v>27</v>
      </c>
      <c r="E4923" t="s">
        <v>47</v>
      </c>
      <c r="F4923" t="s">
        <v>40</v>
      </c>
      <c r="G4923">
        <v>12859.75</v>
      </c>
      <c r="H4923">
        <v>5</v>
      </c>
      <c r="I4923">
        <v>64298.75</v>
      </c>
      <c r="J4923">
        <v>3.05</v>
      </c>
      <c r="K4923">
        <v>224</v>
      </c>
      <c r="L4923" s="1">
        <v>45375</v>
      </c>
    </row>
    <row r="4924" spans="1:12" x14ac:dyDescent="0.25">
      <c r="A4924" t="s">
        <v>4968</v>
      </c>
      <c r="B4924" t="s">
        <v>30</v>
      </c>
      <c r="C4924" t="s">
        <v>31</v>
      </c>
      <c r="D4924" t="s">
        <v>32</v>
      </c>
      <c r="E4924" t="s">
        <v>47</v>
      </c>
      <c r="F4924" t="s">
        <v>62</v>
      </c>
      <c r="G4924">
        <v>9122.48</v>
      </c>
      <c r="H4924">
        <v>1</v>
      </c>
      <c r="I4924">
        <v>9122.48</v>
      </c>
      <c r="J4924">
        <v>4.5599999999999996</v>
      </c>
      <c r="K4924">
        <v>2813</v>
      </c>
      <c r="L4924" s="1">
        <v>45548</v>
      </c>
    </row>
    <row r="4925" spans="1:12" x14ac:dyDescent="0.25">
      <c r="A4925" t="s">
        <v>4969</v>
      </c>
      <c r="B4925" t="s">
        <v>30</v>
      </c>
      <c r="C4925" t="s">
        <v>31</v>
      </c>
      <c r="D4925" t="s">
        <v>32</v>
      </c>
      <c r="E4925" t="s">
        <v>47</v>
      </c>
      <c r="F4925" t="s">
        <v>17</v>
      </c>
      <c r="G4925">
        <v>8843.94</v>
      </c>
      <c r="H4925">
        <v>2</v>
      </c>
      <c r="I4925">
        <v>17687.88</v>
      </c>
      <c r="J4925">
        <v>1.56</v>
      </c>
      <c r="K4925">
        <v>3933</v>
      </c>
      <c r="L4925" s="1">
        <v>45490</v>
      </c>
    </row>
    <row r="4926" spans="1:12" x14ac:dyDescent="0.25">
      <c r="A4926" t="s">
        <v>4970</v>
      </c>
      <c r="B4926" t="s">
        <v>35</v>
      </c>
      <c r="C4926" t="s">
        <v>14</v>
      </c>
      <c r="D4926" t="s">
        <v>36</v>
      </c>
      <c r="E4926" t="s">
        <v>47</v>
      </c>
      <c r="F4926" t="s">
        <v>40</v>
      </c>
      <c r="G4926">
        <v>18442.77</v>
      </c>
      <c r="H4926">
        <v>5</v>
      </c>
      <c r="I4926">
        <v>92213.85</v>
      </c>
      <c r="J4926">
        <v>2.14</v>
      </c>
      <c r="K4926">
        <v>3914</v>
      </c>
      <c r="L4926" s="1">
        <v>45557</v>
      </c>
    </row>
    <row r="4927" spans="1:12" x14ac:dyDescent="0.25">
      <c r="A4927" t="s">
        <v>4971</v>
      </c>
      <c r="B4927" t="s">
        <v>25</v>
      </c>
      <c r="C4927" t="s">
        <v>26</v>
      </c>
      <c r="D4927" t="s">
        <v>27</v>
      </c>
      <c r="E4927" t="s">
        <v>16</v>
      </c>
      <c r="F4927" t="s">
        <v>40</v>
      </c>
      <c r="G4927">
        <v>10708.77</v>
      </c>
      <c r="H4927">
        <v>3</v>
      </c>
      <c r="I4927">
        <v>32126.31</v>
      </c>
      <c r="J4927">
        <v>1.95</v>
      </c>
      <c r="K4927">
        <v>2084</v>
      </c>
      <c r="L4927" s="1">
        <v>45364</v>
      </c>
    </row>
    <row r="4928" spans="1:12" x14ac:dyDescent="0.25">
      <c r="A4928" t="s">
        <v>4972</v>
      </c>
      <c r="B4928" t="s">
        <v>38</v>
      </c>
      <c r="C4928" t="s">
        <v>20</v>
      </c>
      <c r="D4928" t="s">
        <v>39</v>
      </c>
      <c r="E4928" t="s">
        <v>47</v>
      </c>
      <c r="F4928" t="s">
        <v>17</v>
      </c>
      <c r="G4928">
        <v>7078.61</v>
      </c>
      <c r="H4928">
        <v>1</v>
      </c>
      <c r="I4928">
        <v>7078.61</v>
      </c>
      <c r="J4928">
        <v>3.93</v>
      </c>
      <c r="K4928">
        <v>2960</v>
      </c>
      <c r="L4928" s="1">
        <v>45319</v>
      </c>
    </row>
    <row r="4929" spans="1:12" x14ac:dyDescent="0.25">
      <c r="A4929" t="s">
        <v>4973</v>
      </c>
      <c r="B4929" t="s">
        <v>19</v>
      </c>
      <c r="C4929" t="s">
        <v>20</v>
      </c>
      <c r="D4929" t="s">
        <v>21</v>
      </c>
      <c r="E4929" t="s">
        <v>47</v>
      </c>
      <c r="F4929" t="s">
        <v>28</v>
      </c>
      <c r="G4929">
        <v>18071.310000000001</v>
      </c>
      <c r="H4929">
        <v>4</v>
      </c>
      <c r="I4929">
        <v>72285.240000000005</v>
      </c>
      <c r="J4929">
        <v>3.27</v>
      </c>
      <c r="K4929">
        <v>177</v>
      </c>
      <c r="L4929" s="1">
        <v>45369</v>
      </c>
    </row>
    <row r="4930" spans="1:12" x14ac:dyDescent="0.25">
      <c r="A4930" t="s">
        <v>4974</v>
      </c>
      <c r="B4930" t="s">
        <v>19</v>
      </c>
      <c r="C4930" t="s">
        <v>20</v>
      </c>
      <c r="D4930" t="s">
        <v>21</v>
      </c>
      <c r="E4930" t="s">
        <v>22</v>
      </c>
      <c r="F4930" t="s">
        <v>40</v>
      </c>
      <c r="G4930">
        <v>3351.11</v>
      </c>
      <c r="H4930">
        <v>2</v>
      </c>
      <c r="I4930">
        <v>6702.22</v>
      </c>
      <c r="J4930">
        <v>3.42</v>
      </c>
      <c r="K4930">
        <v>1584</v>
      </c>
      <c r="L4930" s="1">
        <v>45603</v>
      </c>
    </row>
    <row r="4931" spans="1:12" x14ac:dyDescent="0.25">
      <c r="A4931" t="s">
        <v>4975</v>
      </c>
      <c r="B4931" t="s">
        <v>30</v>
      </c>
      <c r="C4931" t="s">
        <v>31</v>
      </c>
      <c r="D4931" t="s">
        <v>32</v>
      </c>
      <c r="E4931" t="s">
        <v>16</v>
      </c>
      <c r="F4931" t="s">
        <v>28</v>
      </c>
      <c r="G4931">
        <v>18767.900000000001</v>
      </c>
      <c r="H4931">
        <v>5</v>
      </c>
      <c r="I4931">
        <v>93839.5</v>
      </c>
      <c r="J4931">
        <v>1.4</v>
      </c>
      <c r="K4931">
        <v>389</v>
      </c>
      <c r="L4931" s="1">
        <v>45585</v>
      </c>
    </row>
    <row r="4932" spans="1:12" x14ac:dyDescent="0.25">
      <c r="A4932" t="s">
        <v>4976</v>
      </c>
      <c r="B4932" t="s">
        <v>65</v>
      </c>
      <c r="C4932" t="s">
        <v>20</v>
      </c>
      <c r="D4932" t="s">
        <v>66</v>
      </c>
      <c r="E4932" t="s">
        <v>16</v>
      </c>
      <c r="F4932" t="s">
        <v>40</v>
      </c>
      <c r="G4932">
        <v>18677.48</v>
      </c>
      <c r="H4932">
        <v>3</v>
      </c>
      <c r="I4932">
        <v>56032.44</v>
      </c>
      <c r="J4932">
        <v>1.49</v>
      </c>
      <c r="K4932">
        <v>2672</v>
      </c>
      <c r="L4932" s="1">
        <v>45604</v>
      </c>
    </row>
    <row r="4933" spans="1:12" x14ac:dyDescent="0.25">
      <c r="A4933" t="s">
        <v>4977</v>
      </c>
      <c r="B4933" t="s">
        <v>65</v>
      </c>
      <c r="C4933" t="s">
        <v>20</v>
      </c>
      <c r="D4933" t="s">
        <v>66</v>
      </c>
      <c r="E4933" t="s">
        <v>47</v>
      </c>
      <c r="F4933" t="s">
        <v>62</v>
      </c>
      <c r="G4933">
        <v>16344.24</v>
      </c>
      <c r="H4933">
        <v>1</v>
      </c>
      <c r="I4933">
        <v>16344.24</v>
      </c>
      <c r="J4933">
        <v>2.0099999999999998</v>
      </c>
      <c r="K4933">
        <v>196</v>
      </c>
      <c r="L4933" s="1">
        <v>45431</v>
      </c>
    </row>
    <row r="4934" spans="1:12" x14ac:dyDescent="0.25">
      <c r="A4934" t="s">
        <v>4978</v>
      </c>
      <c r="B4934" t="s">
        <v>53</v>
      </c>
      <c r="C4934" t="s">
        <v>31</v>
      </c>
      <c r="D4934" t="s">
        <v>54</v>
      </c>
      <c r="E4934" t="s">
        <v>47</v>
      </c>
      <c r="F4934" t="s">
        <v>40</v>
      </c>
      <c r="G4934">
        <v>1846.05</v>
      </c>
      <c r="H4934">
        <v>3</v>
      </c>
      <c r="I4934">
        <v>5538.15</v>
      </c>
      <c r="J4934">
        <v>3.81</v>
      </c>
      <c r="K4934">
        <v>3504</v>
      </c>
      <c r="L4934" s="1">
        <v>45579</v>
      </c>
    </row>
    <row r="4935" spans="1:12" x14ac:dyDescent="0.25">
      <c r="A4935" t="s">
        <v>4979</v>
      </c>
      <c r="B4935" t="s">
        <v>13</v>
      </c>
      <c r="C4935" t="s">
        <v>14</v>
      </c>
      <c r="D4935" t="s">
        <v>15</v>
      </c>
      <c r="E4935" t="s">
        <v>22</v>
      </c>
      <c r="F4935" t="s">
        <v>28</v>
      </c>
      <c r="G4935">
        <v>2973.78</v>
      </c>
      <c r="H4935">
        <v>1</v>
      </c>
      <c r="I4935">
        <v>2973.78</v>
      </c>
      <c r="J4935">
        <v>4.24</v>
      </c>
      <c r="K4935">
        <v>46</v>
      </c>
      <c r="L4935" s="1">
        <v>45329</v>
      </c>
    </row>
    <row r="4936" spans="1:12" x14ac:dyDescent="0.25">
      <c r="A4936" t="s">
        <v>4980</v>
      </c>
      <c r="B4936" t="s">
        <v>35</v>
      </c>
      <c r="C4936" t="s">
        <v>14</v>
      </c>
      <c r="D4936" t="s">
        <v>36</v>
      </c>
      <c r="E4936" t="s">
        <v>47</v>
      </c>
      <c r="F4936" t="s">
        <v>23</v>
      </c>
      <c r="G4936">
        <v>19431.38</v>
      </c>
      <c r="H4936">
        <v>4</v>
      </c>
      <c r="I4936">
        <v>77725.52</v>
      </c>
      <c r="J4936">
        <v>1.69</v>
      </c>
      <c r="K4936">
        <v>1549</v>
      </c>
      <c r="L4936" s="1">
        <v>45307</v>
      </c>
    </row>
    <row r="4937" spans="1:12" x14ac:dyDescent="0.25">
      <c r="A4937" t="s">
        <v>4981</v>
      </c>
      <c r="B4937" t="s">
        <v>49</v>
      </c>
      <c r="C4937" t="s">
        <v>14</v>
      </c>
      <c r="D4937" t="s">
        <v>50</v>
      </c>
      <c r="E4937" t="s">
        <v>47</v>
      </c>
      <c r="F4937" t="s">
        <v>23</v>
      </c>
      <c r="G4937">
        <v>1213.8699999999999</v>
      </c>
      <c r="H4937">
        <v>4</v>
      </c>
      <c r="I4937">
        <v>4855.4799999999996</v>
      </c>
      <c r="J4937">
        <v>1.86</v>
      </c>
      <c r="K4937">
        <v>3615</v>
      </c>
      <c r="L4937" s="1">
        <v>45462</v>
      </c>
    </row>
    <row r="4938" spans="1:12" x14ac:dyDescent="0.25">
      <c r="A4938" t="s">
        <v>4982</v>
      </c>
      <c r="B4938" t="s">
        <v>49</v>
      </c>
      <c r="C4938" t="s">
        <v>14</v>
      </c>
      <c r="D4938" t="s">
        <v>50</v>
      </c>
      <c r="E4938" t="s">
        <v>22</v>
      </c>
      <c r="F4938" t="s">
        <v>62</v>
      </c>
      <c r="G4938">
        <v>13276.39</v>
      </c>
      <c r="H4938">
        <v>2</v>
      </c>
      <c r="I4938">
        <v>26552.78</v>
      </c>
      <c r="J4938">
        <v>1.76</v>
      </c>
      <c r="K4938">
        <v>1979</v>
      </c>
      <c r="L4938" s="1">
        <v>45399</v>
      </c>
    </row>
    <row r="4939" spans="1:12" x14ac:dyDescent="0.25">
      <c r="A4939" t="s">
        <v>4983</v>
      </c>
      <c r="B4939" t="s">
        <v>43</v>
      </c>
      <c r="C4939" t="s">
        <v>44</v>
      </c>
      <c r="D4939" t="s">
        <v>45</v>
      </c>
      <c r="E4939" t="s">
        <v>47</v>
      </c>
      <c r="F4939" t="s">
        <v>17</v>
      </c>
      <c r="G4939">
        <v>1350.66</v>
      </c>
      <c r="H4939">
        <v>3</v>
      </c>
      <c r="I4939">
        <v>4051.98</v>
      </c>
      <c r="J4939">
        <v>2.5499999999999998</v>
      </c>
      <c r="K4939">
        <v>3349</v>
      </c>
      <c r="L4939" s="1">
        <v>45452</v>
      </c>
    </row>
    <row r="4940" spans="1:12" x14ac:dyDescent="0.25">
      <c r="A4940" t="s">
        <v>4984</v>
      </c>
      <c r="B4940" t="s">
        <v>13</v>
      </c>
      <c r="C4940" t="s">
        <v>14</v>
      </c>
      <c r="D4940" t="s">
        <v>15</v>
      </c>
      <c r="E4940" t="s">
        <v>16</v>
      </c>
      <c r="F4940" t="s">
        <v>28</v>
      </c>
      <c r="G4940">
        <v>7562.84</v>
      </c>
      <c r="H4940">
        <v>2</v>
      </c>
      <c r="I4940">
        <v>15125.68</v>
      </c>
      <c r="J4940">
        <v>3.64</v>
      </c>
      <c r="K4940">
        <v>1490</v>
      </c>
      <c r="L4940" s="1">
        <v>45386</v>
      </c>
    </row>
    <row r="4941" spans="1:12" x14ac:dyDescent="0.25">
      <c r="A4941" t="s">
        <v>4985</v>
      </c>
      <c r="B4941" t="s">
        <v>30</v>
      </c>
      <c r="C4941" t="s">
        <v>31</v>
      </c>
      <c r="D4941" t="s">
        <v>32</v>
      </c>
      <c r="E4941" t="s">
        <v>22</v>
      </c>
      <c r="F4941" t="s">
        <v>23</v>
      </c>
      <c r="G4941">
        <v>12550.73</v>
      </c>
      <c r="H4941">
        <v>3</v>
      </c>
      <c r="I4941">
        <v>37652.19</v>
      </c>
      <c r="J4941">
        <v>3.49</v>
      </c>
      <c r="K4941">
        <v>3408</v>
      </c>
      <c r="L4941" s="1">
        <v>45328</v>
      </c>
    </row>
    <row r="4942" spans="1:12" x14ac:dyDescent="0.25">
      <c r="A4942" t="s">
        <v>4986</v>
      </c>
      <c r="B4942" t="s">
        <v>65</v>
      </c>
      <c r="C4942" t="s">
        <v>20</v>
      </c>
      <c r="D4942" t="s">
        <v>66</v>
      </c>
      <c r="E4942" t="s">
        <v>16</v>
      </c>
      <c r="F4942" t="s">
        <v>23</v>
      </c>
      <c r="G4942">
        <v>7954.49</v>
      </c>
      <c r="H4942">
        <v>1</v>
      </c>
      <c r="I4942">
        <v>7954.49</v>
      </c>
      <c r="J4942">
        <v>2.5499999999999998</v>
      </c>
      <c r="K4942">
        <v>4390</v>
      </c>
      <c r="L4942" s="1">
        <v>45477</v>
      </c>
    </row>
    <row r="4943" spans="1:12" x14ac:dyDescent="0.25">
      <c r="A4943" t="s">
        <v>4987</v>
      </c>
      <c r="B4943" t="s">
        <v>38</v>
      </c>
      <c r="C4943" t="s">
        <v>20</v>
      </c>
      <c r="D4943" t="s">
        <v>39</v>
      </c>
      <c r="E4943" t="s">
        <v>22</v>
      </c>
      <c r="F4943" t="s">
        <v>33</v>
      </c>
      <c r="G4943">
        <v>9337.9599999999991</v>
      </c>
      <c r="H4943">
        <v>3</v>
      </c>
      <c r="I4943">
        <v>28013.88</v>
      </c>
      <c r="J4943">
        <v>4.7</v>
      </c>
      <c r="K4943">
        <v>1326</v>
      </c>
      <c r="L4943" s="1">
        <v>45590</v>
      </c>
    </row>
    <row r="4944" spans="1:12" x14ac:dyDescent="0.25">
      <c r="A4944" t="s">
        <v>4988</v>
      </c>
      <c r="B4944" t="s">
        <v>53</v>
      </c>
      <c r="C4944" t="s">
        <v>31</v>
      </c>
      <c r="D4944" t="s">
        <v>54</v>
      </c>
      <c r="E4944" t="s">
        <v>47</v>
      </c>
      <c r="F4944" t="s">
        <v>23</v>
      </c>
      <c r="G4944">
        <v>7419.75</v>
      </c>
      <c r="H4944">
        <v>3</v>
      </c>
      <c r="I4944">
        <v>22259.25</v>
      </c>
      <c r="J4944">
        <v>3.79</v>
      </c>
      <c r="K4944">
        <v>3257</v>
      </c>
      <c r="L4944" s="1">
        <v>45321</v>
      </c>
    </row>
    <row r="4945" spans="1:12" x14ac:dyDescent="0.25">
      <c r="A4945" t="s">
        <v>4989</v>
      </c>
      <c r="B4945" t="s">
        <v>49</v>
      </c>
      <c r="C4945" t="s">
        <v>14</v>
      </c>
      <c r="D4945" t="s">
        <v>50</v>
      </c>
      <c r="E4945" t="s">
        <v>47</v>
      </c>
      <c r="F4945" t="s">
        <v>28</v>
      </c>
      <c r="G4945">
        <v>15635.14</v>
      </c>
      <c r="H4945">
        <v>5</v>
      </c>
      <c r="I4945">
        <v>78175.7</v>
      </c>
      <c r="J4945">
        <v>2.23</v>
      </c>
      <c r="K4945">
        <v>4331</v>
      </c>
      <c r="L4945" s="1">
        <v>45378</v>
      </c>
    </row>
    <row r="4946" spans="1:12" x14ac:dyDescent="0.25">
      <c r="A4946" t="s">
        <v>4990</v>
      </c>
      <c r="B4946" t="s">
        <v>35</v>
      </c>
      <c r="C4946" t="s">
        <v>14</v>
      </c>
      <c r="D4946" t="s">
        <v>36</v>
      </c>
      <c r="E4946" t="s">
        <v>47</v>
      </c>
      <c r="F4946" t="s">
        <v>40</v>
      </c>
      <c r="G4946">
        <v>15219.13</v>
      </c>
      <c r="H4946">
        <v>5</v>
      </c>
      <c r="I4946">
        <v>76095.649999999994</v>
      </c>
      <c r="J4946">
        <v>3.23</v>
      </c>
      <c r="K4946">
        <v>1652</v>
      </c>
      <c r="L4946" s="1">
        <v>45450</v>
      </c>
    </row>
    <row r="4947" spans="1:12" x14ac:dyDescent="0.25">
      <c r="A4947" t="s">
        <v>4991</v>
      </c>
      <c r="B4947" t="s">
        <v>38</v>
      </c>
      <c r="C4947" t="s">
        <v>20</v>
      </c>
      <c r="D4947" t="s">
        <v>39</v>
      </c>
      <c r="E4947" t="s">
        <v>16</v>
      </c>
      <c r="F4947" t="s">
        <v>23</v>
      </c>
      <c r="G4947">
        <v>16599.22</v>
      </c>
      <c r="H4947">
        <v>1</v>
      </c>
      <c r="I4947">
        <v>16599.22</v>
      </c>
      <c r="J4947">
        <v>5</v>
      </c>
      <c r="K4947">
        <v>3181</v>
      </c>
      <c r="L4947" s="1">
        <v>45464</v>
      </c>
    </row>
    <row r="4948" spans="1:12" x14ac:dyDescent="0.25">
      <c r="A4948" t="s">
        <v>4992</v>
      </c>
      <c r="B4948" t="s">
        <v>30</v>
      </c>
      <c r="C4948" t="s">
        <v>31</v>
      </c>
      <c r="D4948" t="s">
        <v>32</v>
      </c>
      <c r="E4948" t="s">
        <v>16</v>
      </c>
      <c r="F4948" t="s">
        <v>62</v>
      </c>
      <c r="G4948">
        <v>13600.61</v>
      </c>
      <c r="H4948">
        <v>4</v>
      </c>
      <c r="I4948">
        <v>54402.44</v>
      </c>
      <c r="J4948">
        <v>4.71</v>
      </c>
      <c r="K4948">
        <v>1489</v>
      </c>
      <c r="L4948" s="1">
        <v>45583</v>
      </c>
    </row>
    <row r="4949" spans="1:12" x14ac:dyDescent="0.25">
      <c r="A4949" t="s">
        <v>4993</v>
      </c>
      <c r="B4949" t="s">
        <v>19</v>
      </c>
      <c r="C4949" t="s">
        <v>20</v>
      </c>
      <c r="D4949" t="s">
        <v>21</v>
      </c>
      <c r="E4949" t="s">
        <v>47</v>
      </c>
      <c r="F4949" t="s">
        <v>17</v>
      </c>
      <c r="G4949">
        <v>17934.09</v>
      </c>
      <c r="H4949">
        <v>4</v>
      </c>
      <c r="I4949">
        <v>71736.36</v>
      </c>
      <c r="J4949">
        <v>1.96</v>
      </c>
      <c r="K4949">
        <v>2622</v>
      </c>
      <c r="L4949" s="1">
        <v>45586</v>
      </c>
    </row>
    <row r="4950" spans="1:12" x14ac:dyDescent="0.25">
      <c r="A4950" t="s">
        <v>4994</v>
      </c>
      <c r="B4950" t="s">
        <v>49</v>
      </c>
      <c r="C4950" t="s">
        <v>14</v>
      </c>
      <c r="D4950" t="s">
        <v>50</v>
      </c>
      <c r="E4950" t="s">
        <v>16</v>
      </c>
      <c r="F4950" t="s">
        <v>17</v>
      </c>
      <c r="G4950">
        <v>8191.67</v>
      </c>
      <c r="H4950">
        <v>1</v>
      </c>
      <c r="I4950">
        <v>8191.67</v>
      </c>
      <c r="J4950">
        <v>3.01</v>
      </c>
      <c r="K4950">
        <v>4319</v>
      </c>
      <c r="L4950" s="1">
        <v>45513</v>
      </c>
    </row>
    <row r="4951" spans="1:12" x14ac:dyDescent="0.25">
      <c r="A4951" t="s">
        <v>4995</v>
      </c>
      <c r="B4951" t="s">
        <v>19</v>
      </c>
      <c r="C4951" t="s">
        <v>20</v>
      </c>
      <c r="D4951" t="s">
        <v>21</v>
      </c>
      <c r="E4951" t="s">
        <v>22</v>
      </c>
      <c r="F4951" t="s">
        <v>40</v>
      </c>
      <c r="G4951">
        <v>11737.91</v>
      </c>
      <c r="H4951">
        <v>1</v>
      </c>
      <c r="I4951">
        <v>11737.91</v>
      </c>
      <c r="J4951">
        <v>1.38</v>
      </c>
      <c r="K4951">
        <v>4232</v>
      </c>
      <c r="L4951" s="1">
        <v>45572</v>
      </c>
    </row>
    <row r="4952" spans="1:12" x14ac:dyDescent="0.25">
      <c r="A4952" t="s">
        <v>4996</v>
      </c>
      <c r="B4952" t="s">
        <v>13</v>
      </c>
      <c r="C4952" t="s">
        <v>14</v>
      </c>
      <c r="D4952" t="s">
        <v>15</v>
      </c>
      <c r="E4952" t="s">
        <v>16</v>
      </c>
      <c r="F4952" t="s">
        <v>28</v>
      </c>
      <c r="G4952">
        <v>19610.39</v>
      </c>
      <c r="H4952">
        <v>5</v>
      </c>
      <c r="I4952">
        <v>98051.95</v>
      </c>
      <c r="J4952">
        <v>4.95</v>
      </c>
      <c r="K4952">
        <v>1356</v>
      </c>
      <c r="L4952" s="1">
        <v>45636</v>
      </c>
    </row>
    <row r="4953" spans="1:12" x14ac:dyDescent="0.25">
      <c r="A4953" t="s">
        <v>4997</v>
      </c>
      <c r="B4953" t="s">
        <v>65</v>
      </c>
      <c r="C4953" t="s">
        <v>20</v>
      </c>
      <c r="D4953" t="s">
        <v>66</v>
      </c>
      <c r="E4953" t="s">
        <v>16</v>
      </c>
      <c r="F4953" t="s">
        <v>62</v>
      </c>
      <c r="G4953">
        <v>7034.02</v>
      </c>
      <c r="H4953">
        <v>2</v>
      </c>
      <c r="I4953">
        <v>14068.04</v>
      </c>
      <c r="J4953">
        <v>3.37</v>
      </c>
      <c r="K4953">
        <v>863</v>
      </c>
      <c r="L4953" s="1">
        <v>45453</v>
      </c>
    </row>
    <row r="4954" spans="1:12" x14ac:dyDescent="0.25">
      <c r="A4954" t="s">
        <v>4998</v>
      </c>
      <c r="B4954" t="s">
        <v>43</v>
      </c>
      <c r="C4954" t="s">
        <v>44</v>
      </c>
      <c r="D4954" t="s">
        <v>45</v>
      </c>
      <c r="E4954" t="s">
        <v>22</v>
      </c>
      <c r="F4954" t="s">
        <v>23</v>
      </c>
      <c r="G4954">
        <v>11074.89</v>
      </c>
      <c r="H4954">
        <v>1</v>
      </c>
      <c r="I4954">
        <v>11074.89</v>
      </c>
      <c r="J4954">
        <v>1.35</v>
      </c>
      <c r="K4954">
        <v>3976</v>
      </c>
      <c r="L4954" s="1">
        <v>45582</v>
      </c>
    </row>
    <row r="4955" spans="1:12" x14ac:dyDescent="0.25">
      <c r="A4955" t="s">
        <v>4999</v>
      </c>
      <c r="B4955" t="s">
        <v>19</v>
      </c>
      <c r="C4955" t="s">
        <v>20</v>
      </c>
      <c r="D4955" t="s">
        <v>21</v>
      </c>
      <c r="E4955" t="s">
        <v>22</v>
      </c>
      <c r="F4955" t="s">
        <v>28</v>
      </c>
      <c r="G4955">
        <v>17706.11</v>
      </c>
      <c r="H4955">
        <v>1</v>
      </c>
      <c r="I4955">
        <v>17706.11</v>
      </c>
      <c r="J4955">
        <v>2.0099999999999998</v>
      </c>
      <c r="K4955">
        <v>3084</v>
      </c>
      <c r="L4955" s="1">
        <v>45487</v>
      </c>
    </row>
    <row r="4956" spans="1:12" x14ac:dyDescent="0.25">
      <c r="A4956" t="s">
        <v>5000</v>
      </c>
      <c r="B4956" t="s">
        <v>35</v>
      </c>
      <c r="C4956" t="s">
        <v>14</v>
      </c>
      <c r="D4956" t="s">
        <v>36</v>
      </c>
      <c r="E4956" t="s">
        <v>47</v>
      </c>
      <c r="F4956" t="s">
        <v>62</v>
      </c>
      <c r="G4956">
        <v>18573.330000000002</v>
      </c>
      <c r="H4956">
        <v>1</v>
      </c>
      <c r="I4956">
        <v>18573.330000000002</v>
      </c>
      <c r="J4956">
        <v>2.3199999999999998</v>
      </c>
      <c r="K4956">
        <v>1921</v>
      </c>
      <c r="L4956" s="1">
        <v>45616</v>
      </c>
    </row>
    <row r="4957" spans="1:12" x14ac:dyDescent="0.25">
      <c r="A4957" t="s">
        <v>5001</v>
      </c>
      <c r="B4957" t="s">
        <v>65</v>
      </c>
      <c r="C4957" t="s">
        <v>20</v>
      </c>
      <c r="D4957" t="s">
        <v>66</v>
      </c>
      <c r="E4957" t="s">
        <v>47</v>
      </c>
      <c r="F4957" t="s">
        <v>33</v>
      </c>
      <c r="G4957">
        <v>12584.62</v>
      </c>
      <c r="H4957">
        <v>1</v>
      </c>
      <c r="I4957">
        <v>12584.62</v>
      </c>
      <c r="J4957">
        <v>1.6</v>
      </c>
      <c r="K4957">
        <v>304</v>
      </c>
      <c r="L4957" s="1">
        <v>45520</v>
      </c>
    </row>
    <row r="4958" spans="1:12" x14ac:dyDescent="0.25">
      <c r="A4958" t="s">
        <v>5002</v>
      </c>
      <c r="B4958" t="s">
        <v>65</v>
      </c>
      <c r="C4958" t="s">
        <v>20</v>
      </c>
      <c r="D4958" t="s">
        <v>66</v>
      </c>
      <c r="E4958" t="s">
        <v>16</v>
      </c>
      <c r="F4958" t="s">
        <v>40</v>
      </c>
      <c r="G4958">
        <v>10886.64</v>
      </c>
      <c r="H4958">
        <v>3</v>
      </c>
      <c r="I4958">
        <v>32659.919999999998</v>
      </c>
      <c r="J4958">
        <v>1.85</v>
      </c>
      <c r="K4958">
        <v>2669</v>
      </c>
      <c r="L4958" s="1">
        <v>45427</v>
      </c>
    </row>
    <row r="4959" spans="1:12" x14ac:dyDescent="0.25">
      <c r="A4959" t="s">
        <v>5003</v>
      </c>
      <c r="B4959" t="s">
        <v>43</v>
      </c>
      <c r="C4959" t="s">
        <v>44</v>
      </c>
      <c r="D4959" t="s">
        <v>45</v>
      </c>
      <c r="E4959" t="s">
        <v>16</v>
      </c>
      <c r="F4959" t="s">
        <v>62</v>
      </c>
      <c r="G4959">
        <v>4382.71</v>
      </c>
      <c r="H4959">
        <v>1</v>
      </c>
      <c r="I4959">
        <v>4382.71</v>
      </c>
      <c r="J4959">
        <v>4.1100000000000003</v>
      </c>
      <c r="K4959">
        <v>2753</v>
      </c>
      <c r="L4959" s="1">
        <v>45335</v>
      </c>
    </row>
    <row r="4960" spans="1:12" x14ac:dyDescent="0.25">
      <c r="A4960" t="s">
        <v>5004</v>
      </c>
      <c r="B4960" t="s">
        <v>38</v>
      </c>
      <c r="C4960" t="s">
        <v>20</v>
      </c>
      <c r="D4960" t="s">
        <v>39</v>
      </c>
      <c r="E4960" t="s">
        <v>16</v>
      </c>
      <c r="F4960" t="s">
        <v>40</v>
      </c>
      <c r="G4960">
        <v>16049.87</v>
      </c>
      <c r="H4960">
        <v>3</v>
      </c>
      <c r="I4960">
        <v>48149.61</v>
      </c>
      <c r="J4960">
        <v>3.55</v>
      </c>
      <c r="K4960">
        <v>4249</v>
      </c>
      <c r="L4960" s="1">
        <v>45446</v>
      </c>
    </row>
    <row r="4961" spans="1:12" x14ac:dyDescent="0.25">
      <c r="A4961" t="s">
        <v>5005</v>
      </c>
      <c r="B4961" t="s">
        <v>38</v>
      </c>
      <c r="C4961" t="s">
        <v>20</v>
      </c>
      <c r="D4961" t="s">
        <v>39</v>
      </c>
      <c r="E4961" t="s">
        <v>16</v>
      </c>
      <c r="F4961" t="s">
        <v>62</v>
      </c>
      <c r="G4961">
        <v>3343.54</v>
      </c>
      <c r="H4961">
        <v>2</v>
      </c>
      <c r="I4961">
        <v>6687.08</v>
      </c>
      <c r="J4961">
        <v>1.74</v>
      </c>
      <c r="K4961">
        <v>3068</v>
      </c>
      <c r="L4961" s="1">
        <v>45308</v>
      </c>
    </row>
    <row r="4962" spans="1:12" x14ac:dyDescent="0.25">
      <c r="A4962" t="s">
        <v>5006</v>
      </c>
      <c r="B4962" t="s">
        <v>53</v>
      </c>
      <c r="C4962" t="s">
        <v>31</v>
      </c>
      <c r="D4962" t="s">
        <v>54</v>
      </c>
      <c r="E4962" t="s">
        <v>16</v>
      </c>
      <c r="F4962" t="s">
        <v>62</v>
      </c>
      <c r="G4962">
        <v>13395.68</v>
      </c>
      <c r="H4962">
        <v>5</v>
      </c>
      <c r="I4962">
        <v>66978.399999999994</v>
      </c>
      <c r="J4962">
        <v>4.8600000000000003</v>
      </c>
      <c r="K4962">
        <v>538</v>
      </c>
      <c r="L4962" s="1">
        <v>45417</v>
      </c>
    </row>
    <row r="4963" spans="1:12" x14ac:dyDescent="0.25">
      <c r="A4963" t="s">
        <v>5007</v>
      </c>
      <c r="B4963" t="s">
        <v>35</v>
      </c>
      <c r="C4963" t="s">
        <v>14</v>
      </c>
      <c r="D4963" t="s">
        <v>36</v>
      </c>
      <c r="E4963" t="s">
        <v>16</v>
      </c>
      <c r="F4963" t="s">
        <v>28</v>
      </c>
      <c r="G4963">
        <v>10181.14</v>
      </c>
      <c r="H4963">
        <v>2</v>
      </c>
      <c r="I4963">
        <v>20362.28</v>
      </c>
      <c r="J4963">
        <v>2.85</v>
      </c>
      <c r="K4963">
        <v>1718</v>
      </c>
      <c r="L4963" s="1">
        <v>45318</v>
      </c>
    </row>
    <row r="4964" spans="1:12" x14ac:dyDescent="0.25">
      <c r="A4964" t="s">
        <v>5008</v>
      </c>
      <c r="B4964" t="s">
        <v>49</v>
      </c>
      <c r="C4964" t="s">
        <v>14</v>
      </c>
      <c r="D4964" t="s">
        <v>50</v>
      </c>
      <c r="E4964" t="s">
        <v>22</v>
      </c>
      <c r="F4964" t="s">
        <v>33</v>
      </c>
      <c r="G4964">
        <v>14795.22</v>
      </c>
      <c r="H4964">
        <v>5</v>
      </c>
      <c r="I4964">
        <v>73976.100000000006</v>
      </c>
      <c r="J4964">
        <v>1.53</v>
      </c>
      <c r="K4964">
        <v>4891</v>
      </c>
      <c r="L4964" s="1">
        <v>45558</v>
      </c>
    </row>
    <row r="4965" spans="1:12" x14ac:dyDescent="0.25">
      <c r="A4965" t="s">
        <v>5009</v>
      </c>
      <c r="B4965" t="s">
        <v>25</v>
      </c>
      <c r="C4965" t="s">
        <v>26</v>
      </c>
      <c r="D4965" t="s">
        <v>27</v>
      </c>
      <c r="E4965" t="s">
        <v>16</v>
      </c>
      <c r="F4965" t="s">
        <v>28</v>
      </c>
      <c r="G4965">
        <v>482.5</v>
      </c>
      <c r="H4965">
        <v>4</v>
      </c>
      <c r="I4965">
        <v>1930</v>
      </c>
      <c r="J4965">
        <v>4.18</v>
      </c>
      <c r="K4965">
        <v>4360</v>
      </c>
      <c r="L4965" s="1">
        <v>45652</v>
      </c>
    </row>
    <row r="4966" spans="1:12" x14ac:dyDescent="0.25">
      <c r="A4966" t="s">
        <v>5010</v>
      </c>
      <c r="B4966" t="s">
        <v>19</v>
      </c>
      <c r="C4966" t="s">
        <v>20</v>
      </c>
      <c r="D4966" t="s">
        <v>21</v>
      </c>
      <c r="E4966" t="s">
        <v>22</v>
      </c>
      <c r="F4966" t="s">
        <v>62</v>
      </c>
      <c r="G4966">
        <v>19542.919999999998</v>
      </c>
      <c r="H4966">
        <v>3</v>
      </c>
      <c r="I4966">
        <v>58628.76</v>
      </c>
      <c r="J4966">
        <v>1.53</v>
      </c>
      <c r="K4966">
        <v>4957</v>
      </c>
      <c r="L4966" s="1">
        <v>45389</v>
      </c>
    </row>
    <row r="4967" spans="1:12" x14ac:dyDescent="0.25">
      <c r="A4967" t="s">
        <v>5011</v>
      </c>
      <c r="B4967" t="s">
        <v>49</v>
      </c>
      <c r="C4967" t="s">
        <v>14</v>
      </c>
      <c r="D4967" t="s">
        <v>50</v>
      </c>
      <c r="E4967" t="s">
        <v>47</v>
      </c>
      <c r="F4967" t="s">
        <v>28</v>
      </c>
      <c r="G4967">
        <v>12866.65</v>
      </c>
      <c r="H4967">
        <v>2</v>
      </c>
      <c r="I4967">
        <v>25733.3</v>
      </c>
      <c r="J4967">
        <v>4.63</v>
      </c>
      <c r="K4967">
        <v>1159</v>
      </c>
      <c r="L4967" s="1">
        <v>45643</v>
      </c>
    </row>
    <row r="4968" spans="1:12" x14ac:dyDescent="0.25">
      <c r="A4968" t="s">
        <v>5012</v>
      </c>
      <c r="B4968" t="s">
        <v>43</v>
      </c>
      <c r="C4968" t="s">
        <v>44</v>
      </c>
      <c r="D4968" t="s">
        <v>45</v>
      </c>
      <c r="E4968" t="s">
        <v>16</v>
      </c>
      <c r="F4968" t="s">
        <v>23</v>
      </c>
      <c r="G4968">
        <v>15845.5</v>
      </c>
      <c r="H4968">
        <v>2</v>
      </c>
      <c r="I4968">
        <v>31691</v>
      </c>
      <c r="J4968">
        <v>1.5</v>
      </c>
      <c r="K4968">
        <v>958</v>
      </c>
      <c r="L4968" s="1">
        <v>45594</v>
      </c>
    </row>
    <row r="4969" spans="1:12" x14ac:dyDescent="0.25">
      <c r="A4969" t="s">
        <v>5013</v>
      </c>
      <c r="B4969" t="s">
        <v>25</v>
      </c>
      <c r="C4969" t="s">
        <v>26</v>
      </c>
      <c r="D4969" t="s">
        <v>27</v>
      </c>
      <c r="E4969" t="s">
        <v>22</v>
      </c>
      <c r="F4969" t="s">
        <v>17</v>
      </c>
      <c r="G4969">
        <v>11582.48</v>
      </c>
      <c r="H4969">
        <v>1</v>
      </c>
      <c r="I4969">
        <v>11582.48</v>
      </c>
      <c r="J4969">
        <v>3.21</v>
      </c>
      <c r="K4969">
        <v>3253</v>
      </c>
      <c r="L4969" s="1">
        <v>45635</v>
      </c>
    </row>
    <row r="4970" spans="1:12" x14ac:dyDescent="0.25">
      <c r="A4970" t="s">
        <v>5014</v>
      </c>
      <c r="B4970" t="s">
        <v>65</v>
      </c>
      <c r="C4970" t="s">
        <v>20</v>
      </c>
      <c r="D4970" t="s">
        <v>66</v>
      </c>
      <c r="E4970" t="s">
        <v>16</v>
      </c>
      <c r="F4970" t="s">
        <v>23</v>
      </c>
      <c r="G4970">
        <v>19249.490000000002</v>
      </c>
      <c r="H4970">
        <v>1</v>
      </c>
      <c r="I4970">
        <v>19249.490000000002</v>
      </c>
      <c r="J4970">
        <v>4.4400000000000004</v>
      </c>
      <c r="K4970">
        <v>1139</v>
      </c>
      <c r="L4970" s="1">
        <v>45514</v>
      </c>
    </row>
    <row r="4971" spans="1:12" x14ac:dyDescent="0.25">
      <c r="A4971" t="s">
        <v>5015</v>
      </c>
      <c r="B4971" t="s">
        <v>13</v>
      </c>
      <c r="C4971" t="s">
        <v>14</v>
      </c>
      <c r="D4971" t="s">
        <v>15</v>
      </c>
      <c r="E4971" t="s">
        <v>47</v>
      </c>
      <c r="F4971" t="s">
        <v>33</v>
      </c>
      <c r="G4971">
        <v>187.09</v>
      </c>
      <c r="H4971">
        <v>2</v>
      </c>
      <c r="I4971">
        <v>374.18</v>
      </c>
      <c r="J4971">
        <v>4.07</v>
      </c>
      <c r="K4971">
        <v>1012</v>
      </c>
      <c r="L4971" s="1">
        <v>45535</v>
      </c>
    </row>
    <row r="4972" spans="1:12" x14ac:dyDescent="0.25">
      <c r="A4972" t="s">
        <v>5016</v>
      </c>
      <c r="B4972" t="s">
        <v>19</v>
      </c>
      <c r="C4972" t="s">
        <v>20</v>
      </c>
      <c r="D4972" t="s">
        <v>21</v>
      </c>
      <c r="E4972" t="s">
        <v>22</v>
      </c>
      <c r="F4972" t="s">
        <v>23</v>
      </c>
      <c r="G4972">
        <v>8406.07</v>
      </c>
      <c r="H4972">
        <v>2</v>
      </c>
      <c r="I4972">
        <v>16812.14</v>
      </c>
      <c r="J4972">
        <v>1.1200000000000001</v>
      </c>
      <c r="K4972">
        <v>1772</v>
      </c>
      <c r="L4972" s="1">
        <v>45606</v>
      </c>
    </row>
    <row r="4973" spans="1:12" x14ac:dyDescent="0.25">
      <c r="A4973" t="s">
        <v>5017</v>
      </c>
      <c r="B4973" t="s">
        <v>49</v>
      </c>
      <c r="C4973" t="s">
        <v>14</v>
      </c>
      <c r="D4973" t="s">
        <v>50</v>
      </c>
      <c r="E4973" t="s">
        <v>47</v>
      </c>
      <c r="F4973" t="s">
        <v>62</v>
      </c>
      <c r="G4973">
        <v>17827.3</v>
      </c>
      <c r="H4973">
        <v>5</v>
      </c>
      <c r="I4973">
        <v>89136.5</v>
      </c>
      <c r="J4973">
        <v>3.07</v>
      </c>
      <c r="K4973">
        <v>454</v>
      </c>
      <c r="L4973" s="1">
        <v>45621</v>
      </c>
    </row>
    <row r="4974" spans="1:12" x14ac:dyDescent="0.25">
      <c r="A4974" t="s">
        <v>5018</v>
      </c>
      <c r="B4974" t="s">
        <v>19</v>
      </c>
      <c r="C4974" t="s">
        <v>20</v>
      </c>
      <c r="D4974" t="s">
        <v>21</v>
      </c>
      <c r="E4974" t="s">
        <v>47</v>
      </c>
      <c r="F4974" t="s">
        <v>33</v>
      </c>
      <c r="G4974">
        <v>9987.89</v>
      </c>
      <c r="H4974">
        <v>2</v>
      </c>
      <c r="I4974">
        <v>19975.78</v>
      </c>
      <c r="J4974">
        <v>1.45</v>
      </c>
      <c r="K4974">
        <v>4879</v>
      </c>
      <c r="L4974" s="1">
        <v>45564</v>
      </c>
    </row>
    <row r="4975" spans="1:12" x14ac:dyDescent="0.25">
      <c r="A4975" t="s">
        <v>5019</v>
      </c>
      <c r="B4975" t="s">
        <v>30</v>
      </c>
      <c r="C4975" t="s">
        <v>31</v>
      </c>
      <c r="D4975" t="s">
        <v>32</v>
      </c>
      <c r="E4975" t="s">
        <v>22</v>
      </c>
      <c r="F4975" t="s">
        <v>28</v>
      </c>
      <c r="G4975">
        <v>11685.74</v>
      </c>
      <c r="H4975">
        <v>5</v>
      </c>
      <c r="I4975">
        <v>58428.7</v>
      </c>
      <c r="J4975">
        <v>4.0999999999999996</v>
      </c>
      <c r="K4975">
        <v>491</v>
      </c>
      <c r="L4975" s="1">
        <v>45632</v>
      </c>
    </row>
    <row r="4976" spans="1:12" x14ac:dyDescent="0.25">
      <c r="A4976" t="s">
        <v>5020</v>
      </c>
      <c r="B4976" t="s">
        <v>43</v>
      </c>
      <c r="C4976" t="s">
        <v>44</v>
      </c>
      <c r="D4976" t="s">
        <v>45</v>
      </c>
      <c r="E4976" t="s">
        <v>47</v>
      </c>
      <c r="F4976" t="s">
        <v>23</v>
      </c>
      <c r="G4976">
        <v>453.1</v>
      </c>
      <c r="H4976">
        <v>5</v>
      </c>
      <c r="I4976">
        <v>2265.5</v>
      </c>
      <c r="J4976">
        <v>4.68</v>
      </c>
      <c r="K4976">
        <v>1687</v>
      </c>
      <c r="L4976" s="1">
        <v>45489</v>
      </c>
    </row>
    <row r="4977" spans="1:12" x14ac:dyDescent="0.25">
      <c r="A4977" t="s">
        <v>5021</v>
      </c>
      <c r="B4977" t="s">
        <v>19</v>
      </c>
      <c r="C4977" t="s">
        <v>20</v>
      </c>
      <c r="D4977" t="s">
        <v>21</v>
      </c>
      <c r="E4977" t="s">
        <v>22</v>
      </c>
      <c r="F4977" t="s">
        <v>62</v>
      </c>
      <c r="G4977">
        <v>2476</v>
      </c>
      <c r="H4977">
        <v>4</v>
      </c>
      <c r="I4977">
        <v>9904</v>
      </c>
      <c r="J4977">
        <v>4.7699999999999996</v>
      </c>
      <c r="K4977">
        <v>4698</v>
      </c>
      <c r="L4977" s="1">
        <v>45422</v>
      </c>
    </row>
    <row r="4978" spans="1:12" x14ac:dyDescent="0.25">
      <c r="A4978" t="s">
        <v>5022</v>
      </c>
      <c r="B4978" t="s">
        <v>53</v>
      </c>
      <c r="C4978" t="s">
        <v>31</v>
      </c>
      <c r="D4978" t="s">
        <v>54</v>
      </c>
      <c r="E4978" t="s">
        <v>47</v>
      </c>
      <c r="F4978" t="s">
        <v>17</v>
      </c>
      <c r="G4978">
        <v>1712.59</v>
      </c>
      <c r="H4978">
        <v>4</v>
      </c>
      <c r="I4978">
        <v>6850.36</v>
      </c>
      <c r="J4978">
        <v>4.4000000000000004</v>
      </c>
      <c r="K4978">
        <v>1416</v>
      </c>
      <c r="L4978" s="1">
        <v>45424</v>
      </c>
    </row>
    <row r="4979" spans="1:12" x14ac:dyDescent="0.25">
      <c r="A4979" t="s">
        <v>5023</v>
      </c>
      <c r="B4979" t="s">
        <v>30</v>
      </c>
      <c r="C4979" t="s">
        <v>31</v>
      </c>
      <c r="D4979" t="s">
        <v>32</v>
      </c>
      <c r="E4979" t="s">
        <v>16</v>
      </c>
      <c r="F4979" t="s">
        <v>40</v>
      </c>
      <c r="G4979">
        <v>9023.91</v>
      </c>
      <c r="H4979">
        <v>1</v>
      </c>
      <c r="I4979">
        <v>9023.91</v>
      </c>
      <c r="J4979">
        <v>4.29</v>
      </c>
      <c r="K4979">
        <v>3921</v>
      </c>
      <c r="L4979" s="1">
        <v>45516</v>
      </c>
    </row>
    <row r="4980" spans="1:12" x14ac:dyDescent="0.25">
      <c r="A4980" t="s">
        <v>5024</v>
      </c>
      <c r="B4980" t="s">
        <v>53</v>
      </c>
      <c r="C4980" t="s">
        <v>31</v>
      </c>
      <c r="D4980" t="s">
        <v>54</v>
      </c>
      <c r="E4980" t="s">
        <v>47</v>
      </c>
      <c r="F4980" t="s">
        <v>40</v>
      </c>
      <c r="G4980">
        <v>17308.189999999999</v>
      </c>
      <c r="H4980">
        <v>5</v>
      </c>
      <c r="I4980">
        <v>86540.95</v>
      </c>
      <c r="J4980">
        <v>4.8</v>
      </c>
      <c r="K4980">
        <v>1449</v>
      </c>
      <c r="L4980" s="1">
        <v>45448</v>
      </c>
    </row>
    <row r="4981" spans="1:12" x14ac:dyDescent="0.25">
      <c r="A4981" t="s">
        <v>5025</v>
      </c>
      <c r="B4981" t="s">
        <v>30</v>
      </c>
      <c r="C4981" t="s">
        <v>31</v>
      </c>
      <c r="D4981" t="s">
        <v>32</v>
      </c>
      <c r="E4981" t="s">
        <v>47</v>
      </c>
      <c r="F4981" t="s">
        <v>17</v>
      </c>
      <c r="G4981">
        <v>12199.83</v>
      </c>
      <c r="H4981">
        <v>4</v>
      </c>
      <c r="I4981">
        <v>48799.32</v>
      </c>
      <c r="J4981">
        <v>1.29</v>
      </c>
      <c r="K4981">
        <v>1692</v>
      </c>
      <c r="L4981" s="1">
        <v>45620</v>
      </c>
    </row>
    <row r="4982" spans="1:12" x14ac:dyDescent="0.25">
      <c r="A4982" t="s">
        <v>5026</v>
      </c>
      <c r="B4982" t="s">
        <v>25</v>
      </c>
      <c r="C4982" t="s">
        <v>26</v>
      </c>
      <c r="D4982" t="s">
        <v>27</v>
      </c>
      <c r="E4982" t="s">
        <v>16</v>
      </c>
      <c r="F4982" t="s">
        <v>28</v>
      </c>
      <c r="G4982">
        <v>2050.52</v>
      </c>
      <c r="H4982">
        <v>2</v>
      </c>
      <c r="I4982">
        <v>4101.04</v>
      </c>
      <c r="J4982">
        <v>4.33</v>
      </c>
      <c r="K4982">
        <v>3230</v>
      </c>
      <c r="L4982" s="1">
        <v>45359</v>
      </c>
    </row>
    <row r="4983" spans="1:12" x14ac:dyDescent="0.25">
      <c r="A4983" t="s">
        <v>5027</v>
      </c>
      <c r="B4983" t="s">
        <v>35</v>
      </c>
      <c r="C4983" t="s">
        <v>14</v>
      </c>
      <c r="D4983" t="s">
        <v>36</v>
      </c>
      <c r="E4983" t="s">
        <v>22</v>
      </c>
      <c r="F4983" t="s">
        <v>28</v>
      </c>
      <c r="G4983">
        <v>13196.03</v>
      </c>
      <c r="H4983">
        <v>1</v>
      </c>
      <c r="I4983">
        <v>13196.03</v>
      </c>
      <c r="J4983">
        <v>3.61</v>
      </c>
      <c r="K4983">
        <v>439</v>
      </c>
      <c r="L4983" s="1">
        <v>45623</v>
      </c>
    </row>
    <row r="4984" spans="1:12" x14ac:dyDescent="0.25">
      <c r="A4984" t="s">
        <v>5028</v>
      </c>
      <c r="B4984" t="s">
        <v>38</v>
      </c>
      <c r="C4984" t="s">
        <v>20</v>
      </c>
      <c r="D4984" t="s">
        <v>39</v>
      </c>
      <c r="E4984" t="s">
        <v>22</v>
      </c>
      <c r="F4984" t="s">
        <v>17</v>
      </c>
      <c r="G4984">
        <v>15535.74</v>
      </c>
      <c r="H4984">
        <v>4</v>
      </c>
      <c r="I4984">
        <v>62142.96</v>
      </c>
      <c r="J4984">
        <v>1.41</v>
      </c>
      <c r="K4984">
        <v>4992</v>
      </c>
      <c r="L4984" s="1">
        <v>45514</v>
      </c>
    </row>
    <row r="4985" spans="1:12" x14ac:dyDescent="0.25">
      <c r="A4985" t="s">
        <v>5029</v>
      </c>
      <c r="B4985" t="s">
        <v>43</v>
      </c>
      <c r="C4985" t="s">
        <v>44</v>
      </c>
      <c r="D4985" t="s">
        <v>45</v>
      </c>
      <c r="E4985" t="s">
        <v>16</v>
      </c>
      <c r="F4985" t="s">
        <v>28</v>
      </c>
      <c r="G4985">
        <v>18561.5</v>
      </c>
      <c r="H4985">
        <v>5</v>
      </c>
      <c r="I4985">
        <v>92807.5</v>
      </c>
      <c r="J4985">
        <v>3.45</v>
      </c>
      <c r="K4985">
        <v>3520</v>
      </c>
      <c r="L4985" s="1">
        <v>45640</v>
      </c>
    </row>
    <row r="4986" spans="1:12" x14ac:dyDescent="0.25">
      <c r="A4986" t="s">
        <v>5030</v>
      </c>
      <c r="B4986" t="s">
        <v>25</v>
      </c>
      <c r="C4986" t="s">
        <v>26</v>
      </c>
      <c r="D4986" t="s">
        <v>27</v>
      </c>
      <c r="E4986" t="s">
        <v>16</v>
      </c>
      <c r="F4986" t="s">
        <v>40</v>
      </c>
      <c r="G4986">
        <v>14080.1</v>
      </c>
      <c r="H4986">
        <v>1</v>
      </c>
      <c r="I4986">
        <v>14080.1</v>
      </c>
      <c r="J4986">
        <v>4.17</v>
      </c>
      <c r="K4986">
        <v>1160</v>
      </c>
      <c r="L4986" s="1">
        <v>45528</v>
      </c>
    </row>
    <row r="4987" spans="1:12" x14ac:dyDescent="0.25">
      <c r="A4987" t="s">
        <v>5031</v>
      </c>
      <c r="B4987" t="s">
        <v>65</v>
      </c>
      <c r="C4987" t="s">
        <v>20</v>
      </c>
      <c r="D4987" t="s">
        <v>66</v>
      </c>
      <c r="E4987" t="s">
        <v>22</v>
      </c>
      <c r="F4987" t="s">
        <v>40</v>
      </c>
      <c r="G4987">
        <v>9436.4</v>
      </c>
      <c r="H4987">
        <v>4</v>
      </c>
      <c r="I4987">
        <v>37745.599999999999</v>
      </c>
      <c r="J4987">
        <v>3.74</v>
      </c>
      <c r="K4987">
        <v>1561</v>
      </c>
      <c r="L4987" s="1">
        <v>45387</v>
      </c>
    </row>
    <row r="4988" spans="1:12" x14ac:dyDescent="0.25">
      <c r="A4988" t="s">
        <v>5032</v>
      </c>
      <c r="B4988" t="s">
        <v>53</v>
      </c>
      <c r="C4988" t="s">
        <v>31</v>
      </c>
      <c r="D4988" t="s">
        <v>54</v>
      </c>
      <c r="E4988" t="s">
        <v>47</v>
      </c>
      <c r="F4988" t="s">
        <v>33</v>
      </c>
      <c r="G4988">
        <v>6724.53</v>
      </c>
      <c r="H4988">
        <v>5</v>
      </c>
      <c r="I4988">
        <v>33622.65</v>
      </c>
      <c r="J4988">
        <v>4.17</v>
      </c>
      <c r="K4988">
        <v>3762</v>
      </c>
      <c r="L4988" s="1">
        <v>45485</v>
      </c>
    </row>
    <row r="4989" spans="1:12" x14ac:dyDescent="0.25">
      <c r="A4989" t="s">
        <v>5033</v>
      </c>
      <c r="B4989" t="s">
        <v>43</v>
      </c>
      <c r="C4989" t="s">
        <v>44</v>
      </c>
      <c r="D4989" t="s">
        <v>45</v>
      </c>
      <c r="E4989" t="s">
        <v>16</v>
      </c>
      <c r="F4989" t="s">
        <v>23</v>
      </c>
      <c r="G4989">
        <v>15176.32</v>
      </c>
      <c r="H4989">
        <v>4</v>
      </c>
      <c r="I4989">
        <v>60705.279999999999</v>
      </c>
      <c r="J4989">
        <v>4.7699999999999996</v>
      </c>
      <c r="K4989">
        <v>518</v>
      </c>
      <c r="L4989" s="1">
        <v>45583</v>
      </c>
    </row>
    <row r="4990" spans="1:12" x14ac:dyDescent="0.25">
      <c r="A4990" t="s">
        <v>5034</v>
      </c>
      <c r="B4990" t="s">
        <v>38</v>
      </c>
      <c r="C4990" t="s">
        <v>20</v>
      </c>
      <c r="D4990" t="s">
        <v>39</v>
      </c>
      <c r="E4990" t="s">
        <v>16</v>
      </c>
      <c r="F4990" t="s">
        <v>28</v>
      </c>
      <c r="G4990">
        <v>10890.94</v>
      </c>
      <c r="H4990">
        <v>3</v>
      </c>
      <c r="I4990">
        <v>32672.82</v>
      </c>
      <c r="J4990">
        <v>4.51</v>
      </c>
      <c r="K4990">
        <v>3523</v>
      </c>
      <c r="L4990" s="1">
        <v>45611</v>
      </c>
    </row>
    <row r="4991" spans="1:12" x14ac:dyDescent="0.25">
      <c r="A4991" t="s">
        <v>5035</v>
      </c>
      <c r="B4991" t="s">
        <v>13</v>
      </c>
      <c r="C4991" t="s">
        <v>14</v>
      </c>
      <c r="D4991" t="s">
        <v>15</v>
      </c>
      <c r="E4991" t="s">
        <v>16</v>
      </c>
      <c r="F4991" t="s">
        <v>62</v>
      </c>
      <c r="G4991">
        <v>4878.62</v>
      </c>
      <c r="H4991">
        <v>5</v>
      </c>
      <c r="I4991">
        <v>24393.1</v>
      </c>
      <c r="J4991">
        <v>4.4400000000000004</v>
      </c>
      <c r="K4991">
        <v>4770</v>
      </c>
      <c r="L4991" s="1">
        <v>45477</v>
      </c>
    </row>
    <row r="4992" spans="1:12" x14ac:dyDescent="0.25">
      <c r="A4992" t="s">
        <v>5036</v>
      </c>
      <c r="B4992" t="s">
        <v>35</v>
      </c>
      <c r="C4992" t="s">
        <v>14</v>
      </c>
      <c r="D4992" t="s">
        <v>36</v>
      </c>
      <c r="E4992" t="s">
        <v>47</v>
      </c>
      <c r="F4992" t="s">
        <v>23</v>
      </c>
      <c r="G4992">
        <v>836.4</v>
      </c>
      <c r="H4992">
        <v>5</v>
      </c>
      <c r="I4992">
        <v>4182</v>
      </c>
      <c r="J4992">
        <v>2.23</v>
      </c>
      <c r="K4992">
        <v>3380</v>
      </c>
      <c r="L4992" s="1">
        <v>45296</v>
      </c>
    </row>
    <row r="4993" spans="1:12" x14ac:dyDescent="0.25">
      <c r="A4993" t="s">
        <v>5037</v>
      </c>
      <c r="B4993" t="s">
        <v>65</v>
      </c>
      <c r="C4993" t="s">
        <v>20</v>
      </c>
      <c r="D4993" t="s">
        <v>66</v>
      </c>
      <c r="E4993" t="s">
        <v>16</v>
      </c>
      <c r="F4993" t="s">
        <v>62</v>
      </c>
      <c r="G4993">
        <v>14269.38</v>
      </c>
      <c r="H4993">
        <v>3</v>
      </c>
      <c r="I4993">
        <v>42808.14</v>
      </c>
      <c r="J4993">
        <v>1.8</v>
      </c>
      <c r="K4993">
        <v>3907</v>
      </c>
      <c r="L4993" s="1">
        <v>45362</v>
      </c>
    </row>
    <row r="4994" spans="1:12" x14ac:dyDescent="0.25">
      <c r="A4994" t="s">
        <v>5038</v>
      </c>
      <c r="B4994" t="s">
        <v>43</v>
      </c>
      <c r="C4994" t="s">
        <v>44</v>
      </c>
      <c r="D4994" t="s">
        <v>45</v>
      </c>
      <c r="E4994" t="s">
        <v>47</v>
      </c>
      <c r="F4994" t="s">
        <v>33</v>
      </c>
      <c r="G4994">
        <v>9117.26</v>
      </c>
      <c r="H4994">
        <v>1</v>
      </c>
      <c r="I4994">
        <v>9117.26</v>
      </c>
      <c r="J4994">
        <v>4.4000000000000004</v>
      </c>
      <c r="K4994">
        <v>3248</v>
      </c>
      <c r="L4994" s="1">
        <v>45624</v>
      </c>
    </row>
    <row r="4995" spans="1:12" x14ac:dyDescent="0.25">
      <c r="A4995" t="s">
        <v>5039</v>
      </c>
      <c r="B4995" t="s">
        <v>53</v>
      </c>
      <c r="C4995" t="s">
        <v>31</v>
      </c>
      <c r="D4995" t="s">
        <v>54</v>
      </c>
      <c r="E4995" t="s">
        <v>16</v>
      </c>
      <c r="F4995" t="s">
        <v>28</v>
      </c>
      <c r="G4995">
        <v>18957.89</v>
      </c>
      <c r="H4995">
        <v>4</v>
      </c>
      <c r="I4995">
        <v>75831.56</v>
      </c>
      <c r="J4995">
        <v>1.9</v>
      </c>
      <c r="K4995">
        <v>2601</v>
      </c>
      <c r="L4995" s="1">
        <v>45360</v>
      </c>
    </row>
    <row r="4996" spans="1:12" x14ac:dyDescent="0.25">
      <c r="A4996" t="s">
        <v>5040</v>
      </c>
      <c r="B4996" t="s">
        <v>53</v>
      </c>
      <c r="C4996" t="s">
        <v>31</v>
      </c>
      <c r="D4996" t="s">
        <v>54</v>
      </c>
      <c r="E4996" t="s">
        <v>47</v>
      </c>
      <c r="F4996" t="s">
        <v>28</v>
      </c>
      <c r="G4996">
        <v>11806.59</v>
      </c>
      <c r="H4996">
        <v>3</v>
      </c>
      <c r="I4996">
        <v>35419.769999999997</v>
      </c>
      <c r="J4996">
        <v>4.28</v>
      </c>
      <c r="K4996">
        <v>649</v>
      </c>
      <c r="L4996" s="1">
        <v>45332</v>
      </c>
    </row>
    <row r="4997" spans="1:12" x14ac:dyDescent="0.25">
      <c r="A4997" t="s">
        <v>5041</v>
      </c>
      <c r="B4997" t="s">
        <v>25</v>
      </c>
      <c r="C4997" t="s">
        <v>26</v>
      </c>
      <c r="D4997" t="s">
        <v>27</v>
      </c>
      <c r="E4997" t="s">
        <v>47</v>
      </c>
      <c r="F4997" t="s">
        <v>40</v>
      </c>
      <c r="G4997">
        <v>1972.73</v>
      </c>
      <c r="H4997">
        <v>3</v>
      </c>
      <c r="I4997">
        <v>5918.19</v>
      </c>
      <c r="J4997">
        <v>3.51</v>
      </c>
      <c r="K4997">
        <v>3556</v>
      </c>
      <c r="L4997" s="1">
        <v>45632</v>
      </c>
    </row>
    <row r="4998" spans="1:12" x14ac:dyDescent="0.25">
      <c r="A4998" t="s">
        <v>5042</v>
      </c>
      <c r="B4998" t="s">
        <v>53</v>
      </c>
      <c r="C4998" t="s">
        <v>31</v>
      </c>
      <c r="D4998" t="s">
        <v>54</v>
      </c>
      <c r="E4998" t="s">
        <v>16</v>
      </c>
      <c r="F4998" t="s">
        <v>33</v>
      </c>
      <c r="G4998">
        <v>3886.7</v>
      </c>
      <c r="H4998">
        <v>2</v>
      </c>
      <c r="I4998">
        <v>7773.4</v>
      </c>
      <c r="J4998">
        <v>3.39</v>
      </c>
      <c r="K4998">
        <v>477</v>
      </c>
      <c r="L4998" s="1">
        <v>45560</v>
      </c>
    </row>
    <row r="4999" spans="1:12" x14ac:dyDescent="0.25">
      <c r="A4999" t="s">
        <v>5043</v>
      </c>
      <c r="B4999" t="s">
        <v>65</v>
      </c>
      <c r="C4999" t="s">
        <v>20</v>
      </c>
      <c r="D4999" t="s">
        <v>66</v>
      </c>
      <c r="E4999" t="s">
        <v>22</v>
      </c>
      <c r="F4999" t="s">
        <v>23</v>
      </c>
      <c r="G4999">
        <v>13632.6</v>
      </c>
      <c r="H4999">
        <v>5</v>
      </c>
      <c r="I4999">
        <v>68163</v>
      </c>
      <c r="J4999">
        <v>2.56</v>
      </c>
      <c r="K4999">
        <v>316</v>
      </c>
      <c r="L4999" s="1">
        <v>45403</v>
      </c>
    </row>
    <row r="5000" spans="1:12" x14ac:dyDescent="0.25">
      <c r="A5000" t="s">
        <v>5044</v>
      </c>
      <c r="B5000" t="s">
        <v>35</v>
      </c>
      <c r="C5000" t="s">
        <v>14</v>
      </c>
      <c r="D5000" t="s">
        <v>36</v>
      </c>
      <c r="E5000" t="s">
        <v>22</v>
      </c>
      <c r="F5000" t="s">
        <v>62</v>
      </c>
      <c r="G5000">
        <v>9869.58</v>
      </c>
      <c r="H5000">
        <v>1</v>
      </c>
      <c r="I5000">
        <v>9869.58</v>
      </c>
      <c r="J5000">
        <v>2.44</v>
      </c>
      <c r="K5000">
        <v>4953</v>
      </c>
      <c r="L5000" s="1">
        <v>45414</v>
      </c>
    </row>
    <row r="5001" spans="1:12" x14ac:dyDescent="0.25">
      <c r="A5001" t="s">
        <v>5045</v>
      </c>
      <c r="B5001" t="s">
        <v>65</v>
      </c>
      <c r="C5001" t="s">
        <v>20</v>
      </c>
      <c r="D5001" t="s">
        <v>66</v>
      </c>
      <c r="E5001" t="s">
        <v>16</v>
      </c>
      <c r="F5001" t="s">
        <v>62</v>
      </c>
      <c r="G5001">
        <v>14839.46</v>
      </c>
      <c r="H5001">
        <v>2</v>
      </c>
      <c r="I5001">
        <v>29678.92</v>
      </c>
      <c r="J5001">
        <v>2</v>
      </c>
      <c r="K5001">
        <v>3717</v>
      </c>
      <c r="L5001" s="1">
        <v>45455</v>
      </c>
    </row>
    <row r="5002" spans="1:12" x14ac:dyDescent="0.25">
      <c r="A5002" t="s">
        <v>5046</v>
      </c>
      <c r="B5002" t="s">
        <v>19</v>
      </c>
      <c r="C5002" t="s">
        <v>20</v>
      </c>
      <c r="D5002" t="s">
        <v>21</v>
      </c>
      <c r="E5002" t="s">
        <v>47</v>
      </c>
      <c r="F5002" t="s">
        <v>23</v>
      </c>
      <c r="G5002">
        <v>15895.04</v>
      </c>
      <c r="H5002">
        <v>4</v>
      </c>
      <c r="I5002">
        <v>63580.160000000003</v>
      </c>
      <c r="J5002">
        <v>3.64</v>
      </c>
      <c r="K5002">
        <v>851</v>
      </c>
      <c r="L5002" s="1">
        <v>45426</v>
      </c>
    </row>
    <row r="5003" spans="1:12" x14ac:dyDescent="0.25">
      <c r="A5003" t="s">
        <v>5047</v>
      </c>
      <c r="B5003" t="s">
        <v>53</v>
      </c>
      <c r="C5003" t="s">
        <v>31</v>
      </c>
      <c r="D5003" t="s">
        <v>54</v>
      </c>
      <c r="E5003" t="s">
        <v>47</v>
      </c>
      <c r="F5003" t="s">
        <v>17</v>
      </c>
      <c r="G5003">
        <v>12651.59</v>
      </c>
      <c r="H5003">
        <v>1</v>
      </c>
      <c r="I5003">
        <v>12651.59</v>
      </c>
      <c r="J5003">
        <v>3.73</v>
      </c>
      <c r="K5003">
        <v>490</v>
      </c>
      <c r="L5003" s="1">
        <v>45304</v>
      </c>
    </row>
    <row r="5004" spans="1:12" x14ac:dyDescent="0.25">
      <c r="A5004" t="s">
        <v>5048</v>
      </c>
      <c r="B5004" t="s">
        <v>38</v>
      </c>
      <c r="C5004" t="s">
        <v>20</v>
      </c>
      <c r="D5004" t="s">
        <v>39</v>
      </c>
      <c r="E5004" t="s">
        <v>16</v>
      </c>
      <c r="F5004" t="s">
        <v>28</v>
      </c>
      <c r="G5004">
        <v>1964.04</v>
      </c>
      <c r="H5004">
        <v>2</v>
      </c>
      <c r="I5004">
        <v>3928.08</v>
      </c>
      <c r="J5004">
        <v>4.99</v>
      </c>
      <c r="K5004">
        <v>3279</v>
      </c>
      <c r="L5004" s="1">
        <v>45405</v>
      </c>
    </row>
    <row r="5005" spans="1:12" x14ac:dyDescent="0.25">
      <c r="A5005" t="s">
        <v>5049</v>
      </c>
      <c r="B5005" t="s">
        <v>19</v>
      </c>
      <c r="C5005" t="s">
        <v>20</v>
      </c>
      <c r="D5005" t="s">
        <v>21</v>
      </c>
      <c r="E5005" t="s">
        <v>16</v>
      </c>
      <c r="F5005" t="s">
        <v>23</v>
      </c>
      <c r="G5005">
        <v>11794.64</v>
      </c>
      <c r="H5005">
        <v>3</v>
      </c>
      <c r="I5005">
        <v>35383.919999999998</v>
      </c>
      <c r="J5005">
        <v>4.79</v>
      </c>
      <c r="K5005">
        <v>1046</v>
      </c>
      <c r="L5005" s="1">
        <v>45447</v>
      </c>
    </row>
    <row r="5006" spans="1:12" x14ac:dyDescent="0.25">
      <c r="A5006" t="s">
        <v>5050</v>
      </c>
      <c r="B5006" t="s">
        <v>25</v>
      </c>
      <c r="C5006" t="s">
        <v>26</v>
      </c>
      <c r="D5006" t="s">
        <v>27</v>
      </c>
      <c r="E5006" t="s">
        <v>47</v>
      </c>
      <c r="F5006" t="s">
        <v>33</v>
      </c>
      <c r="G5006">
        <v>8824.32</v>
      </c>
      <c r="H5006">
        <v>4</v>
      </c>
      <c r="I5006">
        <v>35297.279999999999</v>
      </c>
      <c r="J5006">
        <v>3.54</v>
      </c>
      <c r="K5006">
        <v>740</v>
      </c>
      <c r="L5006" s="1">
        <v>45333</v>
      </c>
    </row>
    <row r="5007" spans="1:12" x14ac:dyDescent="0.25">
      <c r="A5007" t="s">
        <v>5051</v>
      </c>
      <c r="B5007" t="s">
        <v>25</v>
      </c>
      <c r="C5007" t="s">
        <v>26</v>
      </c>
      <c r="D5007" t="s">
        <v>27</v>
      </c>
      <c r="E5007" t="s">
        <v>16</v>
      </c>
      <c r="F5007" t="s">
        <v>62</v>
      </c>
      <c r="G5007">
        <v>1370.15</v>
      </c>
      <c r="H5007">
        <v>5</v>
      </c>
      <c r="I5007">
        <v>6850.75</v>
      </c>
      <c r="J5007">
        <v>2.34</v>
      </c>
      <c r="K5007">
        <v>4604</v>
      </c>
      <c r="L5007" s="1">
        <v>45426</v>
      </c>
    </row>
    <row r="5008" spans="1:12" x14ac:dyDescent="0.25">
      <c r="A5008" t="s">
        <v>5052</v>
      </c>
      <c r="B5008" t="s">
        <v>38</v>
      </c>
      <c r="C5008" t="s">
        <v>20</v>
      </c>
      <c r="D5008" t="s">
        <v>39</v>
      </c>
      <c r="E5008" t="s">
        <v>22</v>
      </c>
      <c r="F5008" t="s">
        <v>33</v>
      </c>
      <c r="G5008">
        <v>11942.17</v>
      </c>
      <c r="H5008">
        <v>3</v>
      </c>
      <c r="I5008">
        <v>35826.51</v>
      </c>
      <c r="J5008">
        <v>4.05</v>
      </c>
      <c r="K5008">
        <v>1634</v>
      </c>
      <c r="L5008" s="1">
        <v>45534</v>
      </c>
    </row>
    <row r="5009" spans="1:12" x14ac:dyDescent="0.25">
      <c r="A5009" t="s">
        <v>5053</v>
      </c>
      <c r="B5009" t="s">
        <v>13</v>
      </c>
      <c r="C5009" t="s">
        <v>14</v>
      </c>
      <c r="D5009" t="s">
        <v>15</v>
      </c>
      <c r="E5009" t="s">
        <v>16</v>
      </c>
      <c r="F5009" t="s">
        <v>28</v>
      </c>
      <c r="G5009">
        <v>4944.3500000000004</v>
      </c>
      <c r="H5009">
        <v>2</v>
      </c>
      <c r="I5009">
        <v>9888.7000000000007</v>
      </c>
      <c r="J5009">
        <v>1.84</v>
      </c>
      <c r="K5009">
        <v>4996</v>
      </c>
      <c r="L5009" s="1">
        <v>45555</v>
      </c>
    </row>
    <row r="5010" spans="1:12" x14ac:dyDescent="0.25">
      <c r="A5010" t="s">
        <v>5054</v>
      </c>
      <c r="B5010" t="s">
        <v>65</v>
      </c>
      <c r="C5010" t="s">
        <v>20</v>
      </c>
      <c r="D5010" t="s">
        <v>66</v>
      </c>
      <c r="E5010" t="s">
        <v>16</v>
      </c>
      <c r="F5010" t="s">
        <v>17</v>
      </c>
      <c r="G5010">
        <v>14428.9</v>
      </c>
      <c r="H5010">
        <v>5</v>
      </c>
      <c r="I5010">
        <v>72144.5</v>
      </c>
      <c r="J5010">
        <v>1.7</v>
      </c>
      <c r="K5010">
        <v>3462</v>
      </c>
      <c r="L5010" s="1">
        <v>45471</v>
      </c>
    </row>
    <row r="5011" spans="1:12" x14ac:dyDescent="0.25">
      <c r="A5011" t="s">
        <v>5055</v>
      </c>
      <c r="B5011" t="s">
        <v>49</v>
      </c>
      <c r="C5011" t="s">
        <v>14</v>
      </c>
      <c r="D5011" t="s">
        <v>50</v>
      </c>
      <c r="E5011" t="s">
        <v>47</v>
      </c>
      <c r="F5011" t="s">
        <v>23</v>
      </c>
      <c r="G5011">
        <v>16193.64</v>
      </c>
      <c r="H5011">
        <v>1</v>
      </c>
      <c r="I5011">
        <v>16193.64</v>
      </c>
      <c r="J5011">
        <v>1.84</v>
      </c>
      <c r="K5011">
        <v>2402</v>
      </c>
      <c r="L5011" s="1">
        <v>45482</v>
      </c>
    </row>
    <row r="5012" spans="1:12" x14ac:dyDescent="0.25">
      <c r="A5012" t="s">
        <v>5056</v>
      </c>
      <c r="B5012" t="s">
        <v>38</v>
      </c>
      <c r="C5012" t="s">
        <v>20</v>
      </c>
      <c r="D5012" t="s">
        <v>39</v>
      </c>
      <c r="E5012" t="s">
        <v>22</v>
      </c>
      <c r="F5012" t="s">
        <v>28</v>
      </c>
      <c r="G5012">
        <v>11816.54</v>
      </c>
      <c r="H5012">
        <v>4</v>
      </c>
      <c r="I5012">
        <v>47266.16</v>
      </c>
      <c r="J5012">
        <v>4.97</v>
      </c>
      <c r="K5012">
        <v>348</v>
      </c>
      <c r="L5012" s="1">
        <v>45603</v>
      </c>
    </row>
    <row r="5013" spans="1:12" x14ac:dyDescent="0.25">
      <c r="A5013" t="s">
        <v>5057</v>
      </c>
      <c r="B5013" t="s">
        <v>19</v>
      </c>
      <c r="C5013" t="s">
        <v>20</v>
      </c>
      <c r="D5013" t="s">
        <v>21</v>
      </c>
      <c r="E5013" t="s">
        <v>22</v>
      </c>
      <c r="F5013" t="s">
        <v>33</v>
      </c>
      <c r="G5013">
        <v>4362.8599999999997</v>
      </c>
      <c r="H5013">
        <v>2</v>
      </c>
      <c r="I5013">
        <v>8725.7199999999993</v>
      </c>
      <c r="J5013">
        <v>1.22</v>
      </c>
      <c r="K5013">
        <v>4611</v>
      </c>
      <c r="L5013" s="1">
        <v>45569</v>
      </c>
    </row>
    <row r="5014" spans="1:12" x14ac:dyDescent="0.25">
      <c r="A5014" t="s">
        <v>5058</v>
      </c>
      <c r="B5014" t="s">
        <v>35</v>
      </c>
      <c r="C5014" t="s">
        <v>14</v>
      </c>
      <c r="D5014" t="s">
        <v>36</v>
      </c>
      <c r="E5014" t="s">
        <v>22</v>
      </c>
      <c r="F5014" t="s">
        <v>17</v>
      </c>
      <c r="G5014">
        <v>17049.21</v>
      </c>
      <c r="H5014">
        <v>1</v>
      </c>
      <c r="I5014">
        <v>17049.21</v>
      </c>
      <c r="J5014">
        <v>1.81</v>
      </c>
      <c r="K5014">
        <v>3513</v>
      </c>
      <c r="L5014" s="1">
        <v>45473</v>
      </c>
    </row>
    <row r="5015" spans="1:12" x14ac:dyDescent="0.25">
      <c r="A5015" t="s">
        <v>5059</v>
      </c>
      <c r="B5015" t="s">
        <v>30</v>
      </c>
      <c r="C5015" t="s">
        <v>31</v>
      </c>
      <c r="D5015" t="s">
        <v>32</v>
      </c>
      <c r="E5015" t="s">
        <v>47</v>
      </c>
      <c r="F5015" t="s">
        <v>28</v>
      </c>
      <c r="G5015">
        <v>1037.43</v>
      </c>
      <c r="H5015">
        <v>5</v>
      </c>
      <c r="I5015">
        <v>5187.1499999999996</v>
      </c>
      <c r="J5015">
        <v>3.29</v>
      </c>
      <c r="K5015">
        <v>3540</v>
      </c>
      <c r="L5015" s="1">
        <v>45461</v>
      </c>
    </row>
    <row r="5016" spans="1:12" x14ac:dyDescent="0.25">
      <c r="A5016" t="s">
        <v>5060</v>
      </c>
      <c r="B5016" t="s">
        <v>49</v>
      </c>
      <c r="C5016" t="s">
        <v>14</v>
      </c>
      <c r="D5016" t="s">
        <v>50</v>
      </c>
      <c r="E5016" t="s">
        <v>22</v>
      </c>
      <c r="F5016" t="s">
        <v>17</v>
      </c>
      <c r="G5016">
        <v>12958.93</v>
      </c>
      <c r="H5016">
        <v>5</v>
      </c>
      <c r="I5016">
        <v>64794.65</v>
      </c>
      <c r="J5016">
        <v>3.63</v>
      </c>
      <c r="K5016">
        <v>4450</v>
      </c>
      <c r="L5016" s="1">
        <v>45317</v>
      </c>
    </row>
    <row r="5017" spans="1:12" x14ac:dyDescent="0.25">
      <c r="A5017" t="s">
        <v>5061</v>
      </c>
      <c r="B5017" t="s">
        <v>35</v>
      </c>
      <c r="C5017" t="s">
        <v>14</v>
      </c>
      <c r="D5017" t="s">
        <v>36</v>
      </c>
      <c r="E5017" t="s">
        <v>47</v>
      </c>
      <c r="F5017" t="s">
        <v>62</v>
      </c>
      <c r="G5017">
        <v>10576.44</v>
      </c>
      <c r="H5017">
        <v>1</v>
      </c>
      <c r="I5017">
        <v>10576.44</v>
      </c>
      <c r="J5017">
        <v>2.2200000000000002</v>
      </c>
      <c r="K5017">
        <v>4215</v>
      </c>
      <c r="L5017" s="1">
        <v>45651</v>
      </c>
    </row>
    <row r="5018" spans="1:12" x14ac:dyDescent="0.25">
      <c r="A5018" t="s">
        <v>5062</v>
      </c>
      <c r="B5018" t="s">
        <v>43</v>
      </c>
      <c r="C5018" t="s">
        <v>44</v>
      </c>
      <c r="D5018" t="s">
        <v>45</v>
      </c>
      <c r="E5018" t="s">
        <v>47</v>
      </c>
      <c r="F5018" t="s">
        <v>23</v>
      </c>
      <c r="G5018">
        <v>8173.94</v>
      </c>
      <c r="H5018">
        <v>4</v>
      </c>
      <c r="I5018">
        <v>32695.759999999998</v>
      </c>
      <c r="J5018">
        <v>4.1900000000000004</v>
      </c>
      <c r="K5018">
        <v>2090</v>
      </c>
      <c r="L5018" s="1">
        <v>45409</v>
      </c>
    </row>
    <row r="5019" spans="1:12" x14ac:dyDescent="0.25">
      <c r="A5019" t="s">
        <v>5063</v>
      </c>
      <c r="B5019" t="s">
        <v>43</v>
      </c>
      <c r="C5019" t="s">
        <v>44</v>
      </c>
      <c r="D5019" t="s">
        <v>45</v>
      </c>
      <c r="E5019" t="s">
        <v>16</v>
      </c>
      <c r="F5019" t="s">
        <v>33</v>
      </c>
      <c r="G5019">
        <v>15981.21</v>
      </c>
      <c r="H5019">
        <v>4</v>
      </c>
      <c r="I5019">
        <v>63924.84</v>
      </c>
      <c r="J5019">
        <v>4.1900000000000004</v>
      </c>
      <c r="K5019">
        <v>2412</v>
      </c>
      <c r="L5019" s="1">
        <v>45392</v>
      </c>
    </row>
    <row r="5020" spans="1:12" x14ac:dyDescent="0.25">
      <c r="A5020" t="s">
        <v>5064</v>
      </c>
      <c r="B5020" t="s">
        <v>43</v>
      </c>
      <c r="C5020" t="s">
        <v>44</v>
      </c>
      <c r="D5020" t="s">
        <v>45</v>
      </c>
      <c r="E5020" t="s">
        <v>47</v>
      </c>
      <c r="F5020" t="s">
        <v>62</v>
      </c>
      <c r="G5020">
        <v>16344.09</v>
      </c>
      <c r="H5020">
        <v>4</v>
      </c>
      <c r="I5020">
        <v>65376.36</v>
      </c>
      <c r="J5020">
        <v>4.9400000000000004</v>
      </c>
      <c r="K5020">
        <v>1574</v>
      </c>
      <c r="L5020" s="1">
        <v>45421</v>
      </c>
    </row>
    <row r="5021" spans="1:12" x14ac:dyDescent="0.25">
      <c r="A5021" t="s">
        <v>5065</v>
      </c>
      <c r="B5021" t="s">
        <v>30</v>
      </c>
      <c r="C5021" t="s">
        <v>31</v>
      </c>
      <c r="D5021" t="s">
        <v>32</v>
      </c>
      <c r="E5021" t="s">
        <v>16</v>
      </c>
      <c r="F5021" t="s">
        <v>23</v>
      </c>
      <c r="G5021">
        <v>19957.16</v>
      </c>
      <c r="H5021">
        <v>2</v>
      </c>
      <c r="I5021">
        <v>39914.32</v>
      </c>
      <c r="J5021">
        <v>4.21</v>
      </c>
      <c r="K5021">
        <v>4308</v>
      </c>
      <c r="L5021" s="1">
        <v>45490</v>
      </c>
    </row>
    <row r="5022" spans="1:12" x14ac:dyDescent="0.25">
      <c r="A5022" t="s">
        <v>5066</v>
      </c>
      <c r="B5022" t="s">
        <v>13</v>
      </c>
      <c r="C5022" t="s">
        <v>14</v>
      </c>
      <c r="D5022" t="s">
        <v>15</v>
      </c>
      <c r="E5022" t="s">
        <v>16</v>
      </c>
      <c r="F5022" t="s">
        <v>33</v>
      </c>
      <c r="G5022">
        <v>18005.95</v>
      </c>
      <c r="H5022">
        <v>5</v>
      </c>
      <c r="I5022">
        <v>90029.75</v>
      </c>
      <c r="J5022">
        <v>2.2599999999999998</v>
      </c>
      <c r="K5022">
        <v>1202</v>
      </c>
      <c r="L5022" s="1">
        <v>45543</v>
      </c>
    </row>
    <row r="5023" spans="1:12" x14ac:dyDescent="0.25">
      <c r="A5023" t="s">
        <v>5067</v>
      </c>
      <c r="B5023" t="s">
        <v>25</v>
      </c>
      <c r="C5023" t="s">
        <v>26</v>
      </c>
      <c r="D5023" t="s">
        <v>27</v>
      </c>
      <c r="E5023" t="s">
        <v>22</v>
      </c>
      <c r="F5023" t="s">
        <v>28</v>
      </c>
      <c r="G5023">
        <v>7535.22</v>
      </c>
      <c r="H5023">
        <v>3</v>
      </c>
      <c r="I5023">
        <v>22605.66</v>
      </c>
      <c r="J5023">
        <v>3.65</v>
      </c>
      <c r="K5023">
        <v>4536</v>
      </c>
      <c r="L5023" s="1">
        <v>45297</v>
      </c>
    </row>
    <row r="5024" spans="1:12" x14ac:dyDescent="0.25">
      <c r="A5024" t="s">
        <v>5068</v>
      </c>
      <c r="B5024" t="s">
        <v>13</v>
      </c>
      <c r="C5024" t="s">
        <v>14</v>
      </c>
      <c r="D5024" t="s">
        <v>15</v>
      </c>
      <c r="E5024" t="s">
        <v>47</v>
      </c>
      <c r="F5024" t="s">
        <v>62</v>
      </c>
      <c r="G5024">
        <v>3675.66</v>
      </c>
      <c r="H5024">
        <v>5</v>
      </c>
      <c r="I5024">
        <v>18378.3</v>
      </c>
      <c r="J5024">
        <v>3.7</v>
      </c>
      <c r="K5024">
        <v>2076</v>
      </c>
      <c r="L5024" s="1">
        <v>45507</v>
      </c>
    </row>
    <row r="5025" spans="1:12" x14ac:dyDescent="0.25">
      <c r="A5025" t="s">
        <v>5069</v>
      </c>
      <c r="B5025" t="s">
        <v>35</v>
      </c>
      <c r="C5025" t="s">
        <v>14</v>
      </c>
      <c r="D5025" t="s">
        <v>36</v>
      </c>
      <c r="E5025" t="s">
        <v>22</v>
      </c>
      <c r="F5025" t="s">
        <v>28</v>
      </c>
      <c r="G5025">
        <v>10765.41</v>
      </c>
      <c r="H5025">
        <v>3</v>
      </c>
      <c r="I5025">
        <v>32296.23</v>
      </c>
      <c r="J5025">
        <v>2.63</v>
      </c>
      <c r="K5025">
        <v>3930</v>
      </c>
      <c r="L5025" s="1">
        <v>45625</v>
      </c>
    </row>
    <row r="5026" spans="1:12" x14ac:dyDescent="0.25">
      <c r="A5026" t="s">
        <v>5070</v>
      </c>
      <c r="B5026" t="s">
        <v>25</v>
      </c>
      <c r="C5026" t="s">
        <v>26</v>
      </c>
      <c r="D5026" t="s">
        <v>27</v>
      </c>
      <c r="E5026" t="s">
        <v>47</v>
      </c>
      <c r="F5026" t="s">
        <v>40</v>
      </c>
      <c r="G5026">
        <v>2848.13</v>
      </c>
      <c r="H5026">
        <v>5</v>
      </c>
      <c r="I5026">
        <v>14240.65</v>
      </c>
      <c r="J5026">
        <v>4.93</v>
      </c>
      <c r="K5026">
        <v>4952</v>
      </c>
      <c r="L5026" s="1">
        <v>45556</v>
      </c>
    </row>
    <row r="5027" spans="1:12" x14ac:dyDescent="0.25">
      <c r="A5027" t="s">
        <v>5071</v>
      </c>
      <c r="B5027" t="s">
        <v>38</v>
      </c>
      <c r="C5027" t="s">
        <v>20</v>
      </c>
      <c r="D5027" t="s">
        <v>39</v>
      </c>
      <c r="E5027" t="s">
        <v>22</v>
      </c>
      <c r="F5027" t="s">
        <v>17</v>
      </c>
      <c r="G5027">
        <v>7782.82</v>
      </c>
      <c r="H5027">
        <v>5</v>
      </c>
      <c r="I5027">
        <v>38914.1</v>
      </c>
      <c r="J5027">
        <v>2.95</v>
      </c>
      <c r="K5027">
        <v>3967</v>
      </c>
      <c r="L5027" s="1">
        <v>45357</v>
      </c>
    </row>
    <row r="5028" spans="1:12" x14ac:dyDescent="0.25">
      <c r="A5028" t="s">
        <v>5072</v>
      </c>
      <c r="B5028" t="s">
        <v>35</v>
      </c>
      <c r="C5028" t="s">
        <v>14</v>
      </c>
      <c r="D5028" t="s">
        <v>36</v>
      </c>
      <c r="E5028" t="s">
        <v>16</v>
      </c>
      <c r="F5028" t="s">
        <v>17</v>
      </c>
      <c r="G5028">
        <v>11817.58</v>
      </c>
      <c r="H5028">
        <v>1</v>
      </c>
      <c r="I5028">
        <v>11817.58</v>
      </c>
      <c r="J5028">
        <v>2.4500000000000002</v>
      </c>
      <c r="K5028">
        <v>1646</v>
      </c>
      <c r="L5028" s="1">
        <v>45547</v>
      </c>
    </row>
    <row r="5029" spans="1:12" x14ac:dyDescent="0.25">
      <c r="A5029" t="s">
        <v>5073</v>
      </c>
      <c r="B5029" t="s">
        <v>35</v>
      </c>
      <c r="C5029" t="s">
        <v>14</v>
      </c>
      <c r="D5029" t="s">
        <v>36</v>
      </c>
      <c r="E5029" t="s">
        <v>16</v>
      </c>
      <c r="F5029" t="s">
        <v>33</v>
      </c>
      <c r="G5029">
        <v>18821.96</v>
      </c>
      <c r="H5029">
        <v>5</v>
      </c>
      <c r="I5029">
        <v>94109.8</v>
      </c>
      <c r="J5029">
        <v>2.09</v>
      </c>
      <c r="K5029">
        <v>1034</v>
      </c>
      <c r="L5029" s="1">
        <v>45495</v>
      </c>
    </row>
    <row r="5030" spans="1:12" x14ac:dyDescent="0.25">
      <c r="A5030" t="s">
        <v>5074</v>
      </c>
      <c r="B5030" t="s">
        <v>43</v>
      </c>
      <c r="C5030" t="s">
        <v>44</v>
      </c>
      <c r="D5030" t="s">
        <v>45</v>
      </c>
      <c r="E5030" t="s">
        <v>16</v>
      </c>
      <c r="F5030" t="s">
        <v>28</v>
      </c>
      <c r="G5030">
        <v>7975.59</v>
      </c>
      <c r="H5030">
        <v>1</v>
      </c>
      <c r="I5030">
        <v>7975.59</v>
      </c>
      <c r="J5030">
        <v>4</v>
      </c>
      <c r="K5030">
        <v>2077</v>
      </c>
      <c r="L5030" s="1">
        <v>45535</v>
      </c>
    </row>
    <row r="5031" spans="1:12" x14ac:dyDescent="0.25">
      <c r="A5031" t="s">
        <v>5075</v>
      </c>
      <c r="B5031" t="s">
        <v>19</v>
      </c>
      <c r="C5031" t="s">
        <v>20</v>
      </c>
      <c r="D5031" t="s">
        <v>21</v>
      </c>
      <c r="E5031" t="s">
        <v>47</v>
      </c>
      <c r="F5031" t="s">
        <v>23</v>
      </c>
      <c r="G5031">
        <v>10927.03</v>
      </c>
      <c r="H5031">
        <v>1</v>
      </c>
      <c r="I5031">
        <v>10927.03</v>
      </c>
      <c r="J5031">
        <v>1.39</v>
      </c>
      <c r="K5031">
        <v>516</v>
      </c>
      <c r="L5031" s="1">
        <v>45320</v>
      </c>
    </row>
    <row r="5032" spans="1:12" x14ac:dyDescent="0.25">
      <c r="A5032" t="s">
        <v>5076</v>
      </c>
      <c r="B5032" t="s">
        <v>19</v>
      </c>
      <c r="C5032" t="s">
        <v>20</v>
      </c>
      <c r="D5032" t="s">
        <v>21</v>
      </c>
      <c r="E5032" t="s">
        <v>16</v>
      </c>
      <c r="F5032" t="s">
        <v>23</v>
      </c>
      <c r="G5032">
        <v>5294.73</v>
      </c>
      <c r="H5032">
        <v>4</v>
      </c>
      <c r="I5032">
        <v>21178.92</v>
      </c>
      <c r="J5032">
        <v>2.5099999999999998</v>
      </c>
      <c r="K5032">
        <v>607</v>
      </c>
      <c r="L5032" s="1">
        <v>45392</v>
      </c>
    </row>
    <row r="5033" spans="1:12" x14ac:dyDescent="0.25">
      <c r="A5033" t="s">
        <v>5077</v>
      </c>
      <c r="B5033" t="s">
        <v>25</v>
      </c>
      <c r="C5033" t="s">
        <v>26</v>
      </c>
      <c r="D5033" t="s">
        <v>27</v>
      </c>
      <c r="E5033" t="s">
        <v>22</v>
      </c>
      <c r="F5033" t="s">
        <v>23</v>
      </c>
      <c r="G5033">
        <v>11879.79</v>
      </c>
      <c r="H5033">
        <v>5</v>
      </c>
      <c r="I5033">
        <v>59398.95</v>
      </c>
      <c r="J5033">
        <v>4.55</v>
      </c>
      <c r="K5033">
        <v>3924</v>
      </c>
      <c r="L5033" s="1">
        <v>45458</v>
      </c>
    </row>
    <row r="5034" spans="1:12" x14ac:dyDescent="0.25">
      <c r="A5034" t="s">
        <v>5078</v>
      </c>
      <c r="B5034" t="s">
        <v>43</v>
      </c>
      <c r="C5034" t="s">
        <v>44</v>
      </c>
      <c r="D5034" t="s">
        <v>45</v>
      </c>
      <c r="E5034" t="s">
        <v>16</v>
      </c>
      <c r="F5034" t="s">
        <v>40</v>
      </c>
      <c r="G5034">
        <v>17928.57</v>
      </c>
      <c r="H5034">
        <v>1</v>
      </c>
      <c r="I5034">
        <v>17928.57</v>
      </c>
      <c r="J5034">
        <v>1.89</v>
      </c>
      <c r="K5034">
        <v>3952</v>
      </c>
      <c r="L5034" s="1">
        <v>45552</v>
      </c>
    </row>
    <row r="5035" spans="1:12" x14ac:dyDescent="0.25">
      <c r="A5035" t="s">
        <v>5079</v>
      </c>
      <c r="B5035" t="s">
        <v>43</v>
      </c>
      <c r="C5035" t="s">
        <v>44</v>
      </c>
      <c r="D5035" t="s">
        <v>45</v>
      </c>
      <c r="E5035" t="s">
        <v>47</v>
      </c>
      <c r="F5035" t="s">
        <v>28</v>
      </c>
      <c r="G5035">
        <v>19437.77</v>
      </c>
      <c r="H5035">
        <v>5</v>
      </c>
      <c r="I5035">
        <v>97188.85</v>
      </c>
      <c r="J5035">
        <v>1.76</v>
      </c>
      <c r="K5035">
        <v>1315</v>
      </c>
      <c r="L5035" s="1">
        <v>45386</v>
      </c>
    </row>
    <row r="5036" spans="1:12" x14ac:dyDescent="0.25">
      <c r="A5036" t="s">
        <v>5080</v>
      </c>
      <c r="B5036" t="s">
        <v>35</v>
      </c>
      <c r="C5036" t="s">
        <v>14</v>
      </c>
      <c r="D5036" t="s">
        <v>36</v>
      </c>
      <c r="E5036" t="s">
        <v>22</v>
      </c>
      <c r="F5036" t="s">
        <v>23</v>
      </c>
      <c r="G5036">
        <v>8330.86</v>
      </c>
      <c r="H5036">
        <v>1</v>
      </c>
      <c r="I5036">
        <v>8330.86</v>
      </c>
      <c r="J5036">
        <v>3.17</v>
      </c>
      <c r="K5036">
        <v>3396</v>
      </c>
      <c r="L5036" s="1">
        <v>45619</v>
      </c>
    </row>
    <row r="5037" spans="1:12" x14ac:dyDescent="0.25">
      <c r="A5037" t="s">
        <v>5081</v>
      </c>
      <c r="B5037" t="s">
        <v>43</v>
      </c>
      <c r="C5037" t="s">
        <v>44</v>
      </c>
      <c r="D5037" t="s">
        <v>45</v>
      </c>
      <c r="E5037" t="s">
        <v>16</v>
      </c>
      <c r="F5037" t="s">
        <v>62</v>
      </c>
      <c r="G5037">
        <v>16237.02</v>
      </c>
      <c r="H5037">
        <v>5</v>
      </c>
      <c r="I5037">
        <v>81185.100000000006</v>
      </c>
      <c r="J5037">
        <v>3.26</v>
      </c>
      <c r="K5037">
        <v>1022</v>
      </c>
      <c r="L5037" s="1">
        <v>45431</v>
      </c>
    </row>
    <row r="5038" spans="1:12" x14ac:dyDescent="0.25">
      <c r="A5038" t="s">
        <v>5082</v>
      </c>
      <c r="B5038" t="s">
        <v>19</v>
      </c>
      <c r="C5038" t="s">
        <v>20</v>
      </c>
      <c r="D5038" t="s">
        <v>21</v>
      </c>
      <c r="E5038" t="s">
        <v>22</v>
      </c>
      <c r="F5038" t="s">
        <v>40</v>
      </c>
      <c r="G5038">
        <v>17902.02</v>
      </c>
      <c r="H5038">
        <v>3</v>
      </c>
      <c r="I5038">
        <v>53706.06</v>
      </c>
      <c r="J5038">
        <v>3.45</v>
      </c>
      <c r="K5038">
        <v>3364</v>
      </c>
      <c r="L5038" s="1">
        <v>45298</v>
      </c>
    </row>
    <row r="5039" spans="1:12" x14ac:dyDescent="0.25">
      <c r="A5039" t="s">
        <v>5083</v>
      </c>
      <c r="B5039" t="s">
        <v>43</v>
      </c>
      <c r="C5039" t="s">
        <v>44</v>
      </c>
      <c r="D5039" t="s">
        <v>45</v>
      </c>
      <c r="E5039" t="s">
        <v>22</v>
      </c>
      <c r="F5039" t="s">
        <v>33</v>
      </c>
      <c r="G5039">
        <v>3974.96</v>
      </c>
      <c r="H5039">
        <v>1</v>
      </c>
      <c r="I5039">
        <v>3974.96</v>
      </c>
      <c r="J5039">
        <v>2.78</v>
      </c>
      <c r="K5039">
        <v>2636</v>
      </c>
      <c r="L5039" s="1">
        <v>45335</v>
      </c>
    </row>
    <row r="5040" spans="1:12" x14ac:dyDescent="0.25">
      <c r="A5040" t="s">
        <v>5084</v>
      </c>
      <c r="B5040" t="s">
        <v>43</v>
      </c>
      <c r="C5040" t="s">
        <v>44</v>
      </c>
      <c r="D5040" t="s">
        <v>45</v>
      </c>
      <c r="E5040" t="s">
        <v>16</v>
      </c>
      <c r="F5040" t="s">
        <v>28</v>
      </c>
      <c r="G5040">
        <v>1736.18</v>
      </c>
      <c r="H5040">
        <v>2</v>
      </c>
      <c r="I5040">
        <v>3472.36</v>
      </c>
      <c r="J5040">
        <v>3</v>
      </c>
      <c r="K5040">
        <v>2586</v>
      </c>
      <c r="L5040" s="1">
        <v>45630</v>
      </c>
    </row>
    <row r="5041" spans="1:12" x14ac:dyDescent="0.25">
      <c r="A5041" t="s">
        <v>5085</v>
      </c>
      <c r="B5041" t="s">
        <v>19</v>
      </c>
      <c r="C5041" t="s">
        <v>20</v>
      </c>
      <c r="D5041" t="s">
        <v>21</v>
      </c>
      <c r="E5041" t="s">
        <v>16</v>
      </c>
      <c r="F5041" t="s">
        <v>17</v>
      </c>
      <c r="G5041">
        <v>3921.43</v>
      </c>
      <c r="H5041">
        <v>2</v>
      </c>
      <c r="I5041">
        <v>7842.86</v>
      </c>
      <c r="J5041">
        <v>4.2</v>
      </c>
      <c r="K5041">
        <v>1818</v>
      </c>
      <c r="L5041" s="1">
        <v>45555</v>
      </c>
    </row>
    <row r="5042" spans="1:12" x14ac:dyDescent="0.25">
      <c r="A5042" t="s">
        <v>5086</v>
      </c>
      <c r="B5042" t="s">
        <v>53</v>
      </c>
      <c r="C5042" t="s">
        <v>31</v>
      </c>
      <c r="D5042" t="s">
        <v>54</v>
      </c>
      <c r="E5042" t="s">
        <v>47</v>
      </c>
      <c r="F5042" t="s">
        <v>33</v>
      </c>
      <c r="G5042">
        <v>16821.05</v>
      </c>
      <c r="H5042">
        <v>1</v>
      </c>
      <c r="I5042">
        <v>16821.05</v>
      </c>
      <c r="J5042">
        <v>4.05</v>
      </c>
      <c r="K5042">
        <v>4346</v>
      </c>
      <c r="L5042" s="1">
        <v>45427</v>
      </c>
    </row>
    <row r="5043" spans="1:12" x14ac:dyDescent="0.25">
      <c r="A5043" t="s">
        <v>5087</v>
      </c>
      <c r="B5043" t="s">
        <v>38</v>
      </c>
      <c r="C5043" t="s">
        <v>20</v>
      </c>
      <c r="D5043" t="s">
        <v>39</v>
      </c>
      <c r="E5043" t="s">
        <v>47</v>
      </c>
      <c r="F5043" t="s">
        <v>40</v>
      </c>
      <c r="G5043">
        <v>12802.44</v>
      </c>
      <c r="H5043">
        <v>2</v>
      </c>
      <c r="I5043">
        <v>25604.880000000001</v>
      </c>
      <c r="J5043">
        <v>2.0499999999999998</v>
      </c>
      <c r="K5043">
        <v>252</v>
      </c>
      <c r="L5043" s="1">
        <v>45482</v>
      </c>
    </row>
    <row r="5044" spans="1:12" x14ac:dyDescent="0.25">
      <c r="A5044" t="s">
        <v>5088</v>
      </c>
      <c r="B5044" t="s">
        <v>30</v>
      </c>
      <c r="C5044" t="s">
        <v>31</v>
      </c>
      <c r="D5044" t="s">
        <v>32</v>
      </c>
      <c r="E5044" t="s">
        <v>22</v>
      </c>
      <c r="F5044" t="s">
        <v>33</v>
      </c>
      <c r="G5044">
        <v>8918.6299999999992</v>
      </c>
      <c r="H5044">
        <v>1</v>
      </c>
      <c r="I5044">
        <v>8918.6299999999992</v>
      </c>
      <c r="J5044">
        <v>2.59</v>
      </c>
      <c r="K5044">
        <v>2498</v>
      </c>
      <c r="L5044" s="1">
        <v>45316</v>
      </c>
    </row>
    <row r="5045" spans="1:12" x14ac:dyDescent="0.25">
      <c r="A5045" t="s">
        <v>5089</v>
      </c>
      <c r="B5045" t="s">
        <v>65</v>
      </c>
      <c r="C5045" t="s">
        <v>20</v>
      </c>
      <c r="D5045" t="s">
        <v>66</v>
      </c>
      <c r="E5045" t="s">
        <v>47</v>
      </c>
      <c r="F5045" t="s">
        <v>33</v>
      </c>
      <c r="G5045">
        <v>8875.51</v>
      </c>
      <c r="H5045">
        <v>5</v>
      </c>
      <c r="I5045">
        <v>44377.55</v>
      </c>
      <c r="J5045">
        <v>1.34</v>
      </c>
      <c r="K5045">
        <v>3183</v>
      </c>
      <c r="L5045" s="1">
        <v>45352</v>
      </c>
    </row>
    <row r="5046" spans="1:12" x14ac:dyDescent="0.25">
      <c r="A5046" t="s">
        <v>5090</v>
      </c>
      <c r="B5046" t="s">
        <v>38</v>
      </c>
      <c r="C5046" t="s">
        <v>20</v>
      </c>
      <c r="D5046" t="s">
        <v>39</v>
      </c>
      <c r="E5046" t="s">
        <v>47</v>
      </c>
      <c r="F5046" t="s">
        <v>33</v>
      </c>
      <c r="G5046">
        <v>19800.97</v>
      </c>
      <c r="H5046">
        <v>2</v>
      </c>
      <c r="I5046">
        <v>39601.94</v>
      </c>
      <c r="J5046">
        <v>3.39</v>
      </c>
      <c r="K5046">
        <v>204</v>
      </c>
      <c r="L5046" s="1">
        <v>45580</v>
      </c>
    </row>
    <row r="5047" spans="1:12" x14ac:dyDescent="0.25">
      <c r="A5047" t="s">
        <v>5091</v>
      </c>
      <c r="B5047" t="s">
        <v>49</v>
      </c>
      <c r="C5047" t="s">
        <v>14</v>
      </c>
      <c r="D5047" t="s">
        <v>50</v>
      </c>
      <c r="E5047" t="s">
        <v>16</v>
      </c>
      <c r="F5047" t="s">
        <v>62</v>
      </c>
      <c r="G5047">
        <v>12883.37</v>
      </c>
      <c r="H5047">
        <v>5</v>
      </c>
      <c r="I5047">
        <v>64416.85</v>
      </c>
      <c r="J5047">
        <v>1.45</v>
      </c>
      <c r="K5047">
        <v>4899</v>
      </c>
      <c r="L5047" s="1">
        <v>45409</v>
      </c>
    </row>
    <row r="5048" spans="1:12" x14ac:dyDescent="0.25">
      <c r="A5048" t="s">
        <v>5092</v>
      </c>
      <c r="B5048" t="s">
        <v>35</v>
      </c>
      <c r="C5048" t="s">
        <v>14</v>
      </c>
      <c r="D5048" t="s">
        <v>36</v>
      </c>
      <c r="E5048" t="s">
        <v>47</v>
      </c>
      <c r="F5048" t="s">
        <v>23</v>
      </c>
      <c r="G5048">
        <v>18729.439999999999</v>
      </c>
      <c r="H5048">
        <v>3</v>
      </c>
      <c r="I5048">
        <v>56188.32</v>
      </c>
      <c r="J5048">
        <v>2.37</v>
      </c>
      <c r="K5048">
        <v>884</v>
      </c>
      <c r="L5048" s="1">
        <v>45565</v>
      </c>
    </row>
    <row r="5049" spans="1:12" x14ac:dyDescent="0.25">
      <c r="A5049" t="s">
        <v>5093</v>
      </c>
      <c r="B5049" t="s">
        <v>65</v>
      </c>
      <c r="C5049" t="s">
        <v>20</v>
      </c>
      <c r="D5049" t="s">
        <v>66</v>
      </c>
      <c r="E5049" t="s">
        <v>22</v>
      </c>
      <c r="F5049" t="s">
        <v>33</v>
      </c>
      <c r="G5049">
        <v>1110.1300000000001</v>
      </c>
      <c r="H5049">
        <v>5</v>
      </c>
      <c r="I5049">
        <v>5550.65</v>
      </c>
      <c r="J5049">
        <v>4.1399999999999997</v>
      </c>
      <c r="K5049">
        <v>4501</v>
      </c>
      <c r="L5049" s="1">
        <v>45395</v>
      </c>
    </row>
    <row r="5050" spans="1:12" x14ac:dyDescent="0.25">
      <c r="A5050" t="s">
        <v>5094</v>
      </c>
      <c r="B5050" t="s">
        <v>13</v>
      </c>
      <c r="C5050" t="s">
        <v>14</v>
      </c>
      <c r="D5050" t="s">
        <v>15</v>
      </c>
      <c r="E5050" t="s">
        <v>22</v>
      </c>
      <c r="F5050" t="s">
        <v>62</v>
      </c>
      <c r="G5050">
        <v>643.69000000000005</v>
      </c>
      <c r="H5050">
        <v>4</v>
      </c>
      <c r="I5050">
        <v>2574.7600000000002</v>
      </c>
      <c r="J5050">
        <v>2.29</v>
      </c>
      <c r="K5050">
        <v>637</v>
      </c>
      <c r="L5050" s="1">
        <v>45294</v>
      </c>
    </row>
    <row r="5051" spans="1:12" x14ac:dyDescent="0.25">
      <c r="A5051" t="s">
        <v>5095</v>
      </c>
      <c r="B5051" t="s">
        <v>53</v>
      </c>
      <c r="C5051" t="s">
        <v>31</v>
      </c>
      <c r="D5051" t="s">
        <v>54</v>
      </c>
      <c r="E5051" t="s">
        <v>16</v>
      </c>
      <c r="F5051" t="s">
        <v>23</v>
      </c>
      <c r="G5051">
        <v>9938.41</v>
      </c>
      <c r="H5051">
        <v>1</v>
      </c>
      <c r="I5051">
        <v>9938.41</v>
      </c>
      <c r="J5051">
        <v>3.79</v>
      </c>
      <c r="K5051">
        <v>1032</v>
      </c>
      <c r="L5051" s="1">
        <v>45306</v>
      </c>
    </row>
    <row r="5052" spans="1:12" x14ac:dyDescent="0.25">
      <c r="A5052" t="s">
        <v>5096</v>
      </c>
      <c r="B5052" t="s">
        <v>30</v>
      </c>
      <c r="C5052" t="s">
        <v>31</v>
      </c>
      <c r="D5052" t="s">
        <v>32</v>
      </c>
      <c r="E5052" t="s">
        <v>22</v>
      </c>
      <c r="F5052" t="s">
        <v>62</v>
      </c>
      <c r="G5052">
        <v>15291.19</v>
      </c>
      <c r="H5052">
        <v>1</v>
      </c>
      <c r="I5052">
        <v>15291.19</v>
      </c>
      <c r="J5052">
        <v>3.88</v>
      </c>
      <c r="K5052">
        <v>609</v>
      </c>
      <c r="L5052" s="1">
        <v>45421</v>
      </c>
    </row>
    <row r="5053" spans="1:12" x14ac:dyDescent="0.25">
      <c r="A5053" t="s">
        <v>5097</v>
      </c>
      <c r="B5053" t="s">
        <v>38</v>
      </c>
      <c r="C5053" t="s">
        <v>20</v>
      </c>
      <c r="D5053" t="s">
        <v>39</v>
      </c>
      <c r="E5053" t="s">
        <v>22</v>
      </c>
      <c r="F5053" t="s">
        <v>17</v>
      </c>
      <c r="G5053">
        <v>15885.55</v>
      </c>
      <c r="H5053">
        <v>3</v>
      </c>
      <c r="I5053">
        <v>47656.65</v>
      </c>
      <c r="J5053">
        <v>3.93</v>
      </c>
      <c r="K5053">
        <v>4000</v>
      </c>
      <c r="L5053" s="1">
        <v>45538</v>
      </c>
    </row>
    <row r="5054" spans="1:12" x14ac:dyDescent="0.25">
      <c r="A5054" t="s">
        <v>5098</v>
      </c>
      <c r="B5054" t="s">
        <v>43</v>
      </c>
      <c r="C5054" t="s">
        <v>44</v>
      </c>
      <c r="D5054" t="s">
        <v>45</v>
      </c>
      <c r="E5054" t="s">
        <v>47</v>
      </c>
      <c r="F5054" t="s">
        <v>28</v>
      </c>
      <c r="G5054">
        <v>9368.7199999999993</v>
      </c>
      <c r="H5054">
        <v>3</v>
      </c>
      <c r="I5054">
        <v>28106.16</v>
      </c>
      <c r="J5054">
        <v>2.4300000000000002</v>
      </c>
      <c r="K5054">
        <v>4865</v>
      </c>
      <c r="L5054" s="1">
        <v>45424</v>
      </c>
    </row>
    <row r="5055" spans="1:12" x14ac:dyDescent="0.25">
      <c r="A5055" t="s">
        <v>5099</v>
      </c>
      <c r="B5055" t="s">
        <v>19</v>
      </c>
      <c r="C5055" t="s">
        <v>20</v>
      </c>
      <c r="D5055" t="s">
        <v>21</v>
      </c>
      <c r="E5055" t="s">
        <v>47</v>
      </c>
      <c r="F5055" t="s">
        <v>40</v>
      </c>
      <c r="G5055">
        <v>5664.78</v>
      </c>
      <c r="H5055">
        <v>4</v>
      </c>
      <c r="I5055">
        <v>22659.119999999999</v>
      </c>
      <c r="J5055">
        <v>1.18</v>
      </c>
      <c r="K5055">
        <v>1273</v>
      </c>
      <c r="L5055" s="1">
        <v>45316</v>
      </c>
    </row>
    <row r="5056" spans="1:12" x14ac:dyDescent="0.25">
      <c r="A5056" t="s">
        <v>5100</v>
      </c>
      <c r="B5056" t="s">
        <v>38</v>
      </c>
      <c r="C5056" t="s">
        <v>20</v>
      </c>
      <c r="D5056" t="s">
        <v>39</v>
      </c>
      <c r="E5056" t="s">
        <v>47</v>
      </c>
      <c r="F5056" t="s">
        <v>33</v>
      </c>
      <c r="G5056">
        <v>13769.93</v>
      </c>
      <c r="H5056">
        <v>1</v>
      </c>
      <c r="I5056">
        <v>13769.93</v>
      </c>
      <c r="J5056">
        <v>4.91</v>
      </c>
      <c r="K5056">
        <v>190</v>
      </c>
      <c r="L5056" s="1">
        <v>45383</v>
      </c>
    </row>
    <row r="5057" spans="1:12" x14ac:dyDescent="0.25">
      <c r="A5057" t="s">
        <v>5101</v>
      </c>
      <c r="B5057" t="s">
        <v>13</v>
      </c>
      <c r="C5057" t="s">
        <v>14</v>
      </c>
      <c r="D5057" t="s">
        <v>15</v>
      </c>
      <c r="E5057" t="s">
        <v>16</v>
      </c>
      <c r="F5057" t="s">
        <v>33</v>
      </c>
      <c r="G5057">
        <v>1039.27</v>
      </c>
      <c r="H5057">
        <v>2</v>
      </c>
      <c r="I5057">
        <v>2078.54</v>
      </c>
      <c r="J5057">
        <v>4.6399999999999997</v>
      </c>
      <c r="K5057">
        <v>4722</v>
      </c>
      <c r="L5057" s="1">
        <v>45495</v>
      </c>
    </row>
    <row r="5058" spans="1:12" x14ac:dyDescent="0.25">
      <c r="A5058" t="s">
        <v>5102</v>
      </c>
      <c r="B5058" t="s">
        <v>53</v>
      </c>
      <c r="C5058" t="s">
        <v>31</v>
      </c>
      <c r="D5058" t="s">
        <v>54</v>
      </c>
      <c r="E5058" t="s">
        <v>16</v>
      </c>
      <c r="F5058" t="s">
        <v>23</v>
      </c>
      <c r="G5058">
        <v>2059.7800000000002</v>
      </c>
      <c r="H5058">
        <v>3</v>
      </c>
      <c r="I5058">
        <v>6179.34</v>
      </c>
      <c r="J5058">
        <v>4.1100000000000003</v>
      </c>
      <c r="K5058">
        <v>2493</v>
      </c>
      <c r="L5058" s="1">
        <v>45328</v>
      </c>
    </row>
    <row r="5059" spans="1:12" x14ac:dyDescent="0.25">
      <c r="A5059" t="s">
        <v>5103</v>
      </c>
      <c r="B5059" t="s">
        <v>65</v>
      </c>
      <c r="C5059" t="s">
        <v>20</v>
      </c>
      <c r="D5059" t="s">
        <v>66</v>
      </c>
      <c r="E5059" t="s">
        <v>16</v>
      </c>
      <c r="F5059" t="s">
        <v>17</v>
      </c>
      <c r="G5059">
        <v>16807.62</v>
      </c>
      <c r="H5059">
        <v>5</v>
      </c>
      <c r="I5059">
        <v>84038.1</v>
      </c>
      <c r="J5059">
        <v>4.29</v>
      </c>
      <c r="K5059">
        <v>4825</v>
      </c>
      <c r="L5059" s="1">
        <v>45548</v>
      </c>
    </row>
    <row r="5060" spans="1:12" x14ac:dyDescent="0.25">
      <c r="A5060" t="s">
        <v>5104</v>
      </c>
      <c r="B5060" t="s">
        <v>38</v>
      </c>
      <c r="C5060" t="s">
        <v>20</v>
      </c>
      <c r="D5060" t="s">
        <v>39</v>
      </c>
      <c r="E5060" t="s">
        <v>22</v>
      </c>
      <c r="F5060" t="s">
        <v>28</v>
      </c>
      <c r="G5060">
        <v>10444.700000000001</v>
      </c>
      <c r="H5060">
        <v>1</v>
      </c>
      <c r="I5060">
        <v>10444.700000000001</v>
      </c>
      <c r="J5060">
        <v>2.23</v>
      </c>
      <c r="K5060">
        <v>2139</v>
      </c>
      <c r="L5060" s="1">
        <v>45603</v>
      </c>
    </row>
    <row r="5061" spans="1:12" x14ac:dyDescent="0.25">
      <c r="A5061" t="s">
        <v>5105</v>
      </c>
      <c r="B5061" t="s">
        <v>35</v>
      </c>
      <c r="C5061" t="s">
        <v>14</v>
      </c>
      <c r="D5061" t="s">
        <v>36</v>
      </c>
      <c r="E5061" t="s">
        <v>22</v>
      </c>
      <c r="F5061" t="s">
        <v>40</v>
      </c>
      <c r="G5061">
        <v>2261.9</v>
      </c>
      <c r="H5061">
        <v>1</v>
      </c>
      <c r="I5061">
        <v>2261.9</v>
      </c>
      <c r="J5061">
        <v>4.88</v>
      </c>
      <c r="K5061">
        <v>2652</v>
      </c>
      <c r="L5061" s="1">
        <v>45635</v>
      </c>
    </row>
    <row r="5062" spans="1:12" x14ac:dyDescent="0.25">
      <c r="A5062" t="s">
        <v>5106</v>
      </c>
      <c r="B5062" t="s">
        <v>65</v>
      </c>
      <c r="C5062" t="s">
        <v>20</v>
      </c>
      <c r="D5062" t="s">
        <v>66</v>
      </c>
      <c r="E5062" t="s">
        <v>22</v>
      </c>
      <c r="F5062" t="s">
        <v>33</v>
      </c>
      <c r="G5062">
        <v>12060.55</v>
      </c>
      <c r="H5062">
        <v>3</v>
      </c>
      <c r="I5062">
        <v>36181.65</v>
      </c>
      <c r="J5062">
        <v>3.63</v>
      </c>
      <c r="K5062">
        <v>4142</v>
      </c>
      <c r="L5062" s="1">
        <v>45369</v>
      </c>
    </row>
    <row r="5063" spans="1:12" x14ac:dyDescent="0.25">
      <c r="A5063" t="s">
        <v>5107</v>
      </c>
      <c r="B5063" t="s">
        <v>30</v>
      </c>
      <c r="C5063" t="s">
        <v>31</v>
      </c>
      <c r="D5063" t="s">
        <v>32</v>
      </c>
      <c r="E5063" t="s">
        <v>22</v>
      </c>
      <c r="F5063" t="s">
        <v>17</v>
      </c>
      <c r="G5063">
        <v>5807.69</v>
      </c>
      <c r="H5063">
        <v>4</v>
      </c>
      <c r="I5063">
        <v>23230.76</v>
      </c>
      <c r="J5063">
        <v>5</v>
      </c>
      <c r="K5063">
        <v>4431</v>
      </c>
      <c r="L5063" s="1">
        <v>45445</v>
      </c>
    </row>
    <row r="5064" spans="1:12" x14ac:dyDescent="0.25">
      <c r="A5064" t="s">
        <v>5108</v>
      </c>
      <c r="B5064" t="s">
        <v>13</v>
      </c>
      <c r="C5064" t="s">
        <v>14</v>
      </c>
      <c r="D5064" t="s">
        <v>15</v>
      </c>
      <c r="E5064" t="s">
        <v>22</v>
      </c>
      <c r="F5064" t="s">
        <v>33</v>
      </c>
      <c r="G5064">
        <v>10583.38</v>
      </c>
      <c r="H5064">
        <v>3</v>
      </c>
      <c r="I5064">
        <v>31750.14</v>
      </c>
      <c r="J5064">
        <v>4.46</v>
      </c>
      <c r="K5064">
        <v>4742</v>
      </c>
      <c r="L5064" s="1">
        <v>45574</v>
      </c>
    </row>
    <row r="5065" spans="1:12" x14ac:dyDescent="0.25">
      <c r="A5065" t="s">
        <v>5109</v>
      </c>
      <c r="B5065" t="s">
        <v>25</v>
      </c>
      <c r="C5065" t="s">
        <v>26</v>
      </c>
      <c r="D5065" t="s">
        <v>27</v>
      </c>
      <c r="E5065" t="s">
        <v>16</v>
      </c>
      <c r="F5065" t="s">
        <v>62</v>
      </c>
      <c r="G5065">
        <v>19607.939999999999</v>
      </c>
      <c r="H5065">
        <v>1</v>
      </c>
      <c r="I5065">
        <v>19607.939999999999</v>
      </c>
      <c r="J5065">
        <v>3.99</v>
      </c>
      <c r="K5065">
        <v>3003</v>
      </c>
      <c r="L5065" s="1">
        <v>45626</v>
      </c>
    </row>
    <row r="5066" spans="1:12" x14ac:dyDescent="0.25">
      <c r="A5066" t="s">
        <v>5110</v>
      </c>
      <c r="B5066" t="s">
        <v>38</v>
      </c>
      <c r="C5066" t="s">
        <v>20</v>
      </c>
      <c r="D5066" t="s">
        <v>39</v>
      </c>
      <c r="E5066" t="s">
        <v>47</v>
      </c>
      <c r="F5066" t="s">
        <v>17</v>
      </c>
      <c r="G5066">
        <v>19725.419999999998</v>
      </c>
      <c r="H5066">
        <v>1</v>
      </c>
      <c r="I5066">
        <v>19725.419999999998</v>
      </c>
      <c r="J5066">
        <v>1.84</v>
      </c>
      <c r="K5066">
        <v>4086</v>
      </c>
      <c r="L5066" s="1">
        <v>45511</v>
      </c>
    </row>
    <row r="5067" spans="1:12" x14ac:dyDescent="0.25">
      <c r="A5067" t="s">
        <v>5111</v>
      </c>
      <c r="B5067" t="s">
        <v>13</v>
      </c>
      <c r="C5067" t="s">
        <v>14</v>
      </c>
      <c r="D5067" t="s">
        <v>15</v>
      </c>
      <c r="E5067" t="s">
        <v>47</v>
      </c>
      <c r="F5067" t="s">
        <v>62</v>
      </c>
      <c r="G5067">
        <v>7614.79</v>
      </c>
      <c r="H5067">
        <v>1</v>
      </c>
      <c r="I5067">
        <v>7614.79</v>
      </c>
      <c r="J5067">
        <v>3.57</v>
      </c>
      <c r="K5067">
        <v>4511</v>
      </c>
      <c r="L5067" s="1">
        <v>45500</v>
      </c>
    </row>
    <row r="5068" spans="1:12" x14ac:dyDescent="0.25">
      <c r="A5068" t="s">
        <v>5112</v>
      </c>
      <c r="B5068" t="s">
        <v>43</v>
      </c>
      <c r="C5068" t="s">
        <v>44</v>
      </c>
      <c r="D5068" t="s">
        <v>45</v>
      </c>
      <c r="E5068" t="s">
        <v>16</v>
      </c>
      <c r="F5068" t="s">
        <v>23</v>
      </c>
      <c r="G5068">
        <v>4358.3900000000003</v>
      </c>
      <c r="H5068">
        <v>5</v>
      </c>
      <c r="I5068">
        <v>21791.95</v>
      </c>
      <c r="J5068">
        <v>2.69</v>
      </c>
      <c r="K5068">
        <v>4642</v>
      </c>
      <c r="L5068" s="1">
        <v>45583</v>
      </c>
    </row>
    <row r="5069" spans="1:12" x14ac:dyDescent="0.25">
      <c r="A5069" t="s">
        <v>5113</v>
      </c>
      <c r="B5069" t="s">
        <v>43</v>
      </c>
      <c r="C5069" t="s">
        <v>44</v>
      </c>
      <c r="D5069" t="s">
        <v>45</v>
      </c>
      <c r="E5069" t="s">
        <v>16</v>
      </c>
      <c r="F5069" t="s">
        <v>40</v>
      </c>
      <c r="G5069">
        <v>8736.4500000000007</v>
      </c>
      <c r="H5069">
        <v>3</v>
      </c>
      <c r="I5069">
        <v>26209.35</v>
      </c>
      <c r="J5069">
        <v>2.21</v>
      </c>
      <c r="K5069">
        <v>2809</v>
      </c>
      <c r="L5069" s="1">
        <v>45648</v>
      </c>
    </row>
    <row r="5070" spans="1:12" x14ac:dyDescent="0.25">
      <c r="A5070" t="s">
        <v>5114</v>
      </c>
      <c r="B5070" t="s">
        <v>19</v>
      </c>
      <c r="C5070" t="s">
        <v>20</v>
      </c>
      <c r="D5070" t="s">
        <v>21</v>
      </c>
      <c r="E5070" t="s">
        <v>22</v>
      </c>
      <c r="F5070" t="s">
        <v>23</v>
      </c>
      <c r="G5070">
        <v>13239.7</v>
      </c>
      <c r="H5070">
        <v>4</v>
      </c>
      <c r="I5070">
        <v>52958.8</v>
      </c>
      <c r="J5070">
        <v>1.34</v>
      </c>
      <c r="K5070">
        <v>1782</v>
      </c>
      <c r="L5070" s="1">
        <v>45434</v>
      </c>
    </row>
    <row r="5071" spans="1:12" x14ac:dyDescent="0.25">
      <c r="A5071" t="s">
        <v>5115</v>
      </c>
      <c r="B5071" t="s">
        <v>65</v>
      </c>
      <c r="C5071" t="s">
        <v>20</v>
      </c>
      <c r="D5071" t="s">
        <v>66</v>
      </c>
      <c r="E5071" t="s">
        <v>16</v>
      </c>
      <c r="F5071" t="s">
        <v>17</v>
      </c>
      <c r="G5071">
        <v>12747.84</v>
      </c>
      <c r="H5071">
        <v>5</v>
      </c>
      <c r="I5071">
        <v>63739.199999999997</v>
      </c>
      <c r="J5071">
        <v>1.73</v>
      </c>
      <c r="K5071">
        <v>3757</v>
      </c>
      <c r="L5071" s="1">
        <v>45645</v>
      </c>
    </row>
    <row r="5072" spans="1:12" x14ac:dyDescent="0.25">
      <c r="A5072" t="s">
        <v>5116</v>
      </c>
      <c r="B5072" t="s">
        <v>49</v>
      </c>
      <c r="C5072" t="s">
        <v>14</v>
      </c>
      <c r="D5072" t="s">
        <v>50</v>
      </c>
      <c r="E5072" t="s">
        <v>47</v>
      </c>
      <c r="F5072" t="s">
        <v>33</v>
      </c>
      <c r="G5072">
        <v>17030.37</v>
      </c>
      <c r="H5072">
        <v>3</v>
      </c>
      <c r="I5072">
        <v>51091.11</v>
      </c>
      <c r="J5072">
        <v>1.51</v>
      </c>
      <c r="K5072">
        <v>3984</v>
      </c>
      <c r="L5072" s="1">
        <v>45515</v>
      </c>
    </row>
    <row r="5073" spans="1:12" x14ac:dyDescent="0.25">
      <c r="A5073" t="s">
        <v>5117</v>
      </c>
      <c r="B5073" t="s">
        <v>38</v>
      </c>
      <c r="C5073" t="s">
        <v>20</v>
      </c>
      <c r="D5073" t="s">
        <v>39</v>
      </c>
      <c r="E5073" t="s">
        <v>47</v>
      </c>
      <c r="F5073" t="s">
        <v>17</v>
      </c>
      <c r="G5073">
        <v>15523.14</v>
      </c>
      <c r="H5073">
        <v>5</v>
      </c>
      <c r="I5073">
        <v>77615.7</v>
      </c>
      <c r="J5073">
        <v>2.86</v>
      </c>
      <c r="K5073">
        <v>1560</v>
      </c>
      <c r="L5073" s="1">
        <v>45622</v>
      </c>
    </row>
    <row r="5074" spans="1:12" x14ac:dyDescent="0.25">
      <c r="A5074" t="s">
        <v>5118</v>
      </c>
      <c r="B5074" t="s">
        <v>43</v>
      </c>
      <c r="C5074" t="s">
        <v>44</v>
      </c>
      <c r="D5074" t="s">
        <v>45</v>
      </c>
      <c r="E5074" t="s">
        <v>16</v>
      </c>
      <c r="F5074" t="s">
        <v>28</v>
      </c>
      <c r="G5074">
        <v>19463.759999999998</v>
      </c>
      <c r="H5074">
        <v>4</v>
      </c>
      <c r="I5074">
        <v>77855.039999999994</v>
      </c>
      <c r="J5074">
        <v>2.91</v>
      </c>
      <c r="K5074">
        <v>3161</v>
      </c>
      <c r="L5074" s="1">
        <v>45455</v>
      </c>
    </row>
    <row r="5075" spans="1:12" x14ac:dyDescent="0.25">
      <c r="A5075" t="s">
        <v>5119</v>
      </c>
      <c r="B5075" t="s">
        <v>19</v>
      </c>
      <c r="C5075" t="s">
        <v>20</v>
      </c>
      <c r="D5075" t="s">
        <v>21</v>
      </c>
      <c r="E5075" t="s">
        <v>47</v>
      </c>
      <c r="F5075" t="s">
        <v>40</v>
      </c>
      <c r="G5075">
        <v>8210.65</v>
      </c>
      <c r="H5075">
        <v>5</v>
      </c>
      <c r="I5075">
        <v>41053.25</v>
      </c>
      <c r="J5075">
        <v>3.69</v>
      </c>
      <c r="K5075">
        <v>750</v>
      </c>
      <c r="L5075" s="1">
        <v>45370</v>
      </c>
    </row>
    <row r="5076" spans="1:12" x14ac:dyDescent="0.25">
      <c r="A5076" t="s">
        <v>5120</v>
      </c>
      <c r="B5076" t="s">
        <v>43</v>
      </c>
      <c r="C5076" t="s">
        <v>44</v>
      </c>
      <c r="D5076" t="s">
        <v>45</v>
      </c>
      <c r="E5076" t="s">
        <v>22</v>
      </c>
      <c r="F5076" t="s">
        <v>40</v>
      </c>
      <c r="G5076">
        <v>543.02</v>
      </c>
      <c r="H5076">
        <v>2</v>
      </c>
      <c r="I5076">
        <v>1086.04</v>
      </c>
      <c r="J5076">
        <v>1.97</v>
      </c>
      <c r="K5076">
        <v>3257</v>
      </c>
      <c r="L5076" s="1">
        <v>45570</v>
      </c>
    </row>
    <row r="5077" spans="1:12" x14ac:dyDescent="0.25">
      <c r="A5077" t="s">
        <v>5121</v>
      </c>
      <c r="B5077" t="s">
        <v>38</v>
      </c>
      <c r="C5077" t="s">
        <v>20</v>
      </c>
      <c r="D5077" t="s">
        <v>39</v>
      </c>
      <c r="E5077" t="s">
        <v>47</v>
      </c>
      <c r="F5077" t="s">
        <v>40</v>
      </c>
      <c r="G5077">
        <v>12636.7</v>
      </c>
      <c r="H5077">
        <v>2</v>
      </c>
      <c r="I5077">
        <v>25273.4</v>
      </c>
      <c r="J5077">
        <v>4.21</v>
      </c>
      <c r="K5077">
        <v>4660</v>
      </c>
      <c r="L5077" s="1">
        <v>45368</v>
      </c>
    </row>
    <row r="5078" spans="1:12" x14ac:dyDescent="0.25">
      <c r="A5078" t="s">
        <v>5122</v>
      </c>
      <c r="B5078" t="s">
        <v>35</v>
      </c>
      <c r="C5078" t="s">
        <v>14</v>
      </c>
      <c r="D5078" t="s">
        <v>36</v>
      </c>
      <c r="E5078" t="s">
        <v>16</v>
      </c>
      <c r="F5078" t="s">
        <v>23</v>
      </c>
      <c r="G5078">
        <v>4764.03</v>
      </c>
      <c r="H5078">
        <v>3</v>
      </c>
      <c r="I5078">
        <v>14292.09</v>
      </c>
      <c r="J5078">
        <v>4.7300000000000004</v>
      </c>
      <c r="K5078">
        <v>4618</v>
      </c>
      <c r="L5078" s="1">
        <v>45409</v>
      </c>
    </row>
    <row r="5079" spans="1:12" x14ac:dyDescent="0.25">
      <c r="A5079" t="s">
        <v>5123</v>
      </c>
      <c r="B5079" t="s">
        <v>49</v>
      </c>
      <c r="C5079" t="s">
        <v>14</v>
      </c>
      <c r="D5079" t="s">
        <v>50</v>
      </c>
      <c r="E5079" t="s">
        <v>22</v>
      </c>
      <c r="F5079" t="s">
        <v>33</v>
      </c>
      <c r="G5079">
        <v>3651.8</v>
      </c>
      <c r="H5079">
        <v>5</v>
      </c>
      <c r="I5079">
        <v>18259</v>
      </c>
      <c r="J5079">
        <v>1.99</v>
      </c>
      <c r="K5079">
        <v>4619</v>
      </c>
      <c r="L5079" s="1">
        <v>45499</v>
      </c>
    </row>
    <row r="5080" spans="1:12" x14ac:dyDescent="0.25">
      <c r="A5080" t="s">
        <v>5124</v>
      </c>
      <c r="B5080" t="s">
        <v>38</v>
      </c>
      <c r="C5080" t="s">
        <v>20</v>
      </c>
      <c r="D5080" t="s">
        <v>39</v>
      </c>
      <c r="E5080" t="s">
        <v>47</v>
      </c>
      <c r="F5080" t="s">
        <v>17</v>
      </c>
      <c r="G5080">
        <v>14387.01</v>
      </c>
      <c r="H5080">
        <v>3</v>
      </c>
      <c r="I5080">
        <v>43161.03</v>
      </c>
      <c r="J5080">
        <v>4.87</v>
      </c>
      <c r="K5080">
        <v>4602</v>
      </c>
      <c r="L5080" s="1">
        <v>45547</v>
      </c>
    </row>
    <row r="5081" spans="1:12" x14ac:dyDescent="0.25">
      <c r="A5081" t="s">
        <v>5125</v>
      </c>
      <c r="B5081" t="s">
        <v>53</v>
      </c>
      <c r="C5081" t="s">
        <v>31</v>
      </c>
      <c r="D5081" t="s">
        <v>54</v>
      </c>
      <c r="E5081" t="s">
        <v>16</v>
      </c>
      <c r="F5081" t="s">
        <v>33</v>
      </c>
      <c r="G5081">
        <v>482.4</v>
      </c>
      <c r="H5081">
        <v>5</v>
      </c>
      <c r="I5081">
        <v>2412</v>
      </c>
      <c r="J5081">
        <v>4.78</v>
      </c>
      <c r="K5081">
        <v>3496</v>
      </c>
      <c r="L5081" s="1">
        <v>45419</v>
      </c>
    </row>
    <row r="5082" spans="1:12" x14ac:dyDescent="0.25">
      <c r="A5082" t="s">
        <v>5126</v>
      </c>
      <c r="B5082" t="s">
        <v>30</v>
      </c>
      <c r="C5082" t="s">
        <v>31</v>
      </c>
      <c r="D5082" t="s">
        <v>32</v>
      </c>
      <c r="E5082" t="s">
        <v>22</v>
      </c>
      <c r="F5082" t="s">
        <v>40</v>
      </c>
      <c r="G5082">
        <v>19879.349999999999</v>
      </c>
      <c r="H5082">
        <v>1</v>
      </c>
      <c r="I5082">
        <v>19879.349999999999</v>
      </c>
      <c r="J5082">
        <v>3.82</v>
      </c>
      <c r="K5082">
        <v>4302</v>
      </c>
      <c r="L5082" s="1">
        <v>45627</v>
      </c>
    </row>
    <row r="5083" spans="1:12" x14ac:dyDescent="0.25">
      <c r="A5083" t="s">
        <v>5127</v>
      </c>
      <c r="B5083" t="s">
        <v>25</v>
      </c>
      <c r="C5083" t="s">
        <v>26</v>
      </c>
      <c r="D5083" t="s">
        <v>27</v>
      </c>
      <c r="E5083" t="s">
        <v>47</v>
      </c>
      <c r="F5083" t="s">
        <v>17</v>
      </c>
      <c r="G5083">
        <v>6122.57</v>
      </c>
      <c r="H5083">
        <v>3</v>
      </c>
      <c r="I5083">
        <v>18367.71</v>
      </c>
      <c r="J5083">
        <v>1.66</v>
      </c>
      <c r="K5083">
        <v>1191</v>
      </c>
      <c r="L5083" s="1">
        <v>45616</v>
      </c>
    </row>
    <row r="5084" spans="1:12" x14ac:dyDescent="0.25">
      <c r="A5084" t="s">
        <v>5128</v>
      </c>
      <c r="B5084" t="s">
        <v>38</v>
      </c>
      <c r="C5084" t="s">
        <v>20</v>
      </c>
      <c r="D5084" t="s">
        <v>39</v>
      </c>
      <c r="E5084" t="s">
        <v>47</v>
      </c>
      <c r="F5084" t="s">
        <v>23</v>
      </c>
      <c r="G5084">
        <v>19559.86</v>
      </c>
      <c r="H5084">
        <v>3</v>
      </c>
      <c r="I5084">
        <v>58679.58</v>
      </c>
      <c r="J5084">
        <v>3.31</v>
      </c>
      <c r="K5084">
        <v>2217</v>
      </c>
      <c r="L5084" s="1">
        <v>45556</v>
      </c>
    </row>
    <row r="5085" spans="1:12" x14ac:dyDescent="0.25">
      <c r="A5085" t="s">
        <v>5129</v>
      </c>
      <c r="B5085" t="s">
        <v>38</v>
      </c>
      <c r="C5085" t="s">
        <v>20</v>
      </c>
      <c r="D5085" t="s">
        <v>39</v>
      </c>
      <c r="E5085" t="s">
        <v>16</v>
      </c>
      <c r="F5085" t="s">
        <v>23</v>
      </c>
      <c r="G5085">
        <v>14745.71</v>
      </c>
      <c r="H5085">
        <v>5</v>
      </c>
      <c r="I5085">
        <v>73728.55</v>
      </c>
      <c r="J5085">
        <v>3.99</v>
      </c>
      <c r="K5085">
        <v>3099</v>
      </c>
      <c r="L5085" s="1">
        <v>45587</v>
      </c>
    </row>
    <row r="5086" spans="1:12" x14ac:dyDescent="0.25">
      <c r="A5086" t="s">
        <v>5130</v>
      </c>
      <c r="B5086" t="s">
        <v>65</v>
      </c>
      <c r="C5086" t="s">
        <v>20</v>
      </c>
      <c r="D5086" t="s">
        <v>66</v>
      </c>
      <c r="E5086" t="s">
        <v>22</v>
      </c>
      <c r="F5086" t="s">
        <v>23</v>
      </c>
      <c r="G5086">
        <v>721.14</v>
      </c>
      <c r="H5086">
        <v>1</v>
      </c>
      <c r="I5086">
        <v>721.14</v>
      </c>
      <c r="J5086">
        <v>4.88</v>
      </c>
      <c r="K5086">
        <v>2995</v>
      </c>
      <c r="L5086" s="1">
        <v>45402</v>
      </c>
    </row>
    <row r="5087" spans="1:12" x14ac:dyDescent="0.25">
      <c r="A5087" t="s">
        <v>5131</v>
      </c>
      <c r="B5087" t="s">
        <v>30</v>
      </c>
      <c r="C5087" t="s">
        <v>31</v>
      </c>
      <c r="D5087" t="s">
        <v>32</v>
      </c>
      <c r="E5087" t="s">
        <v>47</v>
      </c>
      <c r="F5087" t="s">
        <v>62</v>
      </c>
      <c r="G5087">
        <v>537.24</v>
      </c>
      <c r="H5087">
        <v>4</v>
      </c>
      <c r="I5087">
        <v>2148.96</v>
      </c>
      <c r="J5087">
        <v>3.8</v>
      </c>
      <c r="K5087">
        <v>4164</v>
      </c>
      <c r="L5087" s="1">
        <v>45574</v>
      </c>
    </row>
    <row r="5088" spans="1:12" x14ac:dyDescent="0.25">
      <c r="A5088" t="s">
        <v>5132</v>
      </c>
      <c r="B5088" t="s">
        <v>49</v>
      </c>
      <c r="C5088" t="s">
        <v>14</v>
      </c>
      <c r="D5088" t="s">
        <v>50</v>
      </c>
      <c r="E5088" t="s">
        <v>47</v>
      </c>
      <c r="F5088" t="s">
        <v>17</v>
      </c>
      <c r="G5088">
        <v>1006.46</v>
      </c>
      <c r="H5088">
        <v>5</v>
      </c>
      <c r="I5088">
        <v>5032.3</v>
      </c>
      <c r="J5088">
        <v>3.87</v>
      </c>
      <c r="K5088">
        <v>1569</v>
      </c>
      <c r="L5088" s="1">
        <v>45357</v>
      </c>
    </row>
    <row r="5089" spans="1:12" x14ac:dyDescent="0.25">
      <c r="A5089" t="s">
        <v>5133</v>
      </c>
      <c r="B5089" t="s">
        <v>49</v>
      </c>
      <c r="C5089" t="s">
        <v>14</v>
      </c>
      <c r="D5089" t="s">
        <v>50</v>
      </c>
      <c r="E5089" t="s">
        <v>22</v>
      </c>
      <c r="F5089" t="s">
        <v>62</v>
      </c>
      <c r="G5089">
        <v>17262.650000000001</v>
      </c>
      <c r="H5089">
        <v>3</v>
      </c>
      <c r="I5089">
        <v>51787.95</v>
      </c>
      <c r="J5089">
        <v>1.2</v>
      </c>
      <c r="K5089">
        <v>2664</v>
      </c>
      <c r="L5089" s="1">
        <v>45431</v>
      </c>
    </row>
    <row r="5090" spans="1:12" x14ac:dyDescent="0.25">
      <c r="A5090" t="s">
        <v>5134</v>
      </c>
      <c r="B5090" t="s">
        <v>65</v>
      </c>
      <c r="C5090" t="s">
        <v>20</v>
      </c>
      <c r="D5090" t="s">
        <v>66</v>
      </c>
      <c r="E5090" t="s">
        <v>22</v>
      </c>
      <c r="F5090" t="s">
        <v>62</v>
      </c>
      <c r="G5090">
        <v>6085.36</v>
      </c>
      <c r="H5090">
        <v>4</v>
      </c>
      <c r="I5090">
        <v>24341.439999999999</v>
      </c>
      <c r="J5090">
        <v>1.27</v>
      </c>
      <c r="K5090">
        <v>165</v>
      </c>
      <c r="L5090" s="1">
        <v>45506</v>
      </c>
    </row>
    <row r="5091" spans="1:12" x14ac:dyDescent="0.25">
      <c r="A5091" t="s">
        <v>5135</v>
      </c>
      <c r="B5091" t="s">
        <v>53</v>
      </c>
      <c r="C5091" t="s">
        <v>31</v>
      </c>
      <c r="D5091" t="s">
        <v>54</v>
      </c>
      <c r="E5091" t="s">
        <v>16</v>
      </c>
      <c r="F5091" t="s">
        <v>62</v>
      </c>
      <c r="G5091">
        <v>6722.07</v>
      </c>
      <c r="H5091">
        <v>5</v>
      </c>
      <c r="I5091">
        <v>33610.35</v>
      </c>
      <c r="J5091">
        <v>1.51</v>
      </c>
      <c r="K5091">
        <v>2281</v>
      </c>
      <c r="L5091" s="1">
        <v>45453</v>
      </c>
    </row>
    <row r="5092" spans="1:12" x14ac:dyDescent="0.25">
      <c r="A5092" t="s">
        <v>5136</v>
      </c>
      <c r="B5092" t="s">
        <v>30</v>
      </c>
      <c r="C5092" t="s">
        <v>31</v>
      </c>
      <c r="D5092" t="s">
        <v>32</v>
      </c>
      <c r="E5092" t="s">
        <v>22</v>
      </c>
      <c r="F5092" t="s">
        <v>17</v>
      </c>
      <c r="G5092">
        <v>14466.92</v>
      </c>
      <c r="H5092">
        <v>2</v>
      </c>
      <c r="I5092">
        <v>28933.84</v>
      </c>
      <c r="J5092">
        <v>2.97</v>
      </c>
      <c r="K5092">
        <v>2512</v>
      </c>
      <c r="L5092" s="1">
        <v>45620</v>
      </c>
    </row>
    <row r="5093" spans="1:12" x14ac:dyDescent="0.25">
      <c r="A5093" t="s">
        <v>5137</v>
      </c>
      <c r="B5093" t="s">
        <v>30</v>
      </c>
      <c r="C5093" t="s">
        <v>31</v>
      </c>
      <c r="D5093" t="s">
        <v>32</v>
      </c>
      <c r="E5093" t="s">
        <v>47</v>
      </c>
      <c r="F5093" t="s">
        <v>28</v>
      </c>
      <c r="G5093">
        <v>2611.44</v>
      </c>
      <c r="H5093">
        <v>2</v>
      </c>
      <c r="I5093">
        <v>5222.88</v>
      </c>
      <c r="J5093">
        <v>4.01</v>
      </c>
      <c r="K5093">
        <v>3031</v>
      </c>
      <c r="L5093" s="1">
        <v>45392</v>
      </c>
    </row>
    <row r="5094" spans="1:12" x14ac:dyDescent="0.25">
      <c r="A5094" t="s">
        <v>5138</v>
      </c>
      <c r="B5094" t="s">
        <v>43</v>
      </c>
      <c r="C5094" t="s">
        <v>44</v>
      </c>
      <c r="D5094" t="s">
        <v>45</v>
      </c>
      <c r="E5094" t="s">
        <v>47</v>
      </c>
      <c r="F5094" t="s">
        <v>40</v>
      </c>
      <c r="G5094">
        <v>10517.34</v>
      </c>
      <c r="H5094">
        <v>3</v>
      </c>
      <c r="I5094">
        <v>31552.02</v>
      </c>
      <c r="J5094">
        <v>2.93</v>
      </c>
      <c r="K5094">
        <v>3993</v>
      </c>
      <c r="L5094" s="1">
        <v>45488</v>
      </c>
    </row>
    <row r="5095" spans="1:12" x14ac:dyDescent="0.25">
      <c r="A5095" t="s">
        <v>5139</v>
      </c>
      <c r="B5095" t="s">
        <v>19</v>
      </c>
      <c r="C5095" t="s">
        <v>20</v>
      </c>
      <c r="D5095" t="s">
        <v>21</v>
      </c>
      <c r="E5095" t="s">
        <v>47</v>
      </c>
      <c r="F5095" t="s">
        <v>28</v>
      </c>
      <c r="G5095">
        <v>2453.88</v>
      </c>
      <c r="H5095">
        <v>4</v>
      </c>
      <c r="I5095">
        <v>9815.52</v>
      </c>
      <c r="J5095">
        <v>2.23</v>
      </c>
      <c r="K5095">
        <v>64</v>
      </c>
      <c r="L5095" s="1">
        <v>45367</v>
      </c>
    </row>
    <row r="5096" spans="1:12" x14ac:dyDescent="0.25">
      <c r="A5096" t="s">
        <v>5140</v>
      </c>
      <c r="B5096" t="s">
        <v>65</v>
      </c>
      <c r="C5096" t="s">
        <v>20</v>
      </c>
      <c r="D5096" t="s">
        <v>66</v>
      </c>
      <c r="E5096" t="s">
        <v>22</v>
      </c>
      <c r="F5096" t="s">
        <v>28</v>
      </c>
      <c r="G5096">
        <v>1217.29</v>
      </c>
      <c r="H5096">
        <v>2</v>
      </c>
      <c r="I5096">
        <v>2434.58</v>
      </c>
      <c r="J5096">
        <v>3.47</v>
      </c>
      <c r="K5096">
        <v>4910</v>
      </c>
      <c r="L5096" s="1">
        <v>45325</v>
      </c>
    </row>
    <row r="5097" spans="1:12" x14ac:dyDescent="0.25">
      <c r="A5097" t="s">
        <v>5141</v>
      </c>
      <c r="B5097" t="s">
        <v>30</v>
      </c>
      <c r="C5097" t="s">
        <v>31</v>
      </c>
      <c r="D5097" t="s">
        <v>32</v>
      </c>
      <c r="E5097" t="s">
        <v>16</v>
      </c>
      <c r="F5097" t="s">
        <v>17</v>
      </c>
      <c r="G5097">
        <v>19475.22</v>
      </c>
      <c r="H5097">
        <v>1</v>
      </c>
      <c r="I5097">
        <v>19475.22</v>
      </c>
      <c r="J5097">
        <v>2.84</v>
      </c>
      <c r="K5097">
        <v>4808</v>
      </c>
      <c r="L5097" s="1">
        <v>45494</v>
      </c>
    </row>
    <row r="5098" spans="1:12" x14ac:dyDescent="0.25">
      <c r="A5098" t="s">
        <v>5142</v>
      </c>
      <c r="B5098" t="s">
        <v>25</v>
      </c>
      <c r="C5098" t="s">
        <v>26</v>
      </c>
      <c r="D5098" t="s">
        <v>27</v>
      </c>
      <c r="E5098" t="s">
        <v>47</v>
      </c>
      <c r="F5098" t="s">
        <v>33</v>
      </c>
      <c r="G5098">
        <v>6618.61</v>
      </c>
      <c r="H5098">
        <v>2</v>
      </c>
      <c r="I5098">
        <v>13237.22</v>
      </c>
      <c r="J5098">
        <v>2.2400000000000002</v>
      </c>
      <c r="K5098">
        <v>534</v>
      </c>
      <c r="L5098" s="1">
        <v>45364</v>
      </c>
    </row>
    <row r="5099" spans="1:12" x14ac:dyDescent="0.25">
      <c r="A5099" t="s">
        <v>5143</v>
      </c>
      <c r="B5099" t="s">
        <v>53</v>
      </c>
      <c r="C5099" t="s">
        <v>31</v>
      </c>
      <c r="D5099" t="s">
        <v>54</v>
      </c>
      <c r="E5099" t="s">
        <v>22</v>
      </c>
      <c r="F5099" t="s">
        <v>28</v>
      </c>
      <c r="G5099">
        <v>5572.11</v>
      </c>
      <c r="H5099">
        <v>2</v>
      </c>
      <c r="I5099">
        <v>11144.22</v>
      </c>
      <c r="J5099">
        <v>1.76</v>
      </c>
      <c r="K5099">
        <v>4322</v>
      </c>
      <c r="L5099" s="1">
        <v>45367</v>
      </c>
    </row>
    <row r="5100" spans="1:12" x14ac:dyDescent="0.25">
      <c r="A5100" t="s">
        <v>5144</v>
      </c>
      <c r="B5100" t="s">
        <v>43</v>
      </c>
      <c r="C5100" t="s">
        <v>44</v>
      </c>
      <c r="D5100" t="s">
        <v>45</v>
      </c>
      <c r="E5100" t="s">
        <v>47</v>
      </c>
      <c r="F5100" t="s">
        <v>62</v>
      </c>
      <c r="G5100">
        <v>18006.93</v>
      </c>
      <c r="H5100">
        <v>4</v>
      </c>
      <c r="I5100">
        <v>72027.72</v>
      </c>
      <c r="J5100">
        <v>4.33</v>
      </c>
      <c r="K5100">
        <v>4668</v>
      </c>
      <c r="L5100" s="1">
        <v>45562</v>
      </c>
    </row>
    <row r="5101" spans="1:12" x14ac:dyDescent="0.25">
      <c r="A5101" t="s">
        <v>5145</v>
      </c>
      <c r="B5101" t="s">
        <v>53</v>
      </c>
      <c r="C5101" t="s">
        <v>31</v>
      </c>
      <c r="D5101" t="s">
        <v>54</v>
      </c>
      <c r="E5101" t="s">
        <v>47</v>
      </c>
      <c r="F5101" t="s">
        <v>28</v>
      </c>
      <c r="G5101">
        <v>10108.81</v>
      </c>
      <c r="H5101">
        <v>2</v>
      </c>
      <c r="I5101">
        <v>20217.62</v>
      </c>
      <c r="J5101">
        <v>2.82</v>
      </c>
      <c r="K5101">
        <v>3712</v>
      </c>
      <c r="L5101" s="1">
        <v>45309</v>
      </c>
    </row>
    <row r="5102" spans="1:12" x14ac:dyDescent="0.25">
      <c r="A5102" t="s">
        <v>5146</v>
      </c>
      <c r="B5102" t="s">
        <v>43</v>
      </c>
      <c r="C5102" t="s">
        <v>44</v>
      </c>
      <c r="D5102" t="s">
        <v>45</v>
      </c>
      <c r="E5102" t="s">
        <v>22</v>
      </c>
      <c r="F5102" t="s">
        <v>28</v>
      </c>
      <c r="G5102">
        <v>14579.66</v>
      </c>
      <c r="H5102">
        <v>2</v>
      </c>
      <c r="I5102">
        <v>29159.32</v>
      </c>
      <c r="J5102">
        <v>1.52</v>
      </c>
      <c r="K5102">
        <v>1741</v>
      </c>
      <c r="L5102" s="1">
        <v>45594</v>
      </c>
    </row>
    <row r="5103" spans="1:12" x14ac:dyDescent="0.25">
      <c r="A5103" t="s">
        <v>5147</v>
      </c>
      <c r="B5103" t="s">
        <v>38</v>
      </c>
      <c r="C5103" t="s">
        <v>20</v>
      </c>
      <c r="D5103" t="s">
        <v>39</v>
      </c>
      <c r="E5103" t="s">
        <v>47</v>
      </c>
      <c r="F5103" t="s">
        <v>17</v>
      </c>
      <c r="G5103">
        <v>12907.45</v>
      </c>
      <c r="H5103">
        <v>2</v>
      </c>
      <c r="I5103">
        <v>25814.9</v>
      </c>
      <c r="J5103">
        <v>4.7300000000000004</v>
      </c>
      <c r="K5103">
        <v>2555</v>
      </c>
      <c r="L5103" s="1">
        <v>45485</v>
      </c>
    </row>
    <row r="5104" spans="1:12" x14ac:dyDescent="0.25">
      <c r="A5104" t="s">
        <v>5148</v>
      </c>
      <c r="B5104" t="s">
        <v>30</v>
      </c>
      <c r="C5104" t="s">
        <v>31</v>
      </c>
      <c r="D5104" t="s">
        <v>32</v>
      </c>
      <c r="E5104" t="s">
        <v>16</v>
      </c>
      <c r="F5104" t="s">
        <v>28</v>
      </c>
      <c r="G5104">
        <v>13514.08</v>
      </c>
      <c r="H5104">
        <v>1</v>
      </c>
      <c r="I5104">
        <v>13514.08</v>
      </c>
      <c r="J5104">
        <v>4.08</v>
      </c>
      <c r="K5104">
        <v>1198</v>
      </c>
      <c r="L5104" s="1">
        <v>45504</v>
      </c>
    </row>
    <row r="5105" spans="1:12" x14ac:dyDescent="0.25">
      <c r="A5105" t="s">
        <v>5149</v>
      </c>
      <c r="B5105" t="s">
        <v>53</v>
      </c>
      <c r="C5105" t="s">
        <v>31</v>
      </c>
      <c r="D5105" t="s">
        <v>54</v>
      </c>
      <c r="E5105" t="s">
        <v>22</v>
      </c>
      <c r="F5105" t="s">
        <v>33</v>
      </c>
      <c r="G5105">
        <v>640.41999999999996</v>
      </c>
      <c r="H5105">
        <v>4</v>
      </c>
      <c r="I5105">
        <v>2561.6799999999998</v>
      </c>
      <c r="J5105">
        <v>3.67</v>
      </c>
      <c r="K5105">
        <v>4699</v>
      </c>
      <c r="L5105" s="1">
        <v>45328</v>
      </c>
    </row>
    <row r="5106" spans="1:12" x14ac:dyDescent="0.25">
      <c r="A5106" t="s">
        <v>5150</v>
      </c>
      <c r="B5106" t="s">
        <v>30</v>
      </c>
      <c r="C5106" t="s">
        <v>31</v>
      </c>
      <c r="D5106" t="s">
        <v>32</v>
      </c>
      <c r="E5106" t="s">
        <v>22</v>
      </c>
      <c r="F5106" t="s">
        <v>17</v>
      </c>
      <c r="G5106">
        <v>15730.53</v>
      </c>
      <c r="H5106">
        <v>3</v>
      </c>
      <c r="I5106">
        <v>47191.59</v>
      </c>
      <c r="J5106">
        <v>4.74</v>
      </c>
      <c r="K5106">
        <v>3145</v>
      </c>
      <c r="L5106" s="1">
        <v>45452</v>
      </c>
    </row>
    <row r="5107" spans="1:12" x14ac:dyDescent="0.25">
      <c r="A5107" t="s">
        <v>5151</v>
      </c>
      <c r="B5107" t="s">
        <v>35</v>
      </c>
      <c r="C5107" t="s">
        <v>14</v>
      </c>
      <c r="D5107" t="s">
        <v>36</v>
      </c>
      <c r="E5107" t="s">
        <v>47</v>
      </c>
      <c r="F5107" t="s">
        <v>40</v>
      </c>
      <c r="G5107">
        <v>2170.5700000000002</v>
      </c>
      <c r="H5107">
        <v>3</v>
      </c>
      <c r="I5107">
        <v>6511.71</v>
      </c>
      <c r="J5107">
        <v>1.74</v>
      </c>
      <c r="K5107">
        <v>1428</v>
      </c>
      <c r="L5107" s="1">
        <v>45591</v>
      </c>
    </row>
    <row r="5108" spans="1:12" x14ac:dyDescent="0.25">
      <c r="A5108" t="s">
        <v>5152</v>
      </c>
      <c r="B5108" t="s">
        <v>35</v>
      </c>
      <c r="C5108" t="s">
        <v>14</v>
      </c>
      <c r="D5108" t="s">
        <v>36</v>
      </c>
      <c r="E5108" t="s">
        <v>22</v>
      </c>
      <c r="F5108" t="s">
        <v>23</v>
      </c>
      <c r="G5108">
        <v>8148.22</v>
      </c>
      <c r="H5108">
        <v>4</v>
      </c>
      <c r="I5108">
        <v>32592.880000000001</v>
      </c>
      <c r="J5108">
        <v>2.76</v>
      </c>
      <c r="K5108">
        <v>4330</v>
      </c>
      <c r="L5108" s="1">
        <v>45380</v>
      </c>
    </row>
    <row r="5109" spans="1:12" x14ac:dyDescent="0.25">
      <c r="A5109" t="s">
        <v>5153</v>
      </c>
      <c r="B5109" t="s">
        <v>13</v>
      </c>
      <c r="C5109" t="s">
        <v>14</v>
      </c>
      <c r="D5109" t="s">
        <v>15</v>
      </c>
      <c r="E5109" t="s">
        <v>22</v>
      </c>
      <c r="F5109" t="s">
        <v>17</v>
      </c>
      <c r="G5109">
        <v>7621.57</v>
      </c>
      <c r="H5109">
        <v>1</v>
      </c>
      <c r="I5109">
        <v>7621.57</v>
      </c>
      <c r="J5109">
        <v>3.43</v>
      </c>
      <c r="K5109">
        <v>1971</v>
      </c>
      <c r="L5109" s="1">
        <v>45299</v>
      </c>
    </row>
    <row r="5110" spans="1:12" x14ac:dyDescent="0.25">
      <c r="A5110" t="s">
        <v>5154</v>
      </c>
      <c r="B5110" t="s">
        <v>13</v>
      </c>
      <c r="C5110" t="s">
        <v>14</v>
      </c>
      <c r="D5110" t="s">
        <v>15</v>
      </c>
      <c r="E5110" t="s">
        <v>47</v>
      </c>
      <c r="F5110" t="s">
        <v>33</v>
      </c>
      <c r="G5110">
        <v>15189.35</v>
      </c>
      <c r="H5110">
        <v>5</v>
      </c>
      <c r="I5110">
        <v>75946.75</v>
      </c>
      <c r="J5110">
        <v>1.7</v>
      </c>
      <c r="K5110">
        <v>4345</v>
      </c>
      <c r="L5110" s="1">
        <v>45344</v>
      </c>
    </row>
    <row r="5111" spans="1:12" x14ac:dyDescent="0.25">
      <c r="A5111" t="s">
        <v>5155</v>
      </c>
      <c r="B5111" t="s">
        <v>38</v>
      </c>
      <c r="C5111" t="s">
        <v>20</v>
      </c>
      <c r="D5111" t="s">
        <v>39</v>
      </c>
      <c r="E5111" t="s">
        <v>16</v>
      </c>
      <c r="F5111" t="s">
        <v>17</v>
      </c>
      <c r="G5111">
        <v>9749.39</v>
      </c>
      <c r="H5111">
        <v>2</v>
      </c>
      <c r="I5111">
        <v>19498.78</v>
      </c>
      <c r="J5111">
        <v>1.05</v>
      </c>
      <c r="K5111">
        <v>4415</v>
      </c>
      <c r="L5111" s="1">
        <v>45546</v>
      </c>
    </row>
    <row r="5112" spans="1:12" x14ac:dyDescent="0.25">
      <c r="A5112" t="s">
        <v>5156</v>
      </c>
      <c r="B5112" t="s">
        <v>25</v>
      </c>
      <c r="C5112" t="s">
        <v>26</v>
      </c>
      <c r="D5112" t="s">
        <v>27</v>
      </c>
      <c r="E5112" t="s">
        <v>16</v>
      </c>
      <c r="F5112" t="s">
        <v>40</v>
      </c>
      <c r="G5112">
        <v>7666.59</v>
      </c>
      <c r="H5112">
        <v>4</v>
      </c>
      <c r="I5112">
        <v>30666.36</v>
      </c>
      <c r="J5112">
        <v>3.97</v>
      </c>
      <c r="K5112">
        <v>4453</v>
      </c>
      <c r="L5112" s="1">
        <v>45436</v>
      </c>
    </row>
    <row r="5113" spans="1:12" x14ac:dyDescent="0.25">
      <c r="A5113" t="s">
        <v>5157</v>
      </c>
      <c r="B5113" t="s">
        <v>19</v>
      </c>
      <c r="C5113" t="s">
        <v>20</v>
      </c>
      <c r="D5113" t="s">
        <v>21</v>
      </c>
      <c r="E5113" t="s">
        <v>22</v>
      </c>
      <c r="F5113" t="s">
        <v>28</v>
      </c>
      <c r="G5113">
        <v>19755.64</v>
      </c>
      <c r="H5113">
        <v>5</v>
      </c>
      <c r="I5113">
        <v>98778.2</v>
      </c>
      <c r="J5113">
        <v>2.25</v>
      </c>
      <c r="K5113">
        <v>4014</v>
      </c>
      <c r="L5113" s="1">
        <v>45328</v>
      </c>
    </row>
    <row r="5114" spans="1:12" x14ac:dyDescent="0.25">
      <c r="A5114" t="s">
        <v>5158</v>
      </c>
      <c r="B5114" t="s">
        <v>65</v>
      </c>
      <c r="C5114" t="s">
        <v>20</v>
      </c>
      <c r="D5114" t="s">
        <v>66</v>
      </c>
      <c r="E5114" t="s">
        <v>16</v>
      </c>
      <c r="F5114" t="s">
        <v>40</v>
      </c>
      <c r="G5114">
        <v>12492.44</v>
      </c>
      <c r="H5114">
        <v>3</v>
      </c>
      <c r="I5114">
        <v>37477.32</v>
      </c>
      <c r="J5114">
        <v>1.75</v>
      </c>
      <c r="K5114">
        <v>237</v>
      </c>
      <c r="L5114" s="1">
        <v>45638</v>
      </c>
    </row>
    <row r="5115" spans="1:12" x14ac:dyDescent="0.25">
      <c r="A5115" t="s">
        <v>5159</v>
      </c>
      <c r="B5115" t="s">
        <v>30</v>
      </c>
      <c r="C5115" t="s">
        <v>31</v>
      </c>
      <c r="D5115" t="s">
        <v>32</v>
      </c>
      <c r="E5115" t="s">
        <v>47</v>
      </c>
      <c r="F5115" t="s">
        <v>23</v>
      </c>
      <c r="G5115">
        <v>161.97</v>
      </c>
      <c r="H5115">
        <v>5</v>
      </c>
      <c r="I5115">
        <v>809.85</v>
      </c>
      <c r="J5115">
        <v>2.82</v>
      </c>
      <c r="K5115">
        <v>3932</v>
      </c>
      <c r="L5115" s="1">
        <v>45548</v>
      </c>
    </row>
    <row r="5116" spans="1:12" x14ac:dyDescent="0.25">
      <c r="A5116" t="s">
        <v>5160</v>
      </c>
      <c r="B5116" t="s">
        <v>53</v>
      </c>
      <c r="C5116" t="s">
        <v>31</v>
      </c>
      <c r="D5116" t="s">
        <v>54</v>
      </c>
      <c r="E5116" t="s">
        <v>16</v>
      </c>
      <c r="F5116" t="s">
        <v>40</v>
      </c>
      <c r="G5116">
        <v>5587.41</v>
      </c>
      <c r="H5116">
        <v>4</v>
      </c>
      <c r="I5116">
        <v>22349.64</v>
      </c>
      <c r="J5116">
        <v>1.62</v>
      </c>
      <c r="K5116">
        <v>2454</v>
      </c>
      <c r="L5116" s="1">
        <v>45367</v>
      </c>
    </row>
    <row r="5117" spans="1:12" x14ac:dyDescent="0.25">
      <c r="A5117" t="s">
        <v>5161</v>
      </c>
      <c r="B5117" t="s">
        <v>35</v>
      </c>
      <c r="C5117" t="s">
        <v>14</v>
      </c>
      <c r="D5117" t="s">
        <v>36</v>
      </c>
      <c r="E5117" t="s">
        <v>16</v>
      </c>
      <c r="F5117" t="s">
        <v>62</v>
      </c>
      <c r="G5117">
        <v>14329.34</v>
      </c>
      <c r="H5117">
        <v>3</v>
      </c>
      <c r="I5117">
        <v>42988.02</v>
      </c>
      <c r="J5117">
        <v>2.62</v>
      </c>
      <c r="K5117">
        <v>1931</v>
      </c>
      <c r="L5117" s="1">
        <v>45534</v>
      </c>
    </row>
    <row r="5118" spans="1:12" x14ac:dyDescent="0.25">
      <c r="A5118" t="s">
        <v>5162</v>
      </c>
      <c r="B5118" t="s">
        <v>13</v>
      </c>
      <c r="C5118" t="s">
        <v>14</v>
      </c>
      <c r="D5118" t="s">
        <v>15</v>
      </c>
      <c r="E5118" t="s">
        <v>16</v>
      </c>
      <c r="F5118" t="s">
        <v>17</v>
      </c>
      <c r="G5118">
        <v>4965.83</v>
      </c>
      <c r="H5118">
        <v>3</v>
      </c>
      <c r="I5118">
        <v>14897.49</v>
      </c>
      <c r="J5118">
        <v>1.86</v>
      </c>
      <c r="K5118">
        <v>1634</v>
      </c>
      <c r="L5118" s="1">
        <v>45321</v>
      </c>
    </row>
    <row r="5119" spans="1:12" x14ac:dyDescent="0.25">
      <c r="A5119" t="s">
        <v>5163</v>
      </c>
      <c r="B5119" t="s">
        <v>38</v>
      </c>
      <c r="C5119" t="s">
        <v>20</v>
      </c>
      <c r="D5119" t="s">
        <v>39</v>
      </c>
      <c r="E5119" t="s">
        <v>16</v>
      </c>
      <c r="F5119" t="s">
        <v>40</v>
      </c>
      <c r="G5119">
        <v>2457.5700000000002</v>
      </c>
      <c r="H5119">
        <v>1</v>
      </c>
      <c r="I5119">
        <v>2457.5700000000002</v>
      </c>
      <c r="J5119">
        <v>2.4</v>
      </c>
      <c r="K5119">
        <v>3717</v>
      </c>
      <c r="L5119" s="1">
        <v>45466</v>
      </c>
    </row>
    <row r="5120" spans="1:12" x14ac:dyDescent="0.25">
      <c r="A5120" t="s">
        <v>5164</v>
      </c>
      <c r="B5120" t="s">
        <v>30</v>
      </c>
      <c r="C5120" t="s">
        <v>31</v>
      </c>
      <c r="D5120" t="s">
        <v>32</v>
      </c>
      <c r="E5120" t="s">
        <v>22</v>
      </c>
      <c r="F5120" t="s">
        <v>62</v>
      </c>
      <c r="G5120">
        <v>174.16</v>
      </c>
      <c r="H5120">
        <v>4</v>
      </c>
      <c r="I5120">
        <v>696.64</v>
      </c>
      <c r="J5120">
        <v>1.2</v>
      </c>
      <c r="K5120">
        <v>974</v>
      </c>
      <c r="L5120" s="1">
        <v>45379</v>
      </c>
    </row>
    <row r="5121" spans="1:12" x14ac:dyDescent="0.25">
      <c r="A5121" t="s">
        <v>5165</v>
      </c>
      <c r="B5121" t="s">
        <v>43</v>
      </c>
      <c r="C5121" t="s">
        <v>44</v>
      </c>
      <c r="D5121" t="s">
        <v>45</v>
      </c>
      <c r="E5121" t="s">
        <v>47</v>
      </c>
      <c r="F5121" t="s">
        <v>28</v>
      </c>
      <c r="G5121">
        <v>10062.14</v>
      </c>
      <c r="H5121">
        <v>2</v>
      </c>
      <c r="I5121">
        <v>20124.28</v>
      </c>
      <c r="J5121">
        <v>2.79</v>
      </c>
      <c r="K5121">
        <v>1516</v>
      </c>
      <c r="L5121" s="1">
        <v>45356</v>
      </c>
    </row>
    <row r="5122" spans="1:12" x14ac:dyDescent="0.25">
      <c r="A5122" t="s">
        <v>5166</v>
      </c>
      <c r="B5122" t="s">
        <v>65</v>
      </c>
      <c r="C5122" t="s">
        <v>20</v>
      </c>
      <c r="D5122" t="s">
        <v>66</v>
      </c>
      <c r="E5122" t="s">
        <v>22</v>
      </c>
      <c r="F5122" t="s">
        <v>28</v>
      </c>
      <c r="G5122">
        <v>8153.17</v>
      </c>
      <c r="H5122">
        <v>4</v>
      </c>
      <c r="I5122">
        <v>32612.68</v>
      </c>
      <c r="J5122">
        <v>1.96</v>
      </c>
      <c r="K5122">
        <v>4976</v>
      </c>
      <c r="L5122" s="1">
        <v>45460</v>
      </c>
    </row>
    <row r="5123" spans="1:12" x14ac:dyDescent="0.25">
      <c r="A5123" t="s">
        <v>5167</v>
      </c>
      <c r="B5123" t="s">
        <v>30</v>
      </c>
      <c r="C5123" t="s">
        <v>31</v>
      </c>
      <c r="D5123" t="s">
        <v>32</v>
      </c>
      <c r="E5123" t="s">
        <v>16</v>
      </c>
      <c r="F5123" t="s">
        <v>33</v>
      </c>
      <c r="G5123">
        <v>1735.61</v>
      </c>
      <c r="H5123">
        <v>4</v>
      </c>
      <c r="I5123">
        <v>6942.44</v>
      </c>
      <c r="J5123">
        <v>2.54</v>
      </c>
      <c r="K5123">
        <v>4913</v>
      </c>
      <c r="L5123" s="1">
        <v>45370</v>
      </c>
    </row>
    <row r="5124" spans="1:12" x14ac:dyDescent="0.25">
      <c r="A5124" t="s">
        <v>5168</v>
      </c>
      <c r="B5124" t="s">
        <v>65</v>
      </c>
      <c r="C5124" t="s">
        <v>20</v>
      </c>
      <c r="D5124" t="s">
        <v>66</v>
      </c>
      <c r="E5124" t="s">
        <v>22</v>
      </c>
      <c r="F5124" t="s">
        <v>33</v>
      </c>
      <c r="G5124">
        <v>6802.69</v>
      </c>
      <c r="H5124">
        <v>4</v>
      </c>
      <c r="I5124">
        <v>27210.76</v>
      </c>
      <c r="J5124">
        <v>1.04</v>
      </c>
      <c r="K5124">
        <v>2859</v>
      </c>
      <c r="L5124" s="1">
        <v>45385</v>
      </c>
    </row>
    <row r="5125" spans="1:12" x14ac:dyDescent="0.25">
      <c r="A5125" t="s">
        <v>5169</v>
      </c>
      <c r="B5125" t="s">
        <v>53</v>
      </c>
      <c r="C5125" t="s">
        <v>31</v>
      </c>
      <c r="D5125" t="s">
        <v>54</v>
      </c>
      <c r="E5125" t="s">
        <v>47</v>
      </c>
      <c r="F5125" t="s">
        <v>17</v>
      </c>
      <c r="G5125">
        <v>15544.4</v>
      </c>
      <c r="H5125">
        <v>5</v>
      </c>
      <c r="I5125">
        <v>77722</v>
      </c>
      <c r="J5125">
        <v>3.47</v>
      </c>
      <c r="K5125">
        <v>2303</v>
      </c>
      <c r="L5125" s="1">
        <v>45535</v>
      </c>
    </row>
    <row r="5126" spans="1:12" x14ac:dyDescent="0.25">
      <c r="A5126" t="s">
        <v>5170</v>
      </c>
      <c r="B5126" t="s">
        <v>13</v>
      </c>
      <c r="C5126" t="s">
        <v>14</v>
      </c>
      <c r="D5126" t="s">
        <v>15</v>
      </c>
      <c r="E5126" t="s">
        <v>47</v>
      </c>
      <c r="F5126" t="s">
        <v>40</v>
      </c>
      <c r="G5126">
        <v>5838.35</v>
      </c>
      <c r="H5126">
        <v>1</v>
      </c>
      <c r="I5126">
        <v>5838.35</v>
      </c>
      <c r="J5126">
        <v>2.8</v>
      </c>
      <c r="K5126">
        <v>3016</v>
      </c>
      <c r="L5126" s="1">
        <v>45651</v>
      </c>
    </row>
    <row r="5127" spans="1:12" x14ac:dyDescent="0.25">
      <c r="A5127" t="s">
        <v>5171</v>
      </c>
      <c r="B5127" t="s">
        <v>38</v>
      </c>
      <c r="C5127" t="s">
        <v>20</v>
      </c>
      <c r="D5127" t="s">
        <v>39</v>
      </c>
      <c r="E5127" t="s">
        <v>22</v>
      </c>
      <c r="F5127" t="s">
        <v>17</v>
      </c>
      <c r="G5127">
        <v>14702.63</v>
      </c>
      <c r="H5127">
        <v>1</v>
      </c>
      <c r="I5127">
        <v>14702.63</v>
      </c>
      <c r="J5127">
        <v>1.05</v>
      </c>
      <c r="K5127">
        <v>1268</v>
      </c>
      <c r="L5127" s="1">
        <v>45652</v>
      </c>
    </row>
    <row r="5128" spans="1:12" x14ac:dyDescent="0.25">
      <c r="A5128" t="s">
        <v>5172</v>
      </c>
      <c r="B5128" t="s">
        <v>49</v>
      </c>
      <c r="C5128" t="s">
        <v>14</v>
      </c>
      <c r="D5128" t="s">
        <v>50</v>
      </c>
      <c r="E5128" t="s">
        <v>16</v>
      </c>
      <c r="F5128" t="s">
        <v>28</v>
      </c>
      <c r="G5128">
        <v>10599.3</v>
      </c>
      <c r="H5128">
        <v>3</v>
      </c>
      <c r="I5128">
        <v>31797.9</v>
      </c>
      <c r="J5128">
        <v>3.17</v>
      </c>
      <c r="K5128">
        <v>2728</v>
      </c>
      <c r="L5128" s="1">
        <v>45554</v>
      </c>
    </row>
    <row r="5129" spans="1:12" x14ac:dyDescent="0.25">
      <c r="A5129" t="s">
        <v>5173</v>
      </c>
      <c r="B5129" t="s">
        <v>49</v>
      </c>
      <c r="C5129" t="s">
        <v>14</v>
      </c>
      <c r="D5129" t="s">
        <v>50</v>
      </c>
      <c r="E5129" t="s">
        <v>47</v>
      </c>
      <c r="F5129" t="s">
        <v>17</v>
      </c>
      <c r="G5129">
        <v>11785.4</v>
      </c>
      <c r="H5129">
        <v>4</v>
      </c>
      <c r="I5129">
        <v>47141.599999999999</v>
      </c>
      <c r="J5129">
        <v>4.17</v>
      </c>
      <c r="K5129">
        <v>4906</v>
      </c>
      <c r="L5129" s="1">
        <v>45436</v>
      </c>
    </row>
    <row r="5130" spans="1:12" x14ac:dyDescent="0.25">
      <c r="A5130" t="s">
        <v>5174</v>
      </c>
      <c r="B5130" t="s">
        <v>53</v>
      </c>
      <c r="C5130" t="s">
        <v>31</v>
      </c>
      <c r="D5130" t="s">
        <v>54</v>
      </c>
      <c r="E5130" t="s">
        <v>47</v>
      </c>
      <c r="F5130" t="s">
        <v>17</v>
      </c>
      <c r="G5130">
        <v>8539.6200000000008</v>
      </c>
      <c r="H5130">
        <v>5</v>
      </c>
      <c r="I5130">
        <v>42698.1</v>
      </c>
      <c r="J5130">
        <v>4.49</v>
      </c>
      <c r="K5130">
        <v>1011</v>
      </c>
      <c r="L5130" s="1">
        <v>45344</v>
      </c>
    </row>
    <row r="5131" spans="1:12" x14ac:dyDescent="0.25">
      <c r="A5131" t="s">
        <v>5175</v>
      </c>
      <c r="B5131" t="s">
        <v>35</v>
      </c>
      <c r="C5131" t="s">
        <v>14</v>
      </c>
      <c r="D5131" t="s">
        <v>36</v>
      </c>
      <c r="E5131" t="s">
        <v>16</v>
      </c>
      <c r="F5131" t="s">
        <v>33</v>
      </c>
      <c r="G5131">
        <v>6066.37</v>
      </c>
      <c r="H5131">
        <v>1</v>
      </c>
      <c r="I5131">
        <v>6066.37</v>
      </c>
      <c r="J5131">
        <v>4.5999999999999996</v>
      </c>
      <c r="K5131">
        <v>1390</v>
      </c>
      <c r="L5131" s="1">
        <v>45425</v>
      </c>
    </row>
    <row r="5132" spans="1:12" x14ac:dyDescent="0.25">
      <c r="A5132" t="s">
        <v>5176</v>
      </c>
      <c r="B5132" t="s">
        <v>65</v>
      </c>
      <c r="C5132" t="s">
        <v>20</v>
      </c>
      <c r="D5132" t="s">
        <v>66</v>
      </c>
      <c r="E5132" t="s">
        <v>22</v>
      </c>
      <c r="F5132" t="s">
        <v>28</v>
      </c>
      <c r="G5132">
        <v>8242.84</v>
      </c>
      <c r="H5132">
        <v>1</v>
      </c>
      <c r="I5132">
        <v>8242.84</v>
      </c>
      <c r="J5132">
        <v>3.85</v>
      </c>
      <c r="K5132">
        <v>4201</v>
      </c>
      <c r="L5132" s="1">
        <v>45415</v>
      </c>
    </row>
    <row r="5133" spans="1:12" x14ac:dyDescent="0.25">
      <c r="A5133" t="s">
        <v>5177</v>
      </c>
      <c r="B5133" t="s">
        <v>35</v>
      </c>
      <c r="C5133" t="s">
        <v>14</v>
      </c>
      <c r="D5133" t="s">
        <v>36</v>
      </c>
      <c r="E5133" t="s">
        <v>16</v>
      </c>
      <c r="F5133" t="s">
        <v>17</v>
      </c>
      <c r="G5133">
        <v>19689.63</v>
      </c>
      <c r="H5133">
        <v>4</v>
      </c>
      <c r="I5133">
        <v>78758.52</v>
      </c>
      <c r="J5133">
        <v>3.76</v>
      </c>
      <c r="K5133">
        <v>4739</v>
      </c>
      <c r="L5133" s="1">
        <v>45398</v>
      </c>
    </row>
    <row r="5134" spans="1:12" x14ac:dyDescent="0.25">
      <c r="A5134" t="s">
        <v>5178</v>
      </c>
      <c r="B5134" t="s">
        <v>49</v>
      </c>
      <c r="C5134" t="s">
        <v>14</v>
      </c>
      <c r="D5134" t="s">
        <v>50</v>
      </c>
      <c r="E5134" t="s">
        <v>22</v>
      </c>
      <c r="F5134" t="s">
        <v>23</v>
      </c>
      <c r="G5134">
        <v>16704.72</v>
      </c>
      <c r="H5134">
        <v>5</v>
      </c>
      <c r="I5134">
        <v>83523.600000000006</v>
      </c>
      <c r="J5134">
        <v>2.89</v>
      </c>
      <c r="K5134">
        <v>1148</v>
      </c>
      <c r="L5134" s="1">
        <v>45473</v>
      </c>
    </row>
    <row r="5135" spans="1:12" x14ac:dyDescent="0.25">
      <c r="A5135" t="s">
        <v>5179</v>
      </c>
      <c r="B5135" t="s">
        <v>43</v>
      </c>
      <c r="C5135" t="s">
        <v>44</v>
      </c>
      <c r="D5135" t="s">
        <v>45</v>
      </c>
      <c r="E5135" t="s">
        <v>47</v>
      </c>
      <c r="F5135" t="s">
        <v>62</v>
      </c>
      <c r="G5135">
        <v>15921.46</v>
      </c>
      <c r="H5135">
        <v>1</v>
      </c>
      <c r="I5135">
        <v>15921.46</v>
      </c>
      <c r="J5135">
        <v>3.48</v>
      </c>
      <c r="K5135">
        <v>100</v>
      </c>
      <c r="L5135" s="1">
        <v>45375</v>
      </c>
    </row>
    <row r="5136" spans="1:12" x14ac:dyDescent="0.25">
      <c r="A5136" t="s">
        <v>5180</v>
      </c>
      <c r="B5136" t="s">
        <v>25</v>
      </c>
      <c r="C5136" t="s">
        <v>26</v>
      </c>
      <c r="D5136" t="s">
        <v>27</v>
      </c>
      <c r="E5136" t="s">
        <v>16</v>
      </c>
      <c r="F5136" t="s">
        <v>33</v>
      </c>
      <c r="G5136">
        <v>3942.85</v>
      </c>
      <c r="H5136">
        <v>1</v>
      </c>
      <c r="I5136">
        <v>3942.85</v>
      </c>
      <c r="J5136">
        <v>4.7</v>
      </c>
      <c r="K5136">
        <v>1138</v>
      </c>
      <c r="L5136" s="1">
        <v>45411</v>
      </c>
    </row>
    <row r="5137" spans="1:12" x14ac:dyDescent="0.25">
      <c r="A5137" t="s">
        <v>5181</v>
      </c>
      <c r="B5137" t="s">
        <v>38</v>
      </c>
      <c r="C5137" t="s">
        <v>20</v>
      </c>
      <c r="D5137" t="s">
        <v>39</v>
      </c>
      <c r="E5137" t="s">
        <v>47</v>
      </c>
      <c r="F5137" t="s">
        <v>62</v>
      </c>
      <c r="G5137">
        <v>5390.61</v>
      </c>
      <c r="H5137">
        <v>4</v>
      </c>
      <c r="I5137">
        <v>21562.44</v>
      </c>
      <c r="J5137">
        <v>4.2699999999999996</v>
      </c>
      <c r="K5137">
        <v>3634</v>
      </c>
      <c r="L5137" s="1">
        <v>45335</v>
      </c>
    </row>
    <row r="5138" spans="1:12" x14ac:dyDescent="0.25">
      <c r="A5138" t="s">
        <v>5182</v>
      </c>
      <c r="B5138" t="s">
        <v>38</v>
      </c>
      <c r="C5138" t="s">
        <v>20</v>
      </c>
      <c r="D5138" t="s">
        <v>39</v>
      </c>
      <c r="E5138" t="s">
        <v>47</v>
      </c>
      <c r="F5138" t="s">
        <v>33</v>
      </c>
      <c r="G5138">
        <v>11255.72</v>
      </c>
      <c r="H5138">
        <v>2</v>
      </c>
      <c r="I5138">
        <v>22511.439999999999</v>
      </c>
      <c r="J5138">
        <v>3.18</v>
      </c>
      <c r="K5138">
        <v>3576</v>
      </c>
      <c r="L5138" s="1">
        <v>45429</v>
      </c>
    </row>
    <row r="5139" spans="1:12" x14ac:dyDescent="0.25">
      <c r="A5139" t="s">
        <v>5183</v>
      </c>
      <c r="B5139" t="s">
        <v>35</v>
      </c>
      <c r="C5139" t="s">
        <v>14</v>
      </c>
      <c r="D5139" t="s">
        <v>36</v>
      </c>
      <c r="E5139" t="s">
        <v>22</v>
      </c>
      <c r="F5139" t="s">
        <v>62</v>
      </c>
      <c r="G5139">
        <v>1795.93</v>
      </c>
      <c r="H5139">
        <v>2</v>
      </c>
      <c r="I5139">
        <v>3591.86</v>
      </c>
      <c r="J5139">
        <v>1.1399999999999999</v>
      </c>
      <c r="K5139">
        <v>1191</v>
      </c>
      <c r="L5139" s="1">
        <v>45483</v>
      </c>
    </row>
    <row r="5140" spans="1:12" x14ac:dyDescent="0.25">
      <c r="A5140" t="s">
        <v>5184</v>
      </c>
      <c r="B5140" t="s">
        <v>38</v>
      </c>
      <c r="C5140" t="s">
        <v>20</v>
      </c>
      <c r="D5140" t="s">
        <v>39</v>
      </c>
      <c r="E5140" t="s">
        <v>47</v>
      </c>
      <c r="F5140" t="s">
        <v>28</v>
      </c>
      <c r="G5140">
        <v>19850.16</v>
      </c>
      <c r="H5140">
        <v>5</v>
      </c>
      <c r="I5140">
        <v>99250.8</v>
      </c>
      <c r="J5140">
        <v>1.89</v>
      </c>
      <c r="K5140">
        <v>400</v>
      </c>
      <c r="L5140" s="1">
        <v>45637</v>
      </c>
    </row>
    <row r="5141" spans="1:12" x14ac:dyDescent="0.25">
      <c r="A5141" t="s">
        <v>5185</v>
      </c>
      <c r="B5141" t="s">
        <v>49</v>
      </c>
      <c r="C5141" t="s">
        <v>14</v>
      </c>
      <c r="D5141" t="s">
        <v>50</v>
      </c>
      <c r="E5141" t="s">
        <v>16</v>
      </c>
      <c r="F5141" t="s">
        <v>23</v>
      </c>
      <c r="G5141">
        <v>14560.21</v>
      </c>
      <c r="H5141">
        <v>4</v>
      </c>
      <c r="I5141">
        <v>58240.84</v>
      </c>
      <c r="J5141">
        <v>4.25</v>
      </c>
      <c r="K5141">
        <v>1439</v>
      </c>
      <c r="L5141" s="1">
        <v>45614</v>
      </c>
    </row>
    <row r="5142" spans="1:12" x14ac:dyDescent="0.25">
      <c r="A5142" t="s">
        <v>5186</v>
      </c>
      <c r="B5142" t="s">
        <v>65</v>
      </c>
      <c r="C5142" t="s">
        <v>20</v>
      </c>
      <c r="D5142" t="s">
        <v>66</v>
      </c>
      <c r="E5142" t="s">
        <v>22</v>
      </c>
      <c r="F5142" t="s">
        <v>17</v>
      </c>
      <c r="G5142">
        <v>18838.099999999999</v>
      </c>
      <c r="H5142">
        <v>2</v>
      </c>
      <c r="I5142">
        <v>37676.199999999997</v>
      </c>
      <c r="J5142">
        <v>1.85</v>
      </c>
      <c r="K5142">
        <v>2012</v>
      </c>
      <c r="L5142" s="1">
        <v>45308</v>
      </c>
    </row>
    <row r="5143" spans="1:12" x14ac:dyDescent="0.25">
      <c r="A5143" t="s">
        <v>5187</v>
      </c>
      <c r="B5143" t="s">
        <v>65</v>
      </c>
      <c r="C5143" t="s">
        <v>20</v>
      </c>
      <c r="D5143" t="s">
        <v>66</v>
      </c>
      <c r="E5143" t="s">
        <v>16</v>
      </c>
      <c r="F5143" t="s">
        <v>17</v>
      </c>
      <c r="G5143">
        <v>10713.56</v>
      </c>
      <c r="H5143">
        <v>5</v>
      </c>
      <c r="I5143">
        <v>53567.8</v>
      </c>
      <c r="J5143">
        <v>3.87</v>
      </c>
      <c r="K5143">
        <v>3247</v>
      </c>
      <c r="L5143" s="1">
        <v>45335</v>
      </c>
    </row>
    <row r="5144" spans="1:12" x14ac:dyDescent="0.25">
      <c r="A5144" t="s">
        <v>5188</v>
      </c>
      <c r="B5144" t="s">
        <v>65</v>
      </c>
      <c r="C5144" t="s">
        <v>20</v>
      </c>
      <c r="D5144" t="s">
        <v>66</v>
      </c>
      <c r="E5144" t="s">
        <v>16</v>
      </c>
      <c r="F5144" t="s">
        <v>23</v>
      </c>
      <c r="G5144">
        <v>8291.35</v>
      </c>
      <c r="H5144">
        <v>4</v>
      </c>
      <c r="I5144">
        <v>33165.4</v>
      </c>
      <c r="J5144">
        <v>4.55</v>
      </c>
      <c r="K5144">
        <v>3918</v>
      </c>
      <c r="L5144" s="1">
        <v>45534</v>
      </c>
    </row>
    <row r="5145" spans="1:12" x14ac:dyDescent="0.25">
      <c r="A5145" t="s">
        <v>5189</v>
      </c>
      <c r="B5145" t="s">
        <v>13</v>
      </c>
      <c r="C5145" t="s">
        <v>14</v>
      </c>
      <c r="D5145" t="s">
        <v>15</v>
      </c>
      <c r="E5145" t="s">
        <v>47</v>
      </c>
      <c r="F5145" t="s">
        <v>40</v>
      </c>
      <c r="G5145">
        <v>10036.9</v>
      </c>
      <c r="H5145">
        <v>4</v>
      </c>
      <c r="I5145">
        <v>40147.599999999999</v>
      </c>
      <c r="J5145">
        <v>4.8899999999999997</v>
      </c>
      <c r="K5145">
        <v>3747</v>
      </c>
      <c r="L5145" s="1">
        <v>45348</v>
      </c>
    </row>
    <row r="5146" spans="1:12" x14ac:dyDescent="0.25">
      <c r="A5146" t="s">
        <v>5190</v>
      </c>
      <c r="B5146" t="s">
        <v>19</v>
      </c>
      <c r="C5146" t="s">
        <v>20</v>
      </c>
      <c r="D5146" t="s">
        <v>21</v>
      </c>
      <c r="E5146" t="s">
        <v>16</v>
      </c>
      <c r="F5146" t="s">
        <v>62</v>
      </c>
      <c r="G5146">
        <v>1704.69</v>
      </c>
      <c r="H5146">
        <v>4</v>
      </c>
      <c r="I5146">
        <v>6818.76</v>
      </c>
      <c r="J5146">
        <v>2.98</v>
      </c>
      <c r="K5146">
        <v>4340</v>
      </c>
      <c r="L5146" s="1">
        <v>45441</v>
      </c>
    </row>
    <row r="5147" spans="1:12" x14ac:dyDescent="0.25">
      <c r="A5147" t="s">
        <v>5191</v>
      </c>
      <c r="B5147" t="s">
        <v>65</v>
      </c>
      <c r="C5147" t="s">
        <v>20</v>
      </c>
      <c r="D5147" t="s">
        <v>66</v>
      </c>
      <c r="E5147" t="s">
        <v>16</v>
      </c>
      <c r="F5147" t="s">
        <v>23</v>
      </c>
      <c r="G5147">
        <v>1889.12</v>
      </c>
      <c r="H5147">
        <v>2</v>
      </c>
      <c r="I5147">
        <v>3778.24</v>
      </c>
      <c r="J5147">
        <v>3.49</v>
      </c>
      <c r="K5147">
        <v>3285</v>
      </c>
      <c r="L5147" s="1">
        <v>45619</v>
      </c>
    </row>
    <row r="5148" spans="1:12" x14ac:dyDescent="0.25">
      <c r="A5148" t="s">
        <v>5192</v>
      </c>
      <c r="B5148" t="s">
        <v>53</v>
      </c>
      <c r="C5148" t="s">
        <v>31</v>
      </c>
      <c r="D5148" t="s">
        <v>54</v>
      </c>
      <c r="E5148" t="s">
        <v>47</v>
      </c>
      <c r="F5148" t="s">
        <v>17</v>
      </c>
      <c r="G5148">
        <v>19988.04</v>
      </c>
      <c r="H5148">
        <v>1</v>
      </c>
      <c r="I5148">
        <v>19988.04</v>
      </c>
      <c r="J5148">
        <v>3.22</v>
      </c>
      <c r="K5148">
        <v>317</v>
      </c>
      <c r="L5148" s="1">
        <v>45309</v>
      </c>
    </row>
    <row r="5149" spans="1:12" x14ac:dyDescent="0.25">
      <c r="A5149" t="s">
        <v>5193</v>
      </c>
      <c r="B5149" t="s">
        <v>65</v>
      </c>
      <c r="C5149" t="s">
        <v>20</v>
      </c>
      <c r="D5149" t="s">
        <v>66</v>
      </c>
      <c r="E5149" t="s">
        <v>22</v>
      </c>
      <c r="F5149" t="s">
        <v>17</v>
      </c>
      <c r="G5149">
        <v>9956.1</v>
      </c>
      <c r="H5149">
        <v>4</v>
      </c>
      <c r="I5149">
        <v>39824.400000000001</v>
      </c>
      <c r="J5149">
        <v>2.82</v>
      </c>
      <c r="K5149">
        <v>696</v>
      </c>
      <c r="L5149" s="1">
        <v>45408</v>
      </c>
    </row>
    <row r="5150" spans="1:12" x14ac:dyDescent="0.25">
      <c r="A5150" t="s">
        <v>5194</v>
      </c>
      <c r="B5150" t="s">
        <v>38</v>
      </c>
      <c r="C5150" t="s">
        <v>20</v>
      </c>
      <c r="D5150" t="s">
        <v>39</v>
      </c>
      <c r="E5150" t="s">
        <v>22</v>
      </c>
      <c r="F5150" t="s">
        <v>28</v>
      </c>
      <c r="G5150">
        <v>9917.1299999999992</v>
      </c>
      <c r="H5150">
        <v>1</v>
      </c>
      <c r="I5150">
        <v>9917.1299999999992</v>
      </c>
      <c r="J5150">
        <v>1.88</v>
      </c>
      <c r="K5150">
        <v>1755</v>
      </c>
      <c r="L5150" s="1">
        <v>45362</v>
      </c>
    </row>
    <row r="5151" spans="1:12" x14ac:dyDescent="0.25">
      <c r="A5151" t="s">
        <v>5195</v>
      </c>
      <c r="B5151" t="s">
        <v>30</v>
      </c>
      <c r="C5151" t="s">
        <v>31</v>
      </c>
      <c r="D5151" t="s">
        <v>32</v>
      </c>
      <c r="E5151" t="s">
        <v>47</v>
      </c>
      <c r="F5151" t="s">
        <v>28</v>
      </c>
      <c r="G5151">
        <v>2725.07</v>
      </c>
      <c r="H5151">
        <v>1</v>
      </c>
      <c r="I5151">
        <v>2725.07</v>
      </c>
      <c r="J5151">
        <v>4.2</v>
      </c>
      <c r="K5151">
        <v>3563</v>
      </c>
      <c r="L5151" s="1">
        <v>45356</v>
      </c>
    </row>
    <row r="5152" spans="1:12" x14ac:dyDescent="0.25">
      <c r="A5152" t="s">
        <v>5196</v>
      </c>
      <c r="B5152" t="s">
        <v>13</v>
      </c>
      <c r="C5152" t="s">
        <v>14</v>
      </c>
      <c r="D5152" t="s">
        <v>15</v>
      </c>
      <c r="E5152" t="s">
        <v>16</v>
      </c>
      <c r="F5152" t="s">
        <v>33</v>
      </c>
      <c r="G5152">
        <v>16466.05</v>
      </c>
      <c r="H5152">
        <v>1</v>
      </c>
      <c r="I5152">
        <v>16466.05</v>
      </c>
      <c r="J5152">
        <v>2.17</v>
      </c>
      <c r="K5152">
        <v>1614</v>
      </c>
      <c r="L5152" s="1">
        <v>45445</v>
      </c>
    </row>
    <row r="5153" spans="1:12" x14ac:dyDescent="0.25">
      <c r="A5153" t="s">
        <v>5197</v>
      </c>
      <c r="B5153" t="s">
        <v>38</v>
      </c>
      <c r="C5153" t="s">
        <v>20</v>
      </c>
      <c r="D5153" t="s">
        <v>39</v>
      </c>
      <c r="E5153" t="s">
        <v>22</v>
      </c>
      <c r="F5153" t="s">
        <v>17</v>
      </c>
      <c r="G5153">
        <v>18105.86</v>
      </c>
      <c r="H5153">
        <v>5</v>
      </c>
      <c r="I5153">
        <v>90529.3</v>
      </c>
      <c r="J5153">
        <v>4.24</v>
      </c>
      <c r="K5153">
        <v>4915</v>
      </c>
      <c r="L5153" s="1">
        <v>45371</v>
      </c>
    </row>
    <row r="5154" spans="1:12" x14ac:dyDescent="0.25">
      <c r="A5154" t="s">
        <v>5198</v>
      </c>
      <c r="B5154" t="s">
        <v>53</v>
      </c>
      <c r="C5154" t="s">
        <v>31</v>
      </c>
      <c r="D5154" t="s">
        <v>54</v>
      </c>
      <c r="E5154" t="s">
        <v>47</v>
      </c>
      <c r="F5154" t="s">
        <v>40</v>
      </c>
      <c r="G5154">
        <v>1306.19</v>
      </c>
      <c r="H5154">
        <v>2</v>
      </c>
      <c r="I5154">
        <v>2612.38</v>
      </c>
      <c r="J5154">
        <v>1.63</v>
      </c>
      <c r="K5154">
        <v>3966</v>
      </c>
      <c r="L5154" s="1">
        <v>45637</v>
      </c>
    </row>
    <row r="5155" spans="1:12" x14ac:dyDescent="0.25">
      <c r="A5155" t="s">
        <v>5199</v>
      </c>
      <c r="B5155" t="s">
        <v>38</v>
      </c>
      <c r="C5155" t="s">
        <v>20</v>
      </c>
      <c r="D5155" t="s">
        <v>39</v>
      </c>
      <c r="E5155" t="s">
        <v>16</v>
      </c>
      <c r="F5155" t="s">
        <v>23</v>
      </c>
      <c r="G5155">
        <v>13913.35</v>
      </c>
      <c r="H5155">
        <v>5</v>
      </c>
      <c r="I5155">
        <v>69566.75</v>
      </c>
      <c r="J5155">
        <v>3.62</v>
      </c>
      <c r="K5155">
        <v>4598</v>
      </c>
      <c r="L5155" s="1">
        <v>45537</v>
      </c>
    </row>
    <row r="5156" spans="1:12" x14ac:dyDescent="0.25">
      <c r="A5156" t="s">
        <v>5200</v>
      </c>
      <c r="B5156" t="s">
        <v>43</v>
      </c>
      <c r="C5156" t="s">
        <v>44</v>
      </c>
      <c r="D5156" t="s">
        <v>45</v>
      </c>
      <c r="E5156" t="s">
        <v>16</v>
      </c>
      <c r="F5156" t="s">
        <v>40</v>
      </c>
      <c r="G5156">
        <v>9319.27</v>
      </c>
      <c r="H5156">
        <v>2</v>
      </c>
      <c r="I5156">
        <v>18638.54</v>
      </c>
      <c r="J5156">
        <v>2.97</v>
      </c>
      <c r="K5156">
        <v>861</v>
      </c>
      <c r="L5156" s="1">
        <v>45394</v>
      </c>
    </row>
    <row r="5157" spans="1:12" x14ac:dyDescent="0.25">
      <c r="A5157" t="s">
        <v>5201</v>
      </c>
      <c r="B5157" t="s">
        <v>49</v>
      </c>
      <c r="C5157" t="s">
        <v>14</v>
      </c>
      <c r="D5157" t="s">
        <v>50</v>
      </c>
      <c r="E5157" t="s">
        <v>22</v>
      </c>
      <c r="F5157" t="s">
        <v>62</v>
      </c>
      <c r="G5157">
        <v>17150.03</v>
      </c>
      <c r="H5157">
        <v>3</v>
      </c>
      <c r="I5157">
        <v>51450.09</v>
      </c>
      <c r="J5157">
        <v>2.25</v>
      </c>
      <c r="K5157">
        <v>1257</v>
      </c>
      <c r="L5157" s="1">
        <v>45447</v>
      </c>
    </row>
    <row r="5158" spans="1:12" x14ac:dyDescent="0.25">
      <c r="A5158" t="s">
        <v>5202</v>
      </c>
      <c r="B5158" t="s">
        <v>13</v>
      </c>
      <c r="C5158" t="s">
        <v>14</v>
      </c>
      <c r="D5158" t="s">
        <v>15</v>
      </c>
      <c r="E5158" t="s">
        <v>22</v>
      </c>
      <c r="F5158" t="s">
        <v>33</v>
      </c>
      <c r="G5158">
        <v>15895.43</v>
      </c>
      <c r="H5158">
        <v>5</v>
      </c>
      <c r="I5158">
        <v>79477.149999999994</v>
      </c>
      <c r="J5158">
        <v>3.93</v>
      </c>
      <c r="K5158">
        <v>3950</v>
      </c>
      <c r="L5158" s="1">
        <v>45354</v>
      </c>
    </row>
    <row r="5159" spans="1:12" x14ac:dyDescent="0.25">
      <c r="A5159" t="s">
        <v>5203</v>
      </c>
      <c r="B5159" t="s">
        <v>19</v>
      </c>
      <c r="C5159" t="s">
        <v>20</v>
      </c>
      <c r="D5159" t="s">
        <v>21</v>
      </c>
      <c r="E5159" t="s">
        <v>22</v>
      </c>
      <c r="F5159" t="s">
        <v>17</v>
      </c>
      <c r="G5159">
        <v>10877</v>
      </c>
      <c r="H5159">
        <v>3</v>
      </c>
      <c r="I5159">
        <v>32631</v>
      </c>
      <c r="J5159">
        <v>1.4</v>
      </c>
      <c r="K5159">
        <v>339</v>
      </c>
      <c r="L5159" s="1">
        <v>45548</v>
      </c>
    </row>
    <row r="5160" spans="1:12" x14ac:dyDescent="0.25">
      <c r="A5160" t="s">
        <v>5204</v>
      </c>
      <c r="B5160" t="s">
        <v>53</v>
      </c>
      <c r="C5160" t="s">
        <v>31</v>
      </c>
      <c r="D5160" t="s">
        <v>54</v>
      </c>
      <c r="E5160" t="s">
        <v>16</v>
      </c>
      <c r="F5160" t="s">
        <v>28</v>
      </c>
      <c r="G5160">
        <v>5099.8100000000004</v>
      </c>
      <c r="H5160">
        <v>3</v>
      </c>
      <c r="I5160">
        <v>15299.43</v>
      </c>
      <c r="J5160">
        <v>4.7300000000000004</v>
      </c>
      <c r="K5160">
        <v>1712</v>
      </c>
      <c r="L5160" s="1">
        <v>45526</v>
      </c>
    </row>
    <row r="5161" spans="1:12" x14ac:dyDescent="0.25">
      <c r="A5161" t="s">
        <v>5205</v>
      </c>
      <c r="B5161" t="s">
        <v>13</v>
      </c>
      <c r="C5161" t="s">
        <v>14</v>
      </c>
      <c r="D5161" t="s">
        <v>15</v>
      </c>
      <c r="E5161" t="s">
        <v>47</v>
      </c>
      <c r="F5161" t="s">
        <v>28</v>
      </c>
      <c r="G5161">
        <v>7090.93</v>
      </c>
      <c r="H5161">
        <v>4</v>
      </c>
      <c r="I5161">
        <v>28363.72</v>
      </c>
      <c r="J5161">
        <v>4.83</v>
      </c>
      <c r="K5161">
        <v>379</v>
      </c>
      <c r="L5161" s="1">
        <v>45497</v>
      </c>
    </row>
    <row r="5162" spans="1:12" x14ac:dyDescent="0.25">
      <c r="A5162" t="s">
        <v>5206</v>
      </c>
      <c r="B5162" t="s">
        <v>43</v>
      </c>
      <c r="C5162" t="s">
        <v>44</v>
      </c>
      <c r="D5162" t="s">
        <v>45</v>
      </c>
      <c r="E5162" t="s">
        <v>22</v>
      </c>
      <c r="F5162" t="s">
        <v>17</v>
      </c>
      <c r="G5162">
        <v>9390.89</v>
      </c>
      <c r="H5162">
        <v>5</v>
      </c>
      <c r="I5162">
        <v>46954.45</v>
      </c>
      <c r="J5162">
        <v>1.26</v>
      </c>
      <c r="K5162">
        <v>1231</v>
      </c>
      <c r="L5162" s="1">
        <v>45403</v>
      </c>
    </row>
    <row r="5163" spans="1:12" x14ac:dyDescent="0.25">
      <c r="A5163" t="s">
        <v>5207</v>
      </c>
      <c r="B5163" t="s">
        <v>30</v>
      </c>
      <c r="C5163" t="s">
        <v>31</v>
      </c>
      <c r="D5163" t="s">
        <v>32</v>
      </c>
      <c r="E5163" t="s">
        <v>16</v>
      </c>
      <c r="F5163" t="s">
        <v>33</v>
      </c>
      <c r="G5163">
        <v>155.13</v>
      </c>
      <c r="H5163">
        <v>4</v>
      </c>
      <c r="I5163">
        <v>620.52</v>
      </c>
      <c r="J5163">
        <v>4.0599999999999996</v>
      </c>
      <c r="K5163">
        <v>2463</v>
      </c>
      <c r="L5163" s="1">
        <v>45589</v>
      </c>
    </row>
    <row r="5164" spans="1:12" x14ac:dyDescent="0.25">
      <c r="A5164" t="s">
        <v>5208</v>
      </c>
      <c r="B5164" t="s">
        <v>43</v>
      </c>
      <c r="C5164" t="s">
        <v>44</v>
      </c>
      <c r="D5164" t="s">
        <v>45</v>
      </c>
      <c r="E5164" t="s">
        <v>47</v>
      </c>
      <c r="F5164" t="s">
        <v>23</v>
      </c>
      <c r="G5164">
        <v>15307.59</v>
      </c>
      <c r="H5164">
        <v>3</v>
      </c>
      <c r="I5164">
        <v>45922.77</v>
      </c>
      <c r="J5164">
        <v>1.58</v>
      </c>
      <c r="K5164">
        <v>1090</v>
      </c>
      <c r="L5164" s="1">
        <v>45441</v>
      </c>
    </row>
    <row r="5165" spans="1:12" x14ac:dyDescent="0.25">
      <c r="A5165" t="s">
        <v>5209</v>
      </c>
      <c r="B5165" t="s">
        <v>25</v>
      </c>
      <c r="C5165" t="s">
        <v>26</v>
      </c>
      <c r="D5165" t="s">
        <v>27</v>
      </c>
      <c r="E5165" t="s">
        <v>47</v>
      </c>
      <c r="F5165" t="s">
        <v>62</v>
      </c>
      <c r="G5165">
        <v>5875.26</v>
      </c>
      <c r="H5165">
        <v>5</v>
      </c>
      <c r="I5165">
        <v>29376.3</v>
      </c>
      <c r="J5165">
        <v>3.86</v>
      </c>
      <c r="K5165">
        <v>951</v>
      </c>
      <c r="L5165" s="1">
        <v>45469</v>
      </c>
    </row>
    <row r="5166" spans="1:12" x14ac:dyDescent="0.25">
      <c r="A5166" t="s">
        <v>5210</v>
      </c>
      <c r="B5166" t="s">
        <v>49</v>
      </c>
      <c r="C5166" t="s">
        <v>14</v>
      </c>
      <c r="D5166" t="s">
        <v>50</v>
      </c>
      <c r="E5166" t="s">
        <v>22</v>
      </c>
      <c r="F5166" t="s">
        <v>28</v>
      </c>
      <c r="G5166">
        <v>6457.37</v>
      </c>
      <c r="H5166">
        <v>5</v>
      </c>
      <c r="I5166">
        <v>32286.85</v>
      </c>
      <c r="J5166">
        <v>1.37</v>
      </c>
      <c r="K5166">
        <v>2404</v>
      </c>
      <c r="L5166" s="1">
        <v>45321</v>
      </c>
    </row>
    <row r="5167" spans="1:12" x14ac:dyDescent="0.25">
      <c r="A5167" t="s">
        <v>5211</v>
      </c>
      <c r="B5167" t="s">
        <v>13</v>
      </c>
      <c r="C5167" t="s">
        <v>14</v>
      </c>
      <c r="D5167" t="s">
        <v>15</v>
      </c>
      <c r="E5167" t="s">
        <v>16</v>
      </c>
      <c r="F5167" t="s">
        <v>23</v>
      </c>
      <c r="G5167">
        <v>2491.52</v>
      </c>
      <c r="H5167">
        <v>2</v>
      </c>
      <c r="I5167">
        <v>4983.04</v>
      </c>
      <c r="J5167">
        <v>4.9400000000000004</v>
      </c>
      <c r="K5167">
        <v>4516</v>
      </c>
      <c r="L5167" s="1">
        <v>45336</v>
      </c>
    </row>
    <row r="5168" spans="1:12" x14ac:dyDescent="0.25">
      <c r="A5168" t="s">
        <v>5212</v>
      </c>
      <c r="B5168" t="s">
        <v>65</v>
      </c>
      <c r="C5168" t="s">
        <v>20</v>
      </c>
      <c r="D5168" t="s">
        <v>66</v>
      </c>
      <c r="E5168" t="s">
        <v>47</v>
      </c>
      <c r="F5168" t="s">
        <v>17</v>
      </c>
      <c r="G5168">
        <v>16714.39</v>
      </c>
      <c r="H5168">
        <v>5</v>
      </c>
      <c r="I5168">
        <v>83571.95</v>
      </c>
      <c r="J5168">
        <v>4.03</v>
      </c>
      <c r="K5168">
        <v>128</v>
      </c>
      <c r="L5168" s="1">
        <v>45292</v>
      </c>
    </row>
    <row r="5169" spans="1:12" x14ac:dyDescent="0.25">
      <c r="A5169" t="s">
        <v>5213</v>
      </c>
      <c r="B5169" t="s">
        <v>35</v>
      </c>
      <c r="C5169" t="s">
        <v>14</v>
      </c>
      <c r="D5169" t="s">
        <v>36</v>
      </c>
      <c r="E5169" t="s">
        <v>16</v>
      </c>
      <c r="F5169" t="s">
        <v>33</v>
      </c>
      <c r="G5169">
        <v>1974.53</v>
      </c>
      <c r="H5169">
        <v>2</v>
      </c>
      <c r="I5169">
        <v>3949.06</v>
      </c>
      <c r="J5169">
        <v>3.11</v>
      </c>
      <c r="K5169">
        <v>982</v>
      </c>
      <c r="L5169" s="1">
        <v>45643</v>
      </c>
    </row>
    <row r="5170" spans="1:12" x14ac:dyDescent="0.25">
      <c r="A5170" t="s">
        <v>5214</v>
      </c>
      <c r="B5170" t="s">
        <v>35</v>
      </c>
      <c r="C5170" t="s">
        <v>14</v>
      </c>
      <c r="D5170" t="s">
        <v>36</v>
      </c>
      <c r="E5170" t="s">
        <v>16</v>
      </c>
      <c r="F5170" t="s">
        <v>33</v>
      </c>
      <c r="G5170">
        <v>13559.78</v>
      </c>
      <c r="H5170">
        <v>3</v>
      </c>
      <c r="I5170">
        <v>40679.339999999997</v>
      </c>
      <c r="J5170">
        <v>4.2</v>
      </c>
      <c r="K5170">
        <v>3002</v>
      </c>
      <c r="L5170" s="1">
        <v>45475</v>
      </c>
    </row>
    <row r="5171" spans="1:12" x14ac:dyDescent="0.25">
      <c r="A5171" t="s">
        <v>5215</v>
      </c>
      <c r="B5171" t="s">
        <v>19</v>
      </c>
      <c r="C5171" t="s">
        <v>20</v>
      </c>
      <c r="D5171" t="s">
        <v>21</v>
      </c>
      <c r="E5171" t="s">
        <v>16</v>
      </c>
      <c r="F5171" t="s">
        <v>62</v>
      </c>
      <c r="G5171">
        <v>5877.29</v>
      </c>
      <c r="H5171">
        <v>5</v>
      </c>
      <c r="I5171">
        <v>29386.45</v>
      </c>
      <c r="J5171">
        <v>1.3</v>
      </c>
      <c r="K5171">
        <v>2008</v>
      </c>
      <c r="L5171" s="1">
        <v>45625</v>
      </c>
    </row>
    <row r="5172" spans="1:12" x14ac:dyDescent="0.25">
      <c r="A5172" t="s">
        <v>5216</v>
      </c>
      <c r="B5172" t="s">
        <v>35</v>
      </c>
      <c r="C5172" t="s">
        <v>14</v>
      </c>
      <c r="D5172" t="s">
        <v>36</v>
      </c>
      <c r="E5172" t="s">
        <v>47</v>
      </c>
      <c r="F5172" t="s">
        <v>17</v>
      </c>
      <c r="G5172">
        <v>18491.21</v>
      </c>
      <c r="H5172">
        <v>5</v>
      </c>
      <c r="I5172">
        <v>92456.05</v>
      </c>
      <c r="J5172">
        <v>4.13</v>
      </c>
      <c r="K5172">
        <v>1892</v>
      </c>
      <c r="L5172" s="1">
        <v>45330</v>
      </c>
    </row>
    <row r="5173" spans="1:12" x14ac:dyDescent="0.25">
      <c r="A5173" t="s">
        <v>5217</v>
      </c>
      <c r="B5173" t="s">
        <v>30</v>
      </c>
      <c r="C5173" t="s">
        <v>31</v>
      </c>
      <c r="D5173" t="s">
        <v>32</v>
      </c>
      <c r="E5173" t="s">
        <v>16</v>
      </c>
      <c r="F5173" t="s">
        <v>33</v>
      </c>
      <c r="G5173">
        <v>18006.740000000002</v>
      </c>
      <c r="H5173">
        <v>1</v>
      </c>
      <c r="I5173">
        <v>18006.740000000002</v>
      </c>
      <c r="J5173">
        <v>2.6</v>
      </c>
      <c r="K5173">
        <v>2450</v>
      </c>
      <c r="L5173" s="1">
        <v>45388</v>
      </c>
    </row>
    <row r="5174" spans="1:12" x14ac:dyDescent="0.25">
      <c r="A5174" t="s">
        <v>5218</v>
      </c>
      <c r="B5174" t="s">
        <v>49</v>
      </c>
      <c r="C5174" t="s">
        <v>14</v>
      </c>
      <c r="D5174" t="s">
        <v>50</v>
      </c>
      <c r="E5174" t="s">
        <v>16</v>
      </c>
      <c r="F5174" t="s">
        <v>28</v>
      </c>
      <c r="G5174">
        <v>18446.66</v>
      </c>
      <c r="H5174">
        <v>5</v>
      </c>
      <c r="I5174">
        <v>92233.3</v>
      </c>
      <c r="J5174">
        <v>4.9000000000000004</v>
      </c>
      <c r="K5174">
        <v>1210</v>
      </c>
      <c r="L5174" s="1">
        <v>45393</v>
      </c>
    </row>
    <row r="5175" spans="1:12" x14ac:dyDescent="0.25">
      <c r="A5175" t="s">
        <v>5219</v>
      </c>
      <c r="B5175" t="s">
        <v>49</v>
      </c>
      <c r="C5175" t="s">
        <v>14</v>
      </c>
      <c r="D5175" t="s">
        <v>50</v>
      </c>
      <c r="E5175" t="s">
        <v>47</v>
      </c>
      <c r="F5175" t="s">
        <v>40</v>
      </c>
      <c r="G5175">
        <v>18078.95</v>
      </c>
      <c r="H5175">
        <v>2</v>
      </c>
      <c r="I5175">
        <v>36157.9</v>
      </c>
      <c r="J5175">
        <v>1.26</v>
      </c>
      <c r="K5175">
        <v>4860</v>
      </c>
      <c r="L5175" s="1">
        <v>45604</v>
      </c>
    </row>
    <row r="5176" spans="1:12" x14ac:dyDescent="0.25">
      <c r="A5176" t="s">
        <v>5220</v>
      </c>
      <c r="B5176" t="s">
        <v>25</v>
      </c>
      <c r="C5176" t="s">
        <v>26</v>
      </c>
      <c r="D5176" t="s">
        <v>27</v>
      </c>
      <c r="E5176" t="s">
        <v>16</v>
      </c>
      <c r="F5176" t="s">
        <v>23</v>
      </c>
      <c r="G5176">
        <v>13047.5</v>
      </c>
      <c r="H5176">
        <v>1</v>
      </c>
      <c r="I5176">
        <v>13047.5</v>
      </c>
      <c r="J5176">
        <v>1.52</v>
      </c>
      <c r="K5176">
        <v>2968</v>
      </c>
      <c r="L5176" s="1">
        <v>45609</v>
      </c>
    </row>
    <row r="5177" spans="1:12" x14ac:dyDescent="0.25">
      <c r="A5177" t="s">
        <v>5221</v>
      </c>
      <c r="B5177" t="s">
        <v>13</v>
      </c>
      <c r="C5177" t="s">
        <v>14</v>
      </c>
      <c r="D5177" t="s">
        <v>15</v>
      </c>
      <c r="E5177" t="s">
        <v>22</v>
      </c>
      <c r="F5177" t="s">
        <v>23</v>
      </c>
      <c r="G5177">
        <v>477.4</v>
      </c>
      <c r="H5177">
        <v>3</v>
      </c>
      <c r="I5177">
        <v>1432.2</v>
      </c>
      <c r="J5177">
        <v>3.76</v>
      </c>
      <c r="K5177">
        <v>4115</v>
      </c>
      <c r="L5177" s="1">
        <v>45570</v>
      </c>
    </row>
    <row r="5178" spans="1:12" x14ac:dyDescent="0.25">
      <c r="A5178" t="s">
        <v>5222</v>
      </c>
      <c r="B5178" t="s">
        <v>13</v>
      </c>
      <c r="C5178" t="s">
        <v>14</v>
      </c>
      <c r="D5178" t="s">
        <v>15</v>
      </c>
      <c r="E5178" t="s">
        <v>47</v>
      </c>
      <c r="F5178" t="s">
        <v>23</v>
      </c>
      <c r="G5178">
        <v>6662.39</v>
      </c>
      <c r="H5178">
        <v>5</v>
      </c>
      <c r="I5178">
        <v>33311.949999999997</v>
      </c>
      <c r="J5178">
        <v>2.27</v>
      </c>
      <c r="K5178">
        <v>2165</v>
      </c>
      <c r="L5178" s="1">
        <v>45617</v>
      </c>
    </row>
    <row r="5179" spans="1:12" x14ac:dyDescent="0.25">
      <c r="A5179" t="s">
        <v>5223</v>
      </c>
      <c r="B5179" t="s">
        <v>49</v>
      </c>
      <c r="C5179" t="s">
        <v>14</v>
      </c>
      <c r="D5179" t="s">
        <v>50</v>
      </c>
      <c r="E5179" t="s">
        <v>47</v>
      </c>
      <c r="F5179" t="s">
        <v>28</v>
      </c>
      <c r="G5179">
        <v>4251.4799999999996</v>
      </c>
      <c r="H5179">
        <v>1</v>
      </c>
      <c r="I5179">
        <v>4251.4799999999996</v>
      </c>
      <c r="J5179">
        <v>3.2</v>
      </c>
      <c r="K5179">
        <v>2577</v>
      </c>
      <c r="L5179" s="1">
        <v>45652</v>
      </c>
    </row>
    <row r="5180" spans="1:12" x14ac:dyDescent="0.25">
      <c r="A5180" t="s">
        <v>5224</v>
      </c>
      <c r="B5180" t="s">
        <v>25</v>
      </c>
      <c r="C5180" t="s">
        <v>26</v>
      </c>
      <c r="D5180" t="s">
        <v>27</v>
      </c>
      <c r="E5180" t="s">
        <v>16</v>
      </c>
      <c r="F5180" t="s">
        <v>40</v>
      </c>
      <c r="G5180">
        <v>16274.56</v>
      </c>
      <c r="H5180">
        <v>2</v>
      </c>
      <c r="I5180">
        <v>32549.119999999999</v>
      </c>
      <c r="J5180">
        <v>4.01</v>
      </c>
      <c r="K5180">
        <v>5000</v>
      </c>
      <c r="L5180" s="1">
        <v>45329</v>
      </c>
    </row>
    <row r="5181" spans="1:12" x14ac:dyDescent="0.25">
      <c r="A5181" t="s">
        <v>5225</v>
      </c>
      <c r="B5181" t="s">
        <v>35</v>
      </c>
      <c r="C5181" t="s">
        <v>14</v>
      </c>
      <c r="D5181" t="s">
        <v>36</v>
      </c>
      <c r="E5181" t="s">
        <v>22</v>
      </c>
      <c r="F5181" t="s">
        <v>33</v>
      </c>
      <c r="G5181">
        <v>711.31</v>
      </c>
      <c r="H5181">
        <v>3</v>
      </c>
      <c r="I5181">
        <v>2133.9299999999998</v>
      </c>
      <c r="J5181">
        <v>4.41</v>
      </c>
      <c r="K5181">
        <v>3160</v>
      </c>
      <c r="L5181" s="1">
        <v>45417</v>
      </c>
    </row>
    <row r="5182" spans="1:12" x14ac:dyDescent="0.25">
      <c r="A5182" t="s">
        <v>5226</v>
      </c>
      <c r="B5182" t="s">
        <v>35</v>
      </c>
      <c r="C5182" t="s">
        <v>14</v>
      </c>
      <c r="D5182" t="s">
        <v>36</v>
      </c>
      <c r="E5182" t="s">
        <v>22</v>
      </c>
      <c r="F5182" t="s">
        <v>23</v>
      </c>
      <c r="G5182">
        <v>10037.200000000001</v>
      </c>
      <c r="H5182">
        <v>2</v>
      </c>
      <c r="I5182">
        <v>20074.400000000001</v>
      </c>
      <c r="J5182">
        <v>4.87</v>
      </c>
      <c r="K5182">
        <v>409</v>
      </c>
      <c r="L5182" s="1">
        <v>45370</v>
      </c>
    </row>
    <row r="5183" spans="1:12" x14ac:dyDescent="0.25">
      <c r="A5183" t="s">
        <v>5227</v>
      </c>
      <c r="B5183" t="s">
        <v>53</v>
      </c>
      <c r="C5183" t="s">
        <v>31</v>
      </c>
      <c r="D5183" t="s">
        <v>54</v>
      </c>
      <c r="E5183" t="s">
        <v>22</v>
      </c>
      <c r="F5183" t="s">
        <v>62</v>
      </c>
      <c r="G5183">
        <v>9626.98</v>
      </c>
      <c r="H5183">
        <v>4</v>
      </c>
      <c r="I5183">
        <v>38507.919999999998</v>
      </c>
      <c r="J5183">
        <v>3.9</v>
      </c>
      <c r="K5183">
        <v>1877</v>
      </c>
      <c r="L5183" s="1">
        <v>45591</v>
      </c>
    </row>
    <row r="5184" spans="1:12" x14ac:dyDescent="0.25">
      <c r="A5184" t="s">
        <v>5228</v>
      </c>
      <c r="B5184" t="s">
        <v>19</v>
      </c>
      <c r="C5184" t="s">
        <v>20</v>
      </c>
      <c r="D5184" t="s">
        <v>21</v>
      </c>
      <c r="E5184" t="s">
        <v>47</v>
      </c>
      <c r="F5184" t="s">
        <v>33</v>
      </c>
      <c r="G5184">
        <v>6236.03</v>
      </c>
      <c r="H5184">
        <v>1</v>
      </c>
      <c r="I5184">
        <v>6236.03</v>
      </c>
      <c r="J5184">
        <v>3.37</v>
      </c>
      <c r="K5184">
        <v>2145</v>
      </c>
      <c r="L5184" s="1">
        <v>45546</v>
      </c>
    </row>
    <row r="5185" spans="1:12" x14ac:dyDescent="0.25">
      <c r="A5185" t="s">
        <v>5229</v>
      </c>
      <c r="B5185" t="s">
        <v>25</v>
      </c>
      <c r="C5185" t="s">
        <v>26</v>
      </c>
      <c r="D5185" t="s">
        <v>27</v>
      </c>
      <c r="E5185" t="s">
        <v>47</v>
      </c>
      <c r="F5185" t="s">
        <v>33</v>
      </c>
      <c r="G5185">
        <v>18838.939999999999</v>
      </c>
      <c r="H5185">
        <v>4</v>
      </c>
      <c r="I5185">
        <v>75355.759999999995</v>
      </c>
      <c r="J5185">
        <v>4.88</v>
      </c>
      <c r="K5185">
        <v>1782</v>
      </c>
      <c r="L5185" s="1">
        <v>45548</v>
      </c>
    </row>
    <row r="5186" spans="1:12" x14ac:dyDescent="0.25">
      <c r="A5186" t="s">
        <v>5230</v>
      </c>
      <c r="B5186" t="s">
        <v>25</v>
      </c>
      <c r="C5186" t="s">
        <v>26</v>
      </c>
      <c r="D5186" t="s">
        <v>27</v>
      </c>
      <c r="E5186" t="s">
        <v>16</v>
      </c>
      <c r="F5186" t="s">
        <v>62</v>
      </c>
      <c r="G5186">
        <v>8925.0499999999993</v>
      </c>
      <c r="H5186">
        <v>4</v>
      </c>
      <c r="I5186">
        <v>35700.199999999997</v>
      </c>
      <c r="J5186">
        <v>1.45</v>
      </c>
      <c r="K5186">
        <v>4603</v>
      </c>
      <c r="L5186" s="1">
        <v>45433</v>
      </c>
    </row>
    <row r="5187" spans="1:12" x14ac:dyDescent="0.25">
      <c r="A5187" t="s">
        <v>5231</v>
      </c>
      <c r="B5187" t="s">
        <v>65</v>
      </c>
      <c r="C5187" t="s">
        <v>20</v>
      </c>
      <c r="D5187" t="s">
        <v>66</v>
      </c>
      <c r="E5187" t="s">
        <v>16</v>
      </c>
      <c r="F5187" t="s">
        <v>33</v>
      </c>
      <c r="G5187">
        <v>5307.85</v>
      </c>
      <c r="H5187">
        <v>1</v>
      </c>
      <c r="I5187">
        <v>5307.85</v>
      </c>
      <c r="J5187">
        <v>4.13</v>
      </c>
      <c r="K5187">
        <v>485</v>
      </c>
      <c r="L5187" s="1">
        <v>45408</v>
      </c>
    </row>
    <row r="5188" spans="1:12" x14ac:dyDescent="0.25">
      <c r="A5188" t="s">
        <v>5232</v>
      </c>
      <c r="B5188" t="s">
        <v>35</v>
      </c>
      <c r="C5188" t="s">
        <v>14</v>
      </c>
      <c r="D5188" t="s">
        <v>36</v>
      </c>
      <c r="E5188" t="s">
        <v>22</v>
      </c>
      <c r="F5188" t="s">
        <v>28</v>
      </c>
      <c r="G5188">
        <v>5731.85</v>
      </c>
      <c r="H5188">
        <v>4</v>
      </c>
      <c r="I5188">
        <v>22927.4</v>
      </c>
      <c r="J5188">
        <v>4.1399999999999997</v>
      </c>
      <c r="K5188">
        <v>2510</v>
      </c>
      <c r="L5188" s="1">
        <v>45560</v>
      </c>
    </row>
    <row r="5189" spans="1:12" x14ac:dyDescent="0.25">
      <c r="A5189" t="s">
        <v>5233</v>
      </c>
      <c r="B5189" t="s">
        <v>19</v>
      </c>
      <c r="C5189" t="s">
        <v>20</v>
      </c>
      <c r="D5189" t="s">
        <v>21</v>
      </c>
      <c r="E5189" t="s">
        <v>16</v>
      </c>
      <c r="F5189" t="s">
        <v>23</v>
      </c>
      <c r="G5189">
        <v>4684.1099999999997</v>
      </c>
      <c r="H5189">
        <v>4</v>
      </c>
      <c r="I5189">
        <v>18736.439999999999</v>
      </c>
      <c r="J5189">
        <v>3.34</v>
      </c>
      <c r="K5189">
        <v>3299</v>
      </c>
      <c r="L5189" s="1">
        <v>45626</v>
      </c>
    </row>
    <row r="5190" spans="1:12" x14ac:dyDescent="0.25">
      <c r="A5190" t="s">
        <v>5234</v>
      </c>
      <c r="B5190" t="s">
        <v>38</v>
      </c>
      <c r="C5190" t="s">
        <v>20</v>
      </c>
      <c r="D5190" t="s">
        <v>39</v>
      </c>
      <c r="E5190" t="s">
        <v>16</v>
      </c>
      <c r="F5190" t="s">
        <v>28</v>
      </c>
      <c r="G5190">
        <v>18562.150000000001</v>
      </c>
      <c r="H5190">
        <v>3</v>
      </c>
      <c r="I5190">
        <v>55686.45</v>
      </c>
      <c r="J5190">
        <v>2.82</v>
      </c>
      <c r="K5190">
        <v>3415</v>
      </c>
      <c r="L5190" s="1">
        <v>45294</v>
      </c>
    </row>
    <row r="5191" spans="1:12" x14ac:dyDescent="0.25">
      <c r="A5191" t="s">
        <v>5235</v>
      </c>
      <c r="B5191" t="s">
        <v>49</v>
      </c>
      <c r="C5191" t="s">
        <v>14</v>
      </c>
      <c r="D5191" t="s">
        <v>50</v>
      </c>
      <c r="E5191" t="s">
        <v>16</v>
      </c>
      <c r="F5191" t="s">
        <v>17</v>
      </c>
      <c r="G5191">
        <v>18171.27</v>
      </c>
      <c r="H5191">
        <v>5</v>
      </c>
      <c r="I5191">
        <v>90856.35</v>
      </c>
      <c r="J5191">
        <v>4.18</v>
      </c>
      <c r="K5191">
        <v>2648</v>
      </c>
      <c r="L5191" s="1">
        <v>45343</v>
      </c>
    </row>
    <row r="5192" spans="1:12" x14ac:dyDescent="0.25">
      <c r="A5192" t="s">
        <v>5236</v>
      </c>
      <c r="B5192" t="s">
        <v>19</v>
      </c>
      <c r="C5192" t="s">
        <v>20</v>
      </c>
      <c r="D5192" t="s">
        <v>21</v>
      </c>
      <c r="E5192" t="s">
        <v>16</v>
      </c>
      <c r="F5192" t="s">
        <v>28</v>
      </c>
      <c r="G5192">
        <v>2200.67</v>
      </c>
      <c r="H5192">
        <v>3</v>
      </c>
      <c r="I5192">
        <v>6602.01</v>
      </c>
      <c r="J5192">
        <v>3.17</v>
      </c>
      <c r="K5192">
        <v>1708</v>
      </c>
      <c r="L5192" s="1">
        <v>45329</v>
      </c>
    </row>
    <row r="5193" spans="1:12" x14ac:dyDescent="0.25">
      <c r="A5193" t="s">
        <v>5237</v>
      </c>
      <c r="B5193" t="s">
        <v>53</v>
      </c>
      <c r="C5193" t="s">
        <v>31</v>
      </c>
      <c r="D5193" t="s">
        <v>54</v>
      </c>
      <c r="E5193" t="s">
        <v>47</v>
      </c>
      <c r="F5193" t="s">
        <v>33</v>
      </c>
      <c r="G5193">
        <v>4827.7700000000004</v>
      </c>
      <c r="H5193">
        <v>5</v>
      </c>
      <c r="I5193">
        <v>24138.85</v>
      </c>
      <c r="J5193">
        <v>1</v>
      </c>
      <c r="K5193">
        <v>54</v>
      </c>
      <c r="L5193" s="1">
        <v>45582</v>
      </c>
    </row>
    <row r="5194" spans="1:12" x14ac:dyDescent="0.25">
      <c r="A5194" t="s">
        <v>5238</v>
      </c>
      <c r="B5194" t="s">
        <v>53</v>
      </c>
      <c r="C5194" t="s">
        <v>31</v>
      </c>
      <c r="D5194" t="s">
        <v>54</v>
      </c>
      <c r="E5194" t="s">
        <v>22</v>
      </c>
      <c r="F5194" t="s">
        <v>33</v>
      </c>
      <c r="G5194">
        <v>13710.87</v>
      </c>
      <c r="H5194">
        <v>3</v>
      </c>
      <c r="I5194">
        <v>41132.61</v>
      </c>
      <c r="J5194">
        <v>4.66</v>
      </c>
      <c r="K5194">
        <v>3117</v>
      </c>
      <c r="L5194" s="1">
        <v>45529</v>
      </c>
    </row>
    <row r="5195" spans="1:12" x14ac:dyDescent="0.25">
      <c r="A5195" t="s">
        <v>5239</v>
      </c>
      <c r="B5195" t="s">
        <v>53</v>
      </c>
      <c r="C5195" t="s">
        <v>31</v>
      </c>
      <c r="D5195" t="s">
        <v>54</v>
      </c>
      <c r="E5195" t="s">
        <v>16</v>
      </c>
      <c r="F5195" t="s">
        <v>23</v>
      </c>
      <c r="G5195">
        <v>11048.97</v>
      </c>
      <c r="H5195">
        <v>1</v>
      </c>
      <c r="I5195">
        <v>11048.97</v>
      </c>
      <c r="J5195">
        <v>3.28</v>
      </c>
      <c r="K5195">
        <v>124</v>
      </c>
      <c r="L5195" s="1">
        <v>45428</v>
      </c>
    </row>
    <row r="5196" spans="1:12" x14ac:dyDescent="0.25">
      <c r="A5196" t="s">
        <v>5240</v>
      </c>
      <c r="B5196" t="s">
        <v>13</v>
      </c>
      <c r="C5196" t="s">
        <v>14</v>
      </c>
      <c r="D5196" t="s">
        <v>15</v>
      </c>
      <c r="E5196" t="s">
        <v>47</v>
      </c>
      <c r="F5196" t="s">
        <v>23</v>
      </c>
      <c r="G5196">
        <v>10774.3</v>
      </c>
      <c r="H5196">
        <v>2</v>
      </c>
      <c r="I5196">
        <v>21548.6</v>
      </c>
      <c r="J5196">
        <v>3.41</v>
      </c>
      <c r="K5196">
        <v>4389</v>
      </c>
      <c r="L5196" s="1">
        <v>45644</v>
      </c>
    </row>
    <row r="5197" spans="1:12" x14ac:dyDescent="0.25">
      <c r="A5197" t="s">
        <v>5241</v>
      </c>
      <c r="B5197" t="s">
        <v>49</v>
      </c>
      <c r="C5197" t="s">
        <v>14</v>
      </c>
      <c r="D5197" t="s">
        <v>50</v>
      </c>
      <c r="E5197" t="s">
        <v>47</v>
      </c>
      <c r="F5197" t="s">
        <v>40</v>
      </c>
      <c r="G5197">
        <v>4017.66</v>
      </c>
      <c r="H5197">
        <v>2</v>
      </c>
      <c r="I5197">
        <v>8035.32</v>
      </c>
      <c r="J5197">
        <v>1.75</v>
      </c>
      <c r="K5197">
        <v>472</v>
      </c>
      <c r="L5197" s="1">
        <v>45460</v>
      </c>
    </row>
    <row r="5198" spans="1:12" x14ac:dyDescent="0.25">
      <c r="A5198" t="s">
        <v>5242</v>
      </c>
      <c r="B5198" t="s">
        <v>53</v>
      </c>
      <c r="C5198" t="s">
        <v>31</v>
      </c>
      <c r="D5198" t="s">
        <v>54</v>
      </c>
      <c r="E5198" t="s">
        <v>22</v>
      </c>
      <c r="F5198" t="s">
        <v>23</v>
      </c>
      <c r="G5198">
        <v>12937.63</v>
      </c>
      <c r="H5198">
        <v>3</v>
      </c>
      <c r="I5198">
        <v>38812.89</v>
      </c>
      <c r="J5198">
        <v>3.08</v>
      </c>
      <c r="K5198">
        <v>474</v>
      </c>
      <c r="L5198" s="1">
        <v>45515</v>
      </c>
    </row>
    <row r="5199" spans="1:12" x14ac:dyDescent="0.25">
      <c r="A5199" t="s">
        <v>5243</v>
      </c>
      <c r="B5199" t="s">
        <v>19</v>
      </c>
      <c r="C5199" t="s">
        <v>20</v>
      </c>
      <c r="D5199" t="s">
        <v>21</v>
      </c>
      <c r="E5199" t="s">
        <v>22</v>
      </c>
      <c r="F5199" t="s">
        <v>62</v>
      </c>
      <c r="G5199">
        <v>13774.86</v>
      </c>
      <c r="H5199">
        <v>5</v>
      </c>
      <c r="I5199">
        <v>68874.3</v>
      </c>
      <c r="J5199">
        <v>4.12</v>
      </c>
      <c r="K5199">
        <v>1050</v>
      </c>
      <c r="L5199" s="1">
        <v>45584</v>
      </c>
    </row>
    <row r="5200" spans="1:12" x14ac:dyDescent="0.25">
      <c r="A5200" t="s">
        <v>5244</v>
      </c>
      <c r="B5200" t="s">
        <v>13</v>
      </c>
      <c r="C5200" t="s">
        <v>14</v>
      </c>
      <c r="D5200" t="s">
        <v>15</v>
      </c>
      <c r="E5200" t="s">
        <v>47</v>
      </c>
      <c r="F5200" t="s">
        <v>17</v>
      </c>
      <c r="G5200">
        <v>7936.33</v>
      </c>
      <c r="H5200">
        <v>4</v>
      </c>
      <c r="I5200">
        <v>31745.32</v>
      </c>
      <c r="J5200">
        <v>1.67</v>
      </c>
      <c r="K5200">
        <v>4718</v>
      </c>
      <c r="L5200" s="1">
        <v>45502</v>
      </c>
    </row>
    <row r="5201" spans="1:12" x14ac:dyDescent="0.25">
      <c r="A5201" t="s">
        <v>5245</v>
      </c>
      <c r="B5201" t="s">
        <v>49</v>
      </c>
      <c r="C5201" t="s">
        <v>14</v>
      </c>
      <c r="D5201" t="s">
        <v>50</v>
      </c>
      <c r="E5201" t="s">
        <v>16</v>
      </c>
      <c r="F5201" t="s">
        <v>28</v>
      </c>
      <c r="G5201">
        <v>9642.39</v>
      </c>
      <c r="H5201">
        <v>3</v>
      </c>
      <c r="I5201">
        <v>28927.17</v>
      </c>
      <c r="J5201">
        <v>1.1100000000000001</v>
      </c>
      <c r="K5201">
        <v>1497</v>
      </c>
      <c r="L5201" s="1">
        <v>45389</v>
      </c>
    </row>
    <row r="5202" spans="1:12" x14ac:dyDescent="0.25">
      <c r="A5202" t="s">
        <v>5246</v>
      </c>
      <c r="B5202" t="s">
        <v>13</v>
      </c>
      <c r="C5202" t="s">
        <v>14</v>
      </c>
      <c r="D5202" t="s">
        <v>15</v>
      </c>
      <c r="E5202" t="s">
        <v>16</v>
      </c>
      <c r="F5202" t="s">
        <v>17</v>
      </c>
      <c r="G5202">
        <v>15588.17</v>
      </c>
      <c r="H5202">
        <v>3</v>
      </c>
      <c r="I5202">
        <v>46764.51</v>
      </c>
      <c r="J5202">
        <v>1.75</v>
      </c>
      <c r="K5202">
        <v>4768</v>
      </c>
      <c r="L5202" s="1">
        <v>45491</v>
      </c>
    </row>
    <row r="5203" spans="1:12" x14ac:dyDescent="0.25">
      <c r="A5203" t="s">
        <v>5247</v>
      </c>
      <c r="B5203" t="s">
        <v>25</v>
      </c>
      <c r="C5203" t="s">
        <v>26</v>
      </c>
      <c r="D5203" t="s">
        <v>27</v>
      </c>
      <c r="E5203" t="s">
        <v>47</v>
      </c>
      <c r="F5203" t="s">
        <v>17</v>
      </c>
      <c r="G5203">
        <v>18706.84</v>
      </c>
      <c r="H5203">
        <v>1</v>
      </c>
      <c r="I5203">
        <v>18706.84</v>
      </c>
      <c r="J5203">
        <v>3.43</v>
      </c>
      <c r="K5203">
        <v>1777</v>
      </c>
      <c r="L5203" s="1">
        <v>45630</v>
      </c>
    </row>
    <row r="5204" spans="1:12" x14ac:dyDescent="0.25">
      <c r="A5204" t="s">
        <v>5248</v>
      </c>
      <c r="B5204" t="s">
        <v>13</v>
      </c>
      <c r="C5204" t="s">
        <v>14</v>
      </c>
      <c r="D5204" t="s">
        <v>15</v>
      </c>
      <c r="E5204" t="s">
        <v>16</v>
      </c>
      <c r="F5204" t="s">
        <v>40</v>
      </c>
      <c r="G5204">
        <v>16906.060000000001</v>
      </c>
      <c r="H5204">
        <v>2</v>
      </c>
      <c r="I5204">
        <v>33812.120000000003</v>
      </c>
      <c r="J5204">
        <v>3.07</v>
      </c>
      <c r="K5204">
        <v>2517</v>
      </c>
      <c r="L5204" s="1">
        <v>45615</v>
      </c>
    </row>
    <row r="5205" spans="1:12" x14ac:dyDescent="0.25">
      <c r="A5205" t="s">
        <v>5249</v>
      </c>
      <c r="B5205" t="s">
        <v>13</v>
      </c>
      <c r="C5205" t="s">
        <v>14</v>
      </c>
      <c r="D5205" t="s">
        <v>15</v>
      </c>
      <c r="E5205" t="s">
        <v>22</v>
      </c>
      <c r="F5205" t="s">
        <v>23</v>
      </c>
      <c r="G5205">
        <v>15950.83</v>
      </c>
      <c r="H5205">
        <v>4</v>
      </c>
      <c r="I5205">
        <v>63803.32</v>
      </c>
      <c r="J5205">
        <v>2.42</v>
      </c>
      <c r="K5205">
        <v>3508</v>
      </c>
      <c r="L5205" s="1">
        <v>45564</v>
      </c>
    </row>
    <row r="5206" spans="1:12" x14ac:dyDescent="0.25">
      <c r="A5206" t="s">
        <v>5250</v>
      </c>
      <c r="B5206" t="s">
        <v>35</v>
      </c>
      <c r="C5206" t="s">
        <v>14</v>
      </c>
      <c r="D5206" t="s">
        <v>36</v>
      </c>
      <c r="E5206" t="s">
        <v>16</v>
      </c>
      <c r="F5206" t="s">
        <v>62</v>
      </c>
      <c r="G5206">
        <v>8858.73</v>
      </c>
      <c r="H5206">
        <v>5</v>
      </c>
      <c r="I5206">
        <v>44293.65</v>
      </c>
      <c r="J5206">
        <v>2.61</v>
      </c>
      <c r="K5206">
        <v>1048</v>
      </c>
      <c r="L5206" s="1">
        <v>45404</v>
      </c>
    </row>
    <row r="5207" spans="1:12" x14ac:dyDescent="0.25">
      <c r="A5207" t="s">
        <v>5251</v>
      </c>
      <c r="B5207" t="s">
        <v>65</v>
      </c>
      <c r="C5207" t="s">
        <v>20</v>
      </c>
      <c r="D5207" t="s">
        <v>66</v>
      </c>
      <c r="E5207" t="s">
        <v>22</v>
      </c>
      <c r="F5207" t="s">
        <v>28</v>
      </c>
      <c r="G5207">
        <v>5063.2299999999996</v>
      </c>
      <c r="H5207">
        <v>1</v>
      </c>
      <c r="I5207">
        <v>5063.2299999999996</v>
      </c>
      <c r="J5207">
        <v>3.18</v>
      </c>
      <c r="K5207">
        <v>477</v>
      </c>
      <c r="L5207" s="1">
        <v>45494</v>
      </c>
    </row>
    <row r="5208" spans="1:12" x14ac:dyDescent="0.25">
      <c r="A5208" t="s">
        <v>5252</v>
      </c>
      <c r="B5208" t="s">
        <v>30</v>
      </c>
      <c r="C5208" t="s">
        <v>31</v>
      </c>
      <c r="D5208" t="s">
        <v>32</v>
      </c>
      <c r="E5208" t="s">
        <v>47</v>
      </c>
      <c r="F5208" t="s">
        <v>17</v>
      </c>
      <c r="G5208">
        <v>4512.67</v>
      </c>
      <c r="H5208">
        <v>4</v>
      </c>
      <c r="I5208">
        <v>18050.68</v>
      </c>
      <c r="J5208">
        <v>4.22</v>
      </c>
      <c r="K5208">
        <v>3072</v>
      </c>
      <c r="L5208" s="1">
        <v>45329</v>
      </c>
    </row>
    <row r="5209" spans="1:12" x14ac:dyDescent="0.25">
      <c r="A5209" t="s">
        <v>5253</v>
      </c>
      <c r="B5209" t="s">
        <v>49</v>
      </c>
      <c r="C5209" t="s">
        <v>14</v>
      </c>
      <c r="D5209" t="s">
        <v>50</v>
      </c>
      <c r="E5209" t="s">
        <v>16</v>
      </c>
      <c r="F5209" t="s">
        <v>17</v>
      </c>
      <c r="G5209">
        <v>2478.83</v>
      </c>
      <c r="H5209">
        <v>5</v>
      </c>
      <c r="I5209">
        <v>12394.15</v>
      </c>
      <c r="J5209">
        <v>4.12</v>
      </c>
      <c r="K5209">
        <v>1453</v>
      </c>
      <c r="L5209" s="1">
        <v>45459</v>
      </c>
    </row>
    <row r="5210" spans="1:12" x14ac:dyDescent="0.25">
      <c r="A5210" t="s">
        <v>5254</v>
      </c>
      <c r="B5210" t="s">
        <v>38</v>
      </c>
      <c r="C5210" t="s">
        <v>20</v>
      </c>
      <c r="D5210" t="s">
        <v>39</v>
      </c>
      <c r="E5210" t="s">
        <v>22</v>
      </c>
      <c r="F5210" t="s">
        <v>28</v>
      </c>
      <c r="G5210">
        <v>16744.18</v>
      </c>
      <c r="H5210">
        <v>4</v>
      </c>
      <c r="I5210">
        <v>66976.72</v>
      </c>
      <c r="J5210">
        <v>4.5599999999999996</v>
      </c>
      <c r="K5210">
        <v>1908</v>
      </c>
      <c r="L5210" s="1">
        <v>45383</v>
      </c>
    </row>
    <row r="5211" spans="1:12" x14ac:dyDescent="0.25">
      <c r="A5211" t="s">
        <v>5255</v>
      </c>
      <c r="B5211" t="s">
        <v>38</v>
      </c>
      <c r="C5211" t="s">
        <v>20</v>
      </c>
      <c r="D5211" t="s">
        <v>39</v>
      </c>
      <c r="E5211" t="s">
        <v>47</v>
      </c>
      <c r="F5211" t="s">
        <v>17</v>
      </c>
      <c r="G5211">
        <v>9740.33</v>
      </c>
      <c r="H5211">
        <v>5</v>
      </c>
      <c r="I5211">
        <v>48701.65</v>
      </c>
      <c r="J5211">
        <v>2.91</v>
      </c>
      <c r="K5211">
        <v>2991</v>
      </c>
      <c r="L5211" s="1">
        <v>45471</v>
      </c>
    </row>
    <row r="5212" spans="1:12" x14ac:dyDescent="0.25">
      <c r="A5212" t="s">
        <v>5256</v>
      </c>
      <c r="B5212" t="s">
        <v>19</v>
      </c>
      <c r="C5212" t="s">
        <v>20</v>
      </c>
      <c r="D5212" t="s">
        <v>21</v>
      </c>
      <c r="E5212" t="s">
        <v>16</v>
      </c>
      <c r="F5212" t="s">
        <v>23</v>
      </c>
      <c r="G5212">
        <v>5031.87</v>
      </c>
      <c r="H5212">
        <v>3</v>
      </c>
      <c r="I5212">
        <v>15095.61</v>
      </c>
      <c r="J5212">
        <v>3.37</v>
      </c>
      <c r="K5212">
        <v>1921</v>
      </c>
      <c r="L5212" s="1">
        <v>45517</v>
      </c>
    </row>
    <row r="5213" spans="1:12" x14ac:dyDescent="0.25">
      <c r="A5213" t="s">
        <v>5257</v>
      </c>
      <c r="B5213" t="s">
        <v>53</v>
      </c>
      <c r="C5213" t="s">
        <v>31</v>
      </c>
      <c r="D5213" t="s">
        <v>54</v>
      </c>
      <c r="E5213" t="s">
        <v>47</v>
      </c>
      <c r="F5213" t="s">
        <v>40</v>
      </c>
      <c r="G5213">
        <v>5562.45</v>
      </c>
      <c r="H5213">
        <v>4</v>
      </c>
      <c r="I5213">
        <v>22249.8</v>
      </c>
      <c r="J5213">
        <v>2.95</v>
      </c>
      <c r="K5213">
        <v>1690</v>
      </c>
      <c r="L5213" s="1">
        <v>45390</v>
      </c>
    </row>
    <row r="5214" spans="1:12" x14ac:dyDescent="0.25">
      <c r="A5214" t="s">
        <v>5258</v>
      </c>
      <c r="B5214" t="s">
        <v>53</v>
      </c>
      <c r="C5214" t="s">
        <v>31</v>
      </c>
      <c r="D5214" t="s">
        <v>54</v>
      </c>
      <c r="E5214" t="s">
        <v>22</v>
      </c>
      <c r="F5214" t="s">
        <v>23</v>
      </c>
      <c r="G5214">
        <v>17768.5</v>
      </c>
      <c r="H5214">
        <v>1</v>
      </c>
      <c r="I5214">
        <v>17768.5</v>
      </c>
      <c r="J5214">
        <v>4.7</v>
      </c>
      <c r="K5214">
        <v>930</v>
      </c>
      <c r="L5214" s="1">
        <v>45330</v>
      </c>
    </row>
    <row r="5215" spans="1:12" x14ac:dyDescent="0.25">
      <c r="A5215" t="s">
        <v>5259</v>
      </c>
      <c r="B5215" t="s">
        <v>65</v>
      </c>
      <c r="C5215" t="s">
        <v>20</v>
      </c>
      <c r="D5215" t="s">
        <v>66</v>
      </c>
      <c r="E5215" t="s">
        <v>22</v>
      </c>
      <c r="F5215" t="s">
        <v>23</v>
      </c>
      <c r="G5215">
        <v>3472.38</v>
      </c>
      <c r="H5215">
        <v>5</v>
      </c>
      <c r="I5215">
        <v>17361.900000000001</v>
      </c>
      <c r="J5215">
        <v>3.32</v>
      </c>
      <c r="K5215">
        <v>1633</v>
      </c>
      <c r="L5215" s="1">
        <v>45491</v>
      </c>
    </row>
    <row r="5216" spans="1:12" x14ac:dyDescent="0.25">
      <c r="A5216" t="s">
        <v>5260</v>
      </c>
      <c r="B5216" t="s">
        <v>25</v>
      </c>
      <c r="C5216" t="s">
        <v>26</v>
      </c>
      <c r="D5216" t="s">
        <v>27</v>
      </c>
      <c r="E5216" t="s">
        <v>22</v>
      </c>
      <c r="F5216" t="s">
        <v>62</v>
      </c>
      <c r="G5216">
        <v>9849.27</v>
      </c>
      <c r="H5216">
        <v>1</v>
      </c>
      <c r="I5216">
        <v>9849.27</v>
      </c>
      <c r="J5216">
        <v>2.63</v>
      </c>
      <c r="K5216">
        <v>1834</v>
      </c>
      <c r="L5216" s="1">
        <v>45564</v>
      </c>
    </row>
    <row r="5217" spans="1:12" x14ac:dyDescent="0.25">
      <c r="A5217" t="s">
        <v>5261</v>
      </c>
      <c r="B5217" t="s">
        <v>53</v>
      </c>
      <c r="C5217" t="s">
        <v>31</v>
      </c>
      <c r="D5217" t="s">
        <v>54</v>
      </c>
      <c r="E5217" t="s">
        <v>22</v>
      </c>
      <c r="F5217" t="s">
        <v>40</v>
      </c>
      <c r="G5217">
        <v>3321.75</v>
      </c>
      <c r="H5217">
        <v>1</v>
      </c>
      <c r="I5217">
        <v>3321.75</v>
      </c>
      <c r="J5217">
        <v>1.89</v>
      </c>
      <c r="K5217">
        <v>1128</v>
      </c>
      <c r="L5217" s="1">
        <v>45497</v>
      </c>
    </row>
    <row r="5218" spans="1:12" x14ac:dyDescent="0.25">
      <c r="A5218" t="s">
        <v>5262</v>
      </c>
      <c r="B5218" t="s">
        <v>25</v>
      </c>
      <c r="C5218" t="s">
        <v>26</v>
      </c>
      <c r="D5218" t="s">
        <v>27</v>
      </c>
      <c r="E5218" t="s">
        <v>47</v>
      </c>
      <c r="F5218" t="s">
        <v>28</v>
      </c>
      <c r="G5218">
        <v>18479.939999999999</v>
      </c>
      <c r="H5218">
        <v>4</v>
      </c>
      <c r="I5218">
        <v>73919.759999999995</v>
      </c>
      <c r="J5218">
        <v>1.89</v>
      </c>
      <c r="K5218">
        <v>4524</v>
      </c>
      <c r="L5218" s="1">
        <v>45590</v>
      </c>
    </row>
    <row r="5219" spans="1:12" x14ac:dyDescent="0.25">
      <c r="A5219" t="s">
        <v>5263</v>
      </c>
      <c r="B5219" t="s">
        <v>53</v>
      </c>
      <c r="C5219" t="s">
        <v>31</v>
      </c>
      <c r="D5219" t="s">
        <v>54</v>
      </c>
      <c r="E5219" t="s">
        <v>22</v>
      </c>
      <c r="F5219" t="s">
        <v>17</v>
      </c>
      <c r="G5219">
        <v>3713.62</v>
      </c>
      <c r="H5219">
        <v>2</v>
      </c>
      <c r="I5219">
        <v>7427.24</v>
      </c>
      <c r="J5219">
        <v>2.4500000000000002</v>
      </c>
      <c r="K5219">
        <v>3013</v>
      </c>
      <c r="L5219" s="1">
        <v>45473</v>
      </c>
    </row>
    <row r="5220" spans="1:12" x14ac:dyDescent="0.25">
      <c r="A5220" t="s">
        <v>5264</v>
      </c>
      <c r="B5220" t="s">
        <v>19</v>
      </c>
      <c r="C5220" t="s">
        <v>20</v>
      </c>
      <c r="D5220" t="s">
        <v>21</v>
      </c>
      <c r="E5220" t="s">
        <v>22</v>
      </c>
      <c r="F5220" t="s">
        <v>17</v>
      </c>
      <c r="G5220">
        <v>9426.59</v>
      </c>
      <c r="H5220">
        <v>4</v>
      </c>
      <c r="I5220">
        <v>37706.36</v>
      </c>
      <c r="J5220">
        <v>3.13</v>
      </c>
      <c r="K5220">
        <v>1648</v>
      </c>
      <c r="L5220" s="1">
        <v>45440</v>
      </c>
    </row>
    <row r="5221" spans="1:12" x14ac:dyDescent="0.25">
      <c r="A5221" t="s">
        <v>5265</v>
      </c>
      <c r="B5221" t="s">
        <v>30</v>
      </c>
      <c r="C5221" t="s">
        <v>31</v>
      </c>
      <c r="D5221" t="s">
        <v>32</v>
      </c>
      <c r="E5221" t="s">
        <v>16</v>
      </c>
      <c r="F5221" t="s">
        <v>40</v>
      </c>
      <c r="G5221">
        <v>3426.24</v>
      </c>
      <c r="H5221">
        <v>1</v>
      </c>
      <c r="I5221">
        <v>3426.24</v>
      </c>
      <c r="J5221">
        <v>3.28</v>
      </c>
      <c r="K5221">
        <v>2578</v>
      </c>
      <c r="L5221" s="1">
        <v>45510</v>
      </c>
    </row>
    <row r="5222" spans="1:12" x14ac:dyDescent="0.25">
      <c r="A5222" t="s">
        <v>5266</v>
      </c>
      <c r="B5222" t="s">
        <v>19</v>
      </c>
      <c r="C5222" t="s">
        <v>20</v>
      </c>
      <c r="D5222" t="s">
        <v>21</v>
      </c>
      <c r="E5222" t="s">
        <v>16</v>
      </c>
      <c r="F5222" t="s">
        <v>33</v>
      </c>
      <c r="G5222">
        <v>9901.8799999999992</v>
      </c>
      <c r="H5222">
        <v>4</v>
      </c>
      <c r="I5222">
        <v>39607.519999999997</v>
      </c>
      <c r="J5222">
        <v>3.38</v>
      </c>
      <c r="K5222">
        <v>983</v>
      </c>
      <c r="L5222" s="1">
        <v>45433</v>
      </c>
    </row>
    <row r="5223" spans="1:12" x14ac:dyDescent="0.25">
      <c r="A5223" t="s">
        <v>5267</v>
      </c>
      <c r="B5223" t="s">
        <v>53</v>
      </c>
      <c r="C5223" t="s">
        <v>31</v>
      </c>
      <c r="D5223" t="s">
        <v>54</v>
      </c>
      <c r="E5223" t="s">
        <v>47</v>
      </c>
      <c r="F5223" t="s">
        <v>40</v>
      </c>
      <c r="G5223">
        <v>2354.5</v>
      </c>
      <c r="H5223">
        <v>4</v>
      </c>
      <c r="I5223">
        <v>9418</v>
      </c>
      <c r="J5223">
        <v>2.91</v>
      </c>
      <c r="K5223">
        <v>1393</v>
      </c>
      <c r="L5223" s="1">
        <v>45545</v>
      </c>
    </row>
    <row r="5224" spans="1:12" x14ac:dyDescent="0.25">
      <c r="A5224" t="s">
        <v>5268</v>
      </c>
      <c r="B5224" t="s">
        <v>65</v>
      </c>
      <c r="C5224" t="s">
        <v>20</v>
      </c>
      <c r="D5224" t="s">
        <v>66</v>
      </c>
      <c r="E5224" t="s">
        <v>22</v>
      </c>
      <c r="F5224" t="s">
        <v>23</v>
      </c>
      <c r="G5224">
        <v>17477.27</v>
      </c>
      <c r="H5224">
        <v>2</v>
      </c>
      <c r="I5224">
        <v>34954.54</v>
      </c>
      <c r="J5224">
        <v>4.99</v>
      </c>
      <c r="K5224">
        <v>4033</v>
      </c>
      <c r="L5224" s="1">
        <v>45308</v>
      </c>
    </row>
    <row r="5225" spans="1:12" x14ac:dyDescent="0.25">
      <c r="A5225" t="s">
        <v>5269</v>
      </c>
      <c r="B5225" t="s">
        <v>49</v>
      </c>
      <c r="C5225" t="s">
        <v>14</v>
      </c>
      <c r="D5225" t="s">
        <v>50</v>
      </c>
      <c r="E5225" t="s">
        <v>22</v>
      </c>
      <c r="F5225" t="s">
        <v>62</v>
      </c>
      <c r="G5225">
        <v>740.84</v>
      </c>
      <c r="H5225">
        <v>2</v>
      </c>
      <c r="I5225">
        <v>1481.68</v>
      </c>
      <c r="J5225">
        <v>1.3</v>
      </c>
      <c r="K5225">
        <v>3502</v>
      </c>
      <c r="L5225" s="1">
        <v>45340</v>
      </c>
    </row>
    <row r="5226" spans="1:12" x14ac:dyDescent="0.25">
      <c r="A5226" t="s">
        <v>5270</v>
      </c>
      <c r="B5226" t="s">
        <v>65</v>
      </c>
      <c r="C5226" t="s">
        <v>20</v>
      </c>
      <c r="D5226" t="s">
        <v>66</v>
      </c>
      <c r="E5226" t="s">
        <v>22</v>
      </c>
      <c r="F5226" t="s">
        <v>62</v>
      </c>
      <c r="G5226">
        <v>10710.16</v>
      </c>
      <c r="H5226">
        <v>1</v>
      </c>
      <c r="I5226">
        <v>10710.16</v>
      </c>
      <c r="J5226">
        <v>2.29</v>
      </c>
      <c r="K5226">
        <v>1405</v>
      </c>
      <c r="L5226" s="1">
        <v>45433</v>
      </c>
    </row>
    <row r="5227" spans="1:12" x14ac:dyDescent="0.25">
      <c r="A5227" t="s">
        <v>5271</v>
      </c>
      <c r="B5227" t="s">
        <v>53</v>
      </c>
      <c r="C5227" t="s">
        <v>31</v>
      </c>
      <c r="D5227" t="s">
        <v>54</v>
      </c>
      <c r="E5227" t="s">
        <v>47</v>
      </c>
      <c r="F5227" t="s">
        <v>40</v>
      </c>
      <c r="G5227">
        <v>6245.18</v>
      </c>
      <c r="H5227">
        <v>3</v>
      </c>
      <c r="I5227">
        <v>18735.54</v>
      </c>
      <c r="J5227">
        <v>3.97</v>
      </c>
      <c r="K5227">
        <v>1794</v>
      </c>
      <c r="L5227" s="1">
        <v>45528</v>
      </c>
    </row>
    <row r="5228" spans="1:12" x14ac:dyDescent="0.25">
      <c r="A5228" t="s">
        <v>5272</v>
      </c>
      <c r="B5228" t="s">
        <v>35</v>
      </c>
      <c r="C5228" t="s">
        <v>14</v>
      </c>
      <c r="D5228" t="s">
        <v>36</v>
      </c>
      <c r="E5228" t="s">
        <v>16</v>
      </c>
      <c r="F5228" t="s">
        <v>23</v>
      </c>
      <c r="G5228">
        <v>1914.32</v>
      </c>
      <c r="H5228">
        <v>2</v>
      </c>
      <c r="I5228">
        <v>3828.64</v>
      </c>
      <c r="J5228">
        <v>4.8899999999999997</v>
      </c>
      <c r="K5228">
        <v>3240</v>
      </c>
      <c r="L5228" s="1">
        <v>45403</v>
      </c>
    </row>
    <row r="5229" spans="1:12" x14ac:dyDescent="0.25">
      <c r="A5229" t="s">
        <v>5273</v>
      </c>
      <c r="B5229" t="s">
        <v>30</v>
      </c>
      <c r="C5229" t="s">
        <v>31</v>
      </c>
      <c r="D5229" t="s">
        <v>32</v>
      </c>
      <c r="E5229" t="s">
        <v>16</v>
      </c>
      <c r="F5229" t="s">
        <v>23</v>
      </c>
      <c r="G5229">
        <v>9148.4500000000007</v>
      </c>
      <c r="H5229">
        <v>4</v>
      </c>
      <c r="I5229">
        <v>36593.800000000003</v>
      </c>
      <c r="J5229">
        <v>1.64</v>
      </c>
      <c r="K5229">
        <v>156</v>
      </c>
      <c r="L5229" s="1">
        <v>45517</v>
      </c>
    </row>
    <row r="5230" spans="1:12" x14ac:dyDescent="0.25">
      <c r="A5230" t="s">
        <v>5274</v>
      </c>
      <c r="B5230" t="s">
        <v>30</v>
      </c>
      <c r="C5230" t="s">
        <v>31</v>
      </c>
      <c r="D5230" t="s">
        <v>32</v>
      </c>
      <c r="E5230" t="s">
        <v>22</v>
      </c>
      <c r="F5230" t="s">
        <v>28</v>
      </c>
      <c r="G5230">
        <v>11091.27</v>
      </c>
      <c r="H5230">
        <v>4</v>
      </c>
      <c r="I5230">
        <v>44365.08</v>
      </c>
      <c r="J5230">
        <v>2.37</v>
      </c>
      <c r="K5230">
        <v>4382</v>
      </c>
      <c r="L5230" s="1">
        <v>45358</v>
      </c>
    </row>
    <row r="5231" spans="1:12" x14ac:dyDescent="0.25">
      <c r="A5231" t="s">
        <v>5275</v>
      </c>
      <c r="B5231" t="s">
        <v>13</v>
      </c>
      <c r="C5231" t="s">
        <v>14</v>
      </c>
      <c r="D5231" t="s">
        <v>15</v>
      </c>
      <c r="E5231" t="s">
        <v>47</v>
      </c>
      <c r="F5231" t="s">
        <v>28</v>
      </c>
      <c r="G5231">
        <v>9076.16</v>
      </c>
      <c r="H5231">
        <v>3</v>
      </c>
      <c r="I5231">
        <v>27228.48</v>
      </c>
      <c r="J5231">
        <v>4.57</v>
      </c>
      <c r="K5231">
        <v>3282</v>
      </c>
      <c r="L5231" s="1">
        <v>45619</v>
      </c>
    </row>
    <row r="5232" spans="1:12" x14ac:dyDescent="0.25">
      <c r="A5232" t="s">
        <v>5276</v>
      </c>
      <c r="B5232" t="s">
        <v>43</v>
      </c>
      <c r="C5232" t="s">
        <v>44</v>
      </c>
      <c r="D5232" t="s">
        <v>45</v>
      </c>
      <c r="E5232" t="s">
        <v>16</v>
      </c>
      <c r="F5232" t="s">
        <v>33</v>
      </c>
      <c r="G5232">
        <v>13448.5</v>
      </c>
      <c r="H5232">
        <v>3</v>
      </c>
      <c r="I5232">
        <v>40345.5</v>
      </c>
      <c r="J5232">
        <v>4.17</v>
      </c>
      <c r="K5232">
        <v>2192</v>
      </c>
      <c r="L5232" s="1">
        <v>45361</v>
      </c>
    </row>
    <row r="5233" spans="1:12" x14ac:dyDescent="0.25">
      <c r="A5233" t="s">
        <v>5277</v>
      </c>
      <c r="B5233" t="s">
        <v>13</v>
      </c>
      <c r="C5233" t="s">
        <v>14</v>
      </c>
      <c r="D5233" t="s">
        <v>15</v>
      </c>
      <c r="E5233" t="s">
        <v>47</v>
      </c>
      <c r="F5233" t="s">
        <v>23</v>
      </c>
      <c r="G5233">
        <v>15558.52</v>
      </c>
      <c r="H5233">
        <v>4</v>
      </c>
      <c r="I5233">
        <v>62234.080000000002</v>
      </c>
      <c r="J5233">
        <v>1.37</v>
      </c>
      <c r="K5233">
        <v>4482</v>
      </c>
      <c r="L5233" s="1">
        <v>45638</v>
      </c>
    </row>
    <row r="5234" spans="1:12" x14ac:dyDescent="0.25">
      <c r="A5234" t="s">
        <v>5278</v>
      </c>
      <c r="B5234" t="s">
        <v>43</v>
      </c>
      <c r="C5234" t="s">
        <v>44</v>
      </c>
      <c r="D5234" t="s">
        <v>45</v>
      </c>
      <c r="E5234" t="s">
        <v>22</v>
      </c>
      <c r="F5234" t="s">
        <v>40</v>
      </c>
      <c r="G5234">
        <v>362.86</v>
      </c>
      <c r="H5234">
        <v>4</v>
      </c>
      <c r="I5234">
        <v>1451.44</v>
      </c>
      <c r="J5234">
        <v>2.35</v>
      </c>
      <c r="K5234">
        <v>4752</v>
      </c>
      <c r="L5234" s="1">
        <v>45370</v>
      </c>
    </row>
    <row r="5235" spans="1:12" x14ac:dyDescent="0.25">
      <c r="A5235" t="s">
        <v>5279</v>
      </c>
      <c r="B5235" t="s">
        <v>65</v>
      </c>
      <c r="C5235" t="s">
        <v>20</v>
      </c>
      <c r="D5235" t="s">
        <v>66</v>
      </c>
      <c r="E5235" t="s">
        <v>22</v>
      </c>
      <c r="F5235" t="s">
        <v>40</v>
      </c>
      <c r="G5235">
        <v>6204.96</v>
      </c>
      <c r="H5235">
        <v>5</v>
      </c>
      <c r="I5235">
        <v>31024.799999999999</v>
      </c>
      <c r="J5235">
        <v>1.86</v>
      </c>
      <c r="K5235">
        <v>2839</v>
      </c>
      <c r="L5235" s="1">
        <v>45425</v>
      </c>
    </row>
    <row r="5236" spans="1:12" x14ac:dyDescent="0.25">
      <c r="A5236" t="s">
        <v>5280</v>
      </c>
      <c r="B5236" t="s">
        <v>65</v>
      </c>
      <c r="C5236" t="s">
        <v>20</v>
      </c>
      <c r="D5236" t="s">
        <v>66</v>
      </c>
      <c r="E5236" t="s">
        <v>16</v>
      </c>
      <c r="F5236" t="s">
        <v>17</v>
      </c>
      <c r="G5236">
        <v>17244.259999999998</v>
      </c>
      <c r="H5236">
        <v>4</v>
      </c>
      <c r="I5236">
        <v>68977.039999999994</v>
      </c>
      <c r="J5236">
        <v>4.5199999999999996</v>
      </c>
      <c r="K5236">
        <v>4125</v>
      </c>
      <c r="L5236" s="1">
        <v>45439</v>
      </c>
    </row>
    <row r="5237" spans="1:12" x14ac:dyDescent="0.25">
      <c r="A5237" t="s">
        <v>5281</v>
      </c>
      <c r="B5237" t="s">
        <v>35</v>
      </c>
      <c r="C5237" t="s">
        <v>14</v>
      </c>
      <c r="D5237" t="s">
        <v>36</v>
      </c>
      <c r="E5237" t="s">
        <v>22</v>
      </c>
      <c r="F5237" t="s">
        <v>62</v>
      </c>
      <c r="G5237">
        <v>922.66</v>
      </c>
      <c r="H5237">
        <v>1</v>
      </c>
      <c r="I5237">
        <v>922.66</v>
      </c>
      <c r="J5237">
        <v>1.1000000000000001</v>
      </c>
      <c r="K5237">
        <v>1791</v>
      </c>
      <c r="L5237" s="1">
        <v>45590</v>
      </c>
    </row>
    <row r="5238" spans="1:12" x14ac:dyDescent="0.25">
      <c r="A5238" t="s">
        <v>5282</v>
      </c>
      <c r="B5238" t="s">
        <v>49</v>
      </c>
      <c r="C5238" t="s">
        <v>14</v>
      </c>
      <c r="D5238" t="s">
        <v>50</v>
      </c>
      <c r="E5238" t="s">
        <v>22</v>
      </c>
      <c r="F5238" t="s">
        <v>23</v>
      </c>
      <c r="G5238">
        <v>1364.76</v>
      </c>
      <c r="H5238">
        <v>3</v>
      </c>
      <c r="I5238">
        <v>4094.28</v>
      </c>
      <c r="J5238">
        <v>2.73</v>
      </c>
      <c r="K5238">
        <v>4351</v>
      </c>
      <c r="L5238" s="1">
        <v>45293</v>
      </c>
    </row>
    <row r="5239" spans="1:12" x14ac:dyDescent="0.25">
      <c r="A5239" t="s">
        <v>5283</v>
      </c>
      <c r="B5239" t="s">
        <v>30</v>
      </c>
      <c r="C5239" t="s">
        <v>31</v>
      </c>
      <c r="D5239" t="s">
        <v>32</v>
      </c>
      <c r="E5239" t="s">
        <v>16</v>
      </c>
      <c r="F5239" t="s">
        <v>28</v>
      </c>
      <c r="G5239">
        <v>13679.03</v>
      </c>
      <c r="H5239">
        <v>1</v>
      </c>
      <c r="I5239">
        <v>13679.03</v>
      </c>
      <c r="J5239">
        <v>3.2</v>
      </c>
      <c r="K5239">
        <v>4785</v>
      </c>
      <c r="L5239" s="1">
        <v>45357</v>
      </c>
    </row>
    <row r="5240" spans="1:12" x14ac:dyDescent="0.25">
      <c r="A5240" t="s">
        <v>5284</v>
      </c>
      <c r="B5240" t="s">
        <v>53</v>
      </c>
      <c r="C5240" t="s">
        <v>31</v>
      </c>
      <c r="D5240" t="s">
        <v>54</v>
      </c>
      <c r="E5240" t="s">
        <v>47</v>
      </c>
      <c r="F5240" t="s">
        <v>33</v>
      </c>
      <c r="G5240">
        <v>15995.97</v>
      </c>
      <c r="H5240">
        <v>2</v>
      </c>
      <c r="I5240">
        <v>31991.94</v>
      </c>
      <c r="J5240">
        <v>2.31</v>
      </c>
      <c r="K5240">
        <v>4471</v>
      </c>
      <c r="L5240" s="1">
        <v>45563</v>
      </c>
    </row>
    <row r="5241" spans="1:12" x14ac:dyDescent="0.25">
      <c r="A5241" t="s">
        <v>5285</v>
      </c>
      <c r="B5241" t="s">
        <v>53</v>
      </c>
      <c r="C5241" t="s">
        <v>31</v>
      </c>
      <c r="D5241" t="s">
        <v>54</v>
      </c>
      <c r="E5241" t="s">
        <v>47</v>
      </c>
      <c r="F5241" t="s">
        <v>23</v>
      </c>
      <c r="G5241">
        <v>9926.0400000000009</v>
      </c>
      <c r="H5241">
        <v>2</v>
      </c>
      <c r="I5241">
        <v>19852.080000000002</v>
      </c>
      <c r="J5241">
        <v>1.76</v>
      </c>
      <c r="K5241">
        <v>2562</v>
      </c>
      <c r="L5241" s="1">
        <v>45380</v>
      </c>
    </row>
    <row r="5242" spans="1:12" x14ac:dyDescent="0.25">
      <c r="A5242" t="s">
        <v>5286</v>
      </c>
      <c r="B5242" t="s">
        <v>19</v>
      </c>
      <c r="C5242" t="s">
        <v>20</v>
      </c>
      <c r="D5242" t="s">
        <v>21</v>
      </c>
      <c r="E5242" t="s">
        <v>16</v>
      </c>
      <c r="F5242" t="s">
        <v>17</v>
      </c>
      <c r="G5242">
        <v>8706.74</v>
      </c>
      <c r="H5242">
        <v>1</v>
      </c>
      <c r="I5242">
        <v>8706.74</v>
      </c>
      <c r="J5242">
        <v>3.26</v>
      </c>
      <c r="K5242">
        <v>1559</v>
      </c>
      <c r="L5242" s="1">
        <v>45566</v>
      </c>
    </row>
    <row r="5243" spans="1:12" x14ac:dyDescent="0.25">
      <c r="A5243" t="s">
        <v>5287</v>
      </c>
      <c r="B5243" t="s">
        <v>35</v>
      </c>
      <c r="C5243" t="s">
        <v>14</v>
      </c>
      <c r="D5243" t="s">
        <v>36</v>
      </c>
      <c r="E5243" t="s">
        <v>16</v>
      </c>
      <c r="F5243" t="s">
        <v>40</v>
      </c>
      <c r="G5243">
        <v>15499.75</v>
      </c>
      <c r="H5243">
        <v>1</v>
      </c>
      <c r="I5243">
        <v>15499.75</v>
      </c>
      <c r="J5243">
        <v>1.05</v>
      </c>
      <c r="K5243">
        <v>4429</v>
      </c>
      <c r="L5243" s="1">
        <v>45480</v>
      </c>
    </row>
    <row r="5244" spans="1:12" x14ac:dyDescent="0.25">
      <c r="A5244" t="s">
        <v>5288</v>
      </c>
      <c r="B5244" t="s">
        <v>49</v>
      </c>
      <c r="C5244" t="s">
        <v>14</v>
      </c>
      <c r="D5244" t="s">
        <v>50</v>
      </c>
      <c r="E5244" t="s">
        <v>22</v>
      </c>
      <c r="F5244" t="s">
        <v>40</v>
      </c>
      <c r="G5244">
        <v>9961.76</v>
      </c>
      <c r="H5244">
        <v>5</v>
      </c>
      <c r="I5244">
        <v>49808.800000000003</v>
      </c>
      <c r="J5244">
        <v>2.14</v>
      </c>
      <c r="K5244">
        <v>4846</v>
      </c>
      <c r="L5244" s="1">
        <v>45336</v>
      </c>
    </row>
    <row r="5245" spans="1:12" x14ac:dyDescent="0.25">
      <c r="A5245" t="s">
        <v>5289</v>
      </c>
      <c r="B5245" t="s">
        <v>49</v>
      </c>
      <c r="C5245" t="s">
        <v>14</v>
      </c>
      <c r="D5245" t="s">
        <v>50</v>
      </c>
      <c r="E5245" t="s">
        <v>47</v>
      </c>
      <c r="F5245" t="s">
        <v>17</v>
      </c>
      <c r="G5245">
        <v>252.92</v>
      </c>
      <c r="H5245">
        <v>5</v>
      </c>
      <c r="I5245">
        <v>1264.5999999999999</v>
      </c>
      <c r="J5245">
        <v>4.18</v>
      </c>
      <c r="K5245">
        <v>3554</v>
      </c>
      <c r="L5245" s="1">
        <v>45633</v>
      </c>
    </row>
    <row r="5246" spans="1:12" x14ac:dyDescent="0.25">
      <c r="A5246" t="s">
        <v>5290</v>
      </c>
      <c r="B5246" t="s">
        <v>35</v>
      </c>
      <c r="C5246" t="s">
        <v>14</v>
      </c>
      <c r="D5246" t="s">
        <v>36</v>
      </c>
      <c r="E5246" t="s">
        <v>22</v>
      </c>
      <c r="F5246" t="s">
        <v>33</v>
      </c>
      <c r="G5246">
        <v>1512.67</v>
      </c>
      <c r="H5246">
        <v>2</v>
      </c>
      <c r="I5246">
        <v>3025.34</v>
      </c>
      <c r="J5246">
        <v>1.61</v>
      </c>
      <c r="K5246">
        <v>4846</v>
      </c>
      <c r="L5246" s="1">
        <v>45531</v>
      </c>
    </row>
    <row r="5247" spans="1:12" x14ac:dyDescent="0.25">
      <c r="A5247" t="s">
        <v>5291</v>
      </c>
      <c r="B5247" t="s">
        <v>43</v>
      </c>
      <c r="C5247" t="s">
        <v>44</v>
      </c>
      <c r="D5247" t="s">
        <v>45</v>
      </c>
      <c r="E5247" t="s">
        <v>22</v>
      </c>
      <c r="F5247" t="s">
        <v>33</v>
      </c>
      <c r="G5247">
        <v>6435.38</v>
      </c>
      <c r="H5247">
        <v>2</v>
      </c>
      <c r="I5247">
        <v>12870.76</v>
      </c>
      <c r="J5247">
        <v>2.42</v>
      </c>
      <c r="K5247">
        <v>2942</v>
      </c>
      <c r="L5247" s="1">
        <v>45507</v>
      </c>
    </row>
    <row r="5248" spans="1:12" x14ac:dyDescent="0.25">
      <c r="A5248" t="s">
        <v>5292</v>
      </c>
      <c r="B5248" t="s">
        <v>65</v>
      </c>
      <c r="C5248" t="s">
        <v>20</v>
      </c>
      <c r="D5248" t="s">
        <v>66</v>
      </c>
      <c r="E5248" t="s">
        <v>22</v>
      </c>
      <c r="F5248" t="s">
        <v>17</v>
      </c>
      <c r="G5248">
        <v>9354.69</v>
      </c>
      <c r="H5248">
        <v>1</v>
      </c>
      <c r="I5248">
        <v>9354.69</v>
      </c>
      <c r="J5248">
        <v>1.23</v>
      </c>
      <c r="K5248">
        <v>3279</v>
      </c>
      <c r="L5248" s="1">
        <v>45367</v>
      </c>
    </row>
    <row r="5249" spans="1:12" x14ac:dyDescent="0.25">
      <c r="A5249" t="s">
        <v>5293</v>
      </c>
      <c r="B5249" t="s">
        <v>13</v>
      </c>
      <c r="C5249" t="s">
        <v>14</v>
      </c>
      <c r="D5249" t="s">
        <v>15</v>
      </c>
      <c r="E5249" t="s">
        <v>16</v>
      </c>
      <c r="F5249" t="s">
        <v>40</v>
      </c>
      <c r="G5249">
        <v>751.88</v>
      </c>
      <c r="H5249">
        <v>1</v>
      </c>
      <c r="I5249">
        <v>751.88</v>
      </c>
      <c r="J5249">
        <v>2</v>
      </c>
      <c r="K5249">
        <v>2414</v>
      </c>
      <c r="L5249" s="1">
        <v>45374</v>
      </c>
    </row>
    <row r="5250" spans="1:12" x14ac:dyDescent="0.25">
      <c r="A5250" t="s">
        <v>5294</v>
      </c>
      <c r="B5250" t="s">
        <v>25</v>
      </c>
      <c r="C5250" t="s">
        <v>26</v>
      </c>
      <c r="D5250" t="s">
        <v>27</v>
      </c>
      <c r="E5250" t="s">
        <v>47</v>
      </c>
      <c r="F5250" t="s">
        <v>28</v>
      </c>
      <c r="G5250">
        <v>14346.16</v>
      </c>
      <c r="H5250">
        <v>4</v>
      </c>
      <c r="I5250">
        <v>57384.639999999999</v>
      </c>
      <c r="J5250">
        <v>2.25</v>
      </c>
      <c r="K5250">
        <v>2720</v>
      </c>
      <c r="L5250" s="1">
        <v>45416</v>
      </c>
    </row>
    <row r="5251" spans="1:12" x14ac:dyDescent="0.25">
      <c r="A5251" t="s">
        <v>5295</v>
      </c>
      <c r="B5251" t="s">
        <v>38</v>
      </c>
      <c r="C5251" t="s">
        <v>20</v>
      </c>
      <c r="D5251" t="s">
        <v>39</v>
      </c>
      <c r="E5251" t="s">
        <v>16</v>
      </c>
      <c r="F5251" t="s">
        <v>62</v>
      </c>
      <c r="G5251">
        <v>4741.6499999999996</v>
      </c>
      <c r="H5251">
        <v>1</v>
      </c>
      <c r="I5251">
        <v>4741.6499999999996</v>
      </c>
      <c r="J5251">
        <v>4.2</v>
      </c>
      <c r="K5251">
        <v>4150</v>
      </c>
      <c r="L5251" s="1">
        <v>45456</v>
      </c>
    </row>
    <row r="5252" spans="1:12" x14ac:dyDescent="0.25">
      <c r="A5252" t="s">
        <v>5296</v>
      </c>
      <c r="B5252" t="s">
        <v>25</v>
      </c>
      <c r="C5252" t="s">
        <v>26</v>
      </c>
      <c r="D5252" t="s">
        <v>27</v>
      </c>
      <c r="E5252" t="s">
        <v>47</v>
      </c>
      <c r="F5252" t="s">
        <v>23</v>
      </c>
      <c r="G5252">
        <v>8207.99</v>
      </c>
      <c r="H5252">
        <v>5</v>
      </c>
      <c r="I5252">
        <v>41039.949999999997</v>
      </c>
      <c r="J5252">
        <v>3.22</v>
      </c>
      <c r="K5252">
        <v>1128</v>
      </c>
      <c r="L5252" s="1">
        <v>45532</v>
      </c>
    </row>
    <row r="5253" spans="1:12" x14ac:dyDescent="0.25">
      <c r="A5253" t="s">
        <v>5297</v>
      </c>
      <c r="B5253" t="s">
        <v>38</v>
      </c>
      <c r="C5253" t="s">
        <v>20</v>
      </c>
      <c r="D5253" t="s">
        <v>39</v>
      </c>
      <c r="E5253" t="s">
        <v>47</v>
      </c>
      <c r="F5253" t="s">
        <v>62</v>
      </c>
      <c r="G5253">
        <v>14490.53</v>
      </c>
      <c r="H5253">
        <v>3</v>
      </c>
      <c r="I5253">
        <v>43471.59</v>
      </c>
      <c r="J5253">
        <v>2.33</v>
      </c>
      <c r="K5253">
        <v>1888</v>
      </c>
      <c r="L5253" s="1">
        <v>45649</v>
      </c>
    </row>
    <row r="5254" spans="1:12" x14ac:dyDescent="0.25">
      <c r="A5254" t="s">
        <v>5298</v>
      </c>
      <c r="B5254" t="s">
        <v>35</v>
      </c>
      <c r="C5254" t="s">
        <v>14</v>
      </c>
      <c r="D5254" t="s">
        <v>36</v>
      </c>
      <c r="E5254" t="s">
        <v>16</v>
      </c>
      <c r="F5254" t="s">
        <v>17</v>
      </c>
      <c r="G5254">
        <v>643.91999999999996</v>
      </c>
      <c r="H5254">
        <v>1</v>
      </c>
      <c r="I5254">
        <v>643.91999999999996</v>
      </c>
      <c r="J5254">
        <v>1.24</v>
      </c>
      <c r="K5254">
        <v>2615</v>
      </c>
      <c r="L5254" s="1">
        <v>45303</v>
      </c>
    </row>
    <row r="5255" spans="1:12" x14ac:dyDescent="0.25">
      <c r="A5255" t="s">
        <v>5299</v>
      </c>
      <c r="B5255" t="s">
        <v>53</v>
      </c>
      <c r="C5255" t="s">
        <v>31</v>
      </c>
      <c r="D5255" t="s">
        <v>54</v>
      </c>
      <c r="E5255" t="s">
        <v>22</v>
      </c>
      <c r="F5255" t="s">
        <v>28</v>
      </c>
      <c r="G5255">
        <v>8946.93</v>
      </c>
      <c r="H5255">
        <v>3</v>
      </c>
      <c r="I5255">
        <v>26840.79</v>
      </c>
      <c r="J5255">
        <v>4.93</v>
      </c>
      <c r="K5255">
        <v>3007</v>
      </c>
      <c r="L5255" s="1">
        <v>45517</v>
      </c>
    </row>
    <row r="5256" spans="1:12" x14ac:dyDescent="0.25">
      <c r="A5256" t="s">
        <v>5300</v>
      </c>
      <c r="B5256" t="s">
        <v>65</v>
      </c>
      <c r="C5256" t="s">
        <v>20</v>
      </c>
      <c r="D5256" t="s">
        <v>66</v>
      </c>
      <c r="E5256" t="s">
        <v>16</v>
      </c>
      <c r="F5256" t="s">
        <v>28</v>
      </c>
      <c r="G5256">
        <v>8438.41</v>
      </c>
      <c r="H5256">
        <v>4</v>
      </c>
      <c r="I5256">
        <v>33753.64</v>
      </c>
      <c r="J5256">
        <v>2.41</v>
      </c>
      <c r="K5256">
        <v>1200</v>
      </c>
      <c r="L5256" s="1">
        <v>45481</v>
      </c>
    </row>
    <row r="5257" spans="1:12" x14ac:dyDescent="0.25">
      <c r="A5257" t="s">
        <v>5301</v>
      </c>
      <c r="B5257" t="s">
        <v>65</v>
      </c>
      <c r="C5257" t="s">
        <v>20</v>
      </c>
      <c r="D5257" t="s">
        <v>66</v>
      </c>
      <c r="E5257" t="s">
        <v>47</v>
      </c>
      <c r="F5257" t="s">
        <v>62</v>
      </c>
      <c r="G5257">
        <v>4328.83</v>
      </c>
      <c r="H5257">
        <v>1</v>
      </c>
      <c r="I5257">
        <v>4328.83</v>
      </c>
      <c r="J5257">
        <v>3.43</v>
      </c>
      <c r="K5257">
        <v>1459</v>
      </c>
      <c r="L5257" s="1">
        <v>45629</v>
      </c>
    </row>
    <row r="5258" spans="1:12" x14ac:dyDescent="0.25">
      <c r="A5258" t="s">
        <v>5302</v>
      </c>
      <c r="B5258" t="s">
        <v>53</v>
      </c>
      <c r="C5258" t="s">
        <v>31</v>
      </c>
      <c r="D5258" t="s">
        <v>54</v>
      </c>
      <c r="E5258" t="s">
        <v>16</v>
      </c>
      <c r="F5258" t="s">
        <v>40</v>
      </c>
      <c r="G5258">
        <v>16953.28</v>
      </c>
      <c r="H5258">
        <v>1</v>
      </c>
      <c r="I5258">
        <v>16953.28</v>
      </c>
      <c r="J5258">
        <v>3.44</v>
      </c>
      <c r="K5258">
        <v>3638</v>
      </c>
      <c r="L5258" s="1">
        <v>45553</v>
      </c>
    </row>
    <row r="5259" spans="1:12" x14ac:dyDescent="0.25">
      <c r="A5259" t="s">
        <v>5303</v>
      </c>
      <c r="B5259" t="s">
        <v>30</v>
      </c>
      <c r="C5259" t="s">
        <v>31</v>
      </c>
      <c r="D5259" t="s">
        <v>32</v>
      </c>
      <c r="E5259" t="s">
        <v>22</v>
      </c>
      <c r="F5259" t="s">
        <v>40</v>
      </c>
      <c r="G5259">
        <v>8881.32</v>
      </c>
      <c r="H5259">
        <v>1</v>
      </c>
      <c r="I5259">
        <v>8881.32</v>
      </c>
      <c r="J5259">
        <v>2.0099999999999998</v>
      </c>
      <c r="K5259">
        <v>2526</v>
      </c>
      <c r="L5259" s="1">
        <v>45362</v>
      </c>
    </row>
    <row r="5260" spans="1:12" x14ac:dyDescent="0.25">
      <c r="A5260" t="s">
        <v>5304</v>
      </c>
      <c r="B5260" t="s">
        <v>53</v>
      </c>
      <c r="C5260" t="s">
        <v>31</v>
      </c>
      <c r="D5260" t="s">
        <v>54</v>
      </c>
      <c r="E5260" t="s">
        <v>47</v>
      </c>
      <c r="F5260" t="s">
        <v>33</v>
      </c>
      <c r="G5260">
        <v>13133.9</v>
      </c>
      <c r="H5260">
        <v>1</v>
      </c>
      <c r="I5260">
        <v>13133.9</v>
      </c>
      <c r="J5260">
        <v>1.81</v>
      </c>
      <c r="K5260">
        <v>3130</v>
      </c>
      <c r="L5260" s="1">
        <v>45344</v>
      </c>
    </row>
    <row r="5261" spans="1:12" x14ac:dyDescent="0.25">
      <c r="A5261" t="s">
        <v>5305</v>
      </c>
      <c r="B5261" t="s">
        <v>49</v>
      </c>
      <c r="C5261" t="s">
        <v>14</v>
      </c>
      <c r="D5261" t="s">
        <v>50</v>
      </c>
      <c r="E5261" t="s">
        <v>22</v>
      </c>
      <c r="F5261" t="s">
        <v>17</v>
      </c>
      <c r="G5261">
        <v>11443.16</v>
      </c>
      <c r="H5261">
        <v>1</v>
      </c>
      <c r="I5261">
        <v>11443.16</v>
      </c>
      <c r="J5261">
        <v>4.1500000000000004</v>
      </c>
      <c r="K5261">
        <v>4706</v>
      </c>
      <c r="L5261" s="1">
        <v>45491</v>
      </c>
    </row>
    <row r="5262" spans="1:12" x14ac:dyDescent="0.25">
      <c r="A5262" t="s">
        <v>5306</v>
      </c>
      <c r="B5262" t="s">
        <v>13</v>
      </c>
      <c r="C5262" t="s">
        <v>14</v>
      </c>
      <c r="D5262" t="s">
        <v>15</v>
      </c>
      <c r="E5262" t="s">
        <v>16</v>
      </c>
      <c r="F5262" t="s">
        <v>33</v>
      </c>
      <c r="G5262">
        <v>15500.69</v>
      </c>
      <c r="H5262">
        <v>1</v>
      </c>
      <c r="I5262">
        <v>15500.69</v>
      </c>
      <c r="J5262">
        <v>4.88</v>
      </c>
      <c r="K5262">
        <v>84</v>
      </c>
      <c r="L5262" s="1">
        <v>45509</v>
      </c>
    </row>
    <row r="5263" spans="1:12" x14ac:dyDescent="0.25">
      <c r="A5263" t="s">
        <v>5307</v>
      </c>
      <c r="B5263" t="s">
        <v>19</v>
      </c>
      <c r="C5263" t="s">
        <v>20</v>
      </c>
      <c r="D5263" t="s">
        <v>21</v>
      </c>
      <c r="E5263" t="s">
        <v>47</v>
      </c>
      <c r="F5263" t="s">
        <v>23</v>
      </c>
      <c r="G5263">
        <v>14681.71</v>
      </c>
      <c r="H5263">
        <v>4</v>
      </c>
      <c r="I5263">
        <v>58726.84</v>
      </c>
      <c r="J5263">
        <v>3.05</v>
      </c>
      <c r="K5263">
        <v>2122</v>
      </c>
      <c r="L5263" s="1">
        <v>45307</v>
      </c>
    </row>
    <row r="5264" spans="1:12" x14ac:dyDescent="0.25">
      <c r="A5264" t="s">
        <v>5308</v>
      </c>
      <c r="B5264" t="s">
        <v>13</v>
      </c>
      <c r="C5264" t="s">
        <v>14</v>
      </c>
      <c r="D5264" t="s">
        <v>15</v>
      </c>
      <c r="E5264" t="s">
        <v>47</v>
      </c>
      <c r="F5264" t="s">
        <v>17</v>
      </c>
      <c r="G5264">
        <v>9214.4500000000007</v>
      </c>
      <c r="H5264">
        <v>3</v>
      </c>
      <c r="I5264">
        <v>27643.35</v>
      </c>
      <c r="J5264">
        <v>4.32</v>
      </c>
      <c r="K5264">
        <v>2285</v>
      </c>
      <c r="L5264" s="1">
        <v>45648</v>
      </c>
    </row>
    <row r="5265" spans="1:12" x14ac:dyDescent="0.25">
      <c r="A5265" t="s">
        <v>5309</v>
      </c>
      <c r="B5265" t="s">
        <v>25</v>
      </c>
      <c r="C5265" t="s">
        <v>26</v>
      </c>
      <c r="D5265" t="s">
        <v>27</v>
      </c>
      <c r="E5265" t="s">
        <v>47</v>
      </c>
      <c r="F5265" t="s">
        <v>17</v>
      </c>
      <c r="G5265">
        <v>5718.21</v>
      </c>
      <c r="H5265">
        <v>2</v>
      </c>
      <c r="I5265">
        <v>11436.42</v>
      </c>
      <c r="J5265">
        <v>4.6100000000000003</v>
      </c>
      <c r="K5265">
        <v>3497</v>
      </c>
      <c r="L5265" s="1">
        <v>45424</v>
      </c>
    </row>
    <row r="5266" spans="1:12" x14ac:dyDescent="0.25">
      <c r="A5266" t="s">
        <v>5310</v>
      </c>
      <c r="B5266" t="s">
        <v>49</v>
      </c>
      <c r="C5266" t="s">
        <v>14</v>
      </c>
      <c r="D5266" t="s">
        <v>50</v>
      </c>
      <c r="E5266" t="s">
        <v>22</v>
      </c>
      <c r="F5266" t="s">
        <v>23</v>
      </c>
      <c r="G5266">
        <v>6619.68</v>
      </c>
      <c r="H5266">
        <v>1</v>
      </c>
      <c r="I5266">
        <v>6619.68</v>
      </c>
      <c r="J5266">
        <v>2.29</v>
      </c>
      <c r="K5266">
        <v>84</v>
      </c>
      <c r="L5266" s="1">
        <v>45578</v>
      </c>
    </row>
    <row r="5267" spans="1:12" x14ac:dyDescent="0.25">
      <c r="A5267" t="s">
        <v>5311</v>
      </c>
      <c r="B5267" t="s">
        <v>43</v>
      </c>
      <c r="C5267" t="s">
        <v>44</v>
      </c>
      <c r="D5267" t="s">
        <v>45</v>
      </c>
      <c r="E5267" t="s">
        <v>47</v>
      </c>
      <c r="F5267" t="s">
        <v>17</v>
      </c>
      <c r="G5267">
        <v>7185.12</v>
      </c>
      <c r="H5267">
        <v>3</v>
      </c>
      <c r="I5267">
        <v>21555.360000000001</v>
      </c>
      <c r="J5267">
        <v>2.11</v>
      </c>
      <c r="K5267">
        <v>4494</v>
      </c>
      <c r="L5267" s="1">
        <v>45598</v>
      </c>
    </row>
    <row r="5268" spans="1:12" x14ac:dyDescent="0.25">
      <c r="A5268" t="s">
        <v>5312</v>
      </c>
      <c r="B5268" t="s">
        <v>49</v>
      </c>
      <c r="C5268" t="s">
        <v>14</v>
      </c>
      <c r="D5268" t="s">
        <v>50</v>
      </c>
      <c r="E5268" t="s">
        <v>47</v>
      </c>
      <c r="F5268" t="s">
        <v>17</v>
      </c>
      <c r="G5268">
        <v>17122.37</v>
      </c>
      <c r="H5268">
        <v>4</v>
      </c>
      <c r="I5268">
        <v>68489.48</v>
      </c>
      <c r="J5268">
        <v>2.0499999999999998</v>
      </c>
      <c r="K5268">
        <v>782</v>
      </c>
      <c r="L5268" s="1">
        <v>45618</v>
      </c>
    </row>
    <row r="5269" spans="1:12" x14ac:dyDescent="0.25">
      <c r="A5269" t="s">
        <v>5313</v>
      </c>
      <c r="B5269" t="s">
        <v>13</v>
      </c>
      <c r="C5269" t="s">
        <v>14</v>
      </c>
      <c r="D5269" t="s">
        <v>15</v>
      </c>
      <c r="E5269" t="s">
        <v>47</v>
      </c>
      <c r="F5269" t="s">
        <v>40</v>
      </c>
      <c r="G5269">
        <v>4535.95</v>
      </c>
      <c r="H5269">
        <v>4</v>
      </c>
      <c r="I5269">
        <v>18143.8</v>
      </c>
      <c r="J5269">
        <v>1.61</v>
      </c>
      <c r="K5269">
        <v>3757</v>
      </c>
      <c r="L5269" s="1">
        <v>45630</v>
      </c>
    </row>
    <row r="5270" spans="1:12" x14ac:dyDescent="0.25">
      <c r="A5270" t="s">
        <v>5314</v>
      </c>
      <c r="B5270" t="s">
        <v>25</v>
      </c>
      <c r="C5270" t="s">
        <v>26</v>
      </c>
      <c r="D5270" t="s">
        <v>27</v>
      </c>
      <c r="E5270" t="s">
        <v>16</v>
      </c>
      <c r="F5270" t="s">
        <v>40</v>
      </c>
      <c r="G5270">
        <v>14894.88</v>
      </c>
      <c r="H5270">
        <v>4</v>
      </c>
      <c r="I5270">
        <v>59579.519999999997</v>
      </c>
      <c r="J5270">
        <v>1.29</v>
      </c>
      <c r="K5270">
        <v>1472</v>
      </c>
      <c r="L5270" s="1">
        <v>45429</v>
      </c>
    </row>
    <row r="5271" spans="1:12" x14ac:dyDescent="0.25">
      <c r="A5271" t="s">
        <v>5315</v>
      </c>
      <c r="B5271" t="s">
        <v>13</v>
      </c>
      <c r="C5271" t="s">
        <v>14</v>
      </c>
      <c r="D5271" t="s">
        <v>15</v>
      </c>
      <c r="E5271" t="s">
        <v>16</v>
      </c>
      <c r="F5271" t="s">
        <v>33</v>
      </c>
      <c r="G5271">
        <v>7630.15</v>
      </c>
      <c r="H5271">
        <v>4</v>
      </c>
      <c r="I5271">
        <v>30520.6</v>
      </c>
      <c r="J5271">
        <v>4.05</v>
      </c>
      <c r="K5271">
        <v>4929</v>
      </c>
      <c r="L5271" s="1">
        <v>45342</v>
      </c>
    </row>
    <row r="5272" spans="1:12" x14ac:dyDescent="0.25">
      <c r="A5272" t="s">
        <v>5316</v>
      </c>
      <c r="B5272" t="s">
        <v>25</v>
      </c>
      <c r="C5272" t="s">
        <v>26</v>
      </c>
      <c r="D5272" t="s">
        <v>27</v>
      </c>
      <c r="E5272" t="s">
        <v>47</v>
      </c>
      <c r="F5272" t="s">
        <v>62</v>
      </c>
      <c r="G5272">
        <v>14904.48</v>
      </c>
      <c r="H5272">
        <v>2</v>
      </c>
      <c r="I5272">
        <v>29808.959999999999</v>
      </c>
      <c r="J5272">
        <v>1.22</v>
      </c>
      <c r="K5272">
        <v>613</v>
      </c>
      <c r="L5272" s="1">
        <v>45574</v>
      </c>
    </row>
    <row r="5273" spans="1:12" x14ac:dyDescent="0.25">
      <c r="A5273" t="s">
        <v>5317</v>
      </c>
      <c r="B5273" t="s">
        <v>53</v>
      </c>
      <c r="C5273" t="s">
        <v>31</v>
      </c>
      <c r="D5273" t="s">
        <v>54</v>
      </c>
      <c r="E5273" t="s">
        <v>22</v>
      </c>
      <c r="F5273" t="s">
        <v>40</v>
      </c>
      <c r="G5273">
        <v>2977.52</v>
      </c>
      <c r="H5273">
        <v>5</v>
      </c>
      <c r="I5273">
        <v>14887.6</v>
      </c>
      <c r="J5273">
        <v>3.87</v>
      </c>
      <c r="K5273">
        <v>1748</v>
      </c>
      <c r="L5273" s="1">
        <v>45410</v>
      </c>
    </row>
    <row r="5274" spans="1:12" x14ac:dyDescent="0.25">
      <c r="A5274" t="s">
        <v>5318</v>
      </c>
      <c r="B5274" t="s">
        <v>25</v>
      </c>
      <c r="C5274" t="s">
        <v>26</v>
      </c>
      <c r="D5274" t="s">
        <v>27</v>
      </c>
      <c r="E5274" t="s">
        <v>47</v>
      </c>
      <c r="F5274" t="s">
        <v>23</v>
      </c>
      <c r="G5274">
        <v>9355.57</v>
      </c>
      <c r="H5274">
        <v>3</v>
      </c>
      <c r="I5274">
        <v>28066.71</v>
      </c>
      <c r="J5274">
        <v>2.99</v>
      </c>
      <c r="K5274">
        <v>2513</v>
      </c>
      <c r="L5274" s="1">
        <v>45428</v>
      </c>
    </row>
    <row r="5275" spans="1:12" x14ac:dyDescent="0.25">
      <c r="A5275" t="s">
        <v>5319</v>
      </c>
      <c r="B5275" t="s">
        <v>43</v>
      </c>
      <c r="C5275" t="s">
        <v>44</v>
      </c>
      <c r="D5275" t="s">
        <v>45</v>
      </c>
      <c r="E5275" t="s">
        <v>22</v>
      </c>
      <c r="F5275" t="s">
        <v>40</v>
      </c>
      <c r="G5275">
        <v>12199.01</v>
      </c>
      <c r="H5275">
        <v>4</v>
      </c>
      <c r="I5275">
        <v>48796.04</v>
      </c>
      <c r="J5275">
        <v>4.4000000000000004</v>
      </c>
      <c r="K5275">
        <v>226</v>
      </c>
      <c r="L5275" s="1">
        <v>45319</v>
      </c>
    </row>
    <row r="5276" spans="1:12" x14ac:dyDescent="0.25">
      <c r="A5276" t="s">
        <v>5320</v>
      </c>
      <c r="B5276" t="s">
        <v>19</v>
      </c>
      <c r="C5276" t="s">
        <v>20</v>
      </c>
      <c r="D5276" t="s">
        <v>21</v>
      </c>
      <c r="E5276" t="s">
        <v>47</v>
      </c>
      <c r="F5276" t="s">
        <v>17</v>
      </c>
      <c r="G5276">
        <v>17058.39</v>
      </c>
      <c r="H5276">
        <v>4</v>
      </c>
      <c r="I5276">
        <v>68233.56</v>
      </c>
      <c r="J5276">
        <v>2.74</v>
      </c>
      <c r="K5276">
        <v>2865</v>
      </c>
      <c r="L5276" s="1">
        <v>45499</v>
      </c>
    </row>
    <row r="5277" spans="1:12" x14ac:dyDescent="0.25">
      <c r="A5277" t="s">
        <v>5321</v>
      </c>
      <c r="B5277" t="s">
        <v>53</v>
      </c>
      <c r="C5277" t="s">
        <v>31</v>
      </c>
      <c r="D5277" t="s">
        <v>54</v>
      </c>
      <c r="E5277" t="s">
        <v>47</v>
      </c>
      <c r="F5277" t="s">
        <v>28</v>
      </c>
      <c r="G5277">
        <v>16653.439999999999</v>
      </c>
      <c r="H5277">
        <v>2</v>
      </c>
      <c r="I5277">
        <v>33306.879999999997</v>
      </c>
      <c r="J5277">
        <v>3.79</v>
      </c>
      <c r="K5277">
        <v>954</v>
      </c>
      <c r="L5277" s="1">
        <v>45331</v>
      </c>
    </row>
    <row r="5278" spans="1:12" x14ac:dyDescent="0.25">
      <c r="A5278" t="s">
        <v>5322</v>
      </c>
      <c r="B5278" t="s">
        <v>25</v>
      </c>
      <c r="C5278" t="s">
        <v>26</v>
      </c>
      <c r="D5278" t="s">
        <v>27</v>
      </c>
      <c r="E5278" t="s">
        <v>47</v>
      </c>
      <c r="F5278" t="s">
        <v>40</v>
      </c>
      <c r="G5278">
        <v>6986.61</v>
      </c>
      <c r="H5278">
        <v>3</v>
      </c>
      <c r="I5278">
        <v>20959.830000000002</v>
      </c>
      <c r="J5278">
        <v>3.49</v>
      </c>
      <c r="K5278">
        <v>1562</v>
      </c>
      <c r="L5278" s="1">
        <v>45312</v>
      </c>
    </row>
    <row r="5279" spans="1:12" x14ac:dyDescent="0.25">
      <c r="A5279" t="s">
        <v>5323</v>
      </c>
      <c r="B5279" t="s">
        <v>19</v>
      </c>
      <c r="C5279" t="s">
        <v>20</v>
      </c>
      <c r="D5279" t="s">
        <v>21</v>
      </c>
      <c r="E5279" t="s">
        <v>22</v>
      </c>
      <c r="F5279" t="s">
        <v>33</v>
      </c>
      <c r="G5279">
        <v>17485.57</v>
      </c>
      <c r="H5279">
        <v>2</v>
      </c>
      <c r="I5279">
        <v>34971.14</v>
      </c>
      <c r="J5279">
        <v>3.92</v>
      </c>
      <c r="K5279">
        <v>173</v>
      </c>
      <c r="L5279" s="1">
        <v>45554</v>
      </c>
    </row>
    <row r="5280" spans="1:12" x14ac:dyDescent="0.25">
      <c r="A5280" t="s">
        <v>5324</v>
      </c>
      <c r="B5280" t="s">
        <v>53</v>
      </c>
      <c r="C5280" t="s">
        <v>31</v>
      </c>
      <c r="D5280" t="s">
        <v>54</v>
      </c>
      <c r="E5280" t="s">
        <v>22</v>
      </c>
      <c r="F5280" t="s">
        <v>33</v>
      </c>
      <c r="G5280">
        <v>15044.13</v>
      </c>
      <c r="H5280">
        <v>2</v>
      </c>
      <c r="I5280">
        <v>30088.26</v>
      </c>
      <c r="J5280">
        <v>3.68</v>
      </c>
      <c r="K5280">
        <v>4209</v>
      </c>
      <c r="L5280" s="1">
        <v>45388</v>
      </c>
    </row>
    <row r="5281" spans="1:12" x14ac:dyDescent="0.25">
      <c r="A5281" t="s">
        <v>5325</v>
      </c>
      <c r="B5281" t="s">
        <v>13</v>
      </c>
      <c r="C5281" t="s">
        <v>14</v>
      </c>
      <c r="D5281" t="s">
        <v>15</v>
      </c>
      <c r="E5281" t="s">
        <v>22</v>
      </c>
      <c r="F5281" t="s">
        <v>40</v>
      </c>
      <c r="G5281">
        <v>13656.96</v>
      </c>
      <c r="H5281">
        <v>2</v>
      </c>
      <c r="I5281">
        <v>27313.919999999998</v>
      </c>
      <c r="J5281">
        <v>3.58</v>
      </c>
      <c r="K5281">
        <v>200</v>
      </c>
      <c r="L5281" s="1">
        <v>45316</v>
      </c>
    </row>
    <row r="5282" spans="1:12" x14ac:dyDescent="0.25">
      <c r="A5282" t="s">
        <v>5326</v>
      </c>
      <c r="B5282" t="s">
        <v>25</v>
      </c>
      <c r="C5282" t="s">
        <v>26</v>
      </c>
      <c r="D5282" t="s">
        <v>27</v>
      </c>
      <c r="E5282" t="s">
        <v>22</v>
      </c>
      <c r="F5282" t="s">
        <v>62</v>
      </c>
      <c r="G5282">
        <v>1243.71</v>
      </c>
      <c r="H5282">
        <v>4</v>
      </c>
      <c r="I5282">
        <v>4974.84</v>
      </c>
      <c r="J5282">
        <v>2.29</v>
      </c>
      <c r="K5282">
        <v>1594</v>
      </c>
      <c r="L5282" s="1">
        <v>45418</v>
      </c>
    </row>
    <row r="5283" spans="1:12" x14ac:dyDescent="0.25">
      <c r="A5283" t="s">
        <v>5327</v>
      </c>
      <c r="B5283" t="s">
        <v>38</v>
      </c>
      <c r="C5283" t="s">
        <v>20</v>
      </c>
      <c r="D5283" t="s">
        <v>39</v>
      </c>
      <c r="E5283" t="s">
        <v>22</v>
      </c>
      <c r="F5283" t="s">
        <v>17</v>
      </c>
      <c r="G5283">
        <v>8508.2099999999991</v>
      </c>
      <c r="H5283">
        <v>5</v>
      </c>
      <c r="I5283">
        <v>42541.05</v>
      </c>
      <c r="J5283">
        <v>3.33</v>
      </c>
      <c r="K5283">
        <v>593</v>
      </c>
      <c r="L5283" s="1">
        <v>45549</v>
      </c>
    </row>
    <row r="5284" spans="1:12" x14ac:dyDescent="0.25">
      <c r="A5284" t="s">
        <v>5328</v>
      </c>
      <c r="B5284" t="s">
        <v>43</v>
      </c>
      <c r="C5284" t="s">
        <v>44</v>
      </c>
      <c r="D5284" t="s">
        <v>45</v>
      </c>
      <c r="E5284" t="s">
        <v>47</v>
      </c>
      <c r="F5284" t="s">
        <v>33</v>
      </c>
      <c r="G5284">
        <v>18160.78</v>
      </c>
      <c r="H5284">
        <v>1</v>
      </c>
      <c r="I5284">
        <v>18160.78</v>
      </c>
      <c r="J5284">
        <v>3.04</v>
      </c>
      <c r="K5284">
        <v>1720</v>
      </c>
      <c r="L5284" s="1">
        <v>45444</v>
      </c>
    </row>
    <row r="5285" spans="1:12" x14ac:dyDescent="0.25">
      <c r="A5285" t="s">
        <v>5329</v>
      </c>
      <c r="B5285" t="s">
        <v>35</v>
      </c>
      <c r="C5285" t="s">
        <v>14</v>
      </c>
      <c r="D5285" t="s">
        <v>36</v>
      </c>
      <c r="E5285" t="s">
        <v>22</v>
      </c>
      <c r="F5285" t="s">
        <v>33</v>
      </c>
      <c r="G5285">
        <v>7746.95</v>
      </c>
      <c r="H5285">
        <v>4</v>
      </c>
      <c r="I5285">
        <v>30987.8</v>
      </c>
      <c r="J5285">
        <v>3.44</v>
      </c>
      <c r="K5285">
        <v>1846</v>
      </c>
      <c r="L5285" s="1">
        <v>45424</v>
      </c>
    </row>
    <row r="5286" spans="1:12" x14ac:dyDescent="0.25">
      <c r="A5286" t="s">
        <v>5330</v>
      </c>
      <c r="B5286" t="s">
        <v>49</v>
      </c>
      <c r="C5286" t="s">
        <v>14</v>
      </c>
      <c r="D5286" t="s">
        <v>50</v>
      </c>
      <c r="E5286" t="s">
        <v>16</v>
      </c>
      <c r="F5286" t="s">
        <v>28</v>
      </c>
      <c r="G5286">
        <v>17999.400000000001</v>
      </c>
      <c r="H5286">
        <v>2</v>
      </c>
      <c r="I5286">
        <v>35998.800000000003</v>
      </c>
      <c r="J5286">
        <v>4.91</v>
      </c>
      <c r="K5286">
        <v>4368</v>
      </c>
      <c r="L5286" s="1">
        <v>45391</v>
      </c>
    </row>
    <row r="5287" spans="1:12" x14ac:dyDescent="0.25">
      <c r="A5287" t="s">
        <v>5331</v>
      </c>
      <c r="B5287" t="s">
        <v>38</v>
      </c>
      <c r="C5287" t="s">
        <v>20</v>
      </c>
      <c r="D5287" t="s">
        <v>39</v>
      </c>
      <c r="E5287" t="s">
        <v>47</v>
      </c>
      <c r="F5287" t="s">
        <v>23</v>
      </c>
      <c r="G5287">
        <v>15363.92</v>
      </c>
      <c r="H5287">
        <v>5</v>
      </c>
      <c r="I5287">
        <v>76819.600000000006</v>
      </c>
      <c r="J5287">
        <v>2.27</v>
      </c>
      <c r="K5287">
        <v>3767</v>
      </c>
      <c r="L5287" s="1">
        <v>45408</v>
      </c>
    </row>
    <row r="5288" spans="1:12" x14ac:dyDescent="0.25">
      <c r="A5288" t="s">
        <v>5332</v>
      </c>
      <c r="B5288" t="s">
        <v>35</v>
      </c>
      <c r="C5288" t="s">
        <v>14</v>
      </c>
      <c r="D5288" t="s">
        <v>36</v>
      </c>
      <c r="E5288" t="s">
        <v>22</v>
      </c>
      <c r="F5288" t="s">
        <v>28</v>
      </c>
      <c r="G5288">
        <v>9412.1200000000008</v>
      </c>
      <c r="H5288">
        <v>3</v>
      </c>
      <c r="I5288">
        <v>28236.36</v>
      </c>
      <c r="J5288">
        <v>3.74</v>
      </c>
      <c r="K5288">
        <v>1160</v>
      </c>
      <c r="L5288" s="1">
        <v>45527</v>
      </c>
    </row>
    <row r="5289" spans="1:12" x14ac:dyDescent="0.25">
      <c r="A5289" t="s">
        <v>5333</v>
      </c>
      <c r="B5289" t="s">
        <v>19</v>
      </c>
      <c r="C5289" t="s">
        <v>20</v>
      </c>
      <c r="D5289" t="s">
        <v>21</v>
      </c>
      <c r="E5289" t="s">
        <v>16</v>
      </c>
      <c r="F5289" t="s">
        <v>23</v>
      </c>
      <c r="G5289">
        <v>5424.43</v>
      </c>
      <c r="H5289">
        <v>4</v>
      </c>
      <c r="I5289">
        <v>21697.72</v>
      </c>
      <c r="J5289">
        <v>3.89</v>
      </c>
      <c r="K5289">
        <v>1177</v>
      </c>
      <c r="L5289" s="1">
        <v>45347</v>
      </c>
    </row>
    <row r="5290" spans="1:12" x14ac:dyDescent="0.25">
      <c r="A5290" t="s">
        <v>5334</v>
      </c>
      <c r="B5290" t="s">
        <v>19</v>
      </c>
      <c r="C5290" t="s">
        <v>20</v>
      </c>
      <c r="D5290" t="s">
        <v>21</v>
      </c>
      <c r="E5290" t="s">
        <v>47</v>
      </c>
      <c r="F5290" t="s">
        <v>33</v>
      </c>
      <c r="G5290">
        <v>13885.3</v>
      </c>
      <c r="H5290">
        <v>1</v>
      </c>
      <c r="I5290">
        <v>13885.3</v>
      </c>
      <c r="J5290">
        <v>3.41</v>
      </c>
      <c r="K5290">
        <v>3162</v>
      </c>
      <c r="L5290" s="1">
        <v>45548</v>
      </c>
    </row>
    <row r="5291" spans="1:12" x14ac:dyDescent="0.25">
      <c r="A5291" t="s">
        <v>5335</v>
      </c>
      <c r="B5291" t="s">
        <v>53</v>
      </c>
      <c r="C5291" t="s">
        <v>31</v>
      </c>
      <c r="D5291" t="s">
        <v>54</v>
      </c>
      <c r="E5291" t="s">
        <v>22</v>
      </c>
      <c r="F5291" t="s">
        <v>28</v>
      </c>
      <c r="G5291">
        <v>7131.63</v>
      </c>
      <c r="H5291">
        <v>5</v>
      </c>
      <c r="I5291">
        <v>35658.15</v>
      </c>
      <c r="J5291">
        <v>1.1100000000000001</v>
      </c>
      <c r="K5291">
        <v>960</v>
      </c>
      <c r="L5291" s="1">
        <v>45447</v>
      </c>
    </row>
    <row r="5292" spans="1:12" x14ac:dyDescent="0.25">
      <c r="A5292" t="s">
        <v>5336</v>
      </c>
      <c r="B5292" t="s">
        <v>30</v>
      </c>
      <c r="C5292" t="s">
        <v>31</v>
      </c>
      <c r="D5292" t="s">
        <v>32</v>
      </c>
      <c r="E5292" t="s">
        <v>47</v>
      </c>
      <c r="F5292" t="s">
        <v>62</v>
      </c>
      <c r="G5292">
        <v>6374.86</v>
      </c>
      <c r="H5292">
        <v>3</v>
      </c>
      <c r="I5292">
        <v>19124.580000000002</v>
      </c>
      <c r="J5292">
        <v>1.52</v>
      </c>
      <c r="K5292">
        <v>3276</v>
      </c>
      <c r="L5292" s="1">
        <v>45502</v>
      </c>
    </row>
    <row r="5293" spans="1:12" x14ac:dyDescent="0.25">
      <c r="A5293" t="s">
        <v>5337</v>
      </c>
      <c r="B5293" t="s">
        <v>19</v>
      </c>
      <c r="C5293" t="s">
        <v>20</v>
      </c>
      <c r="D5293" t="s">
        <v>21</v>
      </c>
      <c r="E5293" t="s">
        <v>22</v>
      </c>
      <c r="F5293" t="s">
        <v>40</v>
      </c>
      <c r="G5293">
        <v>13983.16</v>
      </c>
      <c r="H5293">
        <v>1</v>
      </c>
      <c r="I5293">
        <v>13983.16</v>
      </c>
      <c r="J5293">
        <v>4.67</v>
      </c>
      <c r="K5293">
        <v>3014</v>
      </c>
      <c r="L5293" s="1">
        <v>45537</v>
      </c>
    </row>
    <row r="5294" spans="1:12" x14ac:dyDescent="0.25">
      <c r="A5294" t="s">
        <v>5338</v>
      </c>
      <c r="B5294" t="s">
        <v>49</v>
      </c>
      <c r="C5294" t="s">
        <v>14</v>
      </c>
      <c r="D5294" t="s">
        <v>50</v>
      </c>
      <c r="E5294" t="s">
        <v>22</v>
      </c>
      <c r="F5294" t="s">
        <v>17</v>
      </c>
      <c r="G5294">
        <v>19445.189999999999</v>
      </c>
      <c r="H5294">
        <v>4</v>
      </c>
      <c r="I5294">
        <v>77780.759999999995</v>
      </c>
      <c r="J5294">
        <v>4.9800000000000004</v>
      </c>
      <c r="K5294">
        <v>2914</v>
      </c>
      <c r="L5294" s="1">
        <v>45309</v>
      </c>
    </row>
    <row r="5295" spans="1:12" x14ac:dyDescent="0.25">
      <c r="A5295" t="s">
        <v>5339</v>
      </c>
      <c r="B5295" t="s">
        <v>53</v>
      </c>
      <c r="C5295" t="s">
        <v>31</v>
      </c>
      <c r="D5295" t="s">
        <v>54</v>
      </c>
      <c r="E5295" t="s">
        <v>16</v>
      </c>
      <c r="F5295" t="s">
        <v>62</v>
      </c>
      <c r="G5295">
        <v>12474.56</v>
      </c>
      <c r="H5295">
        <v>4</v>
      </c>
      <c r="I5295">
        <v>49898.239999999998</v>
      </c>
      <c r="J5295">
        <v>4.55</v>
      </c>
      <c r="K5295">
        <v>1918</v>
      </c>
      <c r="L5295" s="1">
        <v>45629</v>
      </c>
    </row>
    <row r="5296" spans="1:12" x14ac:dyDescent="0.25">
      <c r="A5296" t="s">
        <v>5340</v>
      </c>
      <c r="B5296" t="s">
        <v>25</v>
      </c>
      <c r="C5296" t="s">
        <v>26</v>
      </c>
      <c r="D5296" t="s">
        <v>27</v>
      </c>
      <c r="E5296" t="s">
        <v>47</v>
      </c>
      <c r="F5296" t="s">
        <v>17</v>
      </c>
      <c r="G5296">
        <v>11583.36</v>
      </c>
      <c r="H5296">
        <v>2</v>
      </c>
      <c r="I5296">
        <v>23166.720000000001</v>
      </c>
      <c r="J5296">
        <v>1.61</v>
      </c>
      <c r="K5296">
        <v>3711</v>
      </c>
      <c r="L5296" s="1">
        <v>45528</v>
      </c>
    </row>
    <row r="5297" spans="1:12" x14ac:dyDescent="0.25">
      <c r="A5297" t="s">
        <v>5341</v>
      </c>
      <c r="B5297" t="s">
        <v>65</v>
      </c>
      <c r="C5297" t="s">
        <v>20</v>
      </c>
      <c r="D5297" t="s">
        <v>66</v>
      </c>
      <c r="E5297" t="s">
        <v>22</v>
      </c>
      <c r="F5297" t="s">
        <v>62</v>
      </c>
      <c r="G5297">
        <v>19110.900000000001</v>
      </c>
      <c r="H5297">
        <v>1</v>
      </c>
      <c r="I5297">
        <v>19110.900000000001</v>
      </c>
      <c r="J5297">
        <v>4.59</v>
      </c>
      <c r="K5297">
        <v>1815</v>
      </c>
      <c r="L5297" s="1">
        <v>45424</v>
      </c>
    </row>
    <row r="5298" spans="1:12" x14ac:dyDescent="0.25">
      <c r="A5298" t="s">
        <v>5342</v>
      </c>
      <c r="B5298" t="s">
        <v>25</v>
      </c>
      <c r="C5298" t="s">
        <v>26</v>
      </c>
      <c r="D5298" t="s">
        <v>27</v>
      </c>
      <c r="E5298" t="s">
        <v>16</v>
      </c>
      <c r="F5298" t="s">
        <v>40</v>
      </c>
      <c r="G5298">
        <v>7476.27</v>
      </c>
      <c r="H5298">
        <v>3</v>
      </c>
      <c r="I5298">
        <v>22428.81</v>
      </c>
      <c r="J5298">
        <v>2.97</v>
      </c>
      <c r="K5298">
        <v>414</v>
      </c>
      <c r="L5298" s="1">
        <v>45526</v>
      </c>
    </row>
    <row r="5299" spans="1:12" x14ac:dyDescent="0.25">
      <c r="A5299" t="s">
        <v>5343</v>
      </c>
      <c r="B5299" t="s">
        <v>30</v>
      </c>
      <c r="C5299" t="s">
        <v>31</v>
      </c>
      <c r="D5299" t="s">
        <v>32</v>
      </c>
      <c r="E5299" t="s">
        <v>47</v>
      </c>
      <c r="F5299" t="s">
        <v>17</v>
      </c>
      <c r="G5299">
        <v>2854.36</v>
      </c>
      <c r="H5299">
        <v>2</v>
      </c>
      <c r="I5299">
        <v>5708.72</v>
      </c>
      <c r="J5299">
        <v>1.48</v>
      </c>
      <c r="K5299">
        <v>3532</v>
      </c>
      <c r="L5299" s="1">
        <v>45326</v>
      </c>
    </row>
    <row r="5300" spans="1:12" x14ac:dyDescent="0.25">
      <c r="A5300" t="s">
        <v>5344</v>
      </c>
      <c r="B5300" t="s">
        <v>65</v>
      </c>
      <c r="C5300" t="s">
        <v>20</v>
      </c>
      <c r="D5300" t="s">
        <v>66</v>
      </c>
      <c r="E5300" t="s">
        <v>16</v>
      </c>
      <c r="F5300" t="s">
        <v>17</v>
      </c>
      <c r="G5300">
        <v>19394.96</v>
      </c>
      <c r="H5300">
        <v>4</v>
      </c>
      <c r="I5300">
        <v>77579.839999999997</v>
      </c>
      <c r="J5300">
        <v>4.8600000000000003</v>
      </c>
      <c r="K5300">
        <v>3189</v>
      </c>
      <c r="L5300" s="1">
        <v>45604</v>
      </c>
    </row>
    <row r="5301" spans="1:12" x14ac:dyDescent="0.25">
      <c r="A5301" t="s">
        <v>5345</v>
      </c>
      <c r="B5301" t="s">
        <v>35</v>
      </c>
      <c r="C5301" t="s">
        <v>14</v>
      </c>
      <c r="D5301" t="s">
        <v>36</v>
      </c>
      <c r="E5301" t="s">
        <v>16</v>
      </c>
      <c r="F5301" t="s">
        <v>33</v>
      </c>
      <c r="G5301">
        <v>6027.52</v>
      </c>
      <c r="H5301">
        <v>4</v>
      </c>
      <c r="I5301">
        <v>24110.080000000002</v>
      </c>
      <c r="J5301">
        <v>3.49</v>
      </c>
      <c r="K5301">
        <v>617</v>
      </c>
      <c r="L5301" s="1">
        <v>45422</v>
      </c>
    </row>
    <row r="5302" spans="1:12" x14ac:dyDescent="0.25">
      <c r="A5302" t="s">
        <v>5346</v>
      </c>
      <c r="B5302" t="s">
        <v>13</v>
      </c>
      <c r="C5302" t="s">
        <v>14</v>
      </c>
      <c r="D5302" t="s">
        <v>15</v>
      </c>
      <c r="E5302" t="s">
        <v>22</v>
      </c>
      <c r="F5302" t="s">
        <v>62</v>
      </c>
      <c r="G5302">
        <v>2551.67</v>
      </c>
      <c r="H5302">
        <v>3</v>
      </c>
      <c r="I5302">
        <v>7655.01</v>
      </c>
      <c r="J5302">
        <v>4.3499999999999996</v>
      </c>
      <c r="K5302">
        <v>568</v>
      </c>
      <c r="L5302" s="1">
        <v>45453</v>
      </c>
    </row>
    <row r="5303" spans="1:12" x14ac:dyDescent="0.25">
      <c r="A5303" t="s">
        <v>5347</v>
      </c>
      <c r="B5303" t="s">
        <v>25</v>
      </c>
      <c r="C5303" t="s">
        <v>26</v>
      </c>
      <c r="D5303" t="s">
        <v>27</v>
      </c>
      <c r="E5303" t="s">
        <v>47</v>
      </c>
      <c r="F5303" t="s">
        <v>33</v>
      </c>
      <c r="G5303">
        <v>15698.34</v>
      </c>
      <c r="H5303">
        <v>5</v>
      </c>
      <c r="I5303">
        <v>78491.7</v>
      </c>
      <c r="J5303">
        <v>4.5</v>
      </c>
      <c r="K5303">
        <v>4453</v>
      </c>
      <c r="L5303" s="1">
        <v>45538</v>
      </c>
    </row>
    <row r="5304" spans="1:12" x14ac:dyDescent="0.25">
      <c r="A5304" t="s">
        <v>5348</v>
      </c>
      <c r="B5304" t="s">
        <v>43</v>
      </c>
      <c r="C5304" t="s">
        <v>44</v>
      </c>
      <c r="D5304" t="s">
        <v>45</v>
      </c>
      <c r="E5304" t="s">
        <v>22</v>
      </c>
      <c r="F5304" t="s">
        <v>62</v>
      </c>
      <c r="G5304">
        <v>11592.97</v>
      </c>
      <c r="H5304">
        <v>4</v>
      </c>
      <c r="I5304">
        <v>46371.88</v>
      </c>
      <c r="J5304">
        <v>3.69</v>
      </c>
      <c r="K5304">
        <v>3800</v>
      </c>
      <c r="L5304" s="1">
        <v>45542</v>
      </c>
    </row>
    <row r="5305" spans="1:12" x14ac:dyDescent="0.25">
      <c r="A5305" t="s">
        <v>5349</v>
      </c>
      <c r="B5305" t="s">
        <v>13</v>
      </c>
      <c r="C5305" t="s">
        <v>14</v>
      </c>
      <c r="D5305" t="s">
        <v>15</v>
      </c>
      <c r="E5305" t="s">
        <v>16</v>
      </c>
      <c r="F5305" t="s">
        <v>40</v>
      </c>
      <c r="G5305">
        <v>673.18</v>
      </c>
      <c r="H5305">
        <v>2</v>
      </c>
      <c r="I5305">
        <v>1346.36</v>
      </c>
      <c r="J5305">
        <v>1.2</v>
      </c>
      <c r="K5305">
        <v>4952</v>
      </c>
      <c r="L5305" s="1">
        <v>45293</v>
      </c>
    </row>
    <row r="5306" spans="1:12" x14ac:dyDescent="0.25">
      <c r="A5306" t="s">
        <v>5350</v>
      </c>
      <c r="B5306" t="s">
        <v>30</v>
      </c>
      <c r="C5306" t="s">
        <v>31</v>
      </c>
      <c r="D5306" t="s">
        <v>32</v>
      </c>
      <c r="E5306" t="s">
        <v>22</v>
      </c>
      <c r="F5306" t="s">
        <v>23</v>
      </c>
      <c r="G5306">
        <v>9011.9699999999993</v>
      </c>
      <c r="H5306">
        <v>3</v>
      </c>
      <c r="I5306">
        <v>27035.91</v>
      </c>
      <c r="J5306">
        <v>3.1</v>
      </c>
      <c r="K5306">
        <v>2290</v>
      </c>
      <c r="L5306" s="1">
        <v>45299</v>
      </c>
    </row>
    <row r="5307" spans="1:12" x14ac:dyDescent="0.25">
      <c r="A5307" t="s">
        <v>5351</v>
      </c>
      <c r="B5307" t="s">
        <v>53</v>
      </c>
      <c r="C5307" t="s">
        <v>31</v>
      </c>
      <c r="D5307" t="s">
        <v>54</v>
      </c>
      <c r="E5307" t="s">
        <v>47</v>
      </c>
      <c r="F5307" t="s">
        <v>23</v>
      </c>
      <c r="G5307">
        <v>9033.83</v>
      </c>
      <c r="H5307">
        <v>5</v>
      </c>
      <c r="I5307">
        <v>45169.15</v>
      </c>
      <c r="J5307">
        <v>4.9000000000000004</v>
      </c>
      <c r="K5307">
        <v>3274</v>
      </c>
      <c r="L5307" s="1">
        <v>45375</v>
      </c>
    </row>
    <row r="5308" spans="1:12" x14ac:dyDescent="0.25">
      <c r="A5308" t="s">
        <v>5352</v>
      </c>
      <c r="B5308" t="s">
        <v>43</v>
      </c>
      <c r="C5308" t="s">
        <v>44</v>
      </c>
      <c r="D5308" t="s">
        <v>45</v>
      </c>
      <c r="E5308" t="s">
        <v>16</v>
      </c>
      <c r="F5308" t="s">
        <v>23</v>
      </c>
      <c r="G5308">
        <v>9870.68</v>
      </c>
      <c r="H5308">
        <v>5</v>
      </c>
      <c r="I5308">
        <v>49353.4</v>
      </c>
      <c r="J5308">
        <v>4.96</v>
      </c>
      <c r="K5308">
        <v>4150</v>
      </c>
      <c r="L5308" s="1">
        <v>45451</v>
      </c>
    </row>
    <row r="5309" spans="1:12" x14ac:dyDescent="0.25">
      <c r="A5309" t="s">
        <v>5353</v>
      </c>
      <c r="B5309" t="s">
        <v>65</v>
      </c>
      <c r="C5309" t="s">
        <v>20</v>
      </c>
      <c r="D5309" t="s">
        <v>66</v>
      </c>
      <c r="E5309" t="s">
        <v>47</v>
      </c>
      <c r="F5309" t="s">
        <v>23</v>
      </c>
      <c r="G5309">
        <v>16511.54</v>
      </c>
      <c r="H5309">
        <v>2</v>
      </c>
      <c r="I5309">
        <v>33023.08</v>
      </c>
      <c r="J5309">
        <v>1.6</v>
      </c>
      <c r="K5309">
        <v>2014</v>
      </c>
      <c r="L5309" s="1">
        <v>45398</v>
      </c>
    </row>
    <row r="5310" spans="1:12" x14ac:dyDescent="0.25">
      <c r="A5310" t="s">
        <v>5354</v>
      </c>
      <c r="B5310" t="s">
        <v>19</v>
      </c>
      <c r="C5310" t="s">
        <v>20</v>
      </c>
      <c r="D5310" t="s">
        <v>21</v>
      </c>
      <c r="E5310" t="s">
        <v>16</v>
      </c>
      <c r="F5310" t="s">
        <v>23</v>
      </c>
      <c r="G5310">
        <v>13719.74</v>
      </c>
      <c r="H5310">
        <v>1</v>
      </c>
      <c r="I5310">
        <v>13719.74</v>
      </c>
      <c r="J5310">
        <v>4.46</v>
      </c>
      <c r="K5310">
        <v>3134</v>
      </c>
      <c r="L5310" s="1">
        <v>45354</v>
      </c>
    </row>
    <row r="5311" spans="1:12" x14ac:dyDescent="0.25">
      <c r="A5311" t="s">
        <v>5355</v>
      </c>
      <c r="B5311" t="s">
        <v>53</v>
      </c>
      <c r="C5311" t="s">
        <v>31</v>
      </c>
      <c r="D5311" t="s">
        <v>54</v>
      </c>
      <c r="E5311" t="s">
        <v>22</v>
      </c>
      <c r="F5311" t="s">
        <v>17</v>
      </c>
      <c r="G5311">
        <v>1369.89</v>
      </c>
      <c r="H5311">
        <v>3</v>
      </c>
      <c r="I5311">
        <v>4109.67</v>
      </c>
      <c r="J5311">
        <v>2.1800000000000002</v>
      </c>
      <c r="K5311">
        <v>818</v>
      </c>
      <c r="L5311" s="1">
        <v>45485</v>
      </c>
    </row>
    <row r="5312" spans="1:12" x14ac:dyDescent="0.25">
      <c r="A5312" t="s">
        <v>5356</v>
      </c>
      <c r="B5312" t="s">
        <v>19</v>
      </c>
      <c r="C5312" t="s">
        <v>20</v>
      </c>
      <c r="D5312" t="s">
        <v>21</v>
      </c>
      <c r="E5312" t="s">
        <v>22</v>
      </c>
      <c r="F5312" t="s">
        <v>62</v>
      </c>
      <c r="G5312">
        <v>17600.16</v>
      </c>
      <c r="H5312">
        <v>1</v>
      </c>
      <c r="I5312">
        <v>17600.16</v>
      </c>
      <c r="J5312">
        <v>1.1200000000000001</v>
      </c>
      <c r="K5312">
        <v>692</v>
      </c>
      <c r="L5312" s="1">
        <v>45558</v>
      </c>
    </row>
    <row r="5313" spans="1:12" x14ac:dyDescent="0.25">
      <c r="A5313" t="s">
        <v>5357</v>
      </c>
      <c r="B5313" t="s">
        <v>25</v>
      </c>
      <c r="C5313" t="s">
        <v>26</v>
      </c>
      <c r="D5313" t="s">
        <v>27</v>
      </c>
      <c r="E5313" t="s">
        <v>47</v>
      </c>
      <c r="F5313" t="s">
        <v>23</v>
      </c>
      <c r="G5313">
        <v>15960.91</v>
      </c>
      <c r="H5313">
        <v>1</v>
      </c>
      <c r="I5313">
        <v>15960.91</v>
      </c>
      <c r="J5313">
        <v>2.94</v>
      </c>
      <c r="K5313">
        <v>3259</v>
      </c>
      <c r="L5313" s="1">
        <v>45337</v>
      </c>
    </row>
    <row r="5314" spans="1:12" x14ac:dyDescent="0.25">
      <c r="A5314" t="s">
        <v>5358</v>
      </c>
      <c r="B5314" t="s">
        <v>38</v>
      </c>
      <c r="C5314" t="s">
        <v>20</v>
      </c>
      <c r="D5314" t="s">
        <v>39</v>
      </c>
      <c r="E5314" t="s">
        <v>47</v>
      </c>
      <c r="F5314" t="s">
        <v>17</v>
      </c>
      <c r="G5314">
        <v>19005.11</v>
      </c>
      <c r="H5314">
        <v>1</v>
      </c>
      <c r="I5314">
        <v>19005.11</v>
      </c>
      <c r="J5314">
        <v>2.83</v>
      </c>
      <c r="K5314">
        <v>1360</v>
      </c>
      <c r="L5314" s="1">
        <v>45439</v>
      </c>
    </row>
    <row r="5315" spans="1:12" x14ac:dyDescent="0.25">
      <c r="A5315" t="s">
        <v>5359</v>
      </c>
      <c r="B5315" t="s">
        <v>38</v>
      </c>
      <c r="C5315" t="s">
        <v>20</v>
      </c>
      <c r="D5315" t="s">
        <v>39</v>
      </c>
      <c r="E5315" t="s">
        <v>16</v>
      </c>
      <c r="F5315" t="s">
        <v>62</v>
      </c>
      <c r="G5315">
        <v>2201.36</v>
      </c>
      <c r="H5315">
        <v>1</v>
      </c>
      <c r="I5315">
        <v>2201.36</v>
      </c>
      <c r="J5315">
        <v>4.93</v>
      </c>
      <c r="K5315">
        <v>3116</v>
      </c>
      <c r="L5315" s="1">
        <v>45494</v>
      </c>
    </row>
    <row r="5316" spans="1:12" x14ac:dyDescent="0.25">
      <c r="A5316" t="s">
        <v>5360</v>
      </c>
      <c r="B5316" t="s">
        <v>30</v>
      </c>
      <c r="C5316" t="s">
        <v>31</v>
      </c>
      <c r="D5316" t="s">
        <v>32</v>
      </c>
      <c r="E5316" t="s">
        <v>16</v>
      </c>
      <c r="F5316" t="s">
        <v>40</v>
      </c>
      <c r="G5316">
        <v>7592.81</v>
      </c>
      <c r="H5316">
        <v>3</v>
      </c>
      <c r="I5316">
        <v>22778.43</v>
      </c>
      <c r="J5316">
        <v>3.1</v>
      </c>
      <c r="K5316">
        <v>4024</v>
      </c>
      <c r="L5316" s="1">
        <v>45497</v>
      </c>
    </row>
    <row r="5317" spans="1:12" x14ac:dyDescent="0.25">
      <c r="A5317" t="s">
        <v>5361</v>
      </c>
      <c r="B5317" t="s">
        <v>35</v>
      </c>
      <c r="C5317" t="s">
        <v>14</v>
      </c>
      <c r="D5317" t="s">
        <v>36</v>
      </c>
      <c r="E5317" t="s">
        <v>47</v>
      </c>
      <c r="F5317" t="s">
        <v>23</v>
      </c>
      <c r="G5317">
        <v>3639.29</v>
      </c>
      <c r="H5317">
        <v>5</v>
      </c>
      <c r="I5317">
        <v>18196.45</v>
      </c>
      <c r="J5317">
        <v>3.26</v>
      </c>
      <c r="K5317">
        <v>95</v>
      </c>
      <c r="L5317" s="1">
        <v>45441</v>
      </c>
    </row>
    <row r="5318" spans="1:12" x14ac:dyDescent="0.25">
      <c r="A5318" t="s">
        <v>5362</v>
      </c>
      <c r="B5318" t="s">
        <v>19</v>
      </c>
      <c r="C5318" t="s">
        <v>20</v>
      </c>
      <c r="D5318" t="s">
        <v>21</v>
      </c>
      <c r="E5318" t="s">
        <v>22</v>
      </c>
      <c r="F5318" t="s">
        <v>33</v>
      </c>
      <c r="G5318">
        <v>2979.19</v>
      </c>
      <c r="H5318">
        <v>4</v>
      </c>
      <c r="I5318">
        <v>11916.76</v>
      </c>
      <c r="J5318">
        <v>1.25</v>
      </c>
      <c r="K5318">
        <v>1631</v>
      </c>
      <c r="L5318" s="1">
        <v>45338</v>
      </c>
    </row>
    <row r="5319" spans="1:12" x14ac:dyDescent="0.25">
      <c r="A5319" t="s">
        <v>5363</v>
      </c>
      <c r="B5319" t="s">
        <v>30</v>
      </c>
      <c r="C5319" t="s">
        <v>31</v>
      </c>
      <c r="D5319" t="s">
        <v>32</v>
      </c>
      <c r="E5319" t="s">
        <v>22</v>
      </c>
      <c r="F5319" t="s">
        <v>40</v>
      </c>
      <c r="G5319">
        <v>15579.06</v>
      </c>
      <c r="H5319">
        <v>5</v>
      </c>
      <c r="I5319">
        <v>77895.3</v>
      </c>
      <c r="J5319">
        <v>1.1599999999999999</v>
      </c>
      <c r="K5319">
        <v>4788</v>
      </c>
      <c r="L5319" s="1">
        <v>45405</v>
      </c>
    </row>
    <row r="5320" spans="1:12" x14ac:dyDescent="0.25">
      <c r="A5320" t="s">
        <v>5364</v>
      </c>
      <c r="B5320" t="s">
        <v>13</v>
      </c>
      <c r="C5320" t="s">
        <v>14</v>
      </c>
      <c r="D5320" t="s">
        <v>15</v>
      </c>
      <c r="E5320" t="s">
        <v>47</v>
      </c>
      <c r="F5320" t="s">
        <v>23</v>
      </c>
      <c r="G5320">
        <v>1034.5999999999999</v>
      </c>
      <c r="H5320">
        <v>3</v>
      </c>
      <c r="I5320">
        <v>3103.8</v>
      </c>
      <c r="J5320">
        <v>4.8600000000000003</v>
      </c>
      <c r="K5320">
        <v>1838</v>
      </c>
      <c r="L5320" s="1">
        <v>45331</v>
      </c>
    </row>
    <row r="5321" spans="1:12" x14ac:dyDescent="0.25">
      <c r="A5321" t="s">
        <v>5365</v>
      </c>
      <c r="B5321" t="s">
        <v>25</v>
      </c>
      <c r="C5321" t="s">
        <v>26</v>
      </c>
      <c r="D5321" t="s">
        <v>27</v>
      </c>
      <c r="E5321" t="s">
        <v>22</v>
      </c>
      <c r="F5321" t="s">
        <v>33</v>
      </c>
      <c r="G5321">
        <v>19463.330000000002</v>
      </c>
      <c r="H5321">
        <v>4</v>
      </c>
      <c r="I5321">
        <v>77853.320000000007</v>
      </c>
      <c r="J5321">
        <v>4.9000000000000004</v>
      </c>
      <c r="K5321">
        <v>2879</v>
      </c>
      <c r="L5321" s="1">
        <v>45511</v>
      </c>
    </row>
    <row r="5322" spans="1:12" x14ac:dyDescent="0.25">
      <c r="A5322" t="s">
        <v>5366</v>
      </c>
      <c r="B5322" t="s">
        <v>43</v>
      </c>
      <c r="C5322" t="s">
        <v>44</v>
      </c>
      <c r="D5322" t="s">
        <v>45</v>
      </c>
      <c r="E5322" t="s">
        <v>47</v>
      </c>
      <c r="F5322" t="s">
        <v>17</v>
      </c>
      <c r="G5322">
        <v>10352.85</v>
      </c>
      <c r="H5322">
        <v>3</v>
      </c>
      <c r="I5322">
        <v>31058.55</v>
      </c>
      <c r="J5322">
        <v>3.65</v>
      </c>
      <c r="K5322">
        <v>202</v>
      </c>
      <c r="L5322" s="1">
        <v>45423</v>
      </c>
    </row>
    <row r="5323" spans="1:12" x14ac:dyDescent="0.25">
      <c r="A5323" t="s">
        <v>5367</v>
      </c>
      <c r="B5323" t="s">
        <v>30</v>
      </c>
      <c r="C5323" t="s">
        <v>31</v>
      </c>
      <c r="D5323" t="s">
        <v>32</v>
      </c>
      <c r="E5323" t="s">
        <v>47</v>
      </c>
      <c r="F5323" t="s">
        <v>40</v>
      </c>
      <c r="G5323">
        <v>3254.14</v>
      </c>
      <c r="H5323">
        <v>5</v>
      </c>
      <c r="I5323">
        <v>16270.7</v>
      </c>
      <c r="J5323">
        <v>3.4</v>
      </c>
      <c r="K5323">
        <v>922</v>
      </c>
      <c r="L5323" s="1">
        <v>45577</v>
      </c>
    </row>
    <row r="5324" spans="1:12" x14ac:dyDescent="0.25">
      <c r="A5324" t="s">
        <v>5368</v>
      </c>
      <c r="B5324" t="s">
        <v>49</v>
      </c>
      <c r="C5324" t="s">
        <v>14</v>
      </c>
      <c r="D5324" t="s">
        <v>50</v>
      </c>
      <c r="E5324" t="s">
        <v>16</v>
      </c>
      <c r="F5324" t="s">
        <v>33</v>
      </c>
      <c r="G5324">
        <v>16515.71</v>
      </c>
      <c r="H5324">
        <v>2</v>
      </c>
      <c r="I5324">
        <v>33031.42</v>
      </c>
      <c r="J5324">
        <v>3.37</v>
      </c>
      <c r="K5324">
        <v>816</v>
      </c>
      <c r="L5324" s="1">
        <v>45471</v>
      </c>
    </row>
    <row r="5325" spans="1:12" x14ac:dyDescent="0.25">
      <c r="A5325" t="s">
        <v>5369</v>
      </c>
      <c r="B5325" t="s">
        <v>53</v>
      </c>
      <c r="C5325" t="s">
        <v>31</v>
      </c>
      <c r="D5325" t="s">
        <v>54</v>
      </c>
      <c r="E5325" t="s">
        <v>16</v>
      </c>
      <c r="F5325" t="s">
        <v>23</v>
      </c>
      <c r="G5325">
        <v>5343.91</v>
      </c>
      <c r="H5325">
        <v>3</v>
      </c>
      <c r="I5325">
        <v>16031.73</v>
      </c>
      <c r="J5325">
        <v>2.64</v>
      </c>
      <c r="K5325">
        <v>3654</v>
      </c>
      <c r="L5325" s="1">
        <v>45415</v>
      </c>
    </row>
    <row r="5326" spans="1:12" x14ac:dyDescent="0.25">
      <c r="A5326" t="s">
        <v>5370</v>
      </c>
      <c r="B5326" t="s">
        <v>13</v>
      </c>
      <c r="C5326" t="s">
        <v>14</v>
      </c>
      <c r="D5326" t="s">
        <v>15</v>
      </c>
      <c r="E5326" t="s">
        <v>22</v>
      </c>
      <c r="F5326" t="s">
        <v>23</v>
      </c>
      <c r="G5326">
        <v>5093.45</v>
      </c>
      <c r="H5326">
        <v>3</v>
      </c>
      <c r="I5326">
        <v>15280.35</v>
      </c>
      <c r="J5326">
        <v>4.25</v>
      </c>
      <c r="K5326">
        <v>1163</v>
      </c>
      <c r="L5326" s="1">
        <v>45566</v>
      </c>
    </row>
    <row r="5327" spans="1:12" x14ac:dyDescent="0.25">
      <c r="A5327" t="s">
        <v>5371</v>
      </c>
      <c r="B5327" t="s">
        <v>43</v>
      </c>
      <c r="C5327" t="s">
        <v>44</v>
      </c>
      <c r="D5327" t="s">
        <v>45</v>
      </c>
      <c r="E5327" t="s">
        <v>22</v>
      </c>
      <c r="F5327" t="s">
        <v>40</v>
      </c>
      <c r="G5327">
        <v>18834.03</v>
      </c>
      <c r="H5327">
        <v>3</v>
      </c>
      <c r="I5327">
        <v>56502.09</v>
      </c>
      <c r="J5327">
        <v>2.08</v>
      </c>
      <c r="K5327">
        <v>1982</v>
      </c>
      <c r="L5327" s="1">
        <v>45506</v>
      </c>
    </row>
    <row r="5328" spans="1:12" x14ac:dyDescent="0.25">
      <c r="A5328" t="s">
        <v>5372</v>
      </c>
      <c r="B5328" t="s">
        <v>30</v>
      </c>
      <c r="C5328" t="s">
        <v>31</v>
      </c>
      <c r="D5328" t="s">
        <v>32</v>
      </c>
      <c r="E5328" t="s">
        <v>16</v>
      </c>
      <c r="F5328" t="s">
        <v>33</v>
      </c>
      <c r="G5328">
        <v>7014.9</v>
      </c>
      <c r="H5328">
        <v>3</v>
      </c>
      <c r="I5328">
        <v>21044.7</v>
      </c>
      <c r="J5328">
        <v>2.5099999999999998</v>
      </c>
      <c r="K5328">
        <v>2956</v>
      </c>
      <c r="L5328" s="1">
        <v>45415</v>
      </c>
    </row>
    <row r="5329" spans="1:12" x14ac:dyDescent="0.25">
      <c r="A5329" t="s">
        <v>5373</v>
      </c>
      <c r="B5329" t="s">
        <v>38</v>
      </c>
      <c r="C5329" t="s">
        <v>20</v>
      </c>
      <c r="D5329" t="s">
        <v>39</v>
      </c>
      <c r="E5329" t="s">
        <v>47</v>
      </c>
      <c r="F5329" t="s">
        <v>23</v>
      </c>
      <c r="G5329">
        <v>17628.98</v>
      </c>
      <c r="H5329">
        <v>1</v>
      </c>
      <c r="I5329">
        <v>17628.98</v>
      </c>
      <c r="J5329">
        <v>2.88</v>
      </c>
      <c r="K5329">
        <v>3887</v>
      </c>
      <c r="L5329" s="1">
        <v>45517</v>
      </c>
    </row>
    <row r="5330" spans="1:12" x14ac:dyDescent="0.25">
      <c r="A5330" t="s">
        <v>5374</v>
      </c>
      <c r="B5330" t="s">
        <v>53</v>
      </c>
      <c r="C5330" t="s">
        <v>31</v>
      </c>
      <c r="D5330" t="s">
        <v>54</v>
      </c>
      <c r="E5330" t="s">
        <v>22</v>
      </c>
      <c r="F5330" t="s">
        <v>40</v>
      </c>
      <c r="G5330">
        <v>13354.99</v>
      </c>
      <c r="H5330">
        <v>4</v>
      </c>
      <c r="I5330">
        <v>53419.96</v>
      </c>
      <c r="J5330">
        <v>2.04</v>
      </c>
      <c r="K5330">
        <v>4505</v>
      </c>
      <c r="L5330" s="1">
        <v>45611</v>
      </c>
    </row>
    <row r="5331" spans="1:12" x14ac:dyDescent="0.25">
      <c r="A5331" t="s">
        <v>5375</v>
      </c>
      <c r="B5331" t="s">
        <v>19</v>
      </c>
      <c r="C5331" t="s">
        <v>20</v>
      </c>
      <c r="D5331" t="s">
        <v>21</v>
      </c>
      <c r="E5331" t="s">
        <v>16</v>
      </c>
      <c r="F5331" t="s">
        <v>17</v>
      </c>
      <c r="G5331">
        <v>12205.91</v>
      </c>
      <c r="H5331">
        <v>3</v>
      </c>
      <c r="I5331">
        <v>36617.730000000003</v>
      </c>
      <c r="J5331">
        <v>1.49</v>
      </c>
      <c r="K5331">
        <v>3284</v>
      </c>
      <c r="L5331" s="1">
        <v>45569</v>
      </c>
    </row>
    <row r="5332" spans="1:12" x14ac:dyDescent="0.25">
      <c r="A5332" t="s">
        <v>5376</v>
      </c>
      <c r="B5332" t="s">
        <v>25</v>
      </c>
      <c r="C5332" t="s">
        <v>26</v>
      </c>
      <c r="D5332" t="s">
        <v>27</v>
      </c>
      <c r="E5332" t="s">
        <v>16</v>
      </c>
      <c r="F5332" t="s">
        <v>28</v>
      </c>
      <c r="G5332">
        <v>3001.23</v>
      </c>
      <c r="H5332">
        <v>1</v>
      </c>
      <c r="I5332">
        <v>3001.23</v>
      </c>
      <c r="J5332">
        <v>2.2200000000000002</v>
      </c>
      <c r="K5332">
        <v>3664</v>
      </c>
      <c r="L5332" s="1">
        <v>45541</v>
      </c>
    </row>
    <row r="5333" spans="1:12" x14ac:dyDescent="0.25">
      <c r="A5333" t="s">
        <v>5377</v>
      </c>
      <c r="B5333" t="s">
        <v>43</v>
      </c>
      <c r="C5333" t="s">
        <v>44</v>
      </c>
      <c r="D5333" t="s">
        <v>45</v>
      </c>
      <c r="E5333" t="s">
        <v>16</v>
      </c>
      <c r="F5333" t="s">
        <v>23</v>
      </c>
      <c r="G5333">
        <v>8584.6</v>
      </c>
      <c r="H5333">
        <v>1</v>
      </c>
      <c r="I5333">
        <v>8584.6</v>
      </c>
      <c r="J5333">
        <v>1.25</v>
      </c>
      <c r="K5333">
        <v>4832</v>
      </c>
      <c r="L5333" s="1">
        <v>45362</v>
      </c>
    </row>
    <row r="5334" spans="1:12" x14ac:dyDescent="0.25">
      <c r="A5334" t="s">
        <v>5378</v>
      </c>
      <c r="B5334" t="s">
        <v>25</v>
      </c>
      <c r="C5334" t="s">
        <v>26</v>
      </c>
      <c r="D5334" t="s">
        <v>27</v>
      </c>
      <c r="E5334" t="s">
        <v>22</v>
      </c>
      <c r="F5334" t="s">
        <v>62</v>
      </c>
      <c r="G5334">
        <v>15037.99</v>
      </c>
      <c r="H5334">
        <v>4</v>
      </c>
      <c r="I5334">
        <v>60151.96</v>
      </c>
      <c r="J5334">
        <v>2.44</v>
      </c>
      <c r="K5334">
        <v>520</v>
      </c>
      <c r="L5334" s="1">
        <v>45611</v>
      </c>
    </row>
    <row r="5335" spans="1:12" x14ac:dyDescent="0.25">
      <c r="A5335" t="s">
        <v>5379</v>
      </c>
      <c r="B5335" t="s">
        <v>13</v>
      </c>
      <c r="C5335" t="s">
        <v>14</v>
      </c>
      <c r="D5335" t="s">
        <v>15</v>
      </c>
      <c r="E5335" t="s">
        <v>47</v>
      </c>
      <c r="F5335" t="s">
        <v>17</v>
      </c>
      <c r="G5335">
        <v>12167.8</v>
      </c>
      <c r="H5335">
        <v>3</v>
      </c>
      <c r="I5335">
        <v>36503.4</v>
      </c>
      <c r="J5335">
        <v>1.37</v>
      </c>
      <c r="K5335">
        <v>2029</v>
      </c>
      <c r="L5335" s="1">
        <v>45508</v>
      </c>
    </row>
    <row r="5336" spans="1:12" x14ac:dyDescent="0.25">
      <c r="A5336" t="s">
        <v>5380</v>
      </c>
      <c r="B5336" t="s">
        <v>53</v>
      </c>
      <c r="C5336" t="s">
        <v>31</v>
      </c>
      <c r="D5336" t="s">
        <v>54</v>
      </c>
      <c r="E5336" t="s">
        <v>22</v>
      </c>
      <c r="F5336" t="s">
        <v>17</v>
      </c>
      <c r="G5336">
        <v>3761.99</v>
      </c>
      <c r="H5336">
        <v>5</v>
      </c>
      <c r="I5336">
        <v>18809.95</v>
      </c>
      <c r="J5336">
        <v>2.74</v>
      </c>
      <c r="K5336">
        <v>2790</v>
      </c>
      <c r="L5336" s="1">
        <v>45536</v>
      </c>
    </row>
    <row r="5337" spans="1:12" x14ac:dyDescent="0.25">
      <c r="A5337" t="s">
        <v>5381</v>
      </c>
      <c r="B5337" t="s">
        <v>25</v>
      </c>
      <c r="C5337" t="s">
        <v>26</v>
      </c>
      <c r="D5337" t="s">
        <v>27</v>
      </c>
      <c r="E5337" t="s">
        <v>16</v>
      </c>
      <c r="F5337" t="s">
        <v>23</v>
      </c>
      <c r="G5337">
        <v>1687.85</v>
      </c>
      <c r="H5337">
        <v>2</v>
      </c>
      <c r="I5337">
        <v>3375.7</v>
      </c>
      <c r="J5337">
        <v>1.76</v>
      </c>
      <c r="K5337">
        <v>4659</v>
      </c>
      <c r="L5337" s="1">
        <v>45480</v>
      </c>
    </row>
    <row r="5338" spans="1:12" x14ac:dyDescent="0.25">
      <c r="A5338" t="s">
        <v>5382</v>
      </c>
      <c r="B5338" t="s">
        <v>38</v>
      </c>
      <c r="C5338" t="s">
        <v>20</v>
      </c>
      <c r="D5338" t="s">
        <v>39</v>
      </c>
      <c r="E5338" t="s">
        <v>47</v>
      </c>
      <c r="F5338" t="s">
        <v>28</v>
      </c>
      <c r="G5338">
        <v>17698.47</v>
      </c>
      <c r="H5338">
        <v>1</v>
      </c>
      <c r="I5338">
        <v>17698.47</v>
      </c>
      <c r="J5338">
        <v>2.38</v>
      </c>
      <c r="K5338">
        <v>2170</v>
      </c>
      <c r="L5338" s="1">
        <v>45298</v>
      </c>
    </row>
    <row r="5339" spans="1:12" x14ac:dyDescent="0.25">
      <c r="A5339" t="s">
        <v>5383</v>
      </c>
      <c r="B5339" t="s">
        <v>43</v>
      </c>
      <c r="C5339" t="s">
        <v>44</v>
      </c>
      <c r="D5339" t="s">
        <v>45</v>
      </c>
      <c r="E5339" t="s">
        <v>22</v>
      </c>
      <c r="F5339" t="s">
        <v>33</v>
      </c>
      <c r="G5339">
        <v>10466.33</v>
      </c>
      <c r="H5339">
        <v>1</v>
      </c>
      <c r="I5339">
        <v>10466.33</v>
      </c>
      <c r="J5339">
        <v>2.75</v>
      </c>
      <c r="K5339">
        <v>3941</v>
      </c>
      <c r="L5339" s="1">
        <v>45538</v>
      </c>
    </row>
    <row r="5340" spans="1:12" x14ac:dyDescent="0.25">
      <c r="A5340" t="s">
        <v>5384</v>
      </c>
      <c r="B5340" t="s">
        <v>38</v>
      </c>
      <c r="C5340" t="s">
        <v>20</v>
      </c>
      <c r="D5340" t="s">
        <v>39</v>
      </c>
      <c r="E5340" t="s">
        <v>16</v>
      </c>
      <c r="F5340" t="s">
        <v>33</v>
      </c>
      <c r="G5340">
        <v>1247.53</v>
      </c>
      <c r="H5340">
        <v>5</v>
      </c>
      <c r="I5340">
        <v>6237.65</v>
      </c>
      <c r="J5340">
        <v>4.24</v>
      </c>
      <c r="K5340">
        <v>3841</v>
      </c>
      <c r="L5340" s="1">
        <v>45366</v>
      </c>
    </row>
    <row r="5341" spans="1:12" x14ac:dyDescent="0.25">
      <c r="A5341" t="s">
        <v>5385</v>
      </c>
      <c r="B5341" t="s">
        <v>53</v>
      </c>
      <c r="C5341" t="s">
        <v>31</v>
      </c>
      <c r="D5341" t="s">
        <v>54</v>
      </c>
      <c r="E5341" t="s">
        <v>47</v>
      </c>
      <c r="F5341" t="s">
        <v>33</v>
      </c>
      <c r="G5341">
        <v>15371.58</v>
      </c>
      <c r="H5341">
        <v>4</v>
      </c>
      <c r="I5341">
        <v>61486.32</v>
      </c>
      <c r="J5341">
        <v>1.32</v>
      </c>
      <c r="K5341">
        <v>3839</v>
      </c>
      <c r="L5341" s="1">
        <v>45589</v>
      </c>
    </row>
    <row r="5342" spans="1:12" x14ac:dyDescent="0.25">
      <c r="A5342" t="s">
        <v>5386</v>
      </c>
      <c r="B5342" t="s">
        <v>43</v>
      </c>
      <c r="C5342" t="s">
        <v>44</v>
      </c>
      <c r="D5342" t="s">
        <v>45</v>
      </c>
      <c r="E5342" t="s">
        <v>16</v>
      </c>
      <c r="F5342" t="s">
        <v>62</v>
      </c>
      <c r="G5342">
        <v>10024.61</v>
      </c>
      <c r="H5342">
        <v>4</v>
      </c>
      <c r="I5342">
        <v>40098.44</v>
      </c>
      <c r="J5342">
        <v>3.12</v>
      </c>
      <c r="K5342">
        <v>486</v>
      </c>
      <c r="L5342" s="1">
        <v>45506</v>
      </c>
    </row>
    <row r="5343" spans="1:12" x14ac:dyDescent="0.25">
      <c r="A5343" t="s">
        <v>5387</v>
      </c>
      <c r="B5343" t="s">
        <v>49</v>
      </c>
      <c r="C5343" t="s">
        <v>14</v>
      </c>
      <c r="D5343" t="s">
        <v>50</v>
      </c>
      <c r="E5343" t="s">
        <v>22</v>
      </c>
      <c r="F5343" t="s">
        <v>17</v>
      </c>
      <c r="G5343">
        <v>14471.43</v>
      </c>
      <c r="H5343">
        <v>4</v>
      </c>
      <c r="I5343">
        <v>57885.72</v>
      </c>
      <c r="J5343">
        <v>2.21</v>
      </c>
      <c r="K5343">
        <v>4914</v>
      </c>
      <c r="L5343" s="1">
        <v>45310</v>
      </c>
    </row>
    <row r="5344" spans="1:12" x14ac:dyDescent="0.25">
      <c r="A5344" t="s">
        <v>5388</v>
      </c>
      <c r="B5344" t="s">
        <v>65</v>
      </c>
      <c r="C5344" t="s">
        <v>20</v>
      </c>
      <c r="D5344" t="s">
        <v>66</v>
      </c>
      <c r="E5344" t="s">
        <v>16</v>
      </c>
      <c r="F5344" t="s">
        <v>28</v>
      </c>
      <c r="G5344">
        <v>15191.52</v>
      </c>
      <c r="H5344">
        <v>1</v>
      </c>
      <c r="I5344">
        <v>15191.52</v>
      </c>
      <c r="J5344">
        <v>3.31</v>
      </c>
      <c r="K5344">
        <v>3817</v>
      </c>
      <c r="L5344" s="1">
        <v>45381</v>
      </c>
    </row>
    <row r="5345" spans="1:12" x14ac:dyDescent="0.25">
      <c r="A5345" t="s">
        <v>5389</v>
      </c>
      <c r="B5345" t="s">
        <v>65</v>
      </c>
      <c r="C5345" t="s">
        <v>20</v>
      </c>
      <c r="D5345" t="s">
        <v>66</v>
      </c>
      <c r="E5345" t="s">
        <v>47</v>
      </c>
      <c r="F5345" t="s">
        <v>40</v>
      </c>
      <c r="G5345">
        <v>15142.76</v>
      </c>
      <c r="H5345">
        <v>1</v>
      </c>
      <c r="I5345">
        <v>15142.76</v>
      </c>
      <c r="J5345">
        <v>4.84</v>
      </c>
      <c r="K5345">
        <v>3931</v>
      </c>
      <c r="L5345" s="1">
        <v>45623</v>
      </c>
    </row>
    <row r="5346" spans="1:12" x14ac:dyDescent="0.25">
      <c r="A5346" t="s">
        <v>5390</v>
      </c>
      <c r="B5346" t="s">
        <v>43</v>
      </c>
      <c r="C5346" t="s">
        <v>44</v>
      </c>
      <c r="D5346" t="s">
        <v>45</v>
      </c>
      <c r="E5346" t="s">
        <v>16</v>
      </c>
      <c r="F5346" t="s">
        <v>62</v>
      </c>
      <c r="G5346">
        <v>8135.4</v>
      </c>
      <c r="H5346">
        <v>1</v>
      </c>
      <c r="I5346">
        <v>8135.4</v>
      </c>
      <c r="J5346">
        <v>1.29</v>
      </c>
      <c r="K5346">
        <v>2258</v>
      </c>
      <c r="L5346" s="1">
        <v>45571</v>
      </c>
    </row>
    <row r="5347" spans="1:12" x14ac:dyDescent="0.25">
      <c r="A5347" t="s">
        <v>5391</v>
      </c>
      <c r="B5347" t="s">
        <v>53</v>
      </c>
      <c r="C5347" t="s">
        <v>31</v>
      </c>
      <c r="D5347" t="s">
        <v>54</v>
      </c>
      <c r="E5347" t="s">
        <v>16</v>
      </c>
      <c r="F5347" t="s">
        <v>62</v>
      </c>
      <c r="G5347">
        <v>3127.84</v>
      </c>
      <c r="H5347">
        <v>5</v>
      </c>
      <c r="I5347">
        <v>15639.2</v>
      </c>
      <c r="J5347">
        <v>1.73</v>
      </c>
      <c r="K5347">
        <v>3819</v>
      </c>
      <c r="L5347" s="1">
        <v>45610</v>
      </c>
    </row>
    <row r="5348" spans="1:12" x14ac:dyDescent="0.25">
      <c r="A5348" t="s">
        <v>5392</v>
      </c>
      <c r="B5348" t="s">
        <v>25</v>
      </c>
      <c r="C5348" t="s">
        <v>26</v>
      </c>
      <c r="D5348" t="s">
        <v>27</v>
      </c>
      <c r="E5348" t="s">
        <v>47</v>
      </c>
      <c r="F5348" t="s">
        <v>17</v>
      </c>
      <c r="G5348">
        <v>2417.15</v>
      </c>
      <c r="H5348">
        <v>1</v>
      </c>
      <c r="I5348">
        <v>2417.15</v>
      </c>
      <c r="J5348">
        <v>4.8600000000000003</v>
      </c>
      <c r="K5348">
        <v>4557</v>
      </c>
      <c r="L5348" s="1">
        <v>45610</v>
      </c>
    </row>
    <row r="5349" spans="1:12" x14ac:dyDescent="0.25">
      <c r="A5349" t="s">
        <v>5393</v>
      </c>
      <c r="B5349" t="s">
        <v>53</v>
      </c>
      <c r="C5349" t="s">
        <v>31</v>
      </c>
      <c r="D5349" t="s">
        <v>54</v>
      </c>
      <c r="E5349" t="s">
        <v>47</v>
      </c>
      <c r="F5349" t="s">
        <v>17</v>
      </c>
      <c r="G5349">
        <v>15239.45</v>
      </c>
      <c r="H5349">
        <v>4</v>
      </c>
      <c r="I5349">
        <v>60957.8</v>
      </c>
      <c r="J5349">
        <v>2.48</v>
      </c>
      <c r="K5349">
        <v>4098</v>
      </c>
      <c r="L5349" s="1">
        <v>45609</v>
      </c>
    </row>
    <row r="5350" spans="1:12" x14ac:dyDescent="0.25">
      <c r="A5350" t="s">
        <v>5394</v>
      </c>
      <c r="B5350" t="s">
        <v>25</v>
      </c>
      <c r="C5350" t="s">
        <v>26</v>
      </c>
      <c r="D5350" t="s">
        <v>27</v>
      </c>
      <c r="E5350" t="s">
        <v>16</v>
      </c>
      <c r="F5350" t="s">
        <v>17</v>
      </c>
      <c r="G5350">
        <v>18877.34</v>
      </c>
      <c r="H5350">
        <v>4</v>
      </c>
      <c r="I5350">
        <v>75509.36</v>
      </c>
      <c r="J5350">
        <v>4.6399999999999997</v>
      </c>
      <c r="K5350">
        <v>3983</v>
      </c>
      <c r="L5350" s="1">
        <v>45390</v>
      </c>
    </row>
    <row r="5351" spans="1:12" x14ac:dyDescent="0.25">
      <c r="A5351" t="s">
        <v>5395</v>
      </c>
      <c r="B5351" t="s">
        <v>43</v>
      </c>
      <c r="C5351" t="s">
        <v>44</v>
      </c>
      <c r="D5351" t="s">
        <v>45</v>
      </c>
      <c r="E5351" t="s">
        <v>16</v>
      </c>
      <c r="F5351" t="s">
        <v>23</v>
      </c>
      <c r="G5351">
        <v>15917.94</v>
      </c>
      <c r="H5351">
        <v>1</v>
      </c>
      <c r="I5351">
        <v>15917.94</v>
      </c>
      <c r="J5351">
        <v>3.14</v>
      </c>
      <c r="K5351">
        <v>2240</v>
      </c>
      <c r="L5351" s="1">
        <v>45620</v>
      </c>
    </row>
    <row r="5352" spans="1:12" x14ac:dyDescent="0.25">
      <c r="A5352" t="s">
        <v>5396</v>
      </c>
      <c r="B5352" t="s">
        <v>49</v>
      </c>
      <c r="C5352" t="s">
        <v>14</v>
      </c>
      <c r="D5352" t="s">
        <v>50</v>
      </c>
      <c r="E5352" t="s">
        <v>47</v>
      </c>
      <c r="F5352" t="s">
        <v>17</v>
      </c>
      <c r="G5352">
        <v>7170.93</v>
      </c>
      <c r="H5352">
        <v>5</v>
      </c>
      <c r="I5352">
        <v>35854.65</v>
      </c>
      <c r="J5352">
        <v>3.23</v>
      </c>
      <c r="K5352">
        <v>48</v>
      </c>
      <c r="L5352" s="1">
        <v>45627</v>
      </c>
    </row>
    <row r="5353" spans="1:12" x14ac:dyDescent="0.25">
      <c r="A5353" t="s">
        <v>5397</v>
      </c>
      <c r="B5353" t="s">
        <v>65</v>
      </c>
      <c r="C5353" t="s">
        <v>20</v>
      </c>
      <c r="D5353" t="s">
        <v>66</v>
      </c>
      <c r="E5353" t="s">
        <v>16</v>
      </c>
      <c r="F5353" t="s">
        <v>62</v>
      </c>
      <c r="G5353">
        <v>3899.71</v>
      </c>
      <c r="H5353">
        <v>2</v>
      </c>
      <c r="I5353">
        <v>7799.42</v>
      </c>
      <c r="J5353">
        <v>2.72</v>
      </c>
      <c r="K5353">
        <v>2478</v>
      </c>
      <c r="L5353" s="1">
        <v>45548</v>
      </c>
    </row>
    <row r="5354" spans="1:12" x14ac:dyDescent="0.25">
      <c r="A5354" t="s">
        <v>5398</v>
      </c>
      <c r="B5354" t="s">
        <v>38</v>
      </c>
      <c r="C5354" t="s">
        <v>20</v>
      </c>
      <c r="D5354" t="s">
        <v>39</v>
      </c>
      <c r="E5354" t="s">
        <v>16</v>
      </c>
      <c r="F5354" t="s">
        <v>17</v>
      </c>
      <c r="G5354">
        <v>16553.53</v>
      </c>
      <c r="H5354">
        <v>5</v>
      </c>
      <c r="I5354">
        <v>82767.649999999994</v>
      </c>
      <c r="J5354">
        <v>1.1000000000000001</v>
      </c>
      <c r="K5354">
        <v>2101</v>
      </c>
      <c r="L5354" s="1">
        <v>45343</v>
      </c>
    </row>
    <row r="5355" spans="1:12" x14ac:dyDescent="0.25">
      <c r="A5355" t="s">
        <v>5399</v>
      </c>
      <c r="B5355" t="s">
        <v>49</v>
      </c>
      <c r="C5355" t="s">
        <v>14</v>
      </c>
      <c r="D5355" t="s">
        <v>50</v>
      </c>
      <c r="E5355" t="s">
        <v>22</v>
      </c>
      <c r="F5355" t="s">
        <v>17</v>
      </c>
      <c r="G5355">
        <v>4769.29</v>
      </c>
      <c r="H5355">
        <v>1</v>
      </c>
      <c r="I5355">
        <v>4769.29</v>
      </c>
      <c r="J5355">
        <v>1.19</v>
      </c>
      <c r="K5355">
        <v>4033</v>
      </c>
      <c r="L5355" s="1">
        <v>45335</v>
      </c>
    </row>
    <row r="5356" spans="1:12" x14ac:dyDescent="0.25">
      <c r="A5356" t="s">
        <v>5400</v>
      </c>
      <c r="B5356" t="s">
        <v>35</v>
      </c>
      <c r="C5356" t="s">
        <v>14</v>
      </c>
      <c r="D5356" t="s">
        <v>36</v>
      </c>
      <c r="E5356" t="s">
        <v>16</v>
      </c>
      <c r="F5356" t="s">
        <v>23</v>
      </c>
      <c r="G5356">
        <v>16528.96</v>
      </c>
      <c r="H5356">
        <v>5</v>
      </c>
      <c r="I5356">
        <v>82644.800000000003</v>
      </c>
      <c r="J5356">
        <v>1.22</v>
      </c>
      <c r="K5356">
        <v>2144</v>
      </c>
      <c r="L5356" s="1">
        <v>45528</v>
      </c>
    </row>
    <row r="5357" spans="1:12" x14ac:dyDescent="0.25">
      <c r="A5357" t="s">
        <v>5401</v>
      </c>
      <c r="B5357" t="s">
        <v>35</v>
      </c>
      <c r="C5357" t="s">
        <v>14</v>
      </c>
      <c r="D5357" t="s">
        <v>36</v>
      </c>
      <c r="E5357" t="s">
        <v>47</v>
      </c>
      <c r="F5357" t="s">
        <v>40</v>
      </c>
      <c r="G5357">
        <v>8755.84</v>
      </c>
      <c r="H5357">
        <v>1</v>
      </c>
      <c r="I5357">
        <v>8755.84</v>
      </c>
      <c r="J5357">
        <v>1.61</v>
      </c>
      <c r="K5357">
        <v>4237</v>
      </c>
      <c r="L5357" s="1">
        <v>45650</v>
      </c>
    </row>
    <row r="5358" spans="1:12" x14ac:dyDescent="0.25">
      <c r="A5358" t="s">
        <v>5402</v>
      </c>
      <c r="B5358" t="s">
        <v>25</v>
      </c>
      <c r="C5358" t="s">
        <v>26</v>
      </c>
      <c r="D5358" t="s">
        <v>27</v>
      </c>
      <c r="E5358" t="s">
        <v>22</v>
      </c>
      <c r="F5358" t="s">
        <v>28</v>
      </c>
      <c r="G5358">
        <v>6436.58</v>
      </c>
      <c r="H5358">
        <v>2</v>
      </c>
      <c r="I5358">
        <v>12873.16</v>
      </c>
      <c r="J5358">
        <v>2.72</v>
      </c>
      <c r="K5358">
        <v>1395</v>
      </c>
      <c r="L5358" s="1">
        <v>45417</v>
      </c>
    </row>
    <row r="5359" spans="1:12" x14ac:dyDescent="0.25">
      <c r="A5359" t="s">
        <v>5403</v>
      </c>
      <c r="B5359" t="s">
        <v>49</v>
      </c>
      <c r="C5359" t="s">
        <v>14</v>
      </c>
      <c r="D5359" t="s">
        <v>50</v>
      </c>
      <c r="E5359" t="s">
        <v>16</v>
      </c>
      <c r="F5359" t="s">
        <v>33</v>
      </c>
      <c r="G5359">
        <v>883.55</v>
      </c>
      <c r="H5359">
        <v>2</v>
      </c>
      <c r="I5359">
        <v>1767.1</v>
      </c>
      <c r="J5359">
        <v>4.5199999999999996</v>
      </c>
      <c r="K5359">
        <v>3047</v>
      </c>
      <c r="L5359" s="1">
        <v>45448</v>
      </c>
    </row>
    <row r="5360" spans="1:12" x14ac:dyDescent="0.25">
      <c r="A5360" t="s">
        <v>5404</v>
      </c>
      <c r="B5360" t="s">
        <v>49</v>
      </c>
      <c r="C5360" t="s">
        <v>14</v>
      </c>
      <c r="D5360" t="s">
        <v>50</v>
      </c>
      <c r="E5360" t="s">
        <v>22</v>
      </c>
      <c r="F5360" t="s">
        <v>33</v>
      </c>
      <c r="G5360">
        <v>16049.75</v>
      </c>
      <c r="H5360">
        <v>3</v>
      </c>
      <c r="I5360">
        <v>48149.25</v>
      </c>
      <c r="J5360">
        <v>2.63</v>
      </c>
      <c r="K5360">
        <v>2350</v>
      </c>
      <c r="L5360" s="1">
        <v>45609</v>
      </c>
    </row>
    <row r="5361" spans="1:12" x14ac:dyDescent="0.25">
      <c r="A5361" t="s">
        <v>5405</v>
      </c>
      <c r="B5361" t="s">
        <v>43</v>
      </c>
      <c r="C5361" t="s">
        <v>44</v>
      </c>
      <c r="D5361" t="s">
        <v>45</v>
      </c>
      <c r="E5361" t="s">
        <v>16</v>
      </c>
      <c r="F5361" t="s">
        <v>28</v>
      </c>
      <c r="G5361">
        <v>16306.03</v>
      </c>
      <c r="H5361">
        <v>3</v>
      </c>
      <c r="I5361">
        <v>48918.09</v>
      </c>
      <c r="J5361">
        <v>3.36</v>
      </c>
      <c r="K5361">
        <v>870</v>
      </c>
      <c r="L5361" s="1">
        <v>45517</v>
      </c>
    </row>
    <row r="5362" spans="1:12" x14ac:dyDescent="0.25">
      <c r="A5362" t="s">
        <v>5406</v>
      </c>
      <c r="B5362" t="s">
        <v>19</v>
      </c>
      <c r="C5362" t="s">
        <v>20</v>
      </c>
      <c r="D5362" t="s">
        <v>21</v>
      </c>
      <c r="E5362" t="s">
        <v>47</v>
      </c>
      <c r="F5362" t="s">
        <v>40</v>
      </c>
      <c r="G5362">
        <v>7838.38</v>
      </c>
      <c r="H5362">
        <v>4</v>
      </c>
      <c r="I5362">
        <v>31353.52</v>
      </c>
      <c r="J5362">
        <v>2.61</v>
      </c>
      <c r="K5362">
        <v>1751</v>
      </c>
      <c r="L5362" s="1">
        <v>45641</v>
      </c>
    </row>
    <row r="5363" spans="1:12" x14ac:dyDescent="0.25">
      <c r="A5363" t="s">
        <v>5407</v>
      </c>
      <c r="B5363" t="s">
        <v>53</v>
      </c>
      <c r="C5363" t="s">
        <v>31</v>
      </c>
      <c r="D5363" t="s">
        <v>54</v>
      </c>
      <c r="E5363" t="s">
        <v>47</v>
      </c>
      <c r="F5363" t="s">
        <v>28</v>
      </c>
      <c r="G5363">
        <v>12780.29</v>
      </c>
      <c r="H5363">
        <v>4</v>
      </c>
      <c r="I5363">
        <v>51121.16</v>
      </c>
      <c r="J5363">
        <v>3.24</v>
      </c>
      <c r="K5363">
        <v>2980</v>
      </c>
      <c r="L5363" s="1">
        <v>45568</v>
      </c>
    </row>
    <row r="5364" spans="1:12" x14ac:dyDescent="0.25">
      <c r="A5364" t="s">
        <v>5408</v>
      </c>
      <c r="B5364" t="s">
        <v>65</v>
      </c>
      <c r="C5364" t="s">
        <v>20</v>
      </c>
      <c r="D5364" t="s">
        <v>66</v>
      </c>
      <c r="E5364" t="s">
        <v>16</v>
      </c>
      <c r="F5364" t="s">
        <v>40</v>
      </c>
      <c r="G5364">
        <v>5815.46</v>
      </c>
      <c r="H5364">
        <v>5</v>
      </c>
      <c r="I5364">
        <v>29077.3</v>
      </c>
      <c r="J5364">
        <v>2.54</v>
      </c>
      <c r="K5364">
        <v>3586</v>
      </c>
      <c r="L5364" s="1">
        <v>45586</v>
      </c>
    </row>
    <row r="5365" spans="1:12" x14ac:dyDescent="0.25">
      <c r="A5365" t="s">
        <v>5409</v>
      </c>
      <c r="B5365" t="s">
        <v>43</v>
      </c>
      <c r="C5365" t="s">
        <v>44</v>
      </c>
      <c r="D5365" t="s">
        <v>45</v>
      </c>
      <c r="E5365" t="s">
        <v>22</v>
      </c>
      <c r="F5365" t="s">
        <v>33</v>
      </c>
      <c r="G5365">
        <v>11040.53</v>
      </c>
      <c r="H5365">
        <v>2</v>
      </c>
      <c r="I5365">
        <v>22081.06</v>
      </c>
      <c r="J5365">
        <v>3.65</v>
      </c>
      <c r="K5365">
        <v>633</v>
      </c>
      <c r="L5365" s="1">
        <v>45528</v>
      </c>
    </row>
    <row r="5366" spans="1:12" x14ac:dyDescent="0.25">
      <c r="A5366" t="s">
        <v>5410</v>
      </c>
      <c r="B5366" t="s">
        <v>43</v>
      </c>
      <c r="C5366" t="s">
        <v>44</v>
      </c>
      <c r="D5366" t="s">
        <v>45</v>
      </c>
      <c r="E5366" t="s">
        <v>47</v>
      </c>
      <c r="F5366" t="s">
        <v>62</v>
      </c>
      <c r="G5366">
        <v>8646.4500000000007</v>
      </c>
      <c r="H5366">
        <v>2</v>
      </c>
      <c r="I5366">
        <v>17292.900000000001</v>
      </c>
      <c r="J5366">
        <v>4.05</v>
      </c>
      <c r="K5366">
        <v>363</v>
      </c>
      <c r="L5366" s="1">
        <v>45563</v>
      </c>
    </row>
    <row r="5367" spans="1:12" x14ac:dyDescent="0.25">
      <c r="A5367" t="s">
        <v>5411</v>
      </c>
      <c r="B5367" t="s">
        <v>38</v>
      </c>
      <c r="C5367" t="s">
        <v>20</v>
      </c>
      <c r="D5367" t="s">
        <v>39</v>
      </c>
      <c r="E5367" t="s">
        <v>47</v>
      </c>
      <c r="F5367" t="s">
        <v>62</v>
      </c>
      <c r="G5367">
        <v>12553.76</v>
      </c>
      <c r="H5367">
        <v>1</v>
      </c>
      <c r="I5367">
        <v>12553.76</v>
      </c>
      <c r="J5367">
        <v>2.09</v>
      </c>
      <c r="K5367">
        <v>1837</v>
      </c>
      <c r="L5367" s="1">
        <v>45570</v>
      </c>
    </row>
    <row r="5368" spans="1:12" x14ac:dyDescent="0.25">
      <c r="A5368" t="s">
        <v>5412</v>
      </c>
      <c r="B5368" t="s">
        <v>25</v>
      </c>
      <c r="C5368" t="s">
        <v>26</v>
      </c>
      <c r="D5368" t="s">
        <v>27</v>
      </c>
      <c r="E5368" t="s">
        <v>47</v>
      </c>
      <c r="F5368" t="s">
        <v>23</v>
      </c>
      <c r="G5368">
        <v>16901.45</v>
      </c>
      <c r="H5368">
        <v>4</v>
      </c>
      <c r="I5368">
        <v>67605.8</v>
      </c>
      <c r="J5368">
        <v>3.41</v>
      </c>
      <c r="K5368">
        <v>2265</v>
      </c>
      <c r="L5368" s="1">
        <v>45346</v>
      </c>
    </row>
    <row r="5369" spans="1:12" x14ac:dyDescent="0.25">
      <c r="A5369" t="s">
        <v>5413</v>
      </c>
      <c r="B5369" t="s">
        <v>25</v>
      </c>
      <c r="C5369" t="s">
        <v>26</v>
      </c>
      <c r="D5369" t="s">
        <v>27</v>
      </c>
      <c r="E5369" t="s">
        <v>16</v>
      </c>
      <c r="F5369" t="s">
        <v>62</v>
      </c>
      <c r="G5369">
        <v>16149.29</v>
      </c>
      <c r="H5369">
        <v>4</v>
      </c>
      <c r="I5369">
        <v>64597.16</v>
      </c>
      <c r="J5369">
        <v>3.4</v>
      </c>
      <c r="K5369">
        <v>2948</v>
      </c>
      <c r="L5369" s="1">
        <v>45356</v>
      </c>
    </row>
    <row r="5370" spans="1:12" x14ac:dyDescent="0.25">
      <c r="A5370" t="s">
        <v>5414</v>
      </c>
      <c r="B5370" t="s">
        <v>49</v>
      </c>
      <c r="C5370" t="s">
        <v>14</v>
      </c>
      <c r="D5370" t="s">
        <v>50</v>
      </c>
      <c r="E5370" t="s">
        <v>22</v>
      </c>
      <c r="F5370" t="s">
        <v>28</v>
      </c>
      <c r="G5370">
        <v>17300.95</v>
      </c>
      <c r="H5370">
        <v>5</v>
      </c>
      <c r="I5370">
        <v>86504.75</v>
      </c>
      <c r="J5370">
        <v>4.46</v>
      </c>
      <c r="K5370">
        <v>2772</v>
      </c>
      <c r="L5370" s="1">
        <v>45479</v>
      </c>
    </row>
    <row r="5371" spans="1:12" x14ac:dyDescent="0.25">
      <c r="A5371" t="s">
        <v>5415</v>
      </c>
      <c r="B5371" t="s">
        <v>13</v>
      </c>
      <c r="C5371" t="s">
        <v>14</v>
      </c>
      <c r="D5371" t="s">
        <v>15</v>
      </c>
      <c r="E5371" t="s">
        <v>22</v>
      </c>
      <c r="F5371" t="s">
        <v>28</v>
      </c>
      <c r="G5371">
        <v>8117.05</v>
      </c>
      <c r="H5371">
        <v>2</v>
      </c>
      <c r="I5371">
        <v>16234.1</v>
      </c>
      <c r="J5371">
        <v>4.4000000000000004</v>
      </c>
      <c r="K5371">
        <v>1282</v>
      </c>
      <c r="L5371" s="1">
        <v>45537</v>
      </c>
    </row>
    <row r="5372" spans="1:12" x14ac:dyDescent="0.25">
      <c r="A5372" t="s">
        <v>5416</v>
      </c>
      <c r="B5372" t="s">
        <v>13</v>
      </c>
      <c r="C5372" t="s">
        <v>14</v>
      </c>
      <c r="D5372" t="s">
        <v>15</v>
      </c>
      <c r="E5372" t="s">
        <v>16</v>
      </c>
      <c r="F5372" t="s">
        <v>23</v>
      </c>
      <c r="G5372">
        <v>12668.25</v>
      </c>
      <c r="H5372">
        <v>1</v>
      </c>
      <c r="I5372">
        <v>12668.25</v>
      </c>
      <c r="J5372">
        <v>3.75</v>
      </c>
      <c r="K5372">
        <v>487</v>
      </c>
      <c r="L5372" s="1">
        <v>45339</v>
      </c>
    </row>
    <row r="5373" spans="1:12" x14ac:dyDescent="0.25">
      <c r="A5373" t="s">
        <v>5417</v>
      </c>
      <c r="B5373" t="s">
        <v>19</v>
      </c>
      <c r="C5373" t="s">
        <v>20</v>
      </c>
      <c r="D5373" t="s">
        <v>21</v>
      </c>
      <c r="E5373" t="s">
        <v>22</v>
      </c>
      <c r="F5373" t="s">
        <v>62</v>
      </c>
      <c r="G5373">
        <v>1609.03</v>
      </c>
      <c r="H5373">
        <v>5</v>
      </c>
      <c r="I5373">
        <v>8045.15</v>
      </c>
      <c r="J5373">
        <v>1.19</v>
      </c>
      <c r="K5373">
        <v>4447</v>
      </c>
      <c r="L5373" s="1">
        <v>45302</v>
      </c>
    </row>
    <row r="5374" spans="1:12" x14ac:dyDescent="0.25">
      <c r="A5374" t="s">
        <v>5418</v>
      </c>
      <c r="B5374" t="s">
        <v>53</v>
      </c>
      <c r="C5374" t="s">
        <v>31</v>
      </c>
      <c r="D5374" t="s">
        <v>54</v>
      </c>
      <c r="E5374" t="s">
        <v>47</v>
      </c>
      <c r="F5374" t="s">
        <v>33</v>
      </c>
      <c r="G5374">
        <v>1510.02</v>
      </c>
      <c r="H5374">
        <v>2</v>
      </c>
      <c r="I5374">
        <v>3020.04</v>
      </c>
      <c r="J5374">
        <v>1.31</v>
      </c>
      <c r="K5374">
        <v>2789</v>
      </c>
      <c r="L5374" s="1">
        <v>45636</v>
      </c>
    </row>
    <row r="5375" spans="1:12" x14ac:dyDescent="0.25">
      <c r="A5375" t="s">
        <v>5419</v>
      </c>
      <c r="B5375" t="s">
        <v>25</v>
      </c>
      <c r="C5375" t="s">
        <v>26</v>
      </c>
      <c r="D5375" t="s">
        <v>27</v>
      </c>
      <c r="E5375" t="s">
        <v>22</v>
      </c>
      <c r="F5375" t="s">
        <v>40</v>
      </c>
      <c r="G5375">
        <v>14921.12</v>
      </c>
      <c r="H5375">
        <v>2</v>
      </c>
      <c r="I5375">
        <v>29842.240000000002</v>
      </c>
      <c r="J5375">
        <v>2.1</v>
      </c>
      <c r="K5375">
        <v>3935</v>
      </c>
      <c r="L5375" s="1">
        <v>45399</v>
      </c>
    </row>
    <row r="5376" spans="1:12" x14ac:dyDescent="0.25">
      <c r="A5376" t="s">
        <v>5420</v>
      </c>
      <c r="B5376" t="s">
        <v>13</v>
      </c>
      <c r="C5376" t="s">
        <v>14</v>
      </c>
      <c r="D5376" t="s">
        <v>15</v>
      </c>
      <c r="E5376" t="s">
        <v>22</v>
      </c>
      <c r="F5376" t="s">
        <v>28</v>
      </c>
      <c r="G5376">
        <v>13053.11</v>
      </c>
      <c r="H5376">
        <v>2</v>
      </c>
      <c r="I5376">
        <v>26106.22</v>
      </c>
      <c r="J5376">
        <v>4.8499999999999996</v>
      </c>
      <c r="K5376">
        <v>3762</v>
      </c>
      <c r="L5376" s="1">
        <v>45517</v>
      </c>
    </row>
    <row r="5377" spans="1:12" x14ac:dyDescent="0.25">
      <c r="A5377" t="s">
        <v>5421</v>
      </c>
      <c r="B5377" t="s">
        <v>13</v>
      </c>
      <c r="C5377" t="s">
        <v>14</v>
      </c>
      <c r="D5377" t="s">
        <v>15</v>
      </c>
      <c r="E5377" t="s">
        <v>16</v>
      </c>
      <c r="F5377" t="s">
        <v>23</v>
      </c>
      <c r="G5377">
        <v>4707.72</v>
      </c>
      <c r="H5377">
        <v>5</v>
      </c>
      <c r="I5377">
        <v>23538.6</v>
      </c>
      <c r="J5377">
        <v>3.16</v>
      </c>
      <c r="K5377">
        <v>3975</v>
      </c>
      <c r="L5377" s="1">
        <v>45439</v>
      </c>
    </row>
    <row r="5378" spans="1:12" x14ac:dyDescent="0.25">
      <c r="A5378" t="s">
        <v>5422</v>
      </c>
      <c r="B5378" t="s">
        <v>65</v>
      </c>
      <c r="C5378" t="s">
        <v>20</v>
      </c>
      <c r="D5378" t="s">
        <v>66</v>
      </c>
      <c r="E5378" t="s">
        <v>22</v>
      </c>
      <c r="F5378" t="s">
        <v>40</v>
      </c>
      <c r="G5378">
        <v>5535.57</v>
      </c>
      <c r="H5378">
        <v>2</v>
      </c>
      <c r="I5378">
        <v>11071.14</v>
      </c>
      <c r="J5378">
        <v>3.43</v>
      </c>
      <c r="K5378">
        <v>1847</v>
      </c>
      <c r="L5378" s="1">
        <v>45602</v>
      </c>
    </row>
    <row r="5379" spans="1:12" x14ac:dyDescent="0.25">
      <c r="A5379" t="s">
        <v>5423</v>
      </c>
      <c r="B5379" t="s">
        <v>49</v>
      </c>
      <c r="C5379" t="s">
        <v>14</v>
      </c>
      <c r="D5379" t="s">
        <v>50</v>
      </c>
      <c r="E5379" t="s">
        <v>16</v>
      </c>
      <c r="F5379" t="s">
        <v>17</v>
      </c>
      <c r="G5379">
        <v>16341.44</v>
      </c>
      <c r="H5379">
        <v>1</v>
      </c>
      <c r="I5379">
        <v>16341.44</v>
      </c>
      <c r="J5379">
        <v>4.68</v>
      </c>
      <c r="K5379">
        <v>395</v>
      </c>
      <c r="L5379" s="1">
        <v>45361</v>
      </c>
    </row>
    <row r="5380" spans="1:12" x14ac:dyDescent="0.25">
      <c r="A5380" t="s">
        <v>5424</v>
      </c>
      <c r="B5380" t="s">
        <v>25</v>
      </c>
      <c r="C5380" t="s">
        <v>26</v>
      </c>
      <c r="D5380" t="s">
        <v>27</v>
      </c>
      <c r="E5380" t="s">
        <v>16</v>
      </c>
      <c r="F5380" t="s">
        <v>28</v>
      </c>
      <c r="G5380">
        <v>3324.61</v>
      </c>
      <c r="H5380">
        <v>1</v>
      </c>
      <c r="I5380">
        <v>3324.61</v>
      </c>
      <c r="J5380">
        <v>4.67</v>
      </c>
      <c r="K5380">
        <v>3676</v>
      </c>
      <c r="L5380" s="1">
        <v>45399</v>
      </c>
    </row>
    <row r="5381" spans="1:12" x14ac:dyDescent="0.25">
      <c r="A5381" t="s">
        <v>5425</v>
      </c>
      <c r="B5381" t="s">
        <v>25</v>
      </c>
      <c r="C5381" t="s">
        <v>26</v>
      </c>
      <c r="D5381" t="s">
        <v>27</v>
      </c>
      <c r="E5381" t="s">
        <v>47</v>
      </c>
      <c r="F5381" t="s">
        <v>40</v>
      </c>
      <c r="G5381">
        <v>11406.87</v>
      </c>
      <c r="H5381">
        <v>1</v>
      </c>
      <c r="I5381">
        <v>11406.87</v>
      </c>
      <c r="J5381">
        <v>3.25</v>
      </c>
      <c r="K5381">
        <v>3406</v>
      </c>
      <c r="L5381" s="1">
        <v>45586</v>
      </c>
    </row>
    <row r="5382" spans="1:12" x14ac:dyDescent="0.25">
      <c r="A5382" t="s">
        <v>5426</v>
      </c>
      <c r="B5382" t="s">
        <v>30</v>
      </c>
      <c r="C5382" t="s">
        <v>31</v>
      </c>
      <c r="D5382" t="s">
        <v>32</v>
      </c>
      <c r="E5382" t="s">
        <v>47</v>
      </c>
      <c r="F5382" t="s">
        <v>17</v>
      </c>
      <c r="G5382">
        <v>1434.5</v>
      </c>
      <c r="H5382">
        <v>4</v>
      </c>
      <c r="I5382">
        <v>5738</v>
      </c>
      <c r="J5382">
        <v>2.13</v>
      </c>
      <c r="K5382">
        <v>3266</v>
      </c>
      <c r="L5382" s="1">
        <v>45628</v>
      </c>
    </row>
    <row r="5383" spans="1:12" x14ac:dyDescent="0.25">
      <c r="A5383" t="s">
        <v>5427</v>
      </c>
      <c r="B5383" t="s">
        <v>30</v>
      </c>
      <c r="C5383" t="s">
        <v>31</v>
      </c>
      <c r="D5383" t="s">
        <v>32</v>
      </c>
      <c r="E5383" t="s">
        <v>47</v>
      </c>
      <c r="F5383" t="s">
        <v>23</v>
      </c>
      <c r="G5383">
        <v>1802.19</v>
      </c>
      <c r="H5383">
        <v>4</v>
      </c>
      <c r="I5383">
        <v>7208.76</v>
      </c>
      <c r="J5383">
        <v>1.75</v>
      </c>
      <c r="K5383">
        <v>871</v>
      </c>
      <c r="L5383" s="1">
        <v>45592</v>
      </c>
    </row>
    <row r="5384" spans="1:12" x14ac:dyDescent="0.25">
      <c r="A5384" t="s">
        <v>5428</v>
      </c>
      <c r="B5384" t="s">
        <v>25</v>
      </c>
      <c r="C5384" t="s">
        <v>26</v>
      </c>
      <c r="D5384" t="s">
        <v>27</v>
      </c>
      <c r="E5384" t="s">
        <v>16</v>
      </c>
      <c r="F5384" t="s">
        <v>23</v>
      </c>
      <c r="G5384">
        <v>3747.55</v>
      </c>
      <c r="H5384">
        <v>5</v>
      </c>
      <c r="I5384">
        <v>18737.75</v>
      </c>
      <c r="J5384">
        <v>3.04</v>
      </c>
      <c r="K5384">
        <v>1857</v>
      </c>
      <c r="L5384" s="1">
        <v>45351</v>
      </c>
    </row>
    <row r="5385" spans="1:12" x14ac:dyDescent="0.25">
      <c r="A5385" t="s">
        <v>5429</v>
      </c>
      <c r="B5385" t="s">
        <v>19</v>
      </c>
      <c r="C5385" t="s">
        <v>20</v>
      </c>
      <c r="D5385" t="s">
        <v>21</v>
      </c>
      <c r="E5385" t="s">
        <v>16</v>
      </c>
      <c r="F5385" t="s">
        <v>33</v>
      </c>
      <c r="G5385">
        <v>1757.98</v>
      </c>
      <c r="H5385">
        <v>3</v>
      </c>
      <c r="I5385">
        <v>5273.94</v>
      </c>
      <c r="J5385">
        <v>1.47</v>
      </c>
      <c r="K5385">
        <v>3759</v>
      </c>
      <c r="L5385" s="1">
        <v>45533</v>
      </c>
    </row>
    <row r="5386" spans="1:12" x14ac:dyDescent="0.25">
      <c r="A5386" t="s">
        <v>5430</v>
      </c>
      <c r="B5386" t="s">
        <v>25</v>
      </c>
      <c r="C5386" t="s">
        <v>26</v>
      </c>
      <c r="D5386" t="s">
        <v>27</v>
      </c>
      <c r="E5386" t="s">
        <v>47</v>
      </c>
      <c r="F5386" t="s">
        <v>40</v>
      </c>
      <c r="G5386">
        <v>9737.65</v>
      </c>
      <c r="H5386">
        <v>5</v>
      </c>
      <c r="I5386">
        <v>48688.25</v>
      </c>
      <c r="J5386">
        <v>4.74</v>
      </c>
      <c r="K5386">
        <v>2103</v>
      </c>
      <c r="L5386" s="1">
        <v>45602</v>
      </c>
    </row>
    <row r="5387" spans="1:12" x14ac:dyDescent="0.25">
      <c r="A5387" t="s">
        <v>5431</v>
      </c>
      <c r="B5387" t="s">
        <v>13</v>
      </c>
      <c r="C5387" t="s">
        <v>14</v>
      </c>
      <c r="D5387" t="s">
        <v>15</v>
      </c>
      <c r="E5387" t="s">
        <v>47</v>
      </c>
      <c r="F5387" t="s">
        <v>40</v>
      </c>
      <c r="G5387">
        <v>13187.94</v>
      </c>
      <c r="H5387">
        <v>2</v>
      </c>
      <c r="I5387">
        <v>26375.88</v>
      </c>
      <c r="J5387">
        <v>2.2400000000000002</v>
      </c>
      <c r="K5387">
        <v>375</v>
      </c>
      <c r="L5387" s="1">
        <v>45500</v>
      </c>
    </row>
    <row r="5388" spans="1:12" x14ac:dyDescent="0.25">
      <c r="A5388" t="s">
        <v>5432</v>
      </c>
      <c r="B5388" t="s">
        <v>19</v>
      </c>
      <c r="C5388" t="s">
        <v>20</v>
      </c>
      <c r="D5388" t="s">
        <v>21</v>
      </c>
      <c r="E5388" t="s">
        <v>16</v>
      </c>
      <c r="F5388" t="s">
        <v>33</v>
      </c>
      <c r="G5388">
        <v>12917.11</v>
      </c>
      <c r="H5388">
        <v>2</v>
      </c>
      <c r="I5388">
        <v>25834.22</v>
      </c>
      <c r="J5388">
        <v>4.79</v>
      </c>
      <c r="K5388">
        <v>645</v>
      </c>
      <c r="L5388" s="1">
        <v>45631</v>
      </c>
    </row>
    <row r="5389" spans="1:12" x14ac:dyDescent="0.25">
      <c r="A5389" t="s">
        <v>5433</v>
      </c>
      <c r="B5389" t="s">
        <v>38</v>
      </c>
      <c r="C5389" t="s">
        <v>20</v>
      </c>
      <c r="D5389" t="s">
        <v>39</v>
      </c>
      <c r="E5389" t="s">
        <v>47</v>
      </c>
      <c r="F5389" t="s">
        <v>23</v>
      </c>
      <c r="G5389">
        <v>1371.94</v>
      </c>
      <c r="H5389">
        <v>5</v>
      </c>
      <c r="I5389">
        <v>6859.7</v>
      </c>
      <c r="J5389">
        <v>1.84</v>
      </c>
      <c r="K5389">
        <v>3815</v>
      </c>
      <c r="L5389" s="1">
        <v>45564</v>
      </c>
    </row>
    <row r="5390" spans="1:12" x14ac:dyDescent="0.25">
      <c r="A5390" t="s">
        <v>5434</v>
      </c>
      <c r="B5390" t="s">
        <v>13</v>
      </c>
      <c r="C5390" t="s">
        <v>14</v>
      </c>
      <c r="D5390" t="s">
        <v>15</v>
      </c>
      <c r="E5390" t="s">
        <v>16</v>
      </c>
      <c r="F5390" t="s">
        <v>33</v>
      </c>
      <c r="G5390">
        <v>6107.89</v>
      </c>
      <c r="H5390">
        <v>3</v>
      </c>
      <c r="I5390">
        <v>18323.669999999998</v>
      </c>
      <c r="J5390">
        <v>2.69</v>
      </c>
      <c r="K5390">
        <v>3042</v>
      </c>
      <c r="L5390" s="1">
        <v>45584</v>
      </c>
    </row>
    <row r="5391" spans="1:12" x14ac:dyDescent="0.25">
      <c r="A5391" t="s">
        <v>5435</v>
      </c>
      <c r="B5391" t="s">
        <v>49</v>
      </c>
      <c r="C5391" t="s">
        <v>14</v>
      </c>
      <c r="D5391" t="s">
        <v>50</v>
      </c>
      <c r="E5391" t="s">
        <v>16</v>
      </c>
      <c r="F5391" t="s">
        <v>62</v>
      </c>
      <c r="G5391">
        <v>16564.580000000002</v>
      </c>
      <c r="H5391">
        <v>4</v>
      </c>
      <c r="I5391">
        <v>66258.320000000007</v>
      </c>
      <c r="J5391">
        <v>1.1399999999999999</v>
      </c>
      <c r="K5391">
        <v>4105</v>
      </c>
      <c r="L5391" s="1">
        <v>45569</v>
      </c>
    </row>
    <row r="5392" spans="1:12" x14ac:dyDescent="0.25">
      <c r="A5392" t="s">
        <v>5436</v>
      </c>
      <c r="B5392" t="s">
        <v>43</v>
      </c>
      <c r="C5392" t="s">
        <v>44</v>
      </c>
      <c r="D5392" t="s">
        <v>45</v>
      </c>
      <c r="E5392" t="s">
        <v>16</v>
      </c>
      <c r="F5392" t="s">
        <v>17</v>
      </c>
      <c r="G5392">
        <v>16444.79</v>
      </c>
      <c r="H5392">
        <v>2</v>
      </c>
      <c r="I5392">
        <v>32889.58</v>
      </c>
      <c r="J5392">
        <v>2.4500000000000002</v>
      </c>
      <c r="K5392">
        <v>2655</v>
      </c>
      <c r="L5392" s="1">
        <v>45578</v>
      </c>
    </row>
    <row r="5393" spans="1:12" x14ac:dyDescent="0.25">
      <c r="A5393" t="s">
        <v>5437</v>
      </c>
      <c r="B5393" t="s">
        <v>65</v>
      </c>
      <c r="C5393" t="s">
        <v>20</v>
      </c>
      <c r="D5393" t="s">
        <v>66</v>
      </c>
      <c r="E5393" t="s">
        <v>22</v>
      </c>
      <c r="F5393" t="s">
        <v>23</v>
      </c>
      <c r="G5393">
        <v>10185.84</v>
      </c>
      <c r="H5393">
        <v>2</v>
      </c>
      <c r="I5393">
        <v>20371.68</v>
      </c>
      <c r="J5393">
        <v>2.21</v>
      </c>
      <c r="K5393">
        <v>3234</v>
      </c>
      <c r="L5393" s="1">
        <v>45401</v>
      </c>
    </row>
    <row r="5394" spans="1:12" x14ac:dyDescent="0.25">
      <c r="A5394" t="s">
        <v>5438</v>
      </c>
      <c r="B5394" t="s">
        <v>13</v>
      </c>
      <c r="C5394" t="s">
        <v>14</v>
      </c>
      <c r="D5394" t="s">
        <v>15</v>
      </c>
      <c r="E5394" t="s">
        <v>47</v>
      </c>
      <c r="F5394" t="s">
        <v>62</v>
      </c>
      <c r="G5394">
        <v>18698.36</v>
      </c>
      <c r="H5394">
        <v>2</v>
      </c>
      <c r="I5394">
        <v>37396.720000000001</v>
      </c>
      <c r="J5394">
        <v>3.26</v>
      </c>
      <c r="K5394">
        <v>3913</v>
      </c>
      <c r="L5394" s="1">
        <v>45406</v>
      </c>
    </row>
    <row r="5395" spans="1:12" x14ac:dyDescent="0.25">
      <c r="A5395" t="s">
        <v>5439</v>
      </c>
      <c r="B5395" t="s">
        <v>35</v>
      </c>
      <c r="C5395" t="s">
        <v>14</v>
      </c>
      <c r="D5395" t="s">
        <v>36</v>
      </c>
      <c r="E5395" t="s">
        <v>16</v>
      </c>
      <c r="F5395" t="s">
        <v>23</v>
      </c>
      <c r="G5395">
        <v>16295.96</v>
      </c>
      <c r="H5395">
        <v>4</v>
      </c>
      <c r="I5395">
        <v>65183.839999999997</v>
      </c>
      <c r="J5395">
        <v>2.4300000000000002</v>
      </c>
      <c r="K5395">
        <v>4197</v>
      </c>
      <c r="L5395" s="1">
        <v>45431</v>
      </c>
    </row>
    <row r="5396" spans="1:12" x14ac:dyDescent="0.25">
      <c r="A5396" t="s">
        <v>5440</v>
      </c>
      <c r="B5396" t="s">
        <v>65</v>
      </c>
      <c r="C5396" t="s">
        <v>20</v>
      </c>
      <c r="D5396" t="s">
        <v>66</v>
      </c>
      <c r="E5396" t="s">
        <v>47</v>
      </c>
      <c r="F5396" t="s">
        <v>23</v>
      </c>
      <c r="G5396">
        <v>12408.38</v>
      </c>
      <c r="H5396">
        <v>1</v>
      </c>
      <c r="I5396">
        <v>12408.38</v>
      </c>
      <c r="J5396">
        <v>1.74</v>
      </c>
      <c r="K5396">
        <v>360</v>
      </c>
      <c r="L5396" s="1">
        <v>45608</v>
      </c>
    </row>
    <row r="5397" spans="1:12" x14ac:dyDescent="0.25">
      <c r="A5397" t="s">
        <v>5441</v>
      </c>
      <c r="B5397" t="s">
        <v>53</v>
      </c>
      <c r="C5397" t="s">
        <v>31</v>
      </c>
      <c r="D5397" t="s">
        <v>54</v>
      </c>
      <c r="E5397" t="s">
        <v>22</v>
      </c>
      <c r="F5397" t="s">
        <v>23</v>
      </c>
      <c r="G5397">
        <v>179.33</v>
      </c>
      <c r="H5397">
        <v>3</v>
      </c>
      <c r="I5397">
        <v>537.99</v>
      </c>
      <c r="J5397">
        <v>4.3</v>
      </c>
      <c r="K5397">
        <v>3650</v>
      </c>
      <c r="L5397" s="1">
        <v>45442</v>
      </c>
    </row>
    <row r="5398" spans="1:12" x14ac:dyDescent="0.25">
      <c r="A5398" t="s">
        <v>5442</v>
      </c>
      <c r="B5398" t="s">
        <v>35</v>
      </c>
      <c r="C5398" t="s">
        <v>14</v>
      </c>
      <c r="D5398" t="s">
        <v>36</v>
      </c>
      <c r="E5398" t="s">
        <v>16</v>
      </c>
      <c r="F5398" t="s">
        <v>17</v>
      </c>
      <c r="G5398">
        <v>13780.54</v>
      </c>
      <c r="H5398">
        <v>4</v>
      </c>
      <c r="I5398">
        <v>55122.16</v>
      </c>
      <c r="J5398">
        <v>1.97</v>
      </c>
      <c r="K5398">
        <v>4010</v>
      </c>
      <c r="L5398" s="1">
        <v>45411</v>
      </c>
    </row>
    <row r="5399" spans="1:12" x14ac:dyDescent="0.25">
      <c r="A5399" t="s">
        <v>5443</v>
      </c>
      <c r="B5399" t="s">
        <v>49</v>
      </c>
      <c r="C5399" t="s">
        <v>14</v>
      </c>
      <c r="D5399" t="s">
        <v>50</v>
      </c>
      <c r="E5399" t="s">
        <v>16</v>
      </c>
      <c r="F5399" t="s">
        <v>23</v>
      </c>
      <c r="G5399">
        <v>2755.83</v>
      </c>
      <c r="H5399">
        <v>4</v>
      </c>
      <c r="I5399">
        <v>11023.32</v>
      </c>
      <c r="J5399">
        <v>1.48</v>
      </c>
      <c r="K5399">
        <v>4337</v>
      </c>
      <c r="L5399" s="1">
        <v>45506</v>
      </c>
    </row>
    <row r="5400" spans="1:12" x14ac:dyDescent="0.25">
      <c r="A5400" t="s">
        <v>5444</v>
      </c>
      <c r="B5400" t="s">
        <v>35</v>
      </c>
      <c r="C5400" t="s">
        <v>14</v>
      </c>
      <c r="D5400" t="s">
        <v>36</v>
      </c>
      <c r="E5400" t="s">
        <v>47</v>
      </c>
      <c r="F5400" t="s">
        <v>17</v>
      </c>
      <c r="G5400">
        <v>18229.8</v>
      </c>
      <c r="H5400">
        <v>4</v>
      </c>
      <c r="I5400">
        <v>72919.199999999997</v>
      </c>
      <c r="J5400">
        <v>1.46</v>
      </c>
      <c r="K5400">
        <v>1020</v>
      </c>
      <c r="L5400" s="1">
        <v>45627</v>
      </c>
    </row>
    <row r="5401" spans="1:12" x14ac:dyDescent="0.25">
      <c r="A5401" t="s">
        <v>5445</v>
      </c>
      <c r="B5401" t="s">
        <v>49</v>
      </c>
      <c r="C5401" t="s">
        <v>14</v>
      </c>
      <c r="D5401" t="s">
        <v>50</v>
      </c>
      <c r="E5401" t="s">
        <v>47</v>
      </c>
      <c r="F5401" t="s">
        <v>40</v>
      </c>
      <c r="G5401">
        <v>18673.02</v>
      </c>
      <c r="H5401">
        <v>5</v>
      </c>
      <c r="I5401">
        <v>93365.1</v>
      </c>
      <c r="J5401">
        <v>4.21</v>
      </c>
      <c r="K5401">
        <v>2426</v>
      </c>
      <c r="L5401" s="1">
        <v>45574</v>
      </c>
    </row>
    <row r="5402" spans="1:12" x14ac:dyDescent="0.25">
      <c r="A5402" t="s">
        <v>5446</v>
      </c>
      <c r="B5402" t="s">
        <v>35</v>
      </c>
      <c r="C5402" t="s">
        <v>14</v>
      </c>
      <c r="D5402" t="s">
        <v>36</v>
      </c>
      <c r="E5402" t="s">
        <v>22</v>
      </c>
      <c r="F5402" t="s">
        <v>28</v>
      </c>
      <c r="G5402">
        <v>8896.31</v>
      </c>
      <c r="H5402">
        <v>3</v>
      </c>
      <c r="I5402">
        <v>26688.93</v>
      </c>
      <c r="J5402">
        <v>3.43</v>
      </c>
      <c r="K5402">
        <v>4994</v>
      </c>
      <c r="L5402" s="1">
        <v>45612</v>
      </c>
    </row>
    <row r="5403" spans="1:12" x14ac:dyDescent="0.25">
      <c r="A5403" t="s">
        <v>5447</v>
      </c>
      <c r="B5403" t="s">
        <v>30</v>
      </c>
      <c r="C5403" t="s">
        <v>31</v>
      </c>
      <c r="D5403" t="s">
        <v>32</v>
      </c>
      <c r="E5403" t="s">
        <v>16</v>
      </c>
      <c r="F5403" t="s">
        <v>33</v>
      </c>
      <c r="G5403">
        <v>3588.18</v>
      </c>
      <c r="H5403">
        <v>4</v>
      </c>
      <c r="I5403">
        <v>14352.72</v>
      </c>
      <c r="J5403">
        <v>4.84</v>
      </c>
      <c r="K5403">
        <v>4529</v>
      </c>
      <c r="L5403" s="1">
        <v>45318</v>
      </c>
    </row>
    <row r="5404" spans="1:12" x14ac:dyDescent="0.25">
      <c r="A5404" t="s">
        <v>5448</v>
      </c>
      <c r="B5404" t="s">
        <v>35</v>
      </c>
      <c r="C5404" t="s">
        <v>14</v>
      </c>
      <c r="D5404" t="s">
        <v>36</v>
      </c>
      <c r="E5404" t="s">
        <v>22</v>
      </c>
      <c r="F5404" t="s">
        <v>23</v>
      </c>
      <c r="G5404">
        <v>12198.52</v>
      </c>
      <c r="H5404">
        <v>3</v>
      </c>
      <c r="I5404">
        <v>36595.56</v>
      </c>
      <c r="J5404">
        <v>2.73</v>
      </c>
      <c r="K5404">
        <v>1743</v>
      </c>
      <c r="L5404" s="1">
        <v>45379</v>
      </c>
    </row>
    <row r="5405" spans="1:12" x14ac:dyDescent="0.25">
      <c r="A5405" t="s">
        <v>5449</v>
      </c>
      <c r="B5405" t="s">
        <v>43</v>
      </c>
      <c r="C5405" t="s">
        <v>44</v>
      </c>
      <c r="D5405" t="s">
        <v>45</v>
      </c>
      <c r="E5405" t="s">
        <v>16</v>
      </c>
      <c r="F5405" t="s">
        <v>28</v>
      </c>
      <c r="G5405">
        <v>1252.52</v>
      </c>
      <c r="H5405">
        <v>2</v>
      </c>
      <c r="I5405">
        <v>2505.04</v>
      </c>
      <c r="J5405">
        <v>4.26</v>
      </c>
      <c r="K5405">
        <v>2310</v>
      </c>
      <c r="L5405" s="1">
        <v>45372</v>
      </c>
    </row>
    <row r="5406" spans="1:12" x14ac:dyDescent="0.25">
      <c r="A5406" t="s">
        <v>5450</v>
      </c>
      <c r="B5406" t="s">
        <v>19</v>
      </c>
      <c r="C5406" t="s">
        <v>20</v>
      </c>
      <c r="D5406" t="s">
        <v>21</v>
      </c>
      <c r="E5406" t="s">
        <v>47</v>
      </c>
      <c r="F5406" t="s">
        <v>23</v>
      </c>
      <c r="G5406">
        <v>13694.25</v>
      </c>
      <c r="H5406">
        <v>1</v>
      </c>
      <c r="I5406">
        <v>13694.25</v>
      </c>
      <c r="J5406">
        <v>4.7699999999999996</v>
      </c>
      <c r="K5406">
        <v>2317</v>
      </c>
      <c r="L5406" s="1">
        <v>45523</v>
      </c>
    </row>
    <row r="5407" spans="1:12" x14ac:dyDescent="0.25">
      <c r="A5407" t="s">
        <v>5451</v>
      </c>
      <c r="B5407" t="s">
        <v>38</v>
      </c>
      <c r="C5407" t="s">
        <v>20</v>
      </c>
      <c r="D5407" t="s">
        <v>39</v>
      </c>
      <c r="E5407" t="s">
        <v>47</v>
      </c>
      <c r="F5407" t="s">
        <v>28</v>
      </c>
      <c r="G5407">
        <v>4856</v>
      </c>
      <c r="H5407">
        <v>4</v>
      </c>
      <c r="I5407">
        <v>19424</v>
      </c>
      <c r="J5407">
        <v>2.52</v>
      </c>
      <c r="K5407">
        <v>4391</v>
      </c>
      <c r="L5407" s="1">
        <v>45492</v>
      </c>
    </row>
    <row r="5408" spans="1:12" x14ac:dyDescent="0.25">
      <c r="A5408" t="s">
        <v>5452</v>
      </c>
      <c r="B5408" t="s">
        <v>25</v>
      </c>
      <c r="C5408" t="s">
        <v>26</v>
      </c>
      <c r="D5408" t="s">
        <v>27</v>
      </c>
      <c r="E5408" t="s">
        <v>47</v>
      </c>
      <c r="F5408" t="s">
        <v>62</v>
      </c>
      <c r="G5408">
        <v>8782.23</v>
      </c>
      <c r="H5408">
        <v>2</v>
      </c>
      <c r="I5408">
        <v>17564.46</v>
      </c>
      <c r="J5408">
        <v>1.64</v>
      </c>
      <c r="K5408">
        <v>1547</v>
      </c>
      <c r="L5408" s="1">
        <v>45326</v>
      </c>
    </row>
    <row r="5409" spans="1:12" x14ac:dyDescent="0.25">
      <c r="A5409" t="s">
        <v>5453</v>
      </c>
      <c r="B5409" t="s">
        <v>38</v>
      </c>
      <c r="C5409" t="s">
        <v>20</v>
      </c>
      <c r="D5409" t="s">
        <v>39</v>
      </c>
      <c r="E5409" t="s">
        <v>22</v>
      </c>
      <c r="F5409" t="s">
        <v>40</v>
      </c>
      <c r="G5409">
        <v>1677.05</v>
      </c>
      <c r="H5409">
        <v>4</v>
      </c>
      <c r="I5409">
        <v>6708.2</v>
      </c>
      <c r="J5409">
        <v>3.76</v>
      </c>
      <c r="K5409">
        <v>809</v>
      </c>
      <c r="L5409" s="1">
        <v>45378</v>
      </c>
    </row>
    <row r="5410" spans="1:12" x14ac:dyDescent="0.25">
      <c r="A5410" t="s">
        <v>5454</v>
      </c>
      <c r="B5410" t="s">
        <v>35</v>
      </c>
      <c r="C5410" t="s">
        <v>14</v>
      </c>
      <c r="D5410" t="s">
        <v>36</v>
      </c>
      <c r="E5410" t="s">
        <v>22</v>
      </c>
      <c r="F5410" t="s">
        <v>28</v>
      </c>
      <c r="G5410">
        <v>810.37</v>
      </c>
      <c r="H5410">
        <v>1</v>
      </c>
      <c r="I5410">
        <v>810.37</v>
      </c>
      <c r="J5410">
        <v>1.7</v>
      </c>
      <c r="K5410">
        <v>4121</v>
      </c>
      <c r="L5410" s="1">
        <v>45370</v>
      </c>
    </row>
    <row r="5411" spans="1:12" x14ac:dyDescent="0.25">
      <c r="A5411" t="s">
        <v>5455</v>
      </c>
      <c r="B5411" t="s">
        <v>25</v>
      </c>
      <c r="C5411" t="s">
        <v>26</v>
      </c>
      <c r="D5411" t="s">
        <v>27</v>
      </c>
      <c r="E5411" t="s">
        <v>16</v>
      </c>
      <c r="F5411" t="s">
        <v>23</v>
      </c>
      <c r="G5411">
        <v>9452.7900000000009</v>
      </c>
      <c r="H5411">
        <v>1</v>
      </c>
      <c r="I5411">
        <v>9452.7900000000009</v>
      </c>
      <c r="J5411">
        <v>5</v>
      </c>
      <c r="K5411">
        <v>3573</v>
      </c>
      <c r="L5411" s="1">
        <v>45498</v>
      </c>
    </row>
    <row r="5412" spans="1:12" x14ac:dyDescent="0.25">
      <c r="A5412" t="s">
        <v>5456</v>
      </c>
      <c r="B5412" t="s">
        <v>38</v>
      </c>
      <c r="C5412" t="s">
        <v>20</v>
      </c>
      <c r="D5412" t="s">
        <v>39</v>
      </c>
      <c r="E5412" t="s">
        <v>47</v>
      </c>
      <c r="F5412" t="s">
        <v>28</v>
      </c>
      <c r="G5412">
        <v>3675.61</v>
      </c>
      <c r="H5412">
        <v>3</v>
      </c>
      <c r="I5412">
        <v>11026.83</v>
      </c>
      <c r="J5412">
        <v>1.62</v>
      </c>
      <c r="K5412">
        <v>141</v>
      </c>
      <c r="L5412" s="1">
        <v>45644</v>
      </c>
    </row>
    <row r="5413" spans="1:12" x14ac:dyDescent="0.25">
      <c r="A5413" t="s">
        <v>5457</v>
      </c>
      <c r="B5413" t="s">
        <v>13</v>
      </c>
      <c r="C5413" t="s">
        <v>14</v>
      </c>
      <c r="D5413" t="s">
        <v>15</v>
      </c>
      <c r="E5413" t="s">
        <v>47</v>
      </c>
      <c r="F5413" t="s">
        <v>23</v>
      </c>
      <c r="G5413">
        <v>3468.16</v>
      </c>
      <c r="H5413">
        <v>5</v>
      </c>
      <c r="I5413">
        <v>17340.8</v>
      </c>
      <c r="J5413">
        <v>1.41</v>
      </c>
      <c r="K5413">
        <v>3239</v>
      </c>
      <c r="L5413" s="1">
        <v>45630</v>
      </c>
    </row>
    <row r="5414" spans="1:12" x14ac:dyDescent="0.25">
      <c r="A5414" t="s">
        <v>5458</v>
      </c>
      <c r="B5414" t="s">
        <v>49</v>
      </c>
      <c r="C5414" t="s">
        <v>14</v>
      </c>
      <c r="D5414" t="s">
        <v>50</v>
      </c>
      <c r="E5414" t="s">
        <v>47</v>
      </c>
      <c r="F5414" t="s">
        <v>28</v>
      </c>
      <c r="G5414">
        <v>2904.23</v>
      </c>
      <c r="H5414">
        <v>4</v>
      </c>
      <c r="I5414">
        <v>11616.92</v>
      </c>
      <c r="J5414">
        <v>1.8</v>
      </c>
      <c r="K5414">
        <v>3523</v>
      </c>
      <c r="L5414" s="1">
        <v>45344</v>
      </c>
    </row>
    <row r="5415" spans="1:12" x14ac:dyDescent="0.25">
      <c r="A5415" t="s">
        <v>5459</v>
      </c>
      <c r="B5415" t="s">
        <v>65</v>
      </c>
      <c r="C5415" t="s">
        <v>20</v>
      </c>
      <c r="D5415" t="s">
        <v>66</v>
      </c>
      <c r="E5415" t="s">
        <v>47</v>
      </c>
      <c r="F5415" t="s">
        <v>33</v>
      </c>
      <c r="G5415">
        <v>1228.71</v>
      </c>
      <c r="H5415">
        <v>1</v>
      </c>
      <c r="I5415">
        <v>1228.71</v>
      </c>
      <c r="J5415">
        <v>4.83</v>
      </c>
      <c r="K5415">
        <v>3808</v>
      </c>
      <c r="L5415" s="1">
        <v>45373</v>
      </c>
    </row>
    <row r="5416" spans="1:12" x14ac:dyDescent="0.25">
      <c r="A5416" t="s">
        <v>5460</v>
      </c>
      <c r="B5416" t="s">
        <v>65</v>
      </c>
      <c r="C5416" t="s">
        <v>20</v>
      </c>
      <c r="D5416" t="s">
        <v>66</v>
      </c>
      <c r="E5416" t="s">
        <v>47</v>
      </c>
      <c r="F5416" t="s">
        <v>40</v>
      </c>
      <c r="G5416">
        <v>6662.55</v>
      </c>
      <c r="H5416">
        <v>4</v>
      </c>
      <c r="I5416">
        <v>26650.2</v>
      </c>
      <c r="J5416">
        <v>3.07</v>
      </c>
      <c r="K5416">
        <v>2107</v>
      </c>
      <c r="L5416" s="1">
        <v>45583</v>
      </c>
    </row>
    <row r="5417" spans="1:12" x14ac:dyDescent="0.25">
      <c r="A5417" t="s">
        <v>5461</v>
      </c>
      <c r="B5417" t="s">
        <v>53</v>
      </c>
      <c r="C5417" t="s">
        <v>31</v>
      </c>
      <c r="D5417" t="s">
        <v>54</v>
      </c>
      <c r="E5417" t="s">
        <v>47</v>
      </c>
      <c r="F5417" t="s">
        <v>40</v>
      </c>
      <c r="G5417">
        <v>5349.21</v>
      </c>
      <c r="H5417">
        <v>2</v>
      </c>
      <c r="I5417">
        <v>10698.42</v>
      </c>
      <c r="J5417">
        <v>2.99</v>
      </c>
      <c r="K5417">
        <v>3649</v>
      </c>
      <c r="L5417" s="1">
        <v>45565</v>
      </c>
    </row>
    <row r="5418" spans="1:12" x14ac:dyDescent="0.25">
      <c r="A5418" t="s">
        <v>5462</v>
      </c>
      <c r="B5418" t="s">
        <v>35</v>
      </c>
      <c r="C5418" t="s">
        <v>14</v>
      </c>
      <c r="D5418" t="s">
        <v>36</v>
      </c>
      <c r="E5418" t="s">
        <v>22</v>
      </c>
      <c r="F5418" t="s">
        <v>23</v>
      </c>
      <c r="G5418">
        <v>10376.370000000001</v>
      </c>
      <c r="H5418">
        <v>2</v>
      </c>
      <c r="I5418">
        <v>20752.740000000002</v>
      </c>
      <c r="J5418">
        <v>3.44</v>
      </c>
      <c r="K5418">
        <v>1336</v>
      </c>
      <c r="L5418" s="1">
        <v>45316</v>
      </c>
    </row>
    <row r="5419" spans="1:12" x14ac:dyDescent="0.25">
      <c r="A5419" t="s">
        <v>5463</v>
      </c>
      <c r="B5419" t="s">
        <v>25</v>
      </c>
      <c r="C5419" t="s">
        <v>26</v>
      </c>
      <c r="D5419" t="s">
        <v>27</v>
      </c>
      <c r="E5419" t="s">
        <v>47</v>
      </c>
      <c r="F5419" t="s">
        <v>40</v>
      </c>
      <c r="G5419">
        <v>17068.29</v>
      </c>
      <c r="H5419">
        <v>5</v>
      </c>
      <c r="I5419">
        <v>85341.45</v>
      </c>
      <c r="J5419">
        <v>3.86</v>
      </c>
      <c r="K5419">
        <v>3456</v>
      </c>
      <c r="L5419" s="1">
        <v>45481</v>
      </c>
    </row>
    <row r="5420" spans="1:12" x14ac:dyDescent="0.25">
      <c r="A5420" t="s">
        <v>5464</v>
      </c>
      <c r="B5420" t="s">
        <v>43</v>
      </c>
      <c r="C5420" t="s">
        <v>44</v>
      </c>
      <c r="D5420" t="s">
        <v>45</v>
      </c>
      <c r="E5420" t="s">
        <v>47</v>
      </c>
      <c r="F5420" t="s">
        <v>62</v>
      </c>
      <c r="G5420">
        <v>6001.45</v>
      </c>
      <c r="H5420">
        <v>2</v>
      </c>
      <c r="I5420">
        <v>12002.9</v>
      </c>
      <c r="J5420">
        <v>1.92</v>
      </c>
      <c r="K5420">
        <v>3418</v>
      </c>
      <c r="L5420" s="1">
        <v>45417</v>
      </c>
    </row>
    <row r="5421" spans="1:12" x14ac:dyDescent="0.25">
      <c r="A5421" t="s">
        <v>5465</v>
      </c>
      <c r="B5421" t="s">
        <v>13</v>
      </c>
      <c r="C5421" t="s">
        <v>14</v>
      </c>
      <c r="D5421" t="s">
        <v>15</v>
      </c>
      <c r="E5421" t="s">
        <v>16</v>
      </c>
      <c r="F5421" t="s">
        <v>23</v>
      </c>
      <c r="G5421">
        <v>3624.6</v>
      </c>
      <c r="H5421">
        <v>3</v>
      </c>
      <c r="I5421">
        <v>10873.8</v>
      </c>
      <c r="J5421">
        <v>3.27</v>
      </c>
      <c r="K5421">
        <v>2856</v>
      </c>
      <c r="L5421" s="1">
        <v>45372</v>
      </c>
    </row>
    <row r="5422" spans="1:12" x14ac:dyDescent="0.25">
      <c r="A5422" t="s">
        <v>5466</v>
      </c>
      <c r="B5422" t="s">
        <v>30</v>
      </c>
      <c r="C5422" t="s">
        <v>31</v>
      </c>
      <c r="D5422" t="s">
        <v>32</v>
      </c>
      <c r="E5422" t="s">
        <v>16</v>
      </c>
      <c r="F5422" t="s">
        <v>23</v>
      </c>
      <c r="G5422">
        <v>7072.67</v>
      </c>
      <c r="H5422">
        <v>1</v>
      </c>
      <c r="I5422">
        <v>7072.67</v>
      </c>
      <c r="J5422">
        <v>2.2000000000000002</v>
      </c>
      <c r="K5422">
        <v>2558</v>
      </c>
      <c r="L5422" s="1">
        <v>45628</v>
      </c>
    </row>
    <row r="5423" spans="1:12" x14ac:dyDescent="0.25">
      <c r="A5423" t="s">
        <v>5467</v>
      </c>
      <c r="B5423" t="s">
        <v>49</v>
      </c>
      <c r="C5423" t="s">
        <v>14</v>
      </c>
      <c r="D5423" t="s">
        <v>50</v>
      </c>
      <c r="E5423" t="s">
        <v>47</v>
      </c>
      <c r="F5423" t="s">
        <v>62</v>
      </c>
      <c r="G5423">
        <v>13567.69</v>
      </c>
      <c r="H5423">
        <v>1</v>
      </c>
      <c r="I5423">
        <v>13567.69</v>
      </c>
      <c r="J5423">
        <v>1.87</v>
      </c>
      <c r="K5423">
        <v>1214</v>
      </c>
      <c r="L5423" s="1">
        <v>45308</v>
      </c>
    </row>
    <row r="5424" spans="1:12" x14ac:dyDescent="0.25">
      <c r="A5424" t="s">
        <v>5468</v>
      </c>
      <c r="B5424" t="s">
        <v>30</v>
      </c>
      <c r="C5424" t="s">
        <v>31</v>
      </c>
      <c r="D5424" t="s">
        <v>32</v>
      </c>
      <c r="E5424" t="s">
        <v>47</v>
      </c>
      <c r="F5424" t="s">
        <v>23</v>
      </c>
      <c r="G5424">
        <v>332.38</v>
      </c>
      <c r="H5424">
        <v>2</v>
      </c>
      <c r="I5424">
        <v>664.76</v>
      </c>
      <c r="J5424">
        <v>3.42</v>
      </c>
      <c r="K5424">
        <v>947</v>
      </c>
      <c r="L5424" s="1">
        <v>45375</v>
      </c>
    </row>
    <row r="5425" spans="1:12" x14ac:dyDescent="0.25">
      <c r="A5425" t="s">
        <v>5469</v>
      </c>
      <c r="B5425" t="s">
        <v>43</v>
      </c>
      <c r="C5425" t="s">
        <v>44</v>
      </c>
      <c r="D5425" t="s">
        <v>45</v>
      </c>
      <c r="E5425" t="s">
        <v>16</v>
      </c>
      <c r="F5425" t="s">
        <v>28</v>
      </c>
      <c r="G5425">
        <v>7317.61</v>
      </c>
      <c r="H5425">
        <v>4</v>
      </c>
      <c r="I5425">
        <v>29270.44</v>
      </c>
      <c r="J5425">
        <v>2.34</v>
      </c>
      <c r="K5425">
        <v>3952</v>
      </c>
      <c r="L5425" s="1">
        <v>45515</v>
      </c>
    </row>
    <row r="5426" spans="1:12" x14ac:dyDescent="0.25">
      <c r="A5426" t="s">
        <v>5470</v>
      </c>
      <c r="B5426" t="s">
        <v>43</v>
      </c>
      <c r="C5426" t="s">
        <v>44</v>
      </c>
      <c r="D5426" t="s">
        <v>45</v>
      </c>
      <c r="E5426" t="s">
        <v>22</v>
      </c>
      <c r="F5426" t="s">
        <v>28</v>
      </c>
      <c r="G5426">
        <v>3755.61</v>
      </c>
      <c r="H5426">
        <v>3</v>
      </c>
      <c r="I5426">
        <v>11266.83</v>
      </c>
      <c r="J5426">
        <v>1.44</v>
      </c>
      <c r="K5426">
        <v>4342</v>
      </c>
      <c r="L5426" s="1">
        <v>45480</v>
      </c>
    </row>
    <row r="5427" spans="1:12" x14ac:dyDescent="0.25">
      <c r="A5427" t="s">
        <v>5471</v>
      </c>
      <c r="B5427" t="s">
        <v>43</v>
      </c>
      <c r="C5427" t="s">
        <v>44</v>
      </c>
      <c r="D5427" t="s">
        <v>45</v>
      </c>
      <c r="E5427" t="s">
        <v>16</v>
      </c>
      <c r="F5427" t="s">
        <v>17</v>
      </c>
      <c r="G5427">
        <v>5183.22</v>
      </c>
      <c r="H5427">
        <v>4</v>
      </c>
      <c r="I5427">
        <v>20732.88</v>
      </c>
      <c r="J5427">
        <v>3.6</v>
      </c>
      <c r="K5427">
        <v>2106</v>
      </c>
      <c r="L5427" s="1">
        <v>45624</v>
      </c>
    </row>
    <row r="5428" spans="1:12" x14ac:dyDescent="0.25">
      <c r="A5428" t="s">
        <v>5472</v>
      </c>
      <c r="B5428" t="s">
        <v>25</v>
      </c>
      <c r="C5428" t="s">
        <v>26</v>
      </c>
      <c r="D5428" t="s">
        <v>27</v>
      </c>
      <c r="E5428" t="s">
        <v>16</v>
      </c>
      <c r="F5428" t="s">
        <v>17</v>
      </c>
      <c r="G5428">
        <v>6101.3</v>
      </c>
      <c r="H5428">
        <v>4</v>
      </c>
      <c r="I5428">
        <v>24405.200000000001</v>
      </c>
      <c r="J5428">
        <v>4.2</v>
      </c>
      <c r="K5428">
        <v>2270</v>
      </c>
      <c r="L5428" s="1">
        <v>45598</v>
      </c>
    </row>
    <row r="5429" spans="1:12" x14ac:dyDescent="0.25">
      <c r="A5429" t="s">
        <v>5473</v>
      </c>
      <c r="B5429" t="s">
        <v>65</v>
      </c>
      <c r="C5429" t="s">
        <v>20</v>
      </c>
      <c r="D5429" t="s">
        <v>66</v>
      </c>
      <c r="E5429" t="s">
        <v>22</v>
      </c>
      <c r="F5429" t="s">
        <v>62</v>
      </c>
      <c r="G5429">
        <v>18622.82</v>
      </c>
      <c r="H5429">
        <v>4</v>
      </c>
      <c r="I5429">
        <v>74491.28</v>
      </c>
      <c r="J5429">
        <v>3.59</v>
      </c>
      <c r="K5429">
        <v>281</v>
      </c>
      <c r="L5429" s="1">
        <v>45567</v>
      </c>
    </row>
    <row r="5430" spans="1:12" x14ac:dyDescent="0.25">
      <c r="A5430" t="s">
        <v>5474</v>
      </c>
      <c r="B5430" t="s">
        <v>19</v>
      </c>
      <c r="C5430" t="s">
        <v>20</v>
      </c>
      <c r="D5430" t="s">
        <v>21</v>
      </c>
      <c r="E5430" t="s">
        <v>47</v>
      </c>
      <c r="F5430" t="s">
        <v>28</v>
      </c>
      <c r="G5430">
        <v>8807.57</v>
      </c>
      <c r="H5430">
        <v>2</v>
      </c>
      <c r="I5430">
        <v>17615.14</v>
      </c>
      <c r="J5430">
        <v>1.45</v>
      </c>
      <c r="K5430">
        <v>4699</v>
      </c>
      <c r="L5430" s="1">
        <v>45592</v>
      </c>
    </row>
    <row r="5431" spans="1:12" x14ac:dyDescent="0.25">
      <c r="A5431" t="s">
        <v>5475</v>
      </c>
      <c r="B5431" t="s">
        <v>49</v>
      </c>
      <c r="C5431" t="s">
        <v>14</v>
      </c>
      <c r="D5431" t="s">
        <v>50</v>
      </c>
      <c r="E5431" t="s">
        <v>16</v>
      </c>
      <c r="F5431" t="s">
        <v>33</v>
      </c>
      <c r="G5431">
        <v>11880.72</v>
      </c>
      <c r="H5431">
        <v>3</v>
      </c>
      <c r="I5431">
        <v>35642.160000000003</v>
      </c>
      <c r="J5431">
        <v>4.4000000000000004</v>
      </c>
      <c r="K5431">
        <v>1114</v>
      </c>
      <c r="L5431" s="1">
        <v>45570</v>
      </c>
    </row>
    <row r="5432" spans="1:12" x14ac:dyDescent="0.25">
      <c r="A5432" t="s">
        <v>5476</v>
      </c>
      <c r="B5432" t="s">
        <v>65</v>
      </c>
      <c r="C5432" t="s">
        <v>20</v>
      </c>
      <c r="D5432" t="s">
        <v>66</v>
      </c>
      <c r="E5432" t="s">
        <v>16</v>
      </c>
      <c r="F5432" t="s">
        <v>40</v>
      </c>
      <c r="G5432">
        <v>7120.62</v>
      </c>
      <c r="H5432">
        <v>3</v>
      </c>
      <c r="I5432">
        <v>21361.86</v>
      </c>
      <c r="J5432">
        <v>4.04</v>
      </c>
      <c r="K5432">
        <v>473</v>
      </c>
      <c r="L5432" s="1">
        <v>45498</v>
      </c>
    </row>
    <row r="5433" spans="1:12" x14ac:dyDescent="0.25">
      <c r="A5433" t="s">
        <v>5477</v>
      </c>
      <c r="B5433" t="s">
        <v>43</v>
      </c>
      <c r="C5433" t="s">
        <v>44</v>
      </c>
      <c r="D5433" t="s">
        <v>45</v>
      </c>
      <c r="E5433" t="s">
        <v>47</v>
      </c>
      <c r="F5433" t="s">
        <v>28</v>
      </c>
      <c r="G5433">
        <v>15491.21</v>
      </c>
      <c r="H5433">
        <v>3</v>
      </c>
      <c r="I5433">
        <v>46473.63</v>
      </c>
      <c r="J5433">
        <v>3.94</v>
      </c>
      <c r="K5433">
        <v>4249</v>
      </c>
      <c r="L5433" s="1">
        <v>45546</v>
      </c>
    </row>
    <row r="5434" spans="1:12" x14ac:dyDescent="0.25">
      <c r="A5434" t="s">
        <v>5478</v>
      </c>
      <c r="B5434" t="s">
        <v>43</v>
      </c>
      <c r="C5434" t="s">
        <v>44</v>
      </c>
      <c r="D5434" t="s">
        <v>45</v>
      </c>
      <c r="E5434" t="s">
        <v>47</v>
      </c>
      <c r="F5434" t="s">
        <v>23</v>
      </c>
      <c r="G5434">
        <v>2808.51</v>
      </c>
      <c r="H5434">
        <v>4</v>
      </c>
      <c r="I5434">
        <v>11234.04</v>
      </c>
      <c r="J5434">
        <v>1.17</v>
      </c>
      <c r="K5434">
        <v>4903</v>
      </c>
      <c r="L5434" s="1">
        <v>45412</v>
      </c>
    </row>
    <row r="5435" spans="1:12" x14ac:dyDescent="0.25">
      <c r="A5435" t="s">
        <v>5479</v>
      </c>
      <c r="B5435" t="s">
        <v>43</v>
      </c>
      <c r="C5435" t="s">
        <v>44</v>
      </c>
      <c r="D5435" t="s">
        <v>45</v>
      </c>
      <c r="E5435" t="s">
        <v>16</v>
      </c>
      <c r="F5435" t="s">
        <v>23</v>
      </c>
      <c r="G5435">
        <v>13903.91</v>
      </c>
      <c r="H5435">
        <v>4</v>
      </c>
      <c r="I5435">
        <v>55615.64</v>
      </c>
      <c r="J5435">
        <v>4.5999999999999996</v>
      </c>
      <c r="K5435">
        <v>4619</v>
      </c>
      <c r="L5435" s="1">
        <v>45504</v>
      </c>
    </row>
    <row r="5436" spans="1:12" x14ac:dyDescent="0.25">
      <c r="A5436" t="s">
        <v>5480</v>
      </c>
      <c r="B5436" t="s">
        <v>53</v>
      </c>
      <c r="C5436" t="s">
        <v>31</v>
      </c>
      <c r="D5436" t="s">
        <v>54</v>
      </c>
      <c r="E5436" t="s">
        <v>47</v>
      </c>
      <c r="F5436" t="s">
        <v>28</v>
      </c>
      <c r="G5436">
        <v>8913.68</v>
      </c>
      <c r="H5436">
        <v>1</v>
      </c>
      <c r="I5436">
        <v>8913.68</v>
      </c>
      <c r="J5436">
        <v>2.97</v>
      </c>
      <c r="K5436">
        <v>1215</v>
      </c>
      <c r="L5436" s="1">
        <v>45298</v>
      </c>
    </row>
    <row r="5437" spans="1:12" x14ac:dyDescent="0.25">
      <c r="A5437" t="s">
        <v>5481</v>
      </c>
      <c r="B5437" t="s">
        <v>19</v>
      </c>
      <c r="C5437" t="s">
        <v>20</v>
      </c>
      <c r="D5437" t="s">
        <v>21</v>
      </c>
      <c r="E5437" t="s">
        <v>16</v>
      </c>
      <c r="F5437" t="s">
        <v>33</v>
      </c>
      <c r="G5437">
        <v>3630.23</v>
      </c>
      <c r="H5437">
        <v>5</v>
      </c>
      <c r="I5437">
        <v>18151.150000000001</v>
      </c>
      <c r="J5437">
        <v>1.46</v>
      </c>
      <c r="K5437">
        <v>2181</v>
      </c>
      <c r="L5437" s="1">
        <v>45650</v>
      </c>
    </row>
    <row r="5438" spans="1:12" x14ac:dyDescent="0.25">
      <c r="A5438" t="s">
        <v>5482</v>
      </c>
      <c r="B5438" t="s">
        <v>38</v>
      </c>
      <c r="C5438" t="s">
        <v>20</v>
      </c>
      <c r="D5438" t="s">
        <v>39</v>
      </c>
      <c r="E5438" t="s">
        <v>16</v>
      </c>
      <c r="F5438" t="s">
        <v>62</v>
      </c>
      <c r="G5438">
        <v>6326.18</v>
      </c>
      <c r="H5438">
        <v>4</v>
      </c>
      <c r="I5438">
        <v>25304.720000000001</v>
      </c>
      <c r="J5438">
        <v>1.2</v>
      </c>
      <c r="K5438">
        <v>2827</v>
      </c>
      <c r="L5438" s="1">
        <v>45493</v>
      </c>
    </row>
    <row r="5439" spans="1:12" x14ac:dyDescent="0.25">
      <c r="A5439" t="s">
        <v>5483</v>
      </c>
      <c r="B5439" t="s">
        <v>25</v>
      </c>
      <c r="C5439" t="s">
        <v>26</v>
      </c>
      <c r="D5439" t="s">
        <v>27</v>
      </c>
      <c r="E5439" t="s">
        <v>16</v>
      </c>
      <c r="F5439" t="s">
        <v>40</v>
      </c>
      <c r="G5439">
        <v>2860.38</v>
      </c>
      <c r="H5439">
        <v>3</v>
      </c>
      <c r="I5439">
        <v>8581.14</v>
      </c>
      <c r="J5439">
        <v>4.8099999999999996</v>
      </c>
      <c r="K5439">
        <v>4273</v>
      </c>
      <c r="L5439" s="1">
        <v>45634</v>
      </c>
    </row>
    <row r="5440" spans="1:12" x14ac:dyDescent="0.25">
      <c r="A5440" t="s">
        <v>5484</v>
      </c>
      <c r="B5440" t="s">
        <v>38</v>
      </c>
      <c r="C5440" t="s">
        <v>20</v>
      </c>
      <c r="D5440" t="s">
        <v>39</v>
      </c>
      <c r="E5440" t="s">
        <v>16</v>
      </c>
      <c r="F5440" t="s">
        <v>33</v>
      </c>
      <c r="G5440">
        <v>14945.76</v>
      </c>
      <c r="H5440">
        <v>4</v>
      </c>
      <c r="I5440">
        <v>59783.040000000001</v>
      </c>
      <c r="J5440">
        <v>3.54</v>
      </c>
      <c r="K5440">
        <v>1432</v>
      </c>
      <c r="L5440" s="1">
        <v>45409</v>
      </c>
    </row>
    <row r="5441" spans="1:12" x14ac:dyDescent="0.25">
      <c r="A5441" t="s">
        <v>5485</v>
      </c>
      <c r="B5441" t="s">
        <v>43</v>
      </c>
      <c r="C5441" t="s">
        <v>44</v>
      </c>
      <c r="D5441" t="s">
        <v>45</v>
      </c>
      <c r="E5441" t="s">
        <v>16</v>
      </c>
      <c r="F5441" t="s">
        <v>17</v>
      </c>
      <c r="G5441">
        <v>4904.79</v>
      </c>
      <c r="H5441">
        <v>3</v>
      </c>
      <c r="I5441">
        <v>14714.37</v>
      </c>
      <c r="J5441">
        <v>2.04</v>
      </c>
      <c r="K5441">
        <v>2764</v>
      </c>
      <c r="L5441" s="1">
        <v>45610</v>
      </c>
    </row>
    <row r="5442" spans="1:12" x14ac:dyDescent="0.25">
      <c r="A5442" t="s">
        <v>5486</v>
      </c>
      <c r="B5442" t="s">
        <v>65</v>
      </c>
      <c r="C5442" t="s">
        <v>20</v>
      </c>
      <c r="D5442" t="s">
        <v>66</v>
      </c>
      <c r="E5442" t="s">
        <v>47</v>
      </c>
      <c r="F5442" t="s">
        <v>17</v>
      </c>
      <c r="G5442">
        <v>3685.24</v>
      </c>
      <c r="H5442">
        <v>2</v>
      </c>
      <c r="I5442">
        <v>7370.48</v>
      </c>
      <c r="J5442">
        <v>2.97</v>
      </c>
      <c r="K5442">
        <v>65</v>
      </c>
      <c r="L5442" s="1">
        <v>45320</v>
      </c>
    </row>
    <row r="5443" spans="1:12" x14ac:dyDescent="0.25">
      <c r="A5443" t="s">
        <v>5487</v>
      </c>
      <c r="B5443" t="s">
        <v>49</v>
      </c>
      <c r="C5443" t="s">
        <v>14</v>
      </c>
      <c r="D5443" t="s">
        <v>50</v>
      </c>
      <c r="E5443" t="s">
        <v>22</v>
      </c>
      <c r="F5443" t="s">
        <v>33</v>
      </c>
      <c r="G5443">
        <v>7901.36</v>
      </c>
      <c r="H5443">
        <v>1</v>
      </c>
      <c r="I5443">
        <v>7901.36</v>
      </c>
      <c r="J5443">
        <v>4.47</v>
      </c>
      <c r="K5443">
        <v>399</v>
      </c>
      <c r="L5443" s="1">
        <v>45645</v>
      </c>
    </row>
    <row r="5444" spans="1:12" x14ac:dyDescent="0.25">
      <c r="A5444" t="s">
        <v>5488</v>
      </c>
      <c r="B5444" t="s">
        <v>19</v>
      </c>
      <c r="C5444" t="s">
        <v>20</v>
      </c>
      <c r="D5444" t="s">
        <v>21</v>
      </c>
      <c r="E5444" t="s">
        <v>47</v>
      </c>
      <c r="F5444" t="s">
        <v>28</v>
      </c>
      <c r="G5444">
        <v>12181.79</v>
      </c>
      <c r="H5444">
        <v>5</v>
      </c>
      <c r="I5444">
        <v>60908.95</v>
      </c>
      <c r="J5444">
        <v>1.19</v>
      </c>
      <c r="K5444">
        <v>2210</v>
      </c>
      <c r="L5444" s="1">
        <v>45469</v>
      </c>
    </row>
    <row r="5445" spans="1:12" x14ac:dyDescent="0.25">
      <c r="A5445" t="s">
        <v>5489</v>
      </c>
      <c r="B5445" t="s">
        <v>35</v>
      </c>
      <c r="C5445" t="s">
        <v>14</v>
      </c>
      <c r="D5445" t="s">
        <v>36</v>
      </c>
      <c r="E5445" t="s">
        <v>22</v>
      </c>
      <c r="F5445" t="s">
        <v>40</v>
      </c>
      <c r="G5445">
        <v>9557.7199999999993</v>
      </c>
      <c r="H5445">
        <v>5</v>
      </c>
      <c r="I5445">
        <v>47788.6</v>
      </c>
      <c r="J5445">
        <v>3.87</v>
      </c>
      <c r="K5445">
        <v>2691</v>
      </c>
      <c r="L5445" s="1">
        <v>45305</v>
      </c>
    </row>
    <row r="5446" spans="1:12" x14ac:dyDescent="0.25">
      <c r="A5446" t="s">
        <v>5490</v>
      </c>
      <c r="B5446" t="s">
        <v>13</v>
      </c>
      <c r="C5446" t="s">
        <v>14</v>
      </c>
      <c r="D5446" t="s">
        <v>15</v>
      </c>
      <c r="E5446" t="s">
        <v>16</v>
      </c>
      <c r="F5446" t="s">
        <v>28</v>
      </c>
      <c r="G5446">
        <v>10465.6</v>
      </c>
      <c r="H5446">
        <v>5</v>
      </c>
      <c r="I5446">
        <v>52328</v>
      </c>
      <c r="J5446">
        <v>4.8099999999999996</v>
      </c>
      <c r="K5446">
        <v>47</v>
      </c>
      <c r="L5446" s="1">
        <v>45448</v>
      </c>
    </row>
    <row r="5447" spans="1:12" x14ac:dyDescent="0.25">
      <c r="A5447" t="s">
        <v>5491</v>
      </c>
      <c r="B5447" t="s">
        <v>19</v>
      </c>
      <c r="C5447" t="s">
        <v>20</v>
      </c>
      <c r="D5447" t="s">
        <v>21</v>
      </c>
      <c r="E5447" t="s">
        <v>16</v>
      </c>
      <c r="F5447" t="s">
        <v>62</v>
      </c>
      <c r="G5447">
        <v>15603.05</v>
      </c>
      <c r="H5447">
        <v>5</v>
      </c>
      <c r="I5447">
        <v>78015.25</v>
      </c>
      <c r="J5447">
        <v>4.42</v>
      </c>
      <c r="K5447">
        <v>2271</v>
      </c>
      <c r="L5447" s="1">
        <v>45412</v>
      </c>
    </row>
    <row r="5448" spans="1:12" x14ac:dyDescent="0.25">
      <c r="A5448" t="s">
        <v>5492</v>
      </c>
      <c r="B5448" t="s">
        <v>38</v>
      </c>
      <c r="C5448" t="s">
        <v>20</v>
      </c>
      <c r="D5448" t="s">
        <v>39</v>
      </c>
      <c r="E5448" t="s">
        <v>16</v>
      </c>
      <c r="F5448" t="s">
        <v>40</v>
      </c>
      <c r="G5448">
        <v>13277.27</v>
      </c>
      <c r="H5448">
        <v>4</v>
      </c>
      <c r="I5448">
        <v>53109.08</v>
      </c>
      <c r="J5448">
        <v>4.16</v>
      </c>
      <c r="K5448">
        <v>3288</v>
      </c>
      <c r="L5448" s="1">
        <v>45470</v>
      </c>
    </row>
    <row r="5449" spans="1:12" x14ac:dyDescent="0.25">
      <c r="A5449" t="s">
        <v>5493</v>
      </c>
      <c r="B5449" t="s">
        <v>49</v>
      </c>
      <c r="C5449" t="s">
        <v>14</v>
      </c>
      <c r="D5449" t="s">
        <v>50</v>
      </c>
      <c r="E5449" t="s">
        <v>16</v>
      </c>
      <c r="F5449" t="s">
        <v>17</v>
      </c>
      <c r="G5449">
        <v>845.86</v>
      </c>
      <c r="H5449">
        <v>5</v>
      </c>
      <c r="I5449">
        <v>4229.3</v>
      </c>
      <c r="J5449">
        <v>4.1500000000000004</v>
      </c>
      <c r="K5449">
        <v>630</v>
      </c>
      <c r="L5449" s="1">
        <v>45325</v>
      </c>
    </row>
    <row r="5450" spans="1:12" x14ac:dyDescent="0.25">
      <c r="A5450" t="s">
        <v>5494</v>
      </c>
      <c r="B5450" t="s">
        <v>49</v>
      </c>
      <c r="C5450" t="s">
        <v>14</v>
      </c>
      <c r="D5450" t="s">
        <v>50</v>
      </c>
      <c r="E5450" t="s">
        <v>22</v>
      </c>
      <c r="F5450" t="s">
        <v>33</v>
      </c>
      <c r="G5450">
        <v>13330.84</v>
      </c>
      <c r="H5450">
        <v>4</v>
      </c>
      <c r="I5450">
        <v>53323.360000000001</v>
      </c>
      <c r="J5450">
        <v>2.4900000000000002</v>
      </c>
      <c r="K5450">
        <v>4824</v>
      </c>
      <c r="L5450" s="1">
        <v>45605</v>
      </c>
    </row>
    <row r="5451" spans="1:12" x14ac:dyDescent="0.25">
      <c r="A5451" t="s">
        <v>5495</v>
      </c>
      <c r="B5451" t="s">
        <v>19</v>
      </c>
      <c r="C5451" t="s">
        <v>20</v>
      </c>
      <c r="D5451" t="s">
        <v>21</v>
      </c>
      <c r="E5451" t="s">
        <v>47</v>
      </c>
      <c r="F5451" t="s">
        <v>40</v>
      </c>
      <c r="G5451">
        <v>18474.169999999998</v>
      </c>
      <c r="H5451">
        <v>5</v>
      </c>
      <c r="I5451">
        <v>92370.85</v>
      </c>
      <c r="J5451">
        <v>3.86</v>
      </c>
      <c r="K5451">
        <v>2483</v>
      </c>
      <c r="L5451" s="1">
        <v>45415</v>
      </c>
    </row>
    <row r="5452" spans="1:12" x14ac:dyDescent="0.25">
      <c r="A5452" t="s">
        <v>5496</v>
      </c>
      <c r="B5452" t="s">
        <v>43</v>
      </c>
      <c r="C5452" t="s">
        <v>44</v>
      </c>
      <c r="D5452" t="s">
        <v>45</v>
      </c>
      <c r="E5452" t="s">
        <v>22</v>
      </c>
      <c r="F5452" t="s">
        <v>62</v>
      </c>
      <c r="G5452">
        <v>8765.99</v>
      </c>
      <c r="H5452">
        <v>2</v>
      </c>
      <c r="I5452">
        <v>17531.98</v>
      </c>
      <c r="J5452">
        <v>3.62</v>
      </c>
      <c r="K5452">
        <v>2540</v>
      </c>
      <c r="L5452" s="1">
        <v>45632</v>
      </c>
    </row>
    <row r="5453" spans="1:12" x14ac:dyDescent="0.25">
      <c r="A5453" t="s">
        <v>5497</v>
      </c>
      <c r="B5453" t="s">
        <v>13</v>
      </c>
      <c r="C5453" t="s">
        <v>14</v>
      </c>
      <c r="D5453" t="s">
        <v>15</v>
      </c>
      <c r="E5453" t="s">
        <v>47</v>
      </c>
      <c r="F5453" t="s">
        <v>62</v>
      </c>
      <c r="G5453">
        <v>7668.07</v>
      </c>
      <c r="H5453">
        <v>2</v>
      </c>
      <c r="I5453">
        <v>15336.14</v>
      </c>
      <c r="J5453">
        <v>4.13</v>
      </c>
      <c r="K5453">
        <v>3344</v>
      </c>
      <c r="L5453" s="1">
        <v>45433</v>
      </c>
    </row>
    <row r="5454" spans="1:12" x14ac:dyDescent="0.25">
      <c r="A5454" t="s">
        <v>5498</v>
      </c>
      <c r="B5454" t="s">
        <v>43</v>
      </c>
      <c r="C5454" t="s">
        <v>44</v>
      </c>
      <c r="D5454" t="s">
        <v>45</v>
      </c>
      <c r="E5454" t="s">
        <v>47</v>
      </c>
      <c r="F5454" t="s">
        <v>28</v>
      </c>
      <c r="G5454">
        <v>19469.53</v>
      </c>
      <c r="H5454">
        <v>4</v>
      </c>
      <c r="I5454">
        <v>77878.12</v>
      </c>
      <c r="J5454">
        <v>4.8499999999999996</v>
      </c>
      <c r="K5454">
        <v>2281</v>
      </c>
      <c r="L5454" s="1">
        <v>45577</v>
      </c>
    </row>
    <row r="5455" spans="1:12" x14ac:dyDescent="0.25">
      <c r="A5455" t="s">
        <v>5499</v>
      </c>
      <c r="B5455" t="s">
        <v>49</v>
      </c>
      <c r="C5455" t="s">
        <v>14</v>
      </c>
      <c r="D5455" t="s">
        <v>50</v>
      </c>
      <c r="E5455" t="s">
        <v>47</v>
      </c>
      <c r="F5455" t="s">
        <v>62</v>
      </c>
      <c r="G5455">
        <v>17280.669999999998</v>
      </c>
      <c r="H5455">
        <v>3</v>
      </c>
      <c r="I5455">
        <v>51842.01</v>
      </c>
      <c r="J5455">
        <v>1.81</v>
      </c>
      <c r="K5455">
        <v>556</v>
      </c>
      <c r="L5455" s="1">
        <v>45347</v>
      </c>
    </row>
    <row r="5456" spans="1:12" x14ac:dyDescent="0.25">
      <c r="A5456" t="s">
        <v>5500</v>
      </c>
      <c r="B5456" t="s">
        <v>38</v>
      </c>
      <c r="C5456" t="s">
        <v>20</v>
      </c>
      <c r="D5456" t="s">
        <v>39</v>
      </c>
      <c r="E5456" t="s">
        <v>22</v>
      </c>
      <c r="F5456" t="s">
        <v>23</v>
      </c>
      <c r="G5456">
        <v>14051.77</v>
      </c>
      <c r="H5456">
        <v>3</v>
      </c>
      <c r="I5456">
        <v>42155.31</v>
      </c>
      <c r="J5456">
        <v>2.1</v>
      </c>
      <c r="K5456">
        <v>912</v>
      </c>
      <c r="L5456" s="1">
        <v>45338</v>
      </c>
    </row>
    <row r="5457" spans="1:12" x14ac:dyDescent="0.25">
      <c r="A5457" t="s">
        <v>5501</v>
      </c>
      <c r="B5457" t="s">
        <v>43</v>
      </c>
      <c r="C5457" t="s">
        <v>44</v>
      </c>
      <c r="D5457" t="s">
        <v>45</v>
      </c>
      <c r="E5457" t="s">
        <v>47</v>
      </c>
      <c r="F5457" t="s">
        <v>33</v>
      </c>
      <c r="G5457">
        <v>5736.09</v>
      </c>
      <c r="H5457">
        <v>2</v>
      </c>
      <c r="I5457">
        <v>11472.18</v>
      </c>
      <c r="J5457">
        <v>1.53</v>
      </c>
      <c r="K5457">
        <v>3780</v>
      </c>
      <c r="L5457" s="1">
        <v>45404</v>
      </c>
    </row>
    <row r="5458" spans="1:12" x14ac:dyDescent="0.25">
      <c r="A5458" t="s">
        <v>5502</v>
      </c>
      <c r="B5458" t="s">
        <v>53</v>
      </c>
      <c r="C5458" t="s">
        <v>31</v>
      </c>
      <c r="D5458" t="s">
        <v>54</v>
      </c>
      <c r="E5458" t="s">
        <v>22</v>
      </c>
      <c r="F5458" t="s">
        <v>28</v>
      </c>
      <c r="G5458">
        <v>7446.95</v>
      </c>
      <c r="H5458">
        <v>3</v>
      </c>
      <c r="I5458">
        <v>22340.85</v>
      </c>
      <c r="J5458">
        <v>2.54</v>
      </c>
      <c r="K5458">
        <v>1822</v>
      </c>
      <c r="L5458" s="1">
        <v>45482</v>
      </c>
    </row>
    <row r="5459" spans="1:12" x14ac:dyDescent="0.25">
      <c r="A5459" t="s">
        <v>5503</v>
      </c>
      <c r="B5459" t="s">
        <v>30</v>
      </c>
      <c r="C5459" t="s">
        <v>31</v>
      </c>
      <c r="D5459" t="s">
        <v>32</v>
      </c>
      <c r="E5459" t="s">
        <v>16</v>
      </c>
      <c r="F5459" t="s">
        <v>62</v>
      </c>
      <c r="G5459">
        <v>11380.89</v>
      </c>
      <c r="H5459">
        <v>4</v>
      </c>
      <c r="I5459">
        <v>45523.56</v>
      </c>
      <c r="J5459">
        <v>3.45</v>
      </c>
      <c r="K5459">
        <v>1006</v>
      </c>
      <c r="L5459" s="1">
        <v>45620</v>
      </c>
    </row>
    <row r="5460" spans="1:12" x14ac:dyDescent="0.25">
      <c r="A5460" t="s">
        <v>5504</v>
      </c>
      <c r="B5460" t="s">
        <v>49</v>
      </c>
      <c r="C5460" t="s">
        <v>14</v>
      </c>
      <c r="D5460" t="s">
        <v>50</v>
      </c>
      <c r="E5460" t="s">
        <v>22</v>
      </c>
      <c r="F5460" t="s">
        <v>62</v>
      </c>
      <c r="G5460">
        <v>1722.99</v>
      </c>
      <c r="H5460">
        <v>2</v>
      </c>
      <c r="I5460">
        <v>3445.98</v>
      </c>
      <c r="J5460">
        <v>3.64</v>
      </c>
      <c r="K5460">
        <v>3089</v>
      </c>
      <c r="L5460" s="1">
        <v>45466</v>
      </c>
    </row>
    <row r="5461" spans="1:12" x14ac:dyDescent="0.25">
      <c r="A5461" t="s">
        <v>5505</v>
      </c>
      <c r="B5461" t="s">
        <v>38</v>
      </c>
      <c r="C5461" t="s">
        <v>20</v>
      </c>
      <c r="D5461" t="s">
        <v>39</v>
      </c>
      <c r="E5461" t="s">
        <v>16</v>
      </c>
      <c r="F5461" t="s">
        <v>62</v>
      </c>
      <c r="G5461">
        <v>8821.18</v>
      </c>
      <c r="H5461">
        <v>2</v>
      </c>
      <c r="I5461">
        <v>17642.36</v>
      </c>
      <c r="J5461">
        <v>3.08</v>
      </c>
      <c r="K5461">
        <v>1152</v>
      </c>
      <c r="L5461" s="1">
        <v>45644</v>
      </c>
    </row>
    <row r="5462" spans="1:12" x14ac:dyDescent="0.25">
      <c r="A5462" t="s">
        <v>5506</v>
      </c>
      <c r="B5462" t="s">
        <v>30</v>
      </c>
      <c r="C5462" t="s">
        <v>31</v>
      </c>
      <c r="D5462" t="s">
        <v>32</v>
      </c>
      <c r="E5462" t="s">
        <v>16</v>
      </c>
      <c r="F5462" t="s">
        <v>40</v>
      </c>
      <c r="G5462">
        <v>15124.88</v>
      </c>
      <c r="H5462">
        <v>5</v>
      </c>
      <c r="I5462">
        <v>75624.399999999994</v>
      </c>
      <c r="J5462">
        <v>4.88</v>
      </c>
      <c r="K5462">
        <v>4332</v>
      </c>
      <c r="L5462" s="1">
        <v>45298</v>
      </c>
    </row>
    <row r="5463" spans="1:12" x14ac:dyDescent="0.25">
      <c r="A5463" t="s">
        <v>5507</v>
      </c>
      <c r="B5463" t="s">
        <v>53</v>
      </c>
      <c r="C5463" t="s">
        <v>31</v>
      </c>
      <c r="D5463" t="s">
        <v>54</v>
      </c>
      <c r="E5463" t="s">
        <v>47</v>
      </c>
      <c r="F5463" t="s">
        <v>28</v>
      </c>
      <c r="G5463">
        <v>15899.46</v>
      </c>
      <c r="H5463">
        <v>5</v>
      </c>
      <c r="I5463">
        <v>79497.3</v>
      </c>
      <c r="J5463">
        <v>3.44</v>
      </c>
      <c r="K5463">
        <v>1798</v>
      </c>
      <c r="L5463" s="1">
        <v>45306</v>
      </c>
    </row>
    <row r="5464" spans="1:12" x14ac:dyDescent="0.25">
      <c r="A5464" t="s">
        <v>5508</v>
      </c>
      <c r="B5464" t="s">
        <v>19</v>
      </c>
      <c r="C5464" t="s">
        <v>20</v>
      </c>
      <c r="D5464" t="s">
        <v>21</v>
      </c>
      <c r="E5464" t="s">
        <v>16</v>
      </c>
      <c r="F5464" t="s">
        <v>33</v>
      </c>
      <c r="G5464">
        <v>14881</v>
      </c>
      <c r="H5464">
        <v>5</v>
      </c>
      <c r="I5464">
        <v>74405</v>
      </c>
      <c r="J5464">
        <v>3</v>
      </c>
      <c r="K5464">
        <v>1638</v>
      </c>
      <c r="L5464" s="1">
        <v>45327</v>
      </c>
    </row>
    <row r="5465" spans="1:12" x14ac:dyDescent="0.25">
      <c r="A5465" t="s">
        <v>5509</v>
      </c>
      <c r="B5465" t="s">
        <v>19</v>
      </c>
      <c r="C5465" t="s">
        <v>20</v>
      </c>
      <c r="D5465" t="s">
        <v>21</v>
      </c>
      <c r="E5465" t="s">
        <v>22</v>
      </c>
      <c r="F5465" t="s">
        <v>40</v>
      </c>
      <c r="G5465">
        <v>5642.98</v>
      </c>
      <c r="H5465">
        <v>5</v>
      </c>
      <c r="I5465">
        <v>28214.9</v>
      </c>
      <c r="J5465">
        <v>1.45</v>
      </c>
      <c r="K5465">
        <v>1722</v>
      </c>
      <c r="L5465" s="1">
        <v>45383</v>
      </c>
    </row>
    <row r="5466" spans="1:12" x14ac:dyDescent="0.25">
      <c r="A5466" t="s">
        <v>5510</v>
      </c>
      <c r="B5466" t="s">
        <v>19</v>
      </c>
      <c r="C5466" t="s">
        <v>20</v>
      </c>
      <c r="D5466" t="s">
        <v>21</v>
      </c>
      <c r="E5466" t="s">
        <v>22</v>
      </c>
      <c r="F5466" t="s">
        <v>28</v>
      </c>
      <c r="G5466">
        <v>8998.1200000000008</v>
      </c>
      <c r="H5466">
        <v>1</v>
      </c>
      <c r="I5466">
        <v>8998.1200000000008</v>
      </c>
      <c r="J5466">
        <v>4.99</v>
      </c>
      <c r="K5466">
        <v>4132</v>
      </c>
      <c r="L5466" s="1">
        <v>45491</v>
      </c>
    </row>
    <row r="5467" spans="1:12" x14ac:dyDescent="0.25">
      <c r="A5467" t="s">
        <v>5511</v>
      </c>
      <c r="B5467" t="s">
        <v>65</v>
      </c>
      <c r="C5467" t="s">
        <v>20</v>
      </c>
      <c r="D5467" t="s">
        <v>66</v>
      </c>
      <c r="E5467" t="s">
        <v>47</v>
      </c>
      <c r="F5467" t="s">
        <v>62</v>
      </c>
      <c r="G5467">
        <v>5072.25</v>
      </c>
      <c r="H5467">
        <v>5</v>
      </c>
      <c r="I5467">
        <v>25361.25</v>
      </c>
      <c r="J5467">
        <v>1.19</v>
      </c>
      <c r="K5467">
        <v>2902</v>
      </c>
      <c r="L5467" s="1">
        <v>45391</v>
      </c>
    </row>
    <row r="5468" spans="1:12" x14ac:dyDescent="0.25">
      <c r="A5468" t="s">
        <v>5512</v>
      </c>
      <c r="B5468" t="s">
        <v>53</v>
      </c>
      <c r="C5468" t="s">
        <v>31</v>
      </c>
      <c r="D5468" t="s">
        <v>54</v>
      </c>
      <c r="E5468" t="s">
        <v>22</v>
      </c>
      <c r="F5468" t="s">
        <v>23</v>
      </c>
      <c r="G5468">
        <v>13819.56</v>
      </c>
      <c r="H5468">
        <v>1</v>
      </c>
      <c r="I5468">
        <v>13819.56</v>
      </c>
      <c r="J5468">
        <v>2.97</v>
      </c>
      <c r="K5468">
        <v>2143</v>
      </c>
      <c r="L5468" s="1">
        <v>45565</v>
      </c>
    </row>
    <row r="5469" spans="1:12" x14ac:dyDescent="0.25">
      <c r="A5469" t="s">
        <v>5513</v>
      </c>
      <c r="B5469" t="s">
        <v>30</v>
      </c>
      <c r="C5469" t="s">
        <v>31</v>
      </c>
      <c r="D5469" t="s">
        <v>32</v>
      </c>
      <c r="E5469" t="s">
        <v>16</v>
      </c>
      <c r="F5469" t="s">
        <v>62</v>
      </c>
      <c r="G5469">
        <v>11648.2</v>
      </c>
      <c r="H5469">
        <v>4</v>
      </c>
      <c r="I5469">
        <v>46592.800000000003</v>
      </c>
      <c r="J5469">
        <v>1.29</v>
      </c>
      <c r="K5469">
        <v>128</v>
      </c>
      <c r="L5469" s="1">
        <v>45600</v>
      </c>
    </row>
    <row r="5470" spans="1:12" x14ac:dyDescent="0.25">
      <c r="A5470" t="s">
        <v>5514</v>
      </c>
      <c r="B5470" t="s">
        <v>43</v>
      </c>
      <c r="C5470" t="s">
        <v>44</v>
      </c>
      <c r="D5470" t="s">
        <v>45</v>
      </c>
      <c r="E5470" t="s">
        <v>47</v>
      </c>
      <c r="F5470" t="s">
        <v>28</v>
      </c>
      <c r="G5470">
        <v>13503.01</v>
      </c>
      <c r="H5470">
        <v>1</v>
      </c>
      <c r="I5470">
        <v>13503.01</v>
      </c>
      <c r="J5470">
        <v>2.84</v>
      </c>
      <c r="K5470">
        <v>4085</v>
      </c>
      <c r="L5470" s="1">
        <v>45592</v>
      </c>
    </row>
    <row r="5471" spans="1:12" x14ac:dyDescent="0.25">
      <c r="A5471" t="s">
        <v>5515</v>
      </c>
      <c r="B5471" t="s">
        <v>13</v>
      </c>
      <c r="C5471" t="s">
        <v>14</v>
      </c>
      <c r="D5471" t="s">
        <v>15</v>
      </c>
      <c r="E5471" t="s">
        <v>16</v>
      </c>
      <c r="F5471" t="s">
        <v>62</v>
      </c>
      <c r="G5471">
        <v>13778.96</v>
      </c>
      <c r="H5471">
        <v>1</v>
      </c>
      <c r="I5471">
        <v>13778.96</v>
      </c>
      <c r="J5471">
        <v>4.03</v>
      </c>
      <c r="K5471">
        <v>2370</v>
      </c>
      <c r="L5471" s="1">
        <v>45359</v>
      </c>
    </row>
    <row r="5472" spans="1:12" x14ac:dyDescent="0.25">
      <c r="A5472" t="s">
        <v>5516</v>
      </c>
      <c r="B5472" t="s">
        <v>38</v>
      </c>
      <c r="C5472" t="s">
        <v>20</v>
      </c>
      <c r="D5472" t="s">
        <v>39</v>
      </c>
      <c r="E5472" t="s">
        <v>47</v>
      </c>
      <c r="F5472" t="s">
        <v>40</v>
      </c>
      <c r="G5472">
        <v>15598.43</v>
      </c>
      <c r="H5472">
        <v>5</v>
      </c>
      <c r="I5472">
        <v>77992.149999999994</v>
      </c>
      <c r="J5472">
        <v>2.83</v>
      </c>
      <c r="K5472">
        <v>3214</v>
      </c>
      <c r="L5472" s="1">
        <v>45416</v>
      </c>
    </row>
    <row r="5473" spans="1:12" x14ac:dyDescent="0.25">
      <c r="A5473" t="s">
        <v>5517</v>
      </c>
      <c r="B5473" t="s">
        <v>30</v>
      </c>
      <c r="C5473" t="s">
        <v>31</v>
      </c>
      <c r="D5473" t="s">
        <v>32</v>
      </c>
      <c r="E5473" t="s">
        <v>16</v>
      </c>
      <c r="F5473" t="s">
        <v>28</v>
      </c>
      <c r="G5473">
        <v>4506.1000000000004</v>
      </c>
      <c r="H5473">
        <v>3</v>
      </c>
      <c r="I5473">
        <v>13518.3</v>
      </c>
      <c r="J5473">
        <v>3.83</v>
      </c>
      <c r="K5473">
        <v>4043</v>
      </c>
      <c r="L5473" s="1">
        <v>45384</v>
      </c>
    </row>
    <row r="5474" spans="1:12" x14ac:dyDescent="0.25">
      <c r="A5474" t="s">
        <v>5518</v>
      </c>
      <c r="B5474" t="s">
        <v>35</v>
      </c>
      <c r="C5474" t="s">
        <v>14</v>
      </c>
      <c r="D5474" t="s">
        <v>36</v>
      </c>
      <c r="E5474" t="s">
        <v>22</v>
      </c>
      <c r="F5474" t="s">
        <v>40</v>
      </c>
      <c r="G5474">
        <v>5672.04</v>
      </c>
      <c r="H5474">
        <v>4</v>
      </c>
      <c r="I5474">
        <v>22688.16</v>
      </c>
      <c r="J5474">
        <v>4.17</v>
      </c>
      <c r="K5474">
        <v>2638</v>
      </c>
      <c r="L5474" s="1">
        <v>45503</v>
      </c>
    </row>
    <row r="5475" spans="1:12" x14ac:dyDescent="0.25">
      <c r="A5475" t="s">
        <v>5519</v>
      </c>
      <c r="B5475" t="s">
        <v>49</v>
      </c>
      <c r="C5475" t="s">
        <v>14</v>
      </c>
      <c r="D5475" t="s">
        <v>50</v>
      </c>
      <c r="E5475" t="s">
        <v>47</v>
      </c>
      <c r="F5475" t="s">
        <v>62</v>
      </c>
      <c r="G5475">
        <v>9443.7800000000007</v>
      </c>
      <c r="H5475">
        <v>2</v>
      </c>
      <c r="I5475">
        <v>18887.560000000001</v>
      </c>
      <c r="J5475">
        <v>2.78</v>
      </c>
      <c r="K5475">
        <v>1314</v>
      </c>
      <c r="L5475" s="1">
        <v>45548</v>
      </c>
    </row>
    <row r="5476" spans="1:12" x14ac:dyDescent="0.25">
      <c r="A5476" t="s">
        <v>5520</v>
      </c>
      <c r="B5476" t="s">
        <v>35</v>
      </c>
      <c r="C5476" t="s">
        <v>14</v>
      </c>
      <c r="D5476" t="s">
        <v>36</v>
      </c>
      <c r="E5476" t="s">
        <v>16</v>
      </c>
      <c r="F5476" t="s">
        <v>40</v>
      </c>
      <c r="G5476">
        <v>17843.41</v>
      </c>
      <c r="H5476">
        <v>2</v>
      </c>
      <c r="I5476">
        <v>35686.82</v>
      </c>
      <c r="J5476">
        <v>3.99</v>
      </c>
      <c r="K5476">
        <v>2042</v>
      </c>
      <c r="L5476" s="1">
        <v>45422</v>
      </c>
    </row>
    <row r="5477" spans="1:12" x14ac:dyDescent="0.25">
      <c r="A5477" t="s">
        <v>5521</v>
      </c>
      <c r="B5477" t="s">
        <v>35</v>
      </c>
      <c r="C5477" t="s">
        <v>14</v>
      </c>
      <c r="D5477" t="s">
        <v>36</v>
      </c>
      <c r="E5477" t="s">
        <v>22</v>
      </c>
      <c r="F5477" t="s">
        <v>17</v>
      </c>
      <c r="G5477">
        <v>14045.88</v>
      </c>
      <c r="H5477">
        <v>2</v>
      </c>
      <c r="I5477">
        <v>28091.759999999998</v>
      </c>
      <c r="J5477">
        <v>2.0499999999999998</v>
      </c>
      <c r="K5477">
        <v>621</v>
      </c>
      <c r="L5477" s="1">
        <v>45322</v>
      </c>
    </row>
    <row r="5478" spans="1:12" x14ac:dyDescent="0.25">
      <c r="A5478" t="s">
        <v>5522</v>
      </c>
      <c r="B5478" t="s">
        <v>38</v>
      </c>
      <c r="C5478" t="s">
        <v>20</v>
      </c>
      <c r="D5478" t="s">
        <v>39</v>
      </c>
      <c r="E5478" t="s">
        <v>16</v>
      </c>
      <c r="F5478" t="s">
        <v>23</v>
      </c>
      <c r="G5478">
        <v>19559.28</v>
      </c>
      <c r="H5478">
        <v>4</v>
      </c>
      <c r="I5478">
        <v>78237.119999999995</v>
      </c>
      <c r="J5478">
        <v>1.3</v>
      </c>
      <c r="K5478">
        <v>2235</v>
      </c>
      <c r="L5478" s="1">
        <v>45573</v>
      </c>
    </row>
    <row r="5479" spans="1:12" x14ac:dyDescent="0.25">
      <c r="A5479" t="s">
        <v>5523</v>
      </c>
      <c r="B5479" t="s">
        <v>13</v>
      </c>
      <c r="C5479" t="s">
        <v>14</v>
      </c>
      <c r="D5479" t="s">
        <v>15</v>
      </c>
      <c r="E5479" t="s">
        <v>47</v>
      </c>
      <c r="F5479" t="s">
        <v>28</v>
      </c>
      <c r="G5479">
        <v>947.7</v>
      </c>
      <c r="H5479">
        <v>1</v>
      </c>
      <c r="I5479">
        <v>947.7</v>
      </c>
      <c r="J5479">
        <v>3.95</v>
      </c>
      <c r="K5479">
        <v>2594</v>
      </c>
      <c r="L5479" s="1">
        <v>45365</v>
      </c>
    </row>
    <row r="5480" spans="1:12" x14ac:dyDescent="0.25">
      <c r="A5480" t="s">
        <v>5524</v>
      </c>
      <c r="B5480" t="s">
        <v>53</v>
      </c>
      <c r="C5480" t="s">
        <v>31</v>
      </c>
      <c r="D5480" t="s">
        <v>54</v>
      </c>
      <c r="E5480" t="s">
        <v>22</v>
      </c>
      <c r="F5480" t="s">
        <v>40</v>
      </c>
      <c r="G5480">
        <v>10027.92</v>
      </c>
      <c r="H5480">
        <v>5</v>
      </c>
      <c r="I5480">
        <v>50139.6</v>
      </c>
      <c r="J5480">
        <v>1.84</v>
      </c>
      <c r="K5480">
        <v>3323</v>
      </c>
      <c r="L5480" s="1">
        <v>45485</v>
      </c>
    </row>
    <row r="5481" spans="1:12" x14ac:dyDescent="0.25">
      <c r="A5481" t="s">
        <v>5525</v>
      </c>
      <c r="B5481" t="s">
        <v>49</v>
      </c>
      <c r="C5481" t="s">
        <v>14</v>
      </c>
      <c r="D5481" t="s">
        <v>50</v>
      </c>
      <c r="E5481" t="s">
        <v>16</v>
      </c>
      <c r="F5481" t="s">
        <v>28</v>
      </c>
      <c r="G5481">
        <v>15818.1</v>
      </c>
      <c r="H5481">
        <v>2</v>
      </c>
      <c r="I5481">
        <v>31636.2</v>
      </c>
      <c r="J5481">
        <v>2.59</v>
      </c>
      <c r="K5481">
        <v>3623</v>
      </c>
      <c r="L5481" s="1">
        <v>45346</v>
      </c>
    </row>
    <row r="5482" spans="1:12" x14ac:dyDescent="0.25">
      <c r="A5482" t="s">
        <v>5526</v>
      </c>
      <c r="B5482" t="s">
        <v>65</v>
      </c>
      <c r="C5482" t="s">
        <v>20</v>
      </c>
      <c r="D5482" t="s">
        <v>66</v>
      </c>
      <c r="E5482" t="s">
        <v>16</v>
      </c>
      <c r="F5482" t="s">
        <v>28</v>
      </c>
      <c r="G5482">
        <v>19903.54</v>
      </c>
      <c r="H5482">
        <v>4</v>
      </c>
      <c r="I5482">
        <v>79614.16</v>
      </c>
      <c r="J5482">
        <v>3.82</v>
      </c>
      <c r="K5482">
        <v>1067</v>
      </c>
      <c r="L5482" s="1">
        <v>45413</v>
      </c>
    </row>
    <row r="5483" spans="1:12" x14ac:dyDescent="0.25">
      <c r="A5483" t="s">
        <v>5527</v>
      </c>
      <c r="B5483" t="s">
        <v>25</v>
      </c>
      <c r="C5483" t="s">
        <v>26</v>
      </c>
      <c r="D5483" t="s">
        <v>27</v>
      </c>
      <c r="E5483" t="s">
        <v>16</v>
      </c>
      <c r="F5483" t="s">
        <v>33</v>
      </c>
      <c r="G5483">
        <v>17413.240000000002</v>
      </c>
      <c r="H5483">
        <v>1</v>
      </c>
      <c r="I5483">
        <v>17413.240000000002</v>
      </c>
      <c r="J5483">
        <v>3.24</v>
      </c>
      <c r="K5483">
        <v>4283</v>
      </c>
      <c r="L5483" s="1">
        <v>45516</v>
      </c>
    </row>
    <row r="5484" spans="1:12" x14ac:dyDescent="0.25">
      <c r="A5484" t="s">
        <v>5528</v>
      </c>
      <c r="B5484" t="s">
        <v>65</v>
      </c>
      <c r="C5484" t="s">
        <v>20</v>
      </c>
      <c r="D5484" t="s">
        <v>66</v>
      </c>
      <c r="E5484" t="s">
        <v>16</v>
      </c>
      <c r="F5484" t="s">
        <v>33</v>
      </c>
      <c r="G5484">
        <v>16564.330000000002</v>
      </c>
      <c r="H5484">
        <v>5</v>
      </c>
      <c r="I5484">
        <v>82821.649999999994</v>
      </c>
      <c r="J5484">
        <v>4.8099999999999996</v>
      </c>
      <c r="K5484">
        <v>1099</v>
      </c>
      <c r="L5484" s="1">
        <v>45358</v>
      </c>
    </row>
    <row r="5485" spans="1:12" x14ac:dyDescent="0.25">
      <c r="A5485" t="s">
        <v>5529</v>
      </c>
      <c r="B5485" t="s">
        <v>13</v>
      </c>
      <c r="C5485" t="s">
        <v>14</v>
      </c>
      <c r="D5485" t="s">
        <v>15</v>
      </c>
      <c r="E5485" t="s">
        <v>47</v>
      </c>
      <c r="F5485" t="s">
        <v>40</v>
      </c>
      <c r="G5485">
        <v>10352.58</v>
      </c>
      <c r="H5485">
        <v>3</v>
      </c>
      <c r="I5485">
        <v>31057.74</v>
      </c>
      <c r="J5485">
        <v>2.91</v>
      </c>
      <c r="K5485">
        <v>3940</v>
      </c>
      <c r="L5485" s="1">
        <v>45459</v>
      </c>
    </row>
    <row r="5486" spans="1:12" x14ac:dyDescent="0.25">
      <c r="A5486" t="s">
        <v>5530</v>
      </c>
      <c r="B5486" t="s">
        <v>53</v>
      </c>
      <c r="C5486" t="s">
        <v>31</v>
      </c>
      <c r="D5486" t="s">
        <v>54</v>
      </c>
      <c r="E5486" t="s">
        <v>16</v>
      </c>
      <c r="F5486" t="s">
        <v>17</v>
      </c>
      <c r="G5486">
        <v>19485.47</v>
      </c>
      <c r="H5486">
        <v>5</v>
      </c>
      <c r="I5486">
        <v>97427.35</v>
      </c>
      <c r="J5486">
        <v>3.3</v>
      </c>
      <c r="K5486">
        <v>4540</v>
      </c>
      <c r="L5486" s="1">
        <v>45418</v>
      </c>
    </row>
    <row r="5487" spans="1:12" x14ac:dyDescent="0.25">
      <c r="A5487" t="s">
        <v>5531</v>
      </c>
      <c r="B5487" t="s">
        <v>19</v>
      </c>
      <c r="C5487" t="s">
        <v>20</v>
      </c>
      <c r="D5487" t="s">
        <v>21</v>
      </c>
      <c r="E5487" t="s">
        <v>22</v>
      </c>
      <c r="F5487" t="s">
        <v>40</v>
      </c>
      <c r="G5487">
        <v>10724.02</v>
      </c>
      <c r="H5487">
        <v>4</v>
      </c>
      <c r="I5487">
        <v>42896.08</v>
      </c>
      <c r="J5487">
        <v>3.04</v>
      </c>
      <c r="K5487">
        <v>4863</v>
      </c>
      <c r="L5487" s="1">
        <v>45494</v>
      </c>
    </row>
    <row r="5488" spans="1:12" x14ac:dyDescent="0.25">
      <c r="A5488" t="s">
        <v>5532</v>
      </c>
      <c r="B5488" t="s">
        <v>19</v>
      </c>
      <c r="C5488" t="s">
        <v>20</v>
      </c>
      <c r="D5488" t="s">
        <v>21</v>
      </c>
      <c r="E5488" t="s">
        <v>16</v>
      </c>
      <c r="F5488" t="s">
        <v>33</v>
      </c>
      <c r="G5488">
        <v>3033.6</v>
      </c>
      <c r="H5488">
        <v>1</v>
      </c>
      <c r="I5488">
        <v>3033.6</v>
      </c>
      <c r="J5488">
        <v>1.27</v>
      </c>
      <c r="K5488">
        <v>4336</v>
      </c>
      <c r="L5488" s="1">
        <v>45528</v>
      </c>
    </row>
    <row r="5489" spans="1:12" x14ac:dyDescent="0.25">
      <c r="A5489" t="s">
        <v>5533</v>
      </c>
      <c r="B5489" t="s">
        <v>25</v>
      </c>
      <c r="C5489" t="s">
        <v>26</v>
      </c>
      <c r="D5489" t="s">
        <v>27</v>
      </c>
      <c r="E5489" t="s">
        <v>22</v>
      </c>
      <c r="F5489" t="s">
        <v>33</v>
      </c>
      <c r="G5489">
        <v>15896.51</v>
      </c>
      <c r="H5489">
        <v>1</v>
      </c>
      <c r="I5489">
        <v>15896.51</v>
      </c>
      <c r="J5489">
        <v>1.19</v>
      </c>
      <c r="K5489">
        <v>3080</v>
      </c>
      <c r="L5489" s="1">
        <v>45301</v>
      </c>
    </row>
    <row r="5490" spans="1:12" x14ac:dyDescent="0.25">
      <c r="A5490" t="s">
        <v>5534</v>
      </c>
      <c r="B5490" t="s">
        <v>25</v>
      </c>
      <c r="C5490" t="s">
        <v>26</v>
      </c>
      <c r="D5490" t="s">
        <v>27</v>
      </c>
      <c r="E5490" t="s">
        <v>47</v>
      </c>
      <c r="F5490" t="s">
        <v>62</v>
      </c>
      <c r="G5490">
        <v>14661.32</v>
      </c>
      <c r="H5490">
        <v>4</v>
      </c>
      <c r="I5490">
        <v>58645.279999999999</v>
      </c>
      <c r="J5490">
        <v>4.2</v>
      </c>
      <c r="K5490">
        <v>4422</v>
      </c>
      <c r="L5490" s="1">
        <v>45588</v>
      </c>
    </row>
    <row r="5491" spans="1:12" x14ac:dyDescent="0.25">
      <c r="A5491" t="s">
        <v>5535</v>
      </c>
      <c r="B5491" t="s">
        <v>25</v>
      </c>
      <c r="C5491" t="s">
        <v>26</v>
      </c>
      <c r="D5491" t="s">
        <v>27</v>
      </c>
      <c r="E5491" t="s">
        <v>22</v>
      </c>
      <c r="F5491" t="s">
        <v>23</v>
      </c>
      <c r="G5491">
        <v>12058.04</v>
      </c>
      <c r="H5491">
        <v>5</v>
      </c>
      <c r="I5491">
        <v>60290.2</v>
      </c>
      <c r="J5491">
        <v>4.34</v>
      </c>
      <c r="K5491">
        <v>4171</v>
      </c>
      <c r="L5491" s="1">
        <v>45594</v>
      </c>
    </row>
    <row r="5492" spans="1:12" x14ac:dyDescent="0.25">
      <c r="A5492" t="s">
        <v>5536</v>
      </c>
      <c r="B5492" t="s">
        <v>25</v>
      </c>
      <c r="C5492" t="s">
        <v>26</v>
      </c>
      <c r="D5492" t="s">
        <v>27</v>
      </c>
      <c r="E5492" t="s">
        <v>16</v>
      </c>
      <c r="F5492" t="s">
        <v>17</v>
      </c>
      <c r="G5492">
        <v>9058.0400000000009</v>
      </c>
      <c r="H5492">
        <v>2</v>
      </c>
      <c r="I5492">
        <v>18116.080000000002</v>
      </c>
      <c r="J5492">
        <v>3.02</v>
      </c>
      <c r="K5492">
        <v>3789</v>
      </c>
      <c r="L5492" s="1">
        <v>45351</v>
      </c>
    </row>
    <row r="5493" spans="1:12" x14ac:dyDescent="0.25">
      <c r="A5493" t="s">
        <v>5537</v>
      </c>
      <c r="B5493" t="s">
        <v>49</v>
      </c>
      <c r="C5493" t="s">
        <v>14</v>
      </c>
      <c r="D5493" t="s">
        <v>50</v>
      </c>
      <c r="E5493" t="s">
        <v>22</v>
      </c>
      <c r="F5493" t="s">
        <v>17</v>
      </c>
      <c r="G5493">
        <v>6980.1</v>
      </c>
      <c r="H5493">
        <v>1</v>
      </c>
      <c r="I5493">
        <v>6980.1</v>
      </c>
      <c r="J5493">
        <v>1.5</v>
      </c>
      <c r="K5493">
        <v>988</v>
      </c>
      <c r="L5493" s="1">
        <v>45591</v>
      </c>
    </row>
    <row r="5494" spans="1:12" x14ac:dyDescent="0.25">
      <c r="A5494" t="s">
        <v>5538</v>
      </c>
      <c r="B5494" t="s">
        <v>43</v>
      </c>
      <c r="C5494" t="s">
        <v>44</v>
      </c>
      <c r="D5494" t="s">
        <v>45</v>
      </c>
      <c r="E5494" t="s">
        <v>16</v>
      </c>
      <c r="F5494" t="s">
        <v>33</v>
      </c>
      <c r="G5494">
        <v>9898.3799999999992</v>
      </c>
      <c r="H5494">
        <v>5</v>
      </c>
      <c r="I5494">
        <v>49491.9</v>
      </c>
      <c r="J5494">
        <v>3.45</v>
      </c>
      <c r="K5494">
        <v>2892</v>
      </c>
      <c r="L5494" s="1">
        <v>45578</v>
      </c>
    </row>
    <row r="5495" spans="1:12" x14ac:dyDescent="0.25">
      <c r="A5495" t="s">
        <v>5539</v>
      </c>
      <c r="B5495" t="s">
        <v>53</v>
      </c>
      <c r="C5495" t="s">
        <v>31</v>
      </c>
      <c r="D5495" t="s">
        <v>54</v>
      </c>
      <c r="E5495" t="s">
        <v>22</v>
      </c>
      <c r="F5495" t="s">
        <v>17</v>
      </c>
      <c r="G5495">
        <v>2155.5300000000002</v>
      </c>
      <c r="H5495">
        <v>3</v>
      </c>
      <c r="I5495">
        <v>6466.59</v>
      </c>
      <c r="J5495">
        <v>1.26</v>
      </c>
      <c r="K5495">
        <v>350</v>
      </c>
      <c r="L5495" s="1">
        <v>45567</v>
      </c>
    </row>
    <row r="5496" spans="1:12" x14ac:dyDescent="0.25">
      <c r="A5496" t="s">
        <v>5540</v>
      </c>
      <c r="B5496" t="s">
        <v>43</v>
      </c>
      <c r="C5496" t="s">
        <v>44</v>
      </c>
      <c r="D5496" t="s">
        <v>45</v>
      </c>
      <c r="E5496" t="s">
        <v>47</v>
      </c>
      <c r="F5496" t="s">
        <v>28</v>
      </c>
      <c r="G5496">
        <v>14931.33</v>
      </c>
      <c r="H5496">
        <v>4</v>
      </c>
      <c r="I5496">
        <v>59725.32</v>
      </c>
      <c r="J5496">
        <v>4.66</v>
      </c>
      <c r="K5496">
        <v>4485</v>
      </c>
      <c r="L5496" s="1">
        <v>45638</v>
      </c>
    </row>
    <row r="5497" spans="1:12" x14ac:dyDescent="0.25">
      <c r="A5497" t="s">
        <v>5541</v>
      </c>
      <c r="B5497" t="s">
        <v>53</v>
      </c>
      <c r="C5497" t="s">
        <v>31</v>
      </c>
      <c r="D5497" t="s">
        <v>54</v>
      </c>
      <c r="E5497" t="s">
        <v>47</v>
      </c>
      <c r="F5497" t="s">
        <v>28</v>
      </c>
      <c r="G5497">
        <v>10260.74</v>
      </c>
      <c r="H5497">
        <v>3</v>
      </c>
      <c r="I5497">
        <v>30782.22</v>
      </c>
      <c r="J5497">
        <v>2.29</v>
      </c>
      <c r="K5497">
        <v>1360</v>
      </c>
      <c r="L5497" s="1">
        <v>45600</v>
      </c>
    </row>
    <row r="5498" spans="1:12" x14ac:dyDescent="0.25">
      <c r="A5498" t="s">
        <v>5542</v>
      </c>
      <c r="B5498" t="s">
        <v>38</v>
      </c>
      <c r="C5498" t="s">
        <v>20</v>
      </c>
      <c r="D5498" t="s">
        <v>39</v>
      </c>
      <c r="E5498" t="s">
        <v>47</v>
      </c>
      <c r="F5498" t="s">
        <v>33</v>
      </c>
      <c r="G5498">
        <v>10280.030000000001</v>
      </c>
      <c r="H5498">
        <v>5</v>
      </c>
      <c r="I5498">
        <v>51400.15</v>
      </c>
      <c r="J5498">
        <v>3.78</v>
      </c>
      <c r="K5498">
        <v>2518</v>
      </c>
      <c r="L5498" s="1">
        <v>45368</v>
      </c>
    </row>
    <row r="5499" spans="1:12" x14ac:dyDescent="0.25">
      <c r="A5499" t="s">
        <v>5543</v>
      </c>
      <c r="B5499" t="s">
        <v>65</v>
      </c>
      <c r="C5499" t="s">
        <v>20</v>
      </c>
      <c r="D5499" t="s">
        <v>66</v>
      </c>
      <c r="E5499" t="s">
        <v>22</v>
      </c>
      <c r="F5499" t="s">
        <v>33</v>
      </c>
      <c r="G5499">
        <v>2124.6</v>
      </c>
      <c r="H5499">
        <v>1</v>
      </c>
      <c r="I5499">
        <v>2124.6</v>
      </c>
      <c r="J5499">
        <v>2.27</v>
      </c>
      <c r="K5499">
        <v>2244</v>
      </c>
      <c r="L5499" s="1">
        <v>45361</v>
      </c>
    </row>
    <row r="5500" spans="1:12" x14ac:dyDescent="0.25">
      <c r="A5500" t="s">
        <v>5544</v>
      </c>
      <c r="B5500" t="s">
        <v>49</v>
      </c>
      <c r="C5500" t="s">
        <v>14</v>
      </c>
      <c r="D5500" t="s">
        <v>50</v>
      </c>
      <c r="E5500" t="s">
        <v>16</v>
      </c>
      <c r="F5500" t="s">
        <v>40</v>
      </c>
      <c r="G5500">
        <v>1517.48</v>
      </c>
      <c r="H5500">
        <v>2</v>
      </c>
      <c r="I5500">
        <v>3034.96</v>
      </c>
      <c r="J5500">
        <v>2.21</v>
      </c>
      <c r="K5500">
        <v>1555</v>
      </c>
      <c r="L5500" s="1">
        <v>45360</v>
      </c>
    </row>
    <row r="5501" spans="1:12" x14ac:dyDescent="0.25">
      <c r="A5501" t="s">
        <v>5545</v>
      </c>
      <c r="B5501" t="s">
        <v>65</v>
      </c>
      <c r="C5501" t="s">
        <v>20</v>
      </c>
      <c r="D5501" t="s">
        <v>66</v>
      </c>
      <c r="E5501" t="s">
        <v>47</v>
      </c>
      <c r="F5501" t="s">
        <v>33</v>
      </c>
      <c r="G5501">
        <v>5553.37</v>
      </c>
      <c r="H5501">
        <v>2</v>
      </c>
      <c r="I5501">
        <v>11106.74</v>
      </c>
      <c r="J5501">
        <v>1.19</v>
      </c>
      <c r="K5501">
        <v>857</v>
      </c>
      <c r="L5501" s="1">
        <v>45435</v>
      </c>
    </row>
    <row r="5502" spans="1:12" x14ac:dyDescent="0.25">
      <c r="A5502" t="s">
        <v>5546</v>
      </c>
      <c r="B5502" t="s">
        <v>43</v>
      </c>
      <c r="C5502" t="s">
        <v>44</v>
      </c>
      <c r="D5502" t="s">
        <v>45</v>
      </c>
      <c r="E5502" t="s">
        <v>22</v>
      </c>
      <c r="F5502" t="s">
        <v>40</v>
      </c>
      <c r="G5502">
        <v>13548.05</v>
      </c>
      <c r="H5502">
        <v>1</v>
      </c>
      <c r="I5502">
        <v>13548.05</v>
      </c>
      <c r="J5502">
        <v>3.15</v>
      </c>
      <c r="K5502">
        <v>4231</v>
      </c>
      <c r="L5502" s="1">
        <v>45419</v>
      </c>
    </row>
    <row r="5503" spans="1:12" x14ac:dyDescent="0.25">
      <c r="A5503" t="s">
        <v>5547</v>
      </c>
      <c r="B5503" t="s">
        <v>30</v>
      </c>
      <c r="C5503" t="s">
        <v>31</v>
      </c>
      <c r="D5503" t="s">
        <v>32</v>
      </c>
      <c r="E5503" t="s">
        <v>22</v>
      </c>
      <c r="F5503" t="s">
        <v>28</v>
      </c>
      <c r="G5503">
        <v>13334.27</v>
      </c>
      <c r="H5503">
        <v>3</v>
      </c>
      <c r="I5503">
        <v>40002.81</v>
      </c>
      <c r="J5503">
        <v>3.41</v>
      </c>
      <c r="K5503">
        <v>357</v>
      </c>
      <c r="L5503" s="1">
        <v>45606</v>
      </c>
    </row>
    <row r="5504" spans="1:12" x14ac:dyDescent="0.25">
      <c r="A5504" t="s">
        <v>5548</v>
      </c>
      <c r="B5504" t="s">
        <v>30</v>
      </c>
      <c r="C5504" t="s">
        <v>31</v>
      </c>
      <c r="D5504" t="s">
        <v>32</v>
      </c>
      <c r="E5504" t="s">
        <v>22</v>
      </c>
      <c r="F5504" t="s">
        <v>17</v>
      </c>
      <c r="G5504">
        <v>18714.88</v>
      </c>
      <c r="H5504">
        <v>3</v>
      </c>
      <c r="I5504">
        <v>56144.639999999999</v>
      </c>
      <c r="J5504">
        <v>4.87</v>
      </c>
      <c r="K5504">
        <v>4930</v>
      </c>
      <c r="L5504" s="1">
        <v>45322</v>
      </c>
    </row>
    <row r="5505" spans="1:12" x14ac:dyDescent="0.25">
      <c r="A5505" t="s">
        <v>5549</v>
      </c>
      <c r="B5505" t="s">
        <v>53</v>
      </c>
      <c r="C5505" t="s">
        <v>31</v>
      </c>
      <c r="D5505" t="s">
        <v>54</v>
      </c>
      <c r="E5505" t="s">
        <v>16</v>
      </c>
      <c r="F5505" t="s">
        <v>23</v>
      </c>
      <c r="G5505">
        <v>351.53</v>
      </c>
      <c r="H5505">
        <v>3</v>
      </c>
      <c r="I5505">
        <v>1054.5899999999999</v>
      </c>
      <c r="J5505">
        <v>4.41</v>
      </c>
      <c r="K5505">
        <v>1350</v>
      </c>
      <c r="L5505" s="1">
        <v>45594</v>
      </c>
    </row>
    <row r="5506" spans="1:12" x14ac:dyDescent="0.25">
      <c r="A5506" t="s">
        <v>5550</v>
      </c>
      <c r="B5506" t="s">
        <v>49</v>
      </c>
      <c r="C5506" t="s">
        <v>14</v>
      </c>
      <c r="D5506" t="s">
        <v>50</v>
      </c>
      <c r="E5506" t="s">
        <v>47</v>
      </c>
      <c r="F5506" t="s">
        <v>62</v>
      </c>
      <c r="G5506">
        <v>611</v>
      </c>
      <c r="H5506">
        <v>4</v>
      </c>
      <c r="I5506">
        <v>2444</v>
      </c>
      <c r="J5506">
        <v>1.62</v>
      </c>
      <c r="K5506">
        <v>3897</v>
      </c>
      <c r="L5506" s="1">
        <v>45557</v>
      </c>
    </row>
    <row r="5507" spans="1:12" x14ac:dyDescent="0.25">
      <c r="A5507" t="s">
        <v>5551</v>
      </c>
      <c r="B5507" t="s">
        <v>13</v>
      </c>
      <c r="C5507" t="s">
        <v>14</v>
      </c>
      <c r="D5507" t="s">
        <v>15</v>
      </c>
      <c r="E5507" t="s">
        <v>22</v>
      </c>
      <c r="F5507" t="s">
        <v>28</v>
      </c>
      <c r="G5507">
        <v>7382.43</v>
      </c>
      <c r="H5507">
        <v>5</v>
      </c>
      <c r="I5507">
        <v>36912.15</v>
      </c>
      <c r="J5507">
        <v>4.12</v>
      </c>
      <c r="K5507">
        <v>2938</v>
      </c>
      <c r="L5507" s="1">
        <v>45575</v>
      </c>
    </row>
    <row r="5508" spans="1:12" x14ac:dyDescent="0.25">
      <c r="A5508" t="s">
        <v>5552</v>
      </c>
      <c r="B5508" t="s">
        <v>35</v>
      </c>
      <c r="C5508" t="s">
        <v>14</v>
      </c>
      <c r="D5508" t="s">
        <v>36</v>
      </c>
      <c r="E5508" t="s">
        <v>22</v>
      </c>
      <c r="F5508" t="s">
        <v>28</v>
      </c>
      <c r="G5508">
        <v>1154.52</v>
      </c>
      <c r="H5508">
        <v>4</v>
      </c>
      <c r="I5508">
        <v>4618.08</v>
      </c>
      <c r="J5508">
        <v>3.84</v>
      </c>
      <c r="K5508">
        <v>740</v>
      </c>
      <c r="L5508" s="1">
        <v>45551</v>
      </c>
    </row>
    <row r="5509" spans="1:12" x14ac:dyDescent="0.25">
      <c r="A5509" t="s">
        <v>5553</v>
      </c>
      <c r="B5509" t="s">
        <v>25</v>
      </c>
      <c r="C5509" t="s">
        <v>26</v>
      </c>
      <c r="D5509" t="s">
        <v>27</v>
      </c>
      <c r="E5509" t="s">
        <v>22</v>
      </c>
      <c r="F5509" t="s">
        <v>62</v>
      </c>
      <c r="G5509">
        <v>2484.85</v>
      </c>
      <c r="H5509">
        <v>2</v>
      </c>
      <c r="I5509">
        <v>4969.7</v>
      </c>
      <c r="J5509">
        <v>1.78</v>
      </c>
      <c r="K5509">
        <v>1514</v>
      </c>
      <c r="L5509" s="1">
        <v>45395</v>
      </c>
    </row>
    <row r="5510" spans="1:12" x14ac:dyDescent="0.25">
      <c r="A5510" t="s">
        <v>5554</v>
      </c>
      <c r="B5510" t="s">
        <v>30</v>
      </c>
      <c r="C5510" t="s">
        <v>31</v>
      </c>
      <c r="D5510" t="s">
        <v>32</v>
      </c>
      <c r="E5510" t="s">
        <v>16</v>
      </c>
      <c r="F5510" t="s">
        <v>33</v>
      </c>
      <c r="G5510">
        <v>7155.97</v>
      </c>
      <c r="H5510">
        <v>1</v>
      </c>
      <c r="I5510">
        <v>7155.97</v>
      </c>
      <c r="J5510">
        <v>3.48</v>
      </c>
      <c r="K5510">
        <v>2709</v>
      </c>
      <c r="L5510" s="1">
        <v>45502</v>
      </c>
    </row>
    <row r="5511" spans="1:12" x14ac:dyDescent="0.25">
      <c r="A5511" t="s">
        <v>5555</v>
      </c>
      <c r="B5511" t="s">
        <v>25</v>
      </c>
      <c r="C5511" t="s">
        <v>26</v>
      </c>
      <c r="D5511" t="s">
        <v>27</v>
      </c>
      <c r="E5511" t="s">
        <v>22</v>
      </c>
      <c r="F5511" t="s">
        <v>62</v>
      </c>
      <c r="G5511">
        <v>6923.24</v>
      </c>
      <c r="H5511">
        <v>3</v>
      </c>
      <c r="I5511">
        <v>20769.72</v>
      </c>
      <c r="J5511">
        <v>4.13</v>
      </c>
      <c r="K5511">
        <v>4482</v>
      </c>
      <c r="L5511" s="1">
        <v>45294</v>
      </c>
    </row>
    <row r="5512" spans="1:12" x14ac:dyDescent="0.25">
      <c r="A5512" t="s">
        <v>5556</v>
      </c>
      <c r="B5512" t="s">
        <v>25</v>
      </c>
      <c r="C5512" t="s">
        <v>26</v>
      </c>
      <c r="D5512" t="s">
        <v>27</v>
      </c>
      <c r="E5512" t="s">
        <v>47</v>
      </c>
      <c r="F5512" t="s">
        <v>23</v>
      </c>
      <c r="G5512">
        <v>3992.82</v>
      </c>
      <c r="H5512">
        <v>3</v>
      </c>
      <c r="I5512">
        <v>11978.46</v>
      </c>
      <c r="J5512">
        <v>3.65</v>
      </c>
      <c r="K5512">
        <v>2004</v>
      </c>
      <c r="L5512" s="1">
        <v>45482</v>
      </c>
    </row>
    <row r="5513" spans="1:12" x14ac:dyDescent="0.25">
      <c r="A5513" t="s">
        <v>5557</v>
      </c>
      <c r="B5513" t="s">
        <v>53</v>
      </c>
      <c r="C5513" t="s">
        <v>31</v>
      </c>
      <c r="D5513" t="s">
        <v>54</v>
      </c>
      <c r="E5513" t="s">
        <v>22</v>
      </c>
      <c r="F5513" t="s">
        <v>33</v>
      </c>
      <c r="G5513">
        <v>7535.35</v>
      </c>
      <c r="H5513">
        <v>4</v>
      </c>
      <c r="I5513">
        <v>30141.4</v>
      </c>
      <c r="J5513">
        <v>2.78</v>
      </c>
      <c r="K5513">
        <v>4209</v>
      </c>
      <c r="L5513" s="1">
        <v>45521</v>
      </c>
    </row>
    <row r="5514" spans="1:12" x14ac:dyDescent="0.25">
      <c r="A5514" t="s">
        <v>5558</v>
      </c>
      <c r="B5514" t="s">
        <v>30</v>
      </c>
      <c r="C5514" t="s">
        <v>31</v>
      </c>
      <c r="D5514" t="s">
        <v>32</v>
      </c>
      <c r="E5514" t="s">
        <v>22</v>
      </c>
      <c r="F5514" t="s">
        <v>28</v>
      </c>
      <c r="G5514">
        <v>10494.84</v>
      </c>
      <c r="H5514">
        <v>4</v>
      </c>
      <c r="I5514">
        <v>41979.360000000001</v>
      </c>
      <c r="J5514">
        <v>4.1399999999999997</v>
      </c>
      <c r="K5514">
        <v>4108</v>
      </c>
      <c r="L5514" s="1">
        <v>45339</v>
      </c>
    </row>
    <row r="5515" spans="1:12" x14ac:dyDescent="0.25">
      <c r="A5515" t="s">
        <v>5559</v>
      </c>
      <c r="B5515" t="s">
        <v>35</v>
      </c>
      <c r="C5515" t="s">
        <v>14</v>
      </c>
      <c r="D5515" t="s">
        <v>36</v>
      </c>
      <c r="E5515" t="s">
        <v>16</v>
      </c>
      <c r="F5515" t="s">
        <v>40</v>
      </c>
      <c r="G5515">
        <v>4302.7700000000004</v>
      </c>
      <c r="H5515">
        <v>4</v>
      </c>
      <c r="I5515">
        <v>17211.080000000002</v>
      </c>
      <c r="J5515">
        <v>1.71</v>
      </c>
      <c r="K5515">
        <v>4988</v>
      </c>
      <c r="L5515" s="1">
        <v>45377</v>
      </c>
    </row>
    <row r="5516" spans="1:12" x14ac:dyDescent="0.25">
      <c r="A5516" t="s">
        <v>5560</v>
      </c>
      <c r="B5516" t="s">
        <v>49</v>
      </c>
      <c r="C5516" t="s">
        <v>14</v>
      </c>
      <c r="D5516" t="s">
        <v>50</v>
      </c>
      <c r="E5516" t="s">
        <v>22</v>
      </c>
      <c r="F5516" t="s">
        <v>33</v>
      </c>
      <c r="G5516">
        <v>9947.7000000000007</v>
      </c>
      <c r="H5516">
        <v>2</v>
      </c>
      <c r="I5516">
        <v>19895.400000000001</v>
      </c>
      <c r="J5516">
        <v>3.53</v>
      </c>
      <c r="K5516">
        <v>3879</v>
      </c>
      <c r="L5516" s="1">
        <v>45411</v>
      </c>
    </row>
    <row r="5517" spans="1:12" x14ac:dyDescent="0.25">
      <c r="A5517" t="s">
        <v>5561</v>
      </c>
      <c r="B5517" t="s">
        <v>13</v>
      </c>
      <c r="C5517" t="s">
        <v>14</v>
      </c>
      <c r="D5517" t="s">
        <v>15</v>
      </c>
      <c r="E5517" t="s">
        <v>22</v>
      </c>
      <c r="F5517" t="s">
        <v>62</v>
      </c>
      <c r="G5517">
        <v>19455.47</v>
      </c>
      <c r="H5517">
        <v>3</v>
      </c>
      <c r="I5517">
        <v>58366.41</v>
      </c>
      <c r="J5517">
        <v>3.38</v>
      </c>
      <c r="K5517">
        <v>3766</v>
      </c>
      <c r="L5517" s="1">
        <v>45477</v>
      </c>
    </row>
    <row r="5518" spans="1:12" x14ac:dyDescent="0.25">
      <c r="A5518" t="s">
        <v>5562</v>
      </c>
      <c r="B5518" t="s">
        <v>30</v>
      </c>
      <c r="C5518" t="s">
        <v>31</v>
      </c>
      <c r="D5518" t="s">
        <v>32</v>
      </c>
      <c r="E5518" t="s">
        <v>22</v>
      </c>
      <c r="F5518" t="s">
        <v>28</v>
      </c>
      <c r="G5518">
        <v>11897.41</v>
      </c>
      <c r="H5518">
        <v>2</v>
      </c>
      <c r="I5518">
        <v>23794.82</v>
      </c>
      <c r="J5518">
        <v>3.36</v>
      </c>
      <c r="K5518">
        <v>1628</v>
      </c>
      <c r="L5518" s="1">
        <v>45431</v>
      </c>
    </row>
    <row r="5519" spans="1:12" x14ac:dyDescent="0.25">
      <c r="A5519" t="s">
        <v>5563</v>
      </c>
      <c r="B5519" t="s">
        <v>49</v>
      </c>
      <c r="C5519" t="s">
        <v>14</v>
      </c>
      <c r="D5519" t="s">
        <v>50</v>
      </c>
      <c r="E5519" t="s">
        <v>22</v>
      </c>
      <c r="F5519" t="s">
        <v>17</v>
      </c>
      <c r="G5519">
        <v>10275.030000000001</v>
      </c>
      <c r="H5519">
        <v>5</v>
      </c>
      <c r="I5519">
        <v>51375.15</v>
      </c>
      <c r="J5519">
        <v>1.24</v>
      </c>
      <c r="K5519">
        <v>1303</v>
      </c>
      <c r="L5519" s="1">
        <v>45441</v>
      </c>
    </row>
    <row r="5520" spans="1:12" x14ac:dyDescent="0.25">
      <c r="A5520" t="s">
        <v>5564</v>
      </c>
      <c r="B5520" t="s">
        <v>49</v>
      </c>
      <c r="C5520" t="s">
        <v>14</v>
      </c>
      <c r="D5520" t="s">
        <v>50</v>
      </c>
      <c r="E5520" t="s">
        <v>47</v>
      </c>
      <c r="F5520" t="s">
        <v>23</v>
      </c>
      <c r="G5520">
        <v>2854.51</v>
      </c>
      <c r="H5520">
        <v>4</v>
      </c>
      <c r="I5520">
        <v>11418.04</v>
      </c>
      <c r="J5520">
        <v>3.76</v>
      </c>
      <c r="K5520">
        <v>3418</v>
      </c>
      <c r="L5520" s="1">
        <v>45389</v>
      </c>
    </row>
    <row r="5521" spans="1:12" x14ac:dyDescent="0.25">
      <c r="A5521" t="s">
        <v>5565</v>
      </c>
      <c r="B5521" t="s">
        <v>65</v>
      </c>
      <c r="C5521" t="s">
        <v>20</v>
      </c>
      <c r="D5521" t="s">
        <v>66</v>
      </c>
      <c r="E5521" t="s">
        <v>22</v>
      </c>
      <c r="F5521" t="s">
        <v>17</v>
      </c>
      <c r="G5521">
        <v>13191.65</v>
      </c>
      <c r="H5521">
        <v>4</v>
      </c>
      <c r="I5521">
        <v>52766.6</v>
      </c>
      <c r="J5521">
        <v>3.51</v>
      </c>
      <c r="K5521">
        <v>1619</v>
      </c>
      <c r="L5521" s="1">
        <v>45387</v>
      </c>
    </row>
    <row r="5522" spans="1:12" x14ac:dyDescent="0.25">
      <c r="A5522" t="s">
        <v>5566</v>
      </c>
      <c r="B5522" t="s">
        <v>19</v>
      </c>
      <c r="C5522" t="s">
        <v>20</v>
      </c>
      <c r="D5522" t="s">
        <v>21</v>
      </c>
      <c r="E5522" t="s">
        <v>16</v>
      </c>
      <c r="F5522" t="s">
        <v>28</v>
      </c>
      <c r="G5522">
        <v>14476.37</v>
      </c>
      <c r="H5522">
        <v>4</v>
      </c>
      <c r="I5522">
        <v>57905.48</v>
      </c>
      <c r="J5522">
        <v>2.1</v>
      </c>
      <c r="K5522">
        <v>4918</v>
      </c>
      <c r="L5522" s="1">
        <v>45381</v>
      </c>
    </row>
    <row r="5523" spans="1:12" x14ac:dyDescent="0.25">
      <c r="A5523" t="s">
        <v>5567</v>
      </c>
      <c r="B5523" t="s">
        <v>30</v>
      </c>
      <c r="C5523" t="s">
        <v>31</v>
      </c>
      <c r="D5523" t="s">
        <v>32</v>
      </c>
      <c r="E5523" t="s">
        <v>16</v>
      </c>
      <c r="F5523" t="s">
        <v>40</v>
      </c>
      <c r="G5523">
        <v>10846.73</v>
      </c>
      <c r="H5523">
        <v>2</v>
      </c>
      <c r="I5523">
        <v>21693.46</v>
      </c>
      <c r="J5523">
        <v>4.45</v>
      </c>
      <c r="K5523">
        <v>2590</v>
      </c>
      <c r="L5523" s="1">
        <v>45599</v>
      </c>
    </row>
    <row r="5524" spans="1:12" x14ac:dyDescent="0.25">
      <c r="A5524" t="s">
        <v>5568</v>
      </c>
      <c r="B5524" t="s">
        <v>25</v>
      </c>
      <c r="C5524" t="s">
        <v>26</v>
      </c>
      <c r="D5524" t="s">
        <v>27</v>
      </c>
      <c r="E5524" t="s">
        <v>22</v>
      </c>
      <c r="F5524" t="s">
        <v>23</v>
      </c>
      <c r="G5524">
        <v>6976.41</v>
      </c>
      <c r="H5524">
        <v>2</v>
      </c>
      <c r="I5524">
        <v>13952.82</v>
      </c>
      <c r="J5524">
        <v>1.49</v>
      </c>
      <c r="K5524">
        <v>4150</v>
      </c>
      <c r="L5524" s="1">
        <v>45576</v>
      </c>
    </row>
    <row r="5525" spans="1:12" x14ac:dyDescent="0.25">
      <c r="A5525" t="s">
        <v>5569</v>
      </c>
      <c r="B5525" t="s">
        <v>35</v>
      </c>
      <c r="C5525" t="s">
        <v>14</v>
      </c>
      <c r="D5525" t="s">
        <v>36</v>
      </c>
      <c r="E5525" t="s">
        <v>22</v>
      </c>
      <c r="F5525" t="s">
        <v>40</v>
      </c>
      <c r="G5525">
        <v>13759.65</v>
      </c>
      <c r="H5525">
        <v>2</v>
      </c>
      <c r="I5525">
        <v>27519.3</v>
      </c>
      <c r="J5525">
        <v>2.29</v>
      </c>
      <c r="K5525">
        <v>4996</v>
      </c>
      <c r="L5525" s="1">
        <v>45344</v>
      </c>
    </row>
    <row r="5526" spans="1:12" x14ac:dyDescent="0.25">
      <c r="A5526" t="s">
        <v>5570</v>
      </c>
      <c r="B5526" t="s">
        <v>49</v>
      </c>
      <c r="C5526" t="s">
        <v>14</v>
      </c>
      <c r="D5526" t="s">
        <v>50</v>
      </c>
      <c r="E5526" t="s">
        <v>22</v>
      </c>
      <c r="F5526" t="s">
        <v>23</v>
      </c>
      <c r="G5526">
        <v>18174.68</v>
      </c>
      <c r="H5526">
        <v>2</v>
      </c>
      <c r="I5526">
        <v>36349.360000000001</v>
      </c>
      <c r="J5526">
        <v>4.38</v>
      </c>
      <c r="K5526">
        <v>1430</v>
      </c>
      <c r="L5526" s="1">
        <v>45474</v>
      </c>
    </row>
    <row r="5527" spans="1:12" x14ac:dyDescent="0.25">
      <c r="A5527" t="s">
        <v>5571</v>
      </c>
      <c r="B5527" t="s">
        <v>65</v>
      </c>
      <c r="C5527" t="s">
        <v>20</v>
      </c>
      <c r="D5527" t="s">
        <v>66</v>
      </c>
      <c r="E5527" t="s">
        <v>16</v>
      </c>
      <c r="F5527" t="s">
        <v>17</v>
      </c>
      <c r="G5527">
        <v>16632.62</v>
      </c>
      <c r="H5527">
        <v>5</v>
      </c>
      <c r="I5527">
        <v>83163.100000000006</v>
      </c>
      <c r="J5527">
        <v>4.04</v>
      </c>
      <c r="K5527">
        <v>4125</v>
      </c>
      <c r="L5527" s="1">
        <v>45525</v>
      </c>
    </row>
    <row r="5528" spans="1:12" x14ac:dyDescent="0.25">
      <c r="A5528" t="s">
        <v>5572</v>
      </c>
      <c r="B5528" t="s">
        <v>19</v>
      </c>
      <c r="C5528" t="s">
        <v>20</v>
      </c>
      <c r="D5528" t="s">
        <v>21</v>
      </c>
      <c r="E5528" t="s">
        <v>47</v>
      </c>
      <c r="F5528" t="s">
        <v>33</v>
      </c>
      <c r="G5528">
        <v>4423.37</v>
      </c>
      <c r="H5528">
        <v>1</v>
      </c>
      <c r="I5528">
        <v>4423.37</v>
      </c>
      <c r="J5528">
        <v>3.26</v>
      </c>
      <c r="K5528">
        <v>4760</v>
      </c>
      <c r="L5528" s="1">
        <v>45374</v>
      </c>
    </row>
    <row r="5529" spans="1:12" x14ac:dyDescent="0.25">
      <c r="A5529" t="s">
        <v>5573</v>
      </c>
      <c r="B5529" t="s">
        <v>25</v>
      </c>
      <c r="C5529" t="s">
        <v>26</v>
      </c>
      <c r="D5529" t="s">
        <v>27</v>
      </c>
      <c r="E5529" t="s">
        <v>47</v>
      </c>
      <c r="F5529" t="s">
        <v>62</v>
      </c>
      <c r="G5529">
        <v>15647.41</v>
      </c>
      <c r="H5529">
        <v>1</v>
      </c>
      <c r="I5529">
        <v>15647.41</v>
      </c>
      <c r="J5529">
        <v>1.64</v>
      </c>
      <c r="K5529">
        <v>1618</v>
      </c>
      <c r="L5529" s="1">
        <v>45561</v>
      </c>
    </row>
    <row r="5530" spans="1:12" x14ac:dyDescent="0.25">
      <c r="A5530" t="s">
        <v>5574</v>
      </c>
      <c r="B5530" t="s">
        <v>49</v>
      </c>
      <c r="C5530" t="s">
        <v>14</v>
      </c>
      <c r="D5530" t="s">
        <v>50</v>
      </c>
      <c r="E5530" t="s">
        <v>47</v>
      </c>
      <c r="F5530" t="s">
        <v>28</v>
      </c>
      <c r="G5530">
        <v>4770.55</v>
      </c>
      <c r="H5530">
        <v>2</v>
      </c>
      <c r="I5530">
        <v>9541.1</v>
      </c>
      <c r="J5530">
        <v>4.67</v>
      </c>
      <c r="K5530">
        <v>4648</v>
      </c>
      <c r="L5530" s="1">
        <v>45487</v>
      </c>
    </row>
    <row r="5531" spans="1:12" x14ac:dyDescent="0.25">
      <c r="A5531" t="s">
        <v>5575</v>
      </c>
      <c r="B5531" t="s">
        <v>49</v>
      </c>
      <c r="C5531" t="s">
        <v>14</v>
      </c>
      <c r="D5531" t="s">
        <v>50</v>
      </c>
      <c r="E5531" t="s">
        <v>22</v>
      </c>
      <c r="F5531" t="s">
        <v>17</v>
      </c>
      <c r="G5531">
        <v>10785.15</v>
      </c>
      <c r="H5531">
        <v>3</v>
      </c>
      <c r="I5531">
        <v>32355.45</v>
      </c>
      <c r="J5531">
        <v>2.2799999999999998</v>
      </c>
      <c r="K5531">
        <v>3330</v>
      </c>
      <c r="L5531" s="1">
        <v>45544</v>
      </c>
    </row>
    <row r="5532" spans="1:12" x14ac:dyDescent="0.25">
      <c r="A5532" t="s">
        <v>5576</v>
      </c>
      <c r="B5532" t="s">
        <v>53</v>
      </c>
      <c r="C5532" t="s">
        <v>31</v>
      </c>
      <c r="D5532" t="s">
        <v>54</v>
      </c>
      <c r="E5532" t="s">
        <v>16</v>
      </c>
      <c r="F5532" t="s">
        <v>62</v>
      </c>
      <c r="G5532">
        <v>4231.0200000000004</v>
      </c>
      <c r="H5532">
        <v>2</v>
      </c>
      <c r="I5532">
        <v>8462.0400000000009</v>
      </c>
      <c r="J5532">
        <v>4.8499999999999996</v>
      </c>
      <c r="K5532">
        <v>2426</v>
      </c>
      <c r="L5532" s="1">
        <v>45404</v>
      </c>
    </row>
    <row r="5533" spans="1:12" x14ac:dyDescent="0.25">
      <c r="A5533" t="s">
        <v>5577</v>
      </c>
      <c r="B5533" t="s">
        <v>43</v>
      </c>
      <c r="C5533" t="s">
        <v>44</v>
      </c>
      <c r="D5533" t="s">
        <v>45</v>
      </c>
      <c r="E5533" t="s">
        <v>22</v>
      </c>
      <c r="F5533" t="s">
        <v>40</v>
      </c>
      <c r="G5533">
        <v>10843.42</v>
      </c>
      <c r="H5533">
        <v>2</v>
      </c>
      <c r="I5533">
        <v>21686.84</v>
      </c>
      <c r="J5533">
        <v>1.44</v>
      </c>
      <c r="K5533">
        <v>3843</v>
      </c>
      <c r="L5533" s="1">
        <v>45542</v>
      </c>
    </row>
    <row r="5534" spans="1:12" x14ac:dyDescent="0.25">
      <c r="A5534" t="s">
        <v>5578</v>
      </c>
      <c r="B5534" t="s">
        <v>30</v>
      </c>
      <c r="C5534" t="s">
        <v>31</v>
      </c>
      <c r="D5534" t="s">
        <v>32</v>
      </c>
      <c r="E5534" t="s">
        <v>22</v>
      </c>
      <c r="F5534" t="s">
        <v>28</v>
      </c>
      <c r="G5534">
        <v>6238.7</v>
      </c>
      <c r="H5534">
        <v>3</v>
      </c>
      <c r="I5534">
        <v>18716.099999999999</v>
      </c>
      <c r="J5534">
        <v>4.83</v>
      </c>
      <c r="K5534">
        <v>461</v>
      </c>
      <c r="L5534" s="1">
        <v>45326</v>
      </c>
    </row>
    <row r="5535" spans="1:12" x14ac:dyDescent="0.25">
      <c r="A5535" t="s">
        <v>5579</v>
      </c>
      <c r="B5535" t="s">
        <v>53</v>
      </c>
      <c r="C5535" t="s">
        <v>31</v>
      </c>
      <c r="D5535" t="s">
        <v>54</v>
      </c>
      <c r="E5535" t="s">
        <v>16</v>
      </c>
      <c r="F5535" t="s">
        <v>17</v>
      </c>
      <c r="G5535">
        <v>6656.88</v>
      </c>
      <c r="H5535">
        <v>1</v>
      </c>
      <c r="I5535">
        <v>6656.88</v>
      </c>
      <c r="J5535">
        <v>2.41</v>
      </c>
      <c r="K5535">
        <v>2797</v>
      </c>
      <c r="L5535" s="1">
        <v>45373</v>
      </c>
    </row>
    <row r="5536" spans="1:12" x14ac:dyDescent="0.25">
      <c r="A5536" t="s">
        <v>5580</v>
      </c>
      <c r="B5536" t="s">
        <v>13</v>
      </c>
      <c r="C5536" t="s">
        <v>14</v>
      </c>
      <c r="D5536" t="s">
        <v>15</v>
      </c>
      <c r="E5536" t="s">
        <v>16</v>
      </c>
      <c r="F5536" t="s">
        <v>40</v>
      </c>
      <c r="G5536">
        <v>15654.96</v>
      </c>
      <c r="H5536">
        <v>3</v>
      </c>
      <c r="I5536">
        <v>46964.88</v>
      </c>
      <c r="J5536">
        <v>2.6</v>
      </c>
      <c r="K5536">
        <v>1373</v>
      </c>
      <c r="L5536" s="1">
        <v>45355</v>
      </c>
    </row>
    <row r="5537" spans="1:12" x14ac:dyDescent="0.25">
      <c r="A5537" t="s">
        <v>5581</v>
      </c>
      <c r="B5537" t="s">
        <v>19</v>
      </c>
      <c r="C5537" t="s">
        <v>20</v>
      </c>
      <c r="D5537" t="s">
        <v>21</v>
      </c>
      <c r="E5537" t="s">
        <v>16</v>
      </c>
      <c r="F5537" t="s">
        <v>23</v>
      </c>
      <c r="G5537">
        <v>16355.59</v>
      </c>
      <c r="H5537">
        <v>1</v>
      </c>
      <c r="I5537">
        <v>16355.59</v>
      </c>
      <c r="J5537">
        <v>3.55</v>
      </c>
      <c r="K5537">
        <v>3506</v>
      </c>
      <c r="L5537" s="1">
        <v>45397</v>
      </c>
    </row>
    <row r="5538" spans="1:12" x14ac:dyDescent="0.25">
      <c r="A5538" t="s">
        <v>5582</v>
      </c>
      <c r="B5538" t="s">
        <v>53</v>
      </c>
      <c r="C5538" t="s">
        <v>31</v>
      </c>
      <c r="D5538" t="s">
        <v>54</v>
      </c>
      <c r="E5538" t="s">
        <v>47</v>
      </c>
      <c r="F5538" t="s">
        <v>62</v>
      </c>
      <c r="G5538">
        <v>9858.36</v>
      </c>
      <c r="H5538">
        <v>4</v>
      </c>
      <c r="I5538">
        <v>39433.440000000002</v>
      </c>
      <c r="J5538">
        <v>1.3</v>
      </c>
      <c r="K5538">
        <v>4763</v>
      </c>
      <c r="L5538" s="1">
        <v>45609</v>
      </c>
    </row>
    <row r="5539" spans="1:12" x14ac:dyDescent="0.25">
      <c r="A5539" t="s">
        <v>5583</v>
      </c>
      <c r="B5539" t="s">
        <v>65</v>
      </c>
      <c r="C5539" t="s">
        <v>20</v>
      </c>
      <c r="D5539" t="s">
        <v>66</v>
      </c>
      <c r="E5539" t="s">
        <v>22</v>
      </c>
      <c r="F5539" t="s">
        <v>23</v>
      </c>
      <c r="G5539">
        <v>10044.870000000001</v>
      </c>
      <c r="H5539">
        <v>5</v>
      </c>
      <c r="I5539">
        <v>50224.35</v>
      </c>
      <c r="J5539">
        <v>2.81</v>
      </c>
      <c r="K5539">
        <v>3022</v>
      </c>
      <c r="L5539" s="1">
        <v>45551</v>
      </c>
    </row>
    <row r="5540" spans="1:12" x14ac:dyDescent="0.25">
      <c r="A5540" t="s">
        <v>5584</v>
      </c>
      <c r="B5540" t="s">
        <v>65</v>
      </c>
      <c r="C5540" t="s">
        <v>20</v>
      </c>
      <c r="D5540" t="s">
        <v>66</v>
      </c>
      <c r="E5540" t="s">
        <v>16</v>
      </c>
      <c r="F5540" t="s">
        <v>33</v>
      </c>
      <c r="G5540">
        <v>12709</v>
      </c>
      <c r="H5540">
        <v>4</v>
      </c>
      <c r="I5540">
        <v>50836</v>
      </c>
      <c r="J5540">
        <v>4.3899999999999997</v>
      </c>
      <c r="K5540">
        <v>3371</v>
      </c>
      <c r="L5540" s="1">
        <v>45531</v>
      </c>
    </row>
    <row r="5541" spans="1:12" x14ac:dyDescent="0.25">
      <c r="A5541" t="s">
        <v>5585</v>
      </c>
      <c r="B5541" t="s">
        <v>43</v>
      </c>
      <c r="C5541" t="s">
        <v>44</v>
      </c>
      <c r="D5541" t="s">
        <v>45</v>
      </c>
      <c r="E5541" t="s">
        <v>47</v>
      </c>
      <c r="F5541" t="s">
        <v>17</v>
      </c>
      <c r="G5541">
        <v>1162.1300000000001</v>
      </c>
      <c r="H5541">
        <v>1</v>
      </c>
      <c r="I5541">
        <v>1162.1300000000001</v>
      </c>
      <c r="J5541">
        <v>4</v>
      </c>
      <c r="K5541">
        <v>1639</v>
      </c>
      <c r="L5541" s="1">
        <v>45610</v>
      </c>
    </row>
    <row r="5542" spans="1:12" x14ac:dyDescent="0.25">
      <c r="A5542" t="s">
        <v>5586</v>
      </c>
      <c r="B5542" t="s">
        <v>30</v>
      </c>
      <c r="C5542" t="s">
        <v>31</v>
      </c>
      <c r="D5542" t="s">
        <v>32</v>
      </c>
      <c r="E5542" t="s">
        <v>16</v>
      </c>
      <c r="F5542" t="s">
        <v>40</v>
      </c>
      <c r="G5542">
        <v>16657.41</v>
      </c>
      <c r="H5542">
        <v>1</v>
      </c>
      <c r="I5542">
        <v>16657.41</v>
      </c>
      <c r="J5542">
        <v>1.62</v>
      </c>
      <c r="K5542">
        <v>3353</v>
      </c>
      <c r="L5542" s="1">
        <v>45363</v>
      </c>
    </row>
    <row r="5543" spans="1:12" x14ac:dyDescent="0.25">
      <c r="A5543" t="s">
        <v>5587</v>
      </c>
      <c r="B5543" t="s">
        <v>38</v>
      </c>
      <c r="C5543" t="s">
        <v>20</v>
      </c>
      <c r="D5543" t="s">
        <v>39</v>
      </c>
      <c r="E5543" t="s">
        <v>22</v>
      </c>
      <c r="F5543" t="s">
        <v>17</v>
      </c>
      <c r="G5543">
        <v>15346.36</v>
      </c>
      <c r="H5543">
        <v>2</v>
      </c>
      <c r="I5543">
        <v>30692.720000000001</v>
      </c>
      <c r="J5543">
        <v>2.89</v>
      </c>
      <c r="K5543">
        <v>458</v>
      </c>
      <c r="L5543" s="1">
        <v>45359</v>
      </c>
    </row>
    <row r="5544" spans="1:12" x14ac:dyDescent="0.25">
      <c r="A5544" t="s">
        <v>5588</v>
      </c>
      <c r="B5544" t="s">
        <v>53</v>
      </c>
      <c r="C5544" t="s">
        <v>31</v>
      </c>
      <c r="D5544" t="s">
        <v>54</v>
      </c>
      <c r="E5544" t="s">
        <v>22</v>
      </c>
      <c r="F5544" t="s">
        <v>62</v>
      </c>
      <c r="G5544">
        <v>1029.19</v>
      </c>
      <c r="H5544">
        <v>1</v>
      </c>
      <c r="I5544">
        <v>1029.19</v>
      </c>
      <c r="J5544">
        <v>4.4000000000000004</v>
      </c>
      <c r="K5544">
        <v>1393</v>
      </c>
      <c r="L5544" s="1">
        <v>45380</v>
      </c>
    </row>
    <row r="5545" spans="1:12" x14ac:dyDescent="0.25">
      <c r="A5545" t="s">
        <v>5589</v>
      </c>
      <c r="B5545" t="s">
        <v>38</v>
      </c>
      <c r="C5545" t="s">
        <v>20</v>
      </c>
      <c r="D5545" t="s">
        <v>39</v>
      </c>
      <c r="E5545" t="s">
        <v>22</v>
      </c>
      <c r="F5545" t="s">
        <v>40</v>
      </c>
      <c r="G5545">
        <v>3647.24</v>
      </c>
      <c r="H5545">
        <v>5</v>
      </c>
      <c r="I5545">
        <v>18236.2</v>
      </c>
      <c r="J5545">
        <v>1.91</v>
      </c>
      <c r="K5545">
        <v>2951</v>
      </c>
      <c r="L5545" s="1">
        <v>45548</v>
      </c>
    </row>
    <row r="5546" spans="1:12" x14ac:dyDescent="0.25">
      <c r="A5546" t="s">
        <v>5590</v>
      </c>
      <c r="B5546" t="s">
        <v>38</v>
      </c>
      <c r="C5546" t="s">
        <v>20</v>
      </c>
      <c r="D5546" t="s">
        <v>39</v>
      </c>
      <c r="E5546" t="s">
        <v>47</v>
      </c>
      <c r="F5546" t="s">
        <v>40</v>
      </c>
      <c r="G5546">
        <v>1282.93</v>
      </c>
      <c r="H5546">
        <v>1</v>
      </c>
      <c r="I5546">
        <v>1282.93</v>
      </c>
      <c r="J5546">
        <v>3.09</v>
      </c>
      <c r="K5546">
        <v>3897</v>
      </c>
      <c r="L5546" s="1">
        <v>45350</v>
      </c>
    </row>
    <row r="5547" spans="1:12" x14ac:dyDescent="0.25">
      <c r="A5547" t="s">
        <v>5591</v>
      </c>
      <c r="B5547" t="s">
        <v>38</v>
      </c>
      <c r="C5547" t="s">
        <v>20</v>
      </c>
      <c r="D5547" t="s">
        <v>39</v>
      </c>
      <c r="E5547" t="s">
        <v>22</v>
      </c>
      <c r="F5547" t="s">
        <v>40</v>
      </c>
      <c r="G5547">
        <v>15270.82</v>
      </c>
      <c r="H5547">
        <v>5</v>
      </c>
      <c r="I5547">
        <v>76354.100000000006</v>
      </c>
      <c r="J5547">
        <v>3.75</v>
      </c>
      <c r="K5547">
        <v>2805</v>
      </c>
      <c r="L5547" s="1">
        <v>45475</v>
      </c>
    </row>
    <row r="5548" spans="1:12" x14ac:dyDescent="0.25">
      <c r="A5548" t="s">
        <v>5592</v>
      </c>
      <c r="B5548" t="s">
        <v>25</v>
      </c>
      <c r="C5548" t="s">
        <v>26</v>
      </c>
      <c r="D5548" t="s">
        <v>27</v>
      </c>
      <c r="E5548" t="s">
        <v>47</v>
      </c>
      <c r="F5548" t="s">
        <v>40</v>
      </c>
      <c r="G5548">
        <v>1885.66</v>
      </c>
      <c r="H5548">
        <v>5</v>
      </c>
      <c r="I5548">
        <v>9428.2999999999993</v>
      </c>
      <c r="J5548">
        <v>4.01</v>
      </c>
      <c r="K5548">
        <v>4291</v>
      </c>
      <c r="L5548" s="1">
        <v>45490</v>
      </c>
    </row>
    <row r="5549" spans="1:12" x14ac:dyDescent="0.25">
      <c r="A5549" t="s">
        <v>5593</v>
      </c>
      <c r="B5549" t="s">
        <v>35</v>
      </c>
      <c r="C5549" t="s">
        <v>14</v>
      </c>
      <c r="D5549" t="s">
        <v>36</v>
      </c>
      <c r="E5549" t="s">
        <v>47</v>
      </c>
      <c r="F5549" t="s">
        <v>40</v>
      </c>
      <c r="G5549">
        <v>2700.56</v>
      </c>
      <c r="H5549">
        <v>1</v>
      </c>
      <c r="I5549">
        <v>2700.56</v>
      </c>
      <c r="J5549">
        <v>3.16</v>
      </c>
      <c r="K5549">
        <v>2174</v>
      </c>
      <c r="L5549" s="1">
        <v>45468</v>
      </c>
    </row>
    <row r="5550" spans="1:12" x14ac:dyDescent="0.25">
      <c r="A5550" t="s">
        <v>5594</v>
      </c>
      <c r="B5550" t="s">
        <v>13</v>
      </c>
      <c r="C5550" t="s">
        <v>14</v>
      </c>
      <c r="D5550" t="s">
        <v>15</v>
      </c>
      <c r="E5550" t="s">
        <v>47</v>
      </c>
      <c r="F5550" t="s">
        <v>33</v>
      </c>
      <c r="G5550">
        <v>13375.04</v>
      </c>
      <c r="H5550">
        <v>4</v>
      </c>
      <c r="I5550">
        <v>53500.160000000003</v>
      </c>
      <c r="J5550">
        <v>1.32</v>
      </c>
      <c r="K5550">
        <v>2396</v>
      </c>
      <c r="L5550" s="1">
        <v>45582</v>
      </c>
    </row>
    <row r="5551" spans="1:12" x14ac:dyDescent="0.25">
      <c r="A5551" t="s">
        <v>5595</v>
      </c>
      <c r="B5551" t="s">
        <v>25</v>
      </c>
      <c r="C5551" t="s">
        <v>26</v>
      </c>
      <c r="D5551" t="s">
        <v>27</v>
      </c>
      <c r="E5551" t="s">
        <v>16</v>
      </c>
      <c r="F5551" t="s">
        <v>17</v>
      </c>
      <c r="G5551">
        <v>16972.62</v>
      </c>
      <c r="H5551">
        <v>3</v>
      </c>
      <c r="I5551">
        <v>50917.86</v>
      </c>
      <c r="J5551">
        <v>3.72</v>
      </c>
      <c r="K5551">
        <v>4338</v>
      </c>
      <c r="L5551" s="1">
        <v>45553</v>
      </c>
    </row>
    <row r="5552" spans="1:12" x14ac:dyDescent="0.25">
      <c r="A5552" t="s">
        <v>5596</v>
      </c>
      <c r="B5552" t="s">
        <v>25</v>
      </c>
      <c r="C5552" t="s">
        <v>26</v>
      </c>
      <c r="D5552" t="s">
        <v>27</v>
      </c>
      <c r="E5552" t="s">
        <v>22</v>
      </c>
      <c r="F5552" t="s">
        <v>28</v>
      </c>
      <c r="G5552">
        <v>18150.07</v>
      </c>
      <c r="H5552">
        <v>4</v>
      </c>
      <c r="I5552">
        <v>72600.28</v>
      </c>
      <c r="J5552">
        <v>3.37</v>
      </c>
      <c r="K5552">
        <v>4448</v>
      </c>
      <c r="L5552" s="1">
        <v>45482</v>
      </c>
    </row>
    <row r="5553" spans="1:12" x14ac:dyDescent="0.25">
      <c r="A5553" t="s">
        <v>5597</v>
      </c>
      <c r="B5553" t="s">
        <v>65</v>
      </c>
      <c r="C5553" t="s">
        <v>20</v>
      </c>
      <c r="D5553" t="s">
        <v>66</v>
      </c>
      <c r="E5553" t="s">
        <v>47</v>
      </c>
      <c r="F5553" t="s">
        <v>62</v>
      </c>
      <c r="G5553">
        <v>13063.98</v>
      </c>
      <c r="H5553">
        <v>2</v>
      </c>
      <c r="I5553">
        <v>26127.96</v>
      </c>
      <c r="J5553">
        <v>1.33</v>
      </c>
      <c r="K5553">
        <v>824</v>
      </c>
      <c r="L5553" s="1">
        <v>45310</v>
      </c>
    </row>
    <row r="5554" spans="1:12" x14ac:dyDescent="0.25">
      <c r="A5554" t="s">
        <v>5598</v>
      </c>
      <c r="B5554" t="s">
        <v>65</v>
      </c>
      <c r="C5554" t="s">
        <v>20</v>
      </c>
      <c r="D5554" t="s">
        <v>66</v>
      </c>
      <c r="E5554" t="s">
        <v>16</v>
      </c>
      <c r="F5554" t="s">
        <v>62</v>
      </c>
      <c r="G5554">
        <v>12584.88</v>
      </c>
      <c r="H5554">
        <v>5</v>
      </c>
      <c r="I5554">
        <v>62924.4</v>
      </c>
      <c r="J5554">
        <v>4.51</v>
      </c>
      <c r="K5554">
        <v>1642</v>
      </c>
      <c r="L5554" s="1">
        <v>45549</v>
      </c>
    </row>
    <row r="5555" spans="1:12" x14ac:dyDescent="0.25">
      <c r="A5555" t="s">
        <v>5599</v>
      </c>
      <c r="B5555" t="s">
        <v>19</v>
      </c>
      <c r="C5555" t="s">
        <v>20</v>
      </c>
      <c r="D5555" t="s">
        <v>21</v>
      </c>
      <c r="E5555" t="s">
        <v>22</v>
      </c>
      <c r="F5555" t="s">
        <v>40</v>
      </c>
      <c r="G5555">
        <v>19799.79</v>
      </c>
      <c r="H5555">
        <v>2</v>
      </c>
      <c r="I5555">
        <v>39599.58</v>
      </c>
      <c r="J5555">
        <v>4.8899999999999997</v>
      </c>
      <c r="K5555">
        <v>2566</v>
      </c>
      <c r="L5555" s="1">
        <v>45379</v>
      </c>
    </row>
    <row r="5556" spans="1:12" x14ac:dyDescent="0.25">
      <c r="A5556" t="s">
        <v>5600</v>
      </c>
      <c r="B5556" t="s">
        <v>38</v>
      </c>
      <c r="C5556" t="s">
        <v>20</v>
      </c>
      <c r="D5556" t="s">
        <v>39</v>
      </c>
      <c r="E5556" t="s">
        <v>22</v>
      </c>
      <c r="F5556" t="s">
        <v>62</v>
      </c>
      <c r="G5556">
        <v>18092.86</v>
      </c>
      <c r="H5556">
        <v>5</v>
      </c>
      <c r="I5556">
        <v>90464.3</v>
      </c>
      <c r="J5556">
        <v>2.29</v>
      </c>
      <c r="K5556">
        <v>4986</v>
      </c>
      <c r="L5556" s="1">
        <v>45514</v>
      </c>
    </row>
    <row r="5557" spans="1:12" x14ac:dyDescent="0.25">
      <c r="A5557" t="s">
        <v>5601</v>
      </c>
      <c r="B5557" t="s">
        <v>13</v>
      </c>
      <c r="C5557" t="s">
        <v>14</v>
      </c>
      <c r="D5557" t="s">
        <v>15</v>
      </c>
      <c r="E5557" t="s">
        <v>22</v>
      </c>
      <c r="F5557" t="s">
        <v>33</v>
      </c>
      <c r="G5557">
        <v>9516.27</v>
      </c>
      <c r="H5557">
        <v>5</v>
      </c>
      <c r="I5557">
        <v>47581.35</v>
      </c>
      <c r="J5557">
        <v>1.27</v>
      </c>
      <c r="K5557">
        <v>4660</v>
      </c>
      <c r="L5557" s="1">
        <v>45447</v>
      </c>
    </row>
    <row r="5558" spans="1:12" x14ac:dyDescent="0.25">
      <c r="A5558" t="s">
        <v>5602</v>
      </c>
      <c r="B5558" t="s">
        <v>49</v>
      </c>
      <c r="C5558" t="s">
        <v>14</v>
      </c>
      <c r="D5558" t="s">
        <v>50</v>
      </c>
      <c r="E5558" t="s">
        <v>47</v>
      </c>
      <c r="F5558" t="s">
        <v>23</v>
      </c>
      <c r="G5558">
        <v>6492.65</v>
      </c>
      <c r="H5558">
        <v>4</v>
      </c>
      <c r="I5558">
        <v>25970.6</v>
      </c>
      <c r="J5558">
        <v>1.7</v>
      </c>
      <c r="K5558">
        <v>808</v>
      </c>
      <c r="L5558" s="1">
        <v>45553</v>
      </c>
    </row>
    <row r="5559" spans="1:12" x14ac:dyDescent="0.25">
      <c r="A5559" t="s">
        <v>5603</v>
      </c>
      <c r="B5559" t="s">
        <v>13</v>
      </c>
      <c r="C5559" t="s">
        <v>14</v>
      </c>
      <c r="D5559" t="s">
        <v>15</v>
      </c>
      <c r="E5559" t="s">
        <v>47</v>
      </c>
      <c r="F5559" t="s">
        <v>62</v>
      </c>
      <c r="G5559">
        <v>5613.4</v>
      </c>
      <c r="H5559">
        <v>3</v>
      </c>
      <c r="I5559">
        <v>16840.2</v>
      </c>
      <c r="J5559">
        <v>4.75</v>
      </c>
      <c r="K5559">
        <v>4622</v>
      </c>
      <c r="L5559" s="1">
        <v>45603</v>
      </c>
    </row>
    <row r="5560" spans="1:12" x14ac:dyDescent="0.25">
      <c r="A5560" t="s">
        <v>5604</v>
      </c>
      <c r="B5560" t="s">
        <v>38</v>
      </c>
      <c r="C5560" t="s">
        <v>20</v>
      </c>
      <c r="D5560" t="s">
        <v>39</v>
      </c>
      <c r="E5560" t="s">
        <v>22</v>
      </c>
      <c r="F5560" t="s">
        <v>62</v>
      </c>
      <c r="G5560">
        <v>18329.009999999998</v>
      </c>
      <c r="H5560">
        <v>2</v>
      </c>
      <c r="I5560">
        <v>36658.019999999997</v>
      </c>
      <c r="J5560">
        <v>2.44</v>
      </c>
      <c r="K5560">
        <v>2802</v>
      </c>
      <c r="L5560" s="1">
        <v>45641</v>
      </c>
    </row>
    <row r="5561" spans="1:12" x14ac:dyDescent="0.25">
      <c r="A5561" t="s">
        <v>5605</v>
      </c>
      <c r="B5561" t="s">
        <v>25</v>
      </c>
      <c r="C5561" t="s">
        <v>26</v>
      </c>
      <c r="D5561" t="s">
        <v>27</v>
      </c>
      <c r="E5561" t="s">
        <v>16</v>
      </c>
      <c r="F5561" t="s">
        <v>33</v>
      </c>
      <c r="G5561">
        <v>18364.05</v>
      </c>
      <c r="H5561">
        <v>3</v>
      </c>
      <c r="I5561">
        <v>55092.15</v>
      </c>
      <c r="J5561">
        <v>2.0499999999999998</v>
      </c>
      <c r="K5561">
        <v>3725</v>
      </c>
      <c r="L5561" s="1">
        <v>45361</v>
      </c>
    </row>
    <row r="5562" spans="1:12" x14ac:dyDescent="0.25">
      <c r="A5562" t="s">
        <v>5606</v>
      </c>
      <c r="B5562" t="s">
        <v>19</v>
      </c>
      <c r="C5562" t="s">
        <v>20</v>
      </c>
      <c r="D5562" t="s">
        <v>21</v>
      </c>
      <c r="E5562" t="s">
        <v>47</v>
      </c>
      <c r="F5562" t="s">
        <v>28</v>
      </c>
      <c r="G5562">
        <v>13466.38</v>
      </c>
      <c r="H5562">
        <v>3</v>
      </c>
      <c r="I5562">
        <v>40399.14</v>
      </c>
      <c r="J5562">
        <v>4.82</v>
      </c>
      <c r="K5562">
        <v>2305</v>
      </c>
      <c r="L5562" s="1">
        <v>45575</v>
      </c>
    </row>
    <row r="5563" spans="1:12" x14ac:dyDescent="0.25">
      <c r="A5563" t="s">
        <v>5607</v>
      </c>
      <c r="B5563" t="s">
        <v>53</v>
      </c>
      <c r="C5563" t="s">
        <v>31</v>
      </c>
      <c r="D5563" t="s">
        <v>54</v>
      </c>
      <c r="E5563" t="s">
        <v>22</v>
      </c>
      <c r="F5563" t="s">
        <v>28</v>
      </c>
      <c r="G5563">
        <v>3808.87</v>
      </c>
      <c r="H5563">
        <v>4</v>
      </c>
      <c r="I5563">
        <v>15235.48</v>
      </c>
      <c r="J5563">
        <v>2.66</v>
      </c>
      <c r="K5563">
        <v>3049</v>
      </c>
      <c r="L5563" s="1">
        <v>45550</v>
      </c>
    </row>
    <row r="5564" spans="1:12" x14ac:dyDescent="0.25">
      <c r="A5564" t="s">
        <v>5608</v>
      </c>
      <c r="B5564" t="s">
        <v>19</v>
      </c>
      <c r="C5564" t="s">
        <v>20</v>
      </c>
      <c r="D5564" t="s">
        <v>21</v>
      </c>
      <c r="E5564" t="s">
        <v>22</v>
      </c>
      <c r="F5564" t="s">
        <v>40</v>
      </c>
      <c r="G5564">
        <v>17330.009999999998</v>
      </c>
      <c r="H5564">
        <v>4</v>
      </c>
      <c r="I5564">
        <v>69320.039999999994</v>
      </c>
      <c r="J5564">
        <v>1.07</v>
      </c>
      <c r="K5564">
        <v>2372</v>
      </c>
      <c r="L5564" s="1">
        <v>45507</v>
      </c>
    </row>
    <row r="5565" spans="1:12" x14ac:dyDescent="0.25">
      <c r="A5565" t="s">
        <v>5609</v>
      </c>
      <c r="B5565" t="s">
        <v>13</v>
      </c>
      <c r="C5565" t="s">
        <v>14</v>
      </c>
      <c r="D5565" t="s">
        <v>15</v>
      </c>
      <c r="E5565" t="s">
        <v>47</v>
      </c>
      <c r="F5565" t="s">
        <v>28</v>
      </c>
      <c r="G5565">
        <v>10304.59</v>
      </c>
      <c r="H5565">
        <v>1</v>
      </c>
      <c r="I5565">
        <v>10304.59</v>
      </c>
      <c r="J5565">
        <v>2.81</v>
      </c>
      <c r="K5565">
        <v>3730</v>
      </c>
      <c r="L5565" s="1">
        <v>45317</v>
      </c>
    </row>
    <row r="5566" spans="1:12" x14ac:dyDescent="0.25">
      <c r="A5566" t="s">
        <v>5610</v>
      </c>
      <c r="B5566" t="s">
        <v>43</v>
      </c>
      <c r="C5566" t="s">
        <v>44</v>
      </c>
      <c r="D5566" t="s">
        <v>45</v>
      </c>
      <c r="E5566" t="s">
        <v>47</v>
      </c>
      <c r="F5566" t="s">
        <v>28</v>
      </c>
      <c r="G5566">
        <v>11563.43</v>
      </c>
      <c r="H5566">
        <v>3</v>
      </c>
      <c r="I5566">
        <v>34690.29</v>
      </c>
      <c r="J5566">
        <v>2.3199999999999998</v>
      </c>
      <c r="K5566">
        <v>3074</v>
      </c>
      <c r="L5566" s="1">
        <v>45491</v>
      </c>
    </row>
    <row r="5567" spans="1:12" x14ac:dyDescent="0.25">
      <c r="A5567" t="s">
        <v>5611</v>
      </c>
      <c r="B5567" t="s">
        <v>53</v>
      </c>
      <c r="C5567" t="s">
        <v>31</v>
      </c>
      <c r="D5567" t="s">
        <v>54</v>
      </c>
      <c r="E5567" t="s">
        <v>47</v>
      </c>
      <c r="F5567" t="s">
        <v>17</v>
      </c>
      <c r="G5567">
        <v>5294.13</v>
      </c>
      <c r="H5567">
        <v>2</v>
      </c>
      <c r="I5567">
        <v>10588.26</v>
      </c>
      <c r="J5567">
        <v>3.16</v>
      </c>
      <c r="K5567">
        <v>4323</v>
      </c>
      <c r="L5567" s="1">
        <v>45300</v>
      </c>
    </row>
    <row r="5568" spans="1:12" x14ac:dyDescent="0.25">
      <c r="A5568" t="s">
        <v>5612</v>
      </c>
      <c r="B5568" t="s">
        <v>43</v>
      </c>
      <c r="C5568" t="s">
        <v>44</v>
      </c>
      <c r="D5568" t="s">
        <v>45</v>
      </c>
      <c r="E5568" t="s">
        <v>22</v>
      </c>
      <c r="F5568" t="s">
        <v>40</v>
      </c>
      <c r="G5568">
        <v>19088.48</v>
      </c>
      <c r="H5568">
        <v>1</v>
      </c>
      <c r="I5568">
        <v>19088.48</v>
      </c>
      <c r="J5568">
        <v>4.42</v>
      </c>
      <c r="K5568">
        <v>1408</v>
      </c>
      <c r="L5568" s="1">
        <v>45612</v>
      </c>
    </row>
    <row r="5569" spans="1:12" x14ac:dyDescent="0.25">
      <c r="A5569" t="s">
        <v>5613</v>
      </c>
      <c r="B5569" t="s">
        <v>35</v>
      </c>
      <c r="C5569" t="s">
        <v>14</v>
      </c>
      <c r="D5569" t="s">
        <v>36</v>
      </c>
      <c r="E5569" t="s">
        <v>16</v>
      </c>
      <c r="F5569" t="s">
        <v>17</v>
      </c>
      <c r="G5569">
        <v>15813.08</v>
      </c>
      <c r="H5569">
        <v>2</v>
      </c>
      <c r="I5569">
        <v>31626.16</v>
      </c>
      <c r="J5569">
        <v>2.66</v>
      </c>
      <c r="K5569">
        <v>2513</v>
      </c>
      <c r="L5569" s="1">
        <v>45482</v>
      </c>
    </row>
    <row r="5570" spans="1:12" x14ac:dyDescent="0.25">
      <c r="A5570" t="s">
        <v>5614</v>
      </c>
      <c r="B5570" t="s">
        <v>53</v>
      </c>
      <c r="C5570" t="s">
        <v>31</v>
      </c>
      <c r="D5570" t="s">
        <v>54</v>
      </c>
      <c r="E5570" t="s">
        <v>22</v>
      </c>
      <c r="F5570" t="s">
        <v>17</v>
      </c>
      <c r="G5570">
        <v>3113.47</v>
      </c>
      <c r="H5570">
        <v>1</v>
      </c>
      <c r="I5570">
        <v>3113.47</v>
      </c>
      <c r="J5570">
        <v>3.18</v>
      </c>
      <c r="K5570">
        <v>2484</v>
      </c>
      <c r="L5570" s="1">
        <v>45447</v>
      </c>
    </row>
    <row r="5571" spans="1:12" x14ac:dyDescent="0.25">
      <c r="A5571" t="s">
        <v>5615</v>
      </c>
      <c r="B5571" t="s">
        <v>53</v>
      </c>
      <c r="C5571" t="s">
        <v>31</v>
      </c>
      <c r="D5571" t="s">
        <v>54</v>
      </c>
      <c r="E5571" t="s">
        <v>47</v>
      </c>
      <c r="F5571" t="s">
        <v>62</v>
      </c>
      <c r="G5571">
        <v>12245.65</v>
      </c>
      <c r="H5571">
        <v>5</v>
      </c>
      <c r="I5571">
        <v>61228.25</v>
      </c>
      <c r="J5571">
        <v>4.82</v>
      </c>
      <c r="K5571">
        <v>2885</v>
      </c>
      <c r="L5571" s="1">
        <v>45406</v>
      </c>
    </row>
    <row r="5572" spans="1:12" x14ac:dyDescent="0.25">
      <c r="A5572" t="s">
        <v>5616</v>
      </c>
      <c r="B5572" t="s">
        <v>25</v>
      </c>
      <c r="C5572" t="s">
        <v>26</v>
      </c>
      <c r="D5572" t="s">
        <v>27</v>
      </c>
      <c r="E5572" t="s">
        <v>16</v>
      </c>
      <c r="F5572" t="s">
        <v>40</v>
      </c>
      <c r="G5572">
        <v>17619.48</v>
      </c>
      <c r="H5572">
        <v>2</v>
      </c>
      <c r="I5572">
        <v>35238.959999999999</v>
      </c>
      <c r="J5572">
        <v>4.2699999999999996</v>
      </c>
      <c r="K5572">
        <v>119</v>
      </c>
      <c r="L5572" s="1">
        <v>45477</v>
      </c>
    </row>
    <row r="5573" spans="1:12" x14ac:dyDescent="0.25">
      <c r="A5573" t="s">
        <v>5617</v>
      </c>
      <c r="B5573" t="s">
        <v>19</v>
      </c>
      <c r="C5573" t="s">
        <v>20</v>
      </c>
      <c r="D5573" t="s">
        <v>21</v>
      </c>
      <c r="E5573" t="s">
        <v>22</v>
      </c>
      <c r="F5573" t="s">
        <v>28</v>
      </c>
      <c r="G5573">
        <v>3472.36</v>
      </c>
      <c r="H5573">
        <v>3</v>
      </c>
      <c r="I5573">
        <v>10417.08</v>
      </c>
      <c r="J5573">
        <v>2.19</v>
      </c>
      <c r="K5573">
        <v>435</v>
      </c>
      <c r="L5573" s="1">
        <v>45352</v>
      </c>
    </row>
    <row r="5574" spans="1:12" x14ac:dyDescent="0.25">
      <c r="A5574" t="s">
        <v>5618</v>
      </c>
      <c r="B5574" t="s">
        <v>65</v>
      </c>
      <c r="C5574" t="s">
        <v>20</v>
      </c>
      <c r="D5574" t="s">
        <v>66</v>
      </c>
      <c r="E5574" t="s">
        <v>16</v>
      </c>
      <c r="F5574" t="s">
        <v>28</v>
      </c>
      <c r="G5574">
        <v>16380.6</v>
      </c>
      <c r="H5574">
        <v>2</v>
      </c>
      <c r="I5574">
        <v>32761.200000000001</v>
      </c>
      <c r="J5574">
        <v>3.37</v>
      </c>
      <c r="K5574">
        <v>2012</v>
      </c>
      <c r="L5574" s="1">
        <v>45377</v>
      </c>
    </row>
    <row r="5575" spans="1:12" x14ac:dyDescent="0.25">
      <c r="A5575" t="s">
        <v>5619</v>
      </c>
      <c r="B5575" t="s">
        <v>53</v>
      </c>
      <c r="C5575" t="s">
        <v>31</v>
      </c>
      <c r="D5575" t="s">
        <v>54</v>
      </c>
      <c r="E5575" t="s">
        <v>22</v>
      </c>
      <c r="F5575" t="s">
        <v>33</v>
      </c>
      <c r="G5575">
        <v>5276.87</v>
      </c>
      <c r="H5575">
        <v>1</v>
      </c>
      <c r="I5575">
        <v>5276.87</v>
      </c>
      <c r="J5575">
        <v>1.29</v>
      </c>
      <c r="K5575">
        <v>1104</v>
      </c>
      <c r="L5575" s="1">
        <v>45588</v>
      </c>
    </row>
    <row r="5576" spans="1:12" x14ac:dyDescent="0.25">
      <c r="A5576" t="s">
        <v>5620</v>
      </c>
      <c r="B5576" t="s">
        <v>30</v>
      </c>
      <c r="C5576" t="s">
        <v>31</v>
      </c>
      <c r="D5576" t="s">
        <v>32</v>
      </c>
      <c r="E5576" t="s">
        <v>16</v>
      </c>
      <c r="F5576" t="s">
        <v>17</v>
      </c>
      <c r="G5576">
        <v>17151.13</v>
      </c>
      <c r="H5576">
        <v>3</v>
      </c>
      <c r="I5576">
        <v>51453.39</v>
      </c>
      <c r="J5576">
        <v>3.67</v>
      </c>
      <c r="K5576">
        <v>3407</v>
      </c>
      <c r="L5576" s="1">
        <v>45369</v>
      </c>
    </row>
    <row r="5577" spans="1:12" x14ac:dyDescent="0.25">
      <c r="A5577" t="s">
        <v>5621</v>
      </c>
      <c r="B5577" t="s">
        <v>43</v>
      </c>
      <c r="C5577" t="s">
        <v>44</v>
      </c>
      <c r="D5577" t="s">
        <v>45</v>
      </c>
      <c r="E5577" t="s">
        <v>47</v>
      </c>
      <c r="F5577" t="s">
        <v>62</v>
      </c>
      <c r="G5577">
        <v>8229.0300000000007</v>
      </c>
      <c r="H5577">
        <v>3</v>
      </c>
      <c r="I5577">
        <v>24687.09</v>
      </c>
      <c r="J5577">
        <v>3.37</v>
      </c>
      <c r="K5577">
        <v>2647</v>
      </c>
      <c r="L5577" s="1">
        <v>45625</v>
      </c>
    </row>
    <row r="5578" spans="1:12" x14ac:dyDescent="0.25">
      <c r="A5578" t="s">
        <v>5622</v>
      </c>
      <c r="B5578" t="s">
        <v>19</v>
      </c>
      <c r="C5578" t="s">
        <v>20</v>
      </c>
      <c r="D5578" t="s">
        <v>21</v>
      </c>
      <c r="E5578" t="s">
        <v>16</v>
      </c>
      <c r="F5578" t="s">
        <v>23</v>
      </c>
      <c r="G5578">
        <v>2801.87</v>
      </c>
      <c r="H5578">
        <v>2</v>
      </c>
      <c r="I5578">
        <v>5603.74</v>
      </c>
      <c r="J5578">
        <v>4.2</v>
      </c>
      <c r="K5578">
        <v>4246</v>
      </c>
      <c r="L5578" s="1">
        <v>45402</v>
      </c>
    </row>
    <row r="5579" spans="1:12" x14ac:dyDescent="0.25">
      <c r="A5579" t="s">
        <v>5623</v>
      </c>
      <c r="B5579" t="s">
        <v>65</v>
      </c>
      <c r="C5579" t="s">
        <v>20</v>
      </c>
      <c r="D5579" t="s">
        <v>66</v>
      </c>
      <c r="E5579" t="s">
        <v>47</v>
      </c>
      <c r="F5579" t="s">
        <v>40</v>
      </c>
      <c r="G5579">
        <v>18158.099999999999</v>
      </c>
      <c r="H5579">
        <v>5</v>
      </c>
      <c r="I5579">
        <v>90790.5</v>
      </c>
      <c r="J5579">
        <v>4.3</v>
      </c>
      <c r="K5579">
        <v>3260</v>
      </c>
      <c r="L5579" s="1">
        <v>45506</v>
      </c>
    </row>
    <row r="5580" spans="1:12" x14ac:dyDescent="0.25">
      <c r="A5580" t="s">
        <v>5624</v>
      </c>
      <c r="B5580" t="s">
        <v>35</v>
      </c>
      <c r="C5580" t="s">
        <v>14</v>
      </c>
      <c r="D5580" t="s">
        <v>36</v>
      </c>
      <c r="E5580" t="s">
        <v>22</v>
      </c>
      <c r="F5580" t="s">
        <v>62</v>
      </c>
      <c r="G5580">
        <v>6883.52</v>
      </c>
      <c r="H5580">
        <v>3</v>
      </c>
      <c r="I5580">
        <v>20650.560000000001</v>
      </c>
      <c r="J5580">
        <v>4.17</v>
      </c>
      <c r="K5580">
        <v>1629</v>
      </c>
      <c r="L5580" s="1">
        <v>45583</v>
      </c>
    </row>
    <row r="5581" spans="1:12" x14ac:dyDescent="0.25">
      <c r="A5581" t="s">
        <v>5625</v>
      </c>
      <c r="B5581" t="s">
        <v>65</v>
      </c>
      <c r="C5581" t="s">
        <v>20</v>
      </c>
      <c r="D5581" t="s">
        <v>66</v>
      </c>
      <c r="E5581" t="s">
        <v>47</v>
      </c>
      <c r="F5581" t="s">
        <v>28</v>
      </c>
      <c r="G5581">
        <v>8758.0400000000009</v>
      </c>
      <c r="H5581">
        <v>1</v>
      </c>
      <c r="I5581">
        <v>8758.0400000000009</v>
      </c>
      <c r="J5581">
        <v>2.54</v>
      </c>
      <c r="K5581">
        <v>3255</v>
      </c>
      <c r="L5581" s="1">
        <v>45324</v>
      </c>
    </row>
    <row r="5582" spans="1:12" x14ac:dyDescent="0.25">
      <c r="A5582" t="s">
        <v>5626</v>
      </c>
      <c r="B5582" t="s">
        <v>43</v>
      </c>
      <c r="C5582" t="s">
        <v>44</v>
      </c>
      <c r="D5582" t="s">
        <v>45</v>
      </c>
      <c r="E5582" t="s">
        <v>16</v>
      </c>
      <c r="F5582" t="s">
        <v>40</v>
      </c>
      <c r="G5582">
        <v>1745.23</v>
      </c>
      <c r="H5582">
        <v>4</v>
      </c>
      <c r="I5582">
        <v>6980.92</v>
      </c>
      <c r="J5582">
        <v>1.48</v>
      </c>
      <c r="K5582">
        <v>218</v>
      </c>
      <c r="L5582" s="1">
        <v>45337</v>
      </c>
    </row>
    <row r="5583" spans="1:12" x14ac:dyDescent="0.25">
      <c r="A5583" t="s">
        <v>5627</v>
      </c>
      <c r="B5583" t="s">
        <v>43</v>
      </c>
      <c r="C5583" t="s">
        <v>44</v>
      </c>
      <c r="D5583" t="s">
        <v>45</v>
      </c>
      <c r="E5583" t="s">
        <v>47</v>
      </c>
      <c r="F5583" t="s">
        <v>28</v>
      </c>
      <c r="G5583">
        <v>7251.85</v>
      </c>
      <c r="H5583">
        <v>1</v>
      </c>
      <c r="I5583">
        <v>7251.85</v>
      </c>
      <c r="J5583">
        <v>2.2400000000000002</v>
      </c>
      <c r="K5583">
        <v>4691</v>
      </c>
      <c r="L5583" s="1">
        <v>45541</v>
      </c>
    </row>
    <row r="5584" spans="1:12" x14ac:dyDescent="0.25">
      <c r="A5584" t="s">
        <v>5628</v>
      </c>
      <c r="B5584" t="s">
        <v>65</v>
      </c>
      <c r="C5584" t="s">
        <v>20</v>
      </c>
      <c r="D5584" t="s">
        <v>66</v>
      </c>
      <c r="E5584" t="s">
        <v>47</v>
      </c>
      <c r="F5584" t="s">
        <v>23</v>
      </c>
      <c r="G5584">
        <v>13867.57</v>
      </c>
      <c r="H5584">
        <v>3</v>
      </c>
      <c r="I5584">
        <v>41602.71</v>
      </c>
      <c r="J5584">
        <v>4.38</v>
      </c>
      <c r="K5584">
        <v>159</v>
      </c>
      <c r="L5584" s="1">
        <v>45471</v>
      </c>
    </row>
    <row r="5585" spans="1:12" x14ac:dyDescent="0.25">
      <c r="A5585" t="s">
        <v>5629</v>
      </c>
      <c r="B5585" t="s">
        <v>65</v>
      </c>
      <c r="C5585" t="s">
        <v>20</v>
      </c>
      <c r="D5585" t="s">
        <v>66</v>
      </c>
      <c r="E5585" t="s">
        <v>22</v>
      </c>
      <c r="F5585" t="s">
        <v>40</v>
      </c>
      <c r="G5585">
        <v>7235.05</v>
      </c>
      <c r="H5585">
        <v>3</v>
      </c>
      <c r="I5585">
        <v>21705.15</v>
      </c>
      <c r="J5585">
        <v>1.08</v>
      </c>
      <c r="K5585">
        <v>4049</v>
      </c>
      <c r="L5585" s="1">
        <v>45497</v>
      </c>
    </row>
    <row r="5586" spans="1:12" x14ac:dyDescent="0.25">
      <c r="A5586" t="s">
        <v>5630</v>
      </c>
      <c r="B5586" t="s">
        <v>25</v>
      </c>
      <c r="C5586" t="s">
        <v>26</v>
      </c>
      <c r="D5586" t="s">
        <v>27</v>
      </c>
      <c r="E5586" t="s">
        <v>16</v>
      </c>
      <c r="F5586" t="s">
        <v>23</v>
      </c>
      <c r="G5586">
        <v>16800.78</v>
      </c>
      <c r="H5586">
        <v>5</v>
      </c>
      <c r="I5586">
        <v>84003.9</v>
      </c>
      <c r="J5586">
        <v>2.72</v>
      </c>
      <c r="K5586">
        <v>3305</v>
      </c>
      <c r="L5586" s="1">
        <v>45644</v>
      </c>
    </row>
    <row r="5587" spans="1:12" x14ac:dyDescent="0.25">
      <c r="A5587" t="s">
        <v>5631</v>
      </c>
      <c r="B5587" t="s">
        <v>30</v>
      </c>
      <c r="C5587" t="s">
        <v>31</v>
      </c>
      <c r="D5587" t="s">
        <v>32</v>
      </c>
      <c r="E5587" t="s">
        <v>22</v>
      </c>
      <c r="F5587" t="s">
        <v>33</v>
      </c>
      <c r="G5587">
        <v>17546.830000000002</v>
      </c>
      <c r="H5587">
        <v>2</v>
      </c>
      <c r="I5587">
        <v>35093.660000000003</v>
      </c>
      <c r="J5587">
        <v>2.0299999999999998</v>
      </c>
      <c r="K5587">
        <v>4272</v>
      </c>
      <c r="L5587" s="1">
        <v>45573</v>
      </c>
    </row>
    <row r="5588" spans="1:12" x14ac:dyDescent="0.25">
      <c r="A5588" t="s">
        <v>5632</v>
      </c>
      <c r="B5588" t="s">
        <v>53</v>
      </c>
      <c r="C5588" t="s">
        <v>31</v>
      </c>
      <c r="D5588" t="s">
        <v>54</v>
      </c>
      <c r="E5588" t="s">
        <v>22</v>
      </c>
      <c r="F5588" t="s">
        <v>28</v>
      </c>
      <c r="G5588">
        <v>18970.79</v>
      </c>
      <c r="H5588">
        <v>2</v>
      </c>
      <c r="I5588">
        <v>37941.58</v>
      </c>
      <c r="J5588">
        <v>4.05</v>
      </c>
      <c r="K5588">
        <v>2537</v>
      </c>
      <c r="L5588" s="1">
        <v>45570</v>
      </c>
    </row>
    <row r="5589" spans="1:12" x14ac:dyDescent="0.25">
      <c r="A5589" t="s">
        <v>5633</v>
      </c>
      <c r="B5589" t="s">
        <v>19</v>
      </c>
      <c r="C5589" t="s">
        <v>20</v>
      </c>
      <c r="D5589" t="s">
        <v>21</v>
      </c>
      <c r="E5589" t="s">
        <v>47</v>
      </c>
      <c r="F5589" t="s">
        <v>33</v>
      </c>
      <c r="G5589">
        <v>6641.82</v>
      </c>
      <c r="H5589">
        <v>1</v>
      </c>
      <c r="I5589">
        <v>6641.82</v>
      </c>
      <c r="J5589">
        <v>2.2400000000000002</v>
      </c>
      <c r="K5589">
        <v>3625</v>
      </c>
      <c r="L5589" s="1">
        <v>45376</v>
      </c>
    </row>
    <row r="5590" spans="1:12" x14ac:dyDescent="0.25">
      <c r="A5590" t="s">
        <v>5634</v>
      </c>
      <c r="B5590" t="s">
        <v>13</v>
      </c>
      <c r="C5590" t="s">
        <v>14</v>
      </c>
      <c r="D5590" t="s">
        <v>15</v>
      </c>
      <c r="E5590" t="s">
        <v>22</v>
      </c>
      <c r="F5590" t="s">
        <v>23</v>
      </c>
      <c r="G5590">
        <v>3438.8</v>
      </c>
      <c r="H5590">
        <v>1</v>
      </c>
      <c r="I5590">
        <v>3438.8</v>
      </c>
      <c r="J5590">
        <v>2.27</v>
      </c>
      <c r="K5590">
        <v>1719</v>
      </c>
      <c r="L5590" s="1">
        <v>45532</v>
      </c>
    </row>
    <row r="5591" spans="1:12" x14ac:dyDescent="0.25">
      <c r="A5591" t="s">
        <v>5635</v>
      </c>
      <c r="B5591" t="s">
        <v>35</v>
      </c>
      <c r="C5591" t="s">
        <v>14</v>
      </c>
      <c r="D5591" t="s">
        <v>36</v>
      </c>
      <c r="E5591" t="s">
        <v>22</v>
      </c>
      <c r="F5591" t="s">
        <v>40</v>
      </c>
      <c r="G5591">
        <v>13943.89</v>
      </c>
      <c r="H5591">
        <v>4</v>
      </c>
      <c r="I5591">
        <v>55775.56</v>
      </c>
      <c r="J5591">
        <v>4.37</v>
      </c>
      <c r="K5591">
        <v>1567</v>
      </c>
      <c r="L5591" s="1">
        <v>45302</v>
      </c>
    </row>
    <row r="5592" spans="1:12" x14ac:dyDescent="0.25">
      <c r="A5592" t="s">
        <v>5636</v>
      </c>
      <c r="B5592" t="s">
        <v>65</v>
      </c>
      <c r="C5592" t="s">
        <v>20</v>
      </c>
      <c r="D5592" t="s">
        <v>66</v>
      </c>
      <c r="E5592" t="s">
        <v>16</v>
      </c>
      <c r="F5592" t="s">
        <v>28</v>
      </c>
      <c r="G5592">
        <v>2619.0300000000002</v>
      </c>
      <c r="H5592">
        <v>4</v>
      </c>
      <c r="I5592">
        <v>10476.120000000001</v>
      </c>
      <c r="J5592">
        <v>2.99</v>
      </c>
      <c r="K5592">
        <v>3698</v>
      </c>
      <c r="L5592" s="1">
        <v>45387</v>
      </c>
    </row>
    <row r="5593" spans="1:12" x14ac:dyDescent="0.25">
      <c r="A5593" t="s">
        <v>5637</v>
      </c>
      <c r="B5593" t="s">
        <v>49</v>
      </c>
      <c r="C5593" t="s">
        <v>14</v>
      </c>
      <c r="D5593" t="s">
        <v>50</v>
      </c>
      <c r="E5593" t="s">
        <v>22</v>
      </c>
      <c r="F5593" t="s">
        <v>23</v>
      </c>
      <c r="G5593">
        <v>13536.79</v>
      </c>
      <c r="H5593">
        <v>4</v>
      </c>
      <c r="I5593">
        <v>54147.16</v>
      </c>
      <c r="J5593">
        <v>4.18</v>
      </c>
      <c r="K5593">
        <v>2984</v>
      </c>
      <c r="L5593" s="1">
        <v>45334</v>
      </c>
    </row>
    <row r="5594" spans="1:12" x14ac:dyDescent="0.25">
      <c r="A5594" t="s">
        <v>5638</v>
      </c>
      <c r="B5594" t="s">
        <v>53</v>
      </c>
      <c r="C5594" t="s">
        <v>31</v>
      </c>
      <c r="D5594" t="s">
        <v>54</v>
      </c>
      <c r="E5594" t="s">
        <v>47</v>
      </c>
      <c r="F5594" t="s">
        <v>62</v>
      </c>
      <c r="G5594">
        <v>9793.73</v>
      </c>
      <c r="H5594">
        <v>1</v>
      </c>
      <c r="I5594">
        <v>9793.73</v>
      </c>
      <c r="J5594">
        <v>1.91</v>
      </c>
      <c r="K5594">
        <v>2913</v>
      </c>
      <c r="L5594" s="1">
        <v>45403</v>
      </c>
    </row>
    <row r="5595" spans="1:12" x14ac:dyDescent="0.25">
      <c r="A5595" t="s">
        <v>5639</v>
      </c>
      <c r="B5595" t="s">
        <v>38</v>
      </c>
      <c r="C5595" t="s">
        <v>20</v>
      </c>
      <c r="D5595" t="s">
        <v>39</v>
      </c>
      <c r="E5595" t="s">
        <v>47</v>
      </c>
      <c r="F5595" t="s">
        <v>23</v>
      </c>
      <c r="G5595">
        <v>10900.04</v>
      </c>
      <c r="H5595">
        <v>4</v>
      </c>
      <c r="I5595">
        <v>43600.160000000003</v>
      </c>
      <c r="J5595">
        <v>4.76</v>
      </c>
      <c r="K5595">
        <v>2125</v>
      </c>
      <c r="L5595" s="1">
        <v>45310</v>
      </c>
    </row>
    <row r="5596" spans="1:12" x14ac:dyDescent="0.25">
      <c r="A5596" t="s">
        <v>5640</v>
      </c>
      <c r="B5596" t="s">
        <v>65</v>
      </c>
      <c r="C5596" t="s">
        <v>20</v>
      </c>
      <c r="D5596" t="s">
        <v>66</v>
      </c>
      <c r="E5596" t="s">
        <v>47</v>
      </c>
      <c r="F5596" t="s">
        <v>28</v>
      </c>
      <c r="G5596">
        <v>4168.82</v>
      </c>
      <c r="H5596">
        <v>5</v>
      </c>
      <c r="I5596">
        <v>20844.099999999999</v>
      </c>
      <c r="J5596">
        <v>2.37</v>
      </c>
      <c r="K5596">
        <v>2901</v>
      </c>
      <c r="L5596" s="1">
        <v>45472</v>
      </c>
    </row>
    <row r="5597" spans="1:12" x14ac:dyDescent="0.25">
      <c r="A5597" t="s">
        <v>5641</v>
      </c>
      <c r="B5597" t="s">
        <v>38</v>
      </c>
      <c r="C5597" t="s">
        <v>20</v>
      </c>
      <c r="D5597" t="s">
        <v>39</v>
      </c>
      <c r="E5597" t="s">
        <v>16</v>
      </c>
      <c r="F5597" t="s">
        <v>17</v>
      </c>
      <c r="G5597">
        <v>13913.28</v>
      </c>
      <c r="H5597">
        <v>5</v>
      </c>
      <c r="I5597">
        <v>69566.399999999994</v>
      </c>
      <c r="J5597">
        <v>1.69</v>
      </c>
      <c r="K5597">
        <v>1744</v>
      </c>
      <c r="L5597" s="1">
        <v>45350</v>
      </c>
    </row>
    <row r="5598" spans="1:12" x14ac:dyDescent="0.25">
      <c r="A5598" t="s">
        <v>5642</v>
      </c>
      <c r="B5598" t="s">
        <v>43</v>
      </c>
      <c r="C5598" t="s">
        <v>44</v>
      </c>
      <c r="D5598" t="s">
        <v>45</v>
      </c>
      <c r="E5598" t="s">
        <v>16</v>
      </c>
      <c r="F5598" t="s">
        <v>17</v>
      </c>
      <c r="G5598">
        <v>9483.0400000000009</v>
      </c>
      <c r="H5598">
        <v>5</v>
      </c>
      <c r="I5598">
        <v>47415.199999999997</v>
      </c>
      <c r="J5598">
        <v>2.73</v>
      </c>
      <c r="K5598">
        <v>4518</v>
      </c>
      <c r="L5598" s="1">
        <v>45296</v>
      </c>
    </row>
    <row r="5599" spans="1:12" x14ac:dyDescent="0.25">
      <c r="A5599" t="s">
        <v>5643</v>
      </c>
      <c r="B5599" t="s">
        <v>35</v>
      </c>
      <c r="C5599" t="s">
        <v>14</v>
      </c>
      <c r="D5599" t="s">
        <v>36</v>
      </c>
      <c r="E5599" t="s">
        <v>47</v>
      </c>
      <c r="F5599" t="s">
        <v>33</v>
      </c>
      <c r="G5599">
        <v>19006.830000000002</v>
      </c>
      <c r="H5599">
        <v>4</v>
      </c>
      <c r="I5599">
        <v>76027.320000000007</v>
      </c>
      <c r="J5599">
        <v>1.43</v>
      </c>
      <c r="K5599">
        <v>837</v>
      </c>
      <c r="L5599" s="1">
        <v>45461</v>
      </c>
    </row>
    <row r="5600" spans="1:12" x14ac:dyDescent="0.25">
      <c r="A5600" t="s">
        <v>5644</v>
      </c>
      <c r="B5600" t="s">
        <v>38</v>
      </c>
      <c r="C5600" t="s">
        <v>20</v>
      </c>
      <c r="D5600" t="s">
        <v>39</v>
      </c>
      <c r="E5600" t="s">
        <v>22</v>
      </c>
      <c r="F5600" t="s">
        <v>40</v>
      </c>
      <c r="G5600">
        <v>13607.7</v>
      </c>
      <c r="H5600">
        <v>1</v>
      </c>
      <c r="I5600">
        <v>13607.7</v>
      </c>
      <c r="J5600">
        <v>2.2599999999999998</v>
      </c>
      <c r="K5600">
        <v>1396</v>
      </c>
      <c r="L5600" s="1">
        <v>45458</v>
      </c>
    </row>
    <row r="5601" spans="1:12" x14ac:dyDescent="0.25">
      <c r="A5601" t="s">
        <v>5645</v>
      </c>
      <c r="B5601" t="s">
        <v>13</v>
      </c>
      <c r="C5601" t="s">
        <v>14</v>
      </c>
      <c r="D5601" t="s">
        <v>15</v>
      </c>
      <c r="E5601" t="s">
        <v>16</v>
      </c>
      <c r="F5601" t="s">
        <v>17</v>
      </c>
      <c r="G5601">
        <v>12407.48</v>
      </c>
      <c r="H5601">
        <v>5</v>
      </c>
      <c r="I5601">
        <v>62037.4</v>
      </c>
      <c r="J5601">
        <v>2.92</v>
      </c>
      <c r="K5601">
        <v>1118</v>
      </c>
      <c r="L5601" s="1">
        <v>45480</v>
      </c>
    </row>
    <row r="5602" spans="1:12" x14ac:dyDescent="0.25">
      <c r="A5602" t="s">
        <v>5646</v>
      </c>
      <c r="B5602" t="s">
        <v>49</v>
      </c>
      <c r="C5602" t="s">
        <v>14</v>
      </c>
      <c r="D5602" t="s">
        <v>50</v>
      </c>
      <c r="E5602" t="s">
        <v>22</v>
      </c>
      <c r="F5602" t="s">
        <v>40</v>
      </c>
      <c r="G5602">
        <v>17051.099999999999</v>
      </c>
      <c r="H5602">
        <v>5</v>
      </c>
      <c r="I5602">
        <v>85255.5</v>
      </c>
      <c r="J5602">
        <v>4.5599999999999996</v>
      </c>
      <c r="K5602">
        <v>3316</v>
      </c>
      <c r="L5602" s="1">
        <v>45631</v>
      </c>
    </row>
    <row r="5603" spans="1:12" x14ac:dyDescent="0.25">
      <c r="A5603" t="s">
        <v>5647</v>
      </c>
      <c r="B5603" t="s">
        <v>30</v>
      </c>
      <c r="C5603" t="s">
        <v>31</v>
      </c>
      <c r="D5603" t="s">
        <v>32</v>
      </c>
      <c r="E5603" t="s">
        <v>16</v>
      </c>
      <c r="F5603" t="s">
        <v>17</v>
      </c>
      <c r="G5603">
        <v>14861.13</v>
      </c>
      <c r="H5603">
        <v>5</v>
      </c>
      <c r="I5603">
        <v>74305.649999999994</v>
      </c>
      <c r="J5603">
        <v>4.08</v>
      </c>
      <c r="K5603">
        <v>125</v>
      </c>
      <c r="L5603" s="1">
        <v>45518</v>
      </c>
    </row>
    <row r="5604" spans="1:12" x14ac:dyDescent="0.25">
      <c r="A5604" t="s">
        <v>5648</v>
      </c>
      <c r="B5604" t="s">
        <v>30</v>
      </c>
      <c r="C5604" t="s">
        <v>31</v>
      </c>
      <c r="D5604" t="s">
        <v>32</v>
      </c>
      <c r="E5604" t="s">
        <v>47</v>
      </c>
      <c r="F5604" t="s">
        <v>28</v>
      </c>
      <c r="G5604">
        <v>7571.31</v>
      </c>
      <c r="H5604">
        <v>4</v>
      </c>
      <c r="I5604">
        <v>30285.24</v>
      </c>
      <c r="J5604">
        <v>2.87</v>
      </c>
      <c r="K5604">
        <v>2279</v>
      </c>
      <c r="L5604" s="1">
        <v>45468</v>
      </c>
    </row>
    <row r="5605" spans="1:12" x14ac:dyDescent="0.25">
      <c r="A5605" t="s">
        <v>5649</v>
      </c>
      <c r="B5605" t="s">
        <v>35</v>
      </c>
      <c r="C5605" t="s">
        <v>14</v>
      </c>
      <c r="D5605" t="s">
        <v>36</v>
      </c>
      <c r="E5605" t="s">
        <v>22</v>
      </c>
      <c r="F5605" t="s">
        <v>33</v>
      </c>
      <c r="G5605">
        <v>8514.1200000000008</v>
      </c>
      <c r="H5605">
        <v>2</v>
      </c>
      <c r="I5605">
        <v>17028.240000000002</v>
      </c>
      <c r="J5605">
        <v>1.49</v>
      </c>
      <c r="K5605">
        <v>2985</v>
      </c>
      <c r="L5605" s="1">
        <v>45610</v>
      </c>
    </row>
    <row r="5606" spans="1:12" x14ac:dyDescent="0.25">
      <c r="A5606" t="s">
        <v>5650</v>
      </c>
      <c r="B5606" t="s">
        <v>49</v>
      </c>
      <c r="C5606" t="s">
        <v>14</v>
      </c>
      <c r="D5606" t="s">
        <v>50</v>
      </c>
      <c r="E5606" t="s">
        <v>16</v>
      </c>
      <c r="F5606" t="s">
        <v>17</v>
      </c>
      <c r="G5606">
        <v>5709.94</v>
      </c>
      <c r="H5606">
        <v>3</v>
      </c>
      <c r="I5606">
        <v>17129.82</v>
      </c>
      <c r="J5606">
        <v>3.93</v>
      </c>
      <c r="K5606">
        <v>1112</v>
      </c>
      <c r="L5606" s="1">
        <v>45525</v>
      </c>
    </row>
    <row r="5607" spans="1:12" x14ac:dyDescent="0.25">
      <c r="A5607" t="s">
        <v>5651</v>
      </c>
      <c r="B5607" t="s">
        <v>13</v>
      </c>
      <c r="C5607" t="s">
        <v>14</v>
      </c>
      <c r="D5607" t="s">
        <v>15</v>
      </c>
      <c r="E5607" t="s">
        <v>22</v>
      </c>
      <c r="F5607" t="s">
        <v>28</v>
      </c>
      <c r="G5607">
        <v>10289.93</v>
      </c>
      <c r="H5607">
        <v>3</v>
      </c>
      <c r="I5607">
        <v>30869.79</v>
      </c>
      <c r="J5607">
        <v>1.53</v>
      </c>
      <c r="K5607">
        <v>2862</v>
      </c>
      <c r="L5607" s="1">
        <v>45424</v>
      </c>
    </row>
    <row r="5608" spans="1:12" x14ac:dyDescent="0.25">
      <c r="A5608" t="s">
        <v>5652</v>
      </c>
      <c r="B5608" t="s">
        <v>25</v>
      </c>
      <c r="C5608" t="s">
        <v>26</v>
      </c>
      <c r="D5608" t="s">
        <v>27</v>
      </c>
      <c r="E5608" t="s">
        <v>16</v>
      </c>
      <c r="F5608" t="s">
        <v>17</v>
      </c>
      <c r="G5608">
        <v>13211.08</v>
      </c>
      <c r="H5608">
        <v>4</v>
      </c>
      <c r="I5608">
        <v>52844.32</v>
      </c>
      <c r="J5608">
        <v>3.58</v>
      </c>
      <c r="K5608">
        <v>4183</v>
      </c>
      <c r="L5608" s="1">
        <v>45384</v>
      </c>
    </row>
    <row r="5609" spans="1:12" x14ac:dyDescent="0.25">
      <c r="A5609" t="s">
        <v>5653</v>
      </c>
      <c r="B5609" t="s">
        <v>25</v>
      </c>
      <c r="C5609" t="s">
        <v>26</v>
      </c>
      <c r="D5609" t="s">
        <v>27</v>
      </c>
      <c r="E5609" t="s">
        <v>47</v>
      </c>
      <c r="F5609" t="s">
        <v>23</v>
      </c>
      <c r="G5609">
        <v>16968.46</v>
      </c>
      <c r="H5609">
        <v>2</v>
      </c>
      <c r="I5609">
        <v>33936.92</v>
      </c>
      <c r="J5609">
        <v>4.6399999999999997</v>
      </c>
      <c r="K5609">
        <v>4725</v>
      </c>
      <c r="L5609" s="1">
        <v>45409</v>
      </c>
    </row>
    <row r="5610" spans="1:12" x14ac:dyDescent="0.25">
      <c r="A5610" t="s">
        <v>5654</v>
      </c>
      <c r="B5610" t="s">
        <v>25</v>
      </c>
      <c r="C5610" t="s">
        <v>26</v>
      </c>
      <c r="D5610" t="s">
        <v>27</v>
      </c>
      <c r="E5610" t="s">
        <v>16</v>
      </c>
      <c r="F5610" t="s">
        <v>23</v>
      </c>
      <c r="G5610">
        <v>18497.46</v>
      </c>
      <c r="H5610">
        <v>3</v>
      </c>
      <c r="I5610">
        <v>55492.38</v>
      </c>
      <c r="J5610">
        <v>3.29</v>
      </c>
      <c r="K5610">
        <v>1725</v>
      </c>
      <c r="L5610" s="1">
        <v>45518</v>
      </c>
    </row>
    <row r="5611" spans="1:12" x14ac:dyDescent="0.25">
      <c r="A5611" t="s">
        <v>5655</v>
      </c>
      <c r="B5611" t="s">
        <v>30</v>
      </c>
      <c r="C5611" t="s">
        <v>31</v>
      </c>
      <c r="D5611" t="s">
        <v>32</v>
      </c>
      <c r="E5611" t="s">
        <v>16</v>
      </c>
      <c r="F5611" t="s">
        <v>17</v>
      </c>
      <c r="G5611">
        <v>13006.33</v>
      </c>
      <c r="H5611">
        <v>5</v>
      </c>
      <c r="I5611">
        <v>65031.65</v>
      </c>
      <c r="J5611">
        <v>3.11</v>
      </c>
      <c r="K5611">
        <v>4544</v>
      </c>
      <c r="L5611" s="1">
        <v>45550</v>
      </c>
    </row>
    <row r="5612" spans="1:12" x14ac:dyDescent="0.25">
      <c r="A5612" t="s">
        <v>5656</v>
      </c>
      <c r="B5612" t="s">
        <v>49</v>
      </c>
      <c r="C5612" t="s">
        <v>14</v>
      </c>
      <c r="D5612" t="s">
        <v>50</v>
      </c>
      <c r="E5612" t="s">
        <v>47</v>
      </c>
      <c r="F5612" t="s">
        <v>62</v>
      </c>
      <c r="G5612">
        <v>11005.93</v>
      </c>
      <c r="H5612">
        <v>3</v>
      </c>
      <c r="I5612">
        <v>33017.79</v>
      </c>
      <c r="J5612">
        <v>3.28</v>
      </c>
      <c r="K5612">
        <v>3758</v>
      </c>
      <c r="L5612" s="1">
        <v>45599</v>
      </c>
    </row>
    <row r="5613" spans="1:12" x14ac:dyDescent="0.25">
      <c r="A5613" t="s">
        <v>5657</v>
      </c>
      <c r="B5613" t="s">
        <v>19</v>
      </c>
      <c r="C5613" t="s">
        <v>20</v>
      </c>
      <c r="D5613" t="s">
        <v>21</v>
      </c>
      <c r="E5613" t="s">
        <v>16</v>
      </c>
      <c r="F5613" t="s">
        <v>23</v>
      </c>
      <c r="G5613">
        <v>15917.69</v>
      </c>
      <c r="H5613">
        <v>4</v>
      </c>
      <c r="I5613">
        <v>63670.76</v>
      </c>
      <c r="J5613">
        <v>2.8</v>
      </c>
      <c r="K5613">
        <v>1731</v>
      </c>
      <c r="L5613" s="1">
        <v>45512</v>
      </c>
    </row>
    <row r="5614" spans="1:12" x14ac:dyDescent="0.25">
      <c r="A5614" t="s">
        <v>5658</v>
      </c>
      <c r="B5614" t="s">
        <v>43</v>
      </c>
      <c r="C5614" t="s">
        <v>44</v>
      </c>
      <c r="D5614" t="s">
        <v>45</v>
      </c>
      <c r="E5614" t="s">
        <v>22</v>
      </c>
      <c r="F5614" t="s">
        <v>62</v>
      </c>
      <c r="G5614">
        <v>7959.75</v>
      </c>
      <c r="H5614">
        <v>5</v>
      </c>
      <c r="I5614">
        <v>39798.75</v>
      </c>
      <c r="J5614">
        <v>3.08</v>
      </c>
      <c r="K5614">
        <v>1057</v>
      </c>
      <c r="L5614" s="1">
        <v>45571</v>
      </c>
    </row>
    <row r="5615" spans="1:12" x14ac:dyDescent="0.25">
      <c r="A5615" t="s">
        <v>5659</v>
      </c>
      <c r="B5615" t="s">
        <v>49</v>
      </c>
      <c r="C5615" t="s">
        <v>14</v>
      </c>
      <c r="D5615" t="s">
        <v>50</v>
      </c>
      <c r="E5615" t="s">
        <v>47</v>
      </c>
      <c r="F5615" t="s">
        <v>28</v>
      </c>
      <c r="G5615">
        <v>4002.78</v>
      </c>
      <c r="H5615">
        <v>2</v>
      </c>
      <c r="I5615">
        <v>8005.56</v>
      </c>
      <c r="J5615">
        <v>4.5</v>
      </c>
      <c r="K5615">
        <v>870</v>
      </c>
      <c r="L5615" s="1">
        <v>45599</v>
      </c>
    </row>
    <row r="5616" spans="1:12" x14ac:dyDescent="0.25">
      <c r="A5616" t="s">
        <v>5660</v>
      </c>
      <c r="B5616" t="s">
        <v>65</v>
      </c>
      <c r="C5616" t="s">
        <v>20</v>
      </c>
      <c r="D5616" t="s">
        <v>66</v>
      </c>
      <c r="E5616" t="s">
        <v>47</v>
      </c>
      <c r="F5616" t="s">
        <v>40</v>
      </c>
      <c r="G5616">
        <v>18962.39</v>
      </c>
      <c r="H5616">
        <v>5</v>
      </c>
      <c r="I5616">
        <v>94811.95</v>
      </c>
      <c r="J5616">
        <v>2.61</v>
      </c>
      <c r="K5616">
        <v>4840</v>
      </c>
      <c r="L5616" s="1">
        <v>45605</v>
      </c>
    </row>
    <row r="5617" spans="1:12" x14ac:dyDescent="0.25">
      <c r="A5617" t="s">
        <v>5661</v>
      </c>
      <c r="B5617" t="s">
        <v>38</v>
      </c>
      <c r="C5617" t="s">
        <v>20</v>
      </c>
      <c r="D5617" t="s">
        <v>39</v>
      </c>
      <c r="E5617" t="s">
        <v>47</v>
      </c>
      <c r="F5617" t="s">
        <v>33</v>
      </c>
      <c r="G5617">
        <v>19273.23</v>
      </c>
      <c r="H5617">
        <v>2</v>
      </c>
      <c r="I5617">
        <v>38546.46</v>
      </c>
      <c r="J5617">
        <v>1.1299999999999999</v>
      </c>
      <c r="K5617">
        <v>3795</v>
      </c>
      <c r="L5617" s="1">
        <v>45483</v>
      </c>
    </row>
    <row r="5618" spans="1:12" x14ac:dyDescent="0.25">
      <c r="A5618" t="s">
        <v>5662</v>
      </c>
      <c r="B5618" t="s">
        <v>53</v>
      </c>
      <c r="C5618" t="s">
        <v>31</v>
      </c>
      <c r="D5618" t="s">
        <v>54</v>
      </c>
      <c r="E5618" t="s">
        <v>22</v>
      </c>
      <c r="F5618" t="s">
        <v>23</v>
      </c>
      <c r="G5618">
        <v>13878.47</v>
      </c>
      <c r="H5618">
        <v>2</v>
      </c>
      <c r="I5618">
        <v>27756.94</v>
      </c>
      <c r="J5618">
        <v>1.94</v>
      </c>
      <c r="K5618">
        <v>652</v>
      </c>
      <c r="L5618" s="1">
        <v>45324</v>
      </c>
    </row>
    <row r="5619" spans="1:12" x14ac:dyDescent="0.25">
      <c r="A5619" t="s">
        <v>5663</v>
      </c>
      <c r="B5619" t="s">
        <v>49</v>
      </c>
      <c r="C5619" t="s">
        <v>14</v>
      </c>
      <c r="D5619" t="s">
        <v>50</v>
      </c>
      <c r="E5619" t="s">
        <v>16</v>
      </c>
      <c r="F5619" t="s">
        <v>23</v>
      </c>
      <c r="G5619">
        <v>15394.12</v>
      </c>
      <c r="H5619">
        <v>3</v>
      </c>
      <c r="I5619">
        <v>46182.36</v>
      </c>
      <c r="J5619">
        <v>1.78</v>
      </c>
      <c r="K5619">
        <v>3588</v>
      </c>
      <c r="L5619" s="1">
        <v>45539</v>
      </c>
    </row>
    <row r="5620" spans="1:12" x14ac:dyDescent="0.25">
      <c r="A5620" t="s">
        <v>5664</v>
      </c>
      <c r="B5620" t="s">
        <v>53</v>
      </c>
      <c r="C5620" t="s">
        <v>31</v>
      </c>
      <c r="D5620" t="s">
        <v>54</v>
      </c>
      <c r="E5620" t="s">
        <v>16</v>
      </c>
      <c r="F5620" t="s">
        <v>28</v>
      </c>
      <c r="G5620">
        <v>10275.629999999999</v>
      </c>
      <c r="H5620">
        <v>2</v>
      </c>
      <c r="I5620">
        <v>20551.259999999998</v>
      </c>
      <c r="J5620">
        <v>2.57</v>
      </c>
      <c r="K5620">
        <v>4667</v>
      </c>
      <c r="L5620" s="1">
        <v>45312</v>
      </c>
    </row>
    <row r="5621" spans="1:12" x14ac:dyDescent="0.25">
      <c r="A5621" t="s">
        <v>5665</v>
      </c>
      <c r="B5621" t="s">
        <v>35</v>
      </c>
      <c r="C5621" t="s">
        <v>14</v>
      </c>
      <c r="D5621" t="s">
        <v>36</v>
      </c>
      <c r="E5621" t="s">
        <v>16</v>
      </c>
      <c r="F5621" t="s">
        <v>62</v>
      </c>
      <c r="G5621">
        <v>5271.36</v>
      </c>
      <c r="H5621">
        <v>1</v>
      </c>
      <c r="I5621">
        <v>5271.36</v>
      </c>
      <c r="J5621">
        <v>3.23</v>
      </c>
      <c r="K5621">
        <v>2942</v>
      </c>
      <c r="L5621" s="1">
        <v>45597</v>
      </c>
    </row>
    <row r="5622" spans="1:12" x14ac:dyDescent="0.25">
      <c r="A5622" t="s">
        <v>5666</v>
      </c>
      <c r="B5622" t="s">
        <v>43</v>
      </c>
      <c r="C5622" t="s">
        <v>44</v>
      </c>
      <c r="D5622" t="s">
        <v>45</v>
      </c>
      <c r="E5622" t="s">
        <v>47</v>
      </c>
      <c r="F5622" t="s">
        <v>17</v>
      </c>
      <c r="G5622">
        <v>9363.94</v>
      </c>
      <c r="H5622">
        <v>2</v>
      </c>
      <c r="I5622">
        <v>18727.88</v>
      </c>
      <c r="J5622">
        <v>1.54</v>
      </c>
      <c r="K5622">
        <v>1354</v>
      </c>
      <c r="L5622" s="1">
        <v>45578</v>
      </c>
    </row>
    <row r="5623" spans="1:12" x14ac:dyDescent="0.25">
      <c r="A5623" t="s">
        <v>5667</v>
      </c>
      <c r="B5623" t="s">
        <v>13</v>
      </c>
      <c r="C5623" t="s">
        <v>14</v>
      </c>
      <c r="D5623" t="s">
        <v>15</v>
      </c>
      <c r="E5623" t="s">
        <v>47</v>
      </c>
      <c r="F5623" t="s">
        <v>33</v>
      </c>
      <c r="G5623">
        <v>3981.21</v>
      </c>
      <c r="H5623">
        <v>5</v>
      </c>
      <c r="I5623">
        <v>19906.05</v>
      </c>
      <c r="J5623">
        <v>4.1399999999999997</v>
      </c>
      <c r="K5623">
        <v>2305</v>
      </c>
      <c r="L5623" s="1">
        <v>45344</v>
      </c>
    </row>
    <row r="5624" spans="1:12" x14ac:dyDescent="0.25">
      <c r="A5624" t="s">
        <v>5668</v>
      </c>
      <c r="B5624" t="s">
        <v>53</v>
      </c>
      <c r="C5624" t="s">
        <v>31</v>
      </c>
      <c r="D5624" t="s">
        <v>54</v>
      </c>
      <c r="E5624" t="s">
        <v>22</v>
      </c>
      <c r="F5624" t="s">
        <v>33</v>
      </c>
      <c r="G5624">
        <v>14323.42</v>
      </c>
      <c r="H5624">
        <v>2</v>
      </c>
      <c r="I5624">
        <v>28646.84</v>
      </c>
      <c r="J5624">
        <v>4.53</v>
      </c>
      <c r="K5624">
        <v>2619</v>
      </c>
      <c r="L5624" s="1">
        <v>45567</v>
      </c>
    </row>
    <row r="5625" spans="1:12" x14ac:dyDescent="0.25">
      <c r="A5625" t="s">
        <v>5669</v>
      </c>
      <c r="B5625" t="s">
        <v>13</v>
      </c>
      <c r="C5625" t="s">
        <v>14</v>
      </c>
      <c r="D5625" t="s">
        <v>15</v>
      </c>
      <c r="E5625" t="s">
        <v>47</v>
      </c>
      <c r="F5625" t="s">
        <v>28</v>
      </c>
      <c r="G5625">
        <v>7246.9</v>
      </c>
      <c r="H5625">
        <v>3</v>
      </c>
      <c r="I5625">
        <v>21740.7</v>
      </c>
      <c r="J5625">
        <v>1.63</v>
      </c>
      <c r="K5625">
        <v>4029</v>
      </c>
      <c r="L5625" s="1">
        <v>45340</v>
      </c>
    </row>
    <row r="5626" spans="1:12" x14ac:dyDescent="0.25">
      <c r="A5626" t="s">
        <v>5670</v>
      </c>
      <c r="B5626" t="s">
        <v>35</v>
      </c>
      <c r="C5626" t="s">
        <v>14</v>
      </c>
      <c r="D5626" t="s">
        <v>36</v>
      </c>
      <c r="E5626" t="s">
        <v>16</v>
      </c>
      <c r="F5626" t="s">
        <v>28</v>
      </c>
      <c r="G5626">
        <v>15518.89</v>
      </c>
      <c r="H5626">
        <v>4</v>
      </c>
      <c r="I5626">
        <v>62075.56</v>
      </c>
      <c r="J5626">
        <v>3.74</v>
      </c>
      <c r="K5626">
        <v>1234</v>
      </c>
      <c r="L5626" s="1">
        <v>45409</v>
      </c>
    </row>
    <row r="5627" spans="1:12" x14ac:dyDescent="0.25">
      <c r="A5627" t="s">
        <v>5671</v>
      </c>
      <c r="B5627" t="s">
        <v>53</v>
      </c>
      <c r="C5627" t="s">
        <v>31</v>
      </c>
      <c r="D5627" t="s">
        <v>54</v>
      </c>
      <c r="E5627" t="s">
        <v>22</v>
      </c>
      <c r="F5627" t="s">
        <v>28</v>
      </c>
      <c r="G5627">
        <v>15091.81</v>
      </c>
      <c r="H5627">
        <v>2</v>
      </c>
      <c r="I5627">
        <v>30183.62</v>
      </c>
      <c r="J5627">
        <v>1.31</v>
      </c>
      <c r="K5627">
        <v>2733</v>
      </c>
      <c r="L5627" s="1">
        <v>45295</v>
      </c>
    </row>
    <row r="5628" spans="1:12" x14ac:dyDescent="0.25">
      <c r="A5628" t="s">
        <v>5672</v>
      </c>
      <c r="B5628" t="s">
        <v>43</v>
      </c>
      <c r="C5628" t="s">
        <v>44</v>
      </c>
      <c r="D5628" t="s">
        <v>45</v>
      </c>
      <c r="E5628" t="s">
        <v>47</v>
      </c>
      <c r="F5628" t="s">
        <v>23</v>
      </c>
      <c r="G5628">
        <v>7232.34</v>
      </c>
      <c r="H5628">
        <v>5</v>
      </c>
      <c r="I5628">
        <v>36161.699999999997</v>
      </c>
      <c r="J5628">
        <v>2.36</v>
      </c>
      <c r="K5628">
        <v>580</v>
      </c>
      <c r="L5628" s="1">
        <v>45481</v>
      </c>
    </row>
    <row r="5629" spans="1:12" x14ac:dyDescent="0.25">
      <c r="A5629" t="s">
        <v>5673</v>
      </c>
      <c r="B5629" t="s">
        <v>13</v>
      </c>
      <c r="C5629" t="s">
        <v>14</v>
      </c>
      <c r="D5629" t="s">
        <v>15</v>
      </c>
      <c r="E5629" t="s">
        <v>47</v>
      </c>
      <c r="F5629" t="s">
        <v>28</v>
      </c>
      <c r="G5629">
        <v>17306.03</v>
      </c>
      <c r="H5629">
        <v>3</v>
      </c>
      <c r="I5629">
        <v>51918.09</v>
      </c>
      <c r="J5629">
        <v>3.4</v>
      </c>
      <c r="K5629">
        <v>2384</v>
      </c>
      <c r="L5629" s="1">
        <v>45558</v>
      </c>
    </row>
    <row r="5630" spans="1:12" x14ac:dyDescent="0.25">
      <c r="A5630" t="s">
        <v>5674</v>
      </c>
      <c r="B5630" t="s">
        <v>65</v>
      </c>
      <c r="C5630" t="s">
        <v>20</v>
      </c>
      <c r="D5630" t="s">
        <v>66</v>
      </c>
      <c r="E5630" t="s">
        <v>22</v>
      </c>
      <c r="F5630" t="s">
        <v>62</v>
      </c>
      <c r="G5630">
        <v>4754.6499999999996</v>
      </c>
      <c r="H5630">
        <v>1</v>
      </c>
      <c r="I5630">
        <v>4754.6499999999996</v>
      </c>
      <c r="J5630">
        <v>4.96</v>
      </c>
      <c r="K5630">
        <v>2073</v>
      </c>
      <c r="L5630" s="1">
        <v>45573</v>
      </c>
    </row>
    <row r="5631" spans="1:12" x14ac:dyDescent="0.25">
      <c r="A5631" t="s">
        <v>5675</v>
      </c>
      <c r="B5631" t="s">
        <v>49</v>
      </c>
      <c r="C5631" t="s">
        <v>14</v>
      </c>
      <c r="D5631" t="s">
        <v>50</v>
      </c>
      <c r="E5631" t="s">
        <v>16</v>
      </c>
      <c r="F5631" t="s">
        <v>28</v>
      </c>
      <c r="G5631">
        <v>12476.53</v>
      </c>
      <c r="H5631">
        <v>2</v>
      </c>
      <c r="I5631">
        <v>24953.06</v>
      </c>
      <c r="J5631">
        <v>2.97</v>
      </c>
      <c r="K5631">
        <v>2236</v>
      </c>
      <c r="L5631" s="1">
        <v>45585</v>
      </c>
    </row>
    <row r="5632" spans="1:12" x14ac:dyDescent="0.25">
      <c r="A5632" t="s">
        <v>5676</v>
      </c>
      <c r="B5632" t="s">
        <v>65</v>
      </c>
      <c r="C5632" t="s">
        <v>20</v>
      </c>
      <c r="D5632" t="s">
        <v>66</v>
      </c>
      <c r="E5632" t="s">
        <v>22</v>
      </c>
      <c r="F5632" t="s">
        <v>40</v>
      </c>
      <c r="G5632">
        <v>837.5</v>
      </c>
      <c r="H5632">
        <v>2</v>
      </c>
      <c r="I5632">
        <v>1675</v>
      </c>
      <c r="J5632">
        <v>4.17</v>
      </c>
      <c r="K5632">
        <v>1775</v>
      </c>
      <c r="L5632" s="1">
        <v>45566</v>
      </c>
    </row>
    <row r="5633" spans="1:12" x14ac:dyDescent="0.25">
      <c r="A5633" t="s">
        <v>5677</v>
      </c>
      <c r="B5633" t="s">
        <v>49</v>
      </c>
      <c r="C5633" t="s">
        <v>14</v>
      </c>
      <c r="D5633" t="s">
        <v>50</v>
      </c>
      <c r="E5633" t="s">
        <v>16</v>
      </c>
      <c r="F5633" t="s">
        <v>40</v>
      </c>
      <c r="G5633">
        <v>12250.64</v>
      </c>
      <c r="H5633">
        <v>4</v>
      </c>
      <c r="I5633">
        <v>49002.559999999998</v>
      </c>
      <c r="J5633">
        <v>4.37</v>
      </c>
      <c r="K5633">
        <v>1799</v>
      </c>
      <c r="L5633" s="1">
        <v>45456</v>
      </c>
    </row>
    <row r="5634" spans="1:12" x14ac:dyDescent="0.25">
      <c r="A5634" t="s">
        <v>5678</v>
      </c>
      <c r="B5634" t="s">
        <v>38</v>
      </c>
      <c r="C5634" t="s">
        <v>20</v>
      </c>
      <c r="D5634" t="s">
        <v>39</v>
      </c>
      <c r="E5634" t="s">
        <v>16</v>
      </c>
      <c r="F5634" t="s">
        <v>23</v>
      </c>
      <c r="G5634">
        <v>2353.5100000000002</v>
      </c>
      <c r="H5634">
        <v>3</v>
      </c>
      <c r="I5634">
        <v>7060.53</v>
      </c>
      <c r="J5634">
        <v>2.96</v>
      </c>
      <c r="K5634">
        <v>1475</v>
      </c>
      <c r="L5634" s="1">
        <v>45472</v>
      </c>
    </row>
    <row r="5635" spans="1:12" x14ac:dyDescent="0.25">
      <c r="A5635" t="s">
        <v>5679</v>
      </c>
      <c r="B5635" t="s">
        <v>65</v>
      </c>
      <c r="C5635" t="s">
        <v>20</v>
      </c>
      <c r="D5635" t="s">
        <v>66</v>
      </c>
      <c r="E5635" t="s">
        <v>16</v>
      </c>
      <c r="F5635" t="s">
        <v>23</v>
      </c>
      <c r="G5635">
        <v>6738.77</v>
      </c>
      <c r="H5635">
        <v>3</v>
      </c>
      <c r="I5635">
        <v>20216.310000000001</v>
      </c>
      <c r="J5635">
        <v>4.43</v>
      </c>
      <c r="K5635">
        <v>330</v>
      </c>
      <c r="L5635" s="1">
        <v>45457</v>
      </c>
    </row>
    <row r="5636" spans="1:12" x14ac:dyDescent="0.25">
      <c r="A5636" t="s">
        <v>5680</v>
      </c>
      <c r="B5636" t="s">
        <v>65</v>
      </c>
      <c r="C5636" t="s">
        <v>20</v>
      </c>
      <c r="D5636" t="s">
        <v>66</v>
      </c>
      <c r="E5636" t="s">
        <v>16</v>
      </c>
      <c r="F5636" t="s">
        <v>33</v>
      </c>
      <c r="G5636">
        <v>3689.19</v>
      </c>
      <c r="H5636">
        <v>4</v>
      </c>
      <c r="I5636">
        <v>14756.76</v>
      </c>
      <c r="J5636">
        <v>3.41</v>
      </c>
      <c r="K5636">
        <v>3548</v>
      </c>
      <c r="L5636" s="1">
        <v>45396</v>
      </c>
    </row>
    <row r="5637" spans="1:12" x14ac:dyDescent="0.25">
      <c r="A5637" t="s">
        <v>5681</v>
      </c>
      <c r="B5637" t="s">
        <v>43</v>
      </c>
      <c r="C5637" t="s">
        <v>44</v>
      </c>
      <c r="D5637" t="s">
        <v>45</v>
      </c>
      <c r="E5637" t="s">
        <v>22</v>
      </c>
      <c r="F5637" t="s">
        <v>23</v>
      </c>
      <c r="G5637">
        <v>727.79</v>
      </c>
      <c r="H5637">
        <v>3</v>
      </c>
      <c r="I5637">
        <v>2183.37</v>
      </c>
      <c r="J5637">
        <v>2.04</v>
      </c>
      <c r="K5637">
        <v>1092</v>
      </c>
      <c r="L5637" s="1">
        <v>45551</v>
      </c>
    </row>
    <row r="5638" spans="1:12" x14ac:dyDescent="0.25">
      <c r="A5638" t="s">
        <v>5682</v>
      </c>
      <c r="B5638" t="s">
        <v>49</v>
      </c>
      <c r="C5638" t="s">
        <v>14</v>
      </c>
      <c r="D5638" t="s">
        <v>50</v>
      </c>
      <c r="E5638" t="s">
        <v>22</v>
      </c>
      <c r="F5638" t="s">
        <v>28</v>
      </c>
      <c r="G5638">
        <v>12709.81</v>
      </c>
      <c r="H5638">
        <v>4</v>
      </c>
      <c r="I5638">
        <v>50839.24</v>
      </c>
      <c r="J5638">
        <v>2.16</v>
      </c>
      <c r="K5638">
        <v>1720</v>
      </c>
      <c r="L5638" s="1">
        <v>45626</v>
      </c>
    </row>
    <row r="5639" spans="1:12" x14ac:dyDescent="0.25">
      <c r="A5639" t="s">
        <v>5683</v>
      </c>
      <c r="B5639" t="s">
        <v>43</v>
      </c>
      <c r="C5639" t="s">
        <v>44</v>
      </c>
      <c r="D5639" t="s">
        <v>45</v>
      </c>
      <c r="E5639" t="s">
        <v>22</v>
      </c>
      <c r="F5639" t="s">
        <v>62</v>
      </c>
      <c r="G5639">
        <v>18994.400000000001</v>
      </c>
      <c r="H5639">
        <v>1</v>
      </c>
      <c r="I5639">
        <v>18994.400000000001</v>
      </c>
      <c r="J5639">
        <v>3.34</v>
      </c>
      <c r="K5639">
        <v>2148</v>
      </c>
      <c r="L5639" s="1">
        <v>45462</v>
      </c>
    </row>
    <row r="5640" spans="1:12" x14ac:dyDescent="0.25">
      <c r="A5640" t="s">
        <v>5684</v>
      </c>
      <c r="B5640" t="s">
        <v>30</v>
      </c>
      <c r="C5640" t="s">
        <v>31</v>
      </c>
      <c r="D5640" t="s">
        <v>32</v>
      </c>
      <c r="E5640" t="s">
        <v>16</v>
      </c>
      <c r="F5640" t="s">
        <v>33</v>
      </c>
      <c r="G5640">
        <v>3988.78</v>
      </c>
      <c r="H5640">
        <v>1</v>
      </c>
      <c r="I5640">
        <v>3988.78</v>
      </c>
      <c r="J5640">
        <v>4.28</v>
      </c>
      <c r="K5640">
        <v>2339</v>
      </c>
      <c r="L5640" s="1">
        <v>45650</v>
      </c>
    </row>
    <row r="5641" spans="1:12" x14ac:dyDescent="0.25">
      <c r="A5641" t="s">
        <v>5685</v>
      </c>
      <c r="B5641" t="s">
        <v>53</v>
      </c>
      <c r="C5641" t="s">
        <v>31</v>
      </c>
      <c r="D5641" t="s">
        <v>54</v>
      </c>
      <c r="E5641" t="s">
        <v>22</v>
      </c>
      <c r="F5641" t="s">
        <v>28</v>
      </c>
      <c r="G5641">
        <v>6719.03</v>
      </c>
      <c r="H5641">
        <v>2</v>
      </c>
      <c r="I5641">
        <v>13438.06</v>
      </c>
      <c r="J5641">
        <v>2.33</v>
      </c>
      <c r="K5641">
        <v>2823</v>
      </c>
      <c r="L5641" s="1">
        <v>45371</v>
      </c>
    </row>
    <row r="5642" spans="1:12" x14ac:dyDescent="0.25">
      <c r="A5642" t="s">
        <v>5686</v>
      </c>
      <c r="B5642" t="s">
        <v>25</v>
      </c>
      <c r="C5642" t="s">
        <v>26</v>
      </c>
      <c r="D5642" t="s">
        <v>27</v>
      </c>
      <c r="E5642" t="s">
        <v>22</v>
      </c>
      <c r="F5642" t="s">
        <v>62</v>
      </c>
      <c r="G5642">
        <v>10615.64</v>
      </c>
      <c r="H5642">
        <v>4</v>
      </c>
      <c r="I5642">
        <v>42462.559999999998</v>
      </c>
      <c r="J5642">
        <v>4.03</v>
      </c>
      <c r="K5642">
        <v>24</v>
      </c>
      <c r="L5642" s="1">
        <v>45540</v>
      </c>
    </row>
    <row r="5643" spans="1:12" x14ac:dyDescent="0.25">
      <c r="A5643" t="s">
        <v>5687</v>
      </c>
      <c r="B5643" t="s">
        <v>30</v>
      </c>
      <c r="C5643" t="s">
        <v>31</v>
      </c>
      <c r="D5643" t="s">
        <v>32</v>
      </c>
      <c r="E5643" t="s">
        <v>16</v>
      </c>
      <c r="F5643" t="s">
        <v>28</v>
      </c>
      <c r="G5643">
        <v>14121.24</v>
      </c>
      <c r="H5643">
        <v>3</v>
      </c>
      <c r="I5643">
        <v>42363.72</v>
      </c>
      <c r="J5643">
        <v>1.43</v>
      </c>
      <c r="K5643">
        <v>1289</v>
      </c>
      <c r="L5643" s="1">
        <v>45537</v>
      </c>
    </row>
    <row r="5644" spans="1:12" x14ac:dyDescent="0.25">
      <c r="A5644" t="s">
        <v>5688</v>
      </c>
      <c r="B5644" t="s">
        <v>35</v>
      </c>
      <c r="C5644" t="s">
        <v>14</v>
      </c>
      <c r="D5644" t="s">
        <v>36</v>
      </c>
      <c r="E5644" t="s">
        <v>22</v>
      </c>
      <c r="F5644" t="s">
        <v>23</v>
      </c>
      <c r="G5644">
        <v>16176.02</v>
      </c>
      <c r="H5644">
        <v>3</v>
      </c>
      <c r="I5644">
        <v>48528.06</v>
      </c>
      <c r="J5644">
        <v>1.1499999999999999</v>
      </c>
      <c r="K5644">
        <v>3834</v>
      </c>
      <c r="L5644" s="1">
        <v>45319</v>
      </c>
    </row>
    <row r="5645" spans="1:12" x14ac:dyDescent="0.25">
      <c r="A5645" t="s">
        <v>5689</v>
      </c>
      <c r="B5645" t="s">
        <v>13</v>
      </c>
      <c r="C5645" t="s">
        <v>14</v>
      </c>
      <c r="D5645" t="s">
        <v>15</v>
      </c>
      <c r="E5645" t="s">
        <v>47</v>
      </c>
      <c r="F5645" t="s">
        <v>17</v>
      </c>
      <c r="G5645">
        <v>2145.2800000000002</v>
      </c>
      <c r="H5645">
        <v>2</v>
      </c>
      <c r="I5645">
        <v>4290.5600000000004</v>
      </c>
      <c r="J5645">
        <v>3.18</v>
      </c>
      <c r="K5645">
        <v>3110</v>
      </c>
      <c r="L5645" s="1">
        <v>45325</v>
      </c>
    </row>
    <row r="5646" spans="1:12" x14ac:dyDescent="0.25">
      <c r="A5646" t="s">
        <v>5690</v>
      </c>
      <c r="B5646" t="s">
        <v>65</v>
      </c>
      <c r="C5646" t="s">
        <v>20</v>
      </c>
      <c r="D5646" t="s">
        <v>66</v>
      </c>
      <c r="E5646" t="s">
        <v>47</v>
      </c>
      <c r="F5646" t="s">
        <v>62</v>
      </c>
      <c r="G5646">
        <v>12763.82</v>
      </c>
      <c r="H5646">
        <v>5</v>
      </c>
      <c r="I5646">
        <v>63819.1</v>
      </c>
      <c r="J5646">
        <v>4.3099999999999996</v>
      </c>
      <c r="K5646">
        <v>3270</v>
      </c>
      <c r="L5646" s="1">
        <v>45501</v>
      </c>
    </row>
    <row r="5647" spans="1:12" x14ac:dyDescent="0.25">
      <c r="A5647" t="s">
        <v>5691</v>
      </c>
      <c r="B5647" t="s">
        <v>13</v>
      </c>
      <c r="C5647" t="s">
        <v>14</v>
      </c>
      <c r="D5647" t="s">
        <v>15</v>
      </c>
      <c r="E5647" t="s">
        <v>16</v>
      </c>
      <c r="F5647" t="s">
        <v>40</v>
      </c>
      <c r="G5647">
        <v>15069.34</v>
      </c>
      <c r="H5647">
        <v>1</v>
      </c>
      <c r="I5647">
        <v>15069.34</v>
      </c>
      <c r="J5647">
        <v>1.7</v>
      </c>
      <c r="K5647">
        <v>1660</v>
      </c>
      <c r="L5647" s="1">
        <v>45562</v>
      </c>
    </row>
    <row r="5648" spans="1:12" x14ac:dyDescent="0.25">
      <c r="A5648" t="s">
        <v>5692</v>
      </c>
      <c r="B5648" t="s">
        <v>43</v>
      </c>
      <c r="C5648" t="s">
        <v>44</v>
      </c>
      <c r="D5648" t="s">
        <v>45</v>
      </c>
      <c r="E5648" t="s">
        <v>16</v>
      </c>
      <c r="F5648" t="s">
        <v>40</v>
      </c>
      <c r="G5648">
        <v>11317.22</v>
      </c>
      <c r="H5648">
        <v>1</v>
      </c>
      <c r="I5648">
        <v>11317.22</v>
      </c>
      <c r="J5648">
        <v>1.58</v>
      </c>
      <c r="K5648">
        <v>2754</v>
      </c>
      <c r="L5648" s="1">
        <v>45624</v>
      </c>
    </row>
    <row r="5649" spans="1:12" x14ac:dyDescent="0.25">
      <c r="A5649" t="s">
        <v>5693</v>
      </c>
      <c r="B5649" t="s">
        <v>49</v>
      </c>
      <c r="C5649" t="s">
        <v>14</v>
      </c>
      <c r="D5649" t="s">
        <v>50</v>
      </c>
      <c r="E5649" t="s">
        <v>22</v>
      </c>
      <c r="F5649" t="s">
        <v>23</v>
      </c>
      <c r="G5649">
        <v>17537.91</v>
      </c>
      <c r="H5649">
        <v>3</v>
      </c>
      <c r="I5649">
        <v>52613.73</v>
      </c>
      <c r="J5649">
        <v>4.26</v>
      </c>
      <c r="K5649">
        <v>632</v>
      </c>
      <c r="L5649" s="1">
        <v>45358</v>
      </c>
    </row>
    <row r="5650" spans="1:12" x14ac:dyDescent="0.25">
      <c r="A5650" t="s">
        <v>5694</v>
      </c>
      <c r="B5650" t="s">
        <v>25</v>
      </c>
      <c r="C5650" t="s">
        <v>26</v>
      </c>
      <c r="D5650" t="s">
        <v>27</v>
      </c>
      <c r="E5650" t="s">
        <v>47</v>
      </c>
      <c r="F5650" t="s">
        <v>62</v>
      </c>
      <c r="G5650">
        <v>4763.37</v>
      </c>
      <c r="H5650">
        <v>2</v>
      </c>
      <c r="I5650">
        <v>9526.74</v>
      </c>
      <c r="J5650">
        <v>2.13</v>
      </c>
      <c r="K5650">
        <v>955</v>
      </c>
      <c r="L5650" s="1">
        <v>45634</v>
      </c>
    </row>
    <row r="5651" spans="1:12" x14ac:dyDescent="0.25">
      <c r="A5651" t="s">
        <v>5695</v>
      </c>
      <c r="B5651" t="s">
        <v>53</v>
      </c>
      <c r="C5651" t="s">
        <v>31</v>
      </c>
      <c r="D5651" t="s">
        <v>54</v>
      </c>
      <c r="E5651" t="s">
        <v>47</v>
      </c>
      <c r="F5651" t="s">
        <v>62</v>
      </c>
      <c r="G5651">
        <v>2761.8</v>
      </c>
      <c r="H5651">
        <v>3</v>
      </c>
      <c r="I5651">
        <v>8285.4</v>
      </c>
      <c r="J5651">
        <v>1.49</v>
      </c>
      <c r="K5651">
        <v>4262</v>
      </c>
      <c r="L5651" s="1">
        <v>45317</v>
      </c>
    </row>
    <row r="5652" spans="1:12" x14ac:dyDescent="0.25">
      <c r="A5652" t="s">
        <v>5696</v>
      </c>
      <c r="B5652" t="s">
        <v>25</v>
      </c>
      <c r="C5652" t="s">
        <v>26</v>
      </c>
      <c r="D5652" t="s">
        <v>27</v>
      </c>
      <c r="E5652" t="s">
        <v>22</v>
      </c>
      <c r="F5652" t="s">
        <v>33</v>
      </c>
      <c r="G5652">
        <v>5216.84</v>
      </c>
      <c r="H5652">
        <v>4</v>
      </c>
      <c r="I5652">
        <v>20867.36</v>
      </c>
      <c r="J5652">
        <v>3.96</v>
      </c>
      <c r="K5652">
        <v>2728</v>
      </c>
      <c r="L5652" s="1">
        <v>45621</v>
      </c>
    </row>
    <row r="5653" spans="1:12" x14ac:dyDescent="0.25">
      <c r="A5653" t="s">
        <v>5697</v>
      </c>
      <c r="B5653" t="s">
        <v>65</v>
      </c>
      <c r="C5653" t="s">
        <v>20</v>
      </c>
      <c r="D5653" t="s">
        <v>66</v>
      </c>
      <c r="E5653" t="s">
        <v>22</v>
      </c>
      <c r="F5653" t="s">
        <v>17</v>
      </c>
      <c r="G5653">
        <v>17777.37</v>
      </c>
      <c r="H5653">
        <v>4</v>
      </c>
      <c r="I5653">
        <v>71109.48</v>
      </c>
      <c r="J5653">
        <v>4.25</v>
      </c>
      <c r="K5653">
        <v>3463</v>
      </c>
      <c r="L5653" s="1">
        <v>45353</v>
      </c>
    </row>
    <row r="5654" spans="1:12" x14ac:dyDescent="0.25">
      <c r="A5654" t="s">
        <v>5698</v>
      </c>
      <c r="B5654" t="s">
        <v>53</v>
      </c>
      <c r="C5654" t="s">
        <v>31</v>
      </c>
      <c r="D5654" t="s">
        <v>54</v>
      </c>
      <c r="E5654" t="s">
        <v>22</v>
      </c>
      <c r="F5654" t="s">
        <v>40</v>
      </c>
      <c r="G5654">
        <v>2307.12</v>
      </c>
      <c r="H5654">
        <v>2</v>
      </c>
      <c r="I5654">
        <v>4614.24</v>
      </c>
      <c r="J5654">
        <v>2.42</v>
      </c>
      <c r="K5654">
        <v>3089</v>
      </c>
      <c r="L5654" s="1">
        <v>45301</v>
      </c>
    </row>
    <row r="5655" spans="1:12" x14ac:dyDescent="0.25">
      <c r="A5655" t="s">
        <v>5699</v>
      </c>
      <c r="B5655" t="s">
        <v>65</v>
      </c>
      <c r="C5655" t="s">
        <v>20</v>
      </c>
      <c r="D5655" t="s">
        <v>66</v>
      </c>
      <c r="E5655" t="s">
        <v>16</v>
      </c>
      <c r="F5655" t="s">
        <v>17</v>
      </c>
      <c r="G5655">
        <v>2369.04</v>
      </c>
      <c r="H5655">
        <v>2</v>
      </c>
      <c r="I5655">
        <v>4738.08</v>
      </c>
      <c r="J5655">
        <v>1.61</v>
      </c>
      <c r="K5655">
        <v>288</v>
      </c>
      <c r="L5655" s="1">
        <v>45401</v>
      </c>
    </row>
    <row r="5656" spans="1:12" x14ac:dyDescent="0.25">
      <c r="A5656" t="s">
        <v>5700</v>
      </c>
      <c r="B5656" t="s">
        <v>49</v>
      </c>
      <c r="C5656" t="s">
        <v>14</v>
      </c>
      <c r="D5656" t="s">
        <v>50</v>
      </c>
      <c r="E5656" t="s">
        <v>22</v>
      </c>
      <c r="F5656" t="s">
        <v>28</v>
      </c>
      <c r="G5656">
        <v>13959.95</v>
      </c>
      <c r="H5656">
        <v>3</v>
      </c>
      <c r="I5656">
        <v>41879.85</v>
      </c>
      <c r="J5656">
        <v>3.64</v>
      </c>
      <c r="K5656">
        <v>4928</v>
      </c>
      <c r="L5656" s="1">
        <v>45537</v>
      </c>
    </row>
    <row r="5657" spans="1:12" x14ac:dyDescent="0.25">
      <c r="A5657" t="s">
        <v>5701</v>
      </c>
      <c r="B5657" t="s">
        <v>30</v>
      </c>
      <c r="C5657" t="s">
        <v>31</v>
      </c>
      <c r="D5657" t="s">
        <v>32</v>
      </c>
      <c r="E5657" t="s">
        <v>22</v>
      </c>
      <c r="F5657" t="s">
        <v>62</v>
      </c>
      <c r="G5657">
        <v>19751.16</v>
      </c>
      <c r="H5657">
        <v>4</v>
      </c>
      <c r="I5657">
        <v>79004.639999999999</v>
      </c>
      <c r="J5657">
        <v>3.12</v>
      </c>
      <c r="K5657">
        <v>3209</v>
      </c>
      <c r="L5657" s="1">
        <v>45579</v>
      </c>
    </row>
    <row r="5658" spans="1:12" x14ac:dyDescent="0.25">
      <c r="A5658" t="s">
        <v>5702</v>
      </c>
      <c r="B5658" t="s">
        <v>43</v>
      </c>
      <c r="C5658" t="s">
        <v>44</v>
      </c>
      <c r="D5658" t="s">
        <v>45</v>
      </c>
      <c r="E5658" t="s">
        <v>47</v>
      </c>
      <c r="F5658" t="s">
        <v>17</v>
      </c>
      <c r="G5658">
        <v>10849.4</v>
      </c>
      <c r="H5658">
        <v>1</v>
      </c>
      <c r="I5658">
        <v>10849.4</v>
      </c>
      <c r="J5658">
        <v>1.99</v>
      </c>
      <c r="K5658">
        <v>2642</v>
      </c>
      <c r="L5658" s="1">
        <v>45351</v>
      </c>
    </row>
    <row r="5659" spans="1:12" x14ac:dyDescent="0.25">
      <c r="A5659" t="s">
        <v>5703</v>
      </c>
      <c r="B5659" t="s">
        <v>43</v>
      </c>
      <c r="C5659" t="s">
        <v>44</v>
      </c>
      <c r="D5659" t="s">
        <v>45</v>
      </c>
      <c r="E5659" t="s">
        <v>16</v>
      </c>
      <c r="F5659" t="s">
        <v>28</v>
      </c>
      <c r="G5659">
        <v>981.85</v>
      </c>
      <c r="H5659">
        <v>1</v>
      </c>
      <c r="I5659">
        <v>981.85</v>
      </c>
      <c r="J5659">
        <v>2.33</v>
      </c>
      <c r="K5659">
        <v>4145</v>
      </c>
      <c r="L5659" s="1">
        <v>45437</v>
      </c>
    </row>
    <row r="5660" spans="1:12" x14ac:dyDescent="0.25">
      <c r="A5660" t="s">
        <v>5704</v>
      </c>
      <c r="B5660" t="s">
        <v>65</v>
      </c>
      <c r="C5660" t="s">
        <v>20</v>
      </c>
      <c r="D5660" t="s">
        <v>66</v>
      </c>
      <c r="E5660" t="s">
        <v>47</v>
      </c>
      <c r="F5660" t="s">
        <v>28</v>
      </c>
      <c r="G5660">
        <v>18264.62</v>
      </c>
      <c r="H5660">
        <v>5</v>
      </c>
      <c r="I5660">
        <v>91323.1</v>
      </c>
      <c r="J5660">
        <v>2.4</v>
      </c>
      <c r="K5660">
        <v>3647</v>
      </c>
      <c r="L5660" s="1">
        <v>45481</v>
      </c>
    </row>
    <row r="5661" spans="1:12" x14ac:dyDescent="0.25">
      <c r="A5661" t="s">
        <v>5705</v>
      </c>
      <c r="B5661" t="s">
        <v>38</v>
      </c>
      <c r="C5661" t="s">
        <v>20</v>
      </c>
      <c r="D5661" t="s">
        <v>39</v>
      </c>
      <c r="E5661" t="s">
        <v>22</v>
      </c>
      <c r="F5661" t="s">
        <v>17</v>
      </c>
      <c r="G5661">
        <v>1513.87</v>
      </c>
      <c r="H5661">
        <v>3</v>
      </c>
      <c r="I5661">
        <v>4541.6099999999997</v>
      </c>
      <c r="J5661">
        <v>1.98</v>
      </c>
      <c r="K5661">
        <v>4768</v>
      </c>
      <c r="L5661" s="1">
        <v>45513</v>
      </c>
    </row>
    <row r="5662" spans="1:12" x14ac:dyDescent="0.25">
      <c r="A5662" t="s">
        <v>5706</v>
      </c>
      <c r="B5662" t="s">
        <v>25</v>
      </c>
      <c r="C5662" t="s">
        <v>26</v>
      </c>
      <c r="D5662" t="s">
        <v>27</v>
      </c>
      <c r="E5662" t="s">
        <v>16</v>
      </c>
      <c r="F5662" t="s">
        <v>17</v>
      </c>
      <c r="G5662">
        <v>1724.35</v>
      </c>
      <c r="H5662">
        <v>5</v>
      </c>
      <c r="I5662">
        <v>8621.75</v>
      </c>
      <c r="J5662">
        <v>4.0999999999999996</v>
      </c>
      <c r="K5662">
        <v>860</v>
      </c>
      <c r="L5662" s="1">
        <v>45536</v>
      </c>
    </row>
    <row r="5663" spans="1:12" x14ac:dyDescent="0.25">
      <c r="A5663" t="s">
        <v>5707</v>
      </c>
      <c r="B5663" t="s">
        <v>25</v>
      </c>
      <c r="C5663" t="s">
        <v>26</v>
      </c>
      <c r="D5663" t="s">
        <v>27</v>
      </c>
      <c r="E5663" t="s">
        <v>47</v>
      </c>
      <c r="F5663" t="s">
        <v>23</v>
      </c>
      <c r="G5663">
        <v>17465.84</v>
      </c>
      <c r="H5663">
        <v>3</v>
      </c>
      <c r="I5663">
        <v>52397.52</v>
      </c>
      <c r="J5663">
        <v>2.52</v>
      </c>
      <c r="K5663">
        <v>333</v>
      </c>
      <c r="L5663" s="1">
        <v>45367</v>
      </c>
    </row>
    <row r="5664" spans="1:12" x14ac:dyDescent="0.25">
      <c r="A5664" t="s">
        <v>5708</v>
      </c>
      <c r="B5664" t="s">
        <v>35</v>
      </c>
      <c r="C5664" t="s">
        <v>14</v>
      </c>
      <c r="D5664" t="s">
        <v>36</v>
      </c>
      <c r="E5664" t="s">
        <v>47</v>
      </c>
      <c r="F5664" t="s">
        <v>28</v>
      </c>
      <c r="G5664">
        <v>12367.76</v>
      </c>
      <c r="H5664">
        <v>1</v>
      </c>
      <c r="I5664">
        <v>12367.76</v>
      </c>
      <c r="J5664">
        <v>4.8</v>
      </c>
      <c r="K5664">
        <v>3296</v>
      </c>
      <c r="L5664" s="1">
        <v>45381</v>
      </c>
    </row>
    <row r="5665" spans="1:12" x14ac:dyDescent="0.25">
      <c r="A5665" t="s">
        <v>5709</v>
      </c>
      <c r="B5665" t="s">
        <v>19</v>
      </c>
      <c r="C5665" t="s">
        <v>20</v>
      </c>
      <c r="D5665" t="s">
        <v>21</v>
      </c>
      <c r="E5665" t="s">
        <v>22</v>
      </c>
      <c r="F5665" t="s">
        <v>28</v>
      </c>
      <c r="G5665">
        <v>17878.97</v>
      </c>
      <c r="H5665">
        <v>1</v>
      </c>
      <c r="I5665">
        <v>17878.97</v>
      </c>
      <c r="J5665">
        <v>1.1599999999999999</v>
      </c>
      <c r="K5665">
        <v>1617</v>
      </c>
      <c r="L5665" s="1">
        <v>45537</v>
      </c>
    </row>
    <row r="5666" spans="1:12" x14ac:dyDescent="0.25">
      <c r="A5666" t="s">
        <v>5710</v>
      </c>
      <c r="B5666" t="s">
        <v>25</v>
      </c>
      <c r="C5666" t="s">
        <v>26</v>
      </c>
      <c r="D5666" t="s">
        <v>27</v>
      </c>
      <c r="E5666" t="s">
        <v>22</v>
      </c>
      <c r="F5666" t="s">
        <v>23</v>
      </c>
      <c r="G5666">
        <v>1931.55</v>
      </c>
      <c r="H5666">
        <v>4</v>
      </c>
      <c r="I5666">
        <v>7726.2</v>
      </c>
      <c r="J5666">
        <v>2.94</v>
      </c>
      <c r="K5666">
        <v>1754</v>
      </c>
      <c r="L5666" s="1">
        <v>45512</v>
      </c>
    </row>
    <row r="5667" spans="1:12" x14ac:dyDescent="0.25">
      <c r="A5667" t="s">
        <v>5711</v>
      </c>
      <c r="B5667" t="s">
        <v>38</v>
      </c>
      <c r="C5667" t="s">
        <v>20</v>
      </c>
      <c r="D5667" t="s">
        <v>39</v>
      </c>
      <c r="E5667" t="s">
        <v>16</v>
      </c>
      <c r="F5667" t="s">
        <v>28</v>
      </c>
      <c r="G5667">
        <v>9442.66</v>
      </c>
      <c r="H5667">
        <v>3</v>
      </c>
      <c r="I5667">
        <v>28327.98</v>
      </c>
      <c r="J5667">
        <v>4.8600000000000003</v>
      </c>
      <c r="K5667">
        <v>4846</v>
      </c>
      <c r="L5667" s="1">
        <v>45409</v>
      </c>
    </row>
    <row r="5668" spans="1:12" x14ac:dyDescent="0.25">
      <c r="A5668" t="s">
        <v>5712</v>
      </c>
      <c r="B5668" t="s">
        <v>53</v>
      </c>
      <c r="C5668" t="s">
        <v>31</v>
      </c>
      <c r="D5668" t="s">
        <v>54</v>
      </c>
      <c r="E5668" t="s">
        <v>16</v>
      </c>
      <c r="F5668" t="s">
        <v>33</v>
      </c>
      <c r="G5668">
        <v>6381.57</v>
      </c>
      <c r="H5668">
        <v>3</v>
      </c>
      <c r="I5668">
        <v>19144.71</v>
      </c>
      <c r="J5668">
        <v>2.02</v>
      </c>
      <c r="K5668">
        <v>2173</v>
      </c>
      <c r="L5668" s="1">
        <v>45493</v>
      </c>
    </row>
    <row r="5669" spans="1:12" x14ac:dyDescent="0.25">
      <c r="A5669" t="s">
        <v>5713</v>
      </c>
      <c r="B5669" t="s">
        <v>38</v>
      </c>
      <c r="C5669" t="s">
        <v>20</v>
      </c>
      <c r="D5669" t="s">
        <v>39</v>
      </c>
      <c r="E5669" t="s">
        <v>16</v>
      </c>
      <c r="F5669" t="s">
        <v>33</v>
      </c>
      <c r="G5669">
        <v>12527.49</v>
      </c>
      <c r="H5669">
        <v>3</v>
      </c>
      <c r="I5669">
        <v>37582.47</v>
      </c>
      <c r="J5669">
        <v>4.6500000000000004</v>
      </c>
      <c r="K5669">
        <v>2713</v>
      </c>
      <c r="L5669" s="1">
        <v>45483</v>
      </c>
    </row>
    <row r="5670" spans="1:12" x14ac:dyDescent="0.25">
      <c r="A5670" t="s">
        <v>5714</v>
      </c>
      <c r="B5670" t="s">
        <v>49</v>
      </c>
      <c r="C5670" t="s">
        <v>14</v>
      </c>
      <c r="D5670" t="s">
        <v>50</v>
      </c>
      <c r="E5670" t="s">
        <v>22</v>
      </c>
      <c r="F5670" t="s">
        <v>40</v>
      </c>
      <c r="G5670">
        <v>945.18</v>
      </c>
      <c r="H5670">
        <v>2</v>
      </c>
      <c r="I5670">
        <v>1890.36</v>
      </c>
      <c r="J5670">
        <v>2.65</v>
      </c>
      <c r="K5670">
        <v>3825</v>
      </c>
      <c r="L5670" s="1">
        <v>45466</v>
      </c>
    </row>
    <row r="5671" spans="1:12" x14ac:dyDescent="0.25">
      <c r="A5671" t="s">
        <v>5715</v>
      </c>
      <c r="B5671" t="s">
        <v>65</v>
      </c>
      <c r="C5671" t="s">
        <v>20</v>
      </c>
      <c r="D5671" t="s">
        <v>66</v>
      </c>
      <c r="E5671" t="s">
        <v>22</v>
      </c>
      <c r="F5671" t="s">
        <v>40</v>
      </c>
      <c r="G5671">
        <v>13517.21</v>
      </c>
      <c r="H5671">
        <v>2</v>
      </c>
      <c r="I5671">
        <v>27034.42</v>
      </c>
      <c r="J5671">
        <v>4.8099999999999996</v>
      </c>
      <c r="K5671">
        <v>1129</v>
      </c>
      <c r="L5671" s="1">
        <v>45597</v>
      </c>
    </row>
    <row r="5672" spans="1:12" x14ac:dyDescent="0.25">
      <c r="A5672" t="s">
        <v>5716</v>
      </c>
      <c r="B5672" t="s">
        <v>25</v>
      </c>
      <c r="C5672" t="s">
        <v>26</v>
      </c>
      <c r="D5672" t="s">
        <v>27</v>
      </c>
      <c r="E5672" t="s">
        <v>16</v>
      </c>
      <c r="F5672" t="s">
        <v>40</v>
      </c>
      <c r="G5672">
        <v>3052.57</v>
      </c>
      <c r="H5672">
        <v>4</v>
      </c>
      <c r="I5672">
        <v>12210.28</v>
      </c>
      <c r="J5672">
        <v>2.46</v>
      </c>
      <c r="K5672">
        <v>3682</v>
      </c>
      <c r="L5672" s="1">
        <v>45615</v>
      </c>
    </row>
    <row r="5673" spans="1:12" x14ac:dyDescent="0.25">
      <c r="A5673" t="s">
        <v>5717</v>
      </c>
      <c r="B5673" t="s">
        <v>25</v>
      </c>
      <c r="C5673" t="s">
        <v>26</v>
      </c>
      <c r="D5673" t="s">
        <v>27</v>
      </c>
      <c r="E5673" t="s">
        <v>47</v>
      </c>
      <c r="F5673" t="s">
        <v>17</v>
      </c>
      <c r="G5673">
        <v>6062.38</v>
      </c>
      <c r="H5673">
        <v>5</v>
      </c>
      <c r="I5673">
        <v>30311.9</v>
      </c>
      <c r="J5673">
        <v>2.17</v>
      </c>
      <c r="K5673">
        <v>1589</v>
      </c>
      <c r="L5673" s="1">
        <v>45582</v>
      </c>
    </row>
    <row r="5674" spans="1:12" x14ac:dyDescent="0.25">
      <c r="A5674" t="s">
        <v>5718</v>
      </c>
      <c r="B5674" t="s">
        <v>13</v>
      </c>
      <c r="C5674" t="s">
        <v>14</v>
      </c>
      <c r="D5674" t="s">
        <v>15</v>
      </c>
      <c r="E5674" t="s">
        <v>22</v>
      </c>
      <c r="F5674" t="s">
        <v>62</v>
      </c>
      <c r="G5674">
        <v>4402.17</v>
      </c>
      <c r="H5674">
        <v>3</v>
      </c>
      <c r="I5674">
        <v>13206.51</v>
      </c>
      <c r="J5674">
        <v>4.18</v>
      </c>
      <c r="K5674">
        <v>4291</v>
      </c>
      <c r="L5674" s="1">
        <v>45480</v>
      </c>
    </row>
    <row r="5675" spans="1:12" x14ac:dyDescent="0.25">
      <c r="A5675" t="s">
        <v>5719</v>
      </c>
      <c r="B5675" t="s">
        <v>43</v>
      </c>
      <c r="C5675" t="s">
        <v>44</v>
      </c>
      <c r="D5675" t="s">
        <v>45</v>
      </c>
      <c r="E5675" t="s">
        <v>16</v>
      </c>
      <c r="F5675" t="s">
        <v>40</v>
      </c>
      <c r="G5675">
        <v>2270.25</v>
      </c>
      <c r="H5675">
        <v>1</v>
      </c>
      <c r="I5675">
        <v>2270.25</v>
      </c>
      <c r="J5675">
        <v>4.93</v>
      </c>
      <c r="K5675">
        <v>1128</v>
      </c>
      <c r="L5675" s="1">
        <v>45336</v>
      </c>
    </row>
    <row r="5676" spans="1:12" x14ac:dyDescent="0.25">
      <c r="A5676" t="s">
        <v>5720</v>
      </c>
      <c r="B5676" t="s">
        <v>13</v>
      </c>
      <c r="C5676" t="s">
        <v>14</v>
      </c>
      <c r="D5676" t="s">
        <v>15</v>
      </c>
      <c r="E5676" t="s">
        <v>16</v>
      </c>
      <c r="F5676" t="s">
        <v>62</v>
      </c>
      <c r="G5676">
        <v>14530.43</v>
      </c>
      <c r="H5676">
        <v>5</v>
      </c>
      <c r="I5676">
        <v>72652.149999999994</v>
      </c>
      <c r="J5676">
        <v>3.44</v>
      </c>
      <c r="K5676">
        <v>803</v>
      </c>
      <c r="L5676" s="1">
        <v>45626</v>
      </c>
    </row>
    <row r="5677" spans="1:12" x14ac:dyDescent="0.25">
      <c r="A5677" t="s">
        <v>5721</v>
      </c>
      <c r="B5677" t="s">
        <v>30</v>
      </c>
      <c r="C5677" t="s">
        <v>31</v>
      </c>
      <c r="D5677" t="s">
        <v>32</v>
      </c>
      <c r="E5677" t="s">
        <v>22</v>
      </c>
      <c r="F5677" t="s">
        <v>17</v>
      </c>
      <c r="G5677">
        <v>2698.5</v>
      </c>
      <c r="H5677">
        <v>5</v>
      </c>
      <c r="I5677">
        <v>13492.5</v>
      </c>
      <c r="J5677">
        <v>4.43</v>
      </c>
      <c r="K5677">
        <v>913</v>
      </c>
      <c r="L5677" s="1">
        <v>45496</v>
      </c>
    </row>
    <row r="5678" spans="1:12" x14ac:dyDescent="0.25">
      <c r="A5678" t="s">
        <v>5722</v>
      </c>
      <c r="B5678" t="s">
        <v>35</v>
      </c>
      <c r="C5678" t="s">
        <v>14</v>
      </c>
      <c r="D5678" t="s">
        <v>36</v>
      </c>
      <c r="E5678" t="s">
        <v>16</v>
      </c>
      <c r="F5678" t="s">
        <v>17</v>
      </c>
      <c r="G5678">
        <v>2565.98</v>
      </c>
      <c r="H5678">
        <v>4</v>
      </c>
      <c r="I5678">
        <v>10263.92</v>
      </c>
      <c r="J5678">
        <v>2.64</v>
      </c>
      <c r="K5678">
        <v>4277</v>
      </c>
      <c r="L5678" s="1">
        <v>45589</v>
      </c>
    </row>
    <row r="5679" spans="1:12" x14ac:dyDescent="0.25">
      <c r="A5679" t="s">
        <v>5723</v>
      </c>
      <c r="B5679" t="s">
        <v>13</v>
      </c>
      <c r="C5679" t="s">
        <v>14</v>
      </c>
      <c r="D5679" t="s">
        <v>15</v>
      </c>
      <c r="E5679" t="s">
        <v>47</v>
      </c>
      <c r="F5679" t="s">
        <v>40</v>
      </c>
      <c r="G5679">
        <v>2457.7199999999998</v>
      </c>
      <c r="H5679">
        <v>5</v>
      </c>
      <c r="I5679">
        <v>12288.6</v>
      </c>
      <c r="J5679">
        <v>3.68</v>
      </c>
      <c r="K5679">
        <v>3197</v>
      </c>
      <c r="L5679" s="1">
        <v>45598</v>
      </c>
    </row>
    <row r="5680" spans="1:12" x14ac:dyDescent="0.25">
      <c r="A5680" t="s">
        <v>5724</v>
      </c>
      <c r="B5680" t="s">
        <v>38</v>
      </c>
      <c r="C5680" t="s">
        <v>20</v>
      </c>
      <c r="D5680" t="s">
        <v>39</v>
      </c>
      <c r="E5680" t="s">
        <v>22</v>
      </c>
      <c r="F5680" t="s">
        <v>40</v>
      </c>
      <c r="G5680">
        <v>11364.08</v>
      </c>
      <c r="H5680">
        <v>2</v>
      </c>
      <c r="I5680">
        <v>22728.16</v>
      </c>
      <c r="J5680">
        <v>4.22</v>
      </c>
      <c r="K5680">
        <v>380</v>
      </c>
      <c r="L5680" s="1">
        <v>45329</v>
      </c>
    </row>
    <row r="5681" spans="1:12" x14ac:dyDescent="0.25">
      <c r="A5681" t="s">
        <v>5725</v>
      </c>
      <c r="B5681" t="s">
        <v>53</v>
      </c>
      <c r="C5681" t="s">
        <v>31</v>
      </c>
      <c r="D5681" t="s">
        <v>54</v>
      </c>
      <c r="E5681" t="s">
        <v>22</v>
      </c>
      <c r="F5681" t="s">
        <v>33</v>
      </c>
      <c r="G5681">
        <v>749.57</v>
      </c>
      <c r="H5681">
        <v>4</v>
      </c>
      <c r="I5681">
        <v>2998.28</v>
      </c>
      <c r="J5681">
        <v>1.3</v>
      </c>
      <c r="K5681">
        <v>85</v>
      </c>
      <c r="L5681" s="1">
        <v>45443</v>
      </c>
    </row>
    <row r="5682" spans="1:12" x14ac:dyDescent="0.25">
      <c r="A5682" t="s">
        <v>5726</v>
      </c>
      <c r="B5682" t="s">
        <v>35</v>
      </c>
      <c r="C5682" t="s">
        <v>14</v>
      </c>
      <c r="D5682" t="s">
        <v>36</v>
      </c>
      <c r="E5682" t="s">
        <v>47</v>
      </c>
      <c r="F5682" t="s">
        <v>33</v>
      </c>
      <c r="G5682">
        <v>779.96</v>
      </c>
      <c r="H5682">
        <v>1</v>
      </c>
      <c r="I5682">
        <v>779.96</v>
      </c>
      <c r="J5682">
        <v>3.79</v>
      </c>
      <c r="K5682">
        <v>4343</v>
      </c>
      <c r="L5682" s="1">
        <v>45628</v>
      </c>
    </row>
    <row r="5683" spans="1:12" x14ac:dyDescent="0.25">
      <c r="A5683" t="s">
        <v>5727</v>
      </c>
      <c r="B5683" t="s">
        <v>35</v>
      </c>
      <c r="C5683" t="s">
        <v>14</v>
      </c>
      <c r="D5683" t="s">
        <v>36</v>
      </c>
      <c r="E5683" t="s">
        <v>22</v>
      </c>
      <c r="F5683" t="s">
        <v>40</v>
      </c>
      <c r="G5683">
        <v>5724.95</v>
      </c>
      <c r="H5683">
        <v>4</v>
      </c>
      <c r="I5683">
        <v>22899.8</v>
      </c>
      <c r="J5683">
        <v>4.67</v>
      </c>
      <c r="K5683">
        <v>4261</v>
      </c>
      <c r="L5683" s="1">
        <v>45313</v>
      </c>
    </row>
    <row r="5684" spans="1:12" x14ac:dyDescent="0.25">
      <c r="A5684" t="s">
        <v>5728</v>
      </c>
      <c r="B5684" t="s">
        <v>65</v>
      </c>
      <c r="C5684" t="s">
        <v>20</v>
      </c>
      <c r="D5684" t="s">
        <v>66</v>
      </c>
      <c r="E5684" t="s">
        <v>22</v>
      </c>
      <c r="F5684" t="s">
        <v>17</v>
      </c>
      <c r="G5684">
        <v>8862.58</v>
      </c>
      <c r="H5684">
        <v>5</v>
      </c>
      <c r="I5684">
        <v>44312.9</v>
      </c>
      <c r="J5684">
        <v>2.31</v>
      </c>
      <c r="K5684">
        <v>286</v>
      </c>
      <c r="L5684" s="1">
        <v>45394</v>
      </c>
    </row>
    <row r="5685" spans="1:12" x14ac:dyDescent="0.25">
      <c r="A5685" t="s">
        <v>5729</v>
      </c>
      <c r="B5685" t="s">
        <v>25</v>
      </c>
      <c r="C5685" t="s">
        <v>26</v>
      </c>
      <c r="D5685" t="s">
        <v>27</v>
      </c>
      <c r="E5685" t="s">
        <v>47</v>
      </c>
      <c r="F5685" t="s">
        <v>17</v>
      </c>
      <c r="G5685">
        <v>3370.78</v>
      </c>
      <c r="H5685">
        <v>4</v>
      </c>
      <c r="I5685">
        <v>13483.12</v>
      </c>
      <c r="J5685">
        <v>3.69</v>
      </c>
      <c r="K5685">
        <v>4707</v>
      </c>
      <c r="L5685" s="1">
        <v>45449</v>
      </c>
    </row>
    <row r="5686" spans="1:12" x14ac:dyDescent="0.25">
      <c r="A5686" t="s">
        <v>5730</v>
      </c>
      <c r="B5686" t="s">
        <v>35</v>
      </c>
      <c r="C5686" t="s">
        <v>14</v>
      </c>
      <c r="D5686" t="s">
        <v>36</v>
      </c>
      <c r="E5686" t="s">
        <v>47</v>
      </c>
      <c r="F5686" t="s">
        <v>40</v>
      </c>
      <c r="G5686">
        <v>11553.7</v>
      </c>
      <c r="H5686">
        <v>1</v>
      </c>
      <c r="I5686">
        <v>11553.7</v>
      </c>
      <c r="J5686">
        <v>4.76</v>
      </c>
      <c r="K5686">
        <v>1260</v>
      </c>
      <c r="L5686" s="1">
        <v>45619</v>
      </c>
    </row>
    <row r="5687" spans="1:12" x14ac:dyDescent="0.25">
      <c r="A5687" t="s">
        <v>5731</v>
      </c>
      <c r="B5687" t="s">
        <v>35</v>
      </c>
      <c r="C5687" t="s">
        <v>14</v>
      </c>
      <c r="D5687" t="s">
        <v>36</v>
      </c>
      <c r="E5687" t="s">
        <v>22</v>
      </c>
      <c r="F5687" t="s">
        <v>17</v>
      </c>
      <c r="G5687">
        <v>8581.57</v>
      </c>
      <c r="H5687">
        <v>1</v>
      </c>
      <c r="I5687">
        <v>8581.57</v>
      </c>
      <c r="J5687">
        <v>2.2200000000000002</v>
      </c>
      <c r="K5687">
        <v>4029</v>
      </c>
      <c r="L5687" s="1">
        <v>45308</v>
      </c>
    </row>
    <row r="5688" spans="1:12" x14ac:dyDescent="0.25">
      <c r="A5688" t="s">
        <v>5732</v>
      </c>
      <c r="B5688" t="s">
        <v>38</v>
      </c>
      <c r="C5688" t="s">
        <v>20</v>
      </c>
      <c r="D5688" t="s">
        <v>39</v>
      </c>
      <c r="E5688" t="s">
        <v>47</v>
      </c>
      <c r="F5688" t="s">
        <v>62</v>
      </c>
      <c r="G5688">
        <v>6008</v>
      </c>
      <c r="H5688">
        <v>1</v>
      </c>
      <c r="I5688">
        <v>6008</v>
      </c>
      <c r="J5688">
        <v>1.47</v>
      </c>
      <c r="K5688">
        <v>4431</v>
      </c>
      <c r="L5688" s="1">
        <v>45508</v>
      </c>
    </row>
    <row r="5689" spans="1:12" x14ac:dyDescent="0.25">
      <c r="A5689" t="s">
        <v>5733</v>
      </c>
      <c r="B5689" t="s">
        <v>53</v>
      </c>
      <c r="C5689" t="s">
        <v>31</v>
      </c>
      <c r="D5689" t="s">
        <v>54</v>
      </c>
      <c r="E5689" t="s">
        <v>16</v>
      </c>
      <c r="F5689" t="s">
        <v>40</v>
      </c>
      <c r="G5689">
        <v>17956.009999999998</v>
      </c>
      <c r="H5689">
        <v>5</v>
      </c>
      <c r="I5689">
        <v>89780.05</v>
      </c>
      <c r="J5689">
        <v>4.2</v>
      </c>
      <c r="K5689">
        <v>3985</v>
      </c>
      <c r="L5689" s="1">
        <v>45553</v>
      </c>
    </row>
    <row r="5690" spans="1:12" x14ac:dyDescent="0.25">
      <c r="A5690" t="s">
        <v>5734</v>
      </c>
      <c r="B5690" t="s">
        <v>19</v>
      </c>
      <c r="C5690" t="s">
        <v>20</v>
      </c>
      <c r="D5690" t="s">
        <v>21</v>
      </c>
      <c r="E5690" t="s">
        <v>16</v>
      </c>
      <c r="F5690" t="s">
        <v>40</v>
      </c>
      <c r="G5690">
        <v>10870.82</v>
      </c>
      <c r="H5690">
        <v>4</v>
      </c>
      <c r="I5690">
        <v>43483.28</v>
      </c>
      <c r="J5690">
        <v>2.31</v>
      </c>
      <c r="K5690">
        <v>4819</v>
      </c>
      <c r="L5690" s="1">
        <v>45645</v>
      </c>
    </row>
    <row r="5691" spans="1:12" x14ac:dyDescent="0.25">
      <c r="A5691" t="s">
        <v>5735</v>
      </c>
      <c r="B5691" t="s">
        <v>19</v>
      </c>
      <c r="C5691" t="s">
        <v>20</v>
      </c>
      <c r="D5691" t="s">
        <v>21</v>
      </c>
      <c r="E5691" t="s">
        <v>47</v>
      </c>
      <c r="F5691" t="s">
        <v>40</v>
      </c>
      <c r="G5691">
        <v>8685.2900000000009</v>
      </c>
      <c r="H5691">
        <v>1</v>
      </c>
      <c r="I5691">
        <v>8685.2900000000009</v>
      </c>
      <c r="J5691">
        <v>4.08</v>
      </c>
      <c r="K5691">
        <v>25</v>
      </c>
      <c r="L5691" s="1">
        <v>45401</v>
      </c>
    </row>
    <row r="5692" spans="1:12" x14ac:dyDescent="0.25">
      <c r="A5692" t="s">
        <v>5736</v>
      </c>
      <c r="B5692" t="s">
        <v>25</v>
      </c>
      <c r="C5692" t="s">
        <v>26</v>
      </c>
      <c r="D5692" t="s">
        <v>27</v>
      </c>
      <c r="E5692" t="s">
        <v>47</v>
      </c>
      <c r="F5692" t="s">
        <v>23</v>
      </c>
      <c r="G5692">
        <v>6450.83</v>
      </c>
      <c r="H5692">
        <v>4</v>
      </c>
      <c r="I5692">
        <v>25803.32</v>
      </c>
      <c r="J5692">
        <v>2.23</v>
      </c>
      <c r="K5692">
        <v>4580</v>
      </c>
      <c r="L5692" s="1">
        <v>45451</v>
      </c>
    </row>
    <row r="5693" spans="1:12" x14ac:dyDescent="0.25">
      <c r="A5693" t="s">
        <v>5737</v>
      </c>
      <c r="B5693" t="s">
        <v>25</v>
      </c>
      <c r="C5693" t="s">
        <v>26</v>
      </c>
      <c r="D5693" t="s">
        <v>27</v>
      </c>
      <c r="E5693" t="s">
        <v>22</v>
      </c>
      <c r="F5693" t="s">
        <v>40</v>
      </c>
      <c r="G5693">
        <v>11123.39</v>
      </c>
      <c r="H5693">
        <v>4</v>
      </c>
      <c r="I5693">
        <v>44493.56</v>
      </c>
      <c r="J5693">
        <v>2.78</v>
      </c>
      <c r="K5693">
        <v>4136</v>
      </c>
      <c r="L5693" s="1">
        <v>45648</v>
      </c>
    </row>
    <row r="5694" spans="1:12" x14ac:dyDescent="0.25">
      <c r="A5694" t="s">
        <v>5738</v>
      </c>
      <c r="B5694" t="s">
        <v>53</v>
      </c>
      <c r="C5694" t="s">
        <v>31</v>
      </c>
      <c r="D5694" t="s">
        <v>54</v>
      </c>
      <c r="E5694" t="s">
        <v>22</v>
      </c>
      <c r="F5694" t="s">
        <v>17</v>
      </c>
      <c r="G5694">
        <v>19036.87</v>
      </c>
      <c r="H5694">
        <v>1</v>
      </c>
      <c r="I5694">
        <v>19036.87</v>
      </c>
      <c r="J5694">
        <v>2.7</v>
      </c>
      <c r="K5694">
        <v>2834</v>
      </c>
      <c r="L5694" s="1">
        <v>45415</v>
      </c>
    </row>
    <row r="5695" spans="1:12" x14ac:dyDescent="0.25">
      <c r="A5695" t="s">
        <v>5739</v>
      </c>
      <c r="B5695" t="s">
        <v>65</v>
      </c>
      <c r="C5695" t="s">
        <v>20</v>
      </c>
      <c r="D5695" t="s">
        <v>66</v>
      </c>
      <c r="E5695" t="s">
        <v>16</v>
      </c>
      <c r="F5695" t="s">
        <v>23</v>
      </c>
      <c r="G5695">
        <v>14633.35</v>
      </c>
      <c r="H5695">
        <v>3</v>
      </c>
      <c r="I5695">
        <v>43900.05</v>
      </c>
      <c r="J5695">
        <v>4.8</v>
      </c>
      <c r="K5695">
        <v>3058</v>
      </c>
      <c r="L5695" s="1">
        <v>45483</v>
      </c>
    </row>
    <row r="5696" spans="1:12" x14ac:dyDescent="0.25">
      <c r="A5696" t="s">
        <v>5740</v>
      </c>
      <c r="B5696" t="s">
        <v>49</v>
      </c>
      <c r="C5696" t="s">
        <v>14</v>
      </c>
      <c r="D5696" t="s">
        <v>50</v>
      </c>
      <c r="E5696" t="s">
        <v>22</v>
      </c>
      <c r="F5696" t="s">
        <v>62</v>
      </c>
      <c r="G5696">
        <v>15787.95</v>
      </c>
      <c r="H5696">
        <v>4</v>
      </c>
      <c r="I5696">
        <v>63151.8</v>
      </c>
      <c r="J5696">
        <v>3.68</v>
      </c>
      <c r="K5696">
        <v>3065</v>
      </c>
      <c r="L5696" s="1">
        <v>45491</v>
      </c>
    </row>
    <row r="5697" spans="1:12" x14ac:dyDescent="0.25">
      <c r="A5697" t="s">
        <v>5741</v>
      </c>
      <c r="B5697" t="s">
        <v>19</v>
      </c>
      <c r="C5697" t="s">
        <v>20</v>
      </c>
      <c r="D5697" t="s">
        <v>21</v>
      </c>
      <c r="E5697" t="s">
        <v>47</v>
      </c>
      <c r="F5697" t="s">
        <v>62</v>
      </c>
      <c r="G5697">
        <v>18378.39</v>
      </c>
      <c r="H5697">
        <v>1</v>
      </c>
      <c r="I5697">
        <v>18378.39</v>
      </c>
      <c r="J5697">
        <v>1.95</v>
      </c>
      <c r="K5697">
        <v>1608</v>
      </c>
      <c r="L5697" s="1">
        <v>45421</v>
      </c>
    </row>
    <row r="5698" spans="1:12" x14ac:dyDescent="0.25">
      <c r="A5698" t="s">
        <v>5742</v>
      </c>
      <c r="B5698" t="s">
        <v>30</v>
      </c>
      <c r="C5698" t="s">
        <v>31</v>
      </c>
      <c r="D5698" t="s">
        <v>32</v>
      </c>
      <c r="E5698" t="s">
        <v>22</v>
      </c>
      <c r="F5698" t="s">
        <v>62</v>
      </c>
      <c r="G5698">
        <v>9982.2199999999993</v>
      </c>
      <c r="H5698">
        <v>1</v>
      </c>
      <c r="I5698">
        <v>9982.2199999999993</v>
      </c>
      <c r="J5698">
        <v>3.15</v>
      </c>
      <c r="K5698">
        <v>3140</v>
      </c>
      <c r="L5698" s="1">
        <v>45397</v>
      </c>
    </row>
    <row r="5699" spans="1:12" x14ac:dyDescent="0.25">
      <c r="A5699" t="s">
        <v>5743</v>
      </c>
      <c r="B5699" t="s">
        <v>38</v>
      </c>
      <c r="C5699" t="s">
        <v>20</v>
      </c>
      <c r="D5699" t="s">
        <v>39</v>
      </c>
      <c r="E5699" t="s">
        <v>47</v>
      </c>
      <c r="F5699" t="s">
        <v>62</v>
      </c>
      <c r="G5699">
        <v>16904.73</v>
      </c>
      <c r="H5699">
        <v>2</v>
      </c>
      <c r="I5699">
        <v>33809.46</v>
      </c>
      <c r="J5699">
        <v>3.18</v>
      </c>
      <c r="K5699">
        <v>4586</v>
      </c>
      <c r="L5699" s="1">
        <v>45465</v>
      </c>
    </row>
    <row r="5700" spans="1:12" x14ac:dyDescent="0.25">
      <c r="A5700" t="s">
        <v>5744</v>
      </c>
      <c r="B5700" t="s">
        <v>25</v>
      </c>
      <c r="C5700" t="s">
        <v>26</v>
      </c>
      <c r="D5700" t="s">
        <v>27</v>
      </c>
      <c r="E5700" t="s">
        <v>22</v>
      </c>
      <c r="F5700" t="s">
        <v>40</v>
      </c>
      <c r="G5700">
        <v>12054.64</v>
      </c>
      <c r="H5700">
        <v>3</v>
      </c>
      <c r="I5700">
        <v>36163.919999999998</v>
      </c>
      <c r="J5700">
        <v>2.0299999999999998</v>
      </c>
      <c r="K5700">
        <v>3597</v>
      </c>
      <c r="L5700" s="1">
        <v>45301</v>
      </c>
    </row>
    <row r="5701" spans="1:12" x14ac:dyDescent="0.25">
      <c r="A5701" t="s">
        <v>5745</v>
      </c>
      <c r="B5701" t="s">
        <v>53</v>
      </c>
      <c r="C5701" t="s">
        <v>31</v>
      </c>
      <c r="D5701" t="s">
        <v>54</v>
      </c>
      <c r="E5701" t="s">
        <v>47</v>
      </c>
      <c r="F5701" t="s">
        <v>40</v>
      </c>
      <c r="G5701">
        <v>14729.44</v>
      </c>
      <c r="H5701">
        <v>5</v>
      </c>
      <c r="I5701">
        <v>73647.199999999997</v>
      </c>
      <c r="J5701">
        <v>1.19</v>
      </c>
      <c r="K5701">
        <v>2718</v>
      </c>
      <c r="L5701" s="1">
        <v>45349</v>
      </c>
    </row>
    <row r="5702" spans="1:12" x14ac:dyDescent="0.25">
      <c r="A5702" t="s">
        <v>5746</v>
      </c>
      <c r="B5702" t="s">
        <v>19</v>
      </c>
      <c r="C5702" t="s">
        <v>20</v>
      </c>
      <c r="D5702" t="s">
        <v>21</v>
      </c>
      <c r="E5702" t="s">
        <v>47</v>
      </c>
      <c r="F5702" t="s">
        <v>62</v>
      </c>
      <c r="G5702">
        <v>14487.9</v>
      </c>
      <c r="H5702">
        <v>1</v>
      </c>
      <c r="I5702">
        <v>14487.9</v>
      </c>
      <c r="J5702">
        <v>3.42</v>
      </c>
      <c r="K5702">
        <v>1900</v>
      </c>
      <c r="L5702" s="1">
        <v>45444</v>
      </c>
    </row>
    <row r="5703" spans="1:12" x14ac:dyDescent="0.25">
      <c r="A5703" t="s">
        <v>5747</v>
      </c>
      <c r="B5703" t="s">
        <v>19</v>
      </c>
      <c r="C5703" t="s">
        <v>20</v>
      </c>
      <c r="D5703" t="s">
        <v>21</v>
      </c>
      <c r="E5703" t="s">
        <v>16</v>
      </c>
      <c r="F5703" t="s">
        <v>17</v>
      </c>
      <c r="G5703">
        <v>4253.91</v>
      </c>
      <c r="H5703">
        <v>5</v>
      </c>
      <c r="I5703">
        <v>21269.55</v>
      </c>
      <c r="J5703">
        <v>2.16</v>
      </c>
      <c r="K5703">
        <v>3408</v>
      </c>
      <c r="L5703" s="1">
        <v>45468</v>
      </c>
    </row>
    <row r="5704" spans="1:12" x14ac:dyDescent="0.25">
      <c r="A5704" t="s">
        <v>5748</v>
      </c>
      <c r="B5704" t="s">
        <v>19</v>
      </c>
      <c r="C5704" t="s">
        <v>20</v>
      </c>
      <c r="D5704" t="s">
        <v>21</v>
      </c>
      <c r="E5704" t="s">
        <v>22</v>
      </c>
      <c r="F5704" t="s">
        <v>40</v>
      </c>
      <c r="G5704">
        <v>9742.65</v>
      </c>
      <c r="H5704">
        <v>3</v>
      </c>
      <c r="I5704">
        <v>29227.95</v>
      </c>
      <c r="J5704">
        <v>2.0699999999999998</v>
      </c>
      <c r="K5704">
        <v>1043</v>
      </c>
      <c r="L5704" s="1">
        <v>45379</v>
      </c>
    </row>
    <row r="5705" spans="1:12" x14ac:dyDescent="0.25">
      <c r="A5705" t="s">
        <v>5749</v>
      </c>
      <c r="B5705" t="s">
        <v>19</v>
      </c>
      <c r="C5705" t="s">
        <v>20</v>
      </c>
      <c r="D5705" t="s">
        <v>21</v>
      </c>
      <c r="E5705" t="s">
        <v>47</v>
      </c>
      <c r="F5705" t="s">
        <v>23</v>
      </c>
      <c r="G5705">
        <v>16821.330000000002</v>
      </c>
      <c r="H5705">
        <v>1</v>
      </c>
      <c r="I5705">
        <v>16821.330000000002</v>
      </c>
      <c r="J5705">
        <v>1.82</v>
      </c>
      <c r="K5705">
        <v>4427</v>
      </c>
      <c r="L5705" s="1">
        <v>45604</v>
      </c>
    </row>
    <row r="5706" spans="1:12" x14ac:dyDescent="0.25">
      <c r="A5706" t="s">
        <v>5750</v>
      </c>
      <c r="B5706" t="s">
        <v>53</v>
      </c>
      <c r="C5706" t="s">
        <v>31</v>
      </c>
      <c r="D5706" t="s">
        <v>54</v>
      </c>
      <c r="E5706" t="s">
        <v>47</v>
      </c>
      <c r="F5706" t="s">
        <v>62</v>
      </c>
      <c r="G5706">
        <v>3594.56</v>
      </c>
      <c r="H5706">
        <v>4</v>
      </c>
      <c r="I5706">
        <v>14378.24</v>
      </c>
      <c r="J5706">
        <v>1.76</v>
      </c>
      <c r="K5706">
        <v>3884</v>
      </c>
      <c r="L5706" s="1">
        <v>45412</v>
      </c>
    </row>
    <row r="5707" spans="1:12" x14ac:dyDescent="0.25">
      <c r="A5707" t="s">
        <v>5751</v>
      </c>
      <c r="B5707" t="s">
        <v>49</v>
      </c>
      <c r="C5707" t="s">
        <v>14</v>
      </c>
      <c r="D5707" t="s">
        <v>50</v>
      </c>
      <c r="E5707" t="s">
        <v>16</v>
      </c>
      <c r="F5707" t="s">
        <v>40</v>
      </c>
      <c r="G5707">
        <v>18244.7</v>
      </c>
      <c r="H5707">
        <v>3</v>
      </c>
      <c r="I5707">
        <v>54734.1</v>
      </c>
      <c r="J5707">
        <v>3.59</v>
      </c>
      <c r="K5707">
        <v>2685</v>
      </c>
      <c r="L5707" s="1">
        <v>45355</v>
      </c>
    </row>
    <row r="5708" spans="1:12" x14ac:dyDescent="0.25">
      <c r="A5708" t="s">
        <v>5752</v>
      </c>
      <c r="B5708" t="s">
        <v>65</v>
      </c>
      <c r="C5708" t="s">
        <v>20</v>
      </c>
      <c r="D5708" t="s">
        <v>66</v>
      </c>
      <c r="E5708" t="s">
        <v>22</v>
      </c>
      <c r="F5708" t="s">
        <v>23</v>
      </c>
      <c r="G5708">
        <v>12291.22</v>
      </c>
      <c r="H5708">
        <v>3</v>
      </c>
      <c r="I5708">
        <v>36873.660000000003</v>
      </c>
      <c r="J5708">
        <v>2.91</v>
      </c>
      <c r="K5708">
        <v>3264</v>
      </c>
      <c r="L5708" s="1">
        <v>45628</v>
      </c>
    </row>
    <row r="5709" spans="1:12" x14ac:dyDescent="0.25">
      <c r="A5709" t="s">
        <v>5753</v>
      </c>
      <c r="B5709" t="s">
        <v>38</v>
      </c>
      <c r="C5709" t="s">
        <v>20</v>
      </c>
      <c r="D5709" t="s">
        <v>39</v>
      </c>
      <c r="E5709" t="s">
        <v>47</v>
      </c>
      <c r="F5709" t="s">
        <v>23</v>
      </c>
      <c r="G5709">
        <v>14538.25</v>
      </c>
      <c r="H5709">
        <v>2</v>
      </c>
      <c r="I5709">
        <v>29076.5</v>
      </c>
      <c r="J5709">
        <v>1.51</v>
      </c>
      <c r="K5709">
        <v>738</v>
      </c>
      <c r="L5709" s="1">
        <v>45564</v>
      </c>
    </row>
    <row r="5710" spans="1:12" x14ac:dyDescent="0.25">
      <c r="A5710" t="s">
        <v>5754</v>
      </c>
      <c r="B5710" t="s">
        <v>19</v>
      </c>
      <c r="C5710" t="s">
        <v>20</v>
      </c>
      <c r="D5710" t="s">
        <v>21</v>
      </c>
      <c r="E5710" t="s">
        <v>16</v>
      </c>
      <c r="F5710" t="s">
        <v>17</v>
      </c>
      <c r="G5710">
        <v>7350.2</v>
      </c>
      <c r="H5710">
        <v>3</v>
      </c>
      <c r="I5710">
        <v>22050.6</v>
      </c>
      <c r="J5710">
        <v>3.36</v>
      </c>
      <c r="K5710">
        <v>114</v>
      </c>
      <c r="L5710" s="1">
        <v>45471</v>
      </c>
    </row>
    <row r="5711" spans="1:12" x14ac:dyDescent="0.25">
      <c r="A5711" t="s">
        <v>5755</v>
      </c>
      <c r="B5711" t="s">
        <v>65</v>
      </c>
      <c r="C5711" t="s">
        <v>20</v>
      </c>
      <c r="D5711" t="s">
        <v>66</v>
      </c>
      <c r="E5711" t="s">
        <v>16</v>
      </c>
      <c r="F5711" t="s">
        <v>23</v>
      </c>
      <c r="G5711">
        <v>17713.060000000001</v>
      </c>
      <c r="H5711">
        <v>4</v>
      </c>
      <c r="I5711">
        <v>70852.240000000005</v>
      </c>
      <c r="J5711">
        <v>3.24</v>
      </c>
      <c r="K5711">
        <v>855</v>
      </c>
      <c r="L5711" s="1">
        <v>45620</v>
      </c>
    </row>
    <row r="5712" spans="1:12" x14ac:dyDescent="0.25">
      <c r="A5712" t="s">
        <v>5756</v>
      </c>
      <c r="B5712" t="s">
        <v>65</v>
      </c>
      <c r="C5712" t="s">
        <v>20</v>
      </c>
      <c r="D5712" t="s">
        <v>66</v>
      </c>
      <c r="E5712" t="s">
        <v>47</v>
      </c>
      <c r="F5712" t="s">
        <v>62</v>
      </c>
      <c r="G5712">
        <v>19246.43</v>
      </c>
      <c r="H5712">
        <v>2</v>
      </c>
      <c r="I5712">
        <v>38492.86</v>
      </c>
      <c r="J5712">
        <v>4.5</v>
      </c>
      <c r="K5712">
        <v>2803</v>
      </c>
      <c r="L5712" s="1">
        <v>45601</v>
      </c>
    </row>
    <row r="5713" spans="1:12" x14ac:dyDescent="0.25">
      <c r="A5713" t="s">
        <v>5757</v>
      </c>
      <c r="B5713" t="s">
        <v>35</v>
      </c>
      <c r="C5713" t="s">
        <v>14</v>
      </c>
      <c r="D5713" t="s">
        <v>36</v>
      </c>
      <c r="E5713" t="s">
        <v>16</v>
      </c>
      <c r="F5713" t="s">
        <v>17</v>
      </c>
      <c r="G5713">
        <v>11238.87</v>
      </c>
      <c r="H5713">
        <v>4</v>
      </c>
      <c r="I5713">
        <v>44955.48</v>
      </c>
      <c r="J5713">
        <v>3.48</v>
      </c>
      <c r="K5713">
        <v>1070</v>
      </c>
      <c r="L5713" s="1">
        <v>45403</v>
      </c>
    </row>
    <row r="5714" spans="1:12" x14ac:dyDescent="0.25">
      <c r="A5714" t="s">
        <v>5758</v>
      </c>
      <c r="B5714" t="s">
        <v>65</v>
      </c>
      <c r="C5714" t="s">
        <v>20</v>
      </c>
      <c r="D5714" t="s">
        <v>66</v>
      </c>
      <c r="E5714" t="s">
        <v>47</v>
      </c>
      <c r="F5714" t="s">
        <v>28</v>
      </c>
      <c r="G5714">
        <v>6848.65</v>
      </c>
      <c r="H5714">
        <v>1</v>
      </c>
      <c r="I5714">
        <v>6848.65</v>
      </c>
      <c r="J5714">
        <v>1.08</v>
      </c>
      <c r="K5714">
        <v>1172</v>
      </c>
      <c r="L5714" s="1">
        <v>45552</v>
      </c>
    </row>
    <row r="5715" spans="1:12" x14ac:dyDescent="0.25">
      <c r="A5715" t="s">
        <v>5759</v>
      </c>
      <c r="B5715" t="s">
        <v>65</v>
      </c>
      <c r="C5715" t="s">
        <v>20</v>
      </c>
      <c r="D5715" t="s">
        <v>66</v>
      </c>
      <c r="E5715" t="s">
        <v>16</v>
      </c>
      <c r="F5715" t="s">
        <v>40</v>
      </c>
      <c r="G5715">
        <v>9121.8700000000008</v>
      </c>
      <c r="H5715">
        <v>4</v>
      </c>
      <c r="I5715">
        <v>36487.480000000003</v>
      </c>
      <c r="J5715">
        <v>4.17</v>
      </c>
      <c r="K5715">
        <v>4260</v>
      </c>
      <c r="L5715" s="1">
        <v>45350</v>
      </c>
    </row>
    <row r="5716" spans="1:12" x14ac:dyDescent="0.25">
      <c r="A5716" t="s">
        <v>5760</v>
      </c>
      <c r="B5716" t="s">
        <v>43</v>
      </c>
      <c r="C5716" t="s">
        <v>44</v>
      </c>
      <c r="D5716" t="s">
        <v>45</v>
      </c>
      <c r="E5716" t="s">
        <v>22</v>
      </c>
      <c r="F5716" t="s">
        <v>33</v>
      </c>
      <c r="G5716">
        <v>2152.23</v>
      </c>
      <c r="H5716">
        <v>5</v>
      </c>
      <c r="I5716">
        <v>10761.15</v>
      </c>
      <c r="J5716">
        <v>4.7300000000000004</v>
      </c>
      <c r="K5716">
        <v>257</v>
      </c>
      <c r="L5716" s="1">
        <v>45502</v>
      </c>
    </row>
    <row r="5717" spans="1:12" x14ac:dyDescent="0.25">
      <c r="A5717" t="s">
        <v>5761</v>
      </c>
      <c r="B5717" t="s">
        <v>30</v>
      </c>
      <c r="C5717" t="s">
        <v>31</v>
      </c>
      <c r="D5717" t="s">
        <v>32</v>
      </c>
      <c r="E5717" t="s">
        <v>47</v>
      </c>
      <c r="F5717" t="s">
        <v>28</v>
      </c>
      <c r="G5717">
        <v>5004.46</v>
      </c>
      <c r="H5717">
        <v>4</v>
      </c>
      <c r="I5717">
        <v>20017.84</v>
      </c>
      <c r="J5717">
        <v>3.58</v>
      </c>
      <c r="K5717">
        <v>715</v>
      </c>
      <c r="L5717" s="1">
        <v>45432</v>
      </c>
    </row>
    <row r="5718" spans="1:12" x14ac:dyDescent="0.25">
      <c r="A5718" t="s">
        <v>5762</v>
      </c>
      <c r="B5718" t="s">
        <v>65</v>
      </c>
      <c r="C5718" t="s">
        <v>20</v>
      </c>
      <c r="D5718" t="s">
        <v>66</v>
      </c>
      <c r="E5718" t="s">
        <v>22</v>
      </c>
      <c r="F5718" t="s">
        <v>17</v>
      </c>
      <c r="G5718">
        <v>12151.94</v>
      </c>
      <c r="H5718">
        <v>4</v>
      </c>
      <c r="I5718">
        <v>48607.76</v>
      </c>
      <c r="J5718">
        <v>3.79</v>
      </c>
      <c r="K5718">
        <v>2365</v>
      </c>
      <c r="L5718" s="1">
        <v>45617</v>
      </c>
    </row>
    <row r="5719" spans="1:12" x14ac:dyDescent="0.25">
      <c r="A5719" t="s">
        <v>5763</v>
      </c>
      <c r="B5719" t="s">
        <v>43</v>
      </c>
      <c r="C5719" t="s">
        <v>44</v>
      </c>
      <c r="D5719" t="s">
        <v>45</v>
      </c>
      <c r="E5719" t="s">
        <v>47</v>
      </c>
      <c r="F5719" t="s">
        <v>40</v>
      </c>
      <c r="G5719">
        <v>14882.23</v>
      </c>
      <c r="H5719">
        <v>4</v>
      </c>
      <c r="I5719">
        <v>59528.92</v>
      </c>
      <c r="J5719">
        <v>1.58</v>
      </c>
      <c r="K5719">
        <v>247</v>
      </c>
      <c r="L5719" s="1">
        <v>45483</v>
      </c>
    </row>
    <row r="5720" spans="1:12" x14ac:dyDescent="0.25">
      <c r="A5720" t="s">
        <v>5764</v>
      </c>
      <c r="B5720" t="s">
        <v>30</v>
      </c>
      <c r="C5720" t="s">
        <v>31</v>
      </c>
      <c r="D5720" t="s">
        <v>32</v>
      </c>
      <c r="E5720" t="s">
        <v>22</v>
      </c>
      <c r="F5720" t="s">
        <v>23</v>
      </c>
      <c r="G5720">
        <v>12032.88</v>
      </c>
      <c r="H5720">
        <v>5</v>
      </c>
      <c r="I5720">
        <v>60164.4</v>
      </c>
      <c r="J5720">
        <v>4.1399999999999997</v>
      </c>
      <c r="K5720">
        <v>4094</v>
      </c>
      <c r="L5720" s="1">
        <v>45392</v>
      </c>
    </row>
    <row r="5721" spans="1:12" x14ac:dyDescent="0.25">
      <c r="A5721" t="s">
        <v>5765</v>
      </c>
      <c r="B5721" t="s">
        <v>53</v>
      </c>
      <c r="C5721" t="s">
        <v>31</v>
      </c>
      <c r="D5721" t="s">
        <v>54</v>
      </c>
      <c r="E5721" t="s">
        <v>47</v>
      </c>
      <c r="F5721" t="s">
        <v>17</v>
      </c>
      <c r="G5721">
        <v>916.61</v>
      </c>
      <c r="H5721">
        <v>2</v>
      </c>
      <c r="I5721">
        <v>1833.22</v>
      </c>
      <c r="J5721">
        <v>3.43</v>
      </c>
      <c r="K5721">
        <v>3546</v>
      </c>
      <c r="L5721" s="1">
        <v>45348</v>
      </c>
    </row>
    <row r="5722" spans="1:12" x14ac:dyDescent="0.25">
      <c r="A5722" t="s">
        <v>5766</v>
      </c>
      <c r="B5722" t="s">
        <v>13</v>
      </c>
      <c r="C5722" t="s">
        <v>14</v>
      </c>
      <c r="D5722" t="s">
        <v>15</v>
      </c>
      <c r="E5722" t="s">
        <v>16</v>
      </c>
      <c r="F5722" t="s">
        <v>33</v>
      </c>
      <c r="G5722">
        <v>7663.75</v>
      </c>
      <c r="H5722">
        <v>5</v>
      </c>
      <c r="I5722">
        <v>38318.75</v>
      </c>
      <c r="J5722">
        <v>4.72</v>
      </c>
      <c r="K5722">
        <v>1977</v>
      </c>
      <c r="L5722" s="1">
        <v>45390</v>
      </c>
    </row>
    <row r="5723" spans="1:12" x14ac:dyDescent="0.25">
      <c r="A5723" t="s">
        <v>5767</v>
      </c>
      <c r="B5723" t="s">
        <v>35</v>
      </c>
      <c r="C5723" t="s">
        <v>14</v>
      </c>
      <c r="D5723" t="s">
        <v>36</v>
      </c>
      <c r="E5723" t="s">
        <v>16</v>
      </c>
      <c r="F5723" t="s">
        <v>40</v>
      </c>
      <c r="G5723">
        <v>3130.26</v>
      </c>
      <c r="H5723">
        <v>4</v>
      </c>
      <c r="I5723">
        <v>12521.04</v>
      </c>
      <c r="J5723">
        <v>3.11</v>
      </c>
      <c r="K5723">
        <v>3915</v>
      </c>
      <c r="L5723" s="1">
        <v>45557</v>
      </c>
    </row>
    <row r="5724" spans="1:12" x14ac:dyDescent="0.25">
      <c r="A5724" t="s">
        <v>5768</v>
      </c>
      <c r="B5724" t="s">
        <v>43</v>
      </c>
      <c r="C5724" t="s">
        <v>44</v>
      </c>
      <c r="D5724" t="s">
        <v>45</v>
      </c>
      <c r="E5724" t="s">
        <v>22</v>
      </c>
      <c r="F5724" t="s">
        <v>28</v>
      </c>
      <c r="G5724">
        <v>13827.8</v>
      </c>
      <c r="H5724">
        <v>5</v>
      </c>
      <c r="I5724">
        <v>69139</v>
      </c>
      <c r="J5724">
        <v>2.68</v>
      </c>
      <c r="K5724">
        <v>1149</v>
      </c>
      <c r="L5724" s="1">
        <v>45348</v>
      </c>
    </row>
    <row r="5725" spans="1:12" x14ac:dyDescent="0.25">
      <c r="A5725" t="s">
        <v>5769</v>
      </c>
      <c r="B5725" t="s">
        <v>35</v>
      </c>
      <c r="C5725" t="s">
        <v>14</v>
      </c>
      <c r="D5725" t="s">
        <v>36</v>
      </c>
      <c r="E5725" t="s">
        <v>22</v>
      </c>
      <c r="F5725" t="s">
        <v>28</v>
      </c>
      <c r="G5725">
        <v>12993.45</v>
      </c>
      <c r="H5725">
        <v>2</v>
      </c>
      <c r="I5725">
        <v>25986.9</v>
      </c>
      <c r="J5725">
        <v>4.42</v>
      </c>
      <c r="K5725">
        <v>3776</v>
      </c>
      <c r="L5725" s="1">
        <v>45510</v>
      </c>
    </row>
    <row r="5726" spans="1:12" x14ac:dyDescent="0.25">
      <c r="A5726" t="s">
        <v>5770</v>
      </c>
      <c r="B5726" t="s">
        <v>38</v>
      </c>
      <c r="C5726" t="s">
        <v>20</v>
      </c>
      <c r="D5726" t="s">
        <v>39</v>
      </c>
      <c r="E5726" t="s">
        <v>16</v>
      </c>
      <c r="F5726" t="s">
        <v>40</v>
      </c>
      <c r="G5726">
        <v>16096.51</v>
      </c>
      <c r="H5726">
        <v>4</v>
      </c>
      <c r="I5726">
        <v>64386.04</v>
      </c>
      <c r="J5726">
        <v>1.2</v>
      </c>
      <c r="K5726">
        <v>4218</v>
      </c>
      <c r="L5726" s="1">
        <v>45518</v>
      </c>
    </row>
    <row r="5727" spans="1:12" x14ac:dyDescent="0.25">
      <c r="A5727" t="s">
        <v>5771</v>
      </c>
      <c r="B5727" t="s">
        <v>49</v>
      </c>
      <c r="C5727" t="s">
        <v>14</v>
      </c>
      <c r="D5727" t="s">
        <v>50</v>
      </c>
      <c r="E5727" t="s">
        <v>16</v>
      </c>
      <c r="F5727" t="s">
        <v>23</v>
      </c>
      <c r="G5727">
        <v>12161.38</v>
      </c>
      <c r="H5727">
        <v>2</v>
      </c>
      <c r="I5727">
        <v>24322.76</v>
      </c>
      <c r="J5727">
        <v>3.76</v>
      </c>
      <c r="K5727">
        <v>4262</v>
      </c>
      <c r="L5727" s="1">
        <v>45334</v>
      </c>
    </row>
    <row r="5728" spans="1:12" x14ac:dyDescent="0.25">
      <c r="A5728" t="s">
        <v>5772</v>
      </c>
      <c r="B5728" t="s">
        <v>13</v>
      </c>
      <c r="C5728" t="s">
        <v>14</v>
      </c>
      <c r="D5728" t="s">
        <v>15</v>
      </c>
      <c r="E5728" t="s">
        <v>22</v>
      </c>
      <c r="F5728" t="s">
        <v>17</v>
      </c>
      <c r="G5728">
        <v>14819.45</v>
      </c>
      <c r="H5728">
        <v>1</v>
      </c>
      <c r="I5728">
        <v>14819.45</v>
      </c>
      <c r="J5728">
        <v>4.83</v>
      </c>
      <c r="K5728">
        <v>1350</v>
      </c>
      <c r="L5728" s="1">
        <v>45578</v>
      </c>
    </row>
    <row r="5729" spans="1:12" x14ac:dyDescent="0.25">
      <c r="A5729" t="s">
        <v>5773</v>
      </c>
      <c r="B5729" t="s">
        <v>30</v>
      </c>
      <c r="C5729" t="s">
        <v>31</v>
      </c>
      <c r="D5729" t="s">
        <v>32</v>
      </c>
      <c r="E5729" t="s">
        <v>47</v>
      </c>
      <c r="F5729" t="s">
        <v>23</v>
      </c>
      <c r="G5729">
        <v>17664.77</v>
      </c>
      <c r="H5729">
        <v>2</v>
      </c>
      <c r="I5729">
        <v>35329.54</v>
      </c>
      <c r="J5729">
        <v>3.41</v>
      </c>
      <c r="K5729">
        <v>2724</v>
      </c>
      <c r="L5729" s="1">
        <v>45487</v>
      </c>
    </row>
    <row r="5730" spans="1:12" x14ac:dyDescent="0.25">
      <c r="A5730" t="s">
        <v>5774</v>
      </c>
      <c r="B5730" t="s">
        <v>53</v>
      </c>
      <c r="C5730" t="s">
        <v>31</v>
      </c>
      <c r="D5730" t="s">
        <v>54</v>
      </c>
      <c r="E5730" t="s">
        <v>22</v>
      </c>
      <c r="F5730" t="s">
        <v>33</v>
      </c>
      <c r="G5730">
        <v>9696.2800000000007</v>
      </c>
      <c r="H5730">
        <v>3</v>
      </c>
      <c r="I5730">
        <v>29088.84</v>
      </c>
      <c r="J5730">
        <v>4.5599999999999996</v>
      </c>
      <c r="K5730">
        <v>288</v>
      </c>
      <c r="L5730" s="1">
        <v>45311</v>
      </c>
    </row>
    <row r="5731" spans="1:12" x14ac:dyDescent="0.25">
      <c r="A5731" t="s">
        <v>5775</v>
      </c>
      <c r="B5731" t="s">
        <v>30</v>
      </c>
      <c r="C5731" t="s">
        <v>31</v>
      </c>
      <c r="D5731" t="s">
        <v>32</v>
      </c>
      <c r="E5731" t="s">
        <v>16</v>
      </c>
      <c r="F5731" t="s">
        <v>17</v>
      </c>
      <c r="G5731">
        <v>14302.56</v>
      </c>
      <c r="H5731">
        <v>5</v>
      </c>
      <c r="I5731">
        <v>71512.800000000003</v>
      </c>
      <c r="J5731">
        <v>4.71</v>
      </c>
      <c r="K5731">
        <v>3576</v>
      </c>
      <c r="L5731" s="1">
        <v>45582</v>
      </c>
    </row>
    <row r="5732" spans="1:12" x14ac:dyDescent="0.25">
      <c r="A5732" t="s">
        <v>5776</v>
      </c>
      <c r="B5732" t="s">
        <v>25</v>
      </c>
      <c r="C5732" t="s">
        <v>26</v>
      </c>
      <c r="D5732" t="s">
        <v>27</v>
      </c>
      <c r="E5732" t="s">
        <v>16</v>
      </c>
      <c r="F5732" t="s">
        <v>17</v>
      </c>
      <c r="G5732">
        <v>16063.25</v>
      </c>
      <c r="H5732">
        <v>1</v>
      </c>
      <c r="I5732">
        <v>16063.25</v>
      </c>
      <c r="J5732">
        <v>1.28</v>
      </c>
      <c r="K5732">
        <v>978</v>
      </c>
      <c r="L5732" s="1">
        <v>45596</v>
      </c>
    </row>
    <row r="5733" spans="1:12" x14ac:dyDescent="0.25">
      <c r="A5733" t="s">
        <v>5777</v>
      </c>
      <c r="B5733" t="s">
        <v>38</v>
      </c>
      <c r="C5733" t="s">
        <v>20</v>
      </c>
      <c r="D5733" t="s">
        <v>39</v>
      </c>
      <c r="E5733" t="s">
        <v>22</v>
      </c>
      <c r="F5733" t="s">
        <v>17</v>
      </c>
      <c r="G5733">
        <v>11758.36</v>
      </c>
      <c r="H5733">
        <v>3</v>
      </c>
      <c r="I5733">
        <v>35275.08</v>
      </c>
      <c r="J5733">
        <v>3.58</v>
      </c>
      <c r="K5733">
        <v>3983</v>
      </c>
      <c r="L5733" s="1">
        <v>45524</v>
      </c>
    </row>
    <row r="5734" spans="1:12" x14ac:dyDescent="0.25">
      <c r="A5734" t="s">
        <v>5778</v>
      </c>
      <c r="B5734" t="s">
        <v>49</v>
      </c>
      <c r="C5734" t="s">
        <v>14</v>
      </c>
      <c r="D5734" t="s">
        <v>50</v>
      </c>
      <c r="E5734" t="s">
        <v>47</v>
      </c>
      <c r="F5734" t="s">
        <v>33</v>
      </c>
      <c r="G5734">
        <v>174.51</v>
      </c>
      <c r="H5734">
        <v>3</v>
      </c>
      <c r="I5734">
        <v>523.53</v>
      </c>
      <c r="J5734">
        <v>2.5299999999999998</v>
      </c>
      <c r="K5734">
        <v>3295</v>
      </c>
      <c r="L5734" s="1">
        <v>45303</v>
      </c>
    </row>
    <row r="5735" spans="1:12" x14ac:dyDescent="0.25">
      <c r="A5735" t="s">
        <v>5779</v>
      </c>
      <c r="B5735" t="s">
        <v>38</v>
      </c>
      <c r="C5735" t="s">
        <v>20</v>
      </c>
      <c r="D5735" t="s">
        <v>39</v>
      </c>
      <c r="E5735" t="s">
        <v>47</v>
      </c>
      <c r="F5735" t="s">
        <v>40</v>
      </c>
      <c r="G5735">
        <v>15881.56</v>
      </c>
      <c r="H5735">
        <v>1</v>
      </c>
      <c r="I5735">
        <v>15881.56</v>
      </c>
      <c r="J5735">
        <v>2.95</v>
      </c>
      <c r="K5735">
        <v>1752</v>
      </c>
      <c r="L5735" s="1">
        <v>45364</v>
      </c>
    </row>
    <row r="5736" spans="1:12" x14ac:dyDescent="0.25">
      <c r="A5736" t="s">
        <v>5780</v>
      </c>
      <c r="B5736" t="s">
        <v>19</v>
      </c>
      <c r="C5736" t="s">
        <v>20</v>
      </c>
      <c r="D5736" t="s">
        <v>21</v>
      </c>
      <c r="E5736" t="s">
        <v>22</v>
      </c>
      <c r="F5736" t="s">
        <v>17</v>
      </c>
      <c r="G5736">
        <v>18467.14</v>
      </c>
      <c r="H5736">
        <v>5</v>
      </c>
      <c r="I5736">
        <v>92335.7</v>
      </c>
      <c r="J5736">
        <v>1.08</v>
      </c>
      <c r="K5736">
        <v>4833</v>
      </c>
      <c r="L5736" s="1">
        <v>45483</v>
      </c>
    </row>
    <row r="5737" spans="1:12" x14ac:dyDescent="0.25">
      <c r="A5737" t="s">
        <v>5781</v>
      </c>
      <c r="B5737" t="s">
        <v>49</v>
      </c>
      <c r="C5737" t="s">
        <v>14</v>
      </c>
      <c r="D5737" t="s">
        <v>50</v>
      </c>
      <c r="E5737" t="s">
        <v>22</v>
      </c>
      <c r="F5737" t="s">
        <v>62</v>
      </c>
      <c r="G5737">
        <v>2368.19</v>
      </c>
      <c r="H5737">
        <v>2</v>
      </c>
      <c r="I5737">
        <v>4736.38</v>
      </c>
      <c r="J5737">
        <v>2.96</v>
      </c>
      <c r="K5737">
        <v>2115</v>
      </c>
      <c r="L5737" s="1">
        <v>45412</v>
      </c>
    </row>
    <row r="5738" spans="1:12" x14ac:dyDescent="0.25">
      <c r="A5738" t="s">
        <v>5782</v>
      </c>
      <c r="B5738" t="s">
        <v>43</v>
      </c>
      <c r="C5738" t="s">
        <v>44</v>
      </c>
      <c r="D5738" t="s">
        <v>45</v>
      </c>
      <c r="E5738" t="s">
        <v>47</v>
      </c>
      <c r="F5738" t="s">
        <v>33</v>
      </c>
      <c r="G5738">
        <v>8166.56</v>
      </c>
      <c r="H5738">
        <v>3</v>
      </c>
      <c r="I5738">
        <v>24499.68</v>
      </c>
      <c r="J5738">
        <v>1.82</v>
      </c>
      <c r="K5738">
        <v>3161</v>
      </c>
      <c r="L5738" s="1">
        <v>45542</v>
      </c>
    </row>
    <row r="5739" spans="1:12" x14ac:dyDescent="0.25">
      <c r="A5739" t="s">
        <v>5783</v>
      </c>
      <c r="B5739" t="s">
        <v>38</v>
      </c>
      <c r="C5739" t="s">
        <v>20</v>
      </c>
      <c r="D5739" t="s">
        <v>39</v>
      </c>
      <c r="E5739" t="s">
        <v>22</v>
      </c>
      <c r="F5739" t="s">
        <v>28</v>
      </c>
      <c r="G5739">
        <v>1277.8599999999999</v>
      </c>
      <c r="H5739">
        <v>4</v>
      </c>
      <c r="I5739">
        <v>5111.4399999999996</v>
      </c>
      <c r="J5739">
        <v>3.21</v>
      </c>
      <c r="K5739">
        <v>4431</v>
      </c>
      <c r="L5739" s="1">
        <v>45336</v>
      </c>
    </row>
    <row r="5740" spans="1:12" x14ac:dyDescent="0.25">
      <c r="A5740" t="s">
        <v>5784</v>
      </c>
      <c r="B5740" t="s">
        <v>19</v>
      </c>
      <c r="C5740" t="s">
        <v>20</v>
      </c>
      <c r="D5740" t="s">
        <v>21</v>
      </c>
      <c r="E5740" t="s">
        <v>16</v>
      </c>
      <c r="F5740" t="s">
        <v>62</v>
      </c>
      <c r="G5740">
        <v>11160.7</v>
      </c>
      <c r="H5740">
        <v>5</v>
      </c>
      <c r="I5740">
        <v>55803.5</v>
      </c>
      <c r="J5740">
        <v>2.67</v>
      </c>
      <c r="K5740">
        <v>2409</v>
      </c>
      <c r="L5740" s="1">
        <v>45314</v>
      </c>
    </row>
    <row r="5741" spans="1:12" x14ac:dyDescent="0.25">
      <c r="A5741" t="s">
        <v>5785</v>
      </c>
      <c r="B5741" t="s">
        <v>35</v>
      </c>
      <c r="C5741" t="s">
        <v>14</v>
      </c>
      <c r="D5741" t="s">
        <v>36</v>
      </c>
      <c r="E5741" t="s">
        <v>47</v>
      </c>
      <c r="F5741" t="s">
        <v>23</v>
      </c>
      <c r="G5741">
        <v>9654.32</v>
      </c>
      <c r="H5741">
        <v>4</v>
      </c>
      <c r="I5741">
        <v>38617.279999999999</v>
      </c>
      <c r="J5741">
        <v>3.51</v>
      </c>
      <c r="K5741">
        <v>3741</v>
      </c>
      <c r="L5741" s="1">
        <v>45307</v>
      </c>
    </row>
    <row r="5742" spans="1:12" x14ac:dyDescent="0.25">
      <c r="A5742" t="s">
        <v>5786</v>
      </c>
      <c r="B5742" t="s">
        <v>19</v>
      </c>
      <c r="C5742" t="s">
        <v>20</v>
      </c>
      <c r="D5742" t="s">
        <v>21</v>
      </c>
      <c r="E5742" t="s">
        <v>16</v>
      </c>
      <c r="F5742" t="s">
        <v>28</v>
      </c>
      <c r="G5742">
        <v>7281.08</v>
      </c>
      <c r="H5742">
        <v>5</v>
      </c>
      <c r="I5742">
        <v>36405.4</v>
      </c>
      <c r="J5742">
        <v>3.84</v>
      </c>
      <c r="K5742">
        <v>4965</v>
      </c>
      <c r="L5742" s="1">
        <v>45563</v>
      </c>
    </row>
    <row r="5743" spans="1:12" x14ac:dyDescent="0.25">
      <c r="A5743" t="s">
        <v>5787</v>
      </c>
      <c r="B5743" t="s">
        <v>38</v>
      </c>
      <c r="C5743" t="s">
        <v>20</v>
      </c>
      <c r="D5743" t="s">
        <v>39</v>
      </c>
      <c r="E5743" t="s">
        <v>47</v>
      </c>
      <c r="F5743" t="s">
        <v>40</v>
      </c>
      <c r="G5743">
        <v>12469.29</v>
      </c>
      <c r="H5743">
        <v>1</v>
      </c>
      <c r="I5743">
        <v>12469.29</v>
      </c>
      <c r="J5743">
        <v>5</v>
      </c>
      <c r="K5743">
        <v>4543</v>
      </c>
      <c r="L5743" s="1">
        <v>45438</v>
      </c>
    </row>
    <row r="5744" spans="1:12" x14ac:dyDescent="0.25">
      <c r="A5744" t="s">
        <v>5788</v>
      </c>
      <c r="B5744" t="s">
        <v>13</v>
      </c>
      <c r="C5744" t="s">
        <v>14</v>
      </c>
      <c r="D5744" t="s">
        <v>15</v>
      </c>
      <c r="E5744" t="s">
        <v>16</v>
      </c>
      <c r="F5744" t="s">
        <v>40</v>
      </c>
      <c r="G5744">
        <v>18274.099999999999</v>
      </c>
      <c r="H5744">
        <v>4</v>
      </c>
      <c r="I5744">
        <v>73096.399999999994</v>
      </c>
      <c r="J5744">
        <v>4.87</v>
      </c>
      <c r="K5744">
        <v>3302</v>
      </c>
      <c r="L5744" s="1">
        <v>45377</v>
      </c>
    </row>
    <row r="5745" spans="1:12" x14ac:dyDescent="0.25">
      <c r="A5745" t="s">
        <v>5789</v>
      </c>
      <c r="B5745" t="s">
        <v>19</v>
      </c>
      <c r="C5745" t="s">
        <v>20</v>
      </c>
      <c r="D5745" t="s">
        <v>21</v>
      </c>
      <c r="E5745" t="s">
        <v>47</v>
      </c>
      <c r="F5745" t="s">
        <v>28</v>
      </c>
      <c r="G5745">
        <v>17168.849999999999</v>
      </c>
      <c r="H5745">
        <v>5</v>
      </c>
      <c r="I5745">
        <v>85844.25</v>
      </c>
      <c r="J5745">
        <v>1.1299999999999999</v>
      </c>
      <c r="K5745">
        <v>4016</v>
      </c>
      <c r="L5745" s="1">
        <v>45314</v>
      </c>
    </row>
    <row r="5746" spans="1:12" x14ac:dyDescent="0.25">
      <c r="A5746" t="s">
        <v>5790</v>
      </c>
      <c r="B5746" t="s">
        <v>13</v>
      </c>
      <c r="C5746" t="s">
        <v>14</v>
      </c>
      <c r="D5746" t="s">
        <v>15</v>
      </c>
      <c r="E5746" t="s">
        <v>22</v>
      </c>
      <c r="F5746" t="s">
        <v>23</v>
      </c>
      <c r="G5746">
        <v>3893.01</v>
      </c>
      <c r="H5746">
        <v>4</v>
      </c>
      <c r="I5746">
        <v>15572.04</v>
      </c>
      <c r="J5746">
        <v>2.2200000000000002</v>
      </c>
      <c r="K5746">
        <v>443</v>
      </c>
      <c r="L5746" s="1">
        <v>45418</v>
      </c>
    </row>
    <row r="5747" spans="1:12" x14ac:dyDescent="0.25">
      <c r="A5747" t="s">
        <v>5791</v>
      </c>
      <c r="B5747" t="s">
        <v>65</v>
      </c>
      <c r="C5747" t="s">
        <v>20</v>
      </c>
      <c r="D5747" t="s">
        <v>66</v>
      </c>
      <c r="E5747" t="s">
        <v>47</v>
      </c>
      <c r="F5747" t="s">
        <v>23</v>
      </c>
      <c r="G5747">
        <v>13861.23</v>
      </c>
      <c r="H5747">
        <v>1</v>
      </c>
      <c r="I5747">
        <v>13861.23</v>
      </c>
      <c r="J5747">
        <v>2.72</v>
      </c>
      <c r="K5747">
        <v>351</v>
      </c>
      <c r="L5747" s="1">
        <v>45636</v>
      </c>
    </row>
    <row r="5748" spans="1:12" x14ac:dyDescent="0.25">
      <c r="A5748" t="s">
        <v>5792</v>
      </c>
      <c r="B5748" t="s">
        <v>35</v>
      </c>
      <c r="C5748" t="s">
        <v>14</v>
      </c>
      <c r="D5748" t="s">
        <v>36</v>
      </c>
      <c r="E5748" t="s">
        <v>22</v>
      </c>
      <c r="F5748" t="s">
        <v>17</v>
      </c>
      <c r="G5748">
        <v>16364.5</v>
      </c>
      <c r="H5748">
        <v>4</v>
      </c>
      <c r="I5748">
        <v>65458</v>
      </c>
      <c r="J5748">
        <v>1.79</v>
      </c>
      <c r="K5748">
        <v>3198</v>
      </c>
      <c r="L5748" s="1">
        <v>45496</v>
      </c>
    </row>
    <row r="5749" spans="1:12" x14ac:dyDescent="0.25">
      <c r="A5749" t="s">
        <v>5793</v>
      </c>
      <c r="B5749" t="s">
        <v>43</v>
      </c>
      <c r="C5749" t="s">
        <v>44</v>
      </c>
      <c r="D5749" t="s">
        <v>45</v>
      </c>
      <c r="E5749" t="s">
        <v>22</v>
      </c>
      <c r="F5749" t="s">
        <v>62</v>
      </c>
      <c r="G5749">
        <v>18830.52</v>
      </c>
      <c r="H5749">
        <v>2</v>
      </c>
      <c r="I5749">
        <v>37661.040000000001</v>
      </c>
      <c r="J5749">
        <v>1.21</v>
      </c>
      <c r="K5749">
        <v>2656</v>
      </c>
      <c r="L5749" s="1">
        <v>45344</v>
      </c>
    </row>
    <row r="5750" spans="1:12" x14ac:dyDescent="0.25">
      <c r="A5750" t="s">
        <v>5794</v>
      </c>
      <c r="B5750" t="s">
        <v>30</v>
      </c>
      <c r="C5750" t="s">
        <v>31</v>
      </c>
      <c r="D5750" t="s">
        <v>32</v>
      </c>
      <c r="E5750" t="s">
        <v>47</v>
      </c>
      <c r="F5750" t="s">
        <v>28</v>
      </c>
      <c r="G5750">
        <v>13375.05</v>
      </c>
      <c r="H5750">
        <v>3</v>
      </c>
      <c r="I5750">
        <v>40125.15</v>
      </c>
      <c r="J5750">
        <v>1.39</v>
      </c>
      <c r="K5750">
        <v>2533</v>
      </c>
      <c r="L5750" s="1">
        <v>45435</v>
      </c>
    </row>
    <row r="5751" spans="1:12" x14ac:dyDescent="0.25">
      <c r="A5751" t="s">
        <v>5795</v>
      </c>
      <c r="B5751" t="s">
        <v>53</v>
      </c>
      <c r="C5751" t="s">
        <v>31</v>
      </c>
      <c r="D5751" t="s">
        <v>54</v>
      </c>
      <c r="E5751" t="s">
        <v>47</v>
      </c>
      <c r="F5751" t="s">
        <v>23</v>
      </c>
      <c r="G5751">
        <v>15238.96</v>
      </c>
      <c r="H5751">
        <v>1</v>
      </c>
      <c r="I5751">
        <v>15238.96</v>
      </c>
      <c r="J5751">
        <v>4.1100000000000003</v>
      </c>
      <c r="K5751">
        <v>1544</v>
      </c>
      <c r="L5751" s="1">
        <v>45514</v>
      </c>
    </row>
    <row r="5752" spans="1:12" x14ac:dyDescent="0.25">
      <c r="A5752" t="s">
        <v>5796</v>
      </c>
      <c r="B5752" t="s">
        <v>65</v>
      </c>
      <c r="C5752" t="s">
        <v>20</v>
      </c>
      <c r="D5752" t="s">
        <v>66</v>
      </c>
      <c r="E5752" t="s">
        <v>47</v>
      </c>
      <c r="F5752" t="s">
        <v>28</v>
      </c>
      <c r="G5752">
        <v>16008.35</v>
      </c>
      <c r="H5752">
        <v>5</v>
      </c>
      <c r="I5752">
        <v>80041.75</v>
      </c>
      <c r="J5752">
        <v>1.47</v>
      </c>
      <c r="K5752">
        <v>5000</v>
      </c>
      <c r="L5752" s="1">
        <v>45484</v>
      </c>
    </row>
    <row r="5753" spans="1:12" x14ac:dyDescent="0.25">
      <c r="A5753" t="s">
        <v>5797</v>
      </c>
      <c r="B5753" t="s">
        <v>65</v>
      </c>
      <c r="C5753" t="s">
        <v>20</v>
      </c>
      <c r="D5753" t="s">
        <v>66</v>
      </c>
      <c r="E5753" t="s">
        <v>22</v>
      </c>
      <c r="F5753" t="s">
        <v>33</v>
      </c>
      <c r="G5753">
        <v>1773.8</v>
      </c>
      <c r="H5753">
        <v>3</v>
      </c>
      <c r="I5753">
        <v>5321.4</v>
      </c>
      <c r="J5753">
        <v>2.58</v>
      </c>
      <c r="K5753">
        <v>3072</v>
      </c>
      <c r="L5753" s="1">
        <v>45374</v>
      </c>
    </row>
    <row r="5754" spans="1:12" x14ac:dyDescent="0.25">
      <c r="A5754" t="s">
        <v>5798</v>
      </c>
      <c r="B5754" t="s">
        <v>53</v>
      </c>
      <c r="C5754" t="s">
        <v>31</v>
      </c>
      <c r="D5754" t="s">
        <v>54</v>
      </c>
      <c r="E5754" t="s">
        <v>16</v>
      </c>
      <c r="F5754" t="s">
        <v>40</v>
      </c>
      <c r="G5754">
        <v>18077.62</v>
      </c>
      <c r="H5754">
        <v>2</v>
      </c>
      <c r="I5754">
        <v>36155.24</v>
      </c>
      <c r="J5754">
        <v>3.85</v>
      </c>
      <c r="K5754">
        <v>3216</v>
      </c>
      <c r="L5754" s="1">
        <v>45430</v>
      </c>
    </row>
    <row r="5755" spans="1:12" x14ac:dyDescent="0.25">
      <c r="A5755" t="s">
        <v>5799</v>
      </c>
      <c r="B5755" t="s">
        <v>43</v>
      </c>
      <c r="C5755" t="s">
        <v>44</v>
      </c>
      <c r="D5755" t="s">
        <v>45</v>
      </c>
      <c r="E5755" t="s">
        <v>22</v>
      </c>
      <c r="F5755" t="s">
        <v>17</v>
      </c>
      <c r="G5755">
        <v>4450.9799999999996</v>
      </c>
      <c r="H5755">
        <v>4</v>
      </c>
      <c r="I5755">
        <v>17803.919999999998</v>
      </c>
      <c r="J5755">
        <v>2.16</v>
      </c>
      <c r="K5755">
        <v>2280</v>
      </c>
      <c r="L5755" s="1">
        <v>45304</v>
      </c>
    </row>
    <row r="5756" spans="1:12" x14ac:dyDescent="0.25">
      <c r="A5756" t="s">
        <v>5800</v>
      </c>
      <c r="B5756" t="s">
        <v>49</v>
      </c>
      <c r="C5756" t="s">
        <v>14</v>
      </c>
      <c r="D5756" t="s">
        <v>50</v>
      </c>
      <c r="E5756" t="s">
        <v>47</v>
      </c>
      <c r="F5756" t="s">
        <v>17</v>
      </c>
      <c r="G5756">
        <v>9461.5300000000007</v>
      </c>
      <c r="H5756">
        <v>5</v>
      </c>
      <c r="I5756">
        <v>47307.65</v>
      </c>
      <c r="J5756">
        <v>1.26</v>
      </c>
      <c r="K5756">
        <v>396</v>
      </c>
      <c r="L5756" s="1">
        <v>45602</v>
      </c>
    </row>
    <row r="5757" spans="1:12" x14ac:dyDescent="0.25">
      <c r="A5757" t="s">
        <v>5801</v>
      </c>
      <c r="B5757" t="s">
        <v>25</v>
      </c>
      <c r="C5757" t="s">
        <v>26</v>
      </c>
      <c r="D5757" t="s">
        <v>27</v>
      </c>
      <c r="E5757" t="s">
        <v>22</v>
      </c>
      <c r="F5757" t="s">
        <v>62</v>
      </c>
      <c r="G5757">
        <v>10839.05</v>
      </c>
      <c r="H5757">
        <v>3</v>
      </c>
      <c r="I5757">
        <v>32517.15</v>
      </c>
      <c r="J5757">
        <v>3.43</v>
      </c>
      <c r="K5757">
        <v>4502</v>
      </c>
      <c r="L5757" s="1">
        <v>45368</v>
      </c>
    </row>
    <row r="5758" spans="1:12" x14ac:dyDescent="0.25">
      <c r="A5758" t="s">
        <v>5802</v>
      </c>
      <c r="B5758" t="s">
        <v>43</v>
      </c>
      <c r="C5758" t="s">
        <v>44</v>
      </c>
      <c r="D5758" t="s">
        <v>45</v>
      </c>
      <c r="E5758" t="s">
        <v>16</v>
      </c>
      <c r="F5758" t="s">
        <v>62</v>
      </c>
      <c r="G5758">
        <v>7010.29</v>
      </c>
      <c r="H5758">
        <v>2</v>
      </c>
      <c r="I5758">
        <v>14020.58</v>
      </c>
      <c r="J5758">
        <v>1.1100000000000001</v>
      </c>
      <c r="K5758">
        <v>1946</v>
      </c>
      <c r="L5758" s="1">
        <v>45507</v>
      </c>
    </row>
    <row r="5759" spans="1:12" x14ac:dyDescent="0.25">
      <c r="A5759" t="s">
        <v>5803</v>
      </c>
      <c r="B5759" t="s">
        <v>35</v>
      </c>
      <c r="C5759" t="s">
        <v>14</v>
      </c>
      <c r="D5759" t="s">
        <v>36</v>
      </c>
      <c r="E5759" t="s">
        <v>16</v>
      </c>
      <c r="F5759" t="s">
        <v>28</v>
      </c>
      <c r="G5759">
        <v>3907.08</v>
      </c>
      <c r="H5759">
        <v>3</v>
      </c>
      <c r="I5759">
        <v>11721.24</v>
      </c>
      <c r="J5759">
        <v>2.54</v>
      </c>
      <c r="K5759">
        <v>4204</v>
      </c>
      <c r="L5759" s="1">
        <v>45424</v>
      </c>
    </row>
    <row r="5760" spans="1:12" x14ac:dyDescent="0.25">
      <c r="A5760" t="s">
        <v>5804</v>
      </c>
      <c r="B5760" t="s">
        <v>49</v>
      </c>
      <c r="C5760" t="s">
        <v>14</v>
      </c>
      <c r="D5760" t="s">
        <v>50</v>
      </c>
      <c r="E5760" t="s">
        <v>22</v>
      </c>
      <c r="F5760" t="s">
        <v>17</v>
      </c>
      <c r="G5760">
        <v>16080.95</v>
      </c>
      <c r="H5760">
        <v>4</v>
      </c>
      <c r="I5760">
        <v>64323.8</v>
      </c>
      <c r="J5760">
        <v>4.9000000000000004</v>
      </c>
      <c r="K5760">
        <v>1150</v>
      </c>
      <c r="L5760" s="1">
        <v>45392</v>
      </c>
    </row>
    <row r="5761" spans="1:12" x14ac:dyDescent="0.25">
      <c r="A5761" t="s">
        <v>5805</v>
      </c>
      <c r="B5761" t="s">
        <v>35</v>
      </c>
      <c r="C5761" t="s">
        <v>14</v>
      </c>
      <c r="D5761" t="s">
        <v>36</v>
      </c>
      <c r="E5761" t="s">
        <v>22</v>
      </c>
      <c r="F5761" t="s">
        <v>17</v>
      </c>
      <c r="G5761">
        <v>12514.65</v>
      </c>
      <c r="H5761">
        <v>2</v>
      </c>
      <c r="I5761">
        <v>25029.3</v>
      </c>
      <c r="J5761">
        <v>2.61</v>
      </c>
      <c r="K5761">
        <v>4601</v>
      </c>
      <c r="L5761" s="1">
        <v>45375</v>
      </c>
    </row>
    <row r="5762" spans="1:12" x14ac:dyDescent="0.25">
      <c r="A5762" t="s">
        <v>5806</v>
      </c>
      <c r="B5762" t="s">
        <v>43</v>
      </c>
      <c r="C5762" t="s">
        <v>44</v>
      </c>
      <c r="D5762" t="s">
        <v>45</v>
      </c>
      <c r="E5762" t="s">
        <v>22</v>
      </c>
      <c r="F5762" t="s">
        <v>62</v>
      </c>
      <c r="G5762">
        <v>4770.4799999999996</v>
      </c>
      <c r="H5762">
        <v>4</v>
      </c>
      <c r="I5762">
        <v>19081.919999999998</v>
      </c>
      <c r="J5762">
        <v>2.7</v>
      </c>
      <c r="K5762">
        <v>2140</v>
      </c>
      <c r="L5762" s="1">
        <v>45593</v>
      </c>
    </row>
    <row r="5763" spans="1:12" x14ac:dyDescent="0.25">
      <c r="A5763" t="s">
        <v>5807</v>
      </c>
      <c r="B5763" t="s">
        <v>35</v>
      </c>
      <c r="C5763" t="s">
        <v>14</v>
      </c>
      <c r="D5763" t="s">
        <v>36</v>
      </c>
      <c r="E5763" t="s">
        <v>47</v>
      </c>
      <c r="F5763" t="s">
        <v>17</v>
      </c>
      <c r="G5763">
        <v>8336.36</v>
      </c>
      <c r="H5763">
        <v>3</v>
      </c>
      <c r="I5763">
        <v>25009.08</v>
      </c>
      <c r="J5763">
        <v>4.55</v>
      </c>
      <c r="K5763">
        <v>4000</v>
      </c>
      <c r="L5763" s="1">
        <v>45471</v>
      </c>
    </row>
    <row r="5764" spans="1:12" x14ac:dyDescent="0.25">
      <c r="A5764" t="s">
        <v>5808</v>
      </c>
      <c r="B5764" t="s">
        <v>19</v>
      </c>
      <c r="C5764" t="s">
        <v>20</v>
      </c>
      <c r="D5764" t="s">
        <v>21</v>
      </c>
      <c r="E5764" t="s">
        <v>47</v>
      </c>
      <c r="F5764" t="s">
        <v>33</v>
      </c>
      <c r="G5764">
        <v>474.95</v>
      </c>
      <c r="H5764">
        <v>5</v>
      </c>
      <c r="I5764">
        <v>2374.75</v>
      </c>
      <c r="J5764">
        <v>3.18</v>
      </c>
      <c r="K5764">
        <v>4324</v>
      </c>
      <c r="L5764" s="1">
        <v>45475</v>
      </c>
    </row>
    <row r="5765" spans="1:12" x14ac:dyDescent="0.25">
      <c r="A5765" t="s">
        <v>5809</v>
      </c>
      <c r="B5765" t="s">
        <v>35</v>
      </c>
      <c r="C5765" t="s">
        <v>14</v>
      </c>
      <c r="D5765" t="s">
        <v>36</v>
      </c>
      <c r="E5765" t="s">
        <v>47</v>
      </c>
      <c r="F5765" t="s">
        <v>62</v>
      </c>
      <c r="G5765">
        <v>9303.94</v>
      </c>
      <c r="H5765">
        <v>2</v>
      </c>
      <c r="I5765">
        <v>18607.88</v>
      </c>
      <c r="J5765">
        <v>4.62</v>
      </c>
      <c r="K5765">
        <v>2057</v>
      </c>
      <c r="L5765" s="1">
        <v>45495</v>
      </c>
    </row>
    <row r="5766" spans="1:12" x14ac:dyDescent="0.25">
      <c r="A5766" t="s">
        <v>5810</v>
      </c>
      <c r="B5766" t="s">
        <v>35</v>
      </c>
      <c r="C5766" t="s">
        <v>14</v>
      </c>
      <c r="D5766" t="s">
        <v>36</v>
      </c>
      <c r="E5766" t="s">
        <v>47</v>
      </c>
      <c r="F5766" t="s">
        <v>28</v>
      </c>
      <c r="G5766">
        <v>15680.28</v>
      </c>
      <c r="H5766">
        <v>3</v>
      </c>
      <c r="I5766">
        <v>47040.84</v>
      </c>
      <c r="J5766">
        <v>3.88</v>
      </c>
      <c r="K5766">
        <v>1841</v>
      </c>
      <c r="L5766" s="1">
        <v>45617</v>
      </c>
    </row>
    <row r="5767" spans="1:12" x14ac:dyDescent="0.25">
      <c r="A5767" t="s">
        <v>5811</v>
      </c>
      <c r="B5767" t="s">
        <v>49</v>
      </c>
      <c r="C5767" t="s">
        <v>14</v>
      </c>
      <c r="D5767" t="s">
        <v>50</v>
      </c>
      <c r="E5767" t="s">
        <v>22</v>
      </c>
      <c r="F5767" t="s">
        <v>40</v>
      </c>
      <c r="G5767">
        <v>1804.26</v>
      </c>
      <c r="H5767">
        <v>5</v>
      </c>
      <c r="I5767">
        <v>9021.2999999999993</v>
      </c>
      <c r="J5767">
        <v>1.79</v>
      </c>
      <c r="K5767">
        <v>3758</v>
      </c>
      <c r="L5767" s="1">
        <v>45563</v>
      </c>
    </row>
    <row r="5768" spans="1:12" x14ac:dyDescent="0.25">
      <c r="A5768" t="s">
        <v>5812</v>
      </c>
      <c r="B5768" t="s">
        <v>38</v>
      </c>
      <c r="C5768" t="s">
        <v>20</v>
      </c>
      <c r="D5768" t="s">
        <v>39</v>
      </c>
      <c r="E5768" t="s">
        <v>47</v>
      </c>
      <c r="F5768" t="s">
        <v>28</v>
      </c>
      <c r="G5768">
        <v>11973.72</v>
      </c>
      <c r="H5768">
        <v>4</v>
      </c>
      <c r="I5768">
        <v>47894.879999999997</v>
      </c>
      <c r="J5768">
        <v>2.38</v>
      </c>
      <c r="K5768">
        <v>2353</v>
      </c>
      <c r="L5768" s="1">
        <v>45329</v>
      </c>
    </row>
    <row r="5769" spans="1:12" x14ac:dyDescent="0.25">
      <c r="A5769" t="s">
        <v>5813</v>
      </c>
      <c r="B5769" t="s">
        <v>38</v>
      </c>
      <c r="C5769" t="s">
        <v>20</v>
      </c>
      <c r="D5769" t="s">
        <v>39</v>
      </c>
      <c r="E5769" t="s">
        <v>16</v>
      </c>
      <c r="F5769" t="s">
        <v>62</v>
      </c>
      <c r="G5769">
        <v>16568.099999999999</v>
      </c>
      <c r="H5769">
        <v>3</v>
      </c>
      <c r="I5769">
        <v>49704.3</v>
      </c>
      <c r="J5769">
        <v>2.86</v>
      </c>
      <c r="K5769">
        <v>932</v>
      </c>
      <c r="L5769" s="1">
        <v>45595</v>
      </c>
    </row>
    <row r="5770" spans="1:12" x14ac:dyDescent="0.25">
      <c r="A5770" t="s">
        <v>5814</v>
      </c>
      <c r="B5770" t="s">
        <v>38</v>
      </c>
      <c r="C5770" t="s">
        <v>20</v>
      </c>
      <c r="D5770" t="s">
        <v>39</v>
      </c>
      <c r="E5770" t="s">
        <v>22</v>
      </c>
      <c r="F5770" t="s">
        <v>33</v>
      </c>
      <c r="G5770">
        <v>10107.68</v>
      </c>
      <c r="H5770">
        <v>4</v>
      </c>
      <c r="I5770">
        <v>40430.720000000001</v>
      </c>
      <c r="J5770">
        <v>2.14</v>
      </c>
      <c r="K5770">
        <v>4529</v>
      </c>
      <c r="L5770" s="1">
        <v>45400</v>
      </c>
    </row>
    <row r="5771" spans="1:12" x14ac:dyDescent="0.25">
      <c r="A5771" t="s">
        <v>5815</v>
      </c>
      <c r="B5771" t="s">
        <v>35</v>
      </c>
      <c r="C5771" t="s">
        <v>14</v>
      </c>
      <c r="D5771" t="s">
        <v>36</v>
      </c>
      <c r="E5771" t="s">
        <v>47</v>
      </c>
      <c r="F5771" t="s">
        <v>40</v>
      </c>
      <c r="G5771">
        <v>1750.89</v>
      </c>
      <c r="H5771">
        <v>2</v>
      </c>
      <c r="I5771">
        <v>3501.78</v>
      </c>
      <c r="J5771">
        <v>2.25</v>
      </c>
      <c r="K5771">
        <v>4545</v>
      </c>
      <c r="L5771" s="1">
        <v>45459</v>
      </c>
    </row>
    <row r="5772" spans="1:12" x14ac:dyDescent="0.25">
      <c r="A5772" t="s">
        <v>5816</v>
      </c>
      <c r="B5772" t="s">
        <v>43</v>
      </c>
      <c r="C5772" t="s">
        <v>44</v>
      </c>
      <c r="D5772" t="s">
        <v>45</v>
      </c>
      <c r="E5772" t="s">
        <v>47</v>
      </c>
      <c r="F5772" t="s">
        <v>40</v>
      </c>
      <c r="G5772">
        <v>4909.95</v>
      </c>
      <c r="H5772">
        <v>4</v>
      </c>
      <c r="I5772">
        <v>19639.8</v>
      </c>
      <c r="J5772">
        <v>4.43</v>
      </c>
      <c r="K5772">
        <v>2531</v>
      </c>
      <c r="L5772" s="1">
        <v>45375</v>
      </c>
    </row>
    <row r="5773" spans="1:12" x14ac:dyDescent="0.25">
      <c r="A5773" t="s">
        <v>5817</v>
      </c>
      <c r="B5773" t="s">
        <v>53</v>
      </c>
      <c r="C5773" t="s">
        <v>31</v>
      </c>
      <c r="D5773" t="s">
        <v>54</v>
      </c>
      <c r="E5773" t="s">
        <v>47</v>
      </c>
      <c r="F5773" t="s">
        <v>40</v>
      </c>
      <c r="G5773">
        <v>2538.75</v>
      </c>
      <c r="H5773">
        <v>1</v>
      </c>
      <c r="I5773">
        <v>2538.75</v>
      </c>
      <c r="J5773">
        <v>4.74</v>
      </c>
      <c r="K5773">
        <v>4613</v>
      </c>
      <c r="L5773" s="1">
        <v>45618</v>
      </c>
    </row>
    <row r="5774" spans="1:12" x14ac:dyDescent="0.25">
      <c r="A5774" t="s">
        <v>5818</v>
      </c>
      <c r="B5774" t="s">
        <v>49</v>
      </c>
      <c r="C5774" t="s">
        <v>14</v>
      </c>
      <c r="D5774" t="s">
        <v>50</v>
      </c>
      <c r="E5774" t="s">
        <v>16</v>
      </c>
      <c r="F5774" t="s">
        <v>17</v>
      </c>
      <c r="G5774">
        <v>4136.9399999999996</v>
      </c>
      <c r="H5774">
        <v>3</v>
      </c>
      <c r="I5774">
        <v>12410.82</v>
      </c>
      <c r="J5774">
        <v>3.94</v>
      </c>
      <c r="K5774">
        <v>3062</v>
      </c>
      <c r="L5774" s="1">
        <v>45418</v>
      </c>
    </row>
    <row r="5775" spans="1:12" x14ac:dyDescent="0.25">
      <c r="A5775" t="s">
        <v>5819</v>
      </c>
      <c r="B5775" t="s">
        <v>19</v>
      </c>
      <c r="C5775" t="s">
        <v>20</v>
      </c>
      <c r="D5775" t="s">
        <v>21</v>
      </c>
      <c r="E5775" t="s">
        <v>47</v>
      </c>
      <c r="F5775" t="s">
        <v>33</v>
      </c>
      <c r="G5775">
        <v>5826.73</v>
      </c>
      <c r="H5775">
        <v>5</v>
      </c>
      <c r="I5775">
        <v>29133.65</v>
      </c>
      <c r="J5775">
        <v>1.65</v>
      </c>
      <c r="K5775">
        <v>216</v>
      </c>
      <c r="L5775" s="1">
        <v>45312</v>
      </c>
    </row>
    <row r="5776" spans="1:12" x14ac:dyDescent="0.25">
      <c r="A5776" t="s">
        <v>5820</v>
      </c>
      <c r="B5776" t="s">
        <v>30</v>
      </c>
      <c r="C5776" t="s">
        <v>31</v>
      </c>
      <c r="D5776" t="s">
        <v>32</v>
      </c>
      <c r="E5776" t="s">
        <v>22</v>
      </c>
      <c r="F5776" t="s">
        <v>17</v>
      </c>
      <c r="G5776">
        <v>9438.2000000000007</v>
      </c>
      <c r="H5776">
        <v>4</v>
      </c>
      <c r="I5776">
        <v>37752.800000000003</v>
      </c>
      <c r="J5776">
        <v>3.19</v>
      </c>
      <c r="K5776">
        <v>1262</v>
      </c>
      <c r="L5776" s="1">
        <v>45550</v>
      </c>
    </row>
    <row r="5777" spans="1:12" x14ac:dyDescent="0.25">
      <c r="A5777" t="s">
        <v>5821</v>
      </c>
      <c r="B5777" t="s">
        <v>65</v>
      </c>
      <c r="C5777" t="s">
        <v>20</v>
      </c>
      <c r="D5777" t="s">
        <v>66</v>
      </c>
      <c r="E5777" t="s">
        <v>16</v>
      </c>
      <c r="F5777" t="s">
        <v>23</v>
      </c>
      <c r="G5777">
        <v>17892.330000000002</v>
      </c>
      <c r="H5777">
        <v>4</v>
      </c>
      <c r="I5777">
        <v>71569.320000000007</v>
      </c>
      <c r="J5777">
        <v>2.61</v>
      </c>
      <c r="K5777">
        <v>3268</v>
      </c>
      <c r="L5777" s="1">
        <v>45457</v>
      </c>
    </row>
    <row r="5778" spans="1:12" x14ac:dyDescent="0.25">
      <c r="A5778" t="s">
        <v>5822</v>
      </c>
      <c r="B5778" t="s">
        <v>49</v>
      </c>
      <c r="C5778" t="s">
        <v>14</v>
      </c>
      <c r="D5778" t="s">
        <v>50</v>
      </c>
      <c r="E5778" t="s">
        <v>16</v>
      </c>
      <c r="F5778" t="s">
        <v>23</v>
      </c>
      <c r="G5778">
        <v>14058.63</v>
      </c>
      <c r="H5778">
        <v>2</v>
      </c>
      <c r="I5778">
        <v>28117.26</v>
      </c>
      <c r="J5778">
        <v>4.74</v>
      </c>
      <c r="K5778">
        <v>1909</v>
      </c>
      <c r="L5778" s="1">
        <v>45457</v>
      </c>
    </row>
    <row r="5779" spans="1:12" x14ac:dyDescent="0.25">
      <c r="A5779" t="s">
        <v>5823</v>
      </c>
      <c r="B5779" t="s">
        <v>53</v>
      </c>
      <c r="C5779" t="s">
        <v>31</v>
      </c>
      <c r="D5779" t="s">
        <v>54</v>
      </c>
      <c r="E5779" t="s">
        <v>22</v>
      </c>
      <c r="F5779" t="s">
        <v>28</v>
      </c>
      <c r="G5779">
        <v>5986.65</v>
      </c>
      <c r="H5779">
        <v>5</v>
      </c>
      <c r="I5779">
        <v>29933.25</v>
      </c>
      <c r="J5779">
        <v>1.79</v>
      </c>
      <c r="K5779">
        <v>583</v>
      </c>
      <c r="L5779" s="1">
        <v>45433</v>
      </c>
    </row>
    <row r="5780" spans="1:12" x14ac:dyDescent="0.25">
      <c r="A5780" t="s">
        <v>5824</v>
      </c>
      <c r="B5780" t="s">
        <v>43</v>
      </c>
      <c r="C5780" t="s">
        <v>44</v>
      </c>
      <c r="D5780" t="s">
        <v>45</v>
      </c>
      <c r="E5780" t="s">
        <v>22</v>
      </c>
      <c r="F5780" t="s">
        <v>28</v>
      </c>
      <c r="G5780">
        <v>4427.75</v>
      </c>
      <c r="H5780">
        <v>3</v>
      </c>
      <c r="I5780">
        <v>13283.25</v>
      </c>
      <c r="J5780">
        <v>4.6500000000000004</v>
      </c>
      <c r="K5780">
        <v>3052</v>
      </c>
      <c r="L5780" s="1">
        <v>45608</v>
      </c>
    </row>
    <row r="5781" spans="1:12" x14ac:dyDescent="0.25">
      <c r="A5781" t="s">
        <v>5825</v>
      </c>
      <c r="B5781" t="s">
        <v>19</v>
      </c>
      <c r="C5781" t="s">
        <v>20</v>
      </c>
      <c r="D5781" t="s">
        <v>21</v>
      </c>
      <c r="E5781" t="s">
        <v>22</v>
      </c>
      <c r="F5781" t="s">
        <v>28</v>
      </c>
      <c r="G5781">
        <v>426.24</v>
      </c>
      <c r="H5781">
        <v>2</v>
      </c>
      <c r="I5781">
        <v>852.48</v>
      </c>
      <c r="J5781">
        <v>2.77</v>
      </c>
      <c r="K5781">
        <v>632</v>
      </c>
      <c r="L5781" s="1">
        <v>45459</v>
      </c>
    </row>
    <row r="5782" spans="1:12" x14ac:dyDescent="0.25">
      <c r="A5782" t="s">
        <v>5826</v>
      </c>
      <c r="B5782" t="s">
        <v>19</v>
      </c>
      <c r="C5782" t="s">
        <v>20</v>
      </c>
      <c r="D5782" t="s">
        <v>21</v>
      </c>
      <c r="E5782" t="s">
        <v>22</v>
      </c>
      <c r="F5782" t="s">
        <v>17</v>
      </c>
      <c r="G5782">
        <v>2467.1999999999998</v>
      </c>
      <c r="H5782">
        <v>4</v>
      </c>
      <c r="I5782">
        <v>9868.7999999999993</v>
      </c>
      <c r="J5782">
        <v>3</v>
      </c>
      <c r="K5782">
        <v>944</v>
      </c>
      <c r="L5782" s="1">
        <v>45473</v>
      </c>
    </row>
    <row r="5783" spans="1:12" x14ac:dyDescent="0.25">
      <c r="A5783" t="s">
        <v>5827</v>
      </c>
      <c r="B5783" t="s">
        <v>19</v>
      </c>
      <c r="C5783" t="s">
        <v>20</v>
      </c>
      <c r="D5783" t="s">
        <v>21</v>
      </c>
      <c r="E5783" t="s">
        <v>47</v>
      </c>
      <c r="F5783" t="s">
        <v>62</v>
      </c>
      <c r="G5783">
        <v>6671.4</v>
      </c>
      <c r="H5783">
        <v>2</v>
      </c>
      <c r="I5783">
        <v>13342.8</v>
      </c>
      <c r="J5783">
        <v>2.09</v>
      </c>
      <c r="K5783">
        <v>4809</v>
      </c>
      <c r="L5783" s="1">
        <v>45375</v>
      </c>
    </row>
    <row r="5784" spans="1:12" x14ac:dyDescent="0.25">
      <c r="A5784" t="s">
        <v>5828</v>
      </c>
      <c r="B5784" t="s">
        <v>19</v>
      </c>
      <c r="C5784" t="s">
        <v>20</v>
      </c>
      <c r="D5784" t="s">
        <v>21</v>
      </c>
      <c r="E5784" t="s">
        <v>16</v>
      </c>
      <c r="F5784" t="s">
        <v>33</v>
      </c>
      <c r="G5784">
        <v>7788.94</v>
      </c>
      <c r="H5784">
        <v>3</v>
      </c>
      <c r="I5784">
        <v>23366.82</v>
      </c>
      <c r="J5784">
        <v>3.71</v>
      </c>
      <c r="K5784">
        <v>3938</v>
      </c>
      <c r="L5784" s="1">
        <v>45518</v>
      </c>
    </row>
    <row r="5785" spans="1:12" x14ac:dyDescent="0.25">
      <c r="A5785" t="s">
        <v>5829</v>
      </c>
      <c r="B5785" t="s">
        <v>53</v>
      </c>
      <c r="C5785" t="s">
        <v>31</v>
      </c>
      <c r="D5785" t="s">
        <v>54</v>
      </c>
      <c r="E5785" t="s">
        <v>16</v>
      </c>
      <c r="F5785" t="s">
        <v>17</v>
      </c>
      <c r="G5785">
        <v>16103.35</v>
      </c>
      <c r="H5785">
        <v>4</v>
      </c>
      <c r="I5785">
        <v>64413.4</v>
      </c>
      <c r="J5785">
        <v>3.9</v>
      </c>
      <c r="K5785">
        <v>3347</v>
      </c>
      <c r="L5785" s="1">
        <v>45610</v>
      </c>
    </row>
    <row r="5786" spans="1:12" x14ac:dyDescent="0.25">
      <c r="A5786" t="s">
        <v>5830</v>
      </c>
      <c r="B5786" t="s">
        <v>19</v>
      </c>
      <c r="C5786" t="s">
        <v>20</v>
      </c>
      <c r="D5786" t="s">
        <v>21</v>
      </c>
      <c r="E5786" t="s">
        <v>16</v>
      </c>
      <c r="F5786" t="s">
        <v>62</v>
      </c>
      <c r="G5786">
        <v>10255.959999999999</v>
      </c>
      <c r="H5786">
        <v>2</v>
      </c>
      <c r="I5786">
        <v>20511.919999999998</v>
      </c>
      <c r="J5786">
        <v>3.03</v>
      </c>
      <c r="K5786">
        <v>4573</v>
      </c>
      <c r="L5786" s="1">
        <v>45622</v>
      </c>
    </row>
    <row r="5787" spans="1:12" x14ac:dyDescent="0.25">
      <c r="A5787" t="s">
        <v>5831</v>
      </c>
      <c r="B5787" t="s">
        <v>49</v>
      </c>
      <c r="C5787" t="s">
        <v>14</v>
      </c>
      <c r="D5787" t="s">
        <v>50</v>
      </c>
      <c r="E5787" t="s">
        <v>16</v>
      </c>
      <c r="F5787" t="s">
        <v>28</v>
      </c>
      <c r="G5787">
        <v>2810.66</v>
      </c>
      <c r="H5787">
        <v>2</v>
      </c>
      <c r="I5787">
        <v>5621.32</v>
      </c>
      <c r="J5787">
        <v>2.75</v>
      </c>
      <c r="K5787">
        <v>3828</v>
      </c>
      <c r="L5787" s="1">
        <v>45526</v>
      </c>
    </row>
    <row r="5788" spans="1:12" x14ac:dyDescent="0.25">
      <c r="A5788" t="s">
        <v>5832</v>
      </c>
      <c r="B5788" t="s">
        <v>25</v>
      </c>
      <c r="C5788" t="s">
        <v>26</v>
      </c>
      <c r="D5788" t="s">
        <v>27</v>
      </c>
      <c r="E5788" t="s">
        <v>16</v>
      </c>
      <c r="F5788" t="s">
        <v>62</v>
      </c>
      <c r="G5788">
        <v>1146.49</v>
      </c>
      <c r="H5788">
        <v>2</v>
      </c>
      <c r="I5788">
        <v>2292.98</v>
      </c>
      <c r="J5788">
        <v>1.98</v>
      </c>
      <c r="K5788">
        <v>2375</v>
      </c>
      <c r="L5788" s="1">
        <v>45365</v>
      </c>
    </row>
    <row r="5789" spans="1:12" x14ac:dyDescent="0.25">
      <c r="A5789" t="s">
        <v>5833</v>
      </c>
      <c r="B5789" t="s">
        <v>30</v>
      </c>
      <c r="C5789" t="s">
        <v>31</v>
      </c>
      <c r="D5789" t="s">
        <v>32</v>
      </c>
      <c r="E5789" t="s">
        <v>22</v>
      </c>
      <c r="F5789" t="s">
        <v>33</v>
      </c>
      <c r="G5789">
        <v>2113.1999999999998</v>
      </c>
      <c r="H5789">
        <v>1</v>
      </c>
      <c r="I5789">
        <v>2113.1999999999998</v>
      </c>
      <c r="J5789">
        <v>1.84</v>
      </c>
      <c r="K5789">
        <v>3900</v>
      </c>
      <c r="L5789" s="1">
        <v>45591</v>
      </c>
    </row>
    <row r="5790" spans="1:12" x14ac:dyDescent="0.25">
      <c r="A5790" t="s">
        <v>5834</v>
      </c>
      <c r="B5790" t="s">
        <v>13</v>
      </c>
      <c r="C5790" t="s">
        <v>14</v>
      </c>
      <c r="D5790" t="s">
        <v>15</v>
      </c>
      <c r="E5790" t="s">
        <v>16</v>
      </c>
      <c r="F5790" t="s">
        <v>40</v>
      </c>
      <c r="G5790">
        <v>15253.19</v>
      </c>
      <c r="H5790">
        <v>4</v>
      </c>
      <c r="I5790">
        <v>61012.76</v>
      </c>
      <c r="J5790">
        <v>2.4</v>
      </c>
      <c r="K5790">
        <v>4535</v>
      </c>
      <c r="L5790" s="1">
        <v>45454</v>
      </c>
    </row>
    <row r="5791" spans="1:12" x14ac:dyDescent="0.25">
      <c r="A5791" t="s">
        <v>5835</v>
      </c>
      <c r="B5791" t="s">
        <v>19</v>
      </c>
      <c r="C5791" t="s">
        <v>20</v>
      </c>
      <c r="D5791" t="s">
        <v>21</v>
      </c>
      <c r="E5791" t="s">
        <v>47</v>
      </c>
      <c r="F5791" t="s">
        <v>23</v>
      </c>
      <c r="G5791">
        <v>19304.669999999998</v>
      </c>
      <c r="H5791">
        <v>3</v>
      </c>
      <c r="I5791">
        <v>57914.01</v>
      </c>
      <c r="J5791">
        <v>3.82</v>
      </c>
      <c r="K5791">
        <v>2474</v>
      </c>
      <c r="L5791" s="1">
        <v>45590</v>
      </c>
    </row>
    <row r="5792" spans="1:12" x14ac:dyDescent="0.25">
      <c r="A5792" t="s">
        <v>5836</v>
      </c>
      <c r="B5792" t="s">
        <v>43</v>
      </c>
      <c r="C5792" t="s">
        <v>44</v>
      </c>
      <c r="D5792" t="s">
        <v>45</v>
      </c>
      <c r="E5792" t="s">
        <v>47</v>
      </c>
      <c r="F5792" t="s">
        <v>23</v>
      </c>
      <c r="G5792">
        <v>6700.56</v>
      </c>
      <c r="H5792">
        <v>5</v>
      </c>
      <c r="I5792">
        <v>33502.800000000003</v>
      </c>
      <c r="J5792">
        <v>1.32</v>
      </c>
      <c r="K5792">
        <v>2944</v>
      </c>
      <c r="L5792" s="1">
        <v>45343</v>
      </c>
    </row>
    <row r="5793" spans="1:12" x14ac:dyDescent="0.25">
      <c r="A5793" t="s">
        <v>5837</v>
      </c>
      <c r="B5793" t="s">
        <v>30</v>
      </c>
      <c r="C5793" t="s">
        <v>31</v>
      </c>
      <c r="D5793" t="s">
        <v>32</v>
      </c>
      <c r="E5793" t="s">
        <v>16</v>
      </c>
      <c r="F5793" t="s">
        <v>62</v>
      </c>
      <c r="G5793">
        <v>4696.53</v>
      </c>
      <c r="H5793">
        <v>4</v>
      </c>
      <c r="I5793">
        <v>18786.12</v>
      </c>
      <c r="J5793">
        <v>3.56</v>
      </c>
      <c r="K5793">
        <v>2315</v>
      </c>
      <c r="L5793" s="1">
        <v>45445</v>
      </c>
    </row>
    <row r="5794" spans="1:12" x14ac:dyDescent="0.25">
      <c r="A5794" t="s">
        <v>5838</v>
      </c>
      <c r="B5794" t="s">
        <v>38</v>
      </c>
      <c r="C5794" t="s">
        <v>20</v>
      </c>
      <c r="D5794" t="s">
        <v>39</v>
      </c>
      <c r="E5794" t="s">
        <v>16</v>
      </c>
      <c r="F5794" t="s">
        <v>33</v>
      </c>
      <c r="G5794">
        <v>13489.51</v>
      </c>
      <c r="H5794">
        <v>4</v>
      </c>
      <c r="I5794">
        <v>53958.04</v>
      </c>
      <c r="J5794">
        <v>2.21</v>
      </c>
      <c r="K5794">
        <v>3965</v>
      </c>
      <c r="L5794" s="1">
        <v>45293</v>
      </c>
    </row>
    <row r="5795" spans="1:12" x14ac:dyDescent="0.25">
      <c r="A5795" t="s">
        <v>5839</v>
      </c>
      <c r="B5795" t="s">
        <v>49</v>
      </c>
      <c r="C5795" t="s">
        <v>14</v>
      </c>
      <c r="D5795" t="s">
        <v>50</v>
      </c>
      <c r="E5795" t="s">
        <v>22</v>
      </c>
      <c r="F5795" t="s">
        <v>17</v>
      </c>
      <c r="G5795">
        <v>7910.59</v>
      </c>
      <c r="H5795">
        <v>2</v>
      </c>
      <c r="I5795">
        <v>15821.18</v>
      </c>
      <c r="J5795">
        <v>1.41</v>
      </c>
      <c r="K5795">
        <v>1574</v>
      </c>
      <c r="L5795" s="1">
        <v>45626</v>
      </c>
    </row>
    <row r="5796" spans="1:12" x14ac:dyDescent="0.25">
      <c r="A5796" t="s">
        <v>5840</v>
      </c>
      <c r="B5796" t="s">
        <v>53</v>
      </c>
      <c r="C5796" t="s">
        <v>31</v>
      </c>
      <c r="D5796" t="s">
        <v>54</v>
      </c>
      <c r="E5796" t="s">
        <v>22</v>
      </c>
      <c r="F5796" t="s">
        <v>33</v>
      </c>
      <c r="G5796">
        <v>879.92</v>
      </c>
      <c r="H5796">
        <v>2</v>
      </c>
      <c r="I5796">
        <v>1759.84</v>
      </c>
      <c r="J5796">
        <v>3.6</v>
      </c>
      <c r="K5796">
        <v>2477</v>
      </c>
      <c r="L5796" s="1">
        <v>45303</v>
      </c>
    </row>
    <row r="5797" spans="1:12" x14ac:dyDescent="0.25">
      <c r="A5797" t="s">
        <v>5841</v>
      </c>
      <c r="B5797" t="s">
        <v>19</v>
      </c>
      <c r="C5797" t="s">
        <v>20</v>
      </c>
      <c r="D5797" t="s">
        <v>21</v>
      </c>
      <c r="E5797" t="s">
        <v>22</v>
      </c>
      <c r="F5797" t="s">
        <v>33</v>
      </c>
      <c r="G5797">
        <v>19633.05</v>
      </c>
      <c r="H5797">
        <v>1</v>
      </c>
      <c r="I5797">
        <v>19633.05</v>
      </c>
      <c r="J5797">
        <v>4.93</v>
      </c>
      <c r="K5797">
        <v>4840</v>
      </c>
      <c r="L5797" s="1">
        <v>45415</v>
      </c>
    </row>
    <row r="5798" spans="1:12" x14ac:dyDescent="0.25">
      <c r="A5798" t="s">
        <v>5842</v>
      </c>
      <c r="B5798" t="s">
        <v>53</v>
      </c>
      <c r="C5798" t="s">
        <v>31</v>
      </c>
      <c r="D5798" t="s">
        <v>54</v>
      </c>
      <c r="E5798" t="s">
        <v>16</v>
      </c>
      <c r="F5798" t="s">
        <v>62</v>
      </c>
      <c r="G5798">
        <v>829.61</v>
      </c>
      <c r="H5798">
        <v>5</v>
      </c>
      <c r="I5798">
        <v>4148.05</v>
      </c>
      <c r="J5798">
        <v>3.95</v>
      </c>
      <c r="K5798">
        <v>570</v>
      </c>
      <c r="L5798" s="1">
        <v>45519</v>
      </c>
    </row>
    <row r="5799" spans="1:12" x14ac:dyDescent="0.25">
      <c r="A5799" t="s">
        <v>5843</v>
      </c>
      <c r="B5799" t="s">
        <v>49</v>
      </c>
      <c r="C5799" t="s">
        <v>14</v>
      </c>
      <c r="D5799" t="s">
        <v>50</v>
      </c>
      <c r="E5799" t="s">
        <v>16</v>
      </c>
      <c r="F5799" t="s">
        <v>40</v>
      </c>
      <c r="G5799">
        <v>12378.52</v>
      </c>
      <c r="H5799">
        <v>5</v>
      </c>
      <c r="I5799">
        <v>61892.6</v>
      </c>
      <c r="J5799">
        <v>2.72</v>
      </c>
      <c r="K5799">
        <v>2953</v>
      </c>
      <c r="L5799" s="1">
        <v>45566</v>
      </c>
    </row>
    <row r="5800" spans="1:12" x14ac:dyDescent="0.25">
      <c r="A5800" t="s">
        <v>5844</v>
      </c>
      <c r="B5800" t="s">
        <v>43</v>
      </c>
      <c r="C5800" t="s">
        <v>44</v>
      </c>
      <c r="D5800" t="s">
        <v>45</v>
      </c>
      <c r="E5800" t="s">
        <v>16</v>
      </c>
      <c r="F5800" t="s">
        <v>40</v>
      </c>
      <c r="G5800">
        <v>15441.11</v>
      </c>
      <c r="H5800">
        <v>3</v>
      </c>
      <c r="I5800">
        <v>46323.33</v>
      </c>
      <c r="J5800">
        <v>2.4300000000000002</v>
      </c>
      <c r="K5800">
        <v>1826</v>
      </c>
      <c r="L5800" s="1">
        <v>45405</v>
      </c>
    </row>
    <row r="5801" spans="1:12" x14ac:dyDescent="0.25">
      <c r="A5801" t="s">
        <v>5845</v>
      </c>
      <c r="B5801" t="s">
        <v>65</v>
      </c>
      <c r="C5801" t="s">
        <v>20</v>
      </c>
      <c r="D5801" t="s">
        <v>66</v>
      </c>
      <c r="E5801" t="s">
        <v>22</v>
      </c>
      <c r="F5801" t="s">
        <v>17</v>
      </c>
      <c r="G5801">
        <v>4222.8100000000004</v>
      </c>
      <c r="H5801">
        <v>4</v>
      </c>
      <c r="I5801">
        <v>16891.240000000002</v>
      </c>
      <c r="J5801">
        <v>3.94</v>
      </c>
      <c r="K5801">
        <v>455</v>
      </c>
      <c r="L5801" s="1">
        <v>45614</v>
      </c>
    </row>
    <row r="5802" spans="1:12" x14ac:dyDescent="0.25">
      <c r="A5802" t="s">
        <v>5846</v>
      </c>
      <c r="B5802" t="s">
        <v>38</v>
      </c>
      <c r="C5802" t="s">
        <v>20</v>
      </c>
      <c r="D5802" t="s">
        <v>39</v>
      </c>
      <c r="E5802" t="s">
        <v>47</v>
      </c>
      <c r="F5802" t="s">
        <v>28</v>
      </c>
      <c r="G5802">
        <v>568.66</v>
      </c>
      <c r="H5802">
        <v>2</v>
      </c>
      <c r="I5802">
        <v>1137.32</v>
      </c>
      <c r="J5802">
        <v>3.03</v>
      </c>
      <c r="K5802">
        <v>247</v>
      </c>
      <c r="L5802" s="1">
        <v>45420</v>
      </c>
    </row>
    <row r="5803" spans="1:12" x14ac:dyDescent="0.25">
      <c r="A5803" t="s">
        <v>5847</v>
      </c>
      <c r="B5803" t="s">
        <v>30</v>
      </c>
      <c r="C5803" t="s">
        <v>31</v>
      </c>
      <c r="D5803" t="s">
        <v>32</v>
      </c>
      <c r="E5803" t="s">
        <v>47</v>
      </c>
      <c r="F5803" t="s">
        <v>28</v>
      </c>
      <c r="G5803">
        <v>13678.14</v>
      </c>
      <c r="H5803">
        <v>5</v>
      </c>
      <c r="I5803">
        <v>68390.7</v>
      </c>
      <c r="J5803">
        <v>2.46</v>
      </c>
      <c r="K5803">
        <v>757</v>
      </c>
      <c r="L5803" s="1">
        <v>45588</v>
      </c>
    </row>
    <row r="5804" spans="1:12" x14ac:dyDescent="0.25">
      <c r="A5804" t="s">
        <v>5848</v>
      </c>
      <c r="B5804" t="s">
        <v>13</v>
      </c>
      <c r="C5804" t="s">
        <v>14</v>
      </c>
      <c r="D5804" t="s">
        <v>15</v>
      </c>
      <c r="E5804" t="s">
        <v>16</v>
      </c>
      <c r="F5804" t="s">
        <v>17</v>
      </c>
      <c r="G5804">
        <v>4645.7299999999996</v>
      </c>
      <c r="H5804">
        <v>4</v>
      </c>
      <c r="I5804">
        <v>18582.919999999998</v>
      </c>
      <c r="J5804">
        <v>3.89</v>
      </c>
      <c r="K5804">
        <v>3411</v>
      </c>
      <c r="L5804" s="1">
        <v>45394</v>
      </c>
    </row>
    <row r="5805" spans="1:12" x14ac:dyDescent="0.25">
      <c r="A5805" t="s">
        <v>5849</v>
      </c>
      <c r="B5805" t="s">
        <v>30</v>
      </c>
      <c r="C5805" t="s">
        <v>31</v>
      </c>
      <c r="D5805" t="s">
        <v>32</v>
      </c>
      <c r="E5805" t="s">
        <v>22</v>
      </c>
      <c r="F5805" t="s">
        <v>17</v>
      </c>
      <c r="G5805">
        <v>2833.89</v>
      </c>
      <c r="H5805">
        <v>3</v>
      </c>
      <c r="I5805">
        <v>8501.67</v>
      </c>
      <c r="J5805">
        <v>4.75</v>
      </c>
      <c r="K5805">
        <v>114</v>
      </c>
      <c r="L5805" s="1">
        <v>45448</v>
      </c>
    </row>
    <row r="5806" spans="1:12" x14ac:dyDescent="0.25">
      <c r="A5806" t="s">
        <v>5850</v>
      </c>
      <c r="B5806" t="s">
        <v>49</v>
      </c>
      <c r="C5806" t="s">
        <v>14</v>
      </c>
      <c r="D5806" t="s">
        <v>50</v>
      </c>
      <c r="E5806" t="s">
        <v>47</v>
      </c>
      <c r="F5806" t="s">
        <v>62</v>
      </c>
      <c r="G5806">
        <v>6397.44</v>
      </c>
      <c r="H5806">
        <v>5</v>
      </c>
      <c r="I5806">
        <v>31987.200000000001</v>
      </c>
      <c r="J5806">
        <v>3.42</v>
      </c>
      <c r="K5806">
        <v>1939</v>
      </c>
      <c r="L5806" s="1">
        <v>45400</v>
      </c>
    </row>
    <row r="5807" spans="1:12" x14ac:dyDescent="0.25">
      <c r="A5807" t="s">
        <v>5851</v>
      </c>
      <c r="B5807" t="s">
        <v>25</v>
      </c>
      <c r="C5807" t="s">
        <v>26</v>
      </c>
      <c r="D5807" t="s">
        <v>27</v>
      </c>
      <c r="E5807" t="s">
        <v>22</v>
      </c>
      <c r="F5807" t="s">
        <v>33</v>
      </c>
      <c r="G5807">
        <v>14097.46</v>
      </c>
      <c r="H5807">
        <v>3</v>
      </c>
      <c r="I5807">
        <v>42292.38</v>
      </c>
      <c r="J5807">
        <v>4.18</v>
      </c>
      <c r="K5807">
        <v>3973</v>
      </c>
      <c r="L5807" s="1">
        <v>45343</v>
      </c>
    </row>
    <row r="5808" spans="1:12" x14ac:dyDescent="0.25">
      <c r="A5808" t="s">
        <v>5852</v>
      </c>
      <c r="B5808" t="s">
        <v>35</v>
      </c>
      <c r="C5808" t="s">
        <v>14</v>
      </c>
      <c r="D5808" t="s">
        <v>36</v>
      </c>
      <c r="E5808" t="s">
        <v>16</v>
      </c>
      <c r="F5808" t="s">
        <v>28</v>
      </c>
      <c r="G5808">
        <v>3706.87</v>
      </c>
      <c r="H5808">
        <v>1</v>
      </c>
      <c r="I5808">
        <v>3706.87</v>
      </c>
      <c r="J5808">
        <v>3.77</v>
      </c>
      <c r="K5808">
        <v>2642</v>
      </c>
      <c r="L5808" s="1">
        <v>45321</v>
      </c>
    </row>
    <row r="5809" spans="1:12" x14ac:dyDescent="0.25">
      <c r="A5809" t="s">
        <v>5853</v>
      </c>
      <c r="B5809" t="s">
        <v>53</v>
      </c>
      <c r="C5809" t="s">
        <v>31</v>
      </c>
      <c r="D5809" t="s">
        <v>54</v>
      </c>
      <c r="E5809" t="s">
        <v>22</v>
      </c>
      <c r="F5809" t="s">
        <v>17</v>
      </c>
      <c r="G5809">
        <v>5639.25</v>
      </c>
      <c r="H5809">
        <v>4</v>
      </c>
      <c r="I5809">
        <v>22557</v>
      </c>
      <c r="J5809">
        <v>4</v>
      </c>
      <c r="K5809">
        <v>2369</v>
      </c>
      <c r="L5809" s="1">
        <v>45599</v>
      </c>
    </row>
    <row r="5810" spans="1:12" x14ac:dyDescent="0.25">
      <c r="A5810" t="s">
        <v>5854</v>
      </c>
      <c r="B5810" t="s">
        <v>43</v>
      </c>
      <c r="C5810" t="s">
        <v>44</v>
      </c>
      <c r="D5810" t="s">
        <v>45</v>
      </c>
      <c r="E5810" t="s">
        <v>16</v>
      </c>
      <c r="F5810" t="s">
        <v>17</v>
      </c>
      <c r="G5810">
        <v>11282.9</v>
      </c>
      <c r="H5810">
        <v>3</v>
      </c>
      <c r="I5810">
        <v>33848.699999999997</v>
      </c>
      <c r="J5810">
        <v>4.09</v>
      </c>
      <c r="K5810">
        <v>144</v>
      </c>
      <c r="L5810" s="1">
        <v>45293</v>
      </c>
    </row>
    <row r="5811" spans="1:12" x14ac:dyDescent="0.25">
      <c r="A5811" t="s">
        <v>5855</v>
      </c>
      <c r="B5811" t="s">
        <v>38</v>
      </c>
      <c r="C5811" t="s">
        <v>20</v>
      </c>
      <c r="D5811" t="s">
        <v>39</v>
      </c>
      <c r="E5811" t="s">
        <v>47</v>
      </c>
      <c r="F5811" t="s">
        <v>28</v>
      </c>
      <c r="G5811">
        <v>19804.64</v>
      </c>
      <c r="H5811">
        <v>5</v>
      </c>
      <c r="I5811">
        <v>99023.2</v>
      </c>
      <c r="J5811">
        <v>3.8</v>
      </c>
      <c r="K5811">
        <v>542</v>
      </c>
      <c r="L5811" s="1">
        <v>45470</v>
      </c>
    </row>
    <row r="5812" spans="1:12" x14ac:dyDescent="0.25">
      <c r="A5812" t="s">
        <v>5856</v>
      </c>
      <c r="B5812" t="s">
        <v>38</v>
      </c>
      <c r="C5812" t="s">
        <v>20</v>
      </c>
      <c r="D5812" t="s">
        <v>39</v>
      </c>
      <c r="E5812" t="s">
        <v>16</v>
      </c>
      <c r="F5812" t="s">
        <v>62</v>
      </c>
      <c r="G5812">
        <v>14496.65</v>
      </c>
      <c r="H5812">
        <v>4</v>
      </c>
      <c r="I5812">
        <v>57986.6</v>
      </c>
      <c r="J5812">
        <v>2.5099999999999998</v>
      </c>
      <c r="K5812">
        <v>417</v>
      </c>
      <c r="L5812" s="1">
        <v>45588</v>
      </c>
    </row>
    <row r="5813" spans="1:12" x14ac:dyDescent="0.25">
      <c r="A5813" t="s">
        <v>5857</v>
      </c>
      <c r="B5813" t="s">
        <v>13</v>
      </c>
      <c r="C5813" t="s">
        <v>14</v>
      </c>
      <c r="D5813" t="s">
        <v>15</v>
      </c>
      <c r="E5813" t="s">
        <v>47</v>
      </c>
      <c r="F5813" t="s">
        <v>40</v>
      </c>
      <c r="G5813">
        <v>8261.08</v>
      </c>
      <c r="H5813">
        <v>2</v>
      </c>
      <c r="I5813">
        <v>16522.16</v>
      </c>
      <c r="J5813">
        <v>3.15</v>
      </c>
      <c r="K5813">
        <v>1104</v>
      </c>
      <c r="L5813" s="1">
        <v>45594</v>
      </c>
    </row>
    <row r="5814" spans="1:12" x14ac:dyDescent="0.25">
      <c r="A5814" t="s">
        <v>5858</v>
      </c>
      <c r="B5814" t="s">
        <v>43</v>
      </c>
      <c r="C5814" t="s">
        <v>44</v>
      </c>
      <c r="D5814" t="s">
        <v>45</v>
      </c>
      <c r="E5814" t="s">
        <v>47</v>
      </c>
      <c r="F5814" t="s">
        <v>40</v>
      </c>
      <c r="G5814">
        <v>12887.57</v>
      </c>
      <c r="H5814">
        <v>1</v>
      </c>
      <c r="I5814">
        <v>12887.57</v>
      </c>
      <c r="J5814">
        <v>4.12</v>
      </c>
      <c r="K5814">
        <v>1187</v>
      </c>
      <c r="L5814" s="1">
        <v>45536</v>
      </c>
    </row>
    <row r="5815" spans="1:12" x14ac:dyDescent="0.25">
      <c r="A5815" t="s">
        <v>5859</v>
      </c>
      <c r="B5815" t="s">
        <v>38</v>
      </c>
      <c r="C5815" t="s">
        <v>20</v>
      </c>
      <c r="D5815" t="s">
        <v>39</v>
      </c>
      <c r="E5815" t="s">
        <v>16</v>
      </c>
      <c r="F5815" t="s">
        <v>17</v>
      </c>
      <c r="G5815">
        <v>2476.52</v>
      </c>
      <c r="H5815">
        <v>2</v>
      </c>
      <c r="I5815">
        <v>4953.04</v>
      </c>
      <c r="J5815">
        <v>2.68</v>
      </c>
      <c r="K5815">
        <v>1968</v>
      </c>
      <c r="L5815" s="1">
        <v>45413</v>
      </c>
    </row>
    <row r="5816" spans="1:12" x14ac:dyDescent="0.25">
      <c r="A5816" t="s">
        <v>5860</v>
      </c>
      <c r="B5816" t="s">
        <v>19</v>
      </c>
      <c r="C5816" t="s">
        <v>20</v>
      </c>
      <c r="D5816" t="s">
        <v>21</v>
      </c>
      <c r="E5816" t="s">
        <v>16</v>
      </c>
      <c r="F5816" t="s">
        <v>28</v>
      </c>
      <c r="G5816">
        <v>7773.58</v>
      </c>
      <c r="H5816">
        <v>1</v>
      </c>
      <c r="I5816">
        <v>7773.58</v>
      </c>
      <c r="J5816">
        <v>3.53</v>
      </c>
      <c r="K5816">
        <v>223</v>
      </c>
      <c r="L5816" s="1">
        <v>45348</v>
      </c>
    </row>
    <row r="5817" spans="1:12" x14ac:dyDescent="0.25">
      <c r="A5817" t="s">
        <v>5861</v>
      </c>
      <c r="B5817" t="s">
        <v>30</v>
      </c>
      <c r="C5817" t="s">
        <v>31</v>
      </c>
      <c r="D5817" t="s">
        <v>32</v>
      </c>
      <c r="E5817" t="s">
        <v>22</v>
      </c>
      <c r="F5817" t="s">
        <v>23</v>
      </c>
      <c r="G5817">
        <v>11998.42</v>
      </c>
      <c r="H5817">
        <v>2</v>
      </c>
      <c r="I5817">
        <v>23996.84</v>
      </c>
      <c r="J5817">
        <v>1.33</v>
      </c>
      <c r="K5817">
        <v>2910</v>
      </c>
      <c r="L5817" s="1">
        <v>45478</v>
      </c>
    </row>
    <row r="5818" spans="1:12" x14ac:dyDescent="0.25">
      <c r="A5818" t="s">
        <v>5862</v>
      </c>
      <c r="B5818" t="s">
        <v>49</v>
      </c>
      <c r="C5818" t="s">
        <v>14</v>
      </c>
      <c r="D5818" t="s">
        <v>50</v>
      </c>
      <c r="E5818" t="s">
        <v>47</v>
      </c>
      <c r="F5818" t="s">
        <v>17</v>
      </c>
      <c r="G5818">
        <v>4963.18</v>
      </c>
      <c r="H5818">
        <v>5</v>
      </c>
      <c r="I5818">
        <v>24815.9</v>
      </c>
      <c r="J5818">
        <v>4.93</v>
      </c>
      <c r="K5818">
        <v>2994</v>
      </c>
      <c r="L5818" s="1">
        <v>45401</v>
      </c>
    </row>
    <row r="5819" spans="1:12" x14ac:dyDescent="0.25">
      <c r="A5819" t="s">
        <v>5863</v>
      </c>
      <c r="B5819" t="s">
        <v>43</v>
      </c>
      <c r="C5819" t="s">
        <v>44</v>
      </c>
      <c r="D5819" t="s">
        <v>45</v>
      </c>
      <c r="E5819" t="s">
        <v>47</v>
      </c>
      <c r="F5819" t="s">
        <v>40</v>
      </c>
      <c r="G5819">
        <v>1385.56</v>
      </c>
      <c r="H5819">
        <v>5</v>
      </c>
      <c r="I5819">
        <v>6927.8</v>
      </c>
      <c r="J5819">
        <v>2.4300000000000002</v>
      </c>
      <c r="K5819">
        <v>4610</v>
      </c>
      <c r="L5819" s="1">
        <v>45357</v>
      </c>
    </row>
    <row r="5820" spans="1:12" x14ac:dyDescent="0.25">
      <c r="A5820" t="s">
        <v>5864</v>
      </c>
      <c r="B5820" t="s">
        <v>30</v>
      </c>
      <c r="C5820" t="s">
        <v>31</v>
      </c>
      <c r="D5820" t="s">
        <v>32</v>
      </c>
      <c r="E5820" t="s">
        <v>16</v>
      </c>
      <c r="F5820" t="s">
        <v>33</v>
      </c>
      <c r="G5820">
        <v>12003.41</v>
      </c>
      <c r="H5820">
        <v>2</v>
      </c>
      <c r="I5820">
        <v>24006.82</v>
      </c>
      <c r="J5820">
        <v>2.1</v>
      </c>
      <c r="K5820">
        <v>2863</v>
      </c>
      <c r="L5820" s="1">
        <v>45466</v>
      </c>
    </row>
    <row r="5821" spans="1:12" x14ac:dyDescent="0.25">
      <c r="A5821" t="s">
        <v>5865</v>
      </c>
      <c r="B5821" t="s">
        <v>13</v>
      </c>
      <c r="C5821" t="s">
        <v>14</v>
      </c>
      <c r="D5821" t="s">
        <v>15</v>
      </c>
      <c r="E5821" t="s">
        <v>16</v>
      </c>
      <c r="F5821" t="s">
        <v>62</v>
      </c>
      <c r="G5821">
        <v>556.03</v>
      </c>
      <c r="H5821">
        <v>5</v>
      </c>
      <c r="I5821">
        <v>2780.15</v>
      </c>
      <c r="J5821">
        <v>3.12</v>
      </c>
      <c r="K5821">
        <v>4652</v>
      </c>
      <c r="L5821" s="1">
        <v>45480</v>
      </c>
    </row>
    <row r="5822" spans="1:12" x14ac:dyDescent="0.25">
      <c r="A5822" t="s">
        <v>5866</v>
      </c>
      <c r="B5822" t="s">
        <v>43</v>
      </c>
      <c r="C5822" t="s">
        <v>44</v>
      </c>
      <c r="D5822" t="s">
        <v>45</v>
      </c>
      <c r="E5822" t="s">
        <v>16</v>
      </c>
      <c r="F5822" t="s">
        <v>28</v>
      </c>
      <c r="G5822">
        <v>1240.22</v>
      </c>
      <c r="H5822">
        <v>3</v>
      </c>
      <c r="I5822">
        <v>3720.66</v>
      </c>
      <c r="J5822">
        <v>4.9000000000000004</v>
      </c>
      <c r="K5822">
        <v>2274</v>
      </c>
      <c r="L5822" s="1">
        <v>45580</v>
      </c>
    </row>
    <row r="5823" spans="1:12" x14ac:dyDescent="0.25">
      <c r="A5823" t="s">
        <v>5867</v>
      </c>
      <c r="B5823" t="s">
        <v>35</v>
      </c>
      <c r="C5823" t="s">
        <v>14</v>
      </c>
      <c r="D5823" t="s">
        <v>36</v>
      </c>
      <c r="E5823" t="s">
        <v>47</v>
      </c>
      <c r="F5823" t="s">
        <v>28</v>
      </c>
      <c r="G5823">
        <v>1405.54</v>
      </c>
      <c r="H5823">
        <v>3</v>
      </c>
      <c r="I5823">
        <v>4216.62</v>
      </c>
      <c r="J5823">
        <v>3.55</v>
      </c>
      <c r="K5823">
        <v>699</v>
      </c>
      <c r="L5823" s="1">
        <v>45314</v>
      </c>
    </row>
    <row r="5824" spans="1:12" x14ac:dyDescent="0.25">
      <c r="A5824" t="s">
        <v>5868</v>
      </c>
      <c r="B5824" t="s">
        <v>53</v>
      </c>
      <c r="C5824" t="s">
        <v>31</v>
      </c>
      <c r="D5824" t="s">
        <v>54</v>
      </c>
      <c r="E5824" t="s">
        <v>22</v>
      </c>
      <c r="F5824" t="s">
        <v>23</v>
      </c>
      <c r="G5824">
        <v>1471.7</v>
      </c>
      <c r="H5824">
        <v>2</v>
      </c>
      <c r="I5824">
        <v>2943.4</v>
      </c>
      <c r="J5824">
        <v>2.4</v>
      </c>
      <c r="K5824">
        <v>3619</v>
      </c>
      <c r="L5824" s="1">
        <v>45407</v>
      </c>
    </row>
    <row r="5825" spans="1:12" x14ac:dyDescent="0.25">
      <c r="A5825" t="s">
        <v>5869</v>
      </c>
      <c r="B5825" t="s">
        <v>38</v>
      </c>
      <c r="C5825" t="s">
        <v>20</v>
      </c>
      <c r="D5825" t="s">
        <v>39</v>
      </c>
      <c r="E5825" t="s">
        <v>22</v>
      </c>
      <c r="F5825" t="s">
        <v>17</v>
      </c>
      <c r="G5825">
        <v>10196.51</v>
      </c>
      <c r="H5825">
        <v>5</v>
      </c>
      <c r="I5825">
        <v>50982.55</v>
      </c>
      <c r="J5825">
        <v>2.44</v>
      </c>
      <c r="K5825">
        <v>4826</v>
      </c>
      <c r="L5825" s="1">
        <v>45421</v>
      </c>
    </row>
    <row r="5826" spans="1:12" x14ac:dyDescent="0.25">
      <c r="A5826" t="s">
        <v>5870</v>
      </c>
      <c r="B5826" t="s">
        <v>43</v>
      </c>
      <c r="C5826" t="s">
        <v>44</v>
      </c>
      <c r="D5826" t="s">
        <v>45</v>
      </c>
      <c r="E5826" t="s">
        <v>47</v>
      </c>
      <c r="F5826" t="s">
        <v>17</v>
      </c>
      <c r="G5826">
        <v>11679.75</v>
      </c>
      <c r="H5826">
        <v>3</v>
      </c>
      <c r="I5826">
        <v>35039.25</v>
      </c>
      <c r="J5826">
        <v>4</v>
      </c>
      <c r="K5826">
        <v>3819</v>
      </c>
      <c r="L5826" s="1">
        <v>45375</v>
      </c>
    </row>
    <row r="5827" spans="1:12" x14ac:dyDescent="0.25">
      <c r="A5827" t="s">
        <v>5871</v>
      </c>
      <c r="B5827" t="s">
        <v>35</v>
      </c>
      <c r="C5827" t="s">
        <v>14</v>
      </c>
      <c r="D5827" t="s">
        <v>36</v>
      </c>
      <c r="E5827" t="s">
        <v>16</v>
      </c>
      <c r="F5827" t="s">
        <v>28</v>
      </c>
      <c r="G5827">
        <v>19520.900000000001</v>
      </c>
      <c r="H5827">
        <v>4</v>
      </c>
      <c r="I5827">
        <v>78083.600000000006</v>
      </c>
      <c r="J5827">
        <v>4.68</v>
      </c>
      <c r="K5827">
        <v>2823</v>
      </c>
      <c r="L5827" s="1">
        <v>45520</v>
      </c>
    </row>
    <row r="5828" spans="1:12" x14ac:dyDescent="0.25">
      <c r="A5828" t="s">
        <v>5872</v>
      </c>
      <c r="B5828" t="s">
        <v>65</v>
      </c>
      <c r="C5828" t="s">
        <v>20</v>
      </c>
      <c r="D5828" t="s">
        <v>66</v>
      </c>
      <c r="E5828" t="s">
        <v>16</v>
      </c>
      <c r="F5828" t="s">
        <v>40</v>
      </c>
      <c r="G5828">
        <v>8993.31</v>
      </c>
      <c r="H5828">
        <v>4</v>
      </c>
      <c r="I5828">
        <v>35973.24</v>
      </c>
      <c r="J5828">
        <v>2.15</v>
      </c>
      <c r="K5828">
        <v>4083</v>
      </c>
      <c r="L5828" s="1">
        <v>45324</v>
      </c>
    </row>
    <row r="5829" spans="1:12" x14ac:dyDescent="0.25">
      <c r="A5829" t="s">
        <v>5873</v>
      </c>
      <c r="B5829" t="s">
        <v>49</v>
      </c>
      <c r="C5829" t="s">
        <v>14</v>
      </c>
      <c r="D5829" t="s">
        <v>50</v>
      </c>
      <c r="E5829" t="s">
        <v>16</v>
      </c>
      <c r="F5829" t="s">
        <v>62</v>
      </c>
      <c r="G5829">
        <v>17728.400000000001</v>
      </c>
      <c r="H5829">
        <v>3</v>
      </c>
      <c r="I5829">
        <v>53185.2</v>
      </c>
      <c r="J5829">
        <v>2.52</v>
      </c>
      <c r="K5829">
        <v>2990</v>
      </c>
      <c r="L5829" s="1">
        <v>45498</v>
      </c>
    </row>
    <row r="5830" spans="1:12" x14ac:dyDescent="0.25">
      <c r="A5830" t="s">
        <v>5874</v>
      </c>
      <c r="B5830" t="s">
        <v>19</v>
      </c>
      <c r="C5830" t="s">
        <v>20</v>
      </c>
      <c r="D5830" t="s">
        <v>21</v>
      </c>
      <c r="E5830" t="s">
        <v>22</v>
      </c>
      <c r="F5830" t="s">
        <v>28</v>
      </c>
      <c r="G5830">
        <v>9155.41</v>
      </c>
      <c r="H5830">
        <v>1</v>
      </c>
      <c r="I5830">
        <v>9155.41</v>
      </c>
      <c r="J5830">
        <v>2.65</v>
      </c>
      <c r="K5830">
        <v>1503</v>
      </c>
      <c r="L5830" s="1">
        <v>45485</v>
      </c>
    </row>
    <row r="5831" spans="1:12" x14ac:dyDescent="0.25">
      <c r="A5831" t="s">
        <v>5875</v>
      </c>
      <c r="B5831" t="s">
        <v>25</v>
      </c>
      <c r="C5831" t="s">
        <v>26</v>
      </c>
      <c r="D5831" t="s">
        <v>27</v>
      </c>
      <c r="E5831" t="s">
        <v>47</v>
      </c>
      <c r="F5831" t="s">
        <v>23</v>
      </c>
      <c r="G5831">
        <v>15540.09</v>
      </c>
      <c r="H5831">
        <v>1</v>
      </c>
      <c r="I5831">
        <v>15540.09</v>
      </c>
      <c r="J5831">
        <v>1.92</v>
      </c>
      <c r="K5831">
        <v>1560</v>
      </c>
      <c r="L5831" s="1">
        <v>45506</v>
      </c>
    </row>
    <row r="5832" spans="1:12" x14ac:dyDescent="0.25">
      <c r="A5832" t="s">
        <v>5876</v>
      </c>
      <c r="B5832" t="s">
        <v>35</v>
      </c>
      <c r="C5832" t="s">
        <v>14</v>
      </c>
      <c r="D5832" t="s">
        <v>36</v>
      </c>
      <c r="E5832" t="s">
        <v>16</v>
      </c>
      <c r="F5832" t="s">
        <v>33</v>
      </c>
      <c r="G5832">
        <v>7445.98</v>
      </c>
      <c r="H5832">
        <v>2</v>
      </c>
      <c r="I5832">
        <v>14891.96</v>
      </c>
      <c r="J5832">
        <v>1.48</v>
      </c>
      <c r="K5832">
        <v>3867</v>
      </c>
      <c r="L5832" s="1">
        <v>45391</v>
      </c>
    </row>
    <row r="5833" spans="1:12" x14ac:dyDescent="0.25">
      <c r="A5833" t="s">
        <v>5877</v>
      </c>
      <c r="B5833" t="s">
        <v>53</v>
      </c>
      <c r="C5833" t="s">
        <v>31</v>
      </c>
      <c r="D5833" t="s">
        <v>54</v>
      </c>
      <c r="E5833" t="s">
        <v>22</v>
      </c>
      <c r="F5833" t="s">
        <v>28</v>
      </c>
      <c r="G5833">
        <v>19290.439999999999</v>
      </c>
      <c r="H5833">
        <v>4</v>
      </c>
      <c r="I5833">
        <v>77161.759999999995</v>
      </c>
      <c r="J5833">
        <v>2.46</v>
      </c>
      <c r="K5833">
        <v>113</v>
      </c>
      <c r="L5833" s="1">
        <v>45322</v>
      </c>
    </row>
    <row r="5834" spans="1:12" x14ac:dyDescent="0.25">
      <c r="A5834" t="s">
        <v>5878</v>
      </c>
      <c r="B5834" t="s">
        <v>35</v>
      </c>
      <c r="C5834" t="s">
        <v>14</v>
      </c>
      <c r="D5834" t="s">
        <v>36</v>
      </c>
      <c r="E5834" t="s">
        <v>22</v>
      </c>
      <c r="F5834" t="s">
        <v>40</v>
      </c>
      <c r="G5834">
        <v>18550.73</v>
      </c>
      <c r="H5834">
        <v>1</v>
      </c>
      <c r="I5834">
        <v>18550.73</v>
      </c>
      <c r="J5834">
        <v>2.5</v>
      </c>
      <c r="K5834">
        <v>4512</v>
      </c>
      <c r="L5834" s="1">
        <v>45375</v>
      </c>
    </row>
    <row r="5835" spans="1:12" x14ac:dyDescent="0.25">
      <c r="A5835" t="s">
        <v>5879</v>
      </c>
      <c r="B5835" t="s">
        <v>19</v>
      </c>
      <c r="C5835" t="s">
        <v>20</v>
      </c>
      <c r="D5835" t="s">
        <v>21</v>
      </c>
      <c r="E5835" t="s">
        <v>22</v>
      </c>
      <c r="F5835" t="s">
        <v>33</v>
      </c>
      <c r="G5835">
        <v>13564.23</v>
      </c>
      <c r="H5835">
        <v>1</v>
      </c>
      <c r="I5835">
        <v>13564.23</v>
      </c>
      <c r="J5835">
        <v>1.8</v>
      </c>
      <c r="K5835">
        <v>3331</v>
      </c>
      <c r="L5835" s="1">
        <v>45352</v>
      </c>
    </row>
    <row r="5836" spans="1:12" x14ac:dyDescent="0.25">
      <c r="A5836" t="s">
        <v>5880</v>
      </c>
      <c r="B5836" t="s">
        <v>30</v>
      </c>
      <c r="C5836" t="s">
        <v>31</v>
      </c>
      <c r="D5836" t="s">
        <v>32</v>
      </c>
      <c r="E5836" t="s">
        <v>22</v>
      </c>
      <c r="F5836" t="s">
        <v>62</v>
      </c>
      <c r="G5836">
        <v>12316.53</v>
      </c>
      <c r="H5836">
        <v>5</v>
      </c>
      <c r="I5836">
        <v>61582.65</v>
      </c>
      <c r="J5836">
        <v>1.04</v>
      </c>
      <c r="K5836">
        <v>2201</v>
      </c>
      <c r="L5836" s="1">
        <v>45513</v>
      </c>
    </row>
    <row r="5837" spans="1:12" x14ac:dyDescent="0.25">
      <c r="A5837" t="s">
        <v>5881</v>
      </c>
      <c r="B5837" t="s">
        <v>53</v>
      </c>
      <c r="C5837" t="s">
        <v>31</v>
      </c>
      <c r="D5837" t="s">
        <v>54</v>
      </c>
      <c r="E5837" t="s">
        <v>47</v>
      </c>
      <c r="F5837" t="s">
        <v>28</v>
      </c>
      <c r="G5837">
        <v>6932.21</v>
      </c>
      <c r="H5837">
        <v>5</v>
      </c>
      <c r="I5837">
        <v>34661.050000000003</v>
      </c>
      <c r="J5837">
        <v>2.5</v>
      </c>
      <c r="K5837">
        <v>1928</v>
      </c>
      <c r="L5837" s="1">
        <v>45411</v>
      </c>
    </row>
    <row r="5838" spans="1:12" x14ac:dyDescent="0.25">
      <c r="A5838" t="s">
        <v>5882</v>
      </c>
      <c r="B5838" t="s">
        <v>53</v>
      </c>
      <c r="C5838" t="s">
        <v>31</v>
      </c>
      <c r="D5838" t="s">
        <v>54</v>
      </c>
      <c r="E5838" t="s">
        <v>47</v>
      </c>
      <c r="F5838" t="s">
        <v>40</v>
      </c>
      <c r="G5838">
        <v>6003.17</v>
      </c>
      <c r="H5838">
        <v>3</v>
      </c>
      <c r="I5838">
        <v>18009.509999999998</v>
      </c>
      <c r="J5838">
        <v>2.9</v>
      </c>
      <c r="K5838">
        <v>624</v>
      </c>
      <c r="L5838" s="1">
        <v>45569</v>
      </c>
    </row>
    <row r="5839" spans="1:12" x14ac:dyDescent="0.25">
      <c r="A5839" t="s">
        <v>5883</v>
      </c>
      <c r="B5839" t="s">
        <v>35</v>
      </c>
      <c r="C5839" t="s">
        <v>14</v>
      </c>
      <c r="D5839" t="s">
        <v>36</v>
      </c>
      <c r="E5839" t="s">
        <v>47</v>
      </c>
      <c r="F5839" t="s">
        <v>23</v>
      </c>
      <c r="G5839">
        <v>9266.0499999999993</v>
      </c>
      <c r="H5839">
        <v>1</v>
      </c>
      <c r="I5839">
        <v>9266.0499999999993</v>
      </c>
      <c r="J5839">
        <v>1.49</v>
      </c>
      <c r="K5839">
        <v>2583</v>
      </c>
      <c r="L5839" s="1">
        <v>45512</v>
      </c>
    </row>
    <row r="5840" spans="1:12" x14ac:dyDescent="0.25">
      <c r="A5840" t="s">
        <v>5884</v>
      </c>
      <c r="B5840" t="s">
        <v>30</v>
      </c>
      <c r="C5840" t="s">
        <v>31</v>
      </c>
      <c r="D5840" t="s">
        <v>32</v>
      </c>
      <c r="E5840" t="s">
        <v>16</v>
      </c>
      <c r="F5840" t="s">
        <v>33</v>
      </c>
      <c r="G5840">
        <v>8240.91</v>
      </c>
      <c r="H5840">
        <v>4</v>
      </c>
      <c r="I5840">
        <v>32963.64</v>
      </c>
      <c r="J5840">
        <v>3.52</v>
      </c>
      <c r="K5840">
        <v>564</v>
      </c>
      <c r="L5840" s="1">
        <v>45455</v>
      </c>
    </row>
    <row r="5841" spans="1:12" x14ac:dyDescent="0.25">
      <c r="A5841" t="s">
        <v>5885</v>
      </c>
      <c r="B5841" t="s">
        <v>49</v>
      </c>
      <c r="C5841" t="s">
        <v>14</v>
      </c>
      <c r="D5841" t="s">
        <v>50</v>
      </c>
      <c r="E5841" t="s">
        <v>47</v>
      </c>
      <c r="F5841" t="s">
        <v>23</v>
      </c>
      <c r="G5841">
        <v>6531.05</v>
      </c>
      <c r="H5841">
        <v>2</v>
      </c>
      <c r="I5841">
        <v>13062.1</v>
      </c>
      <c r="J5841">
        <v>1.66</v>
      </c>
      <c r="K5841">
        <v>17</v>
      </c>
      <c r="L5841" s="1">
        <v>45583</v>
      </c>
    </row>
    <row r="5842" spans="1:12" x14ac:dyDescent="0.25">
      <c r="A5842" t="s">
        <v>5886</v>
      </c>
      <c r="B5842" t="s">
        <v>43</v>
      </c>
      <c r="C5842" t="s">
        <v>44</v>
      </c>
      <c r="D5842" t="s">
        <v>45</v>
      </c>
      <c r="E5842" t="s">
        <v>47</v>
      </c>
      <c r="F5842" t="s">
        <v>23</v>
      </c>
      <c r="G5842">
        <v>12998.52</v>
      </c>
      <c r="H5842">
        <v>4</v>
      </c>
      <c r="I5842">
        <v>51994.080000000002</v>
      </c>
      <c r="J5842">
        <v>2.64</v>
      </c>
      <c r="K5842">
        <v>2903</v>
      </c>
      <c r="L5842" s="1">
        <v>45484</v>
      </c>
    </row>
    <row r="5843" spans="1:12" x14ac:dyDescent="0.25">
      <c r="A5843" t="s">
        <v>5887</v>
      </c>
      <c r="B5843" t="s">
        <v>13</v>
      </c>
      <c r="C5843" t="s">
        <v>14</v>
      </c>
      <c r="D5843" t="s">
        <v>15</v>
      </c>
      <c r="E5843" t="s">
        <v>22</v>
      </c>
      <c r="F5843" t="s">
        <v>28</v>
      </c>
      <c r="G5843">
        <v>9838.1</v>
      </c>
      <c r="H5843">
        <v>5</v>
      </c>
      <c r="I5843">
        <v>49190.5</v>
      </c>
      <c r="J5843">
        <v>3.39</v>
      </c>
      <c r="K5843">
        <v>3019</v>
      </c>
      <c r="L5843" s="1">
        <v>45471</v>
      </c>
    </row>
    <row r="5844" spans="1:12" x14ac:dyDescent="0.25">
      <c r="A5844" t="s">
        <v>5888</v>
      </c>
      <c r="B5844" t="s">
        <v>43</v>
      </c>
      <c r="C5844" t="s">
        <v>44</v>
      </c>
      <c r="D5844" t="s">
        <v>45</v>
      </c>
      <c r="E5844" t="s">
        <v>22</v>
      </c>
      <c r="F5844" t="s">
        <v>62</v>
      </c>
      <c r="G5844">
        <v>9546.33</v>
      </c>
      <c r="H5844">
        <v>2</v>
      </c>
      <c r="I5844">
        <v>19092.66</v>
      </c>
      <c r="J5844">
        <v>3.23</v>
      </c>
      <c r="K5844">
        <v>915</v>
      </c>
      <c r="L5844" s="1">
        <v>45500</v>
      </c>
    </row>
    <row r="5845" spans="1:12" x14ac:dyDescent="0.25">
      <c r="A5845" t="s">
        <v>5889</v>
      </c>
      <c r="B5845" t="s">
        <v>38</v>
      </c>
      <c r="C5845" t="s">
        <v>20</v>
      </c>
      <c r="D5845" t="s">
        <v>39</v>
      </c>
      <c r="E5845" t="s">
        <v>47</v>
      </c>
      <c r="F5845" t="s">
        <v>62</v>
      </c>
      <c r="G5845">
        <v>9018.4699999999993</v>
      </c>
      <c r="H5845">
        <v>2</v>
      </c>
      <c r="I5845">
        <v>18036.939999999999</v>
      </c>
      <c r="J5845">
        <v>3.4</v>
      </c>
      <c r="K5845">
        <v>2018</v>
      </c>
      <c r="L5845" s="1">
        <v>45532</v>
      </c>
    </row>
    <row r="5846" spans="1:12" x14ac:dyDescent="0.25">
      <c r="A5846" t="s">
        <v>5890</v>
      </c>
      <c r="B5846" t="s">
        <v>13</v>
      </c>
      <c r="C5846" t="s">
        <v>14</v>
      </c>
      <c r="D5846" t="s">
        <v>15</v>
      </c>
      <c r="E5846" t="s">
        <v>16</v>
      </c>
      <c r="F5846" t="s">
        <v>23</v>
      </c>
      <c r="G5846">
        <v>12261.99</v>
      </c>
      <c r="H5846">
        <v>1</v>
      </c>
      <c r="I5846">
        <v>12261.99</v>
      </c>
      <c r="J5846">
        <v>3.98</v>
      </c>
      <c r="K5846">
        <v>3808</v>
      </c>
      <c r="L5846" s="1">
        <v>45652</v>
      </c>
    </row>
    <row r="5847" spans="1:12" x14ac:dyDescent="0.25">
      <c r="A5847" t="s">
        <v>5891</v>
      </c>
      <c r="B5847" t="s">
        <v>35</v>
      </c>
      <c r="C5847" t="s">
        <v>14</v>
      </c>
      <c r="D5847" t="s">
        <v>36</v>
      </c>
      <c r="E5847" t="s">
        <v>22</v>
      </c>
      <c r="F5847" t="s">
        <v>28</v>
      </c>
      <c r="G5847">
        <v>4787.08</v>
      </c>
      <c r="H5847">
        <v>2</v>
      </c>
      <c r="I5847">
        <v>9574.16</v>
      </c>
      <c r="J5847">
        <v>2.0099999999999998</v>
      </c>
      <c r="K5847">
        <v>4678</v>
      </c>
      <c r="L5847" s="1">
        <v>45450</v>
      </c>
    </row>
    <row r="5848" spans="1:12" x14ac:dyDescent="0.25">
      <c r="A5848" t="s">
        <v>5892</v>
      </c>
      <c r="B5848" t="s">
        <v>65</v>
      </c>
      <c r="C5848" t="s">
        <v>20</v>
      </c>
      <c r="D5848" t="s">
        <v>66</v>
      </c>
      <c r="E5848" t="s">
        <v>22</v>
      </c>
      <c r="F5848" t="s">
        <v>17</v>
      </c>
      <c r="G5848">
        <v>9772.4</v>
      </c>
      <c r="H5848">
        <v>1</v>
      </c>
      <c r="I5848">
        <v>9772.4</v>
      </c>
      <c r="J5848">
        <v>1.77</v>
      </c>
      <c r="K5848">
        <v>923</v>
      </c>
      <c r="L5848" s="1">
        <v>45649</v>
      </c>
    </row>
    <row r="5849" spans="1:12" x14ac:dyDescent="0.25">
      <c r="A5849" t="s">
        <v>5893</v>
      </c>
      <c r="B5849" t="s">
        <v>35</v>
      </c>
      <c r="C5849" t="s">
        <v>14</v>
      </c>
      <c r="D5849" t="s">
        <v>36</v>
      </c>
      <c r="E5849" t="s">
        <v>22</v>
      </c>
      <c r="F5849" t="s">
        <v>40</v>
      </c>
      <c r="G5849">
        <v>13769.63</v>
      </c>
      <c r="H5849">
        <v>4</v>
      </c>
      <c r="I5849">
        <v>55078.52</v>
      </c>
      <c r="J5849">
        <v>1.02</v>
      </c>
      <c r="K5849">
        <v>3085</v>
      </c>
      <c r="L5849" s="1">
        <v>45472</v>
      </c>
    </row>
    <row r="5850" spans="1:12" x14ac:dyDescent="0.25">
      <c r="A5850" t="s">
        <v>5894</v>
      </c>
      <c r="B5850" t="s">
        <v>19</v>
      </c>
      <c r="C5850" t="s">
        <v>20</v>
      </c>
      <c r="D5850" t="s">
        <v>21</v>
      </c>
      <c r="E5850" t="s">
        <v>16</v>
      </c>
      <c r="F5850" t="s">
        <v>33</v>
      </c>
      <c r="G5850">
        <v>7240.55</v>
      </c>
      <c r="H5850">
        <v>1</v>
      </c>
      <c r="I5850">
        <v>7240.55</v>
      </c>
      <c r="J5850">
        <v>2.41</v>
      </c>
      <c r="K5850">
        <v>4051</v>
      </c>
      <c r="L5850" s="1">
        <v>45316</v>
      </c>
    </row>
    <row r="5851" spans="1:12" x14ac:dyDescent="0.25">
      <c r="A5851" t="s">
        <v>5895</v>
      </c>
      <c r="B5851" t="s">
        <v>53</v>
      </c>
      <c r="C5851" t="s">
        <v>31</v>
      </c>
      <c r="D5851" t="s">
        <v>54</v>
      </c>
      <c r="E5851" t="s">
        <v>22</v>
      </c>
      <c r="F5851" t="s">
        <v>62</v>
      </c>
      <c r="G5851">
        <v>8170.14</v>
      </c>
      <c r="H5851">
        <v>3</v>
      </c>
      <c r="I5851">
        <v>24510.42</v>
      </c>
      <c r="J5851">
        <v>3.36</v>
      </c>
      <c r="K5851">
        <v>2466</v>
      </c>
      <c r="L5851" s="1">
        <v>45391</v>
      </c>
    </row>
    <row r="5852" spans="1:12" x14ac:dyDescent="0.25">
      <c r="A5852" t="s">
        <v>5896</v>
      </c>
      <c r="B5852" t="s">
        <v>25</v>
      </c>
      <c r="C5852" t="s">
        <v>26</v>
      </c>
      <c r="D5852" t="s">
        <v>27</v>
      </c>
      <c r="E5852" t="s">
        <v>47</v>
      </c>
      <c r="F5852" t="s">
        <v>33</v>
      </c>
      <c r="G5852">
        <v>17362.22</v>
      </c>
      <c r="H5852">
        <v>4</v>
      </c>
      <c r="I5852">
        <v>69448.88</v>
      </c>
      <c r="J5852">
        <v>2.25</v>
      </c>
      <c r="K5852">
        <v>2637</v>
      </c>
      <c r="L5852" s="1">
        <v>45582</v>
      </c>
    </row>
    <row r="5853" spans="1:12" x14ac:dyDescent="0.25">
      <c r="A5853" t="s">
        <v>5897</v>
      </c>
      <c r="B5853" t="s">
        <v>65</v>
      </c>
      <c r="C5853" t="s">
        <v>20</v>
      </c>
      <c r="D5853" t="s">
        <v>66</v>
      </c>
      <c r="E5853" t="s">
        <v>47</v>
      </c>
      <c r="F5853" t="s">
        <v>40</v>
      </c>
      <c r="G5853">
        <v>12101.54</v>
      </c>
      <c r="H5853">
        <v>4</v>
      </c>
      <c r="I5853">
        <v>48406.16</v>
      </c>
      <c r="J5853">
        <v>3.21</v>
      </c>
      <c r="K5853">
        <v>1801</v>
      </c>
      <c r="L5853" s="1">
        <v>45483</v>
      </c>
    </row>
    <row r="5854" spans="1:12" x14ac:dyDescent="0.25">
      <c r="A5854" t="s">
        <v>5898</v>
      </c>
      <c r="B5854" t="s">
        <v>49</v>
      </c>
      <c r="C5854" t="s">
        <v>14</v>
      </c>
      <c r="D5854" t="s">
        <v>50</v>
      </c>
      <c r="E5854" t="s">
        <v>16</v>
      </c>
      <c r="F5854" t="s">
        <v>17</v>
      </c>
      <c r="G5854">
        <v>15693.66</v>
      </c>
      <c r="H5854">
        <v>4</v>
      </c>
      <c r="I5854">
        <v>62774.64</v>
      </c>
      <c r="J5854">
        <v>1.17</v>
      </c>
      <c r="K5854">
        <v>4838</v>
      </c>
      <c r="L5854" s="1">
        <v>45496</v>
      </c>
    </row>
    <row r="5855" spans="1:12" x14ac:dyDescent="0.25">
      <c r="A5855" t="s">
        <v>5899</v>
      </c>
      <c r="B5855" t="s">
        <v>53</v>
      </c>
      <c r="C5855" t="s">
        <v>31</v>
      </c>
      <c r="D5855" t="s">
        <v>54</v>
      </c>
      <c r="E5855" t="s">
        <v>47</v>
      </c>
      <c r="F5855" t="s">
        <v>28</v>
      </c>
      <c r="G5855">
        <v>13913.02</v>
      </c>
      <c r="H5855">
        <v>2</v>
      </c>
      <c r="I5855">
        <v>27826.04</v>
      </c>
      <c r="J5855">
        <v>1.93</v>
      </c>
      <c r="K5855">
        <v>2353</v>
      </c>
      <c r="L5855" s="1">
        <v>45568</v>
      </c>
    </row>
    <row r="5856" spans="1:12" x14ac:dyDescent="0.25">
      <c r="A5856" t="s">
        <v>5900</v>
      </c>
      <c r="B5856" t="s">
        <v>25</v>
      </c>
      <c r="C5856" t="s">
        <v>26</v>
      </c>
      <c r="D5856" t="s">
        <v>27</v>
      </c>
      <c r="E5856" t="s">
        <v>47</v>
      </c>
      <c r="F5856" t="s">
        <v>62</v>
      </c>
      <c r="G5856">
        <v>12749.28</v>
      </c>
      <c r="H5856">
        <v>3</v>
      </c>
      <c r="I5856">
        <v>38247.839999999997</v>
      </c>
      <c r="J5856">
        <v>1.32</v>
      </c>
      <c r="K5856">
        <v>2610</v>
      </c>
      <c r="L5856" s="1">
        <v>45415</v>
      </c>
    </row>
    <row r="5857" spans="1:12" x14ac:dyDescent="0.25">
      <c r="A5857" t="s">
        <v>5901</v>
      </c>
      <c r="B5857" t="s">
        <v>38</v>
      </c>
      <c r="C5857" t="s">
        <v>20</v>
      </c>
      <c r="D5857" t="s">
        <v>39</v>
      </c>
      <c r="E5857" t="s">
        <v>22</v>
      </c>
      <c r="F5857" t="s">
        <v>17</v>
      </c>
      <c r="G5857">
        <v>11834.53</v>
      </c>
      <c r="H5857">
        <v>1</v>
      </c>
      <c r="I5857">
        <v>11834.53</v>
      </c>
      <c r="J5857">
        <v>2.31</v>
      </c>
      <c r="K5857">
        <v>2665</v>
      </c>
      <c r="L5857" s="1">
        <v>45371</v>
      </c>
    </row>
    <row r="5858" spans="1:12" x14ac:dyDescent="0.25">
      <c r="A5858" t="s">
        <v>5902</v>
      </c>
      <c r="B5858" t="s">
        <v>30</v>
      </c>
      <c r="C5858" t="s">
        <v>31</v>
      </c>
      <c r="D5858" t="s">
        <v>32</v>
      </c>
      <c r="E5858" t="s">
        <v>47</v>
      </c>
      <c r="F5858" t="s">
        <v>40</v>
      </c>
      <c r="G5858">
        <v>3115.66</v>
      </c>
      <c r="H5858">
        <v>1</v>
      </c>
      <c r="I5858">
        <v>3115.66</v>
      </c>
      <c r="J5858">
        <v>4.6500000000000004</v>
      </c>
      <c r="K5858">
        <v>3179</v>
      </c>
      <c r="L5858" s="1">
        <v>45484</v>
      </c>
    </row>
    <row r="5859" spans="1:12" x14ac:dyDescent="0.25">
      <c r="A5859" t="s">
        <v>5903</v>
      </c>
      <c r="B5859" t="s">
        <v>19</v>
      </c>
      <c r="C5859" t="s">
        <v>20</v>
      </c>
      <c r="D5859" t="s">
        <v>21</v>
      </c>
      <c r="E5859" t="s">
        <v>47</v>
      </c>
      <c r="F5859" t="s">
        <v>33</v>
      </c>
      <c r="G5859">
        <v>1814.09</v>
      </c>
      <c r="H5859">
        <v>4</v>
      </c>
      <c r="I5859">
        <v>7256.36</v>
      </c>
      <c r="J5859">
        <v>1.5</v>
      </c>
      <c r="K5859">
        <v>4017</v>
      </c>
      <c r="L5859" s="1">
        <v>45323</v>
      </c>
    </row>
    <row r="5860" spans="1:12" x14ac:dyDescent="0.25">
      <c r="A5860" t="s">
        <v>5904</v>
      </c>
      <c r="B5860" t="s">
        <v>49</v>
      </c>
      <c r="C5860" t="s">
        <v>14</v>
      </c>
      <c r="D5860" t="s">
        <v>50</v>
      </c>
      <c r="E5860" t="s">
        <v>22</v>
      </c>
      <c r="F5860" t="s">
        <v>17</v>
      </c>
      <c r="G5860">
        <v>7193.81</v>
      </c>
      <c r="H5860">
        <v>3</v>
      </c>
      <c r="I5860">
        <v>21581.43</v>
      </c>
      <c r="J5860">
        <v>1.1399999999999999</v>
      </c>
      <c r="K5860">
        <v>795</v>
      </c>
      <c r="L5860" s="1">
        <v>45511</v>
      </c>
    </row>
    <row r="5861" spans="1:12" x14ac:dyDescent="0.25">
      <c r="A5861" t="s">
        <v>5905</v>
      </c>
      <c r="B5861" t="s">
        <v>19</v>
      </c>
      <c r="C5861" t="s">
        <v>20</v>
      </c>
      <c r="D5861" t="s">
        <v>21</v>
      </c>
      <c r="E5861" t="s">
        <v>47</v>
      </c>
      <c r="F5861" t="s">
        <v>28</v>
      </c>
      <c r="G5861">
        <v>15969.8</v>
      </c>
      <c r="H5861">
        <v>4</v>
      </c>
      <c r="I5861">
        <v>63879.199999999997</v>
      </c>
      <c r="J5861">
        <v>4.7</v>
      </c>
      <c r="K5861">
        <v>4342</v>
      </c>
      <c r="L5861" s="1">
        <v>45358</v>
      </c>
    </row>
    <row r="5862" spans="1:12" x14ac:dyDescent="0.25">
      <c r="A5862" t="s">
        <v>5906</v>
      </c>
      <c r="B5862" t="s">
        <v>53</v>
      </c>
      <c r="C5862" t="s">
        <v>31</v>
      </c>
      <c r="D5862" t="s">
        <v>54</v>
      </c>
      <c r="E5862" t="s">
        <v>22</v>
      </c>
      <c r="F5862" t="s">
        <v>40</v>
      </c>
      <c r="G5862">
        <v>3035.84</v>
      </c>
      <c r="H5862">
        <v>2</v>
      </c>
      <c r="I5862">
        <v>6071.68</v>
      </c>
      <c r="J5862">
        <v>4.67</v>
      </c>
      <c r="K5862">
        <v>987</v>
      </c>
      <c r="L5862" s="1">
        <v>45539</v>
      </c>
    </row>
    <row r="5863" spans="1:12" x14ac:dyDescent="0.25">
      <c r="A5863" t="s">
        <v>5907</v>
      </c>
      <c r="B5863" t="s">
        <v>35</v>
      </c>
      <c r="C5863" t="s">
        <v>14</v>
      </c>
      <c r="D5863" t="s">
        <v>36</v>
      </c>
      <c r="E5863" t="s">
        <v>16</v>
      </c>
      <c r="F5863" t="s">
        <v>62</v>
      </c>
      <c r="G5863">
        <v>17896.900000000001</v>
      </c>
      <c r="H5863">
        <v>5</v>
      </c>
      <c r="I5863">
        <v>89484.5</v>
      </c>
      <c r="J5863">
        <v>4.87</v>
      </c>
      <c r="K5863">
        <v>3366</v>
      </c>
      <c r="L5863" s="1">
        <v>45293</v>
      </c>
    </row>
    <row r="5864" spans="1:12" x14ac:dyDescent="0.25">
      <c r="A5864" t="s">
        <v>5908</v>
      </c>
      <c r="B5864" t="s">
        <v>65</v>
      </c>
      <c r="C5864" t="s">
        <v>20</v>
      </c>
      <c r="D5864" t="s">
        <v>66</v>
      </c>
      <c r="E5864" t="s">
        <v>22</v>
      </c>
      <c r="F5864" t="s">
        <v>23</v>
      </c>
      <c r="G5864">
        <v>14846.3</v>
      </c>
      <c r="H5864">
        <v>5</v>
      </c>
      <c r="I5864">
        <v>74231.5</v>
      </c>
      <c r="J5864">
        <v>3.25</v>
      </c>
      <c r="K5864">
        <v>344</v>
      </c>
      <c r="L5864" s="1">
        <v>45512</v>
      </c>
    </row>
    <row r="5865" spans="1:12" x14ac:dyDescent="0.25">
      <c r="A5865" t="s">
        <v>5909</v>
      </c>
      <c r="B5865" t="s">
        <v>49</v>
      </c>
      <c r="C5865" t="s">
        <v>14</v>
      </c>
      <c r="D5865" t="s">
        <v>50</v>
      </c>
      <c r="E5865" t="s">
        <v>47</v>
      </c>
      <c r="F5865" t="s">
        <v>23</v>
      </c>
      <c r="G5865">
        <v>977.57</v>
      </c>
      <c r="H5865">
        <v>1</v>
      </c>
      <c r="I5865">
        <v>977.57</v>
      </c>
      <c r="J5865">
        <v>2.2400000000000002</v>
      </c>
      <c r="K5865">
        <v>4829</v>
      </c>
      <c r="L5865" s="1">
        <v>45318</v>
      </c>
    </row>
    <row r="5866" spans="1:12" x14ac:dyDescent="0.25">
      <c r="A5866" t="s">
        <v>5910</v>
      </c>
      <c r="B5866" t="s">
        <v>43</v>
      </c>
      <c r="C5866" t="s">
        <v>44</v>
      </c>
      <c r="D5866" t="s">
        <v>45</v>
      </c>
      <c r="E5866" t="s">
        <v>22</v>
      </c>
      <c r="F5866" t="s">
        <v>23</v>
      </c>
      <c r="G5866">
        <v>3505.12</v>
      </c>
      <c r="H5866">
        <v>5</v>
      </c>
      <c r="I5866">
        <v>17525.599999999999</v>
      </c>
      <c r="J5866">
        <v>2</v>
      </c>
      <c r="K5866">
        <v>2041</v>
      </c>
      <c r="L5866" s="1">
        <v>45432</v>
      </c>
    </row>
    <row r="5867" spans="1:12" x14ac:dyDescent="0.25">
      <c r="A5867" t="s">
        <v>5911</v>
      </c>
      <c r="B5867" t="s">
        <v>13</v>
      </c>
      <c r="C5867" t="s">
        <v>14</v>
      </c>
      <c r="D5867" t="s">
        <v>15</v>
      </c>
      <c r="E5867" t="s">
        <v>47</v>
      </c>
      <c r="F5867" t="s">
        <v>33</v>
      </c>
      <c r="G5867">
        <v>19942.150000000001</v>
      </c>
      <c r="H5867">
        <v>1</v>
      </c>
      <c r="I5867">
        <v>19942.150000000001</v>
      </c>
      <c r="J5867">
        <v>2.77</v>
      </c>
      <c r="K5867">
        <v>3672</v>
      </c>
      <c r="L5867" s="1">
        <v>45488</v>
      </c>
    </row>
    <row r="5868" spans="1:12" x14ac:dyDescent="0.25">
      <c r="A5868" t="s">
        <v>5912</v>
      </c>
      <c r="B5868" t="s">
        <v>30</v>
      </c>
      <c r="C5868" t="s">
        <v>31</v>
      </c>
      <c r="D5868" t="s">
        <v>32</v>
      </c>
      <c r="E5868" t="s">
        <v>47</v>
      </c>
      <c r="F5868" t="s">
        <v>28</v>
      </c>
      <c r="G5868">
        <v>19536.099999999999</v>
      </c>
      <c r="H5868">
        <v>3</v>
      </c>
      <c r="I5868">
        <v>58608.3</v>
      </c>
      <c r="J5868">
        <v>3.39</v>
      </c>
      <c r="K5868">
        <v>1810</v>
      </c>
      <c r="L5868" s="1">
        <v>45307</v>
      </c>
    </row>
    <row r="5869" spans="1:12" x14ac:dyDescent="0.25">
      <c r="A5869" t="s">
        <v>5913</v>
      </c>
      <c r="B5869" t="s">
        <v>43</v>
      </c>
      <c r="C5869" t="s">
        <v>44</v>
      </c>
      <c r="D5869" t="s">
        <v>45</v>
      </c>
      <c r="E5869" t="s">
        <v>22</v>
      </c>
      <c r="F5869" t="s">
        <v>28</v>
      </c>
      <c r="G5869">
        <v>7725.39</v>
      </c>
      <c r="H5869">
        <v>1</v>
      </c>
      <c r="I5869">
        <v>7725.39</v>
      </c>
      <c r="J5869">
        <v>3.1</v>
      </c>
      <c r="K5869">
        <v>4849</v>
      </c>
      <c r="L5869" s="1">
        <v>45495</v>
      </c>
    </row>
    <row r="5870" spans="1:12" x14ac:dyDescent="0.25">
      <c r="A5870" t="s">
        <v>5914</v>
      </c>
      <c r="B5870" t="s">
        <v>43</v>
      </c>
      <c r="C5870" t="s">
        <v>44</v>
      </c>
      <c r="D5870" t="s">
        <v>45</v>
      </c>
      <c r="E5870" t="s">
        <v>47</v>
      </c>
      <c r="F5870" t="s">
        <v>28</v>
      </c>
      <c r="G5870">
        <v>4814.32</v>
      </c>
      <c r="H5870">
        <v>3</v>
      </c>
      <c r="I5870">
        <v>14442.96</v>
      </c>
      <c r="J5870">
        <v>4.1100000000000003</v>
      </c>
      <c r="K5870">
        <v>331</v>
      </c>
      <c r="L5870" s="1">
        <v>45568</v>
      </c>
    </row>
    <row r="5871" spans="1:12" x14ac:dyDescent="0.25">
      <c r="A5871" t="s">
        <v>5915</v>
      </c>
      <c r="B5871" t="s">
        <v>19</v>
      </c>
      <c r="C5871" t="s">
        <v>20</v>
      </c>
      <c r="D5871" t="s">
        <v>21</v>
      </c>
      <c r="E5871" t="s">
        <v>47</v>
      </c>
      <c r="F5871" t="s">
        <v>33</v>
      </c>
      <c r="G5871">
        <v>3137.03</v>
      </c>
      <c r="H5871">
        <v>4</v>
      </c>
      <c r="I5871">
        <v>12548.12</v>
      </c>
      <c r="J5871">
        <v>2.66</v>
      </c>
      <c r="K5871">
        <v>4799</v>
      </c>
      <c r="L5871" s="1">
        <v>45549</v>
      </c>
    </row>
    <row r="5872" spans="1:12" x14ac:dyDescent="0.25">
      <c r="A5872" t="s">
        <v>5916</v>
      </c>
      <c r="B5872" t="s">
        <v>53</v>
      </c>
      <c r="C5872" t="s">
        <v>31</v>
      </c>
      <c r="D5872" t="s">
        <v>54</v>
      </c>
      <c r="E5872" t="s">
        <v>16</v>
      </c>
      <c r="F5872" t="s">
        <v>33</v>
      </c>
      <c r="G5872">
        <v>18247.740000000002</v>
      </c>
      <c r="H5872">
        <v>3</v>
      </c>
      <c r="I5872">
        <v>54743.22</v>
      </c>
      <c r="J5872">
        <v>2.14</v>
      </c>
      <c r="K5872">
        <v>1939</v>
      </c>
      <c r="L5872" s="1">
        <v>45541</v>
      </c>
    </row>
    <row r="5873" spans="1:12" x14ac:dyDescent="0.25">
      <c r="A5873" t="s">
        <v>5917</v>
      </c>
      <c r="B5873" t="s">
        <v>38</v>
      </c>
      <c r="C5873" t="s">
        <v>20</v>
      </c>
      <c r="D5873" t="s">
        <v>39</v>
      </c>
      <c r="E5873" t="s">
        <v>47</v>
      </c>
      <c r="F5873" t="s">
        <v>23</v>
      </c>
      <c r="G5873">
        <v>4568.01</v>
      </c>
      <c r="H5873">
        <v>2</v>
      </c>
      <c r="I5873">
        <v>9136.02</v>
      </c>
      <c r="J5873">
        <v>2.85</v>
      </c>
      <c r="K5873">
        <v>1488</v>
      </c>
      <c r="L5873" s="1">
        <v>45598</v>
      </c>
    </row>
    <row r="5874" spans="1:12" x14ac:dyDescent="0.25">
      <c r="A5874" t="s">
        <v>5918</v>
      </c>
      <c r="B5874" t="s">
        <v>49</v>
      </c>
      <c r="C5874" t="s">
        <v>14</v>
      </c>
      <c r="D5874" t="s">
        <v>50</v>
      </c>
      <c r="E5874" t="s">
        <v>47</v>
      </c>
      <c r="F5874" t="s">
        <v>62</v>
      </c>
      <c r="G5874">
        <v>4695.08</v>
      </c>
      <c r="H5874">
        <v>2</v>
      </c>
      <c r="I5874">
        <v>9390.16</v>
      </c>
      <c r="J5874">
        <v>1.28</v>
      </c>
      <c r="K5874">
        <v>4606</v>
      </c>
      <c r="L5874" s="1">
        <v>45438</v>
      </c>
    </row>
    <row r="5875" spans="1:12" x14ac:dyDescent="0.25">
      <c r="A5875" t="s">
        <v>5919</v>
      </c>
      <c r="B5875" t="s">
        <v>65</v>
      </c>
      <c r="C5875" t="s">
        <v>20</v>
      </c>
      <c r="D5875" t="s">
        <v>66</v>
      </c>
      <c r="E5875" t="s">
        <v>16</v>
      </c>
      <c r="F5875" t="s">
        <v>17</v>
      </c>
      <c r="G5875">
        <v>7922.18</v>
      </c>
      <c r="H5875">
        <v>4</v>
      </c>
      <c r="I5875">
        <v>31688.720000000001</v>
      </c>
      <c r="J5875">
        <v>2.97</v>
      </c>
      <c r="K5875">
        <v>3569</v>
      </c>
      <c r="L5875" s="1">
        <v>45438</v>
      </c>
    </row>
    <row r="5876" spans="1:12" x14ac:dyDescent="0.25">
      <c r="A5876" t="s">
        <v>5920</v>
      </c>
      <c r="B5876" t="s">
        <v>30</v>
      </c>
      <c r="C5876" t="s">
        <v>31</v>
      </c>
      <c r="D5876" t="s">
        <v>32</v>
      </c>
      <c r="E5876" t="s">
        <v>16</v>
      </c>
      <c r="F5876" t="s">
        <v>28</v>
      </c>
      <c r="G5876">
        <v>18187.3</v>
      </c>
      <c r="H5876">
        <v>2</v>
      </c>
      <c r="I5876">
        <v>36374.6</v>
      </c>
      <c r="J5876">
        <v>4.75</v>
      </c>
      <c r="K5876">
        <v>2837</v>
      </c>
      <c r="L5876" s="1">
        <v>45503</v>
      </c>
    </row>
    <row r="5877" spans="1:12" x14ac:dyDescent="0.25">
      <c r="A5877" t="s">
        <v>5921</v>
      </c>
      <c r="B5877" t="s">
        <v>25</v>
      </c>
      <c r="C5877" t="s">
        <v>26</v>
      </c>
      <c r="D5877" t="s">
        <v>27</v>
      </c>
      <c r="E5877" t="s">
        <v>47</v>
      </c>
      <c r="F5877" t="s">
        <v>62</v>
      </c>
      <c r="G5877">
        <v>15749.88</v>
      </c>
      <c r="H5877">
        <v>4</v>
      </c>
      <c r="I5877">
        <v>62999.519999999997</v>
      </c>
      <c r="J5877">
        <v>2.41</v>
      </c>
      <c r="K5877">
        <v>743</v>
      </c>
      <c r="L5877" s="1">
        <v>45516</v>
      </c>
    </row>
    <row r="5878" spans="1:12" x14ac:dyDescent="0.25">
      <c r="A5878" t="s">
        <v>5922</v>
      </c>
      <c r="B5878" t="s">
        <v>65</v>
      </c>
      <c r="C5878" t="s">
        <v>20</v>
      </c>
      <c r="D5878" t="s">
        <v>66</v>
      </c>
      <c r="E5878" t="s">
        <v>16</v>
      </c>
      <c r="F5878" t="s">
        <v>33</v>
      </c>
      <c r="G5878">
        <v>7652.08</v>
      </c>
      <c r="H5878">
        <v>3</v>
      </c>
      <c r="I5878">
        <v>22956.240000000002</v>
      </c>
      <c r="J5878">
        <v>2.96</v>
      </c>
      <c r="K5878">
        <v>4953</v>
      </c>
      <c r="L5878" s="1">
        <v>45595</v>
      </c>
    </row>
    <row r="5879" spans="1:12" x14ac:dyDescent="0.25">
      <c r="A5879" t="s">
        <v>5923</v>
      </c>
      <c r="B5879" t="s">
        <v>53</v>
      </c>
      <c r="C5879" t="s">
        <v>31</v>
      </c>
      <c r="D5879" t="s">
        <v>54</v>
      </c>
      <c r="E5879" t="s">
        <v>47</v>
      </c>
      <c r="F5879" t="s">
        <v>28</v>
      </c>
      <c r="G5879">
        <v>18306.55</v>
      </c>
      <c r="H5879">
        <v>5</v>
      </c>
      <c r="I5879">
        <v>91532.75</v>
      </c>
      <c r="J5879">
        <v>4.5</v>
      </c>
      <c r="K5879">
        <v>4904</v>
      </c>
      <c r="L5879" s="1">
        <v>45487</v>
      </c>
    </row>
    <row r="5880" spans="1:12" x14ac:dyDescent="0.25">
      <c r="A5880" t="s">
        <v>5924</v>
      </c>
      <c r="B5880" t="s">
        <v>13</v>
      </c>
      <c r="C5880" t="s">
        <v>14</v>
      </c>
      <c r="D5880" t="s">
        <v>15</v>
      </c>
      <c r="E5880" t="s">
        <v>47</v>
      </c>
      <c r="F5880" t="s">
        <v>23</v>
      </c>
      <c r="G5880">
        <v>10878.04</v>
      </c>
      <c r="H5880">
        <v>5</v>
      </c>
      <c r="I5880">
        <v>54390.2</v>
      </c>
      <c r="J5880">
        <v>1.18</v>
      </c>
      <c r="K5880">
        <v>3403</v>
      </c>
      <c r="L5880" s="1">
        <v>45461</v>
      </c>
    </row>
    <row r="5881" spans="1:12" x14ac:dyDescent="0.25">
      <c r="A5881" t="s">
        <v>5925</v>
      </c>
      <c r="B5881" t="s">
        <v>19</v>
      </c>
      <c r="C5881" t="s">
        <v>20</v>
      </c>
      <c r="D5881" t="s">
        <v>21</v>
      </c>
      <c r="E5881" t="s">
        <v>16</v>
      </c>
      <c r="F5881" t="s">
        <v>28</v>
      </c>
      <c r="G5881">
        <v>17775.439999999999</v>
      </c>
      <c r="H5881">
        <v>1</v>
      </c>
      <c r="I5881">
        <v>17775.439999999999</v>
      </c>
      <c r="J5881">
        <v>2.66</v>
      </c>
      <c r="K5881">
        <v>3422</v>
      </c>
      <c r="L5881" s="1">
        <v>45455</v>
      </c>
    </row>
    <row r="5882" spans="1:12" x14ac:dyDescent="0.25">
      <c r="A5882" t="s">
        <v>5926</v>
      </c>
      <c r="B5882" t="s">
        <v>25</v>
      </c>
      <c r="C5882" t="s">
        <v>26</v>
      </c>
      <c r="D5882" t="s">
        <v>27</v>
      </c>
      <c r="E5882" t="s">
        <v>47</v>
      </c>
      <c r="F5882" t="s">
        <v>62</v>
      </c>
      <c r="G5882">
        <v>4688.01</v>
      </c>
      <c r="H5882">
        <v>5</v>
      </c>
      <c r="I5882">
        <v>23440.05</v>
      </c>
      <c r="J5882">
        <v>1.1000000000000001</v>
      </c>
      <c r="K5882">
        <v>2938</v>
      </c>
      <c r="L5882" s="1">
        <v>45608</v>
      </c>
    </row>
    <row r="5883" spans="1:12" x14ac:dyDescent="0.25">
      <c r="A5883" t="s">
        <v>5927</v>
      </c>
      <c r="B5883" t="s">
        <v>30</v>
      </c>
      <c r="C5883" t="s">
        <v>31</v>
      </c>
      <c r="D5883" t="s">
        <v>32</v>
      </c>
      <c r="E5883" t="s">
        <v>22</v>
      </c>
      <c r="F5883" t="s">
        <v>23</v>
      </c>
      <c r="G5883">
        <v>323.20999999999998</v>
      </c>
      <c r="H5883">
        <v>5</v>
      </c>
      <c r="I5883">
        <v>1616.05</v>
      </c>
      <c r="J5883">
        <v>3.61</v>
      </c>
      <c r="K5883">
        <v>766</v>
      </c>
      <c r="L5883" s="1">
        <v>45521</v>
      </c>
    </row>
    <row r="5884" spans="1:12" x14ac:dyDescent="0.25">
      <c r="A5884" t="s">
        <v>5928</v>
      </c>
      <c r="B5884" t="s">
        <v>25</v>
      </c>
      <c r="C5884" t="s">
        <v>26</v>
      </c>
      <c r="D5884" t="s">
        <v>27</v>
      </c>
      <c r="E5884" t="s">
        <v>22</v>
      </c>
      <c r="F5884" t="s">
        <v>40</v>
      </c>
      <c r="G5884">
        <v>14199.43</v>
      </c>
      <c r="H5884">
        <v>3</v>
      </c>
      <c r="I5884">
        <v>42598.29</v>
      </c>
      <c r="J5884">
        <v>4.25</v>
      </c>
      <c r="K5884">
        <v>2795</v>
      </c>
      <c r="L5884" s="1">
        <v>45570</v>
      </c>
    </row>
    <row r="5885" spans="1:12" x14ac:dyDescent="0.25">
      <c r="A5885" t="s">
        <v>5929</v>
      </c>
      <c r="B5885" t="s">
        <v>19</v>
      </c>
      <c r="C5885" t="s">
        <v>20</v>
      </c>
      <c r="D5885" t="s">
        <v>21</v>
      </c>
      <c r="E5885" t="s">
        <v>22</v>
      </c>
      <c r="F5885" t="s">
        <v>62</v>
      </c>
      <c r="G5885">
        <v>5279.14</v>
      </c>
      <c r="H5885">
        <v>2</v>
      </c>
      <c r="I5885">
        <v>10558.28</v>
      </c>
      <c r="J5885">
        <v>3.22</v>
      </c>
      <c r="K5885">
        <v>4149</v>
      </c>
      <c r="L5885" s="1">
        <v>45449</v>
      </c>
    </row>
    <row r="5886" spans="1:12" x14ac:dyDescent="0.25">
      <c r="A5886" t="s">
        <v>5930</v>
      </c>
      <c r="B5886" t="s">
        <v>53</v>
      </c>
      <c r="C5886" t="s">
        <v>31</v>
      </c>
      <c r="D5886" t="s">
        <v>54</v>
      </c>
      <c r="E5886" t="s">
        <v>47</v>
      </c>
      <c r="F5886" t="s">
        <v>62</v>
      </c>
      <c r="G5886">
        <v>14867.85</v>
      </c>
      <c r="H5886">
        <v>5</v>
      </c>
      <c r="I5886">
        <v>74339.25</v>
      </c>
      <c r="J5886">
        <v>4.53</v>
      </c>
      <c r="K5886">
        <v>4862</v>
      </c>
      <c r="L5886" s="1">
        <v>45620</v>
      </c>
    </row>
    <row r="5887" spans="1:12" x14ac:dyDescent="0.25">
      <c r="A5887" t="s">
        <v>5931</v>
      </c>
      <c r="B5887" t="s">
        <v>49</v>
      </c>
      <c r="C5887" t="s">
        <v>14</v>
      </c>
      <c r="D5887" t="s">
        <v>50</v>
      </c>
      <c r="E5887" t="s">
        <v>22</v>
      </c>
      <c r="F5887" t="s">
        <v>62</v>
      </c>
      <c r="G5887">
        <v>12715.2</v>
      </c>
      <c r="H5887">
        <v>4</v>
      </c>
      <c r="I5887">
        <v>50860.800000000003</v>
      </c>
      <c r="J5887">
        <v>2.69</v>
      </c>
      <c r="K5887">
        <v>452</v>
      </c>
      <c r="L5887" s="1">
        <v>45550</v>
      </c>
    </row>
    <row r="5888" spans="1:12" x14ac:dyDescent="0.25">
      <c r="A5888" t="s">
        <v>5932</v>
      </c>
      <c r="B5888" t="s">
        <v>19</v>
      </c>
      <c r="C5888" t="s">
        <v>20</v>
      </c>
      <c r="D5888" t="s">
        <v>21</v>
      </c>
      <c r="E5888" t="s">
        <v>22</v>
      </c>
      <c r="F5888" t="s">
        <v>28</v>
      </c>
      <c r="G5888">
        <v>7336.33</v>
      </c>
      <c r="H5888">
        <v>5</v>
      </c>
      <c r="I5888">
        <v>36681.65</v>
      </c>
      <c r="J5888">
        <v>4.1399999999999997</v>
      </c>
      <c r="K5888">
        <v>2433</v>
      </c>
      <c r="L5888" s="1">
        <v>45624</v>
      </c>
    </row>
    <row r="5889" spans="1:12" x14ac:dyDescent="0.25">
      <c r="A5889" t="s">
        <v>5933</v>
      </c>
      <c r="B5889" t="s">
        <v>30</v>
      </c>
      <c r="C5889" t="s">
        <v>31</v>
      </c>
      <c r="D5889" t="s">
        <v>32</v>
      </c>
      <c r="E5889" t="s">
        <v>16</v>
      </c>
      <c r="F5889" t="s">
        <v>17</v>
      </c>
      <c r="G5889">
        <v>5391.51</v>
      </c>
      <c r="H5889">
        <v>2</v>
      </c>
      <c r="I5889">
        <v>10783.02</v>
      </c>
      <c r="J5889">
        <v>1.26</v>
      </c>
      <c r="K5889">
        <v>725</v>
      </c>
      <c r="L5889" s="1">
        <v>45493</v>
      </c>
    </row>
    <row r="5890" spans="1:12" x14ac:dyDescent="0.25">
      <c r="A5890" t="s">
        <v>5934</v>
      </c>
      <c r="B5890" t="s">
        <v>19</v>
      </c>
      <c r="C5890" t="s">
        <v>20</v>
      </c>
      <c r="D5890" t="s">
        <v>21</v>
      </c>
      <c r="E5890" t="s">
        <v>22</v>
      </c>
      <c r="F5890" t="s">
        <v>17</v>
      </c>
      <c r="G5890">
        <v>11525.65</v>
      </c>
      <c r="H5890">
        <v>1</v>
      </c>
      <c r="I5890">
        <v>11525.65</v>
      </c>
      <c r="J5890">
        <v>1.47</v>
      </c>
      <c r="K5890">
        <v>237</v>
      </c>
      <c r="L5890" s="1">
        <v>45510</v>
      </c>
    </row>
    <row r="5891" spans="1:12" x14ac:dyDescent="0.25">
      <c r="A5891" t="s">
        <v>5935</v>
      </c>
      <c r="B5891" t="s">
        <v>38</v>
      </c>
      <c r="C5891" t="s">
        <v>20</v>
      </c>
      <c r="D5891" t="s">
        <v>39</v>
      </c>
      <c r="E5891" t="s">
        <v>47</v>
      </c>
      <c r="F5891" t="s">
        <v>23</v>
      </c>
      <c r="G5891">
        <v>720.64</v>
      </c>
      <c r="H5891">
        <v>4</v>
      </c>
      <c r="I5891">
        <v>2882.56</v>
      </c>
      <c r="J5891">
        <v>3.49</v>
      </c>
      <c r="K5891">
        <v>3796</v>
      </c>
      <c r="L5891" s="1">
        <v>45573</v>
      </c>
    </row>
    <row r="5892" spans="1:12" x14ac:dyDescent="0.25">
      <c r="A5892" t="s">
        <v>5936</v>
      </c>
      <c r="B5892" t="s">
        <v>13</v>
      </c>
      <c r="C5892" t="s">
        <v>14</v>
      </c>
      <c r="D5892" t="s">
        <v>15</v>
      </c>
      <c r="E5892" t="s">
        <v>16</v>
      </c>
      <c r="F5892" t="s">
        <v>23</v>
      </c>
      <c r="G5892">
        <v>8964.15</v>
      </c>
      <c r="H5892">
        <v>4</v>
      </c>
      <c r="I5892">
        <v>35856.6</v>
      </c>
      <c r="J5892">
        <v>2.44</v>
      </c>
      <c r="K5892">
        <v>2408</v>
      </c>
      <c r="L5892" s="1">
        <v>45522</v>
      </c>
    </row>
    <row r="5893" spans="1:12" x14ac:dyDescent="0.25">
      <c r="A5893" t="s">
        <v>5937</v>
      </c>
      <c r="B5893" t="s">
        <v>38</v>
      </c>
      <c r="C5893" t="s">
        <v>20</v>
      </c>
      <c r="D5893" t="s">
        <v>39</v>
      </c>
      <c r="E5893" t="s">
        <v>22</v>
      </c>
      <c r="F5893" t="s">
        <v>28</v>
      </c>
      <c r="G5893">
        <v>951.64</v>
      </c>
      <c r="H5893">
        <v>1</v>
      </c>
      <c r="I5893">
        <v>951.64</v>
      </c>
      <c r="J5893">
        <v>1.37</v>
      </c>
      <c r="K5893">
        <v>4559</v>
      </c>
      <c r="L5893" s="1">
        <v>45506</v>
      </c>
    </row>
    <row r="5894" spans="1:12" x14ac:dyDescent="0.25">
      <c r="A5894" t="s">
        <v>5938</v>
      </c>
      <c r="B5894" t="s">
        <v>38</v>
      </c>
      <c r="C5894" t="s">
        <v>20</v>
      </c>
      <c r="D5894" t="s">
        <v>39</v>
      </c>
      <c r="E5894" t="s">
        <v>22</v>
      </c>
      <c r="F5894" t="s">
        <v>28</v>
      </c>
      <c r="G5894">
        <v>10392.51</v>
      </c>
      <c r="H5894">
        <v>4</v>
      </c>
      <c r="I5894">
        <v>41570.04</v>
      </c>
      <c r="J5894">
        <v>2.61</v>
      </c>
      <c r="K5894">
        <v>2693</v>
      </c>
      <c r="L5894" s="1">
        <v>45456</v>
      </c>
    </row>
    <row r="5895" spans="1:12" x14ac:dyDescent="0.25">
      <c r="A5895" t="s">
        <v>5939</v>
      </c>
      <c r="B5895" t="s">
        <v>25</v>
      </c>
      <c r="C5895" t="s">
        <v>26</v>
      </c>
      <c r="D5895" t="s">
        <v>27</v>
      </c>
      <c r="E5895" t="s">
        <v>22</v>
      </c>
      <c r="F5895" t="s">
        <v>62</v>
      </c>
      <c r="G5895">
        <v>18050.990000000002</v>
      </c>
      <c r="H5895">
        <v>1</v>
      </c>
      <c r="I5895">
        <v>18050.990000000002</v>
      </c>
      <c r="J5895">
        <v>2.69</v>
      </c>
      <c r="K5895">
        <v>755</v>
      </c>
      <c r="L5895" s="1">
        <v>45442</v>
      </c>
    </row>
    <row r="5896" spans="1:12" x14ac:dyDescent="0.25">
      <c r="A5896" t="s">
        <v>5940</v>
      </c>
      <c r="B5896" t="s">
        <v>38</v>
      </c>
      <c r="C5896" t="s">
        <v>20</v>
      </c>
      <c r="D5896" t="s">
        <v>39</v>
      </c>
      <c r="E5896" t="s">
        <v>47</v>
      </c>
      <c r="F5896" t="s">
        <v>17</v>
      </c>
      <c r="G5896">
        <v>2510.9299999999998</v>
      </c>
      <c r="H5896">
        <v>5</v>
      </c>
      <c r="I5896">
        <v>12554.65</v>
      </c>
      <c r="J5896">
        <v>1.24</v>
      </c>
      <c r="K5896">
        <v>3377</v>
      </c>
      <c r="L5896" s="1">
        <v>45636</v>
      </c>
    </row>
    <row r="5897" spans="1:12" x14ac:dyDescent="0.25">
      <c r="A5897" t="s">
        <v>5941</v>
      </c>
      <c r="B5897" t="s">
        <v>25</v>
      </c>
      <c r="C5897" t="s">
        <v>26</v>
      </c>
      <c r="D5897" t="s">
        <v>27</v>
      </c>
      <c r="E5897" t="s">
        <v>22</v>
      </c>
      <c r="F5897" t="s">
        <v>28</v>
      </c>
      <c r="G5897">
        <v>838.09</v>
      </c>
      <c r="H5897">
        <v>1</v>
      </c>
      <c r="I5897">
        <v>838.09</v>
      </c>
      <c r="J5897">
        <v>4.8600000000000003</v>
      </c>
      <c r="K5897">
        <v>1511</v>
      </c>
      <c r="L5897" s="1">
        <v>45403</v>
      </c>
    </row>
    <row r="5898" spans="1:12" x14ac:dyDescent="0.25">
      <c r="A5898" t="s">
        <v>5942</v>
      </c>
      <c r="B5898" t="s">
        <v>43</v>
      </c>
      <c r="C5898" t="s">
        <v>44</v>
      </c>
      <c r="D5898" t="s">
        <v>45</v>
      </c>
      <c r="E5898" t="s">
        <v>16</v>
      </c>
      <c r="F5898" t="s">
        <v>23</v>
      </c>
      <c r="G5898">
        <v>12212.07</v>
      </c>
      <c r="H5898">
        <v>1</v>
      </c>
      <c r="I5898">
        <v>12212.07</v>
      </c>
      <c r="J5898">
        <v>1.97</v>
      </c>
      <c r="K5898">
        <v>3865</v>
      </c>
      <c r="L5898" s="1">
        <v>45382</v>
      </c>
    </row>
    <row r="5899" spans="1:12" x14ac:dyDescent="0.25">
      <c r="A5899" t="s">
        <v>5943</v>
      </c>
      <c r="B5899" t="s">
        <v>43</v>
      </c>
      <c r="C5899" t="s">
        <v>44</v>
      </c>
      <c r="D5899" t="s">
        <v>45</v>
      </c>
      <c r="E5899" t="s">
        <v>22</v>
      </c>
      <c r="F5899" t="s">
        <v>62</v>
      </c>
      <c r="G5899">
        <v>8451.2099999999991</v>
      </c>
      <c r="H5899">
        <v>5</v>
      </c>
      <c r="I5899">
        <v>42256.05</v>
      </c>
      <c r="J5899">
        <v>4.82</v>
      </c>
      <c r="K5899">
        <v>1695</v>
      </c>
      <c r="L5899" s="1">
        <v>45600</v>
      </c>
    </row>
    <row r="5900" spans="1:12" x14ac:dyDescent="0.25">
      <c r="A5900" t="s">
        <v>5944</v>
      </c>
      <c r="B5900" t="s">
        <v>13</v>
      </c>
      <c r="C5900" t="s">
        <v>14</v>
      </c>
      <c r="D5900" t="s">
        <v>15</v>
      </c>
      <c r="E5900" t="s">
        <v>22</v>
      </c>
      <c r="F5900" t="s">
        <v>33</v>
      </c>
      <c r="G5900">
        <v>7046.05</v>
      </c>
      <c r="H5900">
        <v>2</v>
      </c>
      <c r="I5900">
        <v>14092.1</v>
      </c>
      <c r="J5900">
        <v>1.68</v>
      </c>
      <c r="K5900">
        <v>1914</v>
      </c>
      <c r="L5900" s="1">
        <v>45388</v>
      </c>
    </row>
    <row r="5901" spans="1:12" x14ac:dyDescent="0.25">
      <c r="A5901" t="s">
        <v>5945</v>
      </c>
      <c r="B5901" t="s">
        <v>25</v>
      </c>
      <c r="C5901" t="s">
        <v>26</v>
      </c>
      <c r="D5901" t="s">
        <v>27</v>
      </c>
      <c r="E5901" t="s">
        <v>22</v>
      </c>
      <c r="F5901" t="s">
        <v>28</v>
      </c>
      <c r="G5901">
        <v>15143.71</v>
      </c>
      <c r="H5901">
        <v>3</v>
      </c>
      <c r="I5901">
        <v>45431.13</v>
      </c>
      <c r="J5901">
        <v>1.82</v>
      </c>
      <c r="K5901">
        <v>3321</v>
      </c>
      <c r="L5901" s="1">
        <v>45341</v>
      </c>
    </row>
    <row r="5902" spans="1:12" x14ac:dyDescent="0.25">
      <c r="A5902" t="s">
        <v>5946</v>
      </c>
      <c r="B5902" t="s">
        <v>25</v>
      </c>
      <c r="C5902" t="s">
        <v>26</v>
      </c>
      <c r="D5902" t="s">
        <v>27</v>
      </c>
      <c r="E5902" t="s">
        <v>16</v>
      </c>
      <c r="F5902" t="s">
        <v>23</v>
      </c>
      <c r="G5902">
        <v>14644.34</v>
      </c>
      <c r="H5902">
        <v>2</v>
      </c>
      <c r="I5902">
        <v>29288.68</v>
      </c>
      <c r="J5902">
        <v>2.57</v>
      </c>
      <c r="K5902">
        <v>4373</v>
      </c>
      <c r="L5902" s="1">
        <v>45384</v>
      </c>
    </row>
    <row r="5903" spans="1:12" x14ac:dyDescent="0.25">
      <c r="A5903" t="s">
        <v>5947</v>
      </c>
      <c r="B5903" t="s">
        <v>43</v>
      </c>
      <c r="C5903" t="s">
        <v>44</v>
      </c>
      <c r="D5903" t="s">
        <v>45</v>
      </c>
      <c r="E5903" t="s">
        <v>16</v>
      </c>
      <c r="F5903" t="s">
        <v>62</v>
      </c>
      <c r="G5903">
        <v>19482.04</v>
      </c>
      <c r="H5903">
        <v>2</v>
      </c>
      <c r="I5903">
        <v>38964.080000000002</v>
      </c>
      <c r="J5903">
        <v>4.8899999999999997</v>
      </c>
      <c r="K5903">
        <v>1803</v>
      </c>
      <c r="L5903" s="1">
        <v>45300</v>
      </c>
    </row>
    <row r="5904" spans="1:12" x14ac:dyDescent="0.25">
      <c r="A5904" t="s">
        <v>5948</v>
      </c>
      <c r="B5904" t="s">
        <v>43</v>
      </c>
      <c r="C5904" t="s">
        <v>44</v>
      </c>
      <c r="D5904" t="s">
        <v>45</v>
      </c>
      <c r="E5904" t="s">
        <v>47</v>
      </c>
      <c r="F5904" t="s">
        <v>17</v>
      </c>
      <c r="G5904">
        <v>18492.62</v>
      </c>
      <c r="H5904">
        <v>2</v>
      </c>
      <c r="I5904">
        <v>36985.24</v>
      </c>
      <c r="J5904">
        <v>1.63</v>
      </c>
      <c r="K5904">
        <v>3872</v>
      </c>
      <c r="L5904" s="1">
        <v>45323</v>
      </c>
    </row>
    <row r="5905" spans="1:12" x14ac:dyDescent="0.25">
      <c r="A5905" t="s">
        <v>5949</v>
      </c>
      <c r="B5905" t="s">
        <v>53</v>
      </c>
      <c r="C5905" t="s">
        <v>31</v>
      </c>
      <c r="D5905" t="s">
        <v>54</v>
      </c>
      <c r="E5905" t="s">
        <v>47</v>
      </c>
      <c r="F5905" t="s">
        <v>40</v>
      </c>
      <c r="G5905">
        <v>18426.64</v>
      </c>
      <c r="H5905">
        <v>5</v>
      </c>
      <c r="I5905">
        <v>92133.2</v>
      </c>
      <c r="J5905">
        <v>1.1399999999999999</v>
      </c>
      <c r="K5905">
        <v>1524</v>
      </c>
      <c r="L5905" s="1">
        <v>45634</v>
      </c>
    </row>
    <row r="5906" spans="1:12" x14ac:dyDescent="0.25">
      <c r="A5906" t="s">
        <v>5950</v>
      </c>
      <c r="B5906" t="s">
        <v>38</v>
      </c>
      <c r="C5906" t="s">
        <v>20</v>
      </c>
      <c r="D5906" t="s">
        <v>39</v>
      </c>
      <c r="E5906" t="s">
        <v>16</v>
      </c>
      <c r="F5906" t="s">
        <v>40</v>
      </c>
      <c r="G5906">
        <v>6981.18</v>
      </c>
      <c r="H5906">
        <v>5</v>
      </c>
      <c r="I5906">
        <v>34905.9</v>
      </c>
      <c r="J5906">
        <v>4.8499999999999996</v>
      </c>
      <c r="K5906">
        <v>796</v>
      </c>
      <c r="L5906" s="1">
        <v>45546</v>
      </c>
    </row>
    <row r="5907" spans="1:12" x14ac:dyDescent="0.25">
      <c r="A5907" t="s">
        <v>5951</v>
      </c>
      <c r="B5907" t="s">
        <v>65</v>
      </c>
      <c r="C5907" t="s">
        <v>20</v>
      </c>
      <c r="D5907" t="s">
        <v>66</v>
      </c>
      <c r="E5907" t="s">
        <v>22</v>
      </c>
      <c r="F5907" t="s">
        <v>23</v>
      </c>
      <c r="G5907">
        <v>8758.99</v>
      </c>
      <c r="H5907">
        <v>3</v>
      </c>
      <c r="I5907">
        <v>26276.97</v>
      </c>
      <c r="J5907">
        <v>1.06</v>
      </c>
      <c r="K5907">
        <v>1876</v>
      </c>
      <c r="L5907" s="1">
        <v>45540</v>
      </c>
    </row>
    <row r="5908" spans="1:12" x14ac:dyDescent="0.25">
      <c r="A5908" t="s">
        <v>5952</v>
      </c>
      <c r="B5908" t="s">
        <v>49</v>
      </c>
      <c r="C5908" t="s">
        <v>14</v>
      </c>
      <c r="D5908" t="s">
        <v>50</v>
      </c>
      <c r="E5908" t="s">
        <v>47</v>
      </c>
      <c r="F5908" t="s">
        <v>40</v>
      </c>
      <c r="G5908">
        <v>19111.330000000002</v>
      </c>
      <c r="H5908">
        <v>3</v>
      </c>
      <c r="I5908">
        <v>57333.99</v>
      </c>
      <c r="J5908">
        <v>4.1900000000000004</v>
      </c>
      <c r="K5908">
        <v>4340</v>
      </c>
      <c r="L5908" s="1">
        <v>45428</v>
      </c>
    </row>
    <row r="5909" spans="1:12" x14ac:dyDescent="0.25">
      <c r="A5909" t="s">
        <v>5953</v>
      </c>
      <c r="B5909" t="s">
        <v>38</v>
      </c>
      <c r="C5909" t="s">
        <v>20</v>
      </c>
      <c r="D5909" t="s">
        <v>39</v>
      </c>
      <c r="E5909" t="s">
        <v>16</v>
      </c>
      <c r="F5909" t="s">
        <v>62</v>
      </c>
      <c r="G5909">
        <v>18100.490000000002</v>
      </c>
      <c r="H5909">
        <v>5</v>
      </c>
      <c r="I5909">
        <v>90502.45</v>
      </c>
      <c r="J5909">
        <v>3.36</v>
      </c>
      <c r="K5909">
        <v>4957</v>
      </c>
      <c r="L5909" s="1">
        <v>45541</v>
      </c>
    </row>
    <row r="5910" spans="1:12" x14ac:dyDescent="0.25">
      <c r="A5910" t="s">
        <v>5954</v>
      </c>
      <c r="B5910" t="s">
        <v>65</v>
      </c>
      <c r="C5910" t="s">
        <v>20</v>
      </c>
      <c r="D5910" t="s">
        <v>66</v>
      </c>
      <c r="E5910" t="s">
        <v>47</v>
      </c>
      <c r="F5910" t="s">
        <v>40</v>
      </c>
      <c r="G5910">
        <v>19001.95</v>
      </c>
      <c r="H5910">
        <v>4</v>
      </c>
      <c r="I5910">
        <v>76007.8</v>
      </c>
      <c r="J5910">
        <v>4.33</v>
      </c>
      <c r="K5910">
        <v>1592</v>
      </c>
      <c r="L5910" s="1">
        <v>45481</v>
      </c>
    </row>
    <row r="5911" spans="1:12" x14ac:dyDescent="0.25">
      <c r="A5911" t="s">
        <v>5955</v>
      </c>
      <c r="B5911" t="s">
        <v>13</v>
      </c>
      <c r="C5911" t="s">
        <v>14</v>
      </c>
      <c r="D5911" t="s">
        <v>15</v>
      </c>
      <c r="E5911" t="s">
        <v>22</v>
      </c>
      <c r="F5911" t="s">
        <v>17</v>
      </c>
      <c r="G5911">
        <v>6911.38</v>
      </c>
      <c r="H5911">
        <v>2</v>
      </c>
      <c r="I5911">
        <v>13822.76</v>
      </c>
      <c r="J5911">
        <v>3.15</v>
      </c>
      <c r="K5911">
        <v>3046</v>
      </c>
      <c r="L5911" s="1">
        <v>45353</v>
      </c>
    </row>
    <row r="5912" spans="1:12" x14ac:dyDescent="0.25">
      <c r="A5912" t="s">
        <v>5956</v>
      </c>
      <c r="B5912" t="s">
        <v>53</v>
      </c>
      <c r="C5912" t="s">
        <v>31</v>
      </c>
      <c r="D5912" t="s">
        <v>54</v>
      </c>
      <c r="E5912" t="s">
        <v>22</v>
      </c>
      <c r="F5912" t="s">
        <v>28</v>
      </c>
      <c r="G5912">
        <v>15771.45</v>
      </c>
      <c r="H5912">
        <v>1</v>
      </c>
      <c r="I5912">
        <v>15771.45</v>
      </c>
      <c r="J5912">
        <v>3.25</v>
      </c>
      <c r="K5912">
        <v>4054</v>
      </c>
      <c r="L5912" s="1">
        <v>45598</v>
      </c>
    </row>
    <row r="5913" spans="1:12" x14ac:dyDescent="0.25">
      <c r="A5913" t="s">
        <v>5957</v>
      </c>
      <c r="B5913" t="s">
        <v>35</v>
      </c>
      <c r="C5913" t="s">
        <v>14</v>
      </c>
      <c r="D5913" t="s">
        <v>36</v>
      </c>
      <c r="E5913" t="s">
        <v>22</v>
      </c>
      <c r="F5913" t="s">
        <v>33</v>
      </c>
      <c r="G5913">
        <v>1932.76</v>
      </c>
      <c r="H5913">
        <v>3</v>
      </c>
      <c r="I5913">
        <v>5798.28</v>
      </c>
      <c r="J5913">
        <v>1.99</v>
      </c>
      <c r="K5913">
        <v>4195</v>
      </c>
      <c r="L5913" s="1">
        <v>45347</v>
      </c>
    </row>
    <row r="5914" spans="1:12" x14ac:dyDescent="0.25">
      <c r="A5914" t="s">
        <v>5958</v>
      </c>
      <c r="B5914" t="s">
        <v>35</v>
      </c>
      <c r="C5914" t="s">
        <v>14</v>
      </c>
      <c r="D5914" t="s">
        <v>36</v>
      </c>
      <c r="E5914" t="s">
        <v>47</v>
      </c>
      <c r="F5914" t="s">
        <v>17</v>
      </c>
      <c r="G5914">
        <v>234.42</v>
      </c>
      <c r="H5914">
        <v>4</v>
      </c>
      <c r="I5914">
        <v>937.68</v>
      </c>
      <c r="J5914">
        <v>3.71</v>
      </c>
      <c r="K5914">
        <v>2833</v>
      </c>
      <c r="L5914" s="1">
        <v>45500</v>
      </c>
    </row>
    <row r="5915" spans="1:12" x14ac:dyDescent="0.25">
      <c r="A5915" t="s">
        <v>5959</v>
      </c>
      <c r="B5915" t="s">
        <v>19</v>
      </c>
      <c r="C5915" t="s">
        <v>20</v>
      </c>
      <c r="D5915" t="s">
        <v>21</v>
      </c>
      <c r="E5915" t="s">
        <v>16</v>
      </c>
      <c r="F5915" t="s">
        <v>23</v>
      </c>
      <c r="G5915">
        <v>8306.8799999999992</v>
      </c>
      <c r="H5915">
        <v>3</v>
      </c>
      <c r="I5915">
        <v>24920.639999999999</v>
      </c>
      <c r="J5915">
        <v>2.54</v>
      </c>
      <c r="K5915">
        <v>1702</v>
      </c>
      <c r="L5915" s="1">
        <v>45380</v>
      </c>
    </row>
    <row r="5916" spans="1:12" x14ac:dyDescent="0.25">
      <c r="A5916" t="s">
        <v>5960</v>
      </c>
      <c r="B5916" t="s">
        <v>25</v>
      </c>
      <c r="C5916" t="s">
        <v>26</v>
      </c>
      <c r="D5916" t="s">
        <v>27</v>
      </c>
      <c r="E5916" t="s">
        <v>47</v>
      </c>
      <c r="F5916" t="s">
        <v>62</v>
      </c>
      <c r="G5916">
        <v>2409.56</v>
      </c>
      <c r="H5916">
        <v>1</v>
      </c>
      <c r="I5916">
        <v>2409.56</v>
      </c>
      <c r="J5916">
        <v>1.1100000000000001</v>
      </c>
      <c r="K5916">
        <v>4699</v>
      </c>
      <c r="L5916" s="1">
        <v>45303</v>
      </c>
    </row>
    <row r="5917" spans="1:12" x14ac:dyDescent="0.25">
      <c r="A5917" t="s">
        <v>5961</v>
      </c>
      <c r="B5917" t="s">
        <v>38</v>
      </c>
      <c r="C5917" t="s">
        <v>20</v>
      </c>
      <c r="D5917" t="s">
        <v>39</v>
      </c>
      <c r="E5917" t="s">
        <v>47</v>
      </c>
      <c r="F5917" t="s">
        <v>23</v>
      </c>
      <c r="G5917">
        <v>17481.13</v>
      </c>
      <c r="H5917">
        <v>3</v>
      </c>
      <c r="I5917">
        <v>52443.39</v>
      </c>
      <c r="J5917">
        <v>1.96</v>
      </c>
      <c r="K5917">
        <v>3212</v>
      </c>
      <c r="L5917" s="1">
        <v>45499</v>
      </c>
    </row>
    <row r="5918" spans="1:12" x14ac:dyDescent="0.25">
      <c r="A5918" t="s">
        <v>5962</v>
      </c>
      <c r="B5918" t="s">
        <v>19</v>
      </c>
      <c r="C5918" t="s">
        <v>20</v>
      </c>
      <c r="D5918" t="s">
        <v>21</v>
      </c>
      <c r="E5918" t="s">
        <v>16</v>
      </c>
      <c r="F5918" t="s">
        <v>40</v>
      </c>
      <c r="G5918">
        <v>2042.79</v>
      </c>
      <c r="H5918">
        <v>3</v>
      </c>
      <c r="I5918">
        <v>6128.37</v>
      </c>
      <c r="J5918">
        <v>1.56</v>
      </c>
      <c r="K5918">
        <v>4921</v>
      </c>
      <c r="L5918" s="1">
        <v>45622</v>
      </c>
    </row>
    <row r="5919" spans="1:12" x14ac:dyDescent="0.25">
      <c r="A5919" t="s">
        <v>5963</v>
      </c>
      <c r="B5919" t="s">
        <v>38</v>
      </c>
      <c r="C5919" t="s">
        <v>20</v>
      </c>
      <c r="D5919" t="s">
        <v>39</v>
      </c>
      <c r="E5919" t="s">
        <v>22</v>
      </c>
      <c r="F5919" t="s">
        <v>28</v>
      </c>
      <c r="G5919">
        <v>1204.55</v>
      </c>
      <c r="H5919">
        <v>4</v>
      </c>
      <c r="I5919">
        <v>4818.2</v>
      </c>
      <c r="J5919">
        <v>3.25</v>
      </c>
      <c r="K5919">
        <v>3381</v>
      </c>
      <c r="L5919" s="1">
        <v>45451</v>
      </c>
    </row>
    <row r="5920" spans="1:12" x14ac:dyDescent="0.25">
      <c r="A5920" t="s">
        <v>5964</v>
      </c>
      <c r="B5920" t="s">
        <v>19</v>
      </c>
      <c r="C5920" t="s">
        <v>20</v>
      </c>
      <c r="D5920" t="s">
        <v>21</v>
      </c>
      <c r="E5920" t="s">
        <v>47</v>
      </c>
      <c r="F5920" t="s">
        <v>23</v>
      </c>
      <c r="G5920">
        <v>7875.61</v>
      </c>
      <c r="H5920">
        <v>3</v>
      </c>
      <c r="I5920">
        <v>23626.83</v>
      </c>
      <c r="J5920">
        <v>3.35</v>
      </c>
      <c r="K5920">
        <v>4179</v>
      </c>
      <c r="L5920" s="1">
        <v>45327</v>
      </c>
    </row>
    <row r="5921" spans="1:12" x14ac:dyDescent="0.25">
      <c r="A5921" t="s">
        <v>5965</v>
      </c>
      <c r="B5921" t="s">
        <v>13</v>
      </c>
      <c r="C5921" t="s">
        <v>14</v>
      </c>
      <c r="D5921" t="s">
        <v>15</v>
      </c>
      <c r="E5921" t="s">
        <v>16</v>
      </c>
      <c r="F5921" t="s">
        <v>40</v>
      </c>
      <c r="G5921">
        <v>14864.48</v>
      </c>
      <c r="H5921">
        <v>2</v>
      </c>
      <c r="I5921">
        <v>29728.959999999999</v>
      </c>
      <c r="J5921">
        <v>1.65</v>
      </c>
      <c r="K5921">
        <v>1516</v>
      </c>
      <c r="L5921" s="1">
        <v>45358</v>
      </c>
    </row>
    <row r="5922" spans="1:12" x14ac:dyDescent="0.25">
      <c r="A5922" t="s">
        <v>5966</v>
      </c>
      <c r="B5922" t="s">
        <v>25</v>
      </c>
      <c r="C5922" t="s">
        <v>26</v>
      </c>
      <c r="D5922" t="s">
        <v>27</v>
      </c>
      <c r="E5922" t="s">
        <v>47</v>
      </c>
      <c r="F5922" t="s">
        <v>23</v>
      </c>
      <c r="G5922">
        <v>7984.7</v>
      </c>
      <c r="H5922">
        <v>5</v>
      </c>
      <c r="I5922">
        <v>39923.5</v>
      </c>
      <c r="J5922">
        <v>4.8600000000000003</v>
      </c>
      <c r="K5922">
        <v>2661</v>
      </c>
      <c r="L5922" s="1">
        <v>45479</v>
      </c>
    </row>
    <row r="5923" spans="1:12" x14ac:dyDescent="0.25">
      <c r="A5923" t="s">
        <v>5967</v>
      </c>
      <c r="B5923" t="s">
        <v>49</v>
      </c>
      <c r="C5923" t="s">
        <v>14</v>
      </c>
      <c r="D5923" t="s">
        <v>50</v>
      </c>
      <c r="E5923" t="s">
        <v>16</v>
      </c>
      <c r="F5923" t="s">
        <v>40</v>
      </c>
      <c r="G5923">
        <v>6790.89</v>
      </c>
      <c r="H5923">
        <v>5</v>
      </c>
      <c r="I5923">
        <v>33954.449999999997</v>
      </c>
      <c r="J5923">
        <v>2.52</v>
      </c>
      <c r="K5923">
        <v>3887</v>
      </c>
      <c r="L5923" s="1">
        <v>45588</v>
      </c>
    </row>
    <row r="5924" spans="1:12" x14ac:dyDescent="0.25">
      <c r="A5924" t="s">
        <v>5968</v>
      </c>
      <c r="B5924" t="s">
        <v>13</v>
      </c>
      <c r="C5924" t="s">
        <v>14</v>
      </c>
      <c r="D5924" t="s">
        <v>15</v>
      </c>
      <c r="E5924" t="s">
        <v>22</v>
      </c>
      <c r="F5924" t="s">
        <v>40</v>
      </c>
      <c r="G5924">
        <v>13672.77</v>
      </c>
      <c r="H5924">
        <v>1</v>
      </c>
      <c r="I5924">
        <v>13672.77</v>
      </c>
      <c r="J5924">
        <v>1.1499999999999999</v>
      </c>
      <c r="K5924">
        <v>538</v>
      </c>
      <c r="L5924" s="1">
        <v>45314</v>
      </c>
    </row>
    <row r="5925" spans="1:12" x14ac:dyDescent="0.25">
      <c r="A5925" t="s">
        <v>5969</v>
      </c>
      <c r="B5925" t="s">
        <v>38</v>
      </c>
      <c r="C5925" t="s">
        <v>20</v>
      </c>
      <c r="D5925" t="s">
        <v>39</v>
      </c>
      <c r="E5925" t="s">
        <v>16</v>
      </c>
      <c r="F5925" t="s">
        <v>33</v>
      </c>
      <c r="G5925">
        <v>15296.62</v>
      </c>
      <c r="H5925">
        <v>2</v>
      </c>
      <c r="I5925">
        <v>30593.24</v>
      </c>
      <c r="J5925">
        <v>4.17</v>
      </c>
      <c r="K5925">
        <v>4960</v>
      </c>
      <c r="L5925" s="1">
        <v>45498</v>
      </c>
    </row>
    <row r="5926" spans="1:12" x14ac:dyDescent="0.25">
      <c r="A5926" t="s">
        <v>5970</v>
      </c>
      <c r="B5926" t="s">
        <v>53</v>
      </c>
      <c r="C5926" t="s">
        <v>31</v>
      </c>
      <c r="D5926" t="s">
        <v>54</v>
      </c>
      <c r="E5926" t="s">
        <v>16</v>
      </c>
      <c r="F5926" t="s">
        <v>40</v>
      </c>
      <c r="G5926">
        <v>17115.34</v>
      </c>
      <c r="H5926">
        <v>2</v>
      </c>
      <c r="I5926">
        <v>34230.68</v>
      </c>
      <c r="J5926">
        <v>2.2599999999999998</v>
      </c>
      <c r="K5926">
        <v>3266</v>
      </c>
      <c r="L5926" s="1">
        <v>45352</v>
      </c>
    </row>
    <row r="5927" spans="1:12" x14ac:dyDescent="0.25">
      <c r="A5927" t="s">
        <v>5971</v>
      </c>
      <c r="B5927" t="s">
        <v>13</v>
      </c>
      <c r="C5927" t="s">
        <v>14</v>
      </c>
      <c r="D5927" t="s">
        <v>15</v>
      </c>
      <c r="E5927" t="s">
        <v>16</v>
      </c>
      <c r="F5927" t="s">
        <v>62</v>
      </c>
      <c r="G5927">
        <v>5104.57</v>
      </c>
      <c r="H5927">
        <v>3</v>
      </c>
      <c r="I5927">
        <v>15313.71</v>
      </c>
      <c r="J5927">
        <v>4.76</v>
      </c>
      <c r="K5927">
        <v>12</v>
      </c>
      <c r="L5927" s="1">
        <v>45297</v>
      </c>
    </row>
    <row r="5928" spans="1:12" x14ac:dyDescent="0.25">
      <c r="A5928" t="s">
        <v>5972</v>
      </c>
      <c r="B5928" t="s">
        <v>38</v>
      </c>
      <c r="C5928" t="s">
        <v>20</v>
      </c>
      <c r="D5928" t="s">
        <v>39</v>
      </c>
      <c r="E5928" t="s">
        <v>22</v>
      </c>
      <c r="F5928" t="s">
        <v>23</v>
      </c>
      <c r="G5928">
        <v>5466.07</v>
      </c>
      <c r="H5928">
        <v>1</v>
      </c>
      <c r="I5928">
        <v>5466.07</v>
      </c>
      <c r="J5928">
        <v>1.1200000000000001</v>
      </c>
      <c r="K5928">
        <v>2225</v>
      </c>
      <c r="L5928" s="1">
        <v>45403</v>
      </c>
    </row>
    <row r="5929" spans="1:12" x14ac:dyDescent="0.25">
      <c r="A5929" t="s">
        <v>5973</v>
      </c>
      <c r="B5929" t="s">
        <v>43</v>
      </c>
      <c r="C5929" t="s">
        <v>44</v>
      </c>
      <c r="D5929" t="s">
        <v>45</v>
      </c>
      <c r="E5929" t="s">
        <v>22</v>
      </c>
      <c r="F5929" t="s">
        <v>17</v>
      </c>
      <c r="G5929">
        <v>9695.41</v>
      </c>
      <c r="H5929">
        <v>1</v>
      </c>
      <c r="I5929">
        <v>9695.41</v>
      </c>
      <c r="J5929">
        <v>3.77</v>
      </c>
      <c r="K5929">
        <v>3883</v>
      </c>
      <c r="L5929" s="1">
        <v>45624</v>
      </c>
    </row>
    <row r="5930" spans="1:12" x14ac:dyDescent="0.25">
      <c r="A5930" t="s">
        <v>5974</v>
      </c>
      <c r="B5930" t="s">
        <v>43</v>
      </c>
      <c r="C5930" t="s">
        <v>44</v>
      </c>
      <c r="D5930" t="s">
        <v>45</v>
      </c>
      <c r="E5930" t="s">
        <v>47</v>
      </c>
      <c r="F5930" t="s">
        <v>23</v>
      </c>
      <c r="G5930">
        <v>2261.67</v>
      </c>
      <c r="H5930">
        <v>1</v>
      </c>
      <c r="I5930">
        <v>2261.67</v>
      </c>
      <c r="J5930">
        <v>4.4400000000000004</v>
      </c>
      <c r="K5930">
        <v>77</v>
      </c>
      <c r="L5930" s="1">
        <v>45366</v>
      </c>
    </row>
    <row r="5931" spans="1:12" x14ac:dyDescent="0.25">
      <c r="A5931" t="s">
        <v>5975</v>
      </c>
      <c r="B5931" t="s">
        <v>25</v>
      </c>
      <c r="C5931" t="s">
        <v>26</v>
      </c>
      <c r="D5931" t="s">
        <v>27</v>
      </c>
      <c r="E5931" t="s">
        <v>16</v>
      </c>
      <c r="F5931" t="s">
        <v>40</v>
      </c>
      <c r="G5931">
        <v>6380.73</v>
      </c>
      <c r="H5931">
        <v>5</v>
      </c>
      <c r="I5931">
        <v>31903.65</v>
      </c>
      <c r="J5931">
        <v>4.82</v>
      </c>
      <c r="K5931">
        <v>3408</v>
      </c>
      <c r="L5931" s="1">
        <v>45530</v>
      </c>
    </row>
    <row r="5932" spans="1:12" x14ac:dyDescent="0.25">
      <c r="A5932" t="s">
        <v>5976</v>
      </c>
      <c r="B5932" t="s">
        <v>25</v>
      </c>
      <c r="C5932" t="s">
        <v>26</v>
      </c>
      <c r="D5932" t="s">
        <v>27</v>
      </c>
      <c r="E5932" t="s">
        <v>22</v>
      </c>
      <c r="F5932" t="s">
        <v>62</v>
      </c>
      <c r="G5932">
        <v>6242.87</v>
      </c>
      <c r="H5932">
        <v>5</v>
      </c>
      <c r="I5932">
        <v>31214.35</v>
      </c>
      <c r="J5932">
        <v>2.73</v>
      </c>
      <c r="K5932">
        <v>615</v>
      </c>
      <c r="L5932" s="1">
        <v>45568</v>
      </c>
    </row>
    <row r="5933" spans="1:12" x14ac:dyDescent="0.25">
      <c r="A5933" t="s">
        <v>5977</v>
      </c>
      <c r="B5933" t="s">
        <v>25</v>
      </c>
      <c r="C5933" t="s">
        <v>26</v>
      </c>
      <c r="D5933" t="s">
        <v>27</v>
      </c>
      <c r="E5933" t="s">
        <v>47</v>
      </c>
      <c r="F5933" t="s">
        <v>33</v>
      </c>
      <c r="G5933">
        <v>11726.04</v>
      </c>
      <c r="H5933">
        <v>4</v>
      </c>
      <c r="I5933">
        <v>46904.160000000003</v>
      </c>
      <c r="J5933">
        <v>3.08</v>
      </c>
      <c r="K5933">
        <v>1964</v>
      </c>
      <c r="L5933" s="1">
        <v>45648</v>
      </c>
    </row>
    <row r="5934" spans="1:12" x14ac:dyDescent="0.25">
      <c r="A5934" t="s">
        <v>5978</v>
      </c>
      <c r="B5934" t="s">
        <v>49</v>
      </c>
      <c r="C5934" t="s">
        <v>14</v>
      </c>
      <c r="D5934" t="s">
        <v>50</v>
      </c>
      <c r="E5934" t="s">
        <v>22</v>
      </c>
      <c r="F5934" t="s">
        <v>28</v>
      </c>
      <c r="G5934">
        <v>15011.53</v>
      </c>
      <c r="H5934">
        <v>1</v>
      </c>
      <c r="I5934">
        <v>15011.53</v>
      </c>
      <c r="J5934">
        <v>1.1599999999999999</v>
      </c>
      <c r="K5934">
        <v>1849</v>
      </c>
      <c r="L5934" s="1">
        <v>45636</v>
      </c>
    </row>
    <row r="5935" spans="1:12" x14ac:dyDescent="0.25">
      <c r="A5935" t="s">
        <v>5979</v>
      </c>
      <c r="B5935" t="s">
        <v>13</v>
      </c>
      <c r="C5935" t="s">
        <v>14</v>
      </c>
      <c r="D5935" t="s">
        <v>15</v>
      </c>
      <c r="E5935" t="s">
        <v>16</v>
      </c>
      <c r="F5935" t="s">
        <v>62</v>
      </c>
      <c r="G5935">
        <v>9701.0300000000007</v>
      </c>
      <c r="H5935">
        <v>4</v>
      </c>
      <c r="I5935">
        <v>38804.120000000003</v>
      </c>
      <c r="J5935">
        <v>2.4900000000000002</v>
      </c>
      <c r="K5935">
        <v>1737</v>
      </c>
      <c r="L5935" s="1">
        <v>45615</v>
      </c>
    </row>
    <row r="5936" spans="1:12" x14ac:dyDescent="0.25">
      <c r="A5936" t="s">
        <v>5980</v>
      </c>
      <c r="B5936" t="s">
        <v>49</v>
      </c>
      <c r="C5936" t="s">
        <v>14</v>
      </c>
      <c r="D5936" t="s">
        <v>50</v>
      </c>
      <c r="E5936" t="s">
        <v>16</v>
      </c>
      <c r="F5936" t="s">
        <v>40</v>
      </c>
      <c r="G5936">
        <v>9806.57</v>
      </c>
      <c r="H5936">
        <v>4</v>
      </c>
      <c r="I5936">
        <v>39226.28</v>
      </c>
      <c r="J5936">
        <v>2.99</v>
      </c>
      <c r="K5936">
        <v>3393</v>
      </c>
      <c r="L5936" s="1">
        <v>45535</v>
      </c>
    </row>
    <row r="5937" spans="1:12" x14ac:dyDescent="0.25">
      <c r="A5937" t="s">
        <v>5981</v>
      </c>
      <c r="B5937" t="s">
        <v>49</v>
      </c>
      <c r="C5937" t="s">
        <v>14</v>
      </c>
      <c r="D5937" t="s">
        <v>50</v>
      </c>
      <c r="E5937" t="s">
        <v>16</v>
      </c>
      <c r="F5937" t="s">
        <v>28</v>
      </c>
      <c r="G5937">
        <v>19763.259999999998</v>
      </c>
      <c r="H5937">
        <v>1</v>
      </c>
      <c r="I5937">
        <v>19763.259999999998</v>
      </c>
      <c r="J5937">
        <v>1.1299999999999999</v>
      </c>
      <c r="K5937">
        <v>4006</v>
      </c>
      <c r="L5937" s="1">
        <v>45568</v>
      </c>
    </row>
    <row r="5938" spans="1:12" x14ac:dyDescent="0.25">
      <c r="A5938" t="s">
        <v>5982</v>
      </c>
      <c r="B5938" t="s">
        <v>19</v>
      </c>
      <c r="C5938" t="s">
        <v>20</v>
      </c>
      <c r="D5938" t="s">
        <v>21</v>
      </c>
      <c r="E5938" t="s">
        <v>16</v>
      </c>
      <c r="F5938" t="s">
        <v>33</v>
      </c>
      <c r="G5938">
        <v>5038.7299999999996</v>
      </c>
      <c r="H5938">
        <v>3</v>
      </c>
      <c r="I5938">
        <v>15116.19</v>
      </c>
      <c r="J5938">
        <v>1.1000000000000001</v>
      </c>
      <c r="K5938">
        <v>1530</v>
      </c>
      <c r="L5938" s="1">
        <v>45406</v>
      </c>
    </row>
    <row r="5939" spans="1:12" x14ac:dyDescent="0.25">
      <c r="A5939" t="s">
        <v>5983</v>
      </c>
      <c r="B5939" t="s">
        <v>25</v>
      </c>
      <c r="C5939" t="s">
        <v>26</v>
      </c>
      <c r="D5939" t="s">
        <v>27</v>
      </c>
      <c r="E5939" t="s">
        <v>16</v>
      </c>
      <c r="F5939" t="s">
        <v>40</v>
      </c>
      <c r="G5939">
        <v>6768.58</v>
      </c>
      <c r="H5939">
        <v>1</v>
      </c>
      <c r="I5939">
        <v>6768.58</v>
      </c>
      <c r="J5939">
        <v>4.95</v>
      </c>
      <c r="K5939">
        <v>3573</v>
      </c>
      <c r="L5939" s="1">
        <v>45467</v>
      </c>
    </row>
    <row r="5940" spans="1:12" x14ac:dyDescent="0.25">
      <c r="A5940" t="s">
        <v>5984</v>
      </c>
      <c r="B5940" t="s">
        <v>43</v>
      </c>
      <c r="C5940" t="s">
        <v>44</v>
      </c>
      <c r="D5940" t="s">
        <v>45</v>
      </c>
      <c r="E5940" t="s">
        <v>47</v>
      </c>
      <c r="F5940" t="s">
        <v>62</v>
      </c>
      <c r="G5940">
        <v>6876.22</v>
      </c>
      <c r="H5940">
        <v>2</v>
      </c>
      <c r="I5940">
        <v>13752.44</v>
      </c>
      <c r="J5940">
        <v>4.0199999999999996</v>
      </c>
      <c r="K5940">
        <v>3896</v>
      </c>
      <c r="L5940" s="1">
        <v>45478</v>
      </c>
    </row>
    <row r="5941" spans="1:12" x14ac:dyDescent="0.25">
      <c r="A5941" t="s">
        <v>5985</v>
      </c>
      <c r="B5941" t="s">
        <v>19</v>
      </c>
      <c r="C5941" t="s">
        <v>20</v>
      </c>
      <c r="D5941" t="s">
        <v>21</v>
      </c>
      <c r="E5941" t="s">
        <v>16</v>
      </c>
      <c r="F5941" t="s">
        <v>33</v>
      </c>
      <c r="G5941">
        <v>10449.98</v>
      </c>
      <c r="H5941">
        <v>4</v>
      </c>
      <c r="I5941">
        <v>41799.919999999998</v>
      </c>
      <c r="J5941">
        <v>1.95</v>
      </c>
      <c r="K5941">
        <v>3582</v>
      </c>
      <c r="L5941" s="1">
        <v>45336</v>
      </c>
    </row>
    <row r="5942" spans="1:12" x14ac:dyDescent="0.25">
      <c r="A5942" t="s">
        <v>5986</v>
      </c>
      <c r="B5942" t="s">
        <v>38</v>
      </c>
      <c r="C5942" t="s">
        <v>20</v>
      </c>
      <c r="D5942" t="s">
        <v>39</v>
      </c>
      <c r="E5942" t="s">
        <v>16</v>
      </c>
      <c r="F5942" t="s">
        <v>17</v>
      </c>
      <c r="G5942">
        <v>14151.26</v>
      </c>
      <c r="H5942">
        <v>4</v>
      </c>
      <c r="I5942">
        <v>56605.04</v>
      </c>
      <c r="J5942">
        <v>3.59</v>
      </c>
      <c r="K5942">
        <v>142</v>
      </c>
      <c r="L5942" s="1">
        <v>45448</v>
      </c>
    </row>
    <row r="5943" spans="1:12" x14ac:dyDescent="0.25">
      <c r="A5943" t="s">
        <v>5987</v>
      </c>
      <c r="B5943" t="s">
        <v>19</v>
      </c>
      <c r="C5943" t="s">
        <v>20</v>
      </c>
      <c r="D5943" t="s">
        <v>21</v>
      </c>
      <c r="E5943" t="s">
        <v>22</v>
      </c>
      <c r="F5943" t="s">
        <v>28</v>
      </c>
      <c r="G5943">
        <v>7569.76</v>
      </c>
      <c r="H5943">
        <v>5</v>
      </c>
      <c r="I5943">
        <v>37848.800000000003</v>
      </c>
      <c r="J5943">
        <v>2.94</v>
      </c>
      <c r="K5943">
        <v>4390</v>
      </c>
      <c r="L5943" s="1">
        <v>45604</v>
      </c>
    </row>
    <row r="5944" spans="1:12" x14ac:dyDescent="0.25">
      <c r="A5944" t="s">
        <v>5988</v>
      </c>
      <c r="B5944" t="s">
        <v>19</v>
      </c>
      <c r="C5944" t="s">
        <v>20</v>
      </c>
      <c r="D5944" t="s">
        <v>21</v>
      </c>
      <c r="E5944" t="s">
        <v>47</v>
      </c>
      <c r="F5944" t="s">
        <v>28</v>
      </c>
      <c r="G5944">
        <v>2696.17</v>
      </c>
      <c r="H5944">
        <v>2</v>
      </c>
      <c r="I5944">
        <v>5392.34</v>
      </c>
      <c r="J5944">
        <v>3.32</v>
      </c>
      <c r="K5944">
        <v>3885</v>
      </c>
      <c r="L5944" s="1">
        <v>45495</v>
      </c>
    </row>
    <row r="5945" spans="1:12" x14ac:dyDescent="0.25">
      <c r="A5945" t="s">
        <v>5989</v>
      </c>
      <c r="B5945" t="s">
        <v>53</v>
      </c>
      <c r="C5945" t="s">
        <v>31</v>
      </c>
      <c r="D5945" t="s">
        <v>54</v>
      </c>
      <c r="E5945" t="s">
        <v>16</v>
      </c>
      <c r="F5945" t="s">
        <v>40</v>
      </c>
      <c r="G5945">
        <v>10959.74</v>
      </c>
      <c r="H5945">
        <v>3</v>
      </c>
      <c r="I5945">
        <v>32879.22</v>
      </c>
      <c r="J5945">
        <v>3.25</v>
      </c>
      <c r="K5945">
        <v>1333</v>
      </c>
      <c r="L5945" s="1">
        <v>45472</v>
      </c>
    </row>
    <row r="5946" spans="1:12" x14ac:dyDescent="0.25">
      <c r="A5946" t="s">
        <v>5990</v>
      </c>
      <c r="B5946" t="s">
        <v>35</v>
      </c>
      <c r="C5946" t="s">
        <v>14</v>
      </c>
      <c r="D5946" t="s">
        <v>36</v>
      </c>
      <c r="E5946" t="s">
        <v>47</v>
      </c>
      <c r="F5946" t="s">
        <v>33</v>
      </c>
      <c r="G5946">
        <v>17818.77</v>
      </c>
      <c r="H5946">
        <v>1</v>
      </c>
      <c r="I5946">
        <v>17818.77</v>
      </c>
      <c r="J5946">
        <v>2.5499999999999998</v>
      </c>
      <c r="K5946">
        <v>1774</v>
      </c>
      <c r="L5946" s="1">
        <v>45338</v>
      </c>
    </row>
    <row r="5947" spans="1:12" x14ac:dyDescent="0.25">
      <c r="A5947" t="s">
        <v>5991</v>
      </c>
      <c r="B5947" t="s">
        <v>35</v>
      </c>
      <c r="C5947" t="s">
        <v>14</v>
      </c>
      <c r="D5947" t="s">
        <v>36</v>
      </c>
      <c r="E5947" t="s">
        <v>16</v>
      </c>
      <c r="F5947" t="s">
        <v>23</v>
      </c>
      <c r="G5947">
        <v>11190.4</v>
      </c>
      <c r="H5947">
        <v>2</v>
      </c>
      <c r="I5947">
        <v>22380.799999999999</v>
      </c>
      <c r="J5947">
        <v>4.6500000000000004</v>
      </c>
      <c r="K5947">
        <v>3882</v>
      </c>
      <c r="L5947" s="1">
        <v>45479</v>
      </c>
    </row>
    <row r="5948" spans="1:12" x14ac:dyDescent="0.25">
      <c r="A5948" t="s">
        <v>5992</v>
      </c>
      <c r="B5948" t="s">
        <v>25</v>
      </c>
      <c r="C5948" t="s">
        <v>26</v>
      </c>
      <c r="D5948" t="s">
        <v>27</v>
      </c>
      <c r="E5948" t="s">
        <v>22</v>
      </c>
      <c r="F5948" t="s">
        <v>40</v>
      </c>
      <c r="G5948">
        <v>18549.79</v>
      </c>
      <c r="H5948">
        <v>2</v>
      </c>
      <c r="I5948">
        <v>37099.58</v>
      </c>
      <c r="J5948">
        <v>2.19</v>
      </c>
      <c r="K5948">
        <v>3048</v>
      </c>
      <c r="L5948" s="1">
        <v>45625</v>
      </c>
    </row>
    <row r="5949" spans="1:12" x14ac:dyDescent="0.25">
      <c r="A5949" t="s">
        <v>5993</v>
      </c>
      <c r="B5949" t="s">
        <v>43</v>
      </c>
      <c r="C5949" t="s">
        <v>44</v>
      </c>
      <c r="D5949" t="s">
        <v>45</v>
      </c>
      <c r="E5949" t="s">
        <v>16</v>
      </c>
      <c r="F5949" t="s">
        <v>40</v>
      </c>
      <c r="G5949">
        <v>15783.73</v>
      </c>
      <c r="H5949">
        <v>4</v>
      </c>
      <c r="I5949">
        <v>63134.92</v>
      </c>
      <c r="J5949">
        <v>4.25</v>
      </c>
      <c r="K5949">
        <v>2647</v>
      </c>
      <c r="L5949" s="1">
        <v>45448</v>
      </c>
    </row>
    <row r="5950" spans="1:12" x14ac:dyDescent="0.25">
      <c r="A5950" t="s">
        <v>5994</v>
      </c>
      <c r="B5950" t="s">
        <v>43</v>
      </c>
      <c r="C5950" t="s">
        <v>44</v>
      </c>
      <c r="D5950" t="s">
        <v>45</v>
      </c>
      <c r="E5950" t="s">
        <v>16</v>
      </c>
      <c r="F5950" t="s">
        <v>62</v>
      </c>
      <c r="G5950">
        <v>11224.31</v>
      </c>
      <c r="H5950">
        <v>5</v>
      </c>
      <c r="I5950">
        <v>56121.55</v>
      </c>
      <c r="J5950">
        <v>2.96</v>
      </c>
      <c r="K5950">
        <v>4605</v>
      </c>
      <c r="L5950" s="1">
        <v>45507</v>
      </c>
    </row>
    <row r="5951" spans="1:12" x14ac:dyDescent="0.25">
      <c r="A5951" t="s">
        <v>5995</v>
      </c>
      <c r="B5951" t="s">
        <v>38</v>
      </c>
      <c r="C5951" t="s">
        <v>20</v>
      </c>
      <c r="D5951" t="s">
        <v>39</v>
      </c>
      <c r="E5951" t="s">
        <v>47</v>
      </c>
      <c r="F5951" t="s">
        <v>62</v>
      </c>
      <c r="G5951">
        <v>17119.72</v>
      </c>
      <c r="H5951">
        <v>4</v>
      </c>
      <c r="I5951">
        <v>68478.880000000005</v>
      </c>
      <c r="J5951">
        <v>1.93</v>
      </c>
      <c r="K5951">
        <v>1750</v>
      </c>
      <c r="L5951" s="1">
        <v>45647</v>
      </c>
    </row>
    <row r="5952" spans="1:12" x14ac:dyDescent="0.25">
      <c r="A5952" t="s">
        <v>5996</v>
      </c>
      <c r="B5952" t="s">
        <v>53</v>
      </c>
      <c r="C5952" t="s">
        <v>31</v>
      </c>
      <c r="D5952" t="s">
        <v>54</v>
      </c>
      <c r="E5952" t="s">
        <v>16</v>
      </c>
      <c r="F5952" t="s">
        <v>62</v>
      </c>
      <c r="G5952">
        <v>18126.73</v>
      </c>
      <c r="H5952">
        <v>1</v>
      </c>
      <c r="I5952">
        <v>18126.73</v>
      </c>
      <c r="J5952">
        <v>1.04</v>
      </c>
      <c r="K5952">
        <v>3440</v>
      </c>
      <c r="L5952" s="1">
        <v>45579</v>
      </c>
    </row>
    <row r="5953" spans="1:12" x14ac:dyDescent="0.25">
      <c r="A5953" t="s">
        <v>5997</v>
      </c>
      <c r="B5953" t="s">
        <v>65</v>
      </c>
      <c r="C5953" t="s">
        <v>20</v>
      </c>
      <c r="D5953" t="s">
        <v>66</v>
      </c>
      <c r="E5953" t="s">
        <v>47</v>
      </c>
      <c r="F5953" t="s">
        <v>40</v>
      </c>
      <c r="G5953">
        <v>14315.81</v>
      </c>
      <c r="H5953">
        <v>1</v>
      </c>
      <c r="I5953">
        <v>14315.81</v>
      </c>
      <c r="J5953">
        <v>3.96</v>
      </c>
      <c r="K5953">
        <v>479</v>
      </c>
      <c r="L5953" s="1">
        <v>45302</v>
      </c>
    </row>
    <row r="5954" spans="1:12" x14ac:dyDescent="0.25">
      <c r="A5954" t="s">
        <v>5998</v>
      </c>
      <c r="B5954" t="s">
        <v>35</v>
      </c>
      <c r="C5954" t="s">
        <v>14</v>
      </c>
      <c r="D5954" t="s">
        <v>36</v>
      </c>
      <c r="E5954" t="s">
        <v>16</v>
      </c>
      <c r="F5954" t="s">
        <v>28</v>
      </c>
      <c r="G5954">
        <v>1847.58</v>
      </c>
      <c r="H5954">
        <v>1</v>
      </c>
      <c r="I5954">
        <v>1847.58</v>
      </c>
      <c r="J5954">
        <v>3.24</v>
      </c>
      <c r="K5954">
        <v>2228</v>
      </c>
      <c r="L5954" s="1">
        <v>45449</v>
      </c>
    </row>
    <row r="5955" spans="1:12" x14ac:dyDescent="0.25">
      <c r="A5955" t="s">
        <v>5999</v>
      </c>
      <c r="B5955" t="s">
        <v>38</v>
      </c>
      <c r="C5955" t="s">
        <v>20</v>
      </c>
      <c r="D5955" t="s">
        <v>39</v>
      </c>
      <c r="E5955" t="s">
        <v>16</v>
      </c>
      <c r="F5955" t="s">
        <v>62</v>
      </c>
      <c r="G5955">
        <v>17134</v>
      </c>
      <c r="H5955">
        <v>4</v>
      </c>
      <c r="I5955">
        <v>68536</v>
      </c>
      <c r="J5955">
        <v>2.92</v>
      </c>
      <c r="K5955">
        <v>556</v>
      </c>
      <c r="L5955" s="1">
        <v>45516</v>
      </c>
    </row>
    <row r="5956" spans="1:12" x14ac:dyDescent="0.25">
      <c r="A5956" t="s">
        <v>6000</v>
      </c>
      <c r="B5956" t="s">
        <v>25</v>
      </c>
      <c r="C5956" t="s">
        <v>26</v>
      </c>
      <c r="D5956" t="s">
        <v>27</v>
      </c>
      <c r="E5956" t="s">
        <v>16</v>
      </c>
      <c r="F5956" t="s">
        <v>23</v>
      </c>
      <c r="G5956">
        <v>3451.11</v>
      </c>
      <c r="H5956">
        <v>5</v>
      </c>
      <c r="I5956">
        <v>17255.55</v>
      </c>
      <c r="J5956">
        <v>1.54</v>
      </c>
      <c r="K5956">
        <v>4071</v>
      </c>
      <c r="L5956" s="1">
        <v>45400</v>
      </c>
    </row>
    <row r="5957" spans="1:12" x14ac:dyDescent="0.25">
      <c r="A5957" t="s">
        <v>6001</v>
      </c>
      <c r="B5957" t="s">
        <v>30</v>
      </c>
      <c r="C5957" t="s">
        <v>31</v>
      </c>
      <c r="D5957" t="s">
        <v>32</v>
      </c>
      <c r="E5957" t="s">
        <v>16</v>
      </c>
      <c r="F5957" t="s">
        <v>28</v>
      </c>
      <c r="G5957">
        <v>7936.26</v>
      </c>
      <c r="H5957">
        <v>1</v>
      </c>
      <c r="I5957">
        <v>7936.26</v>
      </c>
      <c r="J5957">
        <v>3.09</v>
      </c>
      <c r="K5957">
        <v>2050</v>
      </c>
      <c r="L5957" s="1">
        <v>45568</v>
      </c>
    </row>
    <row r="5958" spans="1:12" x14ac:dyDescent="0.25">
      <c r="A5958" t="s">
        <v>6002</v>
      </c>
      <c r="B5958" t="s">
        <v>30</v>
      </c>
      <c r="C5958" t="s">
        <v>31</v>
      </c>
      <c r="D5958" t="s">
        <v>32</v>
      </c>
      <c r="E5958" t="s">
        <v>16</v>
      </c>
      <c r="F5958" t="s">
        <v>33</v>
      </c>
      <c r="G5958">
        <v>5777.59</v>
      </c>
      <c r="H5958">
        <v>5</v>
      </c>
      <c r="I5958">
        <v>28887.95</v>
      </c>
      <c r="J5958">
        <v>2.04</v>
      </c>
      <c r="K5958">
        <v>4355</v>
      </c>
      <c r="L5958" s="1">
        <v>45553</v>
      </c>
    </row>
    <row r="5959" spans="1:12" x14ac:dyDescent="0.25">
      <c r="A5959" t="s">
        <v>6003</v>
      </c>
      <c r="B5959" t="s">
        <v>43</v>
      </c>
      <c r="C5959" t="s">
        <v>44</v>
      </c>
      <c r="D5959" t="s">
        <v>45</v>
      </c>
      <c r="E5959" t="s">
        <v>47</v>
      </c>
      <c r="F5959" t="s">
        <v>28</v>
      </c>
      <c r="G5959">
        <v>15632.82</v>
      </c>
      <c r="H5959">
        <v>4</v>
      </c>
      <c r="I5959">
        <v>62531.28</v>
      </c>
      <c r="J5959">
        <v>1.97</v>
      </c>
      <c r="K5959">
        <v>4737</v>
      </c>
      <c r="L5959" s="1">
        <v>45495</v>
      </c>
    </row>
    <row r="5960" spans="1:12" x14ac:dyDescent="0.25">
      <c r="A5960" t="s">
        <v>6004</v>
      </c>
      <c r="B5960" t="s">
        <v>19</v>
      </c>
      <c r="C5960" t="s">
        <v>20</v>
      </c>
      <c r="D5960" t="s">
        <v>21</v>
      </c>
      <c r="E5960" t="s">
        <v>16</v>
      </c>
      <c r="F5960" t="s">
        <v>23</v>
      </c>
      <c r="G5960">
        <v>5051.47</v>
      </c>
      <c r="H5960">
        <v>1</v>
      </c>
      <c r="I5960">
        <v>5051.47</v>
      </c>
      <c r="J5960">
        <v>2.61</v>
      </c>
      <c r="K5960">
        <v>552</v>
      </c>
      <c r="L5960" s="1">
        <v>45584</v>
      </c>
    </row>
    <row r="5961" spans="1:12" x14ac:dyDescent="0.25">
      <c r="A5961" t="s">
        <v>6005</v>
      </c>
      <c r="B5961" t="s">
        <v>38</v>
      </c>
      <c r="C5961" t="s">
        <v>20</v>
      </c>
      <c r="D5961" t="s">
        <v>39</v>
      </c>
      <c r="E5961" t="s">
        <v>22</v>
      </c>
      <c r="F5961" t="s">
        <v>40</v>
      </c>
      <c r="G5961">
        <v>8087.45</v>
      </c>
      <c r="H5961">
        <v>5</v>
      </c>
      <c r="I5961">
        <v>40437.25</v>
      </c>
      <c r="J5961">
        <v>1.8</v>
      </c>
      <c r="K5961">
        <v>349</v>
      </c>
      <c r="L5961" s="1">
        <v>45644</v>
      </c>
    </row>
    <row r="5962" spans="1:12" x14ac:dyDescent="0.25">
      <c r="A5962" t="s">
        <v>6006</v>
      </c>
      <c r="B5962" t="s">
        <v>30</v>
      </c>
      <c r="C5962" t="s">
        <v>31</v>
      </c>
      <c r="D5962" t="s">
        <v>32</v>
      </c>
      <c r="E5962" t="s">
        <v>47</v>
      </c>
      <c r="F5962" t="s">
        <v>17</v>
      </c>
      <c r="G5962">
        <v>17592.189999999999</v>
      </c>
      <c r="H5962">
        <v>2</v>
      </c>
      <c r="I5962">
        <v>35184.379999999997</v>
      </c>
      <c r="J5962">
        <v>3.03</v>
      </c>
      <c r="K5962">
        <v>4361</v>
      </c>
      <c r="L5962" s="1">
        <v>45462</v>
      </c>
    </row>
    <row r="5963" spans="1:12" x14ac:dyDescent="0.25">
      <c r="A5963" t="s">
        <v>6007</v>
      </c>
      <c r="B5963" t="s">
        <v>38</v>
      </c>
      <c r="C5963" t="s">
        <v>20</v>
      </c>
      <c r="D5963" t="s">
        <v>39</v>
      </c>
      <c r="E5963" t="s">
        <v>47</v>
      </c>
      <c r="F5963" t="s">
        <v>23</v>
      </c>
      <c r="G5963">
        <v>17297.97</v>
      </c>
      <c r="H5963">
        <v>1</v>
      </c>
      <c r="I5963">
        <v>17297.97</v>
      </c>
      <c r="J5963">
        <v>4.22</v>
      </c>
      <c r="K5963">
        <v>3376</v>
      </c>
      <c r="L5963" s="1">
        <v>45570</v>
      </c>
    </row>
    <row r="5964" spans="1:12" x14ac:dyDescent="0.25">
      <c r="A5964" t="s">
        <v>6008</v>
      </c>
      <c r="B5964" t="s">
        <v>30</v>
      </c>
      <c r="C5964" t="s">
        <v>31</v>
      </c>
      <c r="D5964" t="s">
        <v>32</v>
      </c>
      <c r="E5964" t="s">
        <v>47</v>
      </c>
      <c r="F5964" t="s">
        <v>28</v>
      </c>
      <c r="G5964">
        <v>8694.81</v>
      </c>
      <c r="H5964">
        <v>3</v>
      </c>
      <c r="I5964">
        <v>26084.43</v>
      </c>
      <c r="J5964">
        <v>3.57</v>
      </c>
      <c r="K5964">
        <v>2075</v>
      </c>
      <c r="L5964" s="1">
        <v>45609</v>
      </c>
    </row>
    <row r="5965" spans="1:12" x14ac:dyDescent="0.25">
      <c r="A5965" t="s">
        <v>6009</v>
      </c>
      <c r="B5965" t="s">
        <v>35</v>
      </c>
      <c r="C5965" t="s">
        <v>14</v>
      </c>
      <c r="D5965" t="s">
        <v>36</v>
      </c>
      <c r="E5965" t="s">
        <v>16</v>
      </c>
      <c r="F5965" t="s">
        <v>40</v>
      </c>
      <c r="G5965">
        <v>7426.01</v>
      </c>
      <c r="H5965">
        <v>3</v>
      </c>
      <c r="I5965">
        <v>22278.03</v>
      </c>
      <c r="J5965">
        <v>4.8099999999999996</v>
      </c>
      <c r="K5965">
        <v>4388</v>
      </c>
      <c r="L5965" s="1">
        <v>45636</v>
      </c>
    </row>
    <row r="5966" spans="1:12" x14ac:dyDescent="0.25">
      <c r="A5966" t="s">
        <v>6010</v>
      </c>
      <c r="B5966" t="s">
        <v>35</v>
      </c>
      <c r="C5966" t="s">
        <v>14</v>
      </c>
      <c r="D5966" t="s">
        <v>36</v>
      </c>
      <c r="E5966" t="s">
        <v>47</v>
      </c>
      <c r="F5966" t="s">
        <v>62</v>
      </c>
      <c r="G5966">
        <v>15218.63</v>
      </c>
      <c r="H5966">
        <v>1</v>
      </c>
      <c r="I5966">
        <v>15218.63</v>
      </c>
      <c r="J5966">
        <v>4.7300000000000004</v>
      </c>
      <c r="K5966">
        <v>519</v>
      </c>
      <c r="L5966" s="1">
        <v>45641</v>
      </c>
    </row>
    <row r="5967" spans="1:12" x14ac:dyDescent="0.25">
      <c r="A5967" t="s">
        <v>6011</v>
      </c>
      <c r="B5967" t="s">
        <v>19</v>
      </c>
      <c r="C5967" t="s">
        <v>20</v>
      </c>
      <c r="D5967" t="s">
        <v>21</v>
      </c>
      <c r="E5967" t="s">
        <v>47</v>
      </c>
      <c r="F5967" t="s">
        <v>28</v>
      </c>
      <c r="G5967">
        <v>7526.84</v>
      </c>
      <c r="H5967">
        <v>5</v>
      </c>
      <c r="I5967">
        <v>37634.199999999997</v>
      </c>
      <c r="J5967">
        <v>1.57</v>
      </c>
      <c r="K5967">
        <v>2802</v>
      </c>
      <c r="L5967" s="1">
        <v>45363</v>
      </c>
    </row>
    <row r="5968" spans="1:12" x14ac:dyDescent="0.25">
      <c r="A5968" t="s">
        <v>6012</v>
      </c>
      <c r="B5968" t="s">
        <v>65</v>
      </c>
      <c r="C5968" t="s">
        <v>20</v>
      </c>
      <c r="D5968" t="s">
        <v>66</v>
      </c>
      <c r="E5968" t="s">
        <v>22</v>
      </c>
      <c r="F5968" t="s">
        <v>23</v>
      </c>
      <c r="G5968">
        <v>12039.05</v>
      </c>
      <c r="H5968">
        <v>5</v>
      </c>
      <c r="I5968">
        <v>60195.25</v>
      </c>
      <c r="J5968">
        <v>3.91</v>
      </c>
      <c r="K5968">
        <v>4688</v>
      </c>
      <c r="L5968" s="1">
        <v>45305</v>
      </c>
    </row>
    <row r="5969" spans="1:12" x14ac:dyDescent="0.25">
      <c r="A5969" t="s">
        <v>6013</v>
      </c>
      <c r="B5969" t="s">
        <v>30</v>
      </c>
      <c r="C5969" t="s">
        <v>31</v>
      </c>
      <c r="D5969" t="s">
        <v>32</v>
      </c>
      <c r="E5969" t="s">
        <v>22</v>
      </c>
      <c r="F5969" t="s">
        <v>33</v>
      </c>
      <c r="G5969">
        <v>17303.810000000001</v>
      </c>
      <c r="H5969">
        <v>3</v>
      </c>
      <c r="I5969">
        <v>51911.43</v>
      </c>
      <c r="J5969">
        <v>4.33</v>
      </c>
      <c r="K5969">
        <v>159</v>
      </c>
      <c r="L5969" s="1">
        <v>45595</v>
      </c>
    </row>
    <row r="5970" spans="1:12" x14ac:dyDescent="0.25">
      <c r="A5970" t="s">
        <v>6014</v>
      </c>
      <c r="B5970" t="s">
        <v>35</v>
      </c>
      <c r="C5970" t="s">
        <v>14</v>
      </c>
      <c r="D5970" t="s">
        <v>36</v>
      </c>
      <c r="E5970" t="s">
        <v>47</v>
      </c>
      <c r="F5970" t="s">
        <v>28</v>
      </c>
      <c r="G5970">
        <v>5926.71</v>
      </c>
      <c r="H5970">
        <v>5</v>
      </c>
      <c r="I5970">
        <v>29633.55</v>
      </c>
      <c r="J5970">
        <v>3.73</v>
      </c>
      <c r="K5970">
        <v>1715</v>
      </c>
      <c r="L5970" s="1">
        <v>45396</v>
      </c>
    </row>
    <row r="5971" spans="1:12" x14ac:dyDescent="0.25">
      <c r="A5971" t="s">
        <v>6015</v>
      </c>
      <c r="B5971" t="s">
        <v>13</v>
      </c>
      <c r="C5971" t="s">
        <v>14</v>
      </c>
      <c r="D5971" t="s">
        <v>15</v>
      </c>
      <c r="E5971" t="s">
        <v>47</v>
      </c>
      <c r="F5971" t="s">
        <v>17</v>
      </c>
      <c r="G5971">
        <v>4799.78</v>
      </c>
      <c r="H5971">
        <v>5</v>
      </c>
      <c r="I5971">
        <v>23998.9</v>
      </c>
      <c r="J5971">
        <v>4.55</v>
      </c>
      <c r="K5971">
        <v>541</v>
      </c>
      <c r="L5971" s="1">
        <v>45548</v>
      </c>
    </row>
    <row r="5972" spans="1:12" x14ac:dyDescent="0.25">
      <c r="A5972" t="s">
        <v>6016</v>
      </c>
      <c r="B5972" t="s">
        <v>30</v>
      </c>
      <c r="C5972" t="s">
        <v>31</v>
      </c>
      <c r="D5972" t="s">
        <v>32</v>
      </c>
      <c r="E5972" t="s">
        <v>16</v>
      </c>
      <c r="F5972" t="s">
        <v>62</v>
      </c>
      <c r="G5972">
        <v>15609.53</v>
      </c>
      <c r="H5972">
        <v>3</v>
      </c>
      <c r="I5972">
        <v>46828.59</v>
      </c>
      <c r="J5972">
        <v>2.16</v>
      </c>
      <c r="K5972">
        <v>2756</v>
      </c>
      <c r="L5972" s="1">
        <v>45476</v>
      </c>
    </row>
    <row r="5973" spans="1:12" x14ac:dyDescent="0.25">
      <c r="A5973" t="s">
        <v>6017</v>
      </c>
      <c r="B5973" t="s">
        <v>25</v>
      </c>
      <c r="C5973" t="s">
        <v>26</v>
      </c>
      <c r="D5973" t="s">
        <v>27</v>
      </c>
      <c r="E5973" t="s">
        <v>22</v>
      </c>
      <c r="F5973" t="s">
        <v>33</v>
      </c>
      <c r="G5973">
        <v>6953.69</v>
      </c>
      <c r="H5973">
        <v>4</v>
      </c>
      <c r="I5973">
        <v>27814.76</v>
      </c>
      <c r="J5973">
        <v>4.72</v>
      </c>
      <c r="K5973">
        <v>594</v>
      </c>
      <c r="L5973" s="1">
        <v>45596</v>
      </c>
    </row>
    <row r="5974" spans="1:12" x14ac:dyDescent="0.25">
      <c r="A5974" t="s">
        <v>6018</v>
      </c>
      <c r="B5974" t="s">
        <v>65</v>
      </c>
      <c r="C5974" t="s">
        <v>20</v>
      </c>
      <c r="D5974" t="s">
        <v>66</v>
      </c>
      <c r="E5974" t="s">
        <v>22</v>
      </c>
      <c r="F5974" t="s">
        <v>17</v>
      </c>
      <c r="G5974">
        <v>10599.11</v>
      </c>
      <c r="H5974">
        <v>3</v>
      </c>
      <c r="I5974">
        <v>31797.33</v>
      </c>
      <c r="J5974">
        <v>2.6</v>
      </c>
      <c r="K5974">
        <v>4695</v>
      </c>
      <c r="L5974" s="1">
        <v>45640</v>
      </c>
    </row>
    <row r="5975" spans="1:12" x14ac:dyDescent="0.25">
      <c r="A5975" t="s">
        <v>6019</v>
      </c>
      <c r="B5975" t="s">
        <v>13</v>
      </c>
      <c r="C5975" t="s">
        <v>14</v>
      </c>
      <c r="D5975" t="s">
        <v>15</v>
      </c>
      <c r="E5975" t="s">
        <v>22</v>
      </c>
      <c r="F5975" t="s">
        <v>17</v>
      </c>
      <c r="G5975">
        <v>13850.47</v>
      </c>
      <c r="H5975">
        <v>5</v>
      </c>
      <c r="I5975">
        <v>69252.350000000006</v>
      </c>
      <c r="J5975">
        <v>2.84</v>
      </c>
      <c r="K5975">
        <v>2723</v>
      </c>
      <c r="L5975" s="1">
        <v>45474</v>
      </c>
    </row>
    <row r="5976" spans="1:12" x14ac:dyDescent="0.25">
      <c r="A5976" t="s">
        <v>6020</v>
      </c>
      <c r="B5976" t="s">
        <v>35</v>
      </c>
      <c r="C5976" t="s">
        <v>14</v>
      </c>
      <c r="D5976" t="s">
        <v>36</v>
      </c>
      <c r="E5976" t="s">
        <v>47</v>
      </c>
      <c r="F5976" t="s">
        <v>40</v>
      </c>
      <c r="G5976">
        <v>18154.599999999999</v>
      </c>
      <c r="H5976">
        <v>1</v>
      </c>
      <c r="I5976">
        <v>18154.599999999999</v>
      </c>
      <c r="J5976">
        <v>4</v>
      </c>
      <c r="K5976">
        <v>644</v>
      </c>
      <c r="L5976" s="1">
        <v>45517</v>
      </c>
    </row>
    <row r="5977" spans="1:12" x14ac:dyDescent="0.25">
      <c r="A5977" t="s">
        <v>6021</v>
      </c>
      <c r="B5977" t="s">
        <v>13</v>
      </c>
      <c r="C5977" t="s">
        <v>14</v>
      </c>
      <c r="D5977" t="s">
        <v>15</v>
      </c>
      <c r="E5977" t="s">
        <v>47</v>
      </c>
      <c r="F5977" t="s">
        <v>28</v>
      </c>
      <c r="G5977">
        <v>3315.02</v>
      </c>
      <c r="H5977">
        <v>4</v>
      </c>
      <c r="I5977">
        <v>13260.08</v>
      </c>
      <c r="J5977">
        <v>1.19</v>
      </c>
      <c r="K5977">
        <v>850</v>
      </c>
      <c r="L5977" s="1">
        <v>45561</v>
      </c>
    </row>
    <row r="5978" spans="1:12" x14ac:dyDescent="0.25">
      <c r="A5978" t="s">
        <v>6022</v>
      </c>
      <c r="B5978" t="s">
        <v>49</v>
      </c>
      <c r="C5978" t="s">
        <v>14</v>
      </c>
      <c r="D5978" t="s">
        <v>50</v>
      </c>
      <c r="E5978" t="s">
        <v>47</v>
      </c>
      <c r="F5978" t="s">
        <v>23</v>
      </c>
      <c r="G5978">
        <v>17520.53</v>
      </c>
      <c r="H5978">
        <v>5</v>
      </c>
      <c r="I5978">
        <v>87602.65</v>
      </c>
      <c r="J5978">
        <v>3.88</v>
      </c>
      <c r="K5978">
        <v>2918</v>
      </c>
      <c r="L5978" s="1">
        <v>45540</v>
      </c>
    </row>
    <row r="5979" spans="1:12" x14ac:dyDescent="0.25">
      <c r="A5979" t="s">
        <v>6023</v>
      </c>
      <c r="B5979" t="s">
        <v>53</v>
      </c>
      <c r="C5979" t="s">
        <v>31</v>
      </c>
      <c r="D5979" t="s">
        <v>54</v>
      </c>
      <c r="E5979" t="s">
        <v>22</v>
      </c>
      <c r="F5979" t="s">
        <v>17</v>
      </c>
      <c r="G5979">
        <v>4682.2299999999996</v>
      </c>
      <c r="H5979">
        <v>2</v>
      </c>
      <c r="I5979">
        <v>9364.4599999999991</v>
      </c>
      <c r="J5979">
        <v>2.5499999999999998</v>
      </c>
      <c r="K5979">
        <v>594</v>
      </c>
      <c r="L5979" s="1">
        <v>45382</v>
      </c>
    </row>
    <row r="5980" spans="1:12" x14ac:dyDescent="0.25">
      <c r="A5980" t="s">
        <v>6024</v>
      </c>
      <c r="B5980" t="s">
        <v>30</v>
      </c>
      <c r="C5980" t="s">
        <v>31</v>
      </c>
      <c r="D5980" t="s">
        <v>32</v>
      </c>
      <c r="E5980" t="s">
        <v>22</v>
      </c>
      <c r="F5980" t="s">
        <v>17</v>
      </c>
      <c r="G5980">
        <v>13252.05</v>
      </c>
      <c r="H5980">
        <v>3</v>
      </c>
      <c r="I5980">
        <v>39756.15</v>
      </c>
      <c r="J5980">
        <v>1.45</v>
      </c>
      <c r="K5980">
        <v>2442</v>
      </c>
      <c r="L5980" s="1">
        <v>45479</v>
      </c>
    </row>
    <row r="5981" spans="1:12" x14ac:dyDescent="0.25">
      <c r="A5981" t="s">
        <v>6025</v>
      </c>
      <c r="B5981" t="s">
        <v>30</v>
      </c>
      <c r="C5981" t="s">
        <v>31</v>
      </c>
      <c r="D5981" t="s">
        <v>32</v>
      </c>
      <c r="E5981" t="s">
        <v>16</v>
      </c>
      <c r="F5981" t="s">
        <v>40</v>
      </c>
      <c r="G5981">
        <v>1398.63</v>
      </c>
      <c r="H5981">
        <v>2</v>
      </c>
      <c r="I5981">
        <v>2797.26</v>
      </c>
      <c r="J5981">
        <v>2.09</v>
      </c>
      <c r="K5981">
        <v>1317</v>
      </c>
      <c r="L5981" s="1">
        <v>45391</v>
      </c>
    </row>
    <row r="5982" spans="1:12" x14ac:dyDescent="0.25">
      <c r="A5982" t="s">
        <v>6026</v>
      </c>
      <c r="B5982" t="s">
        <v>43</v>
      </c>
      <c r="C5982" t="s">
        <v>44</v>
      </c>
      <c r="D5982" t="s">
        <v>45</v>
      </c>
      <c r="E5982" t="s">
        <v>16</v>
      </c>
      <c r="F5982" t="s">
        <v>28</v>
      </c>
      <c r="G5982">
        <v>13163.62</v>
      </c>
      <c r="H5982">
        <v>4</v>
      </c>
      <c r="I5982">
        <v>52654.48</v>
      </c>
      <c r="J5982">
        <v>4.78</v>
      </c>
      <c r="K5982">
        <v>1152</v>
      </c>
      <c r="L5982" s="1">
        <v>45598</v>
      </c>
    </row>
    <row r="5983" spans="1:12" x14ac:dyDescent="0.25">
      <c r="A5983" t="s">
        <v>6027</v>
      </c>
      <c r="B5983" t="s">
        <v>43</v>
      </c>
      <c r="C5983" t="s">
        <v>44</v>
      </c>
      <c r="D5983" t="s">
        <v>45</v>
      </c>
      <c r="E5983" t="s">
        <v>47</v>
      </c>
      <c r="F5983" t="s">
        <v>33</v>
      </c>
      <c r="G5983">
        <v>18627.5</v>
      </c>
      <c r="H5983">
        <v>3</v>
      </c>
      <c r="I5983">
        <v>55882.5</v>
      </c>
      <c r="J5983">
        <v>3.92</v>
      </c>
      <c r="K5983">
        <v>3385</v>
      </c>
      <c r="L5983" s="1">
        <v>45547</v>
      </c>
    </row>
    <row r="5984" spans="1:12" x14ac:dyDescent="0.25">
      <c r="A5984" t="s">
        <v>6028</v>
      </c>
      <c r="B5984" t="s">
        <v>25</v>
      </c>
      <c r="C5984" t="s">
        <v>26</v>
      </c>
      <c r="D5984" t="s">
        <v>27</v>
      </c>
      <c r="E5984" t="s">
        <v>47</v>
      </c>
      <c r="F5984" t="s">
        <v>40</v>
      </c>
      <c r="G5984">
        <v>7621.28</v>
      </c>
      <c r="H5984">
        <v>4</v>
      </c>
      <c r="I5984">
        <v>30485.119999999999</v>
      </c>
      <c r="J5984">
        <v>2.29</v>
      </c>
      <c r="K5984">
        <v>2902</v>
      </c>
      <c r="L5984" s="1">
        <v>45641</v>
      </c>
    </row>
    <row r="5985" spans="1:12" x14ac:dyDescent="0.25">
      <c r="A5985" t="s">
        <v>6029</v>
      </c>
      <c r="B5985" t="s">
        <v>35</v>
      </c>
      <c r="C5985" t="s">
        <v>14</v>
      </c>
      <c r="D5985" t="s">
        <v>36</v>
      </c>
      <c r="E5985" t="s">
        <v>16</v>
      </c>
      <c r="F5985" t="s">
        <v>40</v>
      </c>
      <c r="G5985">
        <v>12200.27</v>
      </c>
      <c r="H5985">
        <v>3</v>
      </c>
      <c r="I5985">
        <v>36600.81</v>
      </c>
      <c r="J5985">
        <v>3.03</v>
      </c>
      <c r="K5985">
        <v>2867</v>
      </c>
      <c r="L5985" s="1">
        <v>45416</v>
      </c>
    </row>
    <row r="5986" spans="1:12" x14ac:dyDescent="0.25">
      <c r="A5986" t="s">
        <v>6030</v>
      </c>
      <c r="B5986" t="s">
        <v>19</v>
      </c>
      <c r="C5986" t="s">
        <v>20</v>
      </c>
      <c r="D5986" t="s">
        <v>21</v>
      </c>
      <c r="E5986" t="s">
        <v>22</v>
      </c>
      <c r="F5986" t="s">
        <v>33</v>
      </c>
      <c r="G5986">
        <v>14772.33</v>
      </c>
      <c r="H5986">
        <v>4</v>
      </c>
      <c r="I5986">
        <v>59089.32</v>
      </c>
      <c r="J5986">
        <v>2.21</v>
      </c>
      <c r="K5986">
        <v>1661</v>
      </c>
      <c r="L5986" s="1">
        <v>45425</v>
      </c>
    </row>
    <row r="5987" spans="1:12" x14ac:dyDescent="0.25">
      <c r="A5987" t="s">
        <v>6031</v>
      </c>
      <c r="B5987" t="s">
        <v>38</v>
      </c>
      <c r="C5987" t="s">
        <v>20</v>
      </c>
      <c r="D5987" t="s">
        <v>39</v>
      </c>
      <c r="E5987" t="s">
        <v>47</v>
      </c>
      <c r="F5987" t="s">
        <v>33</v>
      </c>
      <c r="G5987">
        <v>8039.65</v>
      </c>
      <c r="H5987">
        <v>1</v>
      </c>
      <c r="I5987">
        <v>8039.65</v>
      </c>
      <c r="J5987">
        <v>1.34</v>
      </c>
      <c r="K5987">
        <v>1482</v>
      </c>
      <c r="L5987" s="1">
        <v>45422</v>
      </c>
    </row>
    <row r="5988" spans="1:12" x14ac:dyDescent="0.25">
      <c r="A5988" t="s">
        <v>6032</v>
      </c>
      <c r="B5988" t="s">
        <v>38</v>
      </c>
      <c r="C5988" t="s">
        <v>20</v>
      </c>
      <c r="D5988" t="s">
        <v>39</v>
      </c>
      <c r="E5988" t="s">
        <v>22</v>
      </c>
      <c r="F5988" t="s">
        <v>17</v>
      </c>
      <c r="G5988">
        <v>1125.8599999999999</v>
      </c>
      <c r="H5988">
        <v>4</v>
      </c>
      <c r="I5988">
        <v>4503.4399999999996</v>
      </c>
      <c r="J5988">
        <v>3.34</v>
      </c>
      <c r="K5988">
        <v>3262</v>
      </c>
      <c r="L5988" s="1">
        <v>45335</v>
      </c>
    </row>
    <row r="5989" spans="1:12" x14ac:dyDescent="0.25">
      <c r="A5989" t="s">
        <v>6033</v>
      </c>
      <c r="B5989" t="s">
        <v>53</v>
      </c>
      <c r="C5989" t="s">
        <v>31</v>
      </c>
      <c r="D5989" t="s">
        <v>54</v>
      </c>
      <c r="E5989" t="s">
        <v>47</v>
      </c>
      <c r="F5989" t="s">
        <v>40</v>
      </c>
      <c r="G5989">
        <v>1451.66</v>
      </c>
      <c r="H5989">
        <v>4</v>
      </c>
      <c r="I5989">
        <v>5806.64</v>
      </c>
      <c r="J5989">
        <v>2.21</v>
      </c>
      <c r="K5989">
        <v>192</v>
      </c>
      <c r="L5989" s="1">
        <v>45526</v>
      </c>
    </row>
    <row r="5990" spans="1:12" x14ac:dyDescent="0.25">
      <c r="A5990" t="s">
        <v>6034</v>
      </c>
      <c r="B5990" t="s">
        <v>43</v>
      </c>
      <c r="C5990" t="s">
        <v>44</v>
      </c>
      <c r="D5990" t="s">
        <v>45</v>
      </c>
      <c r="E5990" t="s">
        <v>47</v>
      </c>
      <c r="F5990" t="s">
        <v>28</v>
      </c>
      <c r="G5990">
        <v>7537.41</v>
      </c>
      <c r="H5990">
        <v>5</v>
      </c>
      <c r="I5990">
        <v>37687.050000000003</v>
      </c>
      <c r="J5990">
        <v>2.36</v>
      </c>
      <c r="K5990">
        <v>348</v>
      </c>
      <c r="L5990" s="1">
        <v>45578</v>
      </c>
    </row>
    <row r="5991" spans="1:12" x14ac:dyDescent="0.25">
      <c r="A5991" t="s">
        <v>6035</v>
      </c>
      <c r="B5991" t="s">
        <v>30</v>
      </c>
      <c r="C5991" t="s">
        <v>31</v>
      </c>
      <c r="D5991" t="s">
        <v>32</v>
      </c>
      <c r="E5991" t="s">
        <v>22</v>
      </c>
      <c r="F5991" t="s">
        <v>33</v>
      </c>
      <c r="G5991">
        <v>18016.13</v>
      </c>
      <c r="H5991">
        <v>2</v>
      </c>
      <c r="I5991">
        <v>36032.26</v>
      </c>
      <c r="J5991">
        <v>3.41</v>
      </c>
      <c r="K5991">
        <v>1626</v>
      </c>
      <c r="L5991" s="1">
        <v>45453</v>
      </c>
    </row>
    <row r="5992" spans="1:12" x14ac:dyDescent="0.25">
      <c r="A5992" t="s">
        <v>6036</v>
      </c>
      <c r="B5992" t="s">
        <v>65</v>
      </c>
      <c r="C5992" t="s">
        <v>20</v>
      </c>
      <c r="D5992" t="s">
        <v>66</v>
      </c>
      <c r="E5992" t="s">
        <v>16</v>
      </c>
      <c r="F5992" t="s">
        <v>62</v>
      </c>
      <c r="G5992">
        <v>2764.81</v>
      </c>
      <c r="H5992">
        <v>3</v>
      </c>
      <c r="I5992">
        <v>8294.43</v>
      </c>
      <c r="J5992">
        <v>1.69</v>
      </c>
      <c r="K5992">
        <v>3241</v>
      </c>
      <c r="L5992" s="1">
        <v>45495</v>
      </c>
    </row>
    <row r="5993" spans="1:12" x14ac:dyDescent="0.25">
      <c r="A5993" t="s">
        <v>6037</v>
      </c>
      <c r="B5993" t="s">
        <v>38</v>
      </c>
      <c r="C5993" t="s">
        <v>20</v>
      </c>
      <c r="D5993" t="s">
        <v>39</v>
      </c>
      <c r="E5993" t="s">
        <v>16</v>
      </c>
      <c r="F5993" t="s">
        <v>23</v>
      </c>
      <c r="G5993">
        <v>2084.5</v>
      </c>
      <c r="H5993">
        <v>2</v>
      </c>
      <c r="I5993">
        <v>4169</v>
      </c>
      <c r="J5993">
        <v>3.41</v>
      </c>
      <c r="K5993">
        <v>3320</v>
      </c>
      <c r="L5993" s="1">
        <v>45426</v>
      </c>
    </row>
    <row r="5994" spans="1:12" x14ac:dyDescent="0.25">
      <c r="A5994" t="s">
        <v>6038</v>
      </c>
      <c r="B5994" t="s">
        <v>25</v>
      </c>
      <c r="C5994" t="s">
        <v>26</v>
      </c>
      <c r="D5994" t="s">
        <v>27</v>
      </c>
      <c r="E5994" t="s">
        <v>47</v>
      </c>
      <c r="F5994" t="s">
        <v>33</v>
      </c>
      <c r="G5994">
        <v>19186.3</v>
      </c>
      <c r="H5994">
        <v>4</v>
      </c>
      <c r="I5994">
        <v>76745.2</v>
      </c>
      <c r="J5994">
        <v>4.63</v>
      </c>
      <c r="K5994">
        <v>661</v>
      </c>
      <c r="L5994" s="1">
        <v>45415</v>
      </c>
    </row>
    <row r="5995" spans="1:12" x14ac:dyDescent="0.25">
      <c r="A5995" t="s">
        <v>6039</v>
      </c>
      <c r="B5995" t="s">
        <v>30</v>
      </c>
      <c r="C5995" t="s">
        <v>31</v>
      </c>
      <c r="D5995" t="s">
        <v>32</v>
      </c>
      <c r="E5995" t="s">
        <v>47</v>
      </c>
      <c r="F5995" t="s">
        <v>17</v>
      </c>
      <c r="G5995">
        <v>10428.08</v>
      </c>
      <c r="H5995">
        <v>4</v>
      </c>
      <c r="I5995">
        <v>41712.32</v>
      </c>
      <c r="J5995">
        <v>3.54</v>
      </c>
      <c r="K5995">
        <v>4365</v>
      </c>
      <c r="L5995" s="1">
        <v>45357</v>
      </c>
    </row>
    <row r="5996" spans="1:12" x14ac:dyDescent="0.25">
      <c r="A5996" t="s">
        <v>6040</v>
      </c>
      <c r="B5996" t="s">
        <v>43</v>
      </c>
      <c r="C5996" t="s">
        <v>44</v>
      </c>
      <c r="D5996" t="s">
        <v>45</v>
      </c>
      <c r="E5996" t="s">
        <v>16</v>
      </c>
      <c r="F5996" t="s">
        <v>23</v>
      </c>
      <c r="G5996">
        <v>1925</v>
      </c>
      <c r="H5996">
        <v>5</v>
      </c>
      <c r="I5996">
        <v>9625</v>
      </c>
      <c r="J5996">
        <v>3.07</v>
      </c>
      <c r="K5996">
        <v>3976</v>
      </c>
      <c r="L5996" s="1">
        <v>45504</v>
      </c>
    </row>
    <row r="5997" spans="1:12" x14ac:dyDescent="0.25">
      <c r="A5997" t="s">
        <v>6041</v>
      </c>
      <c r="B5997" t="s">
        <v>13</v>
      </c>
      <c r="C5997" t="s">
        <v>14</v>
      </c>
      <c r="D5997" t="s">
        <v>15</v>
      </c>
      <c r="E5997" t="s">
        <v>22</v>
      </c>
      <c r="F5997" t="s">
        <v>23</v>
      </c>
      <c r="G5997">
        <v>2553.38</v>
      </c>
      <c r="H5997">
        <v>1</v>
      </c>
      <c r="I5997">
        <v>2553.38</v>
      </c>
      <c r="J5997">
        <v>1.24</v>
      </c>
      <c r="K5997">
        <v>3963</v>
      </c>
      <c r="L5997" s="1">
        <v>45596</v>
      </c>
    </row>
    <row r="5998" spans="1:12" x14ac:dyDescent="0.25">
      <c r="A5998" t="s">
        <v>6042</v>
      </c>
      <c r="B5998" t="s">
        <v>13</v>
      </c>
      <c r="C5998" t="s">
        <v>14</v>
      </c>
      <c r="D5998" t="s">
        <v>15</v>
      </c>
      <c r="E5998" t="s">
        <v>22</v>
      </c>
      <c r="F5998" t="s">
        <v>40</v>
      </c>
      <c r="G5998">
        <v>7221.35</v>
      </c>
      <c r="H5998">
        <v>1</v>
      </c>
      <c r="I5998">
        <v>7221.35</v>
      </c>
      <c r="J5998">
        <v>2.11</v>
      </c>
      <c r="K5998">
        <v>3270</v>
      </c>
      <c r="L5998" s="1">
        <v>45595</v>
      </c>
    </row>
    <row r="5999" spans="1:12" x14ac:dyDescent="0.25">
      <c r="A5999" t="s">
        <v>6043</v>
      </c>
      <c r="B5999" t="s">
        <v>30</v>
      </c>
      <c r="C5999" t="s">
        <v>31</v>
      </c>
      <c r="D5999" t="s">
        <v>32</v>
      </c>
      <c r="E5999" t="s">
        <v>16</v>
      </c>
      <c r="F5999" t="s">
        <v>40</v>
      </c>
      <c r="G5999">
        <v>8145.48</v>
      </c>
      <c r="H5999">
        <v>4</v>
      </c>
      <c r="I5999">
        <v>32581.919999999998</v>
      </c>
      <c r="J5999">
        <v>4.84</v>
      </c>
      <c r="K5999">
        <v>4373</v>
      </c>
      <c r="L5999" s="1">
        <v>45558</v>
      </c>
    </row>
    <row r="6000" spans="1:12" x14ac:dyDescent="0.25">
      <c r="A6000" t="s">
        <v>6044</v>
      </c>
      <c r="B6000" t="s">
        <v>38</v>
      </c>
      <c r="C6000" t="s">
        <v>20</v>
      </c>
      <c r="D6000" t="s">
        <v>39</v>
      </c>
      <c r="E6000" t="s">
        <v>16</v>
      </c>
      <c r="F6000" t="s">
        <v>33</v>
      </c>
      <c r="G6000">
        <v>8036.81</v>
      </c>
      <c r="H6000">
        <v>1</v>
      </c>
      <c r="I6000">
        <v>8036.81</v>
      </c>
      <c r="J6000">
        <v>3.15</v>
      </c>
      <c r="K6000">
        <v>4474</v>
      </c>
      <c r="L6000" s="1">
        <v>45367</v>
      </c>
    </row>
    <row r="6001" spans="1:12" x14ac:dyDescent="0.25">
      <c r="A6001" t="s">
        <v>6045</v>
      </c>
      <c r="B6001" t="s">
        <v>25</v>
      </c>
      <c r="C6001" t="s">
        <v>26</v>
      </c>
      <c r="D6001" t="s">
        <v>27</v>
      </c>
      <c r="E6001" t="s">
        <v>16</v>
      </c>
      <c r="F6001" t="s">
        <v>33</v>
      </c>
      <c r="G6001">
        <v>10113.64</v>
      </c>
      <c r="H6001">
        <v>2</v>
      </c>
      <c r="I6001">
        <v>20227.28</v>
      </c>
      <c r="J6001">
        <v>2.21</v>
      </c>
      <c r="K6001">
        <v>3440</v>
      </c>
      <c r="L6001" s="1">
        <v>45303</v>
      </c>
    </row>
    <row r="6002" spans="1:12" x14ac:dyDescent="0.25">
      <c r="A6002" t="s">
        <v>6046</v>
      </c>
      <c r="B6002" t="s">
        <v>43</v>
      </c>
      <c r="C6002" t="s">
        <v>44</v>
      </c>
      <c r="D6002" t="s">
        <v>45</v>
      </c>
      <c r="E6002" t="s">
        <v>47</v>
      </c>
      <c r="F6002" t="s">
        <v>33</v>
      </c>
      <c r="G6002">
        <v>14481.37</v>
      </c>
      <c r="H6002">
        <v>4</v>
      </c>
      <c r="I6002">
        <v>57925.48</v>
      </c>
      <c r="J6002">
        <v>4.93</v>
      </c>
      <c r="K6002">
        <v>4320</v>
      </c>
      <c r="L6002" s="1">
        <v>45446</v>
      </c>
    </row>
    <row r="6003" spans="1:12" x14ac:dyDescent="0.25">
      <c r="A6003" t="s">
        <v>6047</v>
      </c>
      <c r="B6003" t="s">
        <v>35</v>
      </c>
      <c r="C6003" t="s">
        <v>14</v>
      </c>
      <c r="D6003" t="s">
        <v>36</v>
      </c>
      <c r="E6003" t="s">
        <v>16</v>
      </c>
      <c r="F6003" t="s">
        <v>40</v>
      </c>
      <c r="G6003">
        <v>401.08</v>
      </c>
      <c r="H6003">
        <v>1</v>
      </c>
      <c r="I6003">
        <v>401.08</v>
      </c>
      <c r="J6003">
        <v>1.68</v>
      </c>
      <c r="K6003">
        <v>486</v>
      </c>
      <c r="L6003" s="1">
        <v>45310</v>
      </c>
    </row>
    <row r="6004" spans="1:12" x14ac:dyDescent="0.25">
      <c r="A6004" t="s">
        <v>6048</v>
      </c>
      <c r="B6004" t="s">
        <v>43</v>
      </c>
      <c r="C6004" t="s">
        <v>44</v>
      </c>
      <c r="D6004" t="s">
        <v>45</v>
      </c>
      <c r="E6004" t="s">
        <v>47</v>
      </c>
      <c r="F6004" t="s">
        <v>40</v>
      </c>
      <c r="G6004">
        <v>10380.959999999999</v>
      </c>
      <c r="H6004">
        <v>5</v>
      </c>
      <c r="I6004">
        <v>51904.800000000003</v>
      </c>
      <c r="J6004">
        <v>3.74</v>
      </c>
      <c r="K6004">
        <v>3902</v>
      </c>
      <c r="L6004" s="1">
        <v>45549</v>
      </c>
    </row>
    <row r="6005" spans="1:12" x14ac:dyDescent="0.25">
      <c r="A6005" t="s">
        <v>6049</v>
      </c>
      <c r="B6005" t="s">
        <v>65</v>
      </c>
      <c r="C6005" t="s">
        <v>20</v>
      </c>
      <c r="D6005" t="s">
        <v>66</v>
      </c>
      <c r="E6005" t="s">
        <v>22</v>
      </c>
      <c r="F6005" t="s">
        <v>28</v>
      </c>
      <c r="G6005">
        <v>4543.82</v>
      </c>
      <c r="H6005">
        <v>5</v>
      </c>
      <c r="I6005">
        <v>22719.1</v>
      </c>
      <c r="J6005">
        <v>1.53</v>
      </c>
      <c r="K6005">
        <v>724</v>
      </c>
      <c r="L6005" s="1">
        <v>45310</v>
      </c>
    </row>
    <row r="6006" spans="1:12" x14ac:dyDescent="0.25">
      <c r="A6006" t="s">
        <v>6050</v>
      </c>
      <c r="B6006" t="s">
        <v>38</v>
      </c>
      <c r="C6006" t="s">
        <v>20</v>
      </c>
      <c r="D6006" t="s">
        <v>39</v>
      </c>
      <c r="E6006" t="s">
        <v>47</v>
      </c>
      <c r="F6006" t="s">
        <v>62</v>
      </c>
      <c r="G6006">
        <v>16499.28</v>
      </c>
      <c r="H6006">
        <v>3</v>
      </c>
      <c r="I6006">
        <v>49497.84</v>
      </c>
      <c r="J6006">
        <v>3.02</v>
      </c>
      <c r="K6006">
        <v>3769</v>
      </c>
      <c r="L6006" s="1">
        <v>45484</v>
      </c>
    </row>
    <row r="6007" spans="1:12" x14ac:dyDescent="0.25">
      <c r="A6007" t="s">
        <v>6051</v>
      </c>
      <c r="B6007" t="s">
        <v>19</v>
      </c>
      <c r="C6007" t="s">
        <v>20</v>
      </c>
      <c r="D6007" t="s">
        <v>21</v>
      </c>
      <c r="E6007" t="s">
        <v>47</v>
      </c>
      <c r="F6007" t="s">
        <v>33</v>
      </c>
      <c r="G6007">
        <v>19176.400000000001</v>
      </c>
      <c r="H6007">
        <v>2</v>
      </c>
      <c r="I6007">
        <v>38352.800000000003</v>
      </c>
      <c r="J6007">
        <v>1.94</v>
      </c>
      <c r="K6007">
        <v>2215</v>
      </c>
      <c r="L6007" s="1">
        <v>45546</v>
      </c>
    </row>
    <row r="6008" spans="1:12" x14ac:dyDescent="0.25">
      <c r="A6008" t="s">
        <v>6052</v>
      </c>
      <c r="B6008" t="s">
        <v>49</v>
      </c>
      <c r="C6008" t="s">
        <v>14</v>
      </c>
      <c r="D6008" t="s">
        <v>50</v>
      </c>
      <c r="E6008" t="s">
        <v>22</v>
      </c>
      <c r="F6008" t="s">
        <v>23</v>
      </c>
      <c r="G6008">
        <v>12634.17</v>
      </c>
      <c r="H6008">
        <v>1</v>
      </c>
      <c r="I6008">
        <v>12634.17</v>
      </c>
      <c r="J6008">
        <v>2.89</v>
      </c>
      <c r="K6008">
        <v>3434</v>
      </c>
      <c r="L6008" s="1">
        <v>45518</v>
      </c>
    </row>
    <row r="6009" spans="1:12" x14ac:dyDescent="0.25">
      <c r="A6009" t="s">
        <v>6053</v>
      </c>
      <c r="B6009" t="s">
        <v>49</v>
      </c>
      <c r="C6009" t="s">
        <v>14</v>
      </c>
      <c r="D6009" t="s">
        <v>50</v>
      </c>
      <c r="E6009" t="s">
        <v>22</v>
      </c>
      <c r="F6009" t="s">
        <v>33</v>
      </c>
      <c r="G6009">
        <v>7921.74</v>
      </c>
      <c r="H6009">
        <v>4</v>
      </c>
      <c r="I6009">
        <v>31686.959999999999</v>
      </c>
      <c r="J6009">
        <v>3.47</v>
      </c>
      <c r="K6009">
        <v>1113</v>
      </c>
      <c r="L6009" s="1">
        <v>45550</v>
      </c>
    </row>
    <row r="6010" spans="1:12" x14ac:dyDescent="0.25">
      <c r="A6010" t="s">
        <v>6054</v>
      </c>
      <c r="B6010" t="s">
        <v>65</v>
      </c>
      <c r="C6010" t="s">
        <v>20</v>
      </c>
      <c r="D6010" t="s">
        <v>66</v>
      </c>
      <c r="E6010" t="s">
        <v>47</v>
      </c>
      <c r="F6010" t="s">
        <v>17</v>
      </c>
      <c r="G6010">
        <v>13299.61</v>
      </c>
      <c r="H6010">
        <v>3</v>
      </c>
      <c r="I6010">
        <v>39898.83</v>
      </c>
      <c r="J6010">
        <v>4.2</v>
      </c>
      <c r="K6010">
        <v>4995</v>
      </c>
      <c r="L6010" s="1">
        <v>45642</v>
      </c>
    </row>
    <row r="6011" spans="1:12" x14ac:dyDescent="0.25">
      <c r="A6011" t="s">
        <v>6055</v>
      </c>
      <c r="B6011" t="s">
        <v>38</v>
      </c>
      <c r="C6011" t="s">
        <v>20</v>
      </c>
      <c r="D6011" t="s">
        <v>39</v>
      </c>
      <c r="E6011" t="s">
        <v>47</v>
      </c>
      <c r="F6011" t="s">
        <v>28</v>
      </c>
      <c r="G6011">
        <v>4601.4399999999996</v>
      </c>
      <c r="H6011">
        <v>4</v>
      </c>
      <c r="I6011">
        <v>18405.759999999998</v>
      </c>
      <c r="J6011">
        <v>4.1100000000000003</v>
      </c>
      <c r="K6011">
        <v>3075</v>
      </c>
      <c r="L6011" s="1">
        <v>45355</v>
      </c>
    </row>
    <row r="6012" spans="1:12" x14ac:dyDescent="0.25">
      <c r="A6012" t="s">
        <v>6056</v>
      </c>
      <c r="B6012" t="s">
        <v>65</v>
      </c>
      <c r="C6012" t="s">
        <v>20</v>
      </c>
      <c r="D6012" t="s">
        <v>66</v>
      </c>
      <c r="E6012" t="s">
        <v>16</v>
      </c>
      <c r="F6012" t="s">
        <v>62</v>
      </c>
      <c r="G6012">
        <v>12075.74</v>
      </c>
      <c r="H6012">
        <v>2</v>
      </c>
      <c r="I6012">
        <v>24151.48</v>
      </c>
      <c r="J6012">
        <v>3.65</v>
      </c>
      <c r="K6012">
        <v>1947</v>
      </c>
      <c r="L6012" s="1">
        <v>45477</v>
      </c>
    </row>
    <row r="6013" spans="1:12" x14ac:dyDescent="0.25">
      <c r="A6013" t="s">
        <v>6057</v>
      </c>
      <c r="B6013" t="s">
        <v>25</v>
      </c>
      <c r="C6013" t="s">
        <v>26</v>
      </c>
      <c r="D6013" t="s">
        <v>27</v>
      </c>
      <c r="E6013" t="s">
        <v>47</v>
      </c>
      <c r="F6013" t="s">
        <v>28</v>
      </c>
      <c r="G6013">
        <v>1664.85</v>
      </c>
      <c r="H6013">
        <v>5</v>
      </c>
      <c r="I6013">
        <v>8324.25</v>
      </c>
      <c r="J6013">
        <v>3.85</v>
      </c>
      <c r="K6013">
        <v>4364</v>
      </c>
      <c r="L6013" s="1">
        <v>45344</v>
      </c>
    </row>
    <row r="6014" spans="1:12" x14ac:dyDescent="0.25">
      <c r="A6014" t="s">
        <v>6058</v>
      </c>
      <c r="B6014" t="s">
        <v>25</v>
      </c>
      <c r="C6014" t="s">
        <v>26</v>
      </c>
      <c r="D6014" t="s">
        <v>27</v>
      </c>
      <c r="E6014" t="s">
        <v>16</v>
      </c>
      <c r="F6014" t="s">
        <v>28</v>
      </c>
      <c r="G6014">
        <v>11677.97</v>
      </c>
      <c r="H6014">
        <v>3</v>
      </c>
      <c r="I6014">
        <v>35033.910000000003</v>
      </c>
      <c r="J6014">
        <v>4.49</v>
      </c>
      <c r="K6014">
        <v>2432</v>
      </c>
      <c r="L6014" s="1">
        <v>45335</v>
      </c>
    </row>
    <row r="6015" spans="1:12" x14ac:dyDescent="0.25">
      <c r="A6015" t="s">
        <v>6059</v>
      </c>
      <c r="B6015" t="s">
        <v>49</v>
      </c>
      <c r="C6015" t="s">
        <v>14</v>
      </c>
      <c r="D6015" t="s">
        <v>50</v>
      </c>
      <c r="E6015" t="s">
        <v>22</v>
      </c>
      <c r="F6015" t="s">
        <v>33</v>
      </c>
      <c r="G6015">
        <v>12992.36</v>
      </c>
      <c r="H6015">
        <v>4</v>
      </c>
      <c r="I6015">
        <v>51969.440000000002</v>
      </c>
      <c r="J6015">
        <v>2.08</v>
      </c>
      <c r="K6015">
        <v>4506</v>
      </c>
      <c r="L6015" s="1">
        <v>45477</v>
      </c>
    </row>
    <row r="6016" spans="1:12" x14ac:dyDescent="0.25">
      <c r="A6016" t="s">
        <v>6060</v>
      </c>
      <c r="B6016" t="s">
        <v>19</v>
      </c>
      <c r="C6016" t="s">
        <v>20</v>
      </c>
      <c r="D6016" t="s">
        <v>21</v>
      </c>
      <c r="E6016" t="s">
        <v>22</v>
      </c>
      <c r="F6016" t="s">
        <v>17</v>
      </c>
      <c r="G6016">
        <v>16999.61</v>
      </c>
      <c r="H6016">
        <v>1</v>
      </c>
      <c r="I6016">
        <v>16999.61</v>
      </c>
      <c r="J6016">
        <v>2.58</v>
      </c>
      <c r="K6016">
        <v>2852</v>
      </c>
      <c r="L6016" s="1">
        <v>45407</v>
      </c>
    </row>
    <row r="6017" spans="1:12" x14ac:dyDescent="0.25">
      <c r="A6017" t="s">
        <v>6061</v>
      </c>
      <c r="B6017" t="s">
        <v>38</v>
      </c>
      <c r="C6017" t="s">
        <v>20</v>
      </c>
      <c r="D6017" t="s">
        <v>39</v>
      </c>
      <c r="E6017" t="s">
        <v>16</v>
      </c>
      <c r="F6017" t="s">
        <v>62</v>
      </c>
      <c r="G6017">
        <v>4490.17</v>
      </c>
      <c r="H6017">
        <v>5</v>
      </c>
      <c r="I6017">
        <v>22450.85</v>
      </c>
      <c r="J6017">
        <v>1.42</v>
      </c>
      <c r="K6017">
        <v>4697</v>
      </c>
      <c r="L6017" s="1">
        <v>45320</v>
      </c>
    </row>
    <row r="6018" spans="1:12" x14ac:dyDescent="0.25">
      <c r="A6018" t="s">
        <v>6062</v>
      </c>
      <c r="B6018" t="s">
        <v>13</v>
      </c>
      <c r="C6018" t="s">
        <v>14</v>
      </c>
      <c r="D6018" t="s">
        <v>15</v>
      </c>
      <c r="E6018" t="s">
        <v>47</v>
      </c>
      <c r="F6018" t="s">
        <v>33</v>
      </c>
      <c r="G6018">
        <v>5470.31</v>
      </c>
      <c r="H6018">
        <v>4</v>
      </c>
      <c r="I6018">
        <v>21881.24</v>
      </c>
      <c r="J6018">
        <v>1.0900000000000001</v>
      </c>
      <c r="K6018">
        <v>482</v>
      </c>
      <c r="L6018" s="1">
        <v>45342</v>
      </c>
    </row>
    <row r="6019" spans="1:12" x14ac:dyDescent="0.25">
      <c r="A6019" t="s">
        <v>6063</v>
      </c>
      <c r="B6019" t="s">
        <v>49</v>
      </c>
      <c r="C6019" t="s">
        <v>14</v>
      </c>
      <c r="D6019" t="s">
        <v>50</v>
      </c>
      <c r="E6019" t="s">
        <v>22</v>
      </c>
      <c r="F6019" t="s">
        <v>17</v>
      </c>
      <c r="G6019">
        <v>15625.3</v>
      </c>
      <c r="H6019">
        <v>4</v>
      </c>
      <c r="I6019">
        <v>62501.2</v>
      </c>
      <c r="J6019">
        <v>3.03</v>
      </c>
      <c r="K6019">
        <v>4115</v>
      </c>
      <c r="L6019" s="1">
        <v>45372</v>
      </c>
    </row>
    <row r="6020" spans="1:12" x14ac:dyDescent="0.25">
      <c r="A6020" t="s">
        <v>6064</v>
      </c>
      <c r="B6020" t="s">
        <v>43</v>
      </c>
      <c r="C6020" t="s">
        <v>44</v>
      </c>
      <c r="D6020" t="s">
        <v>45</v>
      </c>
      <c r="E6020" t="s">
        <v>47</v>
      </c>
      <c r="F6020" t="s">
        <v>33</v>
      </c>
      <c r="G6020">
        <v>12992.59</v>
      </c>
      <c r="H6020">
        <v>5</v>
      </c>
      <c r="I6020">
        <v>64962.95</v>
      </c>
      <c r="J6020">
        <v>3.34</v>
      </c>
      <c r="K6020">
        <v>962</v>
      </c>
      <c r="L6020" s="1">
        <v>45528</v>
      </c>
    </row>
    <row r="6021" spans="1:12" x14ac:dyDescent="0.25">
      <c r="A6021" t="s">
        <v>6065</v>
      </c>
      <c r="B6021" t="s">
        <v>25</v>
      </c>
      <c r="C6021" t="s">
        <v>26</v>
      </c>
      <c r="D6021" t="s">
        <v>27</v>
      </c>
      <c r="E6021" t="s">
        <v>16</v>
      </c>
      <c r="F6021" t="s">
        <v>23</v>
      </c>
      <c r="G6021">
        <v>15967.99</v>
      </c>
      <c r="H6021">
        <v>4</v>
      </c>
      <c r="I6021">
        <v>63871.96</v>
      </c>
      <c r="J6021">
        <v>1.97</v>
      </c>
      <c r="K6021">
        <v>3814</v>
      </c>
      <c r="L6021" s="1">
        <v>45595</v>
      </c>
    </row>
    <row r="6022" spans="1:12" x14ac:dyDescent="0.25">
      <c r="A6022" t="s">
        <v>6066</v>
      </c>
      <c r="B6022" t="s">
        <v>13</v>
      </c>
      <c r="C6022" t="s">
        <v>14</v>
      </c>
      <c r="D6022" t="s">
        <v>15</v>
      </c>
      <c r="E6022" t="s">
        <v>22</v>
      </c>
      <c r="F6022" t="s">
        <v>33</v>
      </c>
      <c r="G6022">
        <v>13713.35</v>
      </c>
      <c r="H6022">
        <v>3</v>
      </c>
      <c r="I6022">
        <v>41140.050000000003</v>
      </c>
      <c r="J6022">
        <v>4.68</v>
      </c>
      <c r="K6022">
        <v>4294</v>
      </c>
      <c r="L6022" s="1">
        <v>45450</v>
      </c>
    </row>
    <row r="6023" spans="1:12" x14ac:dyDescent="0.25">
      <c r="A6023" t="s">
        <v>6067</v>
      </c>
      <c r="B6023" t="s">
        <v>13</v>
      </c>
      <c r="C6023" t="s">
        <v>14</v>
      </c>
      <c r="D6023" t="s">
        <v>15</v>
      </c>
      <c r="E6023" t="s">
        <v>47</v>
      </c>
      <c r="F6023" t="s">
        <v>40</v>
      </c>
      <c r="G6023">
        <v>10975.85</v>
      </c>
      <c r="H6023">
        <v>3</v>
      </c>
      <c r="I6023">
        <v>32927.550000000003</v>
      </c>
      <c r="J6023">
        <v>3.97</v>
      </c>
      <c r="K6023">
        <v>1109</v>
      </c>
      <c r="L6023" s="1">
        <v>45588</v>
      </c>
    </row>
    <row r="6024" spans="1:12" x14ac:dyDescent="0.25">
      <c r="A6024" t="s">
        <v>6068</v>
      </c>
      <c r="B6024" t="s">
        <v>38</v>
      </c>
      <c r="C6024" t="s">
        <v>20</v>
      </c>
      <c r="D6024" t="s">
        <v>39</v>
      </c>
      <c r="E6024" t="s">
        <v>22</v>
      </c>
      <c r="F6024" t="s">
        <v>40</v>
      </c>
      <c r="G6024">
        <v>10298.91</v>
      </c>
      <c r="H6024">
        <v>4</v>
      </c>
      <c r="I6024">
        <v>41195.64</v>
      </c>
      <c r="J6024">
        <v>2</v>
      </c>
      <c r="K6024">
        <v>4347</v>
      </c>
      <c r="L6024" s="1">
        <v>45467</v>
      </c>
    </row>
    <row r="6025" spans="1:12" x14ac:dyDescent="0.25">
      <c r="A6025" t="s">
        <v>6069</v>
      </c>
      <c r="B6025" t="s">
        <v>13</v>
      </c>
      <c r="C6025" t="s">
        <v>14</v>
      </c>
      <c r="D6025" t="s">
        <v>15</v>
      </c>
      <c r="E6025" t="s">
        <v>16</v>
      </c>
      <c r="F6025" t="s">
        <v>62</v>
      </c>
      <c r="G6025">
        <v>3584.85</v>
      </c>
      <c r="H6025">
        <v>2</v>
      </c>
      <c r="I6025">
        <v>7169.7</v>
      </c>
      <c r="J6025">
        <v>5</v>
      </c>
      <c r="K6025">
        <v>1034</v>
      </c>
      <c r="L6025" s="1">
        <v>45552</v>
      </c>
    </row>
    <row r="6026" spans="1:12" x14ac:dyDescent="0.25">
      <c r="A6026" t="s">
        <v>6070</v>
      </c>
      <c r="B6026" t="s">
        <v>19</v>
      </c>
      <c r="C6026" t="s">
        <v>20</v>
      </c>
      <c r="D6026" t="s">
        <v>21</v>
      </c>
      <c r="E6026" t="s">
        <v>16</v>
      </c>
      <c r="F6026" t="s">
        <v>62</v>
      </c>
      <c r="G6026">
        <v>1520.43</v>
      </c>
      <c r="H6026">
        <v>4</v>
      </c>
      <c r="I6026">
        <v>6081.72</v>
      </c>
      <c r="J6026">
        <v>1.95</v>
      </c>
      <c r="K6026">
        <v>2460</v>
      </c>
      <c r="L6026" s="1">
        <v>45306</v>
      </c>
    </row>
    <row r="6027" spans="1:12" x14ac:dyDescent="0.25">
      <c r="A6027" t="s">
        <v>6071</v>
      </c>
      <c r="B6027" t="s">
        <v>30</v>
      </c>
      <c r="C6027" t="s">
        <v>31</v>
      </c>
      <c r="D6027" t="s">
        <v>32</v>
      </c>
      <c r="E6027" t="s">
        <v>47</v>
      </c>
      <c r="F6027" t="s">
        <v>62</v>
      </c>
      <c r="G6027">
        <v>7375.02</v>
      </c>
      <c r="H6027">
        <v>1</v>
      </c>
      <c r="I6027">
        <v>7375.02</v>
      </c>
      <c r="J6027">
        <v>1.02</v>
      </c>
      <c r="K6027">
        <v>991</v>
      </c>
      <c r="L6027" s="1">
        <v>45430</v>
      </c>
    </row>
    <row r="6028" spans="1:12" x14ac:dyDescent="0.25">
      <c r="A6028" t="s">
        <v>6072</v>
      </c>
      <c r="B6028" t="s">
        <v>25</v>
      </c>
      <c r="C6028" t="s">
        <v>26</v>
      </c>
      <c r="D6028" t="s">
        <v>27</v>
      </c>
      <c r="E6028" t="s">
        <v>47</v>
      </c>
      <c r="F6028" t="s">
        <v>33</v>
      </c>
      <c r="G6028">
        <v>6497.63</v>
      </c>
      <c r="H6028">
        <v>2</v>
      </c>
      <c r="I6028">
        <v>12995.26</v>
      </c>
      <c r="J6028">
        <v>4.49</v>
      </c>
      <c r="K6028">
        <v>286</v>
      </c>
      <c r="L6028" s="1">
        <v>45405</v>
      </c>
    </row>
    <row r="6029" spans="1:12" x14ac:dyDescent="0.25">
      <c r="A6029" t="s">
        <v>6073</v>
      </c>
      <c r="B6029" t="s">
        <v>30</v>
      </c>
      <c r="C6029" t="s">
        <v>31</v>
      </c>
      <c r="D6029" t="s">
        <v>32</v>
      </c>
      <c r="E6029" t="s">
        <v>47</v>
      </c>
      <c r="F6029" t="s">
        <v>17</v>
      </c>
      <c r="G6029">
        <v>5704.31</v>
      </c>
      <c r="H6029">
        <v>5</v>
      </c>
      <c r="I6029">
        <v>28521.55</v>
      </c>
      <c r="J6029">
        <v>3.99</v>
      </c>
      <c r="K6029">
        <v>57</v>
      </c>
      <c r="L6029" s="1">
        <v>45328</v>
      </c>
    </row>
    <row r="6030" spans="1:12" x14ac:dyDescent="0.25">
      <c r="A6030" t="s">
        <v>6074</v>
      </c>
      <c r="B6030" t="s">
        <v>25</v>
      </c>
      <c r="C6030" t="s">
        <v>26</v>
      </c>
      <c r="D6030" t="s">
        <v>27</v>
      </c>
      <c r="E6030" t="s">
        <v>22</v>
      </c>
      <c r="F6030" t="s">
        <v>28</v>
      </c>
      <c r="G6030">
        <v>15629.28</v>
      </c>
      <c r="H6030">
        <v>1</v>
      </c>
      <c r="I6030">
        <v>15629.28</v>
      </c>
      <c r="J6030">
        <v>2.54</v>
      </c>
      <c r="K6030">
        <v>3601</v>
      </c>
      <c r="L6030" s="1">
        <v>45357</v>
      </c>
    </row>
    <row r="6031" spans="1:12" x14ac:dyDescent="0.25">
      <c r="A6031" t="s">
        <v>6075</v>
      </c>
      <c r="B6031" t="s">
        <v>43</v>
      </c>
      <c r="C6031" t="s">
        <v>44</v>
      </c>
      <c r="D6031" t="s">
        <v>45</v>
      </c>
      <c r="E6031" t="s">
        <v>47</v>
      </c>
      <c r="F6031" t="s">
        <v>62</v>
      </c>
      <c r="G6031">
        <v>1520.25</v>
      </c>
      <c r="H6031">
        <v>2</v>
      </c>
      <c r="I6031">
        <v>3040.5</v>
      </c>
      <c r="J6031">
        <v>1.45</v>
      </c>
      <c r="K6031">
        <v>838</v>
      </c>
      <c r="L6031" s="1">
        <v>45333</v>
      </c>
    </row>
    <row r="6032" spans="1:12" x14ac:dyDescent="0.25">
      <c r="A6032" t="s">
        <v>6076</v>
      </c>
      <c r="B6032" t="s">
        <v>38</v>
      </c>
      <c r="C6032" t="s">
        <v>20</v>
      </c>
      <c r="D6032" t="s">
        <v>39</v>
      </c>
      <c r="E6032" t="s">
        <v>47</v>
      </c>
      <c r="F6032" t="s">
        <v>62</v>
      </c>
      <c r="G6032">
        <v>13043.73</v>
      </c>
      <c r="H6032">
        <v>5</v>
      </c>
      <c r="I6032">
        <v>65218.65</v>
      </c>
      <c r="J6032">
        <v>3.3</v>
      </c>
      <c r="K6032">
        <v>1798</v>
      </c>
      <c r="L6032" s="1">
        <v>45417</v>
      </c>
    </row>
    <row r="6033" spans="1:12" x14ac:dyDescent="0.25">
      <c r="A6033" t="s">
        <v>6077</v>
      </c>
      <c r="B6033" t="s">
        <v>13</v>
      </c>
      <c r="C6033" t="s">
        <v>14</v>
      </c>
      <c r="D6033" t="s">
        <v>15</v>
      </c>
      <c r="E6033" t="s">
        <v>47</v>
      </c>
      <c r="F6033" t="s">
        <v>62</v>
      </c>
      <c r="G6033">
        <v>5816.97</v>
      </c>
      <c r="H6033">
        <v>4</v>
      </c>
      <c r="I6033">
        <v>23267.88</v>
      </c>
      <c r="J6033">
        <v>2.89</v>
      </c>
      <c r="K6033">
        <v>1992</v>
      </c>
      <c r="L6033" s="1">
        <v>45584</v>
      </c>
    </row>
    <row r="6034" spans="1:12" x14ac:dyDescent="0.25">
      <c r="A6034" t="s">
        <v>6078</v>
      </c>
      <c r="B6034" t="s">
        <v>19</v>
      </c>
      <c r="C6034" t="s">
        <v>20</v>
      </c>
      <c r="D6034" t="s">
        <v>21</v>
      </c>
      <c r="E6034" t="s">
        <v>16</v>
      </c>
      <c r="F6034" t="s">
        <v>23</v>
      </c>
      <c r="G6034">
        <v>4123.62</v>
      </c>
      <c r="H6034">
        <v>5</v>
      </c>
      <c r="I6034">
        <v>20618.099999999999</v>
      </c>
      <c r="J6034">
        <v>2.78</v>
      </c>
      <c r="K6034">
        <v>4475</v>
      </c>
      <c r="L6034" s="1">
        <v>45370</v>
      </c>
    </row>
    <row r="6035" spans="1:12" x14ac:dyDescent="0.25">
      <c r="A6035" t="s">
        <v>6079</v>
      </c>
      <c r="B6035" t="s">
        <v>19</v>
      </c>
      <c r="C6035" t="s">
        <v>20</v>
      </c>
      <c r="D6035" t="s">
        <v>21</v>
      </c>
      <c r="E6035" t="s">
        <v>16</v>
      </c>
      <c r="F6035" t="s">
        <v>23</v>
      </c>
      <c r="G6035">
        <v>18263.03</v>
      </c>
      <c r="H6035">
        <v>4</v>
      </c>
      <c r="I6035">
        <v>73052.12</v>
      </c>
      <c r="J6035">
        <v>1.66</v>
      </c>
      <c r="K6035">
        <v>4192</v>
      </c>
      <c r="L6035" s="1">
        <v>45345</v>
      </c>
    </row>
    <row r="6036" spans="1:12" x14ac:dyDescent="0.25">
      <c r="A6036" t="s">
        <v>6080</v>
      </c>
      <c r="B6036" t="s">
        <v>49</v>
      </c>
      <c r="C6036" t="s">
        <v>14</v>
      </c>
      <c r="D6036" t="s">
        <v>50</v>
      </c>
      <c r="E6036" t="s">
        <v>16</v>
      </c>
      <c r="F6036" t="s">
        <v>62</v>
      </c>
      <c r="G6036">
        <v>8824.4500000000007</v>
      </c>
      <c r="H6036">
        <v>4</v>
      </c>
      <c r="I6036">
        <v>35297.800000000003</v>
      </c>
      <c r="J6036">
        <v>2.67</v>
      </c>
      <c r="K6036">
        <v>1489</v>
      </c>
      <c r="L6036" s="1">
        <v>45525</v>
      </c>
    </row>
    <row r="6037" spans="1:12" x14ac:dyDescent="0.25">
      <c r="A6037" t="s">
        <v>6081</v>
      </c>
      <c r="B6037" t="s">
        <v>53</v>
      </c>
      <c r="C6037" t="s">
        <v>31</v>
      </c>
      <c r="D6037" t="s">
        <v>54</v>
      </c>
      <c r="E6037" t="s">
        <v>22</v>
      </c>
      <c r="F6037" t="s">
        <v>28</v>
      </c>
      <c r="G6037">
        <v>6437.24</v>
      </c>
      <c r="H6037">
        <v>3</v>
      </c>
      <c r="I6037">
        <v>19311.72</v>
      </c>
      <c r="J6037">
        <v>2.56</v>
      </c>
      <c r="K6037">
        <v>767</v>
      </c>
      <c r="L6037" s="1">
        <v>45296</v>
      </c>
    </row>
    <row r="6038" spans="1:12" x14ac:dyDescent="0.25">
      <c r="A6038" t="s">
        <v>6082</v>
      </c>
      <c r="B6038" t="s">
        <v>43</v>
      </c>
      <c r="C6038" t="s">
        <v>44</v>
      </c>
      <c r="D6038" t="s">
        <v>45</v>
      </c>
      <c r="E6038" t="s">
        <v>22</v>
      </c>
      <c r="F6038" t="s">
        <v>28</v>
      </c>
      <c r="G6038">
        <v>4600.12</v>
      </c>
      <c r="H6038">
        <v>1</v>
      </c>
      <c r="I6038">
        <v>4600.12</v>
      </c>
      <c r="J6038">
        <v>3.55</v>
      </c>
      <c r="K6038">
        <v>4085</v>
      </c>
      <c r="L6038" s="1">
        <v>45565</v>
      </c>
    </row>
    <row r="6039" spans="1:12" x14ac:dyDescent="0.25">
      <c r="A6039" t="s">
        <v>6083</v>
      </c>
      <c r="B6039" t="s">
        <v>19</v>
      </c>
      <c r="C6039" t="s">
        <v>20</v>
      </c>
      <c r="D6039" t="s">
        <v>21</v>
      </c>
      <c r="E6039" t="s">
        <v>47</v>
      </c>
      <c r="F6039" t="s">
        <v>17</v>
      </c>
      <c r="G6039">
        <v>4389.78</v>
      </c>
      <c r="H6039">
        <v>5</v>
      </c>
      <c r="I6039">
        <v>21948.9</v>
      </c>
      <c r="J6039">
        <v>3.39</v>
      </c>
      <c r="K6039">
        <v>382</v>
      </c>
      <c r="L6039" s="1">
        <v>45546</v>
      </c>
    </row>
    <row r="6040" spans="1:12" x14ac:dyDescent="0.25">
      <c r="A6040" t="s">
        <v>6084</v>
      </c>
      <c r="B6040" t="s">
        <v>35</v>
      </c>
      <c r="C6040" t="s">
        <v>14</v>
      </c>
      <c r="D6040" t="s">
        <v>36</v>
      </c>
      <c r="E6040" t="s">
        <v>47</v>
      </c>
      <c r="F6040" t="s">
        <v>33</v>
      </c>
      <c r="G6040">
        <v>9023.65</v>
      </c>
      <c r="H6040">
        <v>4</v>
      </c>
      <c r="I6040">
        <v>36094.6</v>
      </c>
      <c r="J6040">
        <v>2.73</v>
      </c>
      <c r="K6040">
        <v>4383</v>
      </c>
      <c r="L6040" s="1">
        <v>45541</v>
      </c>
    </row>
    <row r="6041" spans="1:12" x14ac:dyDescent="0.25">
      <c r="A6041" t="s">
        <v>6085</v>
      </c>
      <c r="B6041" t="s">
        <v>13</v>
      </c>
      <c r="C6041" t="s">
        <v>14</v>
      </c>
      <c r="D6041" t="s">
        <v>15</v>
      </c>
      <c r="E6041" t="s">
        <v>16</v>
      </c>
      <c r="F6041" t="s">
        <v>28</v>
      </c>
      <c r="G6041">
        <v>4194.57</v>
      </c>
      <c r="H6041">
        <v>1</v>
      </c>
      <c r="I6041">
        <v>4194.57</v>
      </c>
      <c r="J6041">
        <v>1.1599999999999999</v>
      </c>
      <c r="K6041">
        <v>3909</v>
      </c>
      <c r="L6041" s="1">
        <v>45377</v>
      </c>
    </row>
    <row r="6042" spans="1:12" x14ac:dyDescent="0.25">
      <c r="A6042" t="s">
        <v>6086</v>
      </c>
      <c r="B6042" t="s">
        <v>53</v>
      </c>
      <c r="C6042" t="s">
        <v>31</v>
      </c>
      <c r="D6042" t="s">
        <v>54</v>
      </c>
      <c r="E6042" t="s">
        <v>22</v>
      </c>
      <c r="F6042" t="s">
        <v>33</v>
      </c>
      <c r="G6042">
        <v>5030.83</v>
      </c>
      <c r="H6042">
        <v>5</v>
      </c>
      <c r="I6042">
        <v>25154.15</v>
      </c>
      <c r="J6042">
        <v>2.23</v>
      </c>
      <c r="K6042">
        <v>2049</v>
      </c>
      <c r="L6042" s="1">
        <v>45527</v>
      </c>
    </row>
    <row r="6043" spans="1:12" x14ac:dyDescent="0.25">
      <c r="A6043" t="s">
        <v>6087</v>
      </c>
      <c r="B6043" t="s">
        <v>49</v>
      </c>
      <c r="C6043" t="s">
        <v>14</v>
      </c>
      <c r="D6043" t="s">
        <v>50</v>
      </c>
      <c r="E6043" t="s">
        <v>16</v>
      </c>
      <c r="F6043" t="s">
        <v>28</v>
      </c>
      <c r="G6043">
        <v>12352.49</v>
      </c>
      <c r="H6043">
        <v>3</v>
      </c>
      <c r="I6043">
        <v>37057.47</v>
      </c>
      <c r="J6043">
        <v>2.34</v>
      </c>
      <c r="K6043">
        <v>1249</v>
      </c>
      <c r="L6043" s="1">
        <v>45322</v>
      </c>
    </row>
    <row r="6044" spans="1:12" x14ac:dyDescent="0.25">
      <c r="A6044" t="s">
        <v>6088</v>
      </c>
      <c r="B6044" t="s">
        <v>65</v>
      </c>
      <c r="C6044" t="s">
        <v>20</v>
      </c>
      <c r="D6044" t="s">
        <v>66</v>
      </c>
      <c r="E6044" t="s">
        <v>22</v>
      </c>
      <c r="F6044" t="s">
        <v>28</v>
      </c>
      <c r="G6044">
        <v>12041.82</v>
      </c>
      <c r="H6044">
        <v>3</v>
      </c>
      <c r="I6044">
        <v>36125.46</v>
      </c>
      <c r="J6044">
        <v>2.2999999999999998</v>
      </c>
      <c r="K6044">
        <v>959</v>
      </c>
      <c r="L6044" s="1">
        <v>45300</v>
      </c>
    </row>
    <row r="6045" spans="1:12" x14ac:dyDescent="0.25">
      <c r="A6045" t="s">
        <v>6089</v>
      </c>
      <c r="B6045" t="s">
        <v>65</v>
      </c>
      <c r="C6045" t="s">
        <v>20</v>
      </c>
      <c r="D6045" t="s">
        <v>66</v>
      </c>
      <c r="E6045" t="s">
        <v>22</v>
      </c>
      <c r="F6045" t="s">
        <v>23</v>
      </c>
      <c r="G6045">
        <v>7602.93</v>
      </c>
      <c r="H6045">
        <v>3</v>
      </c>
      <c r="I6045">
        <v>22808.79</v>
      </c>
      <c r="J6045">
        <v>4.78</v>
      </c>
      <c r="K6045">
        <v>1751</v>
      </c>
      <c r="L6045" s="1">
        <v>45535</v>
      </c>
    </row>
    <row r="6046" spans="1:12" x14ac:dyDescent="0.25">
      <c r="A6046" t="s">
        <v>6090</v>
      </c>
      <c r="B6046" t="s">
        <v>49</v>
      </c>
      <c r="C6046" t="s">
        <v>14</v>
      </c>
      <c r="D6046" t="s">
        <v>50</v>
      </c>
      <c r="E6046" t="s">
        <v>47</v>
      </c>
      <c r="F6046" t="s">
        <v>40</v>
      </c>
      <c r="G6046">
        <v>7674.75</v>
      </c>
      <c r="H6046">
        <v>5</v>
      </c>
      <c r="I6046">
        <v>38373.75</v>
      </c>
      <c r="J6046">
        <v>3.41</v>
      </c>
      <c r="K6046">
        <v>2246</v>
      </c>
      <c r="L6046" s="1">
        <v>45571</v>
      </c>
    </row>
    <row r="6047" spans="1:12" x14ac:dyDescent="0.25">
      <c r="A6047" t="s">
        <v>6091</v>
      </c>
      <c r="B6047" t="s">
        <v>43</v>
      </c>
      <c r="C6047" t="s">
        <v>44</v>
      </c>
      <c r="D6047" t="s">
        <v>45</v>
      </c>
      <c r="E6047" t="s">
        <v>47</v>
      </c>
      <c r="F6047" t="s">
        <v>33</v>
      </c>
      <c r="G6047">
        <v>19148.64</v>
      </c>
      <c r="H6047">
        <v>1</v>
      </c>
      <c r="I6047">
        <v>19148.64</v>
      </c>
      <c r="J6047">
        <v>3.65</v>
      </c>
      <c r="K6047">
        <v>3462</v>
      </c>
      <c r="L6047" s="1">
        <v>45545</v>
      </c>
    </row>
    <row r="6048" spans="1:12" x14ac:dyDescent="0.25">
      <c r="A6048" t="s">
        <v>6092</v>
      </c>
      <c r="B6048" t="s">
        <v>19</v>
      </c>
      <c r="C6048" t="s">
        <v>20</v>
      </c>
      <c r="D6048" t="s">
        <v>21</v>
      </c>
      <c r="E6048" t="s">
        <v>16</v>
      </c>
      <c r="F6048" t="s">
        <v>33</v>
      </c>
      <c r="G6048">
        <v>5315.02</v>
      </c>
      <c r="H6048">
        <v>1</v>
      </c>
      <c r="I6048">
        <v>5315.02</v>
      </c>
      <c r="J6048">
        <v>3.96</v>
      </c>
      <c r="K6048">
        <v>843</v>
      </c>
      <c r="L6048" s="1">
        <v>45412</v>
      </c>
    </row>
    <row r="6049" spans="1:12" x14ac:dyDescent="0.25">
      <c r="A6049" t="s">
        <v>6093</v>
      </c>
      <c r="B6049" t="s">
        <v>19</v>
      </c>
      <c r="C6049" t="s">
        <v>20</v>
      </c>
      <c r="D6049" t="s">
        <v>21</v>
      </c>
      <c r="E6049" t="s">
        <v>47</v>
      </c>
      <c r="F6049" t="s">
        <v>62</v>
      </c>
      <c r="G6049">
        <v>1564.44</v>
      </c>
      <c r="H6049">
        <v>3</v>
      </c>
      <c r="I6049">
        <v>4693.32</v>
      </c>
      <c r="J6049">
        <v>4.55</v>
      </c>
      <c r="K6049">
        <v>4758</v>
      </c>
      <c r="L6049" s="1">
        <v>45645</v>
      </c>
    </row>
    <row r="6050" spans="1:12" x14ac:dyDescent="0.25">
      <c r="A6050" t="s">
        <v>6094</v>
      </c>
      <c r="B6050" t="s">
        <v>25</v>
      </c>
      <c r="C6050" t="s">
        <v>26</v>
      </c>
      <c r="D6050" t="s">
        <v>27</v>
      </c>
      <c r="E6050" t="s">
        <v>16</v>
      </c>
      <c r="F6050" t="s">
        <v>17</v>
      </c>
      <c r="G6050">
        <v>3577.99</v>
      </c>
      <c r="H6050">
        <v>1</v>
      </c>
      <c r="I6050">
        <v>3577.99</v>
      </c>
      <c r="J6050">
        <v>1.05</v>
      </c>
      <c r="K6050">
        <v>4093</v>
      </c>
      <c r="L6050" s="1">
        <v>45651</v>
      </c>
    </row>
    <row r="6051" spans="1:12" x14ac:dyDescent="0.25">
      <c r="A6051" t="s">
        <v>6095</v>
      </c>
      <c r="B6051" t="s">
        <v>43</v>
      </c>
      <c r="C6051" t="s">
        <v>44</v>
      </c>
      <c r="D6051" t="s">
        <v>45</v>
      </c>
      <c r="E6051" t="s">
        <v>22</v>
      </c>
      <c r="F6051" t="s">
        <v>62</v>
      </c>
      <c r="G6051">
        <v>135.18</v>
      </c>
      <c r="H6051">
        <v>2</v>
      </c>
      <c r="I6051">
        <v>270.36</v>
      </c>
      <c r="J6051">
        <v>2.89</v>
      </c>
      <c r="K6051">
        <v>3171</v>
      </c>
      <c r="L6051" s="1">
        <v>45585</v>
      </c>
    </row>
    <row r="6052" spans="1:12" x14ac:dyDescent="0.25">
      <c r="A6052" t="s">
        <v>6096</v>
      </c>
      <c r="B6052" t="s">
        <v>13</v>
      </c>
      <c r="C6052" t="s">
        <v>14</v>
      </c>
      <c r="D6052" t="s">
        <v>15</v>
      </c>
      <c r="E6052" t="s">
        <v>16</v>
      </c>
      <c r="F6052" t="s">
        <v>40</v>
      </c>
      <c r="G6052">
        <v>12281.74</v>
      </c>
      <c r="H6052">
        <v>1</v>
      </c>
      <c r="I6052">
        <v>12281.74</v>
      </c>
      <c r="J6052">
        <v>4.51</v>
      </c>
      <c r="K6052">
        <v>2871</v>
      </c>
      <c r="L6052" s="1">
        <v>45451</v>
      </c>
    </row>
    <row r="6053" spans="1:12" x14ac:dyDescent="0.25">
      <c r="A6053" t="s">
        <v>6097</v>
      </c>
      <c r="B6053" t="s">
        <v>25</v>
      </c>
      <c r="C6053" t="s">
        <v>26</v>
      </c>
      <c r="D6053" t="s">
        <v>27</v>
      </c>
      <c r="E6053" t="s">
        <v>47</v>
      </c>
      <c r="F6053" t="s">
        <v>40</v>
      </c>
      <c r="G6053">
        <v>9356.9599999999991</v>
      </c>
      <c r="H6053">
        <v>3</v>
      </c>
      <c r="I6053">
        <v>28070.880000000001</v>
      </c>
      <c r="J6053">
        <v>3.12</v>
      </c>
      <c r="K6053">
        <v>4911</v>
      </c>
      <c r="L6053" s="1">
        <v>45581</v>
      </c>
    </row>
    <row r="6054" spans="1:12" x14ac:dyDescent="0.25">
      <c r="A6054" t="s">
        <v>6098</v>
      </c>
      <c r="B6054" t="s">
        <v>53</v>
      </c>
      <c r="C6054" t="s">
        <v>31</v>
      </c>
      <c r="D6054" t="s">
        <v>54</v>
      </c>
      <c r="E6054" t="s">
        <v>16</v>
      </c>
      <c r="F6054" t="s">
        <v>33</v>
      </c>
      <c r="G6054">
        <v>7164.06</v>
      </c>
      <c r="H6054">
        <v>3</v>
      </c>
      <c r="I6054">
        <v>21492.18</v>
      </c>
      <c r="J6054">
        <v>3.66</v>
      </c>
      <c r="K6054">
        <v>3869</v>
      </c>
      <c r="L6054" s="1">
        <v>45431</v>
      </c>
    </row>
    <row r="6055" spans="1:12" x14ac:dyDescent="0.25">
      <c r="A6055" t="s">
        <v>6099</v>
      </c>
      <c r="B6055" t="s">
        <v>43</v>
      </c>
      <c r="C6055" t="s">
        <v>44</v>
      </c>
      <c r="D6055" t="s">
        <v>45</v>
      </c>
      <c r="E6055" t="s">
        <v>22</v>
      </c>
      <c r="F6055" t="s">
        <v>62</v>
      </c>
      <c r="G6055">
        <v>4457.8900000000003</v>
      </c>
      <c r="H6055">
        <v>4</v>
      </c>
      <c r="I6055">
        <v>17831.560000000001</v>
      </c>
      <c r="J6055">
        <v>4.6500000000000004</v>
      </c>
      <c r="K6055">
        <v>3580</v>
      </c>
      <c r="L6055" s="1">
        <v>45361</v>
      </c>
    </row>
    <row r="6056" spans="1:12" x14ac:dyDescent="0.25">
      <c r="A6056" t="s">
        <v>6100</v>
      </c>
      <c r="B6056" t="s">
        <v>49</v>
      </c>
      <c r="C6056" t="s">
        <v>14</v>
      </c>
      <c r="D6056" t="s">
        <v>50</v>
      </c>
      <c r="E6056" t="s">
        <v>16</v>
      </c>
      <c r="F6056" t="s">
        <v>17</v>
      </c>
      <c r="G6056">
        <v>15512.17</v>
      </c>
      <c r="H6056">
        <v>2</v>
      </c>
      <c r="I6056">
        <v>31024.34</v>
      </c>
      <c r="J6056">
        <v>1.51</v>
      </c>
      <c r="K6056">
        <v>3185</v>
      </c>
      <c r="L6056" s="1">
        <v>45646</v>
      </c>
    </row>
    <row r="6057" spans="1:12" x14ac:dyDescent="0.25">
      <c r="A6057" t="s">
        <v>6101</v>
      </c>
      <c r="B6057" t="s">
        <v>13</v>
      </c>
      <c r="C6057" t="s">
        <v>14</v>
      </c>
      <c r="D6057" t="s">
        <v>15</v>
      </c>
      <c r="E6057" t="s">
        <v>47</v>
      </c>
      <c r="F6057" t="s">
        <v>33</v>
      </c>
      <c r="G6057">
        <v>10468.23</v>
      </c>
      <c r="H6057">
        <v>4</v>
      </c>
      <c r="I6057">
        <v>41872.92</v>
      </c>
      <c r="J6057">
        <v>3.66</v>
      </c>
      <c r="K6057">
        <v>1376</v>
      </c>
      <c r="L6057" s="1">
        <v>45348</v>
      </c>
    </row>
    <row r="6058" spans="1:12" x14ac:dyDescent="0.25">
      <c r="A6058" t="s">
        <v>6102</v>
      </c>
      <c r="B6058" t="s">
        <v>25</v>
      </c>
      <c r="C6058" t="s">
        <v>26</v>
      </c>
      <c r="D6058" t="s">
        <v>27</v>
      </c>
      <c r="E6058" t="s">
        <v>22</v>
      </c>
      <c r="F6058" t="s">
        <v>40</v>
      </c>
      <c r="G6058">
        <v>3661.75</v>
      </c>
      <c r="H6058">
        <v>3</v>
      </c>
      <c r="I6058">
        <v>10985.25</v>
      </c>
      <c r="J6058">
        <v>4.53</v>
      </c>
      <c r="K6058">
        <v>3707</v>
      </c>
      <c r="L6058" s="1">
        <v>45498</v>
      </c>
    </row>
    <row r="6059" spans="1:12" x14ac:dyDescent="0.25">
      <c r="A6059" t="s">
        <v>6103</v>
      </c>
      <c r="B6059" t="s">
        <v>35</v>
      </c>
      <c r="C6059" t="s">
        <v>14</v>
      </c>
      <c r="D6059" t="s">
        <v>36</v>
      </c>
      <c r="E6059" t="s">
        <v>22</v>
      </c>
      <c r="F6059" t="s">
        <v>17</v>
      </c>
      <c r="G6059">
        <v>5194.05</v>
      </c>
      <c r="H6059">
        <v>3</v>
      </c>
      <c r="I6059">
        <v>15582.15</v>
      </c>
      <c r="J6059">
        <v>1.84</v>
      </c>
      <c r="K6059">
        <v>2154</v>
      </c>
      <c r="L6059" s="1">
        <v>45650</v>
      </c>
    </row>
    <row r="6060" spans="1:12" x14ac:dyDescent="0.25">
      <c r="A6060" t="s">
        <v>6104</v>
      </c>
      <c r="B6060" t="s">
        <v>25</v>
      </c>
      <c r="C6060" t="s">
        <v>26</v>
      </c>
      <c r="D6060" t="s">
        <v>27</v>
      </c>
      <c r="E6060" t="s">
        <v>47</v>
      </c>
      <c r="F6060" t="s">
        <v>17</v>
      </c>
      <c r="G6060">
        <v>9273.2800000000007</v>
      </c>
      <c r="H6060">
        <v>1</v>
      </c>
      <c r="I6060">
        <v>9273.2800000000007</v>
      </c>
      <c r="J6060">
        <v>1.49</v>
      </c>
      <c r="K6060">
        <v>3642</v>
      </c>
      <c r="L6060" s="1">
        <v>45364</v>
      </c>
    </row>
    <row r="6061" spans="1:12" x14ac:dyDescent="0.25">
      <c r="A6061" t="s">
        <v>6105</v>
      </c>
      <c r="B6061" t="s">
        <v>19</v>
      </c>
      <c r="C6061" t="s">
        <v>20</v>
      </c>
      <c r="D6061" t="s">
        <v>21</v>
      </c>
      <c r="E6061" t="s">
        <v>47</v>
      </c>
      <c r="F6061" t="s">
        <v>23</v>
      </c>
      <c r="G6061">
        <v>4757.97</v>
      </c>
      <c r="H6061">
        <v>4</v>
      </c>
      <c r="I6061">
        <v>19031.88</v>
      </c>
      <c r="J6061">
        <v>3.89</v>
      </c>
      <c r="K6061">
        <v>2042</v>
      </c>
      <c r="L6061" s="1">
        <v>45370</v>
      </c>
    </row>
    <row r="6062" spans="1:12" x14ac:dyDescent="0.25">
      <c r="A6062" t="s">
        <v>6106</v>
      </c>
      <c r="B6062" t="s">
        <v>19</v>
      </c>
      <c r="C6062" t="s">
        <v>20</v>
      </c>
      <c r="D6062" t="s">
        <v>21</v>
      </c>
      <c r="E6062" t="s">
        <v>16</v>
      </c>
      <c r="F6062" t="s">
        <v>40</v>
      </c>
      <c r="G6062">
        <v>2154.44</v>
      </c>
      <c r="H6062">
        <v>2</v>
      </c>
      <c r="I6062">
        <v>4308.88</v>
      </c>
      <c r="J6062">
        <v>2.6</v>
      </c>
      <c r="K6062">
        <v>74</v>
      </c>
      <c r="L6062" s="1">
        <v>45599</v>
      </c>
    </row>
    <row r="6063" spans="1:12" x14ac:dyDescent="0.25">
      <c r="A6063" t="s">
        <v>6107</v>
      </c>
      <c r="B6063" t="s">
        <v>30</v>
      </c>
      <c r="C6063" t="s">
        <v>31</v>
      </c>
      <c r="D6063" t="s">
        <v>32</v>
      </c>
      <c r="E6063" t="s">
        <v>22</v>
      </c>
      <c r="F6063" t="s">
        <v>33</v>
      </c>
      <c r="G6063">
        <v>6096.69</v>
      </c>
      <c r="H6063">
        <v>5</v>
      </c>
      <c r="I6063">
        <v>30483.45</v>
      </c>
      <c r="J6063">
        <v>4.71</v>
      </c>
      <c r="K6063">
        <v>4364</v>
      </c>
      <c r="L6063" s="1">
        <v>45398</v>
      </c>
    </row>
    <row r="6064" spans="1:12" x14ac:dyDescent="0.25">
      <c r="A6064" t="s">
        <v>6108</v>
      </c>
      <c r="B6064" t="s">
        <v>19</v>
      </c>
      <c r="C6064" t="s">
        <v>20</v>
      </c>
      <c r="D6064" t="s">
        <v>21</v>
      </c>
      <c r="E6064" t="s">
        <v>47</v>
      </c>
      <c r="F6064" t="s">
        <v>23</v>
      </c>
      <c r="G6064">
        <v>7566.82</v>
      </c>
      <c r="H6064">
        <v>5</v>
      </c>
      <c r="I6064">
        <v>37834.1</v>
      </c>
      <c r="J6064">
        <v>1.33</v>
      </c>
      <c r="K6064">
        <v>4535</v>
      </c>
      <c r="L6064" s="1">
        <v>45372</v>
      </c>
    </row>
    <row r="6065" spans="1:12" x14ac:dyDescent="0.25">
      <c r="A6065" t="s">
        <v>6109</v>
      </c>
      <c r="B6065" t="s">
        <v>25</v>
      </c>
      <c r="C6065" t="s">
        <v>26</v>
      </c>
      <c r="D6065" t="s">
        <v>27</v>
      </c>
      <c r="E6065" t="s">
        <v>22</v>
      </c>
      <c r="F6065" t="s">
        <v>23</v>
      </c>
      <c r="G6065">
        <v>7206.16</v>
      </c>
      <c r="H6065">
        <v>1</v>
      </c>
      <c r="I6065">
        <v>7206.16</v>
      </c>
      <c r="J6065">
        <v>1.58</v>
      </c>
      <c r="K6065">
        <v>1724</v>
      </c>
      <c r="L6065" s="1">
        <v>45572</v>
      </c>
    </row>
    <row r="6066" spans="1:12" x14ac:dyDescent="0.25">
      <c r="A6066" t="s">
        <v>6110</v>
      </c>
      <c r="B6066" t="s">
        <v>13</v>
      </c>
      <c r="C6066" t="s">
        <v>14</v>
      </c>
      <c r="D6066" t="s">
        <v>15</v>
      </c>
      <c r="E6066" t="s">
        <v>22</v>
      </c>
      <c r="F6066" t="s">
        <v>40</v>
      </c>
      <c r="G6066">
        <v>18257.009999999998</v>
      </c>
      <c r="H6066">
        <v>4</v>
      </c>
      <c r="I6066">
        <v>73028.039999999994</v>
      </c>
      <c r="J6066">
        <v>1.67</v>
      </c>
      <c r="K6066">
        <v>4569</v>
      </c>
      <c r="L6066" s="1">
        <v>45314</v>
      </c>
    </row>
    <row r="6067" spans="1:12" x14ac:dyDescent="0.25">
      <c r="A6067" t="s">
        <v>6111</v>
      </c>
      <c r="B6067" t="s">
        <v>65</v>
      </c>
      <c r="C6067" t="s">
        <v>20</v>
      </c>
      <c r="D6067" t="s">
        <v>66</v>
      </c>
      <c r="E6067" t="s">
        <v>16</v>
      </c>
      <c r="F6067" t="s">
        <v>28</v>
      </c>
      <c r="G6067">
        <v>8307.82</v>
      </c>
      <c r="H6067">
        <v>3</v>
      </c>
      <c r="I6067">
        <v>24923.46</v>
      </c>
      <c r="J6067">
        <v>1.31</v>
      </c>
      <c r="K6067">
        <v>4283</v>
      </c>
      <c r="L6067" s="1">
        <v>45492</v>
      </c>
    </row>
    <row r="6068" spans="1:12" x14ac:dyDescent="0.25">
      <c r="A6068" t="s">
        <v>6112</v>
      </c>
      <c r="B6068" t="s">
        <v>19</v>
      </c>
      <c r="C6068" t="s">
        <v>20</v>
      </c>
      <c r="D6068" t="s">
        <v>21</v>
      </c>
      <c r="E6068" t="s">
        <v>47</v>
      </c>
      <c r="F6068" t="s">
        <v>28</v>
      </c>
      <c r="G6068">
        <v>10863.59</v>
      </c>
      <c r="H6068">
        <v>5</v>
      </c>
      <c r="I6068">
        <v>54317.95</v>
      </c>
      <c r="J6068">
        <v>4.21</v>
      </c>
      <c r="K6068">
        <v>588</v>
      </c>
      <c r="L6068" s="1">
        <v>45438</v>
      </c>
    </row>
    <row r="6069" spans="1:12" x14ac:dyDescent="0.25">
      <c r="A6069" t="s">
        <v>6113</v>
      </c>
      <c r="B6069" t="s">
        <v>19</v>
      </c>
      <c r="C6069" t="s">
        <v>20</v>
      </c>
      <c r="D6069" t="s">
        <v>21</v>
      </c>
      <c r="E6069" t="s">
        <v>22</v>
      </c>
      <c r="F6069" t="s">
        <v>40</v>
      </c>
      <c r="G6069">
        <v>9167.56</v>
      </c>
      <c r="H6069">
        <v>4</v>
      </c>
      <c r="I6069">
        <v>36670.239999999998</v>
      </c>
      <c r="J6069">
        <v>2.54</v>
      </c>
      <c r="K6069">
        <v>1280</v>
      </c>
      <c r="L6069" s="1">
        <v>45439</v>
      </c>
    </row>
    <row r="6070" spans="1:12" x14ac:dyDescent="0.25">
      <c r="A6070" t="s">
        <v>6114</v>
      </c>
      <c r="B6070" t="s">
        <v>65</v>
      </c>
      <c r="C6070" t="s">
        <v>20</v>
      </c>
      <c r="D6070" t="s">
        <v>66</v>
      </c>
      <c r="E6070" t="s">
        <v>47</v>
      </c>
      <c r="F6070" t="s">
        <v>17</v>
      </c>
      <c r="G6070">
        <v>6095.86</v>
      </c>
      <c r="H6070">
        <v>2</v>
      </c>
      <c r="I6070">
        <v>12191.72</v>
      </c>
      <c r="J6070">
        <v>2.94</v>
      </c>
      <c r="K6070">
        <v>2247</v>
      </c>
      <c r="L6070" s="1">
        <v>45434</v>
      </c>
    </row>
    <row r="6071" spans="1:12" x14ac:dyDescent="0.25">
      <c r="A6071" t="s">
        <v>6115</v>
      </c>
      <c r="B6071" t="s">
        <v>19</v>
      </c>
      <c r="C6071" t="s">
        <v>20</v>
      </c>
      <c r="D6071" t="s">
        <v>21</v>
      </c>
      <c r="E6071" t="s">
        <v>22</v>
      </c>
      <c r="F6071" t="s">
        <v>40</v>
      </c>
      <c r="G6071">
        <v>15765.33</v>
      </c>
      <c r="H6071">
        <v>3</v>
      </c>
      <c r="I6071">
        <v>47295.99</v>
      </c>
      <c r="J6071">
        <v>4.66</v>
      </c>
      <c r="K6071">
        <v>4105</v>
      </c>
      <c r="L6071" s="1">
        <v>45651</v>
      </c>
    </row>
    <row r="6072" spans="1:12" x14ac:dyDescent="0.25">
      <c r="A6072" t="s">
        <v>6116</v>
      </c>
      <c r="B6072" t="s">
        <v>49</v>
      </c>
      <c r="C6072" t="s">
        <v>14</v>
      </c>
      <c r="D6072" t="s">
        <v>50</v>
      </c>
      <c r="E6072" t="s">
        <v>47</v>
      </c>
      <c r="F6072" t="s">
        <v>23</v>
      </c>
      <c r="G6072">
        <v>18509.490000000002</v>
      </c>
      <c r="H6072">
        <v>5</v>
      </c>
      <c r="I6072">
        <v>92547.45</v>
      </c>
      <c r="J6072">
        <v>1.3</v>
      </c>
      <c r="K6072">
        <v>1129</v>
      </c>
      <c r="L6072" s="1">
        <v>45336</v>
      </c>
    </row>
    <row r="6073" spans="1:12" x14ac:dyDescent="0.25">
      <c r="A6073" t="s">
        <v>6117</v>
      </c>
      <c r="B6073" t="s">
        <v>49</v>
      </c>
      <c r="C6073" t="s">
        <v>14</v>
      </c>
      <c r="D6073" t="s">
        <v>50</v>
      </c>
      <c r="E6073" t="s">
        <v>16</v>
      </c>
      <c r="F6073" t="s">
        <v>62</v>
      </c>
      <c r="G6073">
        <v>5574.87</v>
      </c>
      <c r="H6073">
        <v>3</v>
      </c>
      <c r="I6073">
        <v>16724.61</v>
      </c>
      <c r="J6073">
        <v>4.3</v>
      </c>
      <c r="K6073">
        <v>2970</v>
      </c>
      <c r="L6073" s="1">
        <v>45434</v>
      </c>
    </row>
    <row r="6074" spans="1:12" x14ac:dyDescent="0.25">
      <c r="A6074" t="s">
        <v>6118</v>
      </c>
      <c r="B6074" t="s">
        <v>43</v>
      </c>
      <c r="C6074" t="s">
        <v>44</v>
      </c>
      <c r="D6074" t="s">
        <v>45</v>
      </c>
      <c r="E6074" t="s">
        <v>22</v>
      </c>
      <c r="F6074" t="s">
        <v>17</v>
      </c>
      <c r="G6074">
        <v>1500.11</v>
      </c>
      <c r="H6074">
        <v>1</v>
      </c>
      <c r="I6074">
        <v>1500.11</v>
      </c>
      <c r="J6074">
        <v>3.5</v>
      </c>
      <c r="K6074">
        <v>1708</v>
      </c>
      <c r="L6074" s="1">
        <v>45542</v>
      </c>
    </row>
    <row r="6075" spans="1:12" x14ac:dyDescent="0.25">
      <c r="A6075" t="s">
        <v>6119</v>
      </c>
      <c r="B6075" t="s">
        <v>19</v>
      </c>
      <c r="C6075" t="s">
        <v>20</v>
      </c>
      <c r="D6075" t="s">
        <v>21</v>
      </c>
      <c r="E6075" t="s">
        <v>47</v>
      </c>
      <c r="F6075" t="s">
        <v>23</v>
      </c>
      <c r="G6075">
        <v>17584.150000000001</v>
      </c>
      <c r="H6075">
        <v>4</v>
      </c>
      <c r="I6075">
        <v>70336.600000000006</v>
      </c>
      <c r="J6075">
        <v>1.25</v>
      </c>
      <c r="K6075">
        <v>2795</v>
      </c>
      <c r="L6075" s="1">
        <v>45545</v>
      </c>
    </row>
    <row r="6076" spans="1:12" x14ac:dyDescent="0.25">
      <c r="A6076" t="s">
        <v>6120</v>
      </c>
      <c r="B6076" t="s">
        <v>30</v>
      </c>
      <c r="C6076" t="s">
        <v>31</v>
      </c>
      <c r="D6076" t="s">
        <v>32</v>
      </c>
      <c r="E6076" t="s">
        <v>16</v>
      </c>
      <c r="F6076" t="s">
        <v>17</v>
      </c>
      <c r="G6076">
        <v>2725.83</v>
      </c>
      <c r="H6076">
        <v>4</v>
      </c>
      <c r="I6076">
        <v>10903.32</v>
      </c>
      <c r="J6076">
        <v>4.9800000000000004</v>
      </c>
      <c r="K6076">
        <v>3322</v>
      </c>
      <c r="L6076" s="1">
        <v>45519</v>
      </c>
    </row>
    <row r="6077" spans="1:12" x14ac:dyDescent="0.25">
      <c r="A6077" t="s">
        <v>6121</v>
      </c>
      <c r="B6077" t="s">
        <v>30</v>
      </c>
      <c r="C6077" t="s">
        <v>31</v>
      </c>
      <c r="D6077" t="s">
        <v>32</v>
      </c>
      <c r="E6077" t="s">
        <v>16</v>
      </c>
      <c r="F6077" t="s">
        <v>62</v>
      </c>
      <c r="G6077">
        <v>2465.89</v>
      </c>
      <c r="H6077">
        <v>3</v>
      </c>
      <c r="I6077">
        <v>7397.67</v>
      </c>
      <c r="J6077">
        <v>4.5199999999999996</v>
      </c>
      <c r="K6077">
        <v>1901</v>
      </c>
      <c r="L6077" s="1">
        <v>45605</v>
      </c>
    </row>
    <row r="6078" spans="1:12" x14ac:dyDescent="0.25">
      <c r="A6078" t="s">
        <v>6122</v>
      </c>
      <c r="B6078" t="s">
        <v>30</v>
      </c>
      <c r="C6078" t="s">
        <v>31</v>
      </c>
      <c r="D6078" t="s">
        <v>32</v>
      </c>
      <c r="E6078" t="s">
        <v>47</v>
      </c>
      <c r="F6078" t="s">
        <v>28</v>
      </c>
      <c r="G6078">
        <v>3328.8</v>
      </c>
      <c r="H6078">
        <v>2</v>
      </c>
      <c r="I6078">
        <v>6657.6</v>
      </c>
      <c r="J6078">
        <v>1.77</v>
      </c>
      <c r="K6078">
        <v>4113</v>
      </c>
      <c r="L6078" s="1">
        <v>45635</v>
      </c>
    </row>
    <row r="6079" spans="1:12" x14ac:dyDescent="0.25">
      <c r="A6079" t="s">
        <v>6123</v>
      </c>
      <c r="B6079" t="s">
        <v>65</v>
      </c>
      <c r="C6079" t="s">
        <v>20</v>
      </c>
      <c r="D6079" t="s">
        <v>66</v>
      </c>
      <c r="E6079" t="s">
        <v>47</v>
      </c>
      <c r="F6079" t="s">
        <v>28</v>
      </c>
      <c r="G6079">
        <v>2038.39</v>
      </c>
      <c r="H6079">
        <v>1</v>
      </c>
      <c r="I6079">
        <v>2038.39</v>
      </c>
      <c r="J6079">
        <v>2.68</v>
      </c>
      <c r="K6079">
        <v>4395</v>
      </c>
      <c r="L6079" s="1">
        <v>45588</v>
      </c>
    </row>
    <row r="6080" spans="1:12" x14ac:dyDescent="0.25">
      <c r="A6080" t="s">
        <v>6124</v>
      </c>
      <c r="B6080" t="s">
        <v>43</v>
      </c>
      <c r="C6080" t="s">
        <v>44</v>
      </c>
      <c r="D6080" t="s">
        <v>45</v>
      </c>
      <c r="E6080" t="s">
        <v>22</v>
      </c>
      <c r="F6080" t="s">
        <v>33</v>
      </c>
      <c r="G6080">
        <v>16288.07</v>
      </c>
      <c r="H6080">
        <v>2</v>
      </c>
      <c r="I6080">
        <v>32576.14</v>
      </c>
      <c r="J6080">
        <v>1.84</v>
      </c>
      <c r="K6080">
        <v>1468</v>
      </c>
      <c r="L6080" s="1">
        <v>45347</v>
      </c>
    </row>
    <row r="6081" spans="1:12" x14ac:dyDescent="0.25">
      <c r="A6081" t="s">
        <v>6125</v>
      </c>
      <c r="B6081" t="s">
        <v>65</v>
      </c>
      <c r="C6081" t="s">
        <v>20</v>
      </c>
      <c r="D6081" t="s">
        <v>66</v>
      </c>
      <c r="E6081" t="s">
        <v>22</v>
      </c>
      <c r="F6081" t="s">
        <v>17</v>
      </c>
      <c r="G6081">
        <v>13967.87</v>
      </c>
      <c r="H6081">
        <v>4</v>
      </c>
      <c r="I6081">
        <v>55871.48</v>
      </c>
      <c r="J6081">
        <v>2.11</v>
      </c>
      <c r="K6081">
        <v>3819</v>
      </c>
      <c r="L6081" s="1">
        <v>45299</v>
      </c>
    </row>
    <row r="6082" spans="1:12" x14ac:dyDescent="0.25">
      <c r="A6082" t="s">
        <v>6126</v>
      </c>
      <c r="B6082" t="s">
        <v>30</v>
      </c>
      <c r="C6082" t="s">
        <v>31</v>
      </c>
      <c r="D6082" t="s">
        <v>32</v>
      </c>
      <c r="E6082" t="s">
        <v>22</v>
      </c>
      <c r="F6082" t="s">
        <v>33</v>
      </c>
      <c r="G6082">
        <v>16007.74</v>
      </c>
      <c r="H6082">
        <v>3</v>
      </c>
      <c r="I6082">
        <v>48023.22</v>
      </c>
      <c r="J6082">
        <v>4.8499999999999996</v>
      </c>
      <c r="K6082">
        <v>3658</v>
      </c>
      <c r="L6082" s="1">
        <v>45510</v>
      </c>
    </row>
    <row r="6083" spans="1:12" x14ac:dyDescent="0.25">
      <c r="A6083" t="s">
        <v>6127</v>
      </c>
      <c r="B6083" t="s">
        <v>19</v>
      </c>
      <c r="C6083" t="s">
        <v>20</v>
      </c>
      <c r="D6083" t="s">
        <v>21</v>
      </c>
      <c r="E6083" t="s">
        <v>47</v>
      </c>
      <c r="F6083" t="s">
        <v>28</v>
      </c>
      <c r="G6083">
        <v>5133.68</v>
      </c>
      <c r="H6083">
        <v>2</v>
      </c>
      <c r="I6083">
        <v>10267.36</v>
      </c>
      <c r="J6083">
        <v>3.12</v>
      </c>
      <c r="K6083">
        <v>4773</v>
      </c>
      <c r="L6083" s="1">
        <v>45439</v>
      </c>
    </row>
    <row r="6084" spans="1:12" x14ac:dyDescent="0.25">
      <c r="A6084" t="s">
        <v>6128</v>
      </c>
      <c r="B6084" t="s">
        <v>38</v>
      </c>
      <c r="C6084" t="s">
        <v>20</v>
      </c>
      <c r="D6084" t="s">
        <v>39</v>
      </c>
      <c r="E6084" t="s">
        <v>22</v>
      </c>
      <c r="F6084" t="s">
        <v>17</v>
      </c>
      <c r="G6084">
        <v>17084.57</v>
      </c>
      <c r="H6084">
        <v>4</v>
      </c>
      <c r="I6084">
        <v>68338.28</v>
      </c>
      <c r="J6084">
        <v>3.57</v>
      </c>
      <c r="K6084">
        <v>3800</v>
      </c>
      <c r="L6084" s="1">
        <v>45321</v>
      </c>
    </row>
    <row r="6085" spans="1:12" x14ac:dyDescent="0.25">
      <c r="A6085" t="s">
        <v>6129</v>
      </c>
      <c r="B6085" t="s">
        <v>65</v>
      </c>
      <c r="C6085" t="s">
        <v>20</v>
      </c>
      <c r="D6085" t="s">
        <v>66</v>
      </c>
      <c r="E6085" t="s">
        <v>22</v>
      </c>
      <c r="F6085" t="s">
        <v>28</v>
      </c>
      <c r="G6085">
        <v>17849.72</v>
      </c>
      <c r="H6085">
        <v>1</v>
      </c>
      <c r="I6085">
        <v>17849.72</v>
      </c>
      <c r="J6085">
        <v>3.23</v>
      </c>
      <c r="K6085">
        <v>4131</v>
      </c>
      <c r="L6085" s="1">
        <v>45542</v>
      </c>
    </row>
    <row r="6086" spans="1:12" x14ac:dyDescent="0.25">
      <c r="A6086" t="s">
        <v>6130</v>
      </c>
      <c r="B6086" t="s">
        <v>38</v>
      </c>
      <c r="C6086" t="s">
        <v>20</v>
      </c>
      <c r="D6086" t="s">
        <v>39</v>
      </c>
      <c r="E6086" t="s">
        <v>16</v>
      </c>
      <c r="F6086" t="s">
        <v>28</v>
      </c>
      <c r="G6086">
        <v>19133.63</v>
      </c>
      <c r="H6086">
        <v>5</v>
      </c>
      <c r="I6086">
        <v>95668.15</v>
      </c>
      <c r="J6086">
        <v>4.5999999999999996</v>
      </c>
      <c r="K6086">
        <v>722</v>
      </c>
      <c r="L6086" s="1">
        <v>45380</v>
      </c>
    </row>
    <row r="6087" spans="1:12" x14ac:dyDescent="0.25">
      <c r="A6087" t="s">
        <v>6131</v>
      </c>
      <c r="B6087" t="s">
        <v>38</v>
      </c>
      <c r="C6087" t="s">
        <v>20</v>
      </c>
      <c r="D6087" t="s">
        <v>39</v>
      </c>
      <c r="E6087" t="s">
        <v>16</v>
      </c>
      <c r="F6087" t="s">
        <v>33</v>
      </c>
      <c r="G6087">
        <v>12458.01</v>
      </c>
      <c r="H6087">
        <v>5</v>
      </c>
      <c r="I6087">
        <v>62290.05</v>
      </c>
      <c r="J6087">
        <v>4.3499999999999996</v>
      </c>
      <c r="K6087">
        <v>297</v>
      </c>
      <c r="L6087" s="1">
        <v>45397</v>
      </c>
    </row>
    <row r="6088" spans="1:12" x14ac:dyDescent="0.25">
      <c r="A6088" t="s">
        <v>6132</v>
      </c>
      <c r="B6088" t="s">
        <v>13</v>
      </c>
      <c r="C6088" t="s">
        <v>14</v>
      </c>
      <c r="D6088" t="s">
        <v>15</v>
      </c>
      <c r="E6088" t="s">
        <v>47</v>
      </c>
      <c r="F6088" t="s">
        <v>33</v>
      </c>
      <c r="G6088">
        <v>5379.42</v>
      </c>
      <c r="H6088">
        <v>2</v>
      </c>
      <c r="I6088">
        <v>10758.84</v>
      </c>
      <c r="J6088">
        <v>4.13</v>
      </c>
      <c r="K6088">
        <v>4563</v>
      </c>
      <c r="L6088" s="1">
        <v>45474</v>
      </c>
    </row>
    <row r="6089" spans="1:12" x14ac:dyDescent="0.25">
      <c r="A6089" t="s">
        <v>6133</v>
      </c>
      <c r="B6089" t="s">
        <v>53</v>
      </c>
      <c r="C6089" t="s">
        <v>31</v>
      </c>
      <c r="D6089" t="s">
        <v>54</v>
      </c>
      <c r="E6089" t="s">
        <v>16</v>
      </c>
      <c r="F6089" t="s">
        <v>23</v>
      </c>
      <c r="G6089">
        <v>19224.990000000002</v>
      </c>
      <c r="H6089">
        <v>1</v>
      </c>
      <c r="I6089">
        <v>19224.990000000002</v>
      </c>
      <c r="J6089">
        <v>1.38</v>
      </c>
      <c r="K6089">
        <v>1723</v>
      </c>
      <c r="L6089" s="1">
        <v>45309</v>
      </c>
    </row>
    <row r="6090" spans="1:12" x14ac:dyDescent="0.25">
      <c r="A6090" t="s">
        <v>6134</v>
      </c>
      <c r="B6090" t="s">
        <v>38</v>
      </c>
      <c r="C6090" t="s">
        <v>20</v>
      </c>
      <c r="D6090" t="s">
        <v>39</v>
      </c>
      <c r="E6090" t="s">
        <v>16</v>
      </c>
      <c r="F6090" t="s">
        <v>33</v>
      </c>
      <c r="G6090">
        <v>5573.52</v>
      </c>
      <c r="H6090">
        <v>1</v>
      </c>
      <c r="I6090">
        <v>5573.52</v>
      </c>
      <c r="J6090">
        <v>1.41</v>
      </c>
      <c r="K6090">
        <v>4222</v>
      </c>
      <c r="L6090" s="1">
        <v>45404</v>
      </c>
    </row>
    <row r="6091" spans="1:12" x14ac:dyDescent="0.25">
      <c r="A6091" t="s">
        <v>6135</v>
      </c>
      <c r="B6091" t="s">
        <v>13</v>
      </c>
      <c r="C6091" t="s">
        <v>14</v>
      </c>
      <c r="D6091" t="s">
        <v>15</v>
      </c>
      <c r="E6091" t="s">
        <v>16</v>
      </c>
      <c r="F6091" t="s">
        <v>33</v>
      </c>
      <c r="G6091">
        <v>11093.84</v>
      </c>
      <c r="H6091">
        <v>2</v>
      </c>
      <c r="I6091">
        <v>22187.68</v>
      </c>
      <c r="J6091">
        <v>3.76</v>
      </c>
      <c r="K6091">
        <v>3823</v>
      </c>
      <c r="L6091" s="1">
        <v>45628</v>
      </c>
    </row>
    <row r="6092" spans="1:12" x14ac:dyDescent="0.25">
      <c r="A6092" t="s">
        <v>6136</v>
      </c>
      <c r="B6092" t="s">
        <v>19</v>
      </c>
      <c r="C6092" t="s">
        <v>20</v>
      </c>
      <c r="D6092" t="s">
        <v>21</v>
      </c>
      <c r="E6092" t="s">
        <v>16</v>
      </c>
      <c r="F6092" t="s">
        <v>33</v>
      </c>
      <c r="G6092">
        <v>13211.95</v>
      </c>
      <c r="H6092">
        <v>4</v>
      </c>
      <c r="I6092">
        <v>52847.8</v>
      </c>
      <c r="J6092">
        <v>4.04</v>
      </c>
      <c r="K6092">
        <v>3755</v>
      </c>
      <c r="L6092" s="1">
        <v>45454</v>
      </c>
    </row>
    <row r="6093" spans="1:12" x14ac:dyDescent="0.25">
      <c r="A6093" t="s">
        <v>6137</v>
      </c>
      <c r="B6093" t="s">
        <v>43</v>
      </c>
      <c r="C6093" t="s">
        <v>44</v>
      </c>
      <c r="D6093" t="s">
        <v>45</v>
      </c>
      <c r="E6093" t="s">
        <v>22</v>
      </c>
      <c r="F6093" t="s">
        <v>17</v>
      </c>
      <c r="G6093">
        <v>11852.27</v>
      </c>
      <c r="H6093">
        <v>2</v>
      </c>
      <c r="I6093">
        <v>23704.54</v>
      </c>
      <c r="J6093">
        <v>3.8</v>
      </c>
      <c r="K6093">
        <v>3138</v>
      </c>
      <c r="L6093" s="1">
        <v>45631</v>
      </c>
    </row>
    <row r="6094" spans="1:12" x14ac:dyDescent="0.25">
      <c r="A6094" t="s">
        <v>6138</v>
      </c>
      <c r="B6094" t="s">
        <v>65</v>
      </c>
      <c r="C6094" t="s">
        <v>20</v>
      </c>
      <c r="D6094" t="s">
        <v>66</v>
      </c>
      <c r="E6094" t="s">
        <v>47</v>
      </c>
      <c r="F6094" t="s">
        <v>33</v>
      </c>
      <c r="G6094">
        <v>11679.01</v>
      </c>
      <c r="H6094">
        <v>2</v>
      </c>
      <c r="I6094">
        <v>23358.02</v>
      </c>
      <c r="J6094">
        <v>4.87</v>
      </c>
      <c r="K6094">
        <v>4567</v>
      </c>
      <c r="L6094" s="1">
        <v>45293</v>
      </c>
    </row>
    <row r="6095" spans="1:12" x14ac:dyDescent="0.25">
      <c r="A6095" t="s">
        <v>6139</v>
      </c>
      <c r="B6095" t="s">
        <v>19</v>
      </c>
      <c r="C6095" t="s">
        <v>20</v>
      </c>
      <c r="D6095" t="s">
        <v>21</v>
      </c>
      <c r="E6095" t="s">
        <v>47</v>
      </c>
      <c r="F6095" t="s">
        <v>40</v>
      </c>
      <c r="G6095">
        <v>12890.86</v>
      </c>
      <c r="H6095">
        <v>5</v>
      </c>
      <c r="I6095">
        <v>64454.3</v>
      </c>
      <c r="J6095">
        <v>3.19</v>
      </c>
      <c r="K6095">
        <v>3103</v>
      </c>
      <c r="L6095" s="1">
        <v>45424</v>
      </c>
    </row>
    <row r="6096" spans="1:12" x14ac:dyDescent="0.25">
      <c r="A6096" t="s">
        <v>6140</v>
      </c>
      <c r="B6096" t="s">
        <v>49</v>
      </c>
      <c r="C6096" t="s">
        <v>14</v>
      </c>
      <c r="D6096" t="s">
        <v>50</v>
      </c>
      <c r="E6096" t="s">
        <v>16</v>
      </c>
      <c r="F6096" t="s">
        <v>62</v>
      </c>
      <c r="G6096">
        <v>13755.11</v>
      </c>
      <c r="H6096">
        <v>1</v>
      </c>
      <c r="I6096">
        <v>13755.11</v>
      </c>
      <c r="J6096">
        <v>4.24</v>
      </c>
      <c r="K6096">
        <v>4007</v>
      </c>
      <c r="L6096" s="1">
        <v>45358</v>
      </c>
    </row>
    <row r="6097" spans="1:12" x14ac:dyDescent="0.25">
      <c r="A6097" t="s">
        <v>6141</v>
      </c>
      <c r="B6097" t="s">
        <v>30</v>
      </c>
      <c r="C6097" t="s">
        <v>31</v>
      </c>
      <c r="D6097" t="s">
        <v>32</v>
      </c>
      <c r="E6097" t="s">
        <v>16</v>
      </c>
      <c r="F6097" t="s">
        <v>62</v>
      </c>
      <c r="G6097">
        <v>11661.1</v>
      </c>
      <c r="H6097">
        <v>2</v>
      </c>
      <c r="I6097">
        <v>23322.2</v>
      </c>
      <c r="J6097">
        <v>1.65</v>
      </c>
      <c r="K6097">
        <v>4750</v>
      </c>
      <c r="L6097" s="1">
        <v>45587</v>
      </c>
    </row>
    <row r="6098" spans="1:12" x14ac:dyDescent="0.25">
      <c r="A6098" t="s">
        <v>6142</v>
      </c>
      <c r="B6098" t="s">
        <v>19</v>
      </c>
      <c r="C6098" t="s">
        <v>20</v>
      </c>
      <c r="D6098" t="s">
        <v>21</v>
      </c>
      <c r="E6098" t="s">
        <v>47</v>
      </c>
      <c r="F6098" t="s">
        <v>33</v>
      </c>
      <c r="G6098">
        <v>18150.349999999999</v>
      </c>
      <c r="H6098">
        <v>3</v>
      </c>
      <c r="I6098">
        <v>54451.05</v>
      </c>
      <c r="J6098">
        <v>1.78</v>
      </c>
      <c r="K6098">
        <v>2492</v>
      </c>
      <c r="L6098" s="1">
        <v>45392</v>
      </c>
    </row>
    <row r="6099" spans="1:12" x14ac:dyDescent="0.25">
      <c r="A6099" t="s">
        <v>6143</v>
      </c>
      <c r="B6099" t="s">
        <v>35</v>
      </c>
      <c r="C6099" t="s">
        <v>14</v>
      </c>
      <c r="D6099" t="s">
        <v>36</v>
      </c>
      <c r="E6099" t="s">
        <v>47</v>
      </c>
      <c r="F6099" t="s">
        <v>23</v>
      </c>
      <c r="G6099">
        <v>14094.43</v>
      </c>
      <c r="H6099">
        <v>2</v>
      </c>
      <c r="I6099">
        <v>28188.86</v>
      </c>
      <c r="J6099">
        <v>1.34</v>
      </c>
      <c r="K6099">
        <v>2229</v>
      </c>
      <c r="L6099" s="1">
        <v>45346</v>
      </c>
    </row>
    <row r="6100" spans="1:12" x14ac:dyDescent="0.25">
      <c r="A6100" t="s">
        <v>6144</v>
      </c>
      <c r="B6100" t="s">
        <v>65</v>
      </c>
      <c r="C6100" t="s">
        <v>20</v>
      </c>
      <c r="D6100" t="s">
        <v>66</v>
      </c>
      <c r="E6100" t="s">
        <v>47</v>
      </c>
      <c r="F6100" t="s">
        <v>40</v>
      </c>
      <c r="G6100">
        <v>408.59</v>
      </c>
      <c r="H6100">
        <v>4</v>
      </c>
      <c r="I6100">
        <v>1634.36</v>
      </c>
      <c r="J6100">
        <v>1.92</v>
      </c>
      <c r="K6100">
        <v>4458</v>
      </c>
      <c r="L6100" s="1">
        <v>45389</v>
      </c>
    </row>
    <row r="6101" spans="1:12" x14ac:dyDescent="0.25">
      <c r="A6101" t="s">
        <v>6145</v>
      </c>
      <c r="B6101" t="s">
        <v>49</v>
      </c>
      <c r="C6101" t="s">
        <v>14</v>
      </c>
      <c r="D6101" t="s">
        <v>50</v>
      </c>
      <c r="E6101" t="s">
        <v>22</v>
      </c>
      <c r="F6101" t="s">
        <v>33</v>
      </c>
      <c r="G6101">
        <v>2433.79</v>
      </c>
      <c r="H6101">
        <v>4</v>
      </c>
      <c r="I6101">
        <v>9735.16</v>
      </c>
      <c r="J6101">
        <v>3.09</v>
      </c>
      <c r="K6101">
        <v>2732</v>
      </c>
      <c r="L6101" s="1">
        <v>45510</v>
      </c>
    </row>
    <row r="6102" spans="1:12" x14ac:dyDescent="0.25">
      <c r="A6102" t="s">
        <v>6146</v>
      </c>
      <c r="B6102" t="s">
        <v>53</v>
      </c>
      <c r="C6102" t="s">
        <v>31</v>
      </c>
      <c r="D6102" t="s">
        <v>54</v>
      </c>
      <c r="E6102" t="s">
        <v>16</v>
      </c>
      <c r="F6102" t="s">
        <v>17</v>
      </c>
      <c r="G6102">
        <v>6707.05</v>
      </c>
      <c r="H6102">
        <v>5</v>
      </c>
      <c r="I6102">
        <v>33535.25</v>
      </c>
      <c r="J6102">
        <v>3.02</v>
      </c>
      <c r="K6102">
        <v>2725</v>
      </c>
      <c r="L6102" s="1">
        <v>45391</v>
      </c>
    </row>
    <row r="6103" spans="1:12" x14ac:dyDescent="0.25">
      <c r="A6103" t="s">
        <v>6147</v>
      </c>
      <c r="B6103" t="s">
        <v>49</v>
      </c>
      <c r="C6103" t="s">
        <v>14</v>
      </c>
      <c r="D6103" t="s">
        <v>50</v>
      </c>
      <c r="E6103" t="s">
        <v>22</v>
      </c>
      <c r="F6103" t="s">
        <v>33</v>
      </c>
      <c r="G6103">
        <v>6402.74</v>
      </c>
      <c r="H6103">
        <v>5</v>
      </c>
      <c r="I6103">
        <v>32013.7</v>
      </c>
      <c r="J6103">
        <v>1.51</v>
      </c>
      <c r="K6103">
        <v>1516</v>
      </c>
      <c r="L6103" s="1">
        <v>45389</v>
      </c>
    </row>
    <row r="6104" spans="1:12" x14ac:dyDescent="0.25">
      <c r="A6104" t="s">
        <v>6148</v>
      </c>
      <c r="B6104" t="s">
        <v>25</v>
      </c>
      <c r="C6104" t="s">
        <v>26</v>
      </c>
      <c r="D6104" t="s">
        <v>27</v>
      </c>
      <c r="E6104" t="s">
        <v>16</v>
      </c>
      <c r="F6104" t="s">
        <v>40</v>
      </c>
      <c r="G6104">
        <v>7905.65</v>
      </c>
      <c r="H6104">
        <v>2</v>
      </c>
      <c r="I6104">
        <v>15811.3</v>
      </c>
      <c r="J6104">
        <v>3.58</v>
      </c>
      <c r="K6104">
        <v>1295</v>
      </c>
      <c r="L6104" s="1">
        <v>45309</v>
      </c>
    </row>
    <row r="6105" spans="1:12" x14ac:dyDescent="0.25">
      <c r="A6105" t="s">
        <v>6149</v>
      </c>
      <c r="B6105" t="s">
        <v>43</v>
      </c>
      <c r="C6105" t="s">
        <v>44</v>
      </c>
      <c r="D6105" t="s">
        <v>45</v>
      </c>
      <c r="E6105" t="s">
        <v>47</v>
      </c>
      <c r="F6105" t="s">
        <v>23</v>
      </c>
      <c r="G6105">
        <v>14021.37</v>
      </c>
      <c r="H6105">
        <v>4</v>
      </c>
      <c r="I6105">
        <v>56085.48</v>
      </c>
      <c r="J6105">
        <v>3.65</v>
      </c>
      <c r="K6105">
        <v>4670</v>
      </c>
      <c r="L6105" s="1">
        <v>45633</v>
      </c>
    </row>
    <row r="6106" spans="1:12" x14ac:dyDescent="0.25">
      <c r="A6106" t="s">
        <v>6150</v>
      </c>
      <c r="B6106" t="s">
        <v>35</v>
      </c>
      <c r="C6106" t="s">
        <v>14</v>
      </c>
      <c r="D6106" t="s">
        <v>36</v>
      </c>
      <c r="E6106" t="s">
        <v>22</v>
      </c>
      <c r="F6106" t="s">
        <v>17</v>
      </c>
      <c r="G6106">
        <v>19108.740000000002</v>
      </c>
      <c r="H6106">
        <v>4</v>
      </c>
      <c r="I6106">
        <v>76434.960000000006</v>
      </c>
      <c r="J6106">
        <v>1.27</v>
      </c>
      <c r="K6106">
        <v>4804</v>
      </c>
      <c r="L6106" s="1">
        <v>45416</v>
      </c>
    </row>
    <row r="6107" spans="1:12" x14ac:dyDescent="0.25">
      <c r="A6107" t="s">
        <v>6151</v>
      </c>
      <c r="B6107" t="s">
        <v>38</v>
      </c>
      <c r="C6107" t="s">
        <v>20</v>
      </c>
      <c r="D6107" t="s">
        <v>39</v>
      </c>
      <c r="E6107" t="s">
        <v>47</v>
      </c>
      <c r="F6107" t="s">
        <v>40</v>
      </c>
      <c r="G6107">
        <v>15336.07</v>
      </c>
      <c r="H6107">
        <v>1</v>
      </c>
      <c r="I6107">
        <v>15336.07</v>
      </c>
      <c r="J6107">
        <v>2.5</v>
      </c>
      <c r="K6107">
        <v>4471</v>
      </c>
      <c r="L6107" s="1">
        <v>45317</v>
      </c>
    </row>
    <row r="6108" spans="1:12" x14ac:dyDescent="0.25">
      <c r="A6108" t="s">
        <v>6152</v>
      </c>
      <c r="B6108" t="s">
        <v>53</v>
      </c>
      <c r="C6108" t="s">
        <v>31</v>
      </c>
      <c r="D6108" t="s">
        <v>54</v>
      </c>
      <c r="E6108" t="s">
        <v>22</v>
      </c>
      <c r="F6108" t="s">
        <v>17</v>
      </c>
      <c r="G6108">
        <v>4461.08</v>
      </c>
      <c r="H6108">
        <v>1</v>
      </c>
      <c r="I6108">
        <v>4461.08</v>
      </c>
      <c r="J6108">
        <v>1.62</v>
      </c>
      <c r="K6108">
        <v>1774</v>
      </c>
      <c r="L6108" s="1">
        <v>45584</v>
      </c>
    </row>
    <row r="6109" spans="1:12" x14ac:dyDescent="0.25">
      <c r="A6109" t="s">
        <v>6153</v>
      </c>
      <c r="B6109" t="s">
        <v>53</v>
      </c>
      <c r="C6109" t="s">
        <v>31</v>
      </c>
      <c r="D6109" t="s">
        <v>54</v>
      </c>
      <c r="E6109" t="s">
        <v>22</v>
      </c>
      <c r="F6109" t="s">
        <v>62</v>
      </c>
      <c r="G6109">
        <v>14669.9</v>
      </c>
      <c r="H6109">
        <v>3</v>
      </c>
      <c r="I6109">
        <v>44009.7</v>
      </c>
      <c r="J6109">
        <v>1.68</v>
      </c>
      <c r="K6109">
        <v>2588</v>
      </c>
      <c r="L6109" s="1">
        <v>45464</v>
      </c>
    </row>
    <row r="6110" spans="1:12" x14ac:dyDescent="0.25">
      <c r="A6110" t="s">
        <v>6154</v>
      </c>
      <c r="B6110" t="s">
        <v>30</v>
      </c>
      <c r="C6110" t="s">
        <v>31</v>
      </c>
      <c r="D6110" t="s">
        <v>32</v>
      </c>
      <c r="E6110" t="s">
        <v>47</v>
      </c>
      <c r="F6110" t="s">
        <v>23</v>
      </c>
      <c r="G6110">
        <v>7634.51</v>
      </c>
      <c r="H6110">
        <v>5</v>
      </c>
      <c r="I6110">
        <v>38172.550000000003</v>
      </c>
      <c r="J6110">
        <v>3.8</v>
      </c>
      <c r="K6110">
        <v>2652</v>
      </c>
      <c r="L6110" s="1">
        <v>45385</v>
      </c>
    </row>
    <row r="6111" spans="1:12" x14ac:dyDescent="0.25">
      <c r="A6111" t="s">
        <v>6155</v>
      </c>
      <c r="B6111" t="s">
        <v>13</v>
      </c>
      <c r="C6111" t="s">
        <v>14</v>
      </c>
      <c r="D6111" t="s">
        <v>15</v>
      </c>
      <c r="E6111" t="s">
        <v>22</v>
      </c>
      <c r="F6111" t="s">
        <v>23</v>
      </c>
      <c r="G6111">
        <v>582.35</v>
      </c>
      <c r="H6111">
        <v>4</v>
      </c>
      <c r="I6111">
        <v>2329.4</v>
      </c>
      <c r="J6111">
        <v>2.0499999999999998</v>
      </c>
      <c r="K6111">
        <v>1664</v>
      </c>
      <c r="L6111" s="1">
        <v>45298</v>
      </c>
    </row>
    <row r="6112" spans="1:12" x14ac:dyDescent="0.25">
      <c r="A6112" t="s">
        <v>6156</v>
      </c>
      <c r="B6112" t="s">
        <v>19</v>
      </c>
      <c r="C6112" t="s">
        <v>20</v>
      </c>
      <c r="D6112" t="s">
        <v>21</v>
      </c>
      <c r="E6112" t="s">
        <v>22</v>
      </c>
      <c r="F6112" t="s">
        <v>28</v>
      </c>
      <c r="G6112">
        <v>16008.29</v>
      </c>
      <c r="H6112">
        <v>1</v>
      </c>
      <c r="I6112">
        <v>16008.29</v>
      </c>
      <c r="J6112">
        <v>4.04</v>
      </c>
      <c r="K6112">
        <v>1879</v>
      </c>
      <c r="L6112" s="1">
        <v>45447</v>
      </c>
    </row>
    <row r="6113" spans="1:12" x14ac:dyDescent="0.25">
      <c r="A6113" t="s">
        <v>6157</v>
      </c>
      <c r="B6113" t="s">
        <v>19</v>
      </c>
      <c r="C6113" t="s">
        <v>20</v>
      </c>
      <c r="D6113" t="s">
        <v>21</v>
      </c>
      <c r="E6113" t="s">
        <v>22</v>
      </c>
      <c r="F6113" t="s">
        <v>28</v>
      </c>
      <c r="G6113">
        <v>261.86</v>
      </c>
      <c r="H6113">
        <v>1</v>
      </c>
      <c r="I6113">
        <v>261.86</v>
      </c>
      <c r="J6113">
        <v>3.76</v>
      </c>
      <c r="K6113">
        <v>4913</v>
      </c>
      <c r="L6113" s="1">
        <v>45567</v>
      </c>
    </row>
    <row r="6114" spans="1:12" x14ac:dyDescent="0.25">
      <c r="A6114" t="s">
        <v>6158</v>
      </c>
      <c r="B6114" t="s">
        <v>13</v>
      </c>
      <c r="C6114" t="s">
        <v>14</v>
      </c>
      <c r="D6114" t="s">
        <v>15</v>
      </c>
      <c r="E6114" t="s">
        <v>16</v>
      </c>
      <c r="F6114" t="s">
        <v>40</v>
      </c>
      <c r="G6114">
        <v>11773.87</v>
      </c>
      <c r="H6114">
        <v>2</v>
      </c>
      <c r="I6114">
        <v>23547.74</v>
      </c>
      <c r="J6114">
        <v>1.3</v>
      </c>
      <c r="K6114">
        <v>179</v>
      </c>
      <c r="L6114" s="1">
        <v>45415</v>
      </c>
    </row>
    <row r="6115" spans="1:12" x14ac:dyDescent="0.25">
      <c r="A6115" t="s">
        <v>6159</v>
      </c>
      <c r="B6115" t="s">
        <v>25</v>
      </c>
      <c r="C6115" t="s">
        <v>26</v>
      </c>
      <c r="D6115" t="s">
        <v>27</v>
      </c>
      <c r="E6115" t="s">
        <v>47</v>
      </c>
      <c r="F6115" t="s">
        <v>33</v>
      </c>
      <c r="G6115">
        <v>892.34</v>
      </c>
      <c r="H6115">
        <v>1</v>
      </c>
      <c r="I6115">
        <v>892.34</v>
      </c>
      <c r="J6115">
        <v>2.0099999999999998</v>
      </c>
      <c r="K6115">
        <v>3766</v>
      </c>
      <c r="L6115" s="1">
        <v>45337</v>
      </c>
    </row>
    <row r="6116" spans="1:12" x14ac:dyDescent="0.25">
      <c r="A6116" t="s">
        <v>6160</v>
      </c>
      <c r="B6116" t="s">
        <v>49</v>
      </c>
      <c r="C6116" t="s">
        <v>14</v>
      </c>
      <c r="D6116" t="s">
        <v>50</v>
      </c>
      <c r="E6116" t="s">
        <v>47</v>
      </c>
      <c r="F6116" t="s">
        <v>40</v>
      </c>
      <c r="G6116">
        <v>2363.5300000000002</v>
      </c>
      <c r="H6116">
        <v>1</v>
      </c>
      <c r="I6116">
        <v>2363.5300000000002</v>
      </c>
      <c r="J6116">
        <v>4.09</v>
      </c>
      <c r="K6116">
        <v>2432</v>
      </c>
      <c r="L6116" s="1">
        <v>45517</v>
      </c>
    </row>
    <row r="6117" spans="1:12" x14ac:dyDescent="0.25">
      <c r="A6117" t="s">
        <v>6161</v>
      </c>
      <c r="B6117" t="s">
        <v>43</v>
      </c>
      <c r="C6117" t="s">
        <v>44</v>
      </c>
      <c r="D6117" t="s">
        <v>45</v>
      </c>
      <c r="E6117" t="s">
        <v>16</v>
      </c>
      <c r="F6117" t="s">
        <v>40</v>
      </c>
      <c r="G6117">
        <v>18934.98</v>
      </c>
      <c r="H6117">
        <v>5</v>
      </c>
      <c r="I6117">
        <v>94674.9</v>
      </c>
      <c r="J6117">
        <v>2.33</v>
      </c>
      <c r="K6117">
        <v>168</v>
      </c>
      <c r="L6117" s="1">
        <v>45392</v>
      </c>
    </row>
    <row r="6118" spans="1:12" x14ac:dyDescent="0.25">
      <c r="A6118" t="s">
        <v>6162</v>
      </c>
      <c r="B6118" t="s">
        <v>30</v>
      </c>
      <c r="C6118" t="s">
        <v>31</v>
      </c>
      <c r="D6118" t="s">
        <v>32</v>
      </c>
      <c r="E6118" t="s">
        <v>22</v>
      </c>
      <c r="F6118" t="s">
        <v>40</v>
      </c>
      <c r="G6118">
        <v>5621.16</v>
      </c>
      <c r="H6118">
        <v>4</v>
      </c>
      <c r="I6118">
        <v>22484.639999999999</v>
      </c>
      <c r="J6118">
        <v>3.74</v>
      </c>
      <c r="K6118">
        <v>3595</v>
      </c>
      <c r="L6118" s="1">
        <v>45340</v>
      </c>
    </row>
    <row r="6119" spans="1:12" x14ac:dyDescent="0.25">
      <c r="A6119" t="s">
        <v>6163</v>
      </c>
      <c r="B6119" t="s">
        <v>53</v>
      </c>
      <c r="C6119" t="s">
        <v>31</v>
      </c>
      <c r="D6119" t="s">
        <v>54</v>
      </c>
      <c r="E6119" t="s">
        <v>47</v>
      </c>
      <c r="F6119" t="s">
        <v>40</v>
      </c>
      <c r="G6119">
        <v>17003.77</v>
      </c>
      <c r="H6119">
        <v>4</v>
      </c>
      <c r="I6119">
        <v>68015.08</v>
      </c>
      <c r="J6119">
        <v>3.64</v>
      </c>
      <c r="K6119">
        <v>3409</v>
      </c>
      <c r="L6119" s="1">
        <v>45495</v>
      </c>
    </row>
    <row r="6120" spans="1:12" x14ac:dyDescent="0.25">
      <c r="A6120" t="s">
        <v>6164</v>
      </c>
      <c r="B6120" t="s">
        <v>35</v>
      </c>
      <c r="C6120" t="s">
        <v>14</v>
      </c>
      <c r="D6120" t="s">
        <v>36</v>
      </c>
      <c r="E6120" t="s">
        <v>47</v>
      </c>
      <c r="F6120" t="s">
        <v>17</v>
      </c>
      <c r="G6120">
        <v>6945.25</v>
      </c>
      <c r="H6120">
        <v>4</v>
      </c>
      <c r="I6120">
        <v>27781</v>
      </c>
      <c r="J6120">
        <v>1.01</v>
      </c>
      <c r="K6120">
        <v>1775</v>
      </c>
      <c r="L6120" s="1">
        <v>45323</v>
      </c>
    </row>
    <row r="6121" spans="1:12" x14ac:dyDescent="0.25">
      <c r="A6121" t="s">
        <v>6165</v>
      </c>
      <c r="B6121" t="s">
        <v>13</v>
      </c>
      <c r="C6121" t="s">
        <v>14</v>
      </c>
      <c r="D6121" t="s">
        <v>15</v>
      </c>
      <c r="E6121" t="s">
        <v>22</v>
      </c>
      <c r="F6121" t="s">
        <v>40</v>
      </c>
      <c r="G6121">
        <v>11221.66</v>
      </c>
      <c r="H6121">
        <v>4</v>
      </c>
      <c r="I6121">
        <v>44886.64</v>
      </c>
      <c r="J6121">
        <v>3.76</v>
      </c>
      <c r="K6121">
        <v>3291</v>
      </c>
      <c r="L6121" s="1">
        <v>45543</v>
      </c>
    </row>
    <row r="6122" spans="1:12" x14ac:dyDescent="0.25">
      <c r="A6122" t="s">
        <v>6166</v>
      </c>
      <c r="B6122" t="s">
        <v>43</v>
      </c>
      <c r="C6122" t="s">
        <v>44</v>
      </c>
      <c r="D6122" t="s">
        <v>45</v>
      </c>
      <c r="E6122" t="s">
        <v>16</v>
      </c>
      <c r="F6122" t="s">
        <v>40</v>
      </c>
      <c r="G6122">
        <v>4665.24</v>
      </c>
      <c r="H6122">
        <v>3</v>
      </c>
      <c r="I6122">
        <v>13995.72</v>
      </c>
      <c r="J6122">
        <v>1.34</v>
      </c>
      <c r="K6122">
        <v>4087</v>
      </c>
      <c r="L6122" s="1">
        <v>45632</v>
      </c>
    </row>
    <row r="6123" spans="1:12" x14ac:dyDescent="0.25">
      <c r="A6123" t="s">
        <v>6167</v>
      </c>
      <c r="B6123" t="s">
        <v>19</v>
      </c>
      <c r="C6123" t="s">
        <v>20</v>
      </c>
      <c r="D6123" t="s">
        <v>21</v>
      </c>
      <c r="E6123" t="s">
        <v>16</v>
      </c>
      <c r="F6123" t="s">
        <v>23</v>
      </c>
      <c r="G6123">
        <v>13731.9</v>
      </c>
      <c r="H6123">
        <v>2</v>
      </c>
      <c r="I6123">
        <v>27463.8</v>
      </c>
      <c r="J6123">
        <v>3.45</v>
      </c>
      <c r="K6123">
        <v>2679</v>
      </c>
      <c r="L6123" s="1">
        <v>45416</v>
      </c>
    </row>
    <row r="6124" spans="1:12" x14ac:dyDescent="0.25">
      <c r="A6124" t="s">
        <v>6168</v>
      </c>
      <c r="B6124" t="s">
        <v>53</v>
      </c>
      <c r="C6124" t="s">
        <v>31</v>
      </c>
      <c r="D6124" t="s">
        <v>54</v>
      </c>
      <c r="E6124" t="s">
        <v>16</v>
      </c>
      <c r="F6124" t="s">
        <v>23</v>
      </c>
      <c r="G6124">
        <v>17043.45</v>
      </c>
      <c r="H6124">
        <v>1</v>
      </c>
      <c r="I6124">
        <v>17043.45</v>
      </c>
      <c r="J6124">
        <v>2.98</v>
      </c>
      <c r="K6124">
        <v>553</v>
      </c>
      <c r="L6124" s="1">
        <v>45434</v>
      </c>
    </row>
    <row r="6125" spans="1:12" x14ac:dyDescent="0.25">
      <c r="A6125" t="s">
        <v>6169</v>
      </c>
      <c r="B6125" t="s">
        <v>35</v>
      </c>
      <c r="C6125" t="s">
        <v>14</v>
      </c>
      <c r="D6125" t="s">
        <v>36</v>
      </c>
      <c r="E6125" t="s">
        <v>47</v>
      </c>
      <c r="F6125" t="s">
        <v>33</v>
      </c>
      <c r="G6125">
        <v>7649.78</v>
      </c>
      <c r="H6125">
        <v>2</v>
      </c>
      <c r="I6125">
        <v>15299.56</v>
      </c>
      <c r="J6125">
        <v>3.96</v>
      </c>
      <c r="K6125">
        <v>2440</v>
      </c>
      <c r="L6125" s="1">
        <v>45351</v>
      </c>
    </row>
    <row r="6126" spans="1:12" x14ac:dyDescent="0.25">
      <c r="A6126" t="s">
        <v>6170</v>
      </c>
      <c r="B6126" t="s">
        <v>38</v>
      </c>
      <c r="C6126" t="s">
        <v>20</v>
      </c>
      <c r="D6126" t="s">
        <v>39</v>
      </c>
      <c r="E6126" t="s">
        <v>47</v>
      </c>
      <c r="F6126" t="s">
        <v>62</v>
      </c>
      <c r="G6126">
        <v>17479.46</v>
      </c>
      <c r="H6126">
        <v>5</v>
      </c>
      <c r="I6126">
        <v>87397.3</v>
      </c>
      <c r="J6126">
        <v>3.88</v>
      </c>
      <c r="K6126">
        <v>2734</v>
      </c>
      <c r="L6126" s="1">
        <v>45292</v>
      </c>
    </row>
    <row r="6127" spans="1:12" x14ac:dyDescent="0.25">
      <c r="A6127" t="s">
        <v>6171</v>
      </c>
      <c r="B6127" t="s">
        <v>25</v>
      </c>
      <c r="C6127" t="s">
        <v>26</v>
      </c>
      <c r="D6127" t="s">
        <v>27</v>
      </c>
      <c r="E6127" t="s">
        <v>16</v>
      </c>
      <c r="F6127" t="s">
        <v>62</v>
      </c>
      <c r="G6127">
        <v>18472.02</v>
      </c>
      <c r="H6127">
        <v>1</v>
      </c>
      <c r="I6127">
        <v>18472.02</v>
      </c>
      <c r="J6127">
        <v>3.63</v>
      </c>
      <c r="K6127">
        <v>946</v>
      </c>
      <c r="L6127" s="1">
        <v>45539</v>
      </c>
    </row>
    <row r="6128" spans="1:12" x14ac:dyDescent="0.25">
      <c r="A6128" t="s">
        <v>6172</v>
      </c>
      <c r="B6128" t="s">
        <v>30</v>
      </c>
      <c r="C6128" t="s">
        <v>31</v>
      </c>
      <c r="D6128" t="s">
        <v>32</v>
      </c>
      <c r="E6128" t="s">
        <v>16</v>
      </c>
      <c r="F6128" t="s">
        <v>28</v>
      </c>
      <c r="G6128">
        <v>1788.11</v>
      </c>
      <c r="H6128">
        <v>2</v>
      </c>
      <c r="I6128">
        <v>3576.22</v>
      </c>
      <c r="J6128">
        <v>4.59</v>
      </c>
      <c r="K6128">
        <v>55</v>
      </c>
      <c r="L6128" s="1">
        <v>45420</v>
      </c>
    </row>
    <row r="6129" spans="1:12" x14ac:dyDescent="0.25">
      <c r="A6129" t="s">
        <v>6173</v>
      </c>
      <c r="B6129" t="s">
        <v>38</v>
      </c>
      <c r="C6129" t="s">
        <v>20</v>
      </c>
      <c r="D6129" t="s">
        <v>39</v>
      </c>
      <c r="E6129" t="s">
        <v>22</v>
      </c>
      <c r="F6129" t="s">
        <v>62</v>
      </c>
      <c r="G6129">
        <v>11993.87</v>
      </c>
      <c r="H6129">
        <v>1</v>
      </c>
      <c r="I6129">
        <v>11993.87</v>
      </c>
      <c r="J6129">
        <v>4.4000000000000004</v>
      </c>
      <c r="K6129">
        <v>38</v>
      </c>
      <c r="L6129" s="1">
        <v>45366</v>
      </c>
    </row>
    <row r="6130" spans="1:12" x14ac:dyDescent="0.25">
      <c r="A6130" t="s">
        <v>6174</v>
      </c>
      <c r="B6130" t="s">
        <v>65</v>
      </c>
      <c r="C6130" t="s">
        <v>20</v>
      </c>
      <c r="D6130" t="s">
        <v>66</v>
      </c>
      <c r="E6130" t="s">
        <v>16</v>
      </c>
      <c r="F6130" t="s">
        <v>23</v>
      </c>
      <c r="G6130">
        <v>14943.46</v>
      </c>
      <c r="H6130">
        <v>3</v>
      </c>
      <c r="I6130">
        <v>44830.38</v>
      </c>
      <c r="J6130">
        <v>1.65</v>
      </c>
      <c r="K6130">
        <v>4467</v>
      </c>
      <c r="L6130" s="1">
        <v>45571</v>
      </c>
    </row>
    <row r="6131" spans="1:12" x14ac:dyDescent="0.25">
      <c r="A6131" t="s">
        <v>6175</v>
      </c>
      <c r="B6131" t="s">
        <v>43</v>
      </c>
      <c r="C6131" t="s">
        <v>44</v>
      </c>
      <c r="D6131" t="s">
        <v>45</v>
      </c>
      <c r="E6131" t="s">
        <v>16</v>
      </c>
      <c r="F6131" t="s">
        <v>40</v>
      </c>
      <c r="G6131">
        <v>3350.07</v>
      </c>
      <c r="H6131">
        <v>1</v>
      </c>
      <c r="I6131">
        <v>3350.07</v>
      </c>
      <c r="J6131">
        <v>2.2999999999999998</v>
      </c>
      <c r="K6131">
        <v>1736</v>
      </c>
      <c r="L6131" s="1">
        <v>45471</v>
      </c>
    </row>
    <row r="6132" spans="1:12" x14ac:dyDescent="0.25">
      <c r="A6132" t="s">
        <v>6176</v>
      </c>
      <c r="B6132" t="s">
        <v>49</v>
      </c>
      <c r="C6132" t="s">
        <v>14</v>
      </c>
      <c r="D6132" t="s">
        <v>50</v>
      </c>
      <c r="E6132" t="s">
        <v>16</v>
      </c>
      <c r="F6132" t="s">
        <v>40</v>
      </c>
      <c r="G6132">
        <v>11520.88</v>
      </c>
      <c r="H6132">
        <v>2</v>
      </c>
      <c r="I6132">
        <v>23041.759999999998</v>
      </c>
      <c r="J6132">
        <v>3.42</v>
      </c>
      <c r="K6132">
        <v>1189</v>
      </c>
      <c r="L6132" s="1">
        <v>45328</v>
      </c>
    </row>
    <row r="6133" spans="1:12" x14ac:dyDescent="0.25">
      <c r="A6133" t="s">
        <v>6177</v>
      </c>
      <c r="B6133" t="s">
        <v>38</v>
      </c>
      <c r="C6133" t="s">
        <v>20</v>
      </c>
      <c r="D6133" t="s">
        <v>39</v>
      </c>
      <c r="E6133" t="s">
        <v>47</v>
      </c>
      <c r="F6133" t="s">
        <v>33</v>
      </c>
      <c r="G6133">
        <v>331.1</v>
      </c>
      <c r="H6133">
        <v>4</v>
      </c>
      <c r="I6133">
        <v>1324.4</v>
      </c>
      <c r="J6133">
        <v>3.75</v>
      </c>
      <c r="K6133">
        <v>984</v>
      </c>
      <c r="L6133" s="1">
        <v>45454</v>
      </c>
    </row>
    <row r="6134" spans="1:12" x14ac:dyDescent="0.25">
      <c r="A6134" t="s">
        <v>6178</v>
      </c>
      <c r="B6134" t="s">
        <v>19</v>
      </c>
      <c r="C6134" t="s">
        <v>20</v>
      </c>
      <c r="D6134" t="s">
        <v>21</v>
      </c>
      <c r="E6134" t="s">
        <v>16</v>
      </c>
      <c r="F6134" t="s">
        <v>33</v>
      </c>
      <c r="G6134">
        <v>7187.8</v>
      </c>
      <c r="H6134">
        <v>1</v>
      </c>
      <c r="I6134">
        <v>7187.8</v>
      </c>
      <c r="J6134">
        <v>4.63</v>
      </c>
      <c r="K6134">
        <v>1101</v>
      </c>
      <c r="L6134" s="1">
        <v>45417</v>
      </c>
    </row>
    <row r="6135" spans="1:12" x14ac:dyDescent="0.25">
      <c r="A6135" t="s">
        <v>6179</v>
      </c>
      <c r="B6135" t="s">
        <v>53</v>
      </c>
      <c r="C6135" t="s">
        <v>31</v>
      </c>
      <c r="D6135" t="s">
        <v>54</v>
      </c>
      <c r="E6135" t="s">
        <v>47</v>
      </c>
      <c r="F6135" t="s">
        <v>17</v>
      </c>
      <c r="G6135">
        <v>3777.7</v>
      </c>
      <c r="H6135">
        <v>4</v>
      </c>
      <c r="I6135">
        <v>15110.8</v>
      </c>
      <c r="J6135">
        <v>4.34</v>
      </c>
      <c r="K6135">
        <v>68</v>
      </c>
      <c r="L6135" s="1">
        <v>45530</v>
      </c>
    </row>
    <row r="6136" spans="1:12" x14ac:dyDescent="0.25">
      <c r="A6136" t="s">
        <v>6180</v>
      </c>
      <c r="B6136" t="s">
        <v>65</v>
      </c>
      <c r="C6136" t="s">
        <v>20</v>
      </c>
      <c r="D6136" t="s">
        <v>66</v>
      </c>
      <c r="E6136" t="s">
        <v>22</v>
      </c>
      <c r="F6136" t="s">
        <v>17</v>
      </c>
      <c r="G6136">
        <v>17940.16</v>
      </c>
      <c r="H6136">
        <v>4</v>
      </c>
      <c r="I6136">
        <v>71760.639999999999</v>
      </c>
      <c r="J6136">
        <v>4.32</v>
      </c>
      <c r="K6136">
        <v>1959</v>
      </c>
      <c r="L6136" s="1">
        <v>45326</v>
      </c>
    </row>
    <row r="6137" spans="1:12" x14ac:dyDescent="0.25">
      <c r="A6137" t="s">
        <v>6181</v>
      </c>
      <c r="B6137" t="s">
        <v>53</v>
      </c>
      <c r="C6137" t="s">
        <v>31</v>
      </c>
      <c r="D6137" t="s">
        <v>54</v>
      </c>
      <c r="E6137" t="s">
        <v>47</v>
      </c>
      <c r="F6137" t="s">
        <v>23</v>
      </c>
      <c r="G6137">
        <v>12259.1</v>
      </c>
      <c r="H6137">
        <v>4</v>
      </c>
      <c r="I6137">
        <v>49036.4</v>
      </c>
      <c r="J6137">
        <v>2.09</v>
      </c>
      <c r="K6137">
        <v>3656</v>
      </c>
      <c r="L6137" s="1">
        <v>45516</v>
      </c>
    </row>
    <row r="6138" spans="1:12" x14ac:dyDescent="0.25">
      <c r="A6138" t="s">
        <v>6182</v>
      </c>
      <c r="B6138" t="s">
        <v>19</v>
      </c>
      <c r="C6138" t="s">
        <v>20</v>
      </c>
      <c r="D6138" t="s">
        <v>21</v>
      </c>
      <c r="E6138" t="s">
        <v>47</v>
      </c>
      <c r="F6138" t="s">
        <v>28</v>
      </c>
      <c r="G6138">
        <v>2765.86</v>
      </c>
      <c r="H6138">
        <v>3</v>
      </c>
      <c r="I6138">
        <v>8297.58</v>
      </c>
      <c r="J6138">
        <v>3.03</v>
      </c>
      <c r="K6138">
        <v>3193</v>
      </c>
      <c r="L6138" s="1">
        <v>45405</v>
      </c>
    </row>
    <row r="6139" spans="1:12" x14ac:dyDescent="0.25">
      <c r="A6139" t="s">
        <v>6183</v>
      </c>
      <c r="B6139" t="s">
        <v>19</v>
      </c>
      <c r="C6139" t="s">
        <v>20</v>
      </c>
      <c r="D6139" t="s">
        <v>21</v>
      </c>
      <c r="E6139" t="s">
        <v>47</v>
      </c>
      <c r="F6139" t="s">
        <v>40</v>
      </c>
      <c r="G6139">
        <v>16254.99</v>
      </c>
      <c r="H6139">
        <v>2</v>
      </c>
      <c r="I6139">
        <v>32509.98</v>
      </c>
      <c r="J6139">
        <v>3.72</v>
      </c>
      <c r="K6139">
        <v>4752</v>
      </c>
      <c r="L6139" s="1">
        <v>45456</v>
      </c>
    </row>
    <row r="6140" spans="1:12" x14ac:dyDescent="0.25">
      <c r="A6140" t="s">
        <v>6184</v>
      </c>
      <c r="B6140" t="s">
        <v>30</v>
      </c>
      <c r="C6140" t="s">
        <v>31</v>
      </c>
      <c r="D6140" t="s">
        <v>32</v>
      </c>
      <c r="E6140" t="s">
        <v>22</v>
      </c>
      <c r="F6140" t="s">
        <v>23</v>
      </c>
      <c r="G6140">
        <v>9482.75</v>
      </c>
      <c r="H6140">
        <v>2</v>
      </c>
      <c r="I6140">
        <v>18965.5</v>
      </c>
      <c r="J6140">
        <v>1.03</v>
      </c>
      <c r="K6140">
        <v>1190</v>
      </c>
      <c r="L6140" s="1">
        <v>45620</v>
      </c>
    </row>
    <row r="6141" spans="1:12" x14ac:dyDescent="0.25">
      <c r="A6141" t="s">
        <v>6185</v>
      </c>
      <c r="B6141" t="s">
        <v>65</v>
      </c>
      <c r="C6141" t="s">
        <v>20</v>
      </c>
      <c r="D6141" t="s">
        <v>66</v>
      </c>
      <c r="E6141" t="s">
        <v>22</v>
      </c>
      <c r="F6141" t="s">
        <v>40</v>
      </c>
      <c r="G6141">
        <v>3732.78</v>
      </c>
      <c r="H6141">
        <v>3</v>
      </c>
      <c r="I6141">
        <v>11198.34</v>
      </c>
      <c r="J6141">
        <v>4.1399999999999997</v>
      </c>
      <c r="K6141">
        <v>2211</v>
      </c>
      <c r="L6141" s="1">
        <v>45450</v>
      </c>
    </row>
    <row r="6142" spans="1:12" x14ac:dyDescent="0.25">
      <c r="A6142" t="s">
        <v>6186</v>
      </c>
      <c r="B6142" t="s">
        <v>25</v>
      </c>
      <c r="C6142" t="s">
        <v>26</v>
      </c>
      <c r="D6142" t="s">
        <v>27</v>
      </c>
      <c r="E6142" t="s">
        <v>16</v>
      </c>
      <c r="F6142" t="s">
        <v>40</v>
      </c>
      <c r="G6142">
        <v>12447.49</v>
      </c>
      <c r="H6142">
        <v>2</v>
      </c>
      <c r="I6142">
        <v>24894.98</v>
      </c>
      <c r="J6142">
        <v>2.74</v>
      </c>
      <c r="K6142">
        <v>3909</v>
      </c>
      <c r="L6142" s="1">
        <v>45400</v>
      </c>
    </row>
    <row r="6143" spans="1:12" x14ac:dyDescent="0.25">
      <c r="A6143" t="s">
        <v>6187</v>
      </c>
      <c r="B6143" t="s">
        <v>53</v>
      </c>
      <c r="C6143" t="s">
        <v>31</v>
      </c>
      <c r="D6143" t="s">
        <v>54</v>
      </c>
      <c r="E6143" t="s">
        <v>47</v>
      </c>
      <c r="F6143" t="s">
        <v>28</v>
      </c>
      <c r="G6143">
        <v>11473.4</v>
      </c>
      <c r="H6143">
        <v>2</v>
      </c>
      <c r="I6143">
        <v>22946.799999999999</v>
      </c>
      <c r="J6143">
        <v>4.75</v>
      </c>
      <c r="K6143">
        <v>2565</v>
      </c>
      <c r="L6143" s="1">
        <v>45472</v>
      </c>
    </row>
    <row r="6144" spans="1:12" x14ac:dyDescent="0.25">
      <c r="A6144" t="s">
        <v>6188</v>
      </c>
      <c r="B6144" t="s">
        <v>35</v>
      </c>
      <c r="C6144" t="s">
        <v>14</v>
      </c>
      <c r="D6144" t="s">
        <v>36</v>
      </c>
      <c r="E6144" t="s">
        <v>22</v>
      </c>
      <c r="F6144" t="s">
        <v>40</v>
      </c>
      <c r="G6144">
        <v>14774.24</v>
      </c>
      <c r="H6144">
        <v>1</v>
      </c>
      <c r="I6144">
        <v>14774.24</v>
      </c>
      <c r="J6144">
        <v>4.58</v>
      </c>
      <c r="K6144">
        <v>2034</v>
      </c>
      <c r="L6144" s="1">
        <v>45593</v>
      </c>
    </row>
    <row r="6145" spans="1:12" x14ac:dyDescent="0.25">
      <c r="A6145" t="s">
        <v>6189</v>
      </c>
      <c r="B6145" t="s">
        <v>53</v>
      </c>
      <c r="C6145" t="s">
        <v>31</v>
      </c>
      <c r="D6145" t="s">
        <v>54</v>
      </c>
      <c r="E6145" t="s">
        <v>16</v>
      </c>
      <c r="F6145" t="s">
        <v>17</v>
      </c>
      <c r="G6145">
        <v>14231.19</v>
      </c>
      <c r="H6145">
        <v>4</v>
      </c>
      <c r="I6145">
        <v>56924.76</v>
      </c>
      <c r="J6145">
        <v>1.97</v>
      </c>
      <c r="K6145">
        <v>412</v>
      </c>
      <c r="L6145" s="1">
        <v>45361</v>
      </c>
    </row>
    <row r="6146" spans="1:12" x14ac:dyDescent="0.25">
      <c r="A6146" t="s">
        <v>6190</v>
      </c>
      <c r="B6146" t="s">
        <v>30</v>
      </c>
      <c r="C6146" t="s">
        <v>31</v>
      </c>
      <c r="D6146" t="s">
        <v>32</v>
      </c>
      <c r="E6146" t="s">
        <v>22</v>
      </c>
      <c r="F6146" t="s">
        <v>23</v>
      </c>
      <c r="G6146">
        <v>3392.11</v>
      </c>
      <c r="H6146">
        <v>3</v>
      </c>
      <c r="I6146">
        <v>10176.33</v>
      </c>
      <c r="J6146">
        <v>4.8600000000000003</v>
      </c>
      <c r="K6146">
        <v>42</v>
      </c>
      <c r="L6146" s="1">
        <v>45354</v>
      </c>
    </row>
    <row r="6147" spans="1:12" x14ac:dyDescent="0.25">
      <c r="A6147" t="s">
        <v>6191</v>
      </c>
      <c r="B6147" t="s">
        <v>53</v>
      </c>
      <c r="C6147" t="s">
        <v>31</v>
      </c>
      <c r="D6147" t="s">
        <v>54</v>
      </c>
      <c r="E6147" t="s">
        <v>16</v>
      </c>
      <c r="F6147" t="s">
        <v>33</v>
      </c>
      <c r="G6147">
        <v>9806.66</v>
      </c>
      <c r="H6147">
        <v>3</v>
      </c>
      <c r="I6147">
        <v>29419.98</v>
      </c>
      <c r="J6147">
        <v>3.59</v>
      </c>
      <c r="K6147">
        <v>1616</v>
      </c>
      <c r="L6147" s="1">
        <v>45478</v>
      </c>
    </row>
    <row r="6148" spans="1:12" x14ac:dyDescent="0.25">
      <c r="A6148" t="s">
        <v>6192</v>
      </c>
      <c r="B6148" t="s">
        <v>30</v>
      </c>
      <c r="C6148" t="s">
        <v>31</v>
      </c>
      <c r="D6148" t="s">
        <v>32</v>
      </c>
      <c r="E6148" t="s">
        <v>47</v>
      </c>
      <c r="F6148" t="s">
        <v>62</v>
      </c>
      <c r="G6148">
        <v>3935.28</v>
      </c>
      <c r="H6148">
        <v>2</v>
      </c>
      <c r="I6148">
        <v>7870.56</v>
      </c>
      <c r="J6148">
        <v>3.8</v>
      </c>
      <c r="K6148">
        <v>2641</v>
      </c>
      <c r="L6148" s="1">
        <v>45647</v>
      </c>
    </row>
    <row r="6149" spans="1:12" x14ac:dyDescent="0.25">
      <c r="A6149" t="s">
        <v>6193</v>
      </c>
      <c r="B6149" t="s">
        <v>65</v>
      </c>
      <c r="C6149" t="s">
        <v>20</v>
      </c>
      <c r="D6149" t="s">
        <v>66</v>
      </c>
      <c r="E6149" t="s">
        <v>16</v>
      </c>
      <c r="F6149" t="s">
        <v>40</v>
      </c>
      <c r="G6149">
        <v>12907.25</v>
      </c>
      <c r="H6149">
        <v>1</v>
      </c>
      <c r="I6149">
        <v>12907.25</v>
      </c>
      <c r="J6149">
        <v>2.38</v>
      </c>
      <c r="K6149">
        <v>3402</v>
      </c>
      <c r="L6149" s="1">
        <v>45453</v>
      </c>
    </row>
    <row r="6150" spans="1:12" x14ac:dyDescent="0.25">
      <c r="A6150" t="s">
        <v>6194</v>
      </c>
      <c r="B6150" t="s">
        <v>53</v>
      </c>
      <c r="C6150" t="s">
        <v>31</v>
      </c>
      <c r="D6150" t="s">
        <v>54</v>
      </c>
      <c r="E6150" t="s">
        <v>47</v>
      </c>
      <c r="F6150" t="s">
        <v>17</v>
      </c>
      <c r="G6150">
        <v>13832.81</v>
      </c>
      <c r="H6150">
        <v>5</v>
      </c>
      <c r="I6150">
        <v>69164.05</v>
      </c>
      <c r="J6150">
        <v>3.9</v>
      </c>
      <c r="K6150">
        <v>2043</v>
      </c>
      <c r="L6150" s="1">
        <v>45570</v>
      </c>
    </row>
    <row r="6151" spans="1:12" x14ac:dyDescent="0.25">
      <c r="A6151" t="s">
        <v>6195</v>
      </c>
      <c r="B6151" t="s">
        <v>25</v>
      </c>
      <c r="C6151" t="s">
        <v>26</v>
      </c>
      <c r="D6151" t="s">
        <v>27</v>
      </c>
      <c r="E6151" t="s">
        <v>16</v>
      </c>
      <c r="F6151" t="s">
        <v>23</v>
      </c>
      <c r="G6151">
        <v>8454.6299999999992</v>
      </c>
      <c r="H6151">
        <v>5</v>
      </c>
      <c r="I6151">
        <v>42273.15</v>
      </c>
      <c r="J6151">
        <v>1.36</v>
      </c>
      <c r="K6151">
        <v>2032</v>
      </c>
      <c r="L6151" s="1">
        <v>45649</v>
      </c>
    </row>
    <row r="6152" spans="1:12" x14ac:dyDescent="0.25">
      <c r="A6152" t="s">
        <v>6196</v>
      </c>
      <c r="B6152" t="s">
        <v>53</v>
      </c>
      <c r="C6152" t="s">
        <v>31</v>
      </c>
      <c r="D6152" t="s">
        <v>54</v>
      </c>
      <c r="E6152" t="s">
        <v>47</v>
      </c>
      <c r="F6152" t="s">
        <v>62</v>
      </c>
      <c r="G6152">
        <v>14748.09</v>
      </c>
      <c r="H6152">
        <v>3</v>
      </c>
      <c r="I6152">
        <v>44244.27</v>
      </c>
      <c r="J6152">
        <v>3.6</v>
      </c>
      <c r="K6152">
        <v>3050</v>
      </c>
      <c r="L6152" s="1">
        <v>45606</v>
      </c>
    </row>
    <row r="6153" spans="1:12" x14ac:dyDescent="0.25">
      <c r="A6153" t="s">
        <v>6197</v>
      </c>
      <c r="B6153" t="s">
        <v>35</v>
      </c>
      <c r="C6153" t="s">
        <v>14</v>
      </c>
      <c r="D6153" t="s">
        <v>36</v>
      </c>
      <c r="E6153" t="s">
        <v>16</v>
      </c>
      <c r="F6153" t="s">
        <v>17</v>
      </c>
      <c r="G6153">
        <v>5641.35</v>
      </c>
      <c r="H6153">
        <v>3</v>
      </c>
      <c r="I6153">
        <v>16924.05</v>
      </c>
      <c r="J6153">
        <v>1.74</v>
      </c>
      <c r="K6153">
        <v>3597</v>
      </c>
      <c r="L6153" s="1">
        <v>45459</v>
      </c>
    </row>
    <row r="6154" spans="1:12" x14ac:dyDescent="0.25">
      <c r="A6154" t="s">
        <v>6198</v>
      </c>
      <c r="B6154" t="s">
        <v>35</v>
      </c>
      <c r="C6154" t="s">
        <v>14</v>
      </c>
      <c r="D6154" t="s">
        <v>36</v>
      </c>
      <c r="E6154" t="s">
        <v>47</v>
      </c>
      <c r="F6154" t="s">
        <v>40</v>
      </c>
      <c r="G6154">
        <v>18433.68</v>
      </c>
      <c r="H6154">
        <v>3</v>
      </c>
      <c r="I6154">
        <v>55301.04</v>
      </c>
      <c r="J6154">
        <v>2.58</v>
      </c>
      <c r="K6154">
        <v>4088</v>
      </c>
      <c r="L6154" s="1">
        <v>45637</v>
      </c>
    </row>
    <row r="6155" spans="1:12" x14ac:dyDescent="0.25">
      <c r="A6155" t="s">
        <v>6199</v>
      </c>
      <c r="B6155" t="s">
        <v>25</v>
      </c>
      <c r="C6155" t="s">
        <v>26</v>
      </c>
      <c r="D6155" t="s">
        <v>27</v>
      </c>
      <c r="E6155" t="s">
        <v>47</v>
      </c>
      <c r="F6155" t="s">
        <v>62</v>
      </c>
      <c r="G6155">
        <v>10337.219999999999</v>
      </c>
      <c r="H6155">
        <v>2</v>
      </c>
      <c r="I6155">
        <v>20674.439999999999</v>
      </c>
      <c r="J6155">
        <v>1.25</v>
      </c>
      <c r="K6155">
        <v>4542</v>
      </c>
      <c r="L6155" s="1">
        <v>45634</v>
      </c>
    </row>
    <row r="6156" spans="1:12" x14ac:dyDescent="0.25">
      <c r="A6156" t="s">
        <v>6200</v>
      </c>
      <c r="B6156" t="s">
        <v>49</v>
      </c>
      <c r="C6156" t="s">
        <v>14</v>
      </c>
      <c r="D6156" t="s">
        <v>50</v>
      </c>
      <c r="E6156" t="s">
        <v>22</v>
      </c>
      <c r="F6156" t="s">
        <v>40</v>
      </c>
      <c r="G6156">
        <v>6861.28</v>
      </c>
      <c r="H6156">
        <v>2</v>
      </c>
      <c r="I6156">
        <v>13722.56</v>
      </c>
      <c r="J6156">
        <v>1.95</v>
      </c>
      <c r="K6156">
        <v>2652</v>
      </c>
      <c r="L6156" s="1">
        <v>45433</v>
      </c>
    </row>
    <row r="6157" spans="1:12" x14ac:dyDescent="0.25">
      <c r="A6157" t="s">
        <v>6201</v>
      </c>
      <c r="B6157" t="s">
        <v>43</v>
      </c>
      <c r="C6157" t="s">
        <v>44</v>
      </c>
      <c r="D6157" t="s">
        <v>45</v>
      </c>
      <c r="E6157" t="s">
        <v>16</v>
      </c>
      <c r="F6157" t="s">
        <v>33</v>
      </c>
      <c r="G6157">
        <v>13185.8</v>
      </c>
      <c r="H6157">
        <v>4</v>
      </c>
      <c r="I6157">
        <v>52743.199999999997</v>
      </c>
      <c r="J6157">
        <v>4.4400000000000004</v>
      </c>
      <c r="K6157">
        <v>325</v>
      </c>
      <c r="L6157" s="1">
        <v>45515</v>
      </c>
    </row>
    <row r="6158" spans="1:12" x14ac:dyDescent="0.25">
      <c r="A6158" t="s">
        <v>6202</v>
      </c>
      <c r="B6158" t="s">
        <v>19</v>
      </c>
      <c r="C6158" t="s">
        <v>20</v>
      </c>
      <c r="D6158" t="s">
        <v>21</v>
      </c>
      <c r="E6158" t="s">
        <v>22</v>
      </c>
      <c r="F6158" t="s">
        <v>17</v>
      </c>
      <c r="G6158">
        <v>16184.09</v>
      </c>
      <c r="H6158">
        <v>4</v>
      </c>
      <c r="I6158">
        <v>64736.36</v>
      </c>
      <c r="J6158">
        <v>1.76</v>
      </c>
      <c r="K6158">
        <v>3037</v>
      </c>
      <c r="L6158" s="1">
        <v>45607</v>
      </c>
    </row>
    <row r="6159" spans="1:12" x14ac:dyDescent="0.25">
      <c r="A6159" t="s">
        <v>6203</v>
      </c>
      <c r="B6159" t="s">
        <v>49</v>
      </c>
      <c r="C6159" t="s">
        <v>14</v>
      </c>
      <c r="D6159" t="s">
        <v>50</v>
      </c>
      <c r="E6159" t="s">
        <v>22</v>
      </c>
      <c r="F6159" t="s">
        <v>28</v>
      </c>
      <c r="G6159">
        <v>12228.33</v>
      </c>
      <c r="H6159">
        <v>3</v>
      </c>
      <c r="I6159">
        <v>36684.99</v>
      </c>
      <c r="J6159">
        <v>4.09</v>
      </c>
      <c r="K6159">
        <v>67</v>
      </c>
      <c r="L6159" s="1">
        <v>45325</v>
      </c>
    </row>
    <row r="6160" spans="1:12" x14ac:dyDescent="0.25">
      <c r="A6160" t="s">
        <v>6204</v>
      </c>
      <c r="B6160" t="s">
        <v>35</v>
      </c>
      <c r="C6160" t="s">
        <v>14</v>
      </c>
      <c r="D6160" t="s">
        <v>36</v>
      </c>
      <c r="E6160" t="s">
        <v>22</v>
      </c>
      <c r="F6160" t="s">
        <v>23</v>
      </c>
      <c r="G6160">
        <v>8803.16</v>
      </c>
      <c r="H6160">
        <v>5</v>
      </c>
      <c r="I6160">
        <v>44015.8</v>
      </c>
      <c r="J6160">
        <v>4.12</v>
      </c>
      <c r="K6160">
        <v>2065</v>
      </c>
      <c r="L6160" s="1">
        <v>45483</v>
      </c>
    </row>
    <row r="6161" spans="1:12" x14ac:dyDescent="0.25">
      <c r="A6161" t="s">
        <v>6205</v>
      </c>
      <c r="B6161" t="s">
        <v>53</v>
      </c>
      <c r="C6161" t="s">
        <v>31</v>
      </c>
      <c r="D6161" t="s">
        <v>54</v>
      </c>
      <c r="E6161" t="s">
        <v>16</v>
      </c>
      <c r="F6161" t="s">
        <v>17</v>
      </c>
      <c r="G6161">
        <v>19510.45</v>
      </c>
      <c r="H6161">
        <v>4</v>
      </c>
      <c r="I6161">
        <v>78041.8</v>
      </c>
      <c r="J6161">
        <v>1.75</v>
      </c>
      <c r="K6161">
        <v>3469</v>
      </c>
      <c r="L6161" s="1">
        <v>45419</v>
      </c>
    </row>
    <row r="6162" spans="1:12" x14ac:dyDescent="0.25">
      <c r="A6162" t="s">
        <v>6206</v>
      </c>
      <c r="B6162" t="s">
        <v>49</v>
      </c>
      <c r="C6162" t="s">
        <v>14</v>
      </c>
      <c r="D6162" t="s">
        <v>50</v>
      </c>
      <c r="E6162" t="s">
        <v>47</v>
      </c>
      <c r="F6162" t="s">
        <v>40</v>
      </c>
      <c r="G6162">
        <v>19319.650000000001</v>
      </c>
      <c r="H6162">
        <v>2</v>
      </c>
      <c r="I6162">
        <v>38639.300000000003</v>
      </c>
      <c r="J6162">
        <v>1.25</v>
      </c>
      <c r="K6162">
        <v>4064</v>
      </c>
      <c r="L6162" s="1">
        <v>45501</v>
      </c>
    </row>
    <row r="6163" spans="1:12" x14ac:dyDescent="0.25">
      <c r="A6163" t="s">
        <v>6207</v>
      </c>
      <c r="B6163" t="s">
        <v>19</v>
      </c>
      <c r="C6163" t="s">
        <v>20</v>
      </c>
      <c r="D6163" t="s">
        <v>21</v>
      </c>
      <c r="E6163" t="s">
        <v>47</v>
      </c>
      <c r="F6163" t="s">
        <v>33</v>
      </c>
      <c r="G6163">
        <v>19770.86</v>
      </c>
      <c r="H6163">
        <v>3</v>
      </c>
      <c r="I6163">
        <v>59312.58</v>
      </c>
      <c r="J6163">
        <v>1.1299999999999999</v>
      </c>
      <c r="K6163">
        <v>1949</v>
      </c>
      <c r="L6163" s="1">
        <v>45601</v>
      </c>
    </row>
    <row r="6164" spans="1:12" x14ac:dyDescent="0.25">
      <c r="A6164" t="s">
        <v>6208</v>
      </c>
      <c r="B6164" t="s">
        <v>19</v>
      </c>
      <c r="C6164" t="s">
        <v>20</v>
      </c>
      <c r="D6164" t="s">
        <v>21</v>
      </c>
      <c r="E6164" t="s">
        <v>16</v>
      </c>
      <c r="F6164" t="s">
        <v>17</v>
      </c>
      <c r="G6164">
        <v>6358.31</v>
      </c>
      <c r="H6164">
        <v>2</v>
      </c>
      <c r="I6164">
        <v>12716.62</v>
      </c>
      <c r="J6164">
        <v>2.0299999999999998</v>
      </c>
      <c r="K6164">
        <v>2122</v>
      </c>
      <c r="L6164" s="1">
        <v>45615</v>
      </c>
    </row>
    <row r="6165" spans="1:12" x14ac:dyDescent="0.25">
      <c r="A6165" t="s">
        <v>6209</v>
      </c>
      <c r="B6165" t="s">
        <v>25</v>
      </c>
      <c r="C6165" t="s">
        <v>26</v>
      </c>
      <c r="D6165" t="s">
        <v>27</v>
      </c>
      <c r="E6165" t="s">
        <v>47</v>
      </c>
      <c r="F6165" t="s">
        <v>23</v>
      </c>
      <c r="G6165">
        <v>9023.06</v>
      </c>
      <c r="H6165">
        <v>1</v>
      </c>
      <c r="I6165">
        <v>9023.06</v>
      </c>
      <c r="J6165">
        <v>3.03</v>
      </c>
      <c r="K6165">
        <v>4863</v>
      </c>
      <c r="L6165" s="1">
        <v>45304</v>
      </c>
    </row>
    <row r="6166" spans="1:12" x14ac:dyDescent="0.25">
      <c r="A6166" t="s">
        <v>6210</v>
      </c>
      <c r="B6166" t="s">
        <v>65</v>
      </c>
      <c r="C6166" t="s">
        <v>20</v>
      </c>
      <c r="D6166" t="s">
        <v>66</v>
      </c>
      <c r="E6166" t="s">
        <v>22</v>
      </c>
      <c r="F6166" t="s">
        <v>17</v>
      </c>
      <c r="G6166">
        <v>1561.67</v>
      </c>
      <c r="H6166">
        <v>2</v>
      </c>
      <c r="I6166">
        <v>3123.34</v>
      </c>
      <c r="J6166">
        <v>1.3</v>
      </c>
      <c r="K6166">
        <v>2671</v>
      </c>
      <c r="L6166" s="1">
        <v>45451</v>
      </c>
    </row>
    <row r="6167" spans="1:12" x14ac:dyDescent="0.25">
      <c r="A6167" t="s">
        <v>6211</v>
      </c>
      <c r="B6167" t="s">
        <v>43</v>
      </c>
      <c r="C6167" t="s">
        <v>44</v>
      </c>
      <c r="D6167" t="s">
        <v>45</v>
      </c>
      <c r="E6167" t="s">
        <v>16</v>
      </c>
      <c r="F6167" t="s">
        <v>28</v>
      </c>
      <c r="G6167">
        <v>2862.06</v>
      </c>
      <c r="H6167">
        <v>2</v>
      </c>
      <c r="I6167">
        <v>5724.12</v>
      </c>
      <c r="J6167">
        <v>3.49</v>
      </c>
      <c r="K6167">
        <v>3688</v>
      </c>
      <c r="L6167" s="1">
        <v>45526</v>
      </c>
    </row>
    <row r="6168" spans="1:12" x14ac:dyDescent="0.25">
      <c r="A6168" t="s">
        <v>6212</v>
      </c>
      <c r="B6168" t="s">
        <v>49</v>
      </c>
      <c r="C6168" t="s">
        <v>14</v>
      </c>
      <c r="D6168" t="s">
        <v>50</v>
      </c>
      <c r="E6168" t="s">
        <v>22</v>
      </c>
      <c r="F6168" t="s">
        <v>62</v>
      </c>
      <c r="G6168">
        <v>16643.22</v>
      </c>
      <c r="H6168">
        <v>3</v>
      </c>
      <c r="I6168">
        <v>49929.66</v>
      </c>
      <c r="J6168">
        <v>2.09</v>
      </c>
      <c r="K6168">
        <v>562</v>
      </c>
      <c r="L6168" s="1">
        <v>45388</v>
      </c>
    </row>
    <row r="6169" spans="1:12" x14ac:dyDescent="0.25">
      <c r="A6169" t="s">
        <v>6213</v>
      </c>
      <c r="B6169" t="s">
        <v>43</v>
      </c>
      <c r="C6169" t="s">
        <v>44</v>
      </c>
      <c r="D6169" t="s">
        <v>45</v>
      </c>
      <c r="E6169" t="s">
        <v>22</v>
      </c>
      <c r="F6169" t="s">
        <v>17</v>
      </c>
      <c r="G6169">
        <v>12853.67</v>
      </c>
      <c r="H6169">
        <v>5</v>
      </c>
      <c r="I6169">
        <v>64268.35</v>
      </c>
      <c r="J6169">
        <v>4.99</v>
      </c>
      <c r="K6169">
        <v>4906</v>
      </c>
      <c r="L6169" s="1">
        <v>45649</v>
      </c>
    </row>
    <row r="6170" spans="1:12" x14ac:dyDescent="0.25">
      <c r="A6170" t="s">
        <v>6214</v>
      </c>
      <c r="B6170" t="s">
        <v>65</v>
      </c>
      <c r="C6170" t="s">
        <v>20</v>
      </c>
      <c r="D6170" t="s">
        <v>66</v>
      </c>
      <c r="E6170" t="s">
        <v>47</v>
      </c>
      <c r="F6170" t="s">
        <v>28</v>
      </c>
      <c r="G6170">
        <v>6241.43</v>
      </c>
      <c r="H6170">
        <v>2</v>
      </c>
      <c r="I6170">
        <v>12482.86</v>
      </c>
      <c r="J6170">
        <v>4.88</v>
      </c>
      <c r="K6170">
        <v>1405</v>
      </c>
      <c r="L6170" s="1">
        <v>45391</v>
      </c>
    </row>
    <row r="6171" spans="1:12" x14ac:dyDescent="0.25">
      <c r="A6171" t="s">
        <v>6215</v>
      </c>
      <c r="B6171" t="s">
        <v>35</v>
      </c>
      <c r="C6171" t="s">
        <v>14</v>
      </c>
      <c r="D6171" t="s">
        <v>36</v>
      </c>
      <c r="E6171" t="s">
        <v>16</v>
      </c>
      <c r="F6171" t="s">
        <v>23</v>
      </c>
      <c r="G6171">
        <v>14449.28</v>
      </c>
      <c r="H6171">
        <v>3</v>
      </c>
      <c r="I6171">
        <v>43347.839999999997</v>
      </c>
      <c r="J6171">
        <v>2.89</v>
      </c>
      <c r="K6171">
        <v>222</v>
      </c>
      <c r="L6171" s="1">
        <v>45476</v>
      </c>
    </row>
    <row r="6172" spans="1:12" x14ac:dyDescent="0.25">
      <c r="A6172" t="s">
        <v>6216</v>
      </c>
      <c r="B6172" t="s">
        <v>65</v>
      </c>
      <c r="C6172" t="s">
        <v>20</v>
      </c>
      <c r="D6172" t="s">
        <v>66</v>
      </c>
      <c r="E6172" t="s">
        <v>16</v>
      </c>
      <c r="F6172" t="s">
        <v>33</v>
      </c>
      <c r="G6172">
        <v>10780</v>
      </c>
      <c r="H6172">
        <v>1</v>
      </c>
      <c r="I6172">
        <v>10780</v>
      </c>
      <c r="J6172">
        <v>4.75</v>
      </c>
      <c r="K6172">
        <v>4654</v>
      </c>
      <c r="L6172" s="1">
        <v>45377</v>
      </c>
    </row>
    <row r="6173" spans="1:12" x14ac:dyDescent="0.25">
      <c r="A6173" t="s">
        <v>6217</v>
      </c>
      <c r="B6173" t="s">
        <v>43</v>
      </c>
      <c r="C6173" t="s">
        <v>44</v>
      </c>
      <c r="D6173" t="s">
        <v>45</v>
      </c>
      <c r="E6173" t="s">
        <v>47</v>
      </c>
      <c r="F6173" t="s">
        <v>23</v>
      </c>
      <c r="G6173">
        <v>19920.490000000002</v>
      </c>
      <c r="H6173">
        <v>4</v>
      </c>
      <c r="I6173">
        <v>79681.960000000006</v>
      </c>
      <c r="J6173">
        <v>3.67</v>
      </c>
      <c r="K6173">
        <v>4724</v>
      </c>
      <c r="L6173" s="1">
        <v>45469</v>
      </c>
    </row>
    <row r="6174" spans="1:12" x14ac:dyDescent="0.25">
      <c r="A6174" t="s">
        <v>6218</v>
      </c>
      <c r="B6174" t="s">
        <v>49</v>
      </c>
      <c r="C6174" t="s">
        <v>14</v>
      </c>
      <c r="D6174" t="s">
        <v>50</v>
      </c>
      <c r="E6174" t="s">
        <v>16</v>
      </c>
      <c r="F6174" t="s">
        <v>17</v>
      </c>
      <c r="G6174">
        <v>18823.12</v>
      </c>
      <c r="H6174">
        <v>5</v>
      </c>
      <c r="I6174">
        <v>94115.6</v>
      </c>
      <c r="J6174">
        <v>4.1900000000000004</v>
      </c>
      <c r="K6174">
        <v>3206</v>
      </c>
      <c r="L6174" s="1">
        <v>45463</v>
      </c>
    </row>
    <row r="6175" spans="1:12" x14ac:dyDescent="0.25">
      <c r="A6175" t="s">
        <v>6219</v>
      </c>
      <c r="B6175" t="s">
        <v>30</v>
      </c>
      <c r="C6175" t="s">
        <v>31</v>
      </c>
      <c r="D6175" t="s">
        <v>32</v>
      </c>
      <c r="E6175" t="s">
        <v>16</v>
      </c>
      <c r="F6175" t="s">
        <v>33</v>
      </c>
      <c r="G6175">
        <v>14130.63</v>
      </c>
      <c r="H6175">
        <v>3</v>
      </c>
      <c r="I6175">
        <v>42391.89</v>
      </c>
      <c r="J6175">
        <v>3.45</v>
      </c>
      <c r="K6175">
        <v>2522</v>
      </c>
      <c r="L6175" s="1">
        <v>45625</v>
      </c>
    </row>
    <row r="6176" spans="1:12" x14ac:dyDescent="0.25">
      <c r="A6176" t="s">
        <v>6220</v>
      </c>
      <c r="B6176" t="s">
        <v>65</v>
      </c>
      <c r="C6176" t="s">
        <v>20</v>
      </c>
      <c r="D6176" t="s">
        <v>66</v>
      </c>
      <c r="E6176" t="s">
        <v>16</v>
      </c>
      <c r="F6176" t="s">
        <v>28</v>
      </c>
      <c r="G6176">
        <v>10367.92</v>
      </c>
      <c r="H6176">
        <v>1</v>
      </c>
      <c r="I6176">
        <v>10367.92</v>
      </c>
      <c r="J6176">
        <v>3.49</v>
      </c>
      <c r="K6176">
        <v>3969</v>
      </c>
      <c r="L6176" s="1">
        <v>45394</v>
      </c>
    </row>
    <row r="6177" spans="1:12" x14ac:dyDescent="0.25">
      <c r="A6177" t="s">
        <v>6221</v>
      </c>
      <c r="B6177" t="s">
        <v>35</v>
      </c>
      <c r="C6177" t="s">
        <v>14</v>
      </c>
      <c r="D6177" t="s">
        <v>36</v>
      </c>
      <c r="E6177" t="s">
        <v>47</v>
      </c>
      <c r="F6177" t="s">
        <v>23</v>
      </c>
      <c r="G6177">
        <v>11170.97</v>
      </c>
      <c r="H6177">
        <v>1</v>
      </c>
      <c r="I6177">
        <v>11170.97</v>
      </c>
      <c r="J6177">
        <v>1.82</v>
      </c>
      <c r="K6177">
        <v>902</v>
      </c>
      <c r="L6177" s="1">
        <v>45637</v>
      </c>
    </row>
    <row r="6178" spans="1:12" x14ac:dyDescent="0.25">
      <c r="A6178" t="s">
        <v>6222</v>
      </c>
      <c r="B6178" t="s">
        <v>35</v>
      </c>
      <c r="C6178" t="s">
        <v>14</v>
      </c>
      <c r="D6178" t="s">
        <v>36</v>
      </c>
      <c r="E6178" t="s">
        <v>47</v>
      </c>
      <c r="F6178" t="s">
        <v>28</v>
      </c>
      <c r="G6178">
        <v>8426.11</v>
      </c>
      <c r="H6178">
        <v>1</v>
      </c>
      <c r="I6178">
        <v>8426.11</v>
      </c>
      <c r="J6178">
        <v>1.56</v>
      </c>
      <c r="K6178">
        <v>3966</v>
      </c>
      <c r="L6178" s="1">
        <v>45466</v>
      </c>
    </row>
    <row r="6179" spans="1:12" x14ac:dyDescent="0.25">
      <c r="A6179" t="s">
        <v>6223</v>
      </c>
      <c r="B6179" t="s">
        <v>25</v>
      </c>
      <c r="C6179" t="s">
        <v>26</v>
      </c>
      <c r="D6179" t="s">
        <v>27</v>
      </c>
      <c r="E6179" t="s">
        <v>47</v>
      </c>
      <c r="F6179" t="s">
        <v>28</v>
      </c>
      <c r="G6179">
        <v>11769.77</v>
      </c>
      <c r="H6179">
        <v>4</v>
      </c>
      <c r="I6179">
        <v>47079.08</v>
      </c>
      <c r="J6179">
        <v>2.36</v>
      </c>
      <c r="K6179">
        <v>1868</v>
      </c>
      <c r="L6179" s="1">
        <v>45391</v>
      </c>
    </row>
    <row r="6180" spans="1:12" x14ac:dyDescent="0.25">
      <c r="A6180" t="s">
        <v>6224</v>
      </c>
      <c r="B6180" t="s">
        <v>13</v>
      </c>
      <c r="C6180" t="s">
        <v>14</v>
      </c>
      <c r="D6180" t="s">
        <v>15</v>
      </c>
      <c r="E6180" t="s">
        <v>22</v>
      </c>
      <c r="F6180" t="s">
        <v>17</v>
      </c>
      <c r="G6180">
        <v>10955.73</v>
      </c>
      <c r="H6180">
        <v>5</v>
      </c>
      <c r="I6180">
        <v>54778.65</v>
      </c>
      <c r="J6180">
        <v>2.25</v>
      </c>
      <c r="K6180">
        <v>3480</v>
      </c>
      <c r="L6180" s="1">
        <v>45641</v>
      </c>
    </row>
    <row r="6181" spans="1:12" x14ac:dyDescent="0.25">
      <c r="A6181" t="s">
        <v>6225</v>
      </c>
      <c r="B6181" t="s">
        <v>49</v>
      </c>
      <c r="C6181" t="s">
        <v>14</v>
      </c>
      <c r="D6181" t="s">
        <v>50</v>
      </c>
      <c r="E6181" t="s">
        <v>16</v>
      </c>
      <c r="F6181" t="s">
        <v>62</v>
      </c>
      <c r="G6181">
        <v>5309.92</v>
      </c>
      <c r="H6181">
        <v>5</v>
      </c>
      <c r="I6181">
        <v>26549.599999999999</v>
      </c>
      <c r="J6181">
        <v>1.27</v>
      </c>
      <c r="K6181">
        <v>660</v>
      </c>
      <c r="L6181" s="1">
        <v>45317</v>
      </c>
    </row>
    <row r="6182" spans="1:12" x14ac:dyDescent="0.25">
      <c r="A6182" t="s">
        <v>6226</v>
      </c>
      <c r="B6182" t="s">
        <v>25</v>
      </c>
      <c r="C6182" t="s">
        <v>26</v>
      </c>
      <c r="D6182" t="s">
        <v>27</v>
      </c>
      <c r="E6182" t="s">
        <v>22</v>
      </c>
      <c r="F6182" t="s">
        <v>17</v>
      </c>
      <c r="G6182">
        <v>3860.67</v>
      </c>
      <c r="H6182">
        <v>3</v>
      </c>
      <c r="I6182">
        <v>11582.01</v>
      </c>
      <c r="J6182">
        <v>4.2699999999999996</v>
      </c>
      <c r="K6182">
        <v>284</v>
      </c>
      <c r="L6182" s="1">
        <v>45518</v>
      </c>
    </row>
    <row r="6183" spans="1:12" x14ac:dyDescent="0.25">
      <c r="A6183" t="s">
        <v>6227</v>
      </c>
      <c r="B6183" t="s">
        <v>13</v>
      </c>
      <c r="C6183" t="s">
        <v>14</v>
      </c>
      <c r="D6183" t="s">
        <v>15</v>
      </c>
      <c r="E6183" t="s">
        <v>16</v>
      </c>
      <c r="F6183" t="s">
        <v>28</v>
      </c>
      <c r="G6183">
        <v>18806.07</v>
      </c>
      <c r="H6183">
        <v>1</v>
      </c>
      <c r="I6183">
        <v>18806.07</v>
      </c>
      <c r="J6183">
        <v>4.87</v>
      </c>
      <c r="K6183">
        <v>3784</v>
      </c>
      <c r="L6183" s="1">
        <v>45388</v>
      </c>
    </row>
    <row r="6184" spans="1:12" x14ac:dyDescent="0.25">
      <c r="A6184" t="s">
        <v>6228</v>
      </c>
      <c r="B6184" t="s">
        <v>13</v>
      </c>
      <c r="C6184" t="s">
        <v>14</v>
      </c>
      <c r="D6184" t="s">
        <v>15</v>
      </c>
      <c r="E6184" t="s">
        <v>47</v>
      </c>
      <c r="F6184" t="s">
        <v>23</v>
      </c>
      <c r="G6184">
        <v>14361.09</v>
      </c>
      <c r="H6184">
        <v>3</v>
      </c>
      <c r="I6184">
        <v>43083.27</v>
      </c>
      <c r="J6184">
        <v>1.98</v>
      </c>
      <c r="K6184">
        <v>702</v>
      </c>
      <c r="L6184" s="1">
        <v>45637</v>
      </c>
    </row>
    <row r="6185" spans="1:12" x14ac:dyDescent="0.25">
      <c r="A6185" t="s">
        <v>6229</v>
      </c>
      <c r="B6185" t="s">
        <v>30</v>
      </c>
      <c r="C6185" t="s">
        <v>31</v>
      </c>
      <c r="D6185" t="s">
        <v>32</v>
      </c>
      <c r="E6185" t="s">
        <v>47</v>
      </c>
      <c r="F6185" t="s">
        <v>28</v>
      </c>
      <c r="G6185">
        <v>15239.72</v>
      </c>
      <c r="H6185">
        <v>2</v>
      </c>
      <c r="I6185">
        <v>30479.439999999999</v>
      </c>
      <c r="J6185">
        <v>1.56</v>
      </c>
      <c r="K6185">
        <v>2003</v>
      </c>
      <c r="L6185" s="1">
        <v>45296</v>
      </c>
    </row>
    <row r="6186" spans="1:12" x14ac:dyDescent="0.25">
      <c r="A6186" t="s">
        <v>6230</v>
      </c>
      <c r="B6186" t="s">
        <v>43</v>
      </c>
      <c r="C6186" t="s">
        <v>44</v>
      </c>
      <c r="D6186" t="s">
        <v>45</v>
      </c>
      <c r="E6186" t="s">
        <v>47</v>
      </c>
      <c r="F6186" t="s">
        <v>62</v>
      </c>
      <c r="G6186">
        <v>2334.7199999999998</v>
      </c>
      <c r="H6186">
        <v>5</v>
      </c>
      <c r="I6186">
        <v>11673.6</v>
      </c>
      <c r="J6186">
        <v>4.71</v>
      </c>
      <c r="K6186">
        <v>3042</v>
      </c>
      <c r="L6186" s="1">
        <v>45448</v>
      </c>
    </row>
    <row r="6187" spans="1:12" x14ac:dyDescent="0.25">
      <c r="A6187" t="s">
        <v>6231</v>
      </c>
      <c r="B6187" t="s">
        <v>35</v>
      </c>
      <c r="C6187" t="s">
        <v>14</v>
      </c>
      <c r="D6187" t="s">
        <v>36</v>
      </c>
      <c r="E6187" t="s">
        <v>47</v>
      </c>
      <c r="F6187" t="s">
        <v>23</v>
      </c>
      <c r="G6187">
        <v>10509.37</v>
      </c>
      <c r="H6187">
        <v>2</v>
      </c>
      <c r="I6187">
        <v>21018.74</v>
      </c>
      <c r="J6187">
        <v>2.29</v>
      </c>
      <c r="K6187">
        <v>855</v>
      </c>
      <c r="L6187" s="1">
        <v>45539</v>
      </c>
    </row>
    <row r="6188" spans="1:12" x14ac:dyDescent="0.25">
      <c r="A6188" t="s">
        <v>6232</v>
      </c>
      <c r="B6188" t="s">
        <v>25</v>
      </c>
      <c r="C6188" t="s">
        <v>26</v>
      </c>
      <c r="D6188" t="s">
        <v>27</v>
      </c>
      <c r="E6188" t="s">
        <v>22</v>
      </c>
      <c r="F6188" t="s">
        <v>40</v>
      </c>
      <c r="G6188">
        <v>14281.37</v>
      </c>
      <c r="H6188">
        <v>5</v>
      </c>
      <c r="I6188">
        <v>71406.850000000006</v>
      </c>
      <c r="J6188">
        <v>2.12</v>
      </c>
      <c r="K6188">
        <v>1676</v>
      </c>
      <c r="L6188" s="1">
        <v>45647</v>
      </c>
    </row>
    <row r="6189" spans="1:12" x14ac:dyDescent="0.25">
      <c r="A6189" t="s">
        <v>6233</v>
      </c>
      <c r="B6189" t="s">
        <v>38</v>
      </c>
      <c r="C6189" t="s">
        <v>20</v>
      </c>
      <c r="D6189" t="s">
        <v>39</v>
      </c>
      <c r="E6189" t="s">
        <v>22</v>
      </c>
      <c r="F6189" t="s">
        <v>33</v>
      </c>
      <c r="G6189">
        <v>14137.23</v>
      </c>
      <c r="H6189">
        <v>3</v>
      </c>
      <c r="I6189">
        <v>42411.69</v>
      </c>
      <c r="J6189">
        <v>3.17</v>
      </c>
      <c r="K6189">
        <v>519</v>
      </c>
      <c r="L6189" s="1">
        <v>45630</v>
      </c>
    </row>
    <row r="6190" spans="1:12" x14ac:dyDescent="0.25">
      <c r="A6190" t="s">
        <v>6234</v>
      </c>
      <c r="B6190" t="s">
        <v>25</v>
      </c>
      <c r="C6190" t="s">
        <v>26</v>
      </c>
      <c r="D6190" t="s">
        <v>27</v>
      </c>
      <c r="E6190" t="s">
        <v>47</v>
      </c>
      <c r="F6190" t="s">
        <v>17</v>
      </c>
      <c r="G6190">
        <v>18643.59</v>
      </c>
      <c r="H6190">
        <v>4</v>
      </c>
      <c r="I6190">
        <v>74574.36</v>
      </c>
      <c r="J6190">
        <v>4.42</v>
      </c>
      <c r="K6190">
        <v>4958</v>
      </c>
      <c r="L6190" s="1">
        <v>45406</v>
      </c>
    </row>
    <row r="6191" spans="1:12" x14ac:dyDescent="0.25">
      <c r="A6191" t="s">
        <v>6235</v>
      </c>
      <c r="B6191" t="s">
        <v>65</v>
      </c>
      <c r="C6191" t="s">
        <v>20</v>
      </c>
      <c r="D6191" t="s">
        <v>66</v>
      </c>
      <c r="E6191" t="s">
        <v>47</v>
      </c>
      <c r="F6191" t="s">
        <v>23</v>
      </c>
      <c r="G6191">
        <v>14618.53</v>
      </c>
      <c r="H6191">
        <v>2</v>
      </c>
      <c r="I6191">
        <v>29237.06</v>
      </c>
      <c r="J6191">
        <v>3.63</v>
      </c>
      <c r="K6191">
        <v>2979</v>
      </c>
      <c r="L6191" s="1">
        <v>45639</v>
      </c>
    </row>
    <row r="6192" spans="1:12" x14ac:dyDescent="0.25">
      <c r="A6192" t="s">
        <v>6236</v>
      </c>
      <c r="B6192" t="s">
        <v>38</v>
      </c>
      <c r="C6192" t="s">
        <v>20</v>
      </c>
      <c r="D6192" t="s">
        <v>39</v>
      </c>
      <c r="E6192" t="s">
        <v>47</v>
      </c>
      <c r="F6192" t="s">
        <v>33</v>
      </c>
      <c r="G6192">
        <v>15883.42</v>
      </c>
      <c r="H6192">
        <v>1</v>
      </c>
      <c r="I6192">
        <v>15883.42</v>
      </c>
      <c r="J6192">
        <v>2.0299999999999998</v>
      </c>
      <c r="K6192">
        <v>2288</v>
      </c>
      <c r="L6192" s="1">
        <v>45303</v>
      </c>
    </row>
    <row r="6193" spans="1:12" x14ac:dyDescent="0.25">
      <c r="A6193" t="s">
        <v>6237</v>
      </c>
      <c r="B6193" t="s">
        <v>43</v>
      </c>
      <c r="C6193" t="s">
        <v>44</v>
      </c>
      <c r="D6193" t="s">
        <v>45</v>
      </c>
      <c r="E6193" t="s">
        <v>16</v>
      </c>
      <c r="F6193" t="s">
        <v>23</v>
      </c>
      <c r="G6193">
        <v>19376.669999999998</v>
      </c>
      <c r="H6193">
        <v>1</v>
      </c>
      <c r="I6193">
        <v>19376.669999999998</v>
      </c>
      <c r="J6193">
        <v>3.79</v>
      </c>
      <c r="K6193">
        <v>3837</v>
      </c>
      <c r="L6193" s="1">
        <v>45424</v>
      </c>
    </row>
    <row r="6194" spans="1:12" x14ac:dyDescent="0.25">
      <c r="A6194" t="s">
        <v>6238</v>
      </c>
      <c r="B6194" t="s">
        <v>35</v>
      </c>
      <c r="C6194" t="s">
        <v>14</v>
      </c>
      <c r="D6194" t="s">
        <v>36</v>
      </c>
      <c r="E6194" t="s">
        <v>47</v>
      </c>
      <c r="F6194" t="s">
        <v>17</v>
      </c>
      <c r="G6194">
        <v>6948.28</v>
      </c>
      <c r="H6194">
        <v>5</v>
      </c>
      <c r="I6194">
        <v>34741.4</v>
      </c>
      <c r="J6194">
        <v>1.65</v>
      </c>
      <c r="K6194">
        <v>3526</v>
      </c>
      <c r="L6194" s="1">
        <v>45644</v>
      </c>
    </row>
    <row r="6195" spans="1:12" x14ac:dyDescent="0.25">
      <c r="A6195" t="s">
        <v>6239</v>
      </c>
      <c r="B6195" t="s">
        <v>35</v>
      </c>
      <c r="C6195" t="s">
        <v>14</v>
      </c>
      <c r="D6195" t="s">
        <v>36</v>
      </c>
      <c r="E6195" t="s">
        <v>47</v>
      </c>
      <c r="F6195" t="s">
        <v>33</v>
      </c>
      <c r="G6195">
        <v>11348.49</v>
      </c>
      <c r="H6195">
        <v>1</v>
      </c>
      <c r="I6195">
        <v>11348.49</v>
      </c>
      <c r="J6195">
        <v>4.24</v>
      </c>
      <c r="K6195">
        <v>4003</v>
      </c>
      <c r="L6195" s="1">
        <v>45401</v>
      </c>
    </row>
    <row r="6196" spans="1:12" x14ac:dyDescent="0.25">
      <c r="A6196" t="s">
        <v>6240</v>
      </c>
      <c r="B6196" t="s">
        <v>25</v>
      </c>
      <c r="C6196" t="s">
        <v>26</v>
      </c>
      <c r="D6196" t="s">
        <v>27</v>
      </c>
      <c r="E6196" t="s">
        <v>22</v>
      </c>
      <c r="F6196" t="s">
        <v>33</v>
      </c>
      <c r="G6196">
        <v>4306.4799999999996</v>
      </c>
      <c r="H6196">
        <v>2</v>
      </c>
      <c r="I6196">
        <v>8612.9599999999991</v>
      </c>
      <c r="J6196">
        <v>2.88</v>
      </c>
      <c r="K6196">
        <v>3631</v>
      </c>
      <c r="L6196" s="1">
        <v>45383</v>
      </c>
    </row>
    <row r="6197" spans="1:12" x14ac:dyDescent="0.25">
      <c r="A6197" t="s">
        <v>6241</v>
      </c>
      <c r="B6197" t="s">
        <v>38</v>
      </c>
      <c r="C6197" t="s">
        <v>20</v>
      </c>
      <c r="D6197" t="s">
        <v>39</v>
      </c>
      <c r="E6197" t="s">
        <v>47</v>
      </c>
      <c r="F6197" t="s">
        <v>23</v>
      </c>
      <c r="G6197">
        <v>6381.46</v>
      </c>
      <c r="H6197">
        <v>5</v>
      </c>
      <c r="I6197">
        <v>31907.3</v>
      </c>
      <c r="J6197">
        <v>4.93</v>
      </c>
      <c r="K6197">
        <v>1513</v>
      </c>
      <c r="L6197" s="1">
        <v>45383</v>
      </c>
    </row>
    <row r="6198" spans="1:12" x14ac:dyDescent="0.25">
      <c r="A6198" t="s">
        <v>6242</v>
      </c>
      <c r="B6198" t="s">
        <v>49</v>
      </c>
      <c r="C6198" t="s">
        <v>14</v>
      </c>
      <c r="D6198" t="s">
        <v>50</v>
      </c>
      <c r="E6198" t="s">
        <v>16</v>
      </c>
      <c r="F6198" t="s">
        <v>23</v>
      </c>
      <c r="G6198">
        <v>8806.6</v>
      </c>
      <c r="H6198">
        <v>3</v>
      </c>
      <c r="I6198">
        <v>26419.8</v>
      </c>
      <c r="J6198">
        <v>3.99</v>
      </c>
      <c r="K6198">
        <v>1337</v>
      </c>
      <c r="L6198" s="1">
        <v>45490</v>
      </c>
    </row>
    <row r="6199" spans="1:12" x14ac:dyDescent="0.25">
      <c r="A6199" t="s">
        <v>6243</v>
      </c>
      <c r="B6199" t="s">
        <v>38</v>
      </c>
      <c r="C6199" t="s">
        <v>20</v>
      </c>
      <c r="D6199" t="s">
        <v>39</v>
      </c>
      <c r="E6199" t="s">
        <v>47</v>
      </c>
      <c r="F6199" t="s">
        <v>40</v>
      </c>
      <c r="G6199">
        <v>18012.810000000001</v>
      </c>
      <c r="H6199">
        <v>5</v>
      </c>
      <c r="I6199">
        <v>90064.05</v>
      </c>
      <c r="J6199">
        <v>2.4900000000000002</v>
      </c>
      <c r="K6199">
        <v>400</v>
      </c>
      <c r="L6199" s="1">
        <v>45506</v>
      </c>
    </row>
    <row r="6200" spans="1:12" x14ac:dyDescent="0.25">
      <c r="A6200" t="s">
        <v>6244</v>
      </c>
      <c r="B6200" t="s">
        <v>13</v>
      </c>
      <c r="C6200" t="s">
        <v>14</v>
      </c>
      <c r="D6200" t="s">
        <v>15</v>
      </c>
      <c r="E6200" t="s">
        <v>16</v>
      </c>
      <c r="F6200" t="s">
        <v>33</v>
      </c>
      <c r="G6200">
        <v>7507.28</v>
      </c>
      <c r="H6200">
        <v>4</v>
      </c>
      <c r="I6200">
        <v>30029.119999999999</v>
      </c>
      <c r="J6200">
        <v>1.08</v>
      </c>
      <c r="K6200">
        <v>691</v>
      </c>
      <c r="L6200" s="1">
        <v>45420</v>
      </c>
    </row>
    <row r="6201" spans="1:12" x14ac:dyDescent="0.25">
      <c r="A6201" t="s">
        <v>6245</v>
      </c>
      <c r="B6201" t="s">
        <v>65</v>
      </c>
      <c r="C6201" t="s">
        <v>20</v>
      </c>
      <c r="D6201" t="s">
        <v>66</v>
      </c>
      <c r="E6201" t="s">
        <v>22</v>
      </c>
      <c r="F6201" t="s">
        <v>28</v>
      </c>
      <c r="G6201">
        <v>18382.95</v>
      </c>
      <c r="H6201">
        <v>3</v>
      </c>
      <c r="I6201">
        <v>55148.85</v>
      </c>
      <c r="J6201">
        <v>2.36</v>
      </c>
      <c r="K6201">
        <v>600</v>
      </c>
      <c r="L6201" s="1">
        <v>45320</v>
      </c>
    </row>
    <row r="6202" spans="1:12" x14ac:dyDescent="0.25">
      <c r="A6202" t="s">
        <v>6246</v>
      </c>
      <c r="B6202" t="s">
        <v>25</v>
      </c>
      <c r="C6202" t="s">
        <v>26</v>
      </c>
      <c r="D6202" t="s">
        <v>27</v>
      </c>
      <c r="E6202" t="s">
        <v>22</v>
      </c>
      <c r="F6202" t="s">
        <v>28</v>
      </c>
      <c r="G6202">
        <v>14866.74</v>
      </c>
      <c r="H6202">
        <v>1</v>
      </c>
      <c r="I6202">
        <v>14866.74</v>
      </c>
      <c r="J6202">
        <v>2.83</v>
      </c>
      <c r="K6202">
        <v>526</v>
      </c>
      <c r="L6202" s="1">
        <v>45644</v>
      </c>
    </row>
    <row r="6203" spans="1:12" x14ac:dyDescent="0.25">
      <c r="A6203" t="s">
        <v>6247</v>
      </c>
      <c r="B6203" t="s">
        <v>38</v>
      </c>
      <c r="C6203" t="s">
        <v>20</v>
      </c>
      <c r="D6203" t="s">
        <v>39</v>
      </c>
      <c r="E6203" t="s">
        <v>16</v>
      </c>
      <c r="F6203" t="s">
        <v>33</v>
      </c>
      <c r="G6203">
        <v>17442.439999999999</v>
      </c>
      <c r="H6203">
        <v>2</v>
      </c>
      <c r="I6203">
        <v>34884.879999999997</v>
      </c>
      <c r="J6203">
        <v>2.0699999999999998</v>
      </c>
      <c r="K6203">
        <v>4147</v>
      </c>
      <c r="L6203" s="1">
        <v>45301</v>
      </c>
    </row>
    <row r="6204" spans="1:12" x14ac:dyDescent="0.25">
      <c r="A6204" t="s">
        <v>6248</v>
      </c>
      <c r="B6204" t="s">
        <v>65</v>
      </c>
      <c r="C6204" t="s">
        <v>20</v>
      </c>
      <c r="D6204" t="s">
        <v>66</v>
      </c>
      <c r="E6204" t="s">
        <v>16</v>
      </c>
      <c r="F6204" t="s">
        <v>33</v>
      </c>
      <c r="G6204">
        <v>14687.17</v>
      </c>
      <c r="H6204">
        <v>4</v>
      </c>
      <c r="I6204">
        <v>58748.68</v>
      </c>
      <c r="J6204">
        <v>1.88</v>
      </c>
      <c r="K6204">
        <v>3720</v>
      </c>
      <c r="L6204" s="1">
        <v>45526</v>
      </c>
    </row>
    <row r="6205" spans="1:12" x14ac:dyDescent="0.25">
      <c r="A6205" t="s">
        <v>6249</v>
      </c>
      <c r="B6205" t="s">
        <v>35</v>
      </c>
      <c r="C6205" t="s">
        <v>14</v>
      </c>
      <c r="D6205" t="s">
        <v>36</v>
      </c>
      <c r="E6205" t="s">
        <v>16</v>
      </c>
      <c r="F6205" t="s">
        <v>33</v>
      </c>
      <c r="G6205">
        <v>13023.29</v>
      </c>
      <c r="H6205">
        <v>2</v>
      </c>
      <c r="I6205">
        <v>26046.58</v>
      </c>
      <c r="J6205">
        <v>4.87</v>
      </c>
      <c r="K6205">
        <v>3829</v>
      </c>
      <c r="L6205" s="1">
        <v>45350</v>
      </c>
    </row>
    <row r="6206" spans="1:12" x14ac:dyDescent="0.25">
      <c r="A6206" t="s">
        <v>6250</v>
      </c>
      <c r="B6206" t="s">
        <v>19</v>
      </c>
      <c r="C6206" t="s">
        <v>20</v>
      </c>
      <c r="D6206" t="s">
        <v>21</v>
      </c>
      <c r="E6206" t="s">
        <v>22</v>
      </c>
      <c r="F6206" t="s">
        <v>33</v>
      </c>
      <c r="G6206">
        <v>9970.41</v>
      </c>
      <c r="H6206">
        <v>5</v>
      </c>
      <c r="I6206">
        <v>49852.05</v>
      </c>
      <c r="J6206">
        <v>3.34</v>
      </c>
      <c r="K6206">
        <v>84</v>
      </c>
      <c r="L6206" s="1">
        <v>45454</v>
      </c>
    </row>
    <row r="6207" spans="1:12" x14ac:dyDescent="0.25">
      <c r="A6207" t="s">
        <v>6251</v>
      </c>
      <c r="B6207" t="s">
        <v>65</v>
      </c>
      <c r="C6207" t="s">
        <v>20</v>
      </c>
      <c r="D6207" t="s">
        <v>66</v>
      </c>
      <c r="E6207" t="s">
        <v>47</v>
      </c>
      <c r="F6207" t="s">
        <v>33</v>
      </c>
      <c r="G6207">
        <v>594.23</v>
      </c>
      <c r="H6207">
        <v>3</v>
      </c>
      <c r="I6207">
        <v>1782.69</v>
      </c>
      <c r="J6207">
        <v>2.65</v>
      </c>
      <c r="K6207">
        <v>2750</v>
      </c>
      <c r="L6207" s="1">
        <v>45325</v>
      </c>
    </row>
    <row r="6208" spans="1:12" x14ac:dyDescent="0.25">
      <c r="A6208" t="s">
        <v>6252</v>
      </c>
      <c r="B6208" t="s">
        <v>25</v>
      </c>
      <c r="C6208" t="s">
        <v>26</v>
      </c>
      <c r="D6208" t="s">
        <v>27</v>
      </c>
      <c r="E6208" t="s">
        <v>22</v>
      </c>
      <c r="F6208" t="s">
        <v>23</v>
      </c>
      <c r="G6208">
        <v>3376.05</v>
      </c>
      <c r="H6208">
        <v>4</v>
      </c>
      <c r="I6208">
        <v>13504.2</v>
      </c>
      <c r="J6208">
        <v>4.6100000000000003</v>
      </c>
      <c r="K6208">
        <v>1707</v>
      </c>
      <c r="L6208" s="1">
        <v>45590</v>
      </c>
    </row>
    <row r="6209" spans="1:12" x14ac:dyDescent="0.25">
      <c r="A6209" t="s">
        <v>6253</v>
      </c>
      <c r="B6209" t="s">
        <v>43</v>
      </c>
      <c r="C6209" t="s">
        <v>44</v>
      </c>
      <c r="D6209" t="s">
        <v>45</v>
      </c>
      <c r="E6209" t="s">
        <v>22</v>
      </c>
      <c r="F6209" t="s">
        <v>23</v>
      </c>
      <c r="G6209">
        <v>19070.439999999999</v>
      </c>
      <c r="H6209">
        <v>1</v>
      </c>
      <c r="I6209">
        <v>19070.439999999999</v>
      </c>
      <c r="J6209">
        <v>1.47</v>
      </c>
      <c r="K6209">
        <v>4867</v>
      </c>
      <c r="L6209" s="1">
        <v>45451</v>
      </c>
    </row>
    <row r="6210" spans="1:12" x14ac:dyDescent="0.25">
      <c r="A6210" t="s">
        <v>6254</v>
      </c>
      <c r="B6210" t="s">
        <v>49</v>
      </c>
      <c r="C6210" t="s">
        <v>14</v>
      </c>
      <c r="D6210" t="s">
        <v>50</v>
      </c>
      <c r="E6210" t="s">
        <v>16</v>
      </c>
      <c r="F6210" t="s">
        <v>23</v>
      </c>
      <c r="G6210">
        <v>1291.1600000000001</v>
      </c>
      <c r="H6210">
        <v>4</v>
      </c>
      <c r="I6210">
        <v>5164.6400000000003</v>
      </c>
      <c r="J6210">
        <v>3.46</v>
      </c>
      <c r="K6210">
        <v>459</v>
      </c>
      <c r="L6210" s="1">
        <v>45570</v>
      </c>
    </row>
    <row r="6211" spans="1:12" x14ac:dyDescent="0.25">
      <c r="A6211" t="s">
        <v>6255</v>
      </c>
      <c r="B6211" t="s">
        <v>30</v>
      </c>
      <c r="C6211" t="s">
        <v>31</v>
      </c>
      <c r="D6211" t="s">
        <v>32</v>
      </c>
      <c r="E6211" t="s">
        <v>16</v>
      </c>
      <c r="F6211" t="s">
        <v>40</v>
      </c>
      <c r="G6211">
        <v>4898.38</v>
      </c>
      <c r="H6211">
        <v>1</v>
      </c>
      <c r="I6211">
        <v>4898.38</v>
      </c>
      <c r="J6211">
        <v>1.53</v>
      </c>
      <c r="K6211">
        <v>1538</v>
      </c>
      <c r="L6211" s="1">
        <v>45295</v>
      </c>
    </row>
    <row r="6212" spans="1:12" x14ac:dyDescent="0.25">
      <c r="A6212" t="s">
        <v>6256</v>
      </c>
      <c r="B6212" t="s">
        <v>35</v>
      </c>
      <c r="C6212" t="s">
        <v>14</v>
      </c>
      <c r="D6212" t="s">
        <v>36</v>
      </c>
      <c r="E6212" t="s">
        <v>16</v>
      </c>
      <c r="F6212" t="s">
        <v>33</v>
      </c>
      <c r="G6212">
        <v>19855.64</v>
      </c>
      <c r="H6212">
        <v>1</v>
      </c>
      <c r="I6212">
        <v>19855.64</v>
      </c>
      <c r="J6212">
        <v>1.55</v>
      </c>
      <c r="K6212">
        <v>747</v>
      </c>
      <c r="L6212" s="1">
        <v>45482</v>
      </c>
    </row>
    <row r="6213" spans="1:12" x14ac:dyDescent="0.25">
      <c r="A6213" t="s">
        <v>6257</v>
      </c>
      <c r="B6213" t="s">
        <v>49</v>
      </c>
      <c r="C6213" t="s">
        <v>14</v>
      </c>
      <c r="D6213" t="s">
        <v>50</v>
      </c>
      <c r="E6213" t="s">
        <v>22</v>
      </c>
      <c r="F6213" t="s">
        <v>40</v>
      </c>
      <c r="G6213">
        <v>10362.450000000001</v>
      </c>
      <c r="H6213">
        <v>3</v>
      </c>
      <c r="I6213">
        <v>31087.35</v>
      </c>
      <c r="J6213">
        <v>4.87</v>
      </c>
      <c r="K6213">
        <v>312</v>
      </c>
      <c r="L6213" s="1">
        <v>45432</v>
      </c>
    </row>
    <row r="6214" spans="1:12" x14ac:dyDescent="0.25">
      <c r="A6214" t="s">
        <v>6258</v>
      </c>
      <c r="B6214" t="s">
        <v>13</v>
      </c>
      <c r="C6214" t="s">
        <v>14</v>
      </c>
      <c r="D6214" t="s">
        <v>15</v>
      </c>
      <c r="E6214" t="s">
        <v>22</v>
      </c>
      <c r="F6214" t="s">
        <v>33</v>
      </c>
      <c r="G6214">
        <v>3797.41</v>
      </c>
      <c r="H6214">
        <v>5</v>
      </c>
      <c r="I6214">
        <v>18987.05</v>
      </c>
      <c r="J6214">
        <v>4.32</v>
      </c>
      <c r="K6214">
        <v>2033</v>
      </c>
      <c r="L6214" s="1">
        <v>45467</v>
      </c>
    </row>
    <row r="6215" spans="1:12" x14ac:dyDescent="0.25">
      <c r="A6215" t="s">
        <v>6259</v>
      </c>
      <c r="B6215" t="s">
        <v>53</v>
      </c>
      <c r="C6215" t="s">
        <v>31</v>
      </c>
      <c r="D6215" t="s">
        <v>54</v>
      </c>
      <c r="E6215" t="s">
        <v>16</v>
      </c>
      <c r="F6215" t="s">
        <v>23</v>
      </c>
      <c r="G6215">
        <v>4433.8900000000003</v>
      </c>
      <c r="H6215">
        <v>1</v>
      </c>
      <c r="I6215">
        <v>4433.8900000000003</v>
      </c>
      <c r="J6215">
        <v>3.22</v>
      </c>
      <c r="K6215">
        <v>2104</v>
      </c>
      <c r="L6215" s="1">
        <v>45313</v>
      </c>
    </row>
    <row r="6216" spans="1:12" x14ac:dyDescent="0.25">
      <c r="A6216" t="s">
        <v>6260</v>
      </c>
      <c r="B6216" t="s">
        <v>49</v>
      </c>
      <c r="C6216" t="s">
        <v>14</v>
      </c>
      <c r="D6216" t="s">
        <v>50</v>
      </c>
      <c r="E6216" t="s">
        <v>16</v>
      </c>
      <c r="F6216" t="s">
        <v>28</v>
      </c>
      <c r="G6216">
        <v>6993.44</v>
      </c>
      <c r="H6216">
        <v>3</v>
      </c>
      <c r="I6216">
        <v>20980.32</v>
      </c>
      <c r="J6216">
        <v>2.48</v>
      </c>
      <c r="K6216">
        <v>318</v>
      </c>
      <c r="L6216" s="1">
        <v>45322</v>
      </c>
    </row>
    <row r="6217" spans="1:12" x14ac:dyDescent="0.25">
      <c r="A6217" t="s">
        <v>6261</v>
      </c>
      <c r="B6217" t="s">
        <v>38</v>
      </c>
      <c r="C6217" t="s">
        <v>20</v>
      </c>
      <c r="D6217" t="s">
        <v>39</v>
      </c>
      <c r="E6217" t="s">
        <v>22</v>
      </c>
      <c r="F6217" t="s">
        <v>23</v>
      </c>
      <c r="G6217">
        <v>5243.45</v>
      </c>
      <c r="H6217">
        <v>4</v>
      </c>
      <c r="I6217">
        <v>20973.8</v>
      </c>
      <c r="J6217">
        <v>3.09</v>
      </c>
      <c r="K6217">
        <v>4572</v>
      </c>
      <c r="L6217" s="1">
        <v>45530</v>
      </c>
    </row>
    <row r="6218" spans="1:12" x14ac:dyDescent="0.25">
      <c r="A6218" t="s">
        <v>6262</v>
      </c>
      <c r="B6218" t="s">
        <v>35</v>
      </c>
      <c r="C6218" t="s">
        <v>14</v>
      </c>
      <c r="D6218" t="s">
        <v>36</v>
      </c>
      <c r="E6218" t="s">
        <v>16</v>
      </c>
      <c r="F6218" t="s">
        <v>62</v>
      </c>
      <c r="G6218">
        <v>14995.78</v>
      </c>
      <c r="H6218">
        <v>5</v>
      </c>
      <c r="I6218">
        <v>74978.899999999994</v>
      </c>
      <c r="J6218">
        <v>1.85</v>
      </c>
      <c r="K6218">
        <v>2475</v>
      </c>
      <c r="L6218" s="1">
        <v>45447</v>
      </c>
    </row>
    <row r="6219" spans="1:12" x14ac:dyDescent="0.25">
      <c r="A6219" t="s">
        <v>6263</v>
      </c>
      <c r="B6219" t="s">
        <v>35</v>
      </c>
      <c r="C6219" t="s">
        <v>14</v>
      </c>
      <c r="D6219" t="s">
        <v>36</v>
      </c>
      <c r="E6219" t="s">
        <v>16</v>
      </c>
      <c r="F6219" t="s">
        <v>28</v>
      </c>
      <c r="G6219">
        <v>15992.41</v>
      </c>
      <c r="H6219">
        <v>2</v>
      </c>
      <c r="I6219">
        <v>31984.82</v>
      </c>
      <c r="J6219">
        <v>1.33</v>
      </c>
      <c r="K6219">
        <v>1219</v>
      </c>
      <c r="L6219" s="1">
        <v>45516</v>
      </c>
    </row>
    <row r="6220" spans="1:12" x14ac:dyDescent="0.25">
      <c r="A6220" t="s">
        <v>6264</v>
      </c>
      <c r="B6220" t="s">
        <v>53</v>
      </c>
      <c r="C6220" t="s">
        <v>31</v>
      </c>
      <c r="D6220" t="s">
        <v>54</v>
      </c>
      <c r="E6220" t="s">
        <v>22</v>
      </c>
      <c r="F6220" t="s">
        <v>62</v>
      </c>
      <c r="G6220">
        <v>7466.1</v>
      </c>
      <c r="H6220">
        <v>4</v>
      </c>
      <c r="I6220">
        <v>29864.400000000001</v>
      </c>
      <c r="J6220">
        <v>1.72</v>
      </c>
      <c r="K6220">
        <v>1818</v>
      </c>
      <c r="L6220" s="1">
        <v>45615</v>
      </c>
    </row>
    <row r="6221" spans="1:12" x14ac:dyDescent="0.25">
      <c r="A6221" t="s">
        <v>6265</v>
      </c>
      <c r="B6221" t="s">
        <v>35</v>
      </c>
      <c r="C6221" t="s">
        <v>14</v>
      </c>
      <c r="D6221" t="s">
        <v>36</v>
      </c>
      <c r="E6221" t="s">
        <v>16</v>
      </c>
      <c r="F6221" t="s">
        <v>33</v>
      </c>
      <c r="G6221">
        <v>5041.47</v>
      </c>
      <c r="H6221">
        <v>3</v>
      </c>
      <c r="I6221">
        <v>15124.41</v>
      </c>
      <c r="J6221">
        <v>1.47</v>
      </c>
      <c r="K6221">
        <v>4711</v>
      </c>
      <c r="L6221" s="1">
        <v>45539</v>
      </c>
    </row>
    <row r="6222" spans="1:12" x14ac:dyDescent="0.25">
      <c r="A6222" t="s">
        <v>6266</v>
      </c>
      <c r="B6222" t="s">
        <v>53</v>
      </c>
      <c r="C6222" t="s">
        <v>31</v>
      </c>
      <c r="D6222" t="s">
        <v>54</v>
      </c>
      <c r="E6222" t="s">
        <v>47</v>
      </c>
      <c r="F6222" t="s">
        <v>33</v>
      </c>
      <c r="G6222">
        <v>3050.79</v>
      </c>
      <c r="H6222">
        <v>5</v>
      </c>
      <c r="I6222">
        <v>15253.95</v>
      </c>
      <c r="J6222">
        <v>4.5199999999999996</v>
      </c>
      <c r="K6222">
        <v>2820</v>
      </c>
      <c r="L6222" s="1">
        <v>45413</v>
      </c>
    </row>
    <row r="6223" spans="1:12" x14ac:dyDescent="0.25">
      <c r="A6223" t="s">
        <v>6267</v>
      </c>
      <c r="B6223" t="s">
        <v>19</v>
      </c>
      <c r="C6223" t="s">
        <v>20</v>
      </c>
      <c r="D6223" t="s">
        <v>21</v>
      </c>
      <c r="E6223" t="s">
        <v>22</v>
      </c>
      <c r="F6223" t="s">
        <v>28</v>
      </c>
      <c r="G6223">
        <v>8348.9500000000007</v>
      </c>
      <c r="H6223">
        <v>4</v>
      </c>
      <c r="I6223">
        <v>33395.800000000003</v>
      </c>
      <c r="J6223">
        <v>1.84</v>
      </c>
      <c r="K6223">
        <v>1860</v>
      </c>
      <c r="L6223" s="1">
        <v>45593</v>
      </c>
    </row>
    <row r="6224" spans="1:12" x14ac:dyDescent="0.25">
      <c r="A6224" t="s">
        <v>6268</v>
      </c>
      <c r="B6224" t="s">
        <v>19</v>
      </c>
      <c r="C6224" t="s">
        <v>20</v>
      </c>
      <c r="D6224" t="s">
        <v>21</v>
      </c>
      <c r="E6224" t="s">
        <v>22</v>
      </c>
      <c r="F6224" t="s">
        <v>40</v>
      </c>
      <c r="G6224">
        <v>12547.23</v>
      </c>
      <c r="H6224">
        <v>5</v>
      </c>
      <c r="I6224">
        <v>62736.15</v>
      </c>
      <c r="J6224">
        <v>1.37</v>
      </c>
      <c r="K6224">
        <v>3677</v>
      </c>
      <c r="L6224" s="1">
        <v>45441</v>
      </c>
    </row>
    <row r="6225" spans="1:12" x14ac:dyDescent="0.25">
      <c r="A6225" t="s">
        <v>6269</v>
      </c>
      <c r="B6225" t="s">
        <v>35</v>
      </c>
      <c r="C6225" t="s">
        <v>14</v>
      </c>
      <c r="D6225" t="s">
        <v>36</v>
      </c>
      <c r="E6225" t="s">
        <v>16</v>
      </c>
      <c r="F6225" t="s">
        <v>28</v>
      </c>
      <c r="G6225">
        <v>18114.43</v>
      </c>
      <c r="H6225">
        <v>2</v>
      </c>
      <c r="I6225">
        <v>36228.86</v>
      </c>
      <c r="J6225">
        <v>2.73</v>
      </c>
      <c r="K6225">
        <v>2881</v>
      </c>
      <c r="L6225" s="1">
        <v>45346</v>
      </c>
    </row>
    <row r="6226" spans="1:12" x14ac:dyDescent="0.25">
      <c r="A6226" t="s">
        <v>6270</v>
      </c>
      <c r="B6226" t="s">
        <v>49</v>
      </c>
      <c r="C6226" t="s">
        <v>14</v>
      </c>
      <c r="D6226" t="s">
        <v>50</v>
      </c>
      <c r="E6226" t="s">
        <v>22</v>
      </c>
      <c r="F6226" t="s">
        <v>28</v>
      </c>
      <c r="G6226">
        <v>14105.16</v>
      </c>
      <c r="H6226">
        <v>5</v>
      </c>
      <c r="I6226">
        <v>70525.8</v>
      </c>
      <c r="J6226">
        <v>3.7</v>
      </c>
      <c r="K6226">
        <v>2226</v>
      </c>
      <c r="L6226" s="1">
        <v>45605</v>
      </c>
    </row>
    <row r="6227" spans="1:12" x14ac:dyDescent="0.25">
      <c r="A6227" t="s">
        <v>6271</v>
      </c>
      <c r="B6227" t="s">
        <v>30</v>
      </c>
      <c r="C6227" t="s">
        <v>31</v>
      </c>
      <c r="D6227" t="s">
        <v>32</v>
      </c>
      <c r="E6227" t="s">
        <v>16</v>
      </c>
      <c r="F6227" t="s">
        <v>17</v>
      </c>
      <c r="G6227">
        <v>19722.259999999998</v>
      </c>
      <c r="H6227">
        <v>4</v>
      </c>
      <c r="I6227">
        <v>78889.039999999994</v>
      </c>
      <c r="J6227">
        <v>3.92</v>
      </c>
      <c r="K6227">
        <v>3794</v>
      </c>
      <c r="L6227" s="1">
        <v>45500</v>
      </c>
    </row>
    <row r="6228" spans="1:12" x14ac:dyDescent="0.25">
      <c r="A6228" t="s">
        <v>6272</v>
      </c>
      <c r="B6228" t="s">
        <v>53</v>
      </c>
      <c r="C6228" t="s">
        <v>31</v>
      </c>
      <c r="D6228" t="s">
        <v>54</v>
      </c>
      <c r="E6228" t="s">
        <v>47</v>
      </c>
      <c r="F6228" t="s">
        <v>28</v>
      </c>
      <c r="G6228">
        <v>7524.51</v>
      </c>
      <c r="H6228">
        <v>1</v>
      </c>
      <c r="I6228">
        <v>7524.51</v>
      </c>
      <c r="J6228">
        <v>1.71</v>
      </c>
      <c r="K6228">
        <v>2780</v>
      </c>
      <c r="L6228" s="1">
        <v>45542</v>
      </c>
    </row>
    <row r="6229" spans="1:12" x14ac:dyDescent="0.25">
      <c r="A6229" t="s">
        <v>6273</v>
      </c>
      <c r="B6229" t="s">
        <v>30</v>
      </c>
      <c r="C6229" t="s">
        <v>31</v>
      </c>
      <c r="D6229" t="s">
        <v>32</v>
      </c>
      <c r="E6229" t="s">
        <v>47</v>
      </c>
      <c r="F6229" t="s">
        <v>28</v>
      </c>
      <c r="G6229">
        <v>632.05999999999995</v>
      </c>
      <c r="H6229">
        <v>2</v>
      </c>
      <c r="I6229">
        <v>1264.1199999999999</v>
      </c>
      <c r="J6229">
        <v>4.57</v>
      </c>
      <c r="K6229">
        <v>2805</v>
      </c>
      <c r="L6229" s="1">
        <v>45546</v>
      </c>
    </row>
    <row r="6230" spans="1:12" x14ac:dyDescent="0.25">
      <c r="A6230" t="s">
        <v>6274</v>
      </c>
      <c r="B6230" t="s">
        <v>35</v>
      </c>
      <c r="C6230" t="s">
        <v>14</v>
      </c>
      <c r="D6230" t="s">
        <v>36</v>
      </c>
      <c r="E6230" t="s">
        <v>16</v>
      </c>
      <c r="F6230" t="s">
        <v>40</v>
      </c>
      <c r="G6230">
        <v>8198.77</v>
      </c>
      <c r="H6230">
        <v>4</v>
      </c>
      <c r="I6230">
        <v>32795.08</v>
      </c>
      <c r="J6230">
        <v>3.42</v>
      </c>
      <c r="K6230">
        <v>4064</v>
      </c>
      <c r="L6230" s="1">
        <v>45349</v>
      </c>
    </row>
    <row r="6231" spans="1:12" x14ac:dyDescent="0.25">
      <c r="A6231" t="s">
        <v>6275</v>
      </c>
      <c r="B6231" t="s">
        <v>25</v>
      </c>
      <c r="C6231" t="s">
        <v>26</v>
      </c>
      <c r="D6231" t="s">
        <v>27</v>
      </c>
      <c r="E6231" t="s">
        <v>16</v>
      </c>
      <c r="F6231" t="s">
        <v>62</v>
      </c>
      <c r="G6231">
        <v>11583.45</v>
      </c>
      <c r="H6231">
        <v>4</v>
      </c>
      <c r="I6231">
        <v>46333.8</v>
      </c>
      <c r="J6231">
        <v>3.3</v>
      </c>
      <c r="K6231">
        <v>2496</v>
      </c>
      <c r="L6231" s="1">
        <v>45470</v>
      </c>
    </row>
    <row r="6232" spans="1:12" x14ac:dyDescent="0.25">
      <c r="A6232" t="s">
        <v>6276</v>
      </c>
      <c r="B6232" t="s">
        <v>49</v>
      </c>
      <c r="C6232" t="s">
        <v>14</v>
      </c>
      <c r="D6232" t="s">
        <v>50</v>
      </c>
      <c r="E6232" t="s">
        <v>16</v>
      </c>
      <c r="F6232" t="s">
        <v>28</v>
      </c>
      <c r="G6232">
        <v>1738.6</v>
      </c>
      <c r="H6232">
        <v>1</v>
      </c>
      <c r="I6232">
        <v>1738.6</v>
      </c>
      <c r="J6232">
        <v>4.7300000000000004</v>
      </c>
      <c r="K6232">
        <v>1306</v>
      </c>
      <c r="L6232" s="1">
        <v>45635</v>
      </c>
    </row>
    <row r="6233" spans="1:12" x14ac:dyDescent="0.25">
      <c r="A6233" t="s">
        <v>6277</v>
      </c>
      <c r="B6233" t="s">
        <v>35</v>
      </c>
      <c r="C6233" t="s">
        <v>14</v>
      </c>
      <c r="D6233" t="s">
        <v>36</v>
      </c>
      <c r="E6233" t="s">
        <v>47</v>
      </c>
      <c r="F6233" t="s">
        <v>62</v>
      </c>
      <c r="G6233">
        <v>8216.98</v>
      </c>
      <c r="H6233">
        <v>4</v>
      </c>
      <c r="I6233">
        <v>32867.919999999998</v>
      </c>
      <c r="J6233">
        <v>1.21</v>
      </c>
      <c r="K6233">
        <v>4065</v>
      </c>
      <c r="L6233" s="1">
        <v>45385</v>
      </c>
    </row>
    <row r="6234" spans="1:12" x14ac:dyDescent="0.25">
      <c r="A6234" t="s">
        <v>6278</v>
      </c>
      <c r="B6234" t="s">
        <v>38</v>
      </c>
      <c r="C6234" t="s">
        <v>20</v>
      </c>
      <c r="D6234" t="s">
        <v>39</v>
      </c>
      <c r="E6234" t="s">
        <v>22</v>
      </c>
      <c r="F6234" t="s">
        <v>40</v>
      </c>
      <c r="G6234">
        <v>12236.76</v>
      </c>
      <c r="H6234">
        <v>2</v>
      </c>
      <c r="I6234">
        <v>24473.52</v>
      </c>
      <c r="J6234">
        <v>4.17</v>
      </c>
      <c r="K6234">
        <v>3530</v>
      </c>
      <c r="L6234" s="1">
        <v>45604</v>
      </c>
    </row>
    <row r="6235" spans="1:12" x14ac:dyDescent="0.25">
      <c r="A6235" t="s">
        <v>6279</v>
      </c>
      <c r="B6235" t="s">
        <v>13</v>
      </c>
      <c r="C6235" t="s">
        <v>14</v>
      </c>
      <c r="D6235" t="s">
        <v>15</v>
      </c>
      <c r="E6235" t="s">
        <v>47</v>
      </c>
      <c r="F6235" t="s">
        <v>33</v>
      </c>
      <c r="G6235">
        <v>13564.93</v>
      </c>
      <c r="H6235">
        <v>2</v>
      </c>
      <c r="I6235">
        <v>27129.86</v>
      </c>
      <c r="J6235">
        <v>2.5099999999999998</v>
      </c>
      <c r="K6235">
        <v>4449</v>
      </c>
      <c r="L6235" s="1">
        <v>45405</v>
      </c>
    </row>
    <row r="6236" spans="1:12" x14ac:dyDescent="0.25">
      <c r="A6236" t="s">
        <v>6280</v>
      </c>
      <c r="B6236" t="s">
        <v>19</v>
      </c>
      <c r="C6236" t="s">
        <v>20</v>
      </c>
      <c r="D6236" t="s">
        <v>21</v>
      </c>
      <c r="E6236" t="s">
        <v>47</v>
      </c>
      <c r="F6236" t="s">
        <v>17</v>
      </c>
      <c r="G6236">
        <v>5172.8900000000003</v>
      </c>
      <c r="H6236">
        <v>5</v>
      </c>
      <c r="I6236">
        <v>25864.45</v>
      </c>
      <c r="J6236">
        <v>4.8</v>
      </c>
      <c r="K6236">
        <v>1583</v>
      </c>
      <c r="L6236" s="1">
        <v>45542</v>
      </c>
    </row>
    <row r="6237" spans="1:12" x14ac:dyDescent="0.25">
      <c r="A6237" t="s">
        <v>6281</v>
      </c>
      <c r="B6237" t="s">
        <v>13</v>
      </c>
      <c r="C6237" t="s">
        <v>14</v>
      </c>
      <c r="D6237" t="s">
        <v>15</v>
      </c>
      <c r="E6237" t="s">
        <v>22</v>
      </c>
      <c r="F6237" t="s">
        <v>23</v>
      </c>
      <c r="G6237">
        <v>18258.46</v>
      </c>
      <c r="H6237">
        <v>5</v>
      </c>
      <c r="I6237">
        <v>91292.3</v>
      </c>
      <c r="J6237">
        <v>4.99</v>
      </c>
      <c r="K6237">
        <v>1177</v>
      </c>
      <c r="L6237" s="1">
        <v>45425</v>
      </c>
    </row>
    <row r="6238" spans="1:12" x14ac:dyDescent="0.25">
      <c r="A6238" t="s">
        <v>6282</v>
      </c>
      <c r="B6238" t="s">
        <v>25</v>
      </c>
      <c r="C6238" t="s">
        <v>26</v>
      </c>
      <c r="D6238" t="s">
        <v>27</v>
      </c>
      <c r="E6238" t="s">
        <v>16</v>
      </c>
      <c r="F6238" t="s">
        <v>62</v>
      </c>
      <c r="G6238">
        <v>13597.15</v>
      </c>
      <c r="H6238">
        <v>4</v>
      </c>
      <c r="I6238">
        <v>54388.6</v>
      </c>
      <c r="J6238">
        <v>2.19</v>
      </c>
      <c r="K6238">
        <v>4601</v>
      </c>
      <c r="L6238" s="1">
        <v>45386</v>
      </c>
    </row>
    <row r="6239" spans="1:12" x14ac:dyDescent="0.25">
      <c r="A6239" t="s">
        <v>6283</v>
      </c>
      <c r="B6239" t="s">
        <v>13</v>
      </c>
      <c r="C6239" t="s">
        <v>14</v>
      </c>
      <c r="D6239" t="s">
        <v>15</v>
      </c>
      <c r="E6239" t="s">
        <v>16</v>
      </c>
      <c r="F6239" t="s">
        <v>62</v>
      </c>
      <c r="G6239">
        <v>4730.2299999999996</v>
      </c>
      <c r="H6239">
        <v>5</v>
      </c>
      <c r="I6239">
        <v>23651.15</v>
      </c>
      <c r="J6239">
        <v>1.81</v>
      </c>
      <c r="K6239">
        <v>2983</v>
      </c>
      <c r="L6239" s="1">
        <v>45565</v>
      </c>
    </row>
    <row r="6240" spans="1:12" x14ac:dyDescent="0.25">
      <c r="A6240" t="s">
        <v>6284</v>
      </c>
      <c r="B6240" t="s">
        <v>53</v>
      </c>
      <c r="C6240" t="s">
        <v>31</v>
      </c>
      <c r="D6240" t="s">
        <v>54</v>
      </c>
      <c r="E6240" t="s">
        <v>16</v>
      </c>
      <c r="F6240" t="s">
        <v>33</v>
      </c>
      <c r="G6240">
        <v>11750.38</v>
      </c>
      <c r="H6240">
        <v>4</v>
      </c>
      <c r="I6240">
        <v>47001.52</v>
      </c>
      <c r="J6240">
        <v>4.6399999999999997</v>
      </c>
      <c r="K6240">
        <v>3645</v>
      </c>
      <c r="L6240" s="1">
        <v>45394</v>
      </c>
    </row>
    <row r="6241" spans="1:12" x14ac:dyDescent="0.25">
      <c r="A6241" t="s">
        <v>6285</v>
      </c>
      <c r="B6241" t="s">
        <v>38</v>
      </c>
      <c r="C6241" t="s">
        <v>20</v>
      </c>
      <c r="D6241" t="s">
        <v>39</v>
      </c>
      <c r="E6241" t="s">
        <v>47</v>
      </c>
      <c r="F6241" t="s">
        <v>33</v>
      </c>
      <c r="G6241">
        <v>817.4</v>
      </c>
      <c r="H6241">
        <v>1</v>
      </c>
      <c r="I6241">
        <v>817.4</v>
      </c>
      <c r="J6241">
        <v>1.99</v>
      </c>
      <c r="K6241">
        <v>4592</v>
      </c>
      <c r="L6241" s="1">
        <v>45600</v>
      </c>
    </row>
    <row r="6242" spans="1:12" x14ac:dyDescent="0.25">
      <c r="A6242" t="s">
        <v>6286</v>
      </c>
      <c r="B6242" t="s">
        <v>43</v>
      </c>
      <c r="C6242" t="s">
        <v>44</v>
      </c>
      <c r="D6242" t="s">
        <v>45</v>
      </c>
      <c r="E6242" t="s">
        <v>16</v>
      </c>
      <c r="F6242" t="s">
        <v>33</v>
      </c>
      <c r="G6242">
        <v>15587.42</v>
      </c>
      <c r="H6242">
        <v>4</v>
      </c>
      <c r="I6242">
        <v>62349.68</v>
      </c>
      <c r="J6242">
        <v>4.83</v>
      </c>
      <c r="K6242">
        <v>2400</v>
      </c>
      <c r="L6242" s="1">
        <v>45528</v>
      </c>
    </row>
    <row r="6243" spans="1:12" x14ac:dyDescent="0.25">
      <c r="A6243" t="s">
        <v>6287</v>
      </c>
      <c r="B6243" t="s">
        <v>65</v>
      </c>
      <c r="C6243" t="s">
        <v>20</v>
      </c>
      <c r="D6243" t="s">
        <v>66</v>
      </c>
      <c r="E6243" t="s">
        <v>47</v>
      </c>
      <c r="F6243" t="s">
        <v>33</v>
      </c>
      <c r="G6243">
        <v>13600.74</v>
      </c>
      <c r="H6243">
        <v>3</v>
      </c>
      <c r="I6243">
        <v>40802.22</v>
      </c>
      <c r="J6243">
        <v>2.46</v>
      </c>
      <c r="K6243">
        <v>3436</v>
      </c>
      <c r="L6243" s="1">
        <v>45364</v>
      </c>
    </row>
    <row r="6244" spans="1:12" x14ac:dyDescent="0.25">
      <c r="A6244" t="s">
        <v>6288</v>
      </c>
      <c r="B6244" t="s">
        <v>25</v>
      </c>
      <c r="C6244" t="s">
        <v>26</v>
      </c>
      <c r="D6244" t="s">
        <v>27</v>
      </c>
      <c r="E6244" t="s">
        <v>47</v>
      </c>
      <c r="F6244" t="s">
        <v>62</v>
      </c>
      <c r="G6244">
        <v>19088.88</v>
      </c>
      <c r="H6244">
        <v>3</v>
      </c>
      <c r="I6244">
        <v>57266.64</v>
      </c>
      <c r="J6244">
        <v>4.6399999999999997</v>
      </c>
      <c r="K6244">
        <v>3048</v>
      </c>
      <c r="L6244" s="1">
        <v>45536</v>
      </c>
    </row>
    <row r="6245" spans="1:12" x14ac:dyDescent="0.25">
      <c r="A6245" t="s">
        <v>6289</v>
      </c>
      <c r="B6245" t="s">
        <v>25</v>
      </c>
      <c r="C6245" t="s">
        <v>26</v>
      </c>
      <c r="D6245" t="s">
        <v>27</v>
      </c>
      <c r="E6245" t="s">
        <v>16</v>
      </c>
      <c r="F6245" t="s">
        <v>33</v>
      </c>
      <c r="G6245">
        <v>17977.8</v>
      </c>
      <c r="H6245">
        <v>3</v>
      </c>
      <c r="I6245">
        <v>53933.4</v>
      </c>
      <c r="J6245">
        <v>4.66</v>
      </c>
      <c r="K6245">
        <v>3296</v>
      </c>
      <c r="L6245" s="1">
        <v>45409</v>
      </c>
    </row>
    <row r="6246" spans="1:12" x14ac:dyDescent="0.25">
      <c r="A6246" t="s">
        <v>6290</v>
      </c>
      <c r="B6246" t="s">
        <v>35</v>
      </c>
      <c r="C6246" t="s">
        <v>14</v>
      </c>
      <c r="D6246" t="s">
        <v>36</v>
      </c>
      <c r="E6246" t="s">
        <v>47</v>
      </c>
      <c r="F6246" t="s">
        <v>23</v>
      </c>
      <c r="G6246">
        <v>17592.93</v>
      </c>
      <c r="H6246">
        <v>4</v>
      </c>
      <c r="I6246">
        <v>70371.72</v>
      </c>
      <c r="J6246">
        <v>2.8</v>
      </c>
      <c r="K6246">
        <v>603</v>
      </c>
      <c r="L6246" s="1">
        <v>45545</v>
      </c>
    </row>
    <row r="6247" spans="1:12" x14ac:dyDescent="0.25">
      <c r="A6247" t="s">
        <v>6291</v>
      </c>
      <c r="B6247" t="s">
        <v>13</v>
      </c>
      <c r="C6247" t="s">
        <v>14</v>
      </c>
      <c r="D6247" t="s">
        <v>15</v>
      </c>
      <c r="E6247" t="s">
        <v>16</v>
      </c>
      <c r="F6247" t="s">
        <v>23</v>
      </c>
      <c r="G6247">
        <v>10378.9</v>
      </c>
      <c r="H6247">
        <v>5</v>
      </c>
      <c r="I6247">
        <v>51894.5</v>
      </c>
      <c r="J6247">
        <v>1.95</v>
      </c>
      <c r="K6247">
        <v>1727</v>
      </c>
      <c r="L6247" s="1">
        <v>45345</v>
      </c>
    </row>
    <row r="6248" spans="1:12" x14ac:dyDescent="0.25">
      <c r="A6248" t="s">
        <v>6292</v>
      </c>
      <c r="B6248" t="s">
        <v>30</v>
      </c>
      <c r="C6248" t="s">
        <v>31</v>
      </c>
      <c r="D6248" t="s">
        <v>32</v>
      </c>
      <c r="E6248" t="s">
        <v>16</v>
      </c>
      <c r="F6248" t="s">
        <v>17</v>
      </c>
      <c r="G6248">
        <v>18913.240000000002</v>
      </c>
      <c r="H6248">
        <v>3</v>
      </c>
      <c r="I6248">
        <v>56739.72</v>
      </c>
      <c r="J6248">
        <v>4.8499999999999996</v>
      </c>
      <c r="K6248">
        <v>4971</v>
      </c>
      <c r="L6248" s="1">
        <v>45488</v>
      </c>
    </row>
    <row r="6249" spans="1:12" x14ac:dyDescent="0.25">
      <c r="A6249" t="s">
        <v>6293</v>
      </c>
      <c r="B6249" t="s">
        <v>53</v>
      </c>
      <c r="C6249" t="s">
        <v>31</v>
      </c>
      <c r="D6249" t="s">
        <v>54</v>
      </c>
      <c r="E6249" t="s">
        <v>47</v>
      </c>
      <c r="F6249" t="s">
        <v>33</v>
      </c>
      <c r="G6249">
        <v>3892.47</v>
      </c>
      <c r="H6249">
        <v>2</v>
      </c>
      <c r="I6249">
        <v>7784.94</v>
      </c>
      <c r="J6249">
        <v>2.9</v>
      </c>
      <c r="K6249">
        <v>4257</v>
      </c>
      <c r="L6249" s="1">
        <v>45398</v>
      </c>
    </row>
    <row r="6250" spans="1:12" x14ac:dyDescent="0.25">
      <c r="A6250" t="s">
        <v>6294</v>
      </c>
      <c r="B6250" t="s">
        <v>35</v>
      </c>
      <c r="C6250" t="s">
        <v>14</v>
      </c>
      <c r="D6250" t="s">
        <v>36</v>
      </c>
      <c r="E6250" t="s">
        <v>22</v>
      </c>
      <c r="F6250" t="s">
        <v>23</v>
      </c>
      <c r="G6250">
        <v>13833.57</v>
      </c>
      <c r="H6250">
        <v>1</v>
      </c>
      <c r="I6250">
        <v>13833.57</v>
      </c>
      <c r="J6250">
        <v>1.37</v>
      </c>
      <c r="K6250">
        <v>3689</v>
      </c>
      <c r="L6250" s="1">
        <v>45296</v>
      </c>
    </row>
    <row r="6251" spans="1:12" x14ac:dyDescent="0.25">
      <c r="A6251" t="s">
        <v>6295</v>
      </c>
      <c r="B6251" t="s">
        <v>53</v>
      </c>
      <c r="C6251" t="s">
        <v>31</v>
      </c>
      <c r="D6251" t="s">
        <v>54</v>
      </c>
      <c r="E6251" t="s">
        <v>22</v>
      </c>
      <c r="F6251" t="s">
        <v>28</v>
      </c>
      <c r="G6251">
        <v>3688.24</v>
      </c>
      <c r="H6251">
        <v>3</v>
      </c>
      <c r="I6251">
        <v>11064.72</v>
      </c>
      <c r="J6251">
        <v>4.68</v>
      </c>
      <c r="K6251">
        <v>3626</v>
      </c>
      <c r="L6251" s="1">
        <v>45507</v>
      </c>
    </row>
    <row r="6252" spans="1:12" x14ac:dyDescent="0.25">
      <c r="A6252" t="s">
        <v>6296</v>
      </c>
      <c r="B6252" t="s">
        <v>19</v>
      </c>
      <c r="C6252" t="s">
        <v>20</v>
      </c>
      <c r="D6252" t="s">
        <v>21</v>
      </c>
      <c r="E6252" t="s">
        <v>47</v>
      </c>
      <c r="F6252" t="s">
        <v>23</v>
      </c>
      <c r="G6252">
        <v>19197</v>
      </c>
      <c r="H6252">
        <v>2</v>
      </c>
      <c r="I6252">
        <v>38394</v>
      </c>
      <c r="J6252">
        <v>2.67</v>
      </c>
      <c r="K6252">
        <v>2006</v>
      </c>
      <c r="L6252" s="1">
        <v>45376</v>
      </c>
    </row>
    <row r="6253" spans="1:12" x14ac:dyDescent="0.25">
      <c r="A6253" t="s">
        <v>6297</v>
      </c>
      <c r="B6253" t="s">
        <v>30</v>
      </c>
      <c r="C6253" t="s">
        <v>31</v>
      </c>
      <c r="D6253" t="s">
        <v>32</v>
      </c>
      <c r="E6253" t="s">
        <v>16</v>
      </c>
      <c r="F6253" t="s">
        <v>28</v>
      </c>
      <c r="G6253">
        <v>16392.46</v>
      </c>
      <c r="H6253">
        <v>3</v>
      </c>
      <c r="I6253">
        <v>49177.38</v>
      </c>
      <c r="J6253">
        <v>4.76</v>
      </c>
      <c r="K6253">
        <v>3743</v>
      </c>
      <c r="L6253" s="1">
        <v>45620</v>
      </c>
    </row>
    <row r="6254" spans="1:12" x14ac:dyDescent="0.25">
      <c r="A6254" t="s">
        <v>6298</v>
      </c>
      <c r="B6254" t="s">
        <v>19</v>
      </c>
      <c r="C6254" t="s">
        <v>20</v>
      </c>
      <c r="D6254" t="s">
        <v>21</v>
      </c>
      <c r="E6254" t="s">
        <v>47</v>
      </c>
      <c r="F6254" t="s">
        <v>62</v>
      </c>
      <c r="G6254">
        <v>3149.36</v>
      </c>
      <c r="H6254">
        <v>1</v>
      </c>
      <c r="I6254">
        <v>3149.36</v>
      </c>
      <c r="J6254">
        <v>2.96</v>
      </c>
      <c r="K6254">
        <v>1734</v>
      </c>
      <c r="L6254" s="1">
        <v>45551</v>
      </c>
    </row>
    <row r="6255" spans="1:12" x14ac:dyDescent="0.25">
      <c r="A6255" t="s">
        <v>6299</v>
      </c>
      <c r="B6255" t="s">
        <v>30</v>
      </c>
      <c r="C6255" t="s">
        <v>31</v>
      </c>
      <c r="D6255" t="s">
        <v>32</v>
      </c>
      <c r="E6255" t="s">
        <v>22</v>
      </c>
      <c r="F6255" t="s">
        <v>23</v>
      </c>
      <c r="G6255">
        <v>6284.2</v>
      </c>
      <c r="H6255">
        <v>3</v>
      </c>
      <c r="I6255">
        <v>18852.599999999999</v>
      </c>
      <c r="J6255">
        <v>4.3899999999999997</v>
      </c>
      <c r="K6255">
        <v>556</v>
      </c>
      <c r="L6255" s="1">
        <v>45320</v>
      </c>
    </row>
    <row r="6256" spans="1:12" x14ac:dyDescent="0.25">
      <c r="A6256" t="s">
        <v>6300</v>
      </c>
      <c r="B6256" t="s">
        <v>43</v>
      </c>
      <c r="C6256" t="s">
        <v>44</v>
      </c>
      <c r="D6256" t="s">
        <v>45</v>
      </c>
      <c r="E6256" t="s">
        <v>22</v>
      </c>
      <c r="F6256" t="s">
        <v>40</v>
      </c>
      <c r="G6256">
        <v>8200.9500000000007</v>
      </c>
      <c r="H6256">
        <v>5</v>
      </c>
      <c r="I6256">
        <v>41004.75</v>
      </c>
      <c r="J6256">
        <v>3.72</v>
      </c>
      <c r="K6256">
        <v>757</v>
      </c>
      <c r="L6256" s="1">
        <v>45391</v>
      </c>
    </row>
    <row r="6257" spans="1:12" x14ac:dyDescent="0.25">
      <c r="A6257" t="s">
        <v>6301</v>
      </c>
      <c r="B6257" t="s">
        <v>53</v>
      </c>
      <c r="C6257" t="s">
        <v>31</v>
      </c>
      <c r="D6257" t="s">
        <v>54</v>
      </c>
      <c r="E6257" t="s">
        <v>47</v>
      </c>
      <c r="F6257" t="s">
        <v>33</v>
      </c>
      <c r="G6257">
        <v>2496.16</v>
      </c>
      <c r="H6257">
        <v>1</v>
      </c>
      <c r="I6257">
        <v>2496.16</v>
      </c>
      <c r="J6257">
        <v>2.97</v>
      </c>
      <c r="K6257">
        <v>839</v>
      </c>
      <c r="L6257" s="1">
        <v>45382</v>
      </c>
    </row>
    <row r="6258" spans="1:12" x14ac:dyDescent="0.25">
      <c r="A6258" t="s">
        <v>6302</v>
      </c>
      <c r="B6258" t="s">
        <v>38</v>
      </c>
      <c r="C6258" t="s">
        <v>20</v>
      </c>
      <c r="D6258" t="s">
        <v>39</v>
      </c>
      <c r="E6258" t="s">
        <v>22</v>
      </c>
      <c r="F6258" t="s">
        <v>28</v>
      </c>
      <c r="G6258">
        <v>11031.16</v>
      </c>
      <c r="H6258">
        <v>4</v>
      </c>
      <c r="I6258">
        <v>44124.639999999999</v>
      </c>
      <c r="J6258">
        <v>1.76</v>
      </c>
      <c r="K6258">
        <v>3105</v>
      </c>
      <c r="L6258" s="1">
        <v>45344</v>
      </c>
    </row>
    <row r="6259" spans="1:12" x14ac:dyDescent="0.25">
      <c r="A6259" t="s">
        <v>6303</v>
      </c>
      <c r="B6259" t="s">
        <v>53</v>
      </c>
      <c r="C6259" t="s">
        <v>31</v>
      </c>
      <c r="D6259" t="s">
        <v>54</v>
      </c>
      <c r="E6259" t="s">
        <v>16</v>
      </c>
      <c r="F6259" t="s">
        <v>28</v>
      </c>
      <c r="G6259">
        <v>8738.65</v>
      </c>
      <c r="H6259">
        <v>1</v>
      </c>
      <c r="I6259">
        <v>8738.65</v>
      </c>
      <c r="J6259">
        <v>3.84</v>
      </c>
      <c r="K6259">
        <v>274</v>
      </c>
      <c r="L6259" s="1">
        <v>45610</v>
      </c>
    </row>
    <row r="6260" spans="1:12" x14ac:dyDescent="0.25">
      <c r="A6260" t="s">
        <v>6304</v>
      </c>
      <c r="B6260" t="s">
        <v>49</v>
      </c>
      <c r="C6260" t="s">
        <v>14</v>
      </c>
      <c r="D6260" t="s">
        <v>50</v>
      </c>
      <c r="E6260" t="s">
        <v>16</v>
      </c>
      <c r="F6260" t="s">
        <v>62</v>
      </c>
      <c r="G6260">
        <v>12735.06</v>
      </c>
      <c r="H6260">
        <v>3</v>
      </c>
      <c r="I6260">
        <v>38205.18</v>
      </c>
      <c r="J6260">
        <v>4</v>
      </c>
      <c r="K6260">
        <v>2314</v>
      </c>
      <c r="L6260" s="1">
        <v>45647</v>
      </c>
    </row>
    <row r="6261" spans="1:12" x14ac:dyDescent="0.25">
      <c r="A6261" t="s">
        <v>6305</v>
      </c>
      <c r="B6261" t="s">
        <v>19</v>
      </c>
      <c r="C6261" t="s">
        <v>20</v>
      </c>
      <c r="D6261" t="s">
        <v>21</v>
      </c>
      <c r="E6261" t="s">
        <v>16</v>
      </c>
      <c r="F6261" t="s">
        <v>23</v>
      </c>
      <c r="G6261">
        <v>14728.65</v>
      </c>
      <c r="H6261">
        <v>3</v>
      </c>
      <c r="I6261">
        <v>44185.95</v>
      </c>
      <c r="J6261">
        <v>2.65</v>
      </c>
      <c r="K6261">
        <v>372</v>
      </c>
      <c r="L6261" s="1">
        <v>45315</v>
      </c>
    </row>
    <row r="6262" spans="1:12" x14ac:dyDescent="0.25">
      <c r="A6262" t="s">
        <v>6306</v>
      </c>
      <c r="B6262" t="s">
        <v>30</v>
      </c>
      <c r="C6262" t="s">
        <v>31</v>
      </c>
      <c r="D6262" t="s">
        <v>32</v>
      </c>
      <c r="E6262" t="s">
        <v>47</v>
      </c>
      <c r="F6262" t="s">
        <v>40</v>
      </c>
      <c r="G6262">
        <v>14188.46</v>
      </c>
      <c r="H6262">
        <v>1</v>
      </c>
      <c r="I6262">
        <v>14188.46</v>
      </c>
      <c r="J6262">
        <v>2.09</v>
      </c>
      <c r="K6262">
        <v>4664</v>
      </c>
      <c r="L6262" s="1">
        <v>45637</v>
      </c>
    </row>
    <row r="6263" spans="1:12" x14ac:dyDescent="0.25">
      <c r="A6263" t="s">
        <v>6307</v>
      </c>
      <c r="B6263" t="s">
        <v>65</v>
      </c>
      <c r="C6263" t="s">
        <v>20</v>
      </c>
      <c r="D6263" t="s">
        <v>66</v>
      </c>
      <c r="E6263" t="s">
        <v>47</v>
      </c>
      <c r="F6263" t="s">
        <v>62</v>
      </c>
      <c r="G6263">
        <v>8074.37</v>
      </c>
      <c r="H6263">
        <v>5</v>
      </c>
      <c r="I6263">
        <v>40371.85</v>
      </c>
      <c r="J6263">
        <v>2.83</v>
      </c>
      <c r="K6263">
        <v>802</v>
      </c>
      <c r="L6263" s="1">
        <v>45605</v>
      </c>
    </row>
    <row r="6264" spans="1:12" x14ac:dyDescent="0.25">
      <c r="A6264" t="s">
        <v>6308</v>
      </c>
      <c r="B6264" t="s">
        <v>43</v>
      </c>
      <c r="C6264" t="s">
        <v>44</v>
      </c>
      <c r="D6264" t="s">
        <v>45</v>
      </c>
      <c r="E6264" t="s">
        <v>47</v>
      </c>
      <c r="F6264" t="s">
        <v>33</v>
      </c>
      <c r="G6264">
        <v>15224.83</v>
      </c>
      <c r="H6264">
        <v>3</v>
      </c>
      <c r="I6264">
        <v>45674.49</v>
      </c>
      <c r="J6264">
        <v>2.91</v>
      </c>
      <c r="K6264">
        <v>1888</v>
      </c>
      <c r="L6264" s="1">
        <v>45419</v>
      </c>
    </row>
    <row r="6265" spans="1:12" x14ac:dyDescent="0.25">
      <c r="A6265" t="s">
        <v>6309</v>
      </c>
      <c r="B6265" t="s">
        <v>38</v>
      </c>
      <c r="C6265" t="s">
        <v>20</v>
      </c>
      <c r="D6265" t="s">
        <v>39</v>
      </c>
      <c r="E6265" t="s">
        <v>47</v>
      </c>
      <c r="F6265" t="s">
        <v>28</v>
      </c>
      <c r="G6265">
        <v>18201.259999999998</v>
      </c>
      <c r="H6265">
        <v>2</v>
      </c>
      <c r="I6265">
        <v>36402.519999999997</v>
      </c>
      <c r="J6265">
        <v>4.4000000000000004</v>
      </c>
      <c r="K6265">
        <v>3312</v>
      </c>
      <c r="L6265" s="1">
        <v>45578</v>
      </c>
    </row>
    <row r="6266" spans="1:12" x14ac:dyDescent="0.25">
      <c r="A6266" t="s">
        <v>6310</v>
      </c>
      <c r="B6266" t="s">
        <v>65</v>
      </c>
      <c r="C6266" t="s">
        <v>20</v>
      </c>
      <c r="D6266" t="s">
        <v>66</v>
      </c>
      <c r="E6266" t="s">
        <v>47</v>
      </c>
      <c r="F6266" t="s">
        <v>28</v>
      </c>
      <c r="G6266">
        <v>16807.91</v>
      </c>
      <c r="H6266">
        <v>2</v>
      </c>
      <c r="I6266">
        <v>33615.82</v>
      </c>
      <c r="J6266">
        <v>1.96</v>
      </c>
      <c r="K6266">
        <v>1609</v>
      </c>
      <c r="L6266" s="1">
        <v>45342</v>
      </c>
    </row>
    <row r="6267" spans="1:12" x14ac:dyDescent="0.25">
      <c r="A6267" t="s">
        <v>6311</v>
      </c>
      <c r="B6267" t="s">
        <v>43</v>
      </c>
      <c r="C6267" t="s">
        <v>44</v>
      </c>
      <c r="D6267" t="s">
        <v>45</v>
      </c>
      <c r="E6267" t="s">
        <v>16</v>
      </c>
      <c r="F6267" t="s">
        <v>17</v>
      </c>
      <c r="G6267">
        <v>673.69</v>
      </c>
      <c r="H6267">
        <v>2</v>
      </c>
      <c r="I6267">
        <v>1347.38</v>
      </c>
      <c r="J6267">
        <v>2.2799999999999998</v>
      </c>
      <c r="K6267">
        <v>2361</v>
      </c>
      <c r="L6267" s="1">
        <v>45393</v>
      </c>
    </row>
    <row r="6268" spans="1:12" x14ac:dyDescent="0.25">
      <c r="A6268" t="s">
        <v>6312</v>
      </c>
      <c r="B6268" t="s">
        <v>19</v>
      </c>
      <c r="C6268" t="s">
        <v>20</v>
      </c>
      <c r="D6268" t="s">
        <v>21</v>
      </c>
      <c r="E6268" t="s">
        <v>16</v>
      </c>
      <c r="F6268" t="s">
        <v>17</v>
      </c>
      <c r="G6268">
        <v>3017.83</v>
      </c>
      <c r="H6268">
        <v>2</v>
      </c>
      <c r="I6268">
        <v>6035.66</v>
      </c>
      <c r="J6268">
        <v>4.76</v>
      </c>
      <c r="K6268">
        <v>2274</v>
      </c>
      <c r="L6268" s="1">
        <v>45363</v>
      </c>
    </row>
    <row r="6269" spans="1:12" x14ac:dyDescent="0.25">
      <c r="A6269" t="s">
        <v>6313</v>
      </c>
      <c r="B6269" t="s">
        <v>13</v>
      </c>
      <c r="C6269" t="s">
        <v>14</v>
      </c>
      <c r="D6269" t="s">
        <v>15</v>
      </c>
      <c r="E6269" t="s">
        <v>47</v>
      </c>
      <c r="F6269" t="s">
        <v>40</v>
      </c>
      <c r="G6269">
        <v>3275.08</v>
      </c>
      <c r="H6269">
        <v>2</v>
      </c>
      <c r="I6269">
        <v>6550.16</v>
      </c>
      <c r="J6269">
        <v>1.67</v>
      </c>
      <c r="K6269">
        <v>4249</v>
      </c>
      <c r="L6269" s="1">
        <v>45625</v>
      </c>
    </row>
    <row r="6270" spans="1:12" x14ac:dyDescent="0.25">
      <c r="A6270" t="s">
        <v>6314</v>
      </c>
      <c r="B6270" t="s">
        <v>13</v>
      </c>
      <c r="C6270" t="s">
        <v>14</v>
      </c>
      <c r="D6270" t="s">
        <v>15</v>
      </c>
      <c r="E6270" t="s">
        <v>16</v>
      </c>
      <c r="F6270" t="s">
        <v>28</v>
      </c>
      <c r="G6270">
        <v>15214.94</v>
      </c>
      <c r="H6270">
        <v>1</v>
      </c>
      <c r="I6270">
        <v>15214.94</v>
      </c>
      <c r="J6270">
        <v>1.1200000000000001</v>
      </c>
      <c r="K6270">
        <v>4142</v>
      </c>
      <c r="L6270" s="1">
        <v>45472</v>
      </c>
    </row>
    <row r="6271" spans="1:12" x14ac:dyDescent="0.25">
      <c r="A6271" t="s">
        <v>6315</v>
      </c>
      <c r="B6271" t="s">
        <v>13</v>
      </c>
      <c r="C6271" t="s">
        <v>14</v>
      </c>
      <c r="D6271" t="s">
        <v>15</v>
      </c>
      <c r="E6271" t="s">
        <v>16</v>
      </c>
      <c r="F6271" t="s">
        <v>33</v>
      </c>
      <c r="G6271">
        <v>17748.22</v>
      </c>
      <c r="H6271">
        <v>2</v>
      </c>
      <c r="I6271">
        <v>35496.44</v>
      </c>
      <c r="J6271">
        <v>2.42</v>
      </c>
      <c r="K6271">
        <v>506</v>
      </c>
      <c r="L6271" s="1">
        <v>45549</v>
      </c>
    </row>
    <row r="6272" spans="1:12" x14ac:dyDescent="0.25">
      <c r="A6272" t="s">
        <v>6316</v>
      </c>
      <c r="B6272" t="s">
        <v>25</v>
      </c>
      <c r="C6272" t="s">
        <v>26</v>
      </c>
      <c r="D6272" t="s">
        <v>27</v>
      </c>
      <c r="E6272" t="s">
        <v>16</v>
      </c>
      <c r="F6272" t="s">
        <v>40</v>
      </c>
      <c r="G6272">
        <v>1694.32</v>
      </c>
      <c r="H6272">
        <v>4</v>
      </c>
      <c r="I6272">
        <v>6777.28</v>
      </c>
      <c r="J6272">
        <v>3.77</v>
      </c>
      <c r="K6272">
        <v>3134</v>
      </c>
      <c r="L6272" s="1">
        <v>45639</v>
      </c>
    </row>
    <row r="6273" spans="1:12" x14ac:dyDescent="0.25">
      <c r="A6273" t="s">
        <v>6317</v>
      </c>
      <c r="B6273" t="s">
        <v>38</v>
      </c>
      <c r="C6273" t="s">
        <v>20</v>
      </c>
      <c r="D6273" t="s">
        <v>39</v>
      </c>
      <c r="E6273" t="s">
        <v>16</v>
      </c>
      <c r="F6273" t="s">
        <v>33</v>
      </c>
      <c r="G6273">
        <v>7580.76</v>
      </c>
      <c r="H6273">
        <v>2</v>
      </c>
      <c r="I6273">
        <v>15161.52</v>
      </c>
      <c r="J6273">
        <v>2.63</v>
      </c>
      <c r="K6273">
        <v>3467</v>
      </c>
      <c r="L6273" s="1">
        <v>45391</v>
      </c>
    </row>
    <row r="6274" spans="1:12" x14ac:dyDescent="0.25">
      <c r="A6274" t="s">
        <v>6318</v>
      </c>
      <c r="B6274" t="s">
        <v>49</v>
      </c>
      <c r="C6274" t="s">
        <v>14</v>
      </c>
      <c r="D6274" t="s">
        <v>50</v>
      </c>
      <c r="E6274" t="s">
        <v>16</v>
      </c>
      <c r="F6274" t="s">
        <v>40</v>
      </c>
      <c r="G6274">
        <v>10762.28</v>
      </c>
      <c r="H6274">
        <v>5</v>
      </c>
      <c r="I6274">
        <v>53811.4</v>
      </c>
      <c r="J6274">
        <v>3.21</v>
      </c>
      <c r="K6274">
        <v>187</v>
      </c>
      <c r="L6274" s="1">
        <v>45633</v>
      </c>
    </row>
    <row r="6275" spans="1:12" x14ac:dyDescent="0.25">
      <c r="A6275" t="s">
        <v>6319</v>
      </c>
      <c r="B6275" t="s">
        <v>30</v>
      </c>
      <c r="C6275" t="s">
        <v>31</v>
      </c>
      <c r="D6275" t="s">
        <v>32</v>
      </c>
      <c r="E6275" t="s">
        <v>16</v>
      </c>
      <c r="F6275" t="s">
        <v>17</v>
      </c>
      <c r="G6275">
        <v>16708.39</v>
      </c>
      <c r="H6275">
        <v>1</v>
      </c>
      <c r="I6275">
        <v>16708.39</v>
      </c>
      <c r="J6275">
        <v>2.29</v>
      </c>
      <c r="K6275">
        <v>669</v>
      </c>
      <c r="L6275" s="1">
        <v>45516</v>
      </c>
    </row>
    <row r="6276" spans="1:12" x14ac:dyDescent="0.25">
      <c r="A6276" t="s">
        <v>6320</v>
      </c>
      <c r="B6276" t="s">
        <v>38</v>
      </c>
      <c r="C6276" t="s">
        <v>20</v>
      </c>
      <c r="D6276" t="s">
        <v>39</v>
      </c>
      <c r="E6276" t="s">
        <v>47</v>
      </c>
      <c r="F6276" t="s">
        <v>17</v>
      </c>
      <c r="G6276">
        <v>8746.77</v>
      </c>
      <c r="H6276">
        <v>1</v>
      </c>
      <c r="I6276">
        <v>8746.77</v>
      </c>
      <c r="J6276">
        <v>1.77</v>
      </c>
      <c r="K6276">
        <v>4451</v>
      </c>
      <c r="L6276" s="1">
        <v>45350</v>
      </c>
    </row>
    <row r="6277" spans="1:12" x14ac:dyDescent="0.25">
      <c r="A6277" t="s">
        <v>6321</v>
      </c>
      <c r="B6277" t="s">
        <v>25</v>
      </c>
      <c r="C6277" t="s">
        <v>26</v>
      </c>
      <c r="D6277" t="s">
        <v>27</v>
      </c>
      <c r="E6277" t="s">
        <v>22</v>
      </c>
      <c r="F6277" t="s">
        <v>40</v>
      </c>
      <c r="G6277">
        <v>9560.85</v>
      </c>
      <c r="H6277">
        <v>3</v>
      </c>
      <c r="I6277">
        <v>28682.55</v>
      </c>
      <c r="J6277">
        <v>2.7</v>
      </c>
      <c r="K6277">
        <v>3359</v>
      </c>
      <c r="L6277" s="1">
        <v>45560</v>
      </c>
    </row>
    <row r="6278" spans="1:12" x14ac:dyDescent="0.25">
      <c r="A6278" t="s">
        <v>6322</v>
      </c>
      <c r="B6278" t="s">
        <v>49</v>
      </c>
      <c r="C6278" t="s">
        <v>14</v>
      </c>
      <c r="D6278" t="s">
        <v>50</v>
      </c>
      <c r="E6278" t="s">
        <v>16</v>
      </c>
      <c r="F6278" t="s">
        <v>62</v>
      </c>
      <c r="G6278">
        <v>13613.67</v>
      </c>
      <c r="H6278">
        <v>4</v>
      </c>
      <c r="I6278">
        <v>54454.68</v>
      </c>
      <c r="J6278">
        <v>4.72</v>
      </c>
      <c r="K6278">
        <v>4378</v>
      </c>
      <c r="L6278" s="1">
        <v>45618</v>
      </c>
    </row>
    <row r="6279" spans="1:12" x14ac:dyDescent="0.25">
      <c r="A6279" t="s">
        <v>6323</v>
      </c>
      <c r="B6279" t="s">
        <v>25</v>
      </c>
      <c r="C6279" t="s">
        <v>26</v>
      </c>
      <c r="D6279" t="s">
        <v>27</v>
      </c>
      <c r="E6279" t="s">
        <v>22</v>
      </c>
      <c r="F6279" t="s">
        <v>62</v>
      </c>
      <c r="G6279">
        <v>15603.16</v>
      </c>
      <c r="H6279">
        <v>3</v>
      </c>
      <c r="I6279">
        <v>46809.48</v>
      </c>
      <c r="J6279">
        <v>2.79</v>
      </c>
      <c r="K6279">
        <v>4423</v>
      </c>
      <c r="L6279" s="1">
        <v>45361</v>
      </c>
    </row>
    <row r="6280" spans="1:12" x14ac:dyDescent="0.25">
      <c r="A6280" t="s">
        <v>6324</v>
      </c>
      <c r="B6280" t="s">
        <v>30</v>
      </c>
      <c r="C6280" t="s">
        <v>31</v>
      </c>
      <c r="D6280" t="s">
        <v>32</v>
      </c>
      <c r="E6280" t="s">
        <v>22</v>
      </c>
      <c r="F6280" t="s">
        <v>23</v>
      </c>
      <c r="G6280">
        <v>7185.19</v>
      </c>
      <c r="H6280">
        <v>4</v>
      </c>
      <c r="I6280">
        <v>28740.76</v>
      </c>
      <c r="J6280">
        <v>1.86</v>
      </c>
      <c r="K6280">
        <v>1434</v>
      </c>
      <c r="L6280" s="1">
        <v>45503</v>
      </c>
    </row>
    <row r="6281" spans="1:12" x14ac:dyDescent="0.25">
      <c r="A6281" t="s">
        <v>6325</v>
      </c>
      <c r="B6281" t="s">
        <v>65</v>
      </c>
      <c r="C6281" t="s">
        <v>20</v>
      </c>
      <c r="D6281" t="s">
        <v>66</v>
      </c>
      <c r="E6281" t="s">
        <v>22</v>
      </c>
      <c r="F6281" t="s">
        <v>17</v>
      </c>
      <c r="G6281">
        <v>17902.48</v>
      </c>
      <c r="H6281">
        <v>4</v>
      </c>
      <c r="I6281">
        <v>71609.919999999998</v>
      </c>
      <c r="J6281">
        <v>1.1299999999999999</v>
      </c>
      <c r="K6281">
        <v>2891</v>
      </c>
      <c r="L6281" s="1">
        <v>45584</v>
      </c>
    </row>
    <row r="6282" spans="1:12" x14ac:dyDescent="0.25">
      <c r="A6282" t="s">
        <v>6326</v>
      </c>
      <c r="B6282" t="s">
        <v>53</v>
      </c>
      <c r="C6282" t="s">
        <v>31</v>
      </c>
      <c r="D6282" t="s">
        <v>54</v>
      </c>
      <c r="E6282" t="s">
        <v>47</v>
      </c>
      <c r="F6282" t="s">
        <v>62</v>
      </c>
      <c r="G6282">
        <v>14298.64</v>
      </c>
      <c r="H6282">
        <v>4</v>
      </c>
      <c r="I6282">
        <v>57194.559999999998</v>
      </c>
      <c r="J6282">
        <v>1.76</v>
      </c>
      <c r="K6282">
        <v>3550</v>
      </c>
      <c r="L6282" s="1">
        <v>45622</v>
      </c>
    </row>
    <row r="6283" spans="1:12" x14ac:dyDescent="0.25">
      <c r="A6283" t="s">
        <v>6327</v>
      </c>
      <c r="B6283" t="s">
        <v>19</v>
      </c>
      <c r="C6283" t="s">
        <v>20</v>
      </c>
      <c r="D6283" t="s">
        <v>21</v>
      </c>
      <c r="E6283" t="s">
        <v>16</v>
      </c>
      <c r="F6283" t="s">
        <v>28</v>
      </c>
      <c r="G6283">
        <v>6181.81</v>
      </c>
      <c r="H6283">
        <v>3</v>
      </c>
      <c r="I6283">
        <v>18545.43</v>
      </c>
      <c r="J6283">
        <v>3.62</v>
      </c>
      <c r="K6283">
        <v>1834</v>
      </c>
      <c r="L6283" s="1">
        <v>45460</v>
      </c>
    </row>
    <row r="6284" spans="1:12" x14ac:dyDescent="0.25">
      <c r="A6284" t="s">
        <v>6328</v>
      </c>
      <c r="B6284" t="s">
        <v>19</v>
      </c>
      <c r="C6284" t="s">
        <v>20</v>
      </c>
      <c r="D6284" t="s">
        <v>21</v>
      </c>
      <c r="E6284" t="s">
        <v>22</v>
      </c>
      <c r="F6284" t="s">
        <v>40</v>
      </c>
      <c r="G6284">
        <v>14852.08</v>
      </c>
      <c r="H6284">
        <v>5</v>
      </c>
      <c r="I6284">
        <v>74260.399999999994</v>
      </c>
      <c r="J6284">
        <v>1.54</v>
      </c>
      <c r="K6284">
        <v>3079</v>
      </c>
      <c r="L6284" s="1">
        <v>45570</v>
      </c>
    </row>
    <row r="6285" spans="1:12" x14ac:dyDescent="0.25">
      <c r="A6285" t="s">
        <v>6329</v>
      </c>
      <c r="B6285" t="s">
        <v>53</v>
      </c>
      <c r="C6285" t="s">
        <v>31</v>
      </c>
      <c r="D6285" t="s">
        <v>54</v>
      </c>
      <c r="E6285" t="s">
        <v>16</v>
      </c>
      <c r="F6285" t="s">
        <v>23</v>
      </c>
      <c r="G6285">
        <v>19897.919999999998</v>
      </c>
      <c r="H6285">
        <v>4</v>
      </c>
      <c r="I6285">
        <v>79591.679999999993</v>
      </c>
      <c r="J6285">
        <v>2.35</v>
      </c>
      <c r="K6285">
        <v>1926</v>
      </c>
      <c r="L6285" s="1">
        <v>45633</v>
      </c>
    </row>
    <row r="6286" spans="1:12" x14ac:dyDescent="0.25">
      <c r="A6286" t="s">
        <v>6330</v>
      </c>
      <c r="B6286" t="s">
        <v>25</v>
      </c>
      <c r="C6286" t="s">
        <v>26</v>
      </c>
      <c r="D6286" t="s">
        <v>27</v>
      </c>
      <c r="E6286" t="s">
        <v>47</v>
      </c>
      <c r="F6286" t="s">
        <v>33</v>
      </c>
      <c r="G6286">
        <v>1961.99</v>
      </c>
      <c r="H6286">
        <v>4</v>
      </c>
      <c r="I6286">
        <v>7847.96</v>
      </c>
      <c r="J6286">
        <v>3.31</v>
      </c>
      <c r="K6286">
        <v>4998</v>
      </c>
      <c r="L6286" s="1">
        <v>45465</v>
      </c>
    </row>
    <row r="6287" spans="1:12" x14ac:dyDescent="0.25">
      <c r="A6287" t="s">
        <v>6331</v>
      </c>
      <c r="B6287" t="s">
        <v>43</v>
      </c>
      <c r="C6287" t="s">
        <v>44</v>
      </c>
      <c r="D6287" t="s">
        <v>45</v>
      </c>
      <c r="E6287" t="s">
        <v>16</v>
      </c>
      <c r="F6287" t="s">
        <v>33</v>
      </c>
      <c r="G6287">
        <v>1786.99</v>
      </c>
      <c r="H6287">
        <v>5</v>
      </c>
      <c r="I6287">
        <v>8934.9500000000007</v>
      </c>
      <c r="J6287">
        <v>4.17</v>
      </c>
      <c r="K6287">
        <v>3038</v>
      </c>
      <c r="L6287" s="1">
        <v>45438</v>
      </c>
    </row>
    <row r="6288" spans="1:12" x14ac:dyDescent="0.25">
      <c r="A6288" t="s">
        <v>6332</v>
      </c>
      <c r="B6288" t="s">
        <v>30</v>
      </c>
      <c r="C6288" t="s">
        <v>31</v>
      </c>
      <c r="D6288" t="s">
        <v>32</v>
      </c>
      <c r="E6288" t="s">
        <v>47</v>
      </c>
      <c r="F6288" t="s">
        <v>33</v>
      </c>
      <c r="G6288">
        <v>1634.83</v>
      </c>
      <c r="H6288">
        <v>3</v>
      </c>
      <c r="I6288">
        <v>4904.49</v>
      </c>
      <c r="J6288">
        <v>4.75</v>
      </c>
      <c r="K6288">
        <v>4466</v>
      </c>
      <c r="L6288" s="1">
        <v>45396</v>
      </c>
    </row>
    <row r="6289" spans="1:12" x14ac:dyDescent="0.25">
      <c r="A6289" t="s">
        <v>6333</v>
      </c>
      <c r="B6289" t="s">
        <v>35</v>
      </c>
      <c r="C6289" t="s">
        <v>14</v>
      </c>
      <c r="D6289" t="s">
        <v>36</v>
      </c>
      <c r="E6289" t="s">
        <v>22</v>
      </c>
      <c r="F6289" t="s">
        <v>23</v>
      </c>
      <c r="G6289">
        <v>9063.43</v>
      </c>
      <c r="H6289">
        <v>3</v>
      </c>
      <c r="I6289">
        <v>27190.29</v>
      </c>
      <c r="J6289">
        <v>4.07</v>
      </c>
      <c r="K6289">
        <v>1510</v>
      </c>
      <c r="L6289" s="1">
        <v>45305</v>
      </c>
    </row>
    <row r="6290" spans="1:12" x14ac:dyDescent="0.25">
      <c r="A6290" t="s">
        <v>6334</v>
      </c>
      <c r="B6290" t="s">
        <v>13</v>
      </c>
      <c r="C6290" t="s">
        <v>14</v>
      </c>
      <c r="D6290" t="s">
        <v>15</v>
      </c>
      <c r="E6290" t="s">
        <v>47</v>
      </c>
      <c r="F6290" t="s">
        <v>40</v>
      </c>
      <c r="G6290">
        <v>1986.57</v>
      </c>
      <c r="H6290">
        <v>5</v>
      </c>
      <c r="I6290">
        <v>9932.85</v>
      </c>
      <c r="J6290">
        <v>4.24</v>
      </c>
      <c r="K6290">
        <v>1856</v>
      </c>
      <c r="L6290" s="1">
        <v>45617</v>
      </c>
    </row>
    <row r="6291" spans="1:12" x14ac:dyDescent="0.25">
      <c r="A6291" t="s">
        <v>6335</v>
      </c>
      <c r="B6291" t="s">
        <v>38</v>
      </c>
      <c r="C6291" t="s">
        <v>20</v>
      </c>
      <c r="D6291" t="s">
        <v>39</v>
      </c>
      <c r="E6291" t="s">
        <v>16</v>
      </c>
      <c r="F6291" t="s">
        <v>17</v>
      </c>
      <c r="G6291">
        <v>2860.7</v>
      </c>
      <c r="H6291">
        <v>2</v>
      </c>
      <c r="I6291">
        <v>5721.4</v>
      </c>
      <c r="J6291">
        <v>2.82</v>
      </c>
      <c r="K6291">
        <v>4268</v>
      </c>
      <c r="L6291" s="1">
        <v>45619</v>
      </c>
    </row>
    <row r="6292" spans="1:12" x14ac:dyDescent="0.25">
      <c r="A6292" t="s">
        <v>6336</v>
      </c>
      <c r="B6292" t="s">
        <v>30</v>
      </c>
      <c r="C6292" t="s">
        <v>31</v>
      </c>
      <c r="D6292" t="s">
        <v>32</v>
      </c>
      <c r="E6292" t="s">
        <v>22</v>
      </c>
      <c r="F6292" t="s">
        <v>40</v>
      </c>
      <c r="G6292">
        <v>318.36</v>
      </c>
      <c r="H6292">
        <v>2</v>
      </c>
      <c r="I6292">
        <v>636.72</v>
      </c>
      <c r="J6292">
        <v>4.2</v>
      </c>
      <c r="K6292">
        <v>1456</v>
      </c>
      <c r="L6292" s="1">
        <v>45523</v>
      </c>
    </row>
    <row r="6293" spans="1:12" x14ac:dyDescent="0.25">
      <c r="A6293" t="s">
        <v>6337</v>
      </c>
      <c r="B6293" t="s">
        <v>30</v>
      </c>
      <c r="C6293" t="s">
        <v>31</v>
      </c>
      <c r="D6293" t="s">
        <v>32</v>
      </c>
      <c r="E6293" t="s">
        <v>47</v>
      </c>
      <c r="F6293" t="s">
        <v>23</v>
      </c>
      <c r="G6293">
        <v>6947.06</v>
      </c>
      <c r="H6293">
        <v>4</v>
      </c>
      <c r="I6293">
        <v>27788.240000000002</v>
      </c>
      <c r="J6293">
        <v>1.47</v>
      </c>
      <c r="K6293">
        <v>422</v>
      </c>
      <c r="L6293" s="1">
        <v>45309</v>
      </c>
    </row>
    <row r="6294" spans="1:12" x14ac:dyDescent="0.25">
      <c r="A6294" t="s">
        <v>6338</v>
      </c>
      <c r="B6294" t="s">
        <v>25</v>
      </c>
      <c r="C6294" t="s">
        <v>26</v>
      </c>
      <c r="D6294" t="s">
        <v>27</v>
      </c>
      <c r="E6294" t="s">
        <v>16</v>
      </c>
      <c r="F6294" t="s">
        <v>28</v>
      </c>
      <c r="G6294">
        <v>17029.39</v>
      </c>
      <c r="H6294">
        <v>5</v>
      </c>
      <c r="I6294">
        <v>85146.95</v>
      </c>
      <c r="J6294">
        <v>2.64</v>
      </c>
      <c r="K6294">
        <v>3957</v>
      </c>
      <c r="L6294" s="1">
        <v>45322</v>
      </c>
    </row>
    <row r="6295" spans="1:12" x14ac:dyDescent="0.25">
      <c r="A6295" t="s">
        <v>6339</v>
      </c>
      <c r="B6295" t="s">
        <v>53</v>
      </c>
      <c r="C6295" t="s">
        <v>31</v>
      </c>
      <c r="D6295" t="s">
        <v>54</v>
      </c>
      <c r="E6295" t="s">
        <v>22</v>
      </c>
      <c r="F6295" t="s">
        <v>62</v>
      </c>
      <c r="G6295">
        <v>4199.68</v>
      </c>
      <c r="H6295">
        <v>1</v>
      </c>
      <c r="I6295">
        <v>4199.68</v>
      </c>
      <c r="J6295">
        <v>4.3600000000000003</v>
      </c>
      <c r="K6295">
        <v>263</v>
      </c>
      <c r="L6295" s="1">
        <v>45489</v>
      </c>
    </row>
    <row r="6296" spans="1:12" x14ac:dyDescent="0.25">
      <c r="A6296" t="s">
        <v>6340</v>
      </c>
      <c r="B6296" t="s">
        <v>19</v>
      </c>
      <c r="C6296" t="s">
        <v>20</v>
      </c>
      <c r="D6296" t="s">
        <v>21</v>
      </c>
      <c r="E6296" t="s">
        <v>22</v>
      </c>
      <c r="F6296" t="s">
        <v>28</v>
      </c>
      <c r="G6296">
        <v>19272.330000000002</v>
      </c>
      <c r="H6296">
        <v>3</v>
      </c>
      <c r="I6296">
        <v>57816.99</v>
      </c>
      <c r="J6296">
        <v>1.83</v>
      </c>
      <c r="K6296">
        <v>3534</v>
      </c>
      <c r="L6296" s="1">
        <v>45373</v>
      </c>
    </row>
    <row r="6297" spans="1:12" x14ac:dyDescent="0.25">
      <c r="A6297" t="s">
        <v>6341</v>
      </c>
      <c r="B6297" t="s">
        <v>53</v>
      </c>
      <c r="C6297" t="s">
        <v>31</v>
      </c>
      <c r="D6297" t="s">
        <v>54</v>
      </c>
      <c r="E6297" t="s">
        <v>22</v>
      </c>
      <c r="F6297" t="s">
        <v>40</v>
      </c>
      <c r="G6297">
        <v>8886.4500000000007</v>
      </c>
      <c r="H6297">
        <v>3</v>
      </c>
      <c r="I6297">
        <v>26659.35</v>
      </c>
      <c r="J6297">
        <v>3.27</v>
      </c>
      <c r="K6297">
        <v>2706</v>
      </c>
      <c r="L6297" s="1">
        <v>45408</v>
      </c>
    </row>
    <row r="6298" spans="1:12" x14ac:dyDescent="0.25">
      <c r="A6298" t="s">
        <v>6342</v>
      </c>
      <c r="B6298" t="s">
        <v>65</v>
      </c>
      <c r="C6298" t="s">
        <v>20</v>
      </c>
      <c r="D6298" t="s">
        <v>66</v>
      </c>
      <c r="E6298" t="s">
        <v>16</v>
      </c>
      <c r="F6298" t="s">
        <v>62</v>
      </c>
      <c r="G6298">
        <v>941.71</v>
      </c>
      <c r="H6298">
        <v>3</v>
      </c>
      <c r="I6298">
        <v>2825.13</v>
      </c>
      <c r="J6298">
        <v>2.6</v>
      </c>
      <c r="K6298">
        <v>4574</v>
      </c>
      <c r="L6298" s="1">
        <v>45407</v>
      </c>
    </row>
    <row r="6299" spans="1:12" x14ac:dyDescent="0.25">
      <c r="A6299" t="s">
        <v>6343</v>
      </c>
      <c r="B6299" t="s">
        <v>43</v>
      </c>
      <c r="C6299" t="s">
        <v>44</v>
      </c>
      <c r="D6299" t="s">
        <v>45</v>
      </c>
      <c r="E6299" t="s">
        <v>16</v>
      </c>
      <c r="F6299" t="s">
        <v>28</v>
      </c>
      <c r="G6299">
        <v>18255.52</v>
      </c>
      <c r="H6299">
        <v>3</v>
      </c>
      <c r="I6299">
        <v>54766.559999999998</v>
      </c>
      <c r="J6299">
        <v>2.86</v>
      </c>
      <c r="K6299">
        <v>4409</v>
      </c>
      <c r="L6299" s="1">
        <v>45399</v>
      </c>
    </row>
    <row r="6300" spans="1:12" x14ac:dyDescent="0.25">
      <c r="A6300" t="s">
        <v>6344</v>
      </c>
      <c r="B6300" t="s">
        <v>19</v>
      </c>
      <c r="C6300" t="s">
        <v>20</v>
      </c>
      <c r="D6300" t="s">
        <v>21</v>
      </c>
      <c r="E6300" t="s">
        <v>16</v>
      </c>
      <c r="F6300" t="s">
        <v>62</v>
      </c>
      <c r="G6300">
        <v>16949.060000000001</v>
      </c>
      <c r="H6300">
        <v>1</v>
      </c>
      <c r="I6300">
        <v>16949.060000000001</v>
      </c>
      <c r="J6300">
        <v>4.3499999999999996</v>
      </c>
      <c r="K6300">
        <v>2451</v>
      </c>
      <c r="L6300" s="1">
        <v>45567</v>
      </c>
    </row>
    <row r="6301" spans="1:12" x14ac:dyDescent="0.25">
      <c r="A6301" t="s">
        <v>6345</v>
      </c>
      <c r="B6301" t="s">
        <v>38</v>
      </c>
      <c r="C6301" t="s">
        <v>20</v>
      </c>
      <c r="D6301" t="s">
        <v>39</v>
      </c>
      <c r="E6301" t="s">
        <v>22</v>
      </c>
      <c r="F6301" t="s">
        <v>17</v>
      </c>
      <c r="G6301">
        <v>4143.78</v>
      </c>
      <c r="H6301">
        <v>3</v>
      </c>
      <c r="I6301">
        <v>12431.34</v>
      </c>
      <c r="J6301">
        <v>3.46</v>
      </c>
      <c r="K6301">
        <v>3745</v>
      </c>
      <c r="L6301" s="1">
        <v>45556</v>
      </c>
    </row>
    <row r="6302" spans="1:12" x14ac:dyDescent="0.25">
      <c r="A6302" t="s">
        <v>6346</v>
      </c>
      <c r="B6302" t="s">
        <v>49</v>
      </c>
      <c r="C6302" t="s">
        <v>14</v>
      </c>
      <c r="D6302" t="s">
        <v>50</v>
      </c>
      <c r="E6302" t="s">
        <v>16</v>
      </c>
      <c r="F6302" t="s">
        <v>62</v>
      </c>
      <c r="G6302">
        <v>18231.240000000002</v>
      </c>
      <c r="H6302">
        <v>4</v>
      </c>
      <c r="I6302">
        <v>72924.960000000006</v>
      </c>
      <c r="J6302">
        <v>3.31</v>
      </c>
      <c r="K6302">
        <v>1525</v>
      </c>
      <c r="L6302" s="1">
        <v>45466</v>
      </c>
    </row>
    <row r="6303" spans="1:12" x14ac:dyDescent="0.25">
      <c r="A6303" t="s">
        <v>6347</v>
      </c>
      <c r="B6303" t="s">
        <v>13</v>
      </c>
      <c r="C6303" t="s">
        <v>14</v>
      </c>
      <c r="D6303" t="s">
        <v>15</v>
      </c>
      <c r="E6303" t="s">
        <v>22</v>
      </c>
      <c r="F6303" t="s">
        <v>40</v>
      </c>
      <c r="G6303">
        <v>12721.31</v>
      </c>
      <c r="H6303">
        <v>5</v>
      </c>
      <c r="I6303">
        <v>63606.55</v>
      </c>
      <c r="J6303">
        <v>3.51</v>
      </c>
      <c r="K6303">
        <v>1955</v>
      </c>
      <c r="L6303" s="1">
        <v>45382</v>
      </c>
    </row>
    <row r="6304" spans="1:12" x14ac:dyDescent="0.25">
      <c r="A6304" t="s">
        <v>6348</v>
      </c>
      <c r="B6304" t="s">
        <v>35</v>
      </c>
      <c r="C6304" t="s">
        <v>14</v>
      </c>
      <c r="D6304" t="s">
        <v>36</v>
      </c>
      <c r="E6304" t="s">
        <v>47</v>
      </c>
      <c r="F6304" t="s">
        <v>28</v>
      </c>
      <c r="G6304">
        <v>4007.42</v>
      </c>
      <c r="H6304">
        <v>2</v>
      </c>
      <c r="I6304">
        <v>8014.84</v>
      </c>
      <c r="J6304">
        <v>4.82</v>
      </c>
      <c r="K6304">
        <v>3802</v>
      </c>
      <c r="L6304" s="1">
        <v>45321</v>
      </c>
    </row>
    <row r="6305" spans="1:12" x14ac:dyDescent="0.25">
      <c r="A6305" t="s">
        <v>6349</v>
      </c>
      <c r="B6305" t="s">
        <v>25</v>
      </c>
      <c r="C6305" t="s">
        <v>26</v>
      </c>
      <c r="D6305" t="s">
        <v>27</v>
      </c>
      <c r="E6305" t="s">
        <v>22</v>
      </c>
      <c r="F6305" t="s">
        <v>28</v>
      </c>
      <c r="G6305">
        <v>9731.5499999999993</v>
      </c>
      <c r="H6305">
        <v>5</v>
      </c>
      <c r="I6305">
        <v>48657.75</v>
      </c>
      <c r="J6305">
        <v>1.63</v>
      </c>
      <c r="K6305">
        <v>1643</v>
      </c>
      <c r="L6305" s="1">
        <v>45401</v>
      </c>
    </row>
    <row r="6306" spans="1:12" x14ac:dyDescent="0.25">
      <c r="A6306" t="s">
        <v>6350</v>
      </c>
      <c r="B6306" t="s">
        <v>65</v>
      </c>
      <c r="C6306" t="s">
        <v>20</v>
      </c>
      <c r="D6306" t="s">
        <v>66</v>
      </c>
      <c r="E6306" t="s">
        <v>22</v>
      </c>
      <c r="F6306" t="s">
        <v>40</v>
      </c>
      <c r="G6306">
        <v>5091.96</v>
      </c>
      <c r="H6306">
        <v>5</v>
      </c>
      <c r="I6306">
        <v>25459.8</v>
      </c>
      <c r="J6306">
        <v>4.76</v>
      </c>
      <c r="K6306">
        <v>1548</v>
      </c>
      <c r="L6306" s="1">
        <v>45391</v>
      </c>
    </row>
    <row r="6307" spans="1:12" x14ac:dyDescent="0.25">
      <c r="A6307" t="s">
        <v>6351</v>
      </c>
      <c r="B6307" t="s">
        <v>53</v>
      </c>
      <c r="C6307" t="s">
        <v>31</v>
      </c>
      <c r="D6307" t="s">
        <v>54</v>
      </c>
      <c r="E6307" t="s">
        <v>22</v>
      </c>
      <c r="F6307" t="s">
        <v>40</v>
      </c>
      <c r="G6307">
        <v>661.14</v>
      </c>
      <c r="H6307">
        <v>2</v>
      </c>
      <c r="I6307">
        <v>1322.28</v>
      </c>
      <c r="J6307">
        <v>1.54</v>
      </c>
      <c r="K6307">
        <v>4989</v>
      </c>
      <c r="L6307" s="1">
        <v>45364</v>
      </c>
    </row>
    <row r="6308" spans="1:12" x14ac:dyDescent="0.25">
      <c r="A6308" t="s">
        <v>6352</v>
      </c>
      <c r="B6308" t="s">
        <v>25</v>
      </c>
      <c r="C6308" t="s">
        <v>26</v>
      </c>
      <c r="D6308" t="s">
        <v>27</v>
      </c>
      <c r="E6308" t="s">
        <v>22</v>
      </c>
      <c r="F6308" t="s">
        <v>40</v>
      </c>
      <c r="G6308">
        <v>5870.67</v>
      </c>
      <c r="H6308">
        <v>1</v>
      </c>
      <c r="I6308">
        <v>5870.67</v>
      </c>
      <c r="J6308">
        <v>4.47</v>
      </c>
      <c r="K6308">
        <v>1509</v>
      </c>
      <c r="L6308" s="1">
        <v>45492</v>
      </c>
    </row>
    <row r="6309" spans="1:12" x14ac:dyDescent="0.25">
      <c r="A6309" t="s">
        <v>6353</v>
      </c>
      <c r="B6309" t="s">
        <v>43</v>
      </c>
      <c r="C6309" t="s">
        <v>44</v>
      </c>
      <c r="D6309" t="s">
        <v>45</v>
      </c>
      <c r="E6309" t="s">
        <v>16</v>
      </c>
      <c r="F6309" t="s">
        <v>17</v>
      </c>
      <c r="G6309">
        <v>6171.25</v>
      </c>
      <c r="H6309">
        <v>3</v>
      </c>
      <c r="I6309">
        <v>18513.75</v>
      </c>
      <c r="J6309">
        <v>1.96</v>
      </c>
      <c r="K6309">
        <v>3559</v>
      </c>
      <c r="L6309" s="1">
        <v>45439</v>
      </c>
    </row>
    <row r="6310" spans="1:12" x14ac:dyDescent="0.25">
      <c r="A6310" t="s">
        <v>6354</v>
      </c>
      <c r="B6310" t="s">
        <v>43</v>
      </c>
      <c r="C6310" t="s">
        <v>44</v>
      </c>
      <c r="D6310" t="s">
        <v>45</v>
      </c>
      <c r="E6310" t="s">
        <v>16</v>
      </c>
      <c r="F6310" t="s">
        <v>62</v>
      </c>
      <c r="G6310">
        <v>10041.83</v>
      </c>
      <c r="H6310">
        <v>5</v>
      </c>
      <c r="I6310">
        <v>50209.15</v>
      </c>
      <c r="J6310">
        <v>3.2</v>
      </c>
      <c r="K6310">
        <v>4105</v>
      </c>
      <c r="L6310" s="1">
        <v>45408</v>
      </c>
    </row>
    <row r="6311" spans="1:12" x14ac:dyDescent="0.25">
      <c r="A6311" t="s">
        <v>6355</v>
      </c>
      <c r="B6311" t="s">
        <v>30</v>
      </c>
      <c r="C6311" t="s">
        <v>31</v>
      </c>
      <c r="D6311" t="s">
        <v>32</v>
      </c>
      <c r="E6311" t="s">
        <v>16</v>
      </c>
      <c r="F6311" t="s">
        <v>17</v>
      </c>
      <c r="G6311">
        <v>16337.47</v>
      </c>
      <c r="H6311">
        <v>3</v>
      </c>
      <c r="I6311">
        <v>49012.41</v>
      </c>
      <c r="J6311">
        <v>4.3899999999999997</v>
      </c>
      <c r="K6311">
        <v>1505</v>
      </c>
      <c r="L6311" s="1">
        <v>45600</v>
      </c>
    </row>
    <row r="6312" spans="1:12" x14ac:dyDescent="0.25">
      <c r="A6312" t="s">
        <v>6356</v>
      </c>
      <c r="B6312" t="s">
        <v>38</v>
      </c>
      <c r="C6312" t="s">
        <v>20</v>
      </c>
      <c r="D6312" t="s">
        <v>39</v>
      </c>
      <c r="E6312" t="s">
        <v>47</v>
      </c>
      <c r="F6312" t="s">
        <v>40</v>
      </c>
      <c r="G6312">
        <v>14113.28</v>
      </c>
      <c r="H6312">
        <v>3</v>
      </c>
      <c r="I6312">
        <v>42339.839999999997</v>
      </c>
      <c r="J6312">
        <v>2.85</v>
      </c>
      <c r="K6312">
        <v>1518</v>
      </c>
      <c r="L6312" s="1">
        <v>45293</v>
      </c>
    </row>
    <row r="6313" spans="1:12" x14ac:dyDescent="0.25">
      <c r="A6313" t="s">
        <v>6357</v>
      </c>
      <c r="B6313" t="s">
        <v>65</v>
      </c>
      <c r="C6313" t="s">
        <v>20</v>
      </c>
      <c r="D6313" t="s">
        <v>66</v>
      </c>
      <c r="E6313" t="s">
        <v>16</v>
      </c>
      <c r="F6313" t="s">
        <v>17</v>
      </c>
      <c r="G6313">
        <v>3277.25</v>
      </c>
      <c r="H6313">
        <v>4</v>
      </c>
      <c r="I6313">
        <v>13109</v>
      </c>
      <c r="J6313">
        <v>3</v>
      </c>
      <c r="K6313">
        <v>4132</v>
      </c>
      <c r="L6313" s="1">
        <v>45370</v>
      </c>
    </row>
    <row r="6314" spans="1:12" x14ac:dyDescent="0.25">
      <c r="A6314" t="s">
        <v>6358</v>
      </c>
      <c r="B6314" t="s">
        <v>65</v>
      </c>
      <c r="C6314" t="s">
        <v>20</v>
      </c>
      <c r="D6314" t="s">
        <v>66</v>
      </c>
      <c r="E6314" t="s">
        <v>22</v>
      </c>
      <c r="F6314" t="s">
        <v>33</v>
      </c>
      <c r="G6314">
        <v>13623.43</v>
      </c>
      <c r="H6314">
        <v>5</v>
      </c>
      <c r="I6314">
        <v>68117.149999999994</v>
      </c>
      <c r="J6314">
        <v>2.93</v>
      </c>
      <c r="K6314">
        <v>4299</v>
      </c>
      <c r="L6314" s="1">
        <v>45568</v>
      </c>
    </row>
    <row r="6315" spans="1:12" x14ac:dyDescent="0.25">
      <c r="A6315" t="s">
        <v>6359</v>
      </c>
      <c r="B6315" t="s">
        <v>30</v>
      </c>
      <c r="C6315" t="s">
        <v>31</v>
      </c>
      <c r="D6315" t="s">
        <v>32</v>
      </c>
      <c r="E6315" t="s">
        <v>22</v>
      </c>
      <c r="F6315" t="s">
        <v>62</v>
      </c>
      <c r="G6315">
        <v>2389.6999999999998</v>
      </c>
      <c r="H6315">
        <v>4</v>
      </c>
      <c r="I6315">
        <v>9558.7999999999993</v>
      </c>
      <c r="J6315">
        <v>2.77</v>
      </c>
      <c r="K6315">
        <v>1327</v>
      </c>
      <c r="L6315" s="1">
        <v>45399</v>
      </c>
    </row>
    <row r="6316" spans="1:12" x14ac:dyDescent="0.25">
      <c r="A6316" t="s">
        <v>6360</v>
      </c>
      <c r="B6316" t="s">
        <v>13</v>
      </c>
      <c r="C6316" t="s">
        <v>14</v>
      </c>
      <c r="D6316" t="s">
        <v>15</v>
      </c>
      <c r="E6316" t="s">
        <v>16</v>
      </c>
      <c r="F6316" t="s">
        <v>62</v>
      </c>
      <c r="G6316">
        <v>11845.66</v>
      </c>
      <c r="H6316">
        <v>1</v>
      </c>
      <c r="I6316">
        <v>11845.66</v>
      </c>
      <c r="J6316">
        <v>2.23</v>
      </c>
      <c r="K6316">
        <v>703</v>
      </c>
      <c r="L6316" s="1">
        <v>45588</v>
      </c>
    </row>
    <row r="6317" spans="1:12" x14ac:dyDescent="0.25">
      <c r="A6317" t="s">
        <v>6361</v>
      </c>
      <c r="B6317" t="s">
        <v>49</v>
      </c>
      <c r="C6317" t="s">
        <v>14</v>
      </c>
      <c r="D6317" t="s">
        <v>50</v>
      </c>
      <c r="E6317" t="s">
        <v>16</v>
      </c>
      <c r="F6317" t="s">
        <v>62</v>
      </c>
      <c r="G6317">
        <v>19100.13</v>
      </c>
      <c r="H6317">
        <v>5</v>
      </c>
      <c r="I6317">
        <v>95500.65</v>
      </c>
      <c r="J6317">
        <v>4.63</v>
      </c>
      <c r="K6317">
        <v>3487</v>
      </c>
      <c r="L6317" s="1">
        <v>45388</v>
      </c>
    </row>
    <row r="6318" spans="1:12" x14ac:dyDescent="0.25">
      <c r="A6318" t="s">
        <v>6362</v>
      </c>
      <c r="B6318" t="s">
        <v>43</v>
      </c>
      <c r="C6318" t="s">
        <v>44</v>
      </c>
      <c r="D6318" t="s">
        <v>45</v>
      </c>
      <c r="E6318" t="s">
        <v>22</v>
      </c>
      <c r="F6318" t="s">
        <v>17</v>
      </c>
      <c r="G6318">
        <v>16724.53</v>
      </c>
      <c r="H6318">
        <v>5</v>
      </c>
      <c r="I6318">
        <v>83622.649999999994</v>
      </c>
      <c r="J6318">
        <v>3.53</v>
      </c>
      <c r="K6318">
        <v>3475</v>
      </c>
      <c r="L6318" s="1">
        <v>45415</v>
      </c>
    </row>
    <row r="6319" spans="1:12" x14ac:dyDescent="0.25">
      <c r="A6319" t="s">
        <v>6363</v>
      </c>
      <c r="B6319" t="s">
        <v>49</v>
      </c>
      <c r="C6319" t="s">
        <v>14</v>
      </c>
      <c r="D6319" t="s">
        <v>50</v>
      </c>
      <c r="E6319" t="s">
        <v>16</v>
      </c>
      <c r="F6319" t="s">
        <v>28</v>
      </c>
      <c r="G6319">
        <v>12602.45</v>
      </c>
      <c r="H6319">
        <v>5</v>
      </c>
      <c r="I6319">
        <v>63012.25</v>
      </c>
      <c r="J6319">
        <v>2.9</v>
      </c>
      <c r="K6319">
        <v>1703</v>
      </c>
      <c r="L6319" s="1">
        <v>45642</v>
      </c>
    </row>
    <row r="6320" spans="1:12" x14ac:dyDescent="0.25">
      <c r="A6320" t="s">
        <v>6364</v>
      </c>
      <c r="B6320" t="s">
        <v>53</v>
      </c>
      <c r="C6320" t="s">
        <v>31</v>
      </c>
      <c r="D6320" t="s">
        <v>54</v>
      </c>
      <c r="E6320" t="s">
        <v>16</v>
      </c>
      <c r="F6320" t="s">
        <v>23</v>
      </c>
      <c r="G6320">
        <v>6595.3</v>
      </c>
      <c r="H6320">
        <v>2</v>
      </c>
      <c r="I6320">
        <v>13190.6</v>
      </c>
      <c r="J6320">
        <v>2.89</v>
      </c>
      <c r="K6320">
        <v>2953</v>
      </c>
      <c r="L6320" s="1">
        <v>45376</v>
      </c>
    </row>
    <row r="6321" spans="1:12" x14ac:dyDescent="0.25">
      <c r="A6321" t="s">
        <v>6365</v>
      </c>
      <c r="B6321" t="s">
        <v>38</v>
      </c>
      <c r="C6321" t="s">
        <v>20</v>
      </c>
      <c r="D6321" t="s">
        <v>39</v>
      </c>
      <c r="E6321" t="s">
        <v>16</v>
      </c>
      <c r="F6321" t="s">
        <v>33</v>
      </c>
      <c r="G6321">
        <v>573.29</v>
      </c>
      <c r="H6321">
        <v>1</v>
      </c>
      <c r="I6321">
        <v>573.29</v>
      </c>
      <c r="J6321">
        <v>4.6100000000000003</v>
      </c>
      <c r="K6321">
        <v>74</v>
      </c>
      <c r="L6321" s="1">
        <v>45577</v>
      </c>
    </row>
    <row r="6322" spans="1:12" x14ac:dyDescent="0.25">
      <c r="A6322" t="s">
        <v>6366</v>
      </c>
      <c r="B6322" t="s">
        <v>25</v>
      </c>
      <c r="C6322" t="s">
        <v>26</v>
      </c>
      <c r="D6322" t="s">
        <v>27</v>
      </c>
      <c r="E6322" t="s">
        <v>16</v>
      </c>
      <c r="F6322" t="s">
        <v>23</v>
      </c>
      <c r="G6322">
        <v>10153.030000000001</v>
      </c>
      <c r="H6322">
        <v>4</v>
      </c>
      <c r="I6322">
        <v>40612.120000000003</v>
      </c>
      <c r="J6322">
        <v>1.96</v>
      </c>
      <c r="K6322">
        <v>3143</v>
      </c>
      <c r="L6322" s="1">
        <v>45398</v>
      </c>
    </row>
    <row r="6323" spans="1:12" x14ac:dyDescent="0.25">
      <c r="A6323" t="s">
        <v>6367</v>
      </c>
      <c r="B6323" t="s">
        <v>43</v>
      </c>
      <c r="C6323" t="s">
        <v>44</v>
      </c>
      <c r="D6323" t="s">
        <v>45</v>
      </c>
      <c r="E6323" t="s">
        <v>16</v>
      </c>
      <c r="F6323" t="s">
        <v>40</v>
      </c>
      <c r="G6323">
        <v>15490.48</v>
      </c>
      <c r="H6323">
        <v>3</v>
      </c>
      <c r="I6323">
        <v>46471.44</v>
      </c>
      <c r="J6323">
        <v>1.25</v>
      </c>
      <c r="K6323">
        <v>2296</v>
      </c>
      <c r="L6323" s="1">
        <v>45614</v>
      </c>
    </row>
    <row r="6324" spans="1:12" x14ac:dyDescent="0.25">
      <c r="A6324" t="s">
        <v>6368</v>
      </c>
      <c r="B6324" t="s">
        <v>53</v>
      </c>
      <c r="C6324" t="s">
        <v>31</v>
      </c>
      <c r="D6324" t="s">
        <v>54</v>
      </c>
      <c r="E6324" t="s">
        <v>47</v>
      </c>
      <c r="F6324" t="s">
        <v>40</v>
      </c>
      <c r="G6324">
        <v>15639.41</v>
      </c>
      <c r="H6324">
        <v>5</v>
      </c>
      <c r="I6324">
        <v>78197.05</v>
      </c>
      <c r="J6324">
        <v>4.99</v>
      </c>
      <c r="K6324">
        <v>3956</v>
      </c>
      <c r="L6324" s="1">
        <v>45451</v>
      </c>
    </row>
    <row r="6325" spans="1:12" x14ac:dyDescent="0.25">
      <c r="A6325" t="s">
        <v>6369</v>
      </c>
      <c r="B6325" t="s">
        <v>19</v>
      </c>
      <c r="C6325" t="s">
        <v>20</v>
      </c>
      <c r="D6325" t="s">
        <v>21</v>
      </c>
      <c r="E6325" t="s">
        <v>22</v>
      </c>
      <c r="F6325" t="s">
        <v>17</v>
      </c>
      <c r="G6325">
        <v>10919.38</v>
      </c>
      <c r="H6325">
        <v>3</v>
      </c>
      <c r="I6325">
        <v>32758.14</v>
      </c>
      <c r="J6325">
        <v>3.63</v>
      </c>
      <c r="K6325">
        <v>3666</v>
      </c>
      <c r="L6325" s="1">
        <v>45442</v>
      </c>
    </row>
    <row r="6326" spans="1:12" x14ac:dyDescent="0.25">
      <c r="A6326" t="s">
        <v>6370</v>
      </c>
      <c r="B6326" t="s">
        <v>43</v>
      </c>
      <c r="C6326" t="s">
        <v>44</v>
      </c>
      <c r="D6326" t="s">
        <v>45</v>
      </c>
      <c r="E6326" t="s">
        <v>22</v>
      </c>
      <c r="F6326" t="s">
        <v>33</v>
      </c>
      <c r="G6326">
        <v>18209.919999999998</v>
      </c>
      <c r="H6326">
        <v>4</v>
      </c>
      <c r="I6326">
        <v>72839.679999999993</v>
      </c>
      <c r="J6326">
        <v>4.5</v>
      </c>
      <c r="K6326">
        <v>4856</v>
      </c>
      <c r="L6326" s="1">
        <v>45546</v>
      </c>
    </row>
    <row r="6327" spans="1:12" x14ac:dyDescent="0.25">
      <c r="A6327" t="s">
        <v>6371</v>
      </c>
      <c r="B6327" t="s">
        <v>30</v>
      </c>
      <c r="C6327" t="s">
        <v>31</v>
      </c>
      <c r="D6327" t="s">
        <v>32</v>
      </c>
      <c r="E6327" t="s">
        <v>16</v>
      </c>
      <c r="F6327" t="s">
        <v>40</v>
      </c>
      <c r="G6327">
        <v>2476.7399999999998</v>
      </c>
      <c r="H6327">
        <v>3</v>
      </c>
      <c r="I6327">
        <v>7430.22</v>
      </c>
      <c r="J6327">
        <v>4.5599999999999996</v>
      </c>
      <c r="K6327">
        <v>3245</v>
      </c>
      <c r="L6327" s="1">
        <v>45548</v>
      </c>
    </row>
    <row r="6328" spans="1:12" x14ac:dyDescent="0.25">
      <c r="A6328" t="s">
        <v>6372</v>
      </c>
      <c r="B6328" t="s">
        <v>35</v>
      </c>
      <c r="C6328" t="s">
        <v>14</v>
      </c>
      <c r="D6328" t="s">
        <v>36</v>
      </c>
      <c r="E6328" t="s">
        <v>47</v>
      </c>
      <c r="F6328" t="s">
        <v>40</v>
      </c>
      <c r="G6328">
        <v>16586.3</v>
      </c>
      <c r="H6328">
        <v>4</v>
      </c>
      <c r="I6328">
        <v>66345.2</v>
      </c>
      <c r="J6328">
        <v>3.04</v>
      </c>
      <c r="K6328">
        <v>2990</v>
      </c>
      <c r="L6328" s="1">
        <v>45452</v>
      </c>
    </row>
    <row r="6329" spans="1:12" x14ac:dyDescent="0.25">
      <c r="A6329" t="s">
        <v>6373</v>
      </c>
      <c r="B6329" t="s">
        <v>25</v>
      </c>
      <c r="C6329" t="s">
        <v>26</v>
      </c>
      <c r="D6329" t="s">
        <v>27</v>
      </c>
      <c r="E6329" t="s">
        <v>47</v>
      </c>
      <c r="F6329" t="s">
        <v>23</v>
      </c>
      <c r="G6329">
        <v>4030.09</v>
      </c>
      <c r="H6329">
        <v>4</v>
      </c>
      <c r="I6329">
        <v>16120.36</v>
      </c>
      <c r="J6329">
        <v>4.72</v>
      </c>
      <c r="K6329">
        <v>3035</v>
      </c>
      <c r="L6329" s="1">
        <v>45627</v>
      </c>
    </row>
    <row r="6330" spans="1:12" x14ac:dyDescent="0.25">
      <c r="A6330" t="s">
        <v>6374</v>
      </c>
      <c r="B6330" t="s">
        <v>38</v>
      </c>
      <c r="C6330" t="s">
        <v>20</v>
      </c>
      <c r="D6330" t="s">
        <v>39</v>
      </c>
      <c r="E6330" t="s">
        <v>16</v>
      </c>
      <c r="F6330" t="s">
        <v>40</v>
      </c>
      <c r="G6330">
        <v>11671.55</v>
      </c>
      <c r="H6330">
        <v>4</v>
      </c>
      <c r="I6330">
        <v>46686.2</v>
      </c>
      <c r="J6330">
        <v>1.91</v>
      </c>
      <c r="K6330">
        <v>172</v>
      </c>
      <c r="L6330" s="1">
        <v>45307</v>
      </c>
    </row>
    <row r="6331" spans="1:12" x14ac:dyDescent="0.25">
      <c r="A6331" t="s">
        <v>6375</v>
      </c>
      <c r="B6331" t="s">
        <v>30</v>
      </c>
      <c r="C6331" t="s">
        <v>31</v>
      </c>
      <c r="D6331" t="s">
        <v>32</v>
      </c>
      <c r="E6331" t="s">
        <v>22</v>
      </c>
      <c r="F6331" t="s">
        <v>33</v>
      </c>
      <c r="G6331">
        <v>3993.98</v>
      </c>
      <c r="H6331">
        <v>2</v>
      </c>
      <c r="I6331">
        <v>7987.96</v>
      </c>
      <c r="J6331">
        <v>3.89</v>
      </c>
      <c r="K6331">
        <v>4248</v>
      </c>
      <c r="L6331" s="1">
        <v>45312</v>
      </c>
    </row>
    <row r="6332" spans="1:12" x14ac:dyDescent="0.25">
      <c r="A6332" t="s">
        <v>6376</v>
      </c>
      <c r="B6332" t="s">
        <v>38</v>
      </c>
      <c r="C6332" t="s">
        <v>20</v>
      </c>
      <c r="D6332" t="s">
        <v>39</v>
      </c>
      <c r="E6332" t="s">
        <v>16</v>
      </c>
      <c r="F6332" t="s">
        <v>40</v>
      </c>
      <c r="G6332">
        <v>14804.89</v>
      </c>
      <c r="H6332">
        <v>3</v>
      </c>
      <c r="I6332">
        <v>44414.67</v>
      </c>
      <c r="J6332">
        <v>4.78</v>
      </c>
      <c r="K6332">
        <v>278</v>
      </c>
      <c r="L6332" s="1">
        <v>45417</v>
      </c>
    </row>
    <row r="6333" spans="1:12" x14ac:dyDescent="0.25">
      <c r="A6333" t="s">
        <v>6377</v>
      </c>
      <c r="B6333" t="s">
        <v>30</v>
      </c>
      <c r="C6333" t="s">
        <v>31</v>
      </c>
      <c r="D6333" t="s">
        <v>32</v>
      </c>
      <c r="E6333" t="s">
        <v>16</v>
      </c>
      <c r="F6333" t="s">
        <v>33</v>
      </c>
      <c r="G6333">
        <v>672.21</v>
      </c>
      <c r="H6333">
        <v>3</v>
      </c>
      <c r="I6333">
        <v>2016.63</v>
      </c>
      <c r="J6333">
        <v>3.81</v>
      </c>
      <c r="K6333">
        <v>4371</v>
      </c>
      <c r="L6333" s="1">
        <v>45484</v>
      </c>
    </row>
    <row r="6334" spans="1:12" x14ac:dyDescent="0.25">
      <c r="A6334" t="s">
        <v>6378</v>
      </c>
      <c r="B6334" t="s">
        <v>65</v>
      </c>
      <c r="C6334" t="s">
        <v>20</v>
      </c>
      <c r="D6334" t="s">
        <v>66</v>
      </c>
      <c r="E6334" t="s">
        <v>22</v>
      </c>
      <c r="F6334" t="s">
        <v>40</v>
      </c>
      <c r="G6334">
        <v>14232.93</v>
      </c>
      <c r="H6334">
        <v>2</v>
      </c>
      <c r="I6334">
        <v>28465.86</v>
      </c>
      <c r="J6334">
        <v>3.82</v>
      </c>
      <c r="K6334">
        <v>3113</v>
      </c>
      <c r="L6334" s="1">
        <v>45430</v>
      </c>
    </row>
    <row r="6335" spans="1:12" x14ac:dyDescent="0.25">
      <c r="A6335" t="s">
        <v>6379</v>
      </c>
      <c r="B6335" t="s">
        <v>49</v>
      </c>
      <c r="C6335" t="s">
        <v>14</v>
      </c>
      <c r="D6335" t="s">
        <v>50</v>
      </c>
      <c r="E6335" t="s">
        <v>22</v>
      </c>
      <c r="F6335" t="s">
        <v>28</v>
      </c>
      <c r="G6335">
        <v>5571.29</v>
      </c>
      <c r="H6335">
        <v>4</v>
      </c>
      <c r="I6335">
        <v>22285.16</v>
      </c>
      <c r="J6335">
        <v>4.68</v>
      </c>
      <c r="K6335">
        <v>3048</v>
      </c>
      <c r="L6335" s="1">
        <v>45377</v>
      </c>
    </row>
    <row r="6336" spans="1:12" x14ac:dyDescent="0.25">
      <c r="A6336" t="s">
        <v>6380</v>
      </c>
      <c r="B6336" t="s">
        <v>25</v>
      </c>
      <c r="C6336" t="s">
        <v>26</v>
      </c>
      <c r="D6336" t="s">
        <v>27</v>
      </c>
      <c r="E6336" t="s">
        <v>16</v>
      </c>
      <c r="F6336" t="s">
        <v>62</v>
      </c>
      <c r="G6336">
        <v>10607.43</v>
      </c>
      <c r="H6336">
        <v>3</v>
      </c>
      <c r="I6336">
        <v>31822.29</v>
      </c>
      <c r="J6336">
        <v>3.77</v>
      </c>
      <c r="K6336">
        <v>218</v>
      </c>
      <c r="L6336" s="1">
        <v>45502</v>
      </c>
    </row>
    <row r="6337" spans="1:12" x14ac:dyDescent="0.25">
      <c r="A6337" t="s">
        <v>6381</v>
      </c>
      <c r="B6337" t="s">
        <v>49</v>
      </c>
      <c r="C6337" t="s">
        <v>14</v>
      </c>
      <c r="D6337" t="s">
        <v>50</v>
      </c>
      <c r="E6337" t="s">
        <v>47</v>
      </c>
      <c r="F6337" t="s">
        <v>23</v>
      </c>
      <c r="G6337">
        <v>5635.21</v>
      </c>
      <c r="H6337">
        <v>1</v>
      </c>
      <c r="I6337">
        <v>5635.21</v>
      </c>
      <c r="J6337">
        <v>4.58</v>
      </c>
      <c r="K6337">
        <v>3999</v>
      </c>
      <c r="L6337" s="1">
        <v>45543</v>
      </c>
    </row>
    <row r="6338" spans="1:12" x14ac:dyDescent="0.25">
      <c r="A6338" t="s">
        <v>6382</v>
      </c>
      <c r="B6338" t="s">
        <v>19</v>
      </c>
      <c r="C6338" t="s">
        <v>20</v>
      </c>
      <c r="D6338" t="s">
        <v>21</v>
      </c>
      <c r="E6338" t="s">
        <v>16</v>
      </c>
      <c r="F6338" t="s">
        <v>23</v>
      </c>
      <c r="G6338">
        <v>17671.13</v>
      </c>
      <c r="H6338">
        <v>2</v>
      </c>
      <c r="I6338">
        <v>35342.26</v>
      </c>
      <c r="J6338">
        <v>4.49</v>
      </c>
      <c r="K6338">
        <v>772</v>
      </c>
      <c r="L6338" s="1">
        <v>45325</v>
      </c>
    </row>
    <row r="6339" spans="1:12" x14ac:dyDescent="0.25">
      <c r="A6339" t="s">
        <v>6383</v>
      </c>
      <c r="B6339" t="s">
        <v>65</v>
      </c>
      <c r="C6339" t="s">
        <v>20</v>
      </c>
      <c r="D6339" t="s">
        <v>66</v>
      </c>
      <c r="E6339" t="s">
        <v>47</v>
      </c>
      <c r="F6339" t="s">
        <v>23</v>
      </c>
      <c r="G6339">
        <v>4782.62</v>
      </c>
      <c r="H6339">
        <v>2</v>
      </c>
      <c r="I6339">
        <v>9565.24</v>
      </c>
      <c r="J6339">
        <v>4.9400000000000004</v>
      </c>
      <c r="K6339">
        <v>3325</v>
      </c>
      <c r="L6339" s="1">
        <v>45349</v>
      </c>
    </row>
    <row r="6340" spans="1:12" x14ac:dyDescent="0.25">
      <c r="A6340" t="s">
        <v>6384</v>
      </c>
      <c r="B6340" t="s">
        <v>43</v>
      </c>
      <c r="C6340" t="s">
        <v>44</v>
      </c>
      <c r="D6340" t="s">
        <v>45</v>
      </c>
      <c r="E6340" t="s">
        <v>16</v>
      </c>
      <c r="F6340" t="s">
        <v>33</v>
      </c>
      <c r="G6340">
        <v>15881.37</v>
      </c>
      <c r="H6340">
        <v>4</v>
      </c>
      <c r="I6340">
        <v>63525.48</v>
      </c>
      <c r="J6340">
        <v>3.97</v>
      </c>
      <c r="K6340">
        <v>595</v>
      </c>
      <c r="L6340" s="1">
        <v>45350</v>
      </c>
    </row>
    <row r="6341" spans="1:12" x14ac:dyDescent="0.25">
      <c r="A6341" t="s">
        <v>6385</v>
      </c>
      <c r="B6341" t="s">
        <v>30</v>
      </c>
      <c r="C6341" t="s">
        <v>31</v>
      </c>
      <c r="D6341" t="s">
        <v>32</v>
      </c>
      <c r="E6341" t="s">
        <v>22</v>
      </c>
      <c r="F6341" t="s">
        <v>28</v>
      </c>
      <c r="G6341">
        <v>4734.3900000000003</v>
      </c>
      <c r="H6341">
        <v>1</v>
      </c>
      <c r="I6341">
        <v>4734.3900000000003</v>
      </c>
      <c r="J6341">
        <v>3.76</v>
      </c>
      <c r="K6341">
        <v>1986</v>
      </c>
      <c r="L6341" s="1">
        <v>45599</v>
      </c>
    </row>
    <row r="6342" spans="1:12" x14ac:dyDescent="0.25">
      <c r="A6342" t="s">
        <v>6386</v>
      </c>
      <c r="B6342" t="s">
        <v>53</v>
      </c>
      <c r="C6342" t="s">
        <v>31</v>
      </c>
      <c r="D6342" t="s">
        <v>54</v>
      </c>
      <c r="E6342" t="s">
        <v>22</v>
      </c>
      <c r="F6342" t="s">
        <v>17</v>
      </c>
      <c r="G6342">
        <v>15507.2</v>
      </c>
      <c r="H6342">
        <v>4</v>
      </c>
      <c r="I6342">
        <v>62028.800000000003</v>
      </c>
      <c r="J6342">
        <v>4.49</v>
      </c>
      <c r="K6342">
        <v>2161</v>
      </c>
      <c r="L6342" s="1">
        <v>45474</v>
      </c>
    </row>
    <row r="6343" spans="1:12" x14ac:dyDescent="0.25">
      <c r="A6343" t="s">
        <v>6387</v>
      </c>
      <c r="B6343" t="s">
        <v>13</v>
      </c>
      <c r="C6343" t="s">
        <v>14</v>
      </c>
      <c r="D6343" t="s">
        <v>15</v>
      </c>
      <c r="E6343" t="s">
        <v>16</v>
      </c>
      <c r="F6343" t="s">
        <v>62</v>
      </c>
      <c r="G6343">
        <v>7921</v>
      </c>
      <c r="H6343">
        <v>3</v>
      </c>
      <c r="I6343">
        <v>23763</v>
      </c>
      <c r="J6343">
        <v>1.41</v>
      </c>
      <c r="K6343">
        <v>4217</v>
      </c>
      <c r="L6343" s="1">
        <v>45441</v>
      </c>
    </row>
    <row r="6344" spans="1:12" x14ac:dyDescent="0.25">
      <c r="A6344" t="s">
        <v>6388</v>
      </c>
      <c r="B6344" t="s">
        <v>35</v>
      </c>
      <c r="C6344" t="s">
        <v>14</v>
      </c>
      <c r="D6344" t="s">
        <v>36</v>
      </c>
      <c r="E6344" t="s">
        <v>16</v>
      </c>
      <c r="F6344" t="s">
        <v>33</v>
      </c>
      <c r="G6344">
        <v>4532.7</v>
      </c>
      <c r="H6344">
        <v>1</v>
      </c>
      <c r="I6344">
        <v>4532.7</v>
      </c>
      <c r="J6344">
        <v>3.89</v>
      </c>
      <c r="K6344">
        <v>3863</v>
      </c>
      <c r="L6344" s="1">
        <v>45359</v>
      </c>
    </row>
    <row r="6345" spans="1:12" x14ac:dyDescent="0.25">
      <c r="A6345" t="s">
        <v>6389</v>
      </c>
      <c r="B6345" t="s">
        <v>38</v>
      </c>
      <c r="C6345" t="s">
        <v>20</v>
      </c>
      <c r="D6345" t="s">
        <v>39</v>
      </c>
      <c r="E6345" t="s">
        <v>22</v>
      </c>
      <c r="F6345" t="s">
        <v>40</v>
      </c>
      <c r="G6345">
        <v>8524.65</v>
      </c>
      <c r="H6345">
        <v>4</v>
      </c>
      <c r="I6345">
        <v>34098.6</v>
      </c>
      <c r="J6345">
        <v>1.1299999999999999</v>
      </c>
      <c r="K6345">
        <v>176</v>
      </c>
      <c r="L6345" s="1">
        <v>45527</v>
      </c>
    </row>
    <row r="6346" spans="1:12" x14ac:dyDescent="0.25">
      <c r="A6346" t="s">
        <v>6390</v>
      </c>
      <c r="B6346" t="s">
        <v>43</v>
      </c>
      <c r="C6346" t="s">
        <v>44</v>
      </c>
      <c r="D6346" t="s">
        <v>45</v>
      </c>
      <c r="E6346" t="s">
        <v>47</v>
      </c>
      <c r="F6346" t="s">
        <v>23</v>
      </c>
      <c r="G6346">
        <v>11387.18</v>
      </c>
      <c r="H6346">
        <v>1</v>
      </c>
      <c r="I6346">
        <v>11387.18</v>
      </c>
      <c r="J6346">
        <v>2.48</v>
      </c>
      <c r="K6346">
        <v>2912</v>
      </c>
      <c r="L6346" s="1">
        <v>45584</v>
      </c>
    </row>
    <row r="6347" spans="1:12" x14ac:dyDescent="0.25">
      <c r="A6347" t="s">
        <v>6391</v>
      </c>
      <c r="B6347" t="s">
        <v>65</v>
      </c>
      <c r="C6347" t="s">
        <v>20</v>
      </c>
      <c r="D6347" t="s">
        <v>66</v>
      </c>
      <c r="E6347" t="s">
        <v>22</v>
      </c>
      <c r="F6347" t="s">
        <v>40</v>
      </c>
      <c r="G6347">
        <v>4713.3599999999997</v>
      </c>
      <c r="H6347">
        <v>4</v>
      </c>
      <c r="I6347">
        <v>18853.439999999999</v>
      </c>
      <c r="J6347">
        <v>3.52</v>
      </c>
      <c r="K6347">
        <v>928</v>
      </c>
      <c r="L6347" s="1">
        <v>45316</v>
      </c>
    </row>
    <row r="6348" spans="1:12" x14ac:dyDescent="0.25">
      <c r="A6348" t="s">
        <v>6392</v>
      </c>
      <c r="B6348" t="s">
        <v>30</v>
      </c>
      <c r="C6348" t="s">
        <v>31</v>
      </c>
      <c r="D6348" t="s">
        <v>32</v>
      </c>
      <c r="E6348" t="s">
        <v>47</v>
      </c>
      <c r="F6348" t="s">
        <v>40</v>
      </c>
      <c r="G6348">
        <v>6593.49</v>
      </c>
      <c r="H6348">
        <v>5</v>
      </c>
      <c r="I6348">
        <v>32967.449999999997</v>
      </c>
      <c r="J6348">
        <v>3.87</v>
      </c>
      <c r="K6348">
        <v>4291</v>
      </c>
      <c r="L6348" s="1">
        <v>45477</v>
      </c>
    </row>
    <row r="6349" spans="1:12" x14ac:dyDescent="0.25">
      <c r="A6349" t="s">
        <v>6393</v>
      </c>
      <c r="B6349" t="s">
        <v>30</v>
      </c>
      <c r="C6349" t="s">
        <v>31</v>
      </c>
      <c r="D6349" t="s">
        <v>32</v>
      </c>
      <c r="E6349" t="s">
        <v>22</v>
      </c>
      <c r="F6349" t="s">
        <v>40</v>
      </c>
      <c r="G6349">
        <v>4893.12</v>
      </c>
      <c r="H6349">
        <v>3</v>
      </c>
      <c r="I6349">
        <v>14679.36</v>
      </c>
      <c r="J6349">
        <v>3.13</v>
      </c>
      <c r="K6349">
        <v>4450</v>
      </c>
      <c r="L6349" s="1">
        <v>45331</v>
      </c>
    </row>
    <row r="6350" spans="1:12" x14ac:dyDescent="0.25">
      <c r="A6350" t="s">
        <v>6394</v>
      </c>
      <c r="B6350" t="s">
        <v>38</v>
      </c>
      <c r="C6350" t="s">
        <v>20</v>
      </c>
      <c r="D6350" t="s">
        <v>39</v>
      </c>
      <c r="E6350" t="s">
        <v>22</v>
      </c>
      <c r="F6350" t="s">
        <v>33</v>
      </c>
      <c r="G6350">
        <v>11898.18</v>
      </c>
      <c r="H6350">
        <v>1</v>
      </c>
      <c r="I6350">
        <v>11898.18</v>
      </c>
      <c r="J6350">
        <v>4.78</v>
      </c>
      <c r="K6350">
        <v>4556</v>
      </c>
      <c r="L6350" s="1">
        <v>45620</v>
      </c>
    </row>
    <row r="6351" spans="1:12" x14ac:dyDescent="0.25">
      <c r="A6351" t="s">
        <v>6395</v>
      </c>
      <c r="B6351" t="s">
        <v>38</v>
      </c>
      <c r="C6351" t="s">
        <v>20</v>
      </c>
      <c r="D6351" t="s">
        <v>39</v>
      </c>
      <c r="E6351" t="s">
        <v>16</v>
      </c>
      <c r="F6351" t="s">
        <v>23</v>
      </c>
      <c r="G6351">
        <v>9941.0400000000009</v>
      </c>
      <c r="H6351">
        <v>5</v>
      </c>
      <c r="I6351">
        <v>49705.2</v>
      </c>
      <c r="J6351">
        <v>4.46</v>
      </c>
      <c r="K6351">
        <v>467</v>
      </c>
      <c r="L6351" s="1">
        <v>45537</v>
      </c>
    </row>
    <row r="6352" spans="1:12" x14ac:dyDescent="0.25">
      <c r="A6352" t="s">
        <v>6396</v>
      </c>
      <c r="B6352" t="s">
        <v>49</v>
      </c>
      <c r="C6352" t="s">
        <v>14</v>
      </c>
      <c r="D6352" t="s">
        <v>50</v>
      </c>
      <c r="E6352" t="s">
        <v>16</v>
      </c>
      <c r="F6352" t="s">
        <v>28</v>
      </c>
      <c r="G6352">
        <v>9182.27</v>
      </c>
      <c r="H6352">
        <v>3</v>
      </c>
      <c r="I6352">
        <v>27546.81</v>
      </c>
      <c r="J6352">
        <v>2.52</v>
      </c>
      <c r="K6352">
        <v>1194</v>
      </c>
      <c r="L6352" s="1">
        <v>45515</v>
      </c>
    </row>
    <row r="6353" spans="1:12" x14ac:dyDescent="0.25">
      <c r="A6353" t="s">
        <v>6397</v>
      </c>
      <c r="B6353" t="s">
        <v>35</v>
      </c>
      <c r="C6353" t="s">
        <v>14</v>
      </c>
      <c r="D6353" t="s">
        <v>36</v>
      </c>
      <c r="E6353" t="s">
        <v>47</v>
      </c>
      <c r="F6353" t="s">
        <v>17</v>
      </c>
      <c r="G6353">
        <v>10394.969999999999</v>
      </c>
      <c r="H6353">
        <v>3</v>
      </c>
      <c r="I6353">
        <v>31184.91</v>
      </c>
      <c r="J6353">
        <v>3.36</v>
      </c>
      <c r="K6353">
        <v>944</v>
      </c>
      <c r="L6353" s="1">
        <v>45384</v>
      </c>
    </row>
    <row r="6354" spans="1:12" x14ac:dyDescent="0.25">
      <c r="A6354" t="s">
        <v>6398</v>
      </c>
      <c r="B6354" t="s">
        <v>49</v>
      </c>
      <c r="C6354" t="s">
        <v>14</v>
      </c>
      <c r="D6354" t="s">
        <v>50</v>
      </c>
      <c r="E6354" t="s">
        <v>47</v>
      </c>
      <c r="F6354" t="s">
        <v>23</v>
      </c>
      <c r="G6354">
        <v>11455.6</v>
      </c>
      <c r="H6354">
        <v>4</v>
      </c>
      <c r="I6354">
        <v>45822.400000000001</v>
      </c>
      <c r="J6354">
        <v>1.3</v>
      </c>
      <c r="K6354">
        <v>2550</v>
      </c>
      <c r="L6354" s="1">
        <v>45423</v>
      </c>
    </row>
    <row r="6355" spans="1:12" x14ac:dyDescent="0.25">
      <c r="A6355" t="s">
        <v>6399</v>
      </c>
      <c r="B6355" t="s">
        <v>65</v>
      </c>
      <c r="C6355" t="s">
        <v>20</v>
      </c>
      <c r="D6355" t="s">
        <v>66</v>
      </c>
      <c r="E6355" t="s">
        <v>22</v>
      </c>
      <c r="F6355" t="s">
        <v>33</v>
      </c>
      <c r="G6355">
        <v>18396.53</v>
      </c>
      <c r="H6355">
        <v>3</v>
      </c>
      <c r="I6355">
        <v>55189.59</v>
      </c>
      <c r="J6355">
        <v>2.5099999999999998</v>
      </c>
      <c r="K6355">
        <v>2938</v>
      </c>
      <c r="L6355" s="1">
        <v>45377</v>
      </c>
    </row>
    <row r="6356" spans="1:12" x14ac:dyDescent="0.25">
      <c r="A6356" t="s">
        <v>6400</v>
      </c>
      <c r="B6356" t="s">
        <v>65</v>
      </c>
      <c r="C6356" t="s">
        <v>20</v>
      </c>
      <c r="D6356" t="s">
        <v>66</v>
      </c>
      <c r="E6356" t="s">
        <v>47</v>
      </c>
      <c r="F6356" t="s">
        <v>17</v>
      </c>
      <c r="G6356">
        <v>1253.97</v>
      </c>
      <c r="H6356">
        <v>4</v>
      </c>
      <c r="I6356">
        <v>5015.88</v>
      </c>
      <c r="J6356">
        <v>1.8</v>
      </c>
      <c r="K6356">
        <v>1562</v>
      </c>
      <c r="L6356" s="1">
        <v>45405</v>
      </c>
    </row>
    <row r="6357" spans="1:12" x14ac:dyDescent="0.25">
      <c r="A6357" t="s">
        <v>6401</v>
      </c>
      <c r="B6357" t="s">
        <v>13</v>
      </c>
      <c r="C6357" t="s">
        <v>14</v>
      </c>
      <c r="D6357" t="s">
        <v>15</v>
      </c>
      <c r="E6357" t="s">
        <v>22</v>
      </c>
      <c r="F6357" t="s">
        <v>17</v>
      </c>
      <c r="G6357">
        <v>19975.88</v>
      </c>
      <c r="H6357">
        <v>3</v>
      </c>
      <c r="I6357">
        <v>59927.64</v>
      </c>
      <c r="J6357">
        <v>1.04</v>
      </c>
      <c r="K6357">
        <v>3110</v>
      </c>
      <c r="L6357" s="1">
        <v>45322</v>
      </c>
    </row>
    <row r="6358" spans="1:12" x14ac:dyDescent="0.25">
      <c r="A6358" t="s">
        <v>6402</v>
      </c>
      <c r="B6358" t="s">
        <v>38</v>
      </c>
      <c r="C6358" t="s">
        <v>20</v>
      </c>
      <c r="D6358" t="s">
        <v>39</v>
      </c>
      <c r="E6358" t="s">
        <v>16</v>
      </c>
      <c r="F6358" t="s">
        <v>40</v>
      </c>
      <c r="G6358">
        <v>16153.33</v>
      </c>
      <c r="H6358">
        <v>5</v>
      </c>
      <c r="I6358">
        <v>80766.649999999994</v>
      </c>
      <c r="J6358">
        <v>1.46</v>
      </c>
      <c r="K6358">
        <v>2580</v>
      </c>
      <c r="L6358" s="1">
        <v>45293</v>
      </c>
    </row>
    <row r="6359" spans="1:12" x14ac:dyDescent="0.25">
      <c r="A6359" t="s">
        <v>6403</v>
      </c>
      <c r="B6359" t="s">
        <v>35</v>
      </c>
      <c r="C6359" t="s">
        <v>14</v>
      </c>
      <c r="D6359" t="s">
        <v>36</v>
      </c>
      <c r="E6359" t="s">
        <v>22</v>
      </c>
      <c r="F6359" t="s">
        <v>28</v>
      </c>
      <c r="G6359">
        <v>5943.76</v>
      </c>
      <c r="H6359">
        <v>1</v>
      </c>
      <c r="I6359">
        <v>5943.76</v>
      </c>
      <c r="J6359">
        <v>3.98</v>
      </c>
      <c r="K6359">
        <v>1838</v>
      </c>
      <c r="L6359" s="1">
        <v>45595</v>
      </c>
    </row>
    <row r="6360" spans="1:12" x14ac:dyDescent="0.25">
      <c r="A6360" t="s">
        <v>6404</v>
      </c>
      <c r="B6360" t="s">
        <v>30</v>
      </c>
      <c r="C6360" t="s">
        <v>31</v>
      </c>
      <c r="D6360" t="s">
        <v>32</v>
      </c>
      <c r="E6360" t="s">
        <v>22</v>
      </c>
      <c r="F6360" t="s">
        <v>28</v>
      </c>
      <c r="G6360">
        <v>16060.71</v>
      </c>
      <c r="H6360">
        <v>3</v>
      </c>
      <c r="I6360">
        <v>48182.13</v>
      </c>
      <c r="J6360">
        <v>1.86</v>
      </c>
      <c r="K6360">
        <v>1312</v>
      </c>
      <c r="L6360" s="1">
        <v>45479</v>
      </c>
    </row>
    <row r="6361" spans="1:12" x14ac:dyDescent="0.25">
      <c r="A6361" t="s">
        <v>6405</v>
      </c>
      <c r="B6361" t="s">
        <v>53</v>
      </c>
      <c r="C6361" t="s">
        <v>31</v>
      </c>
      <c r="D6361" t="s">
        <v>54</v>
      </c>
      <c r="E6361" t="s">
        <v>47</v>
      </c>
      <c r="F6361" t="s">
        <v>33</v>
      </c>
      <c r="G6361">
        <v>5855.08</v>
      </c>
      <c r="H6361">
        <v>2</v>
      </c>
      <c r="I6361">
        <v>11710.16</v>
      </c>
      <c r="J6361">
        <v>2.19</v>
      </c>
      <c r="K6361">
        <v>1231</v>
      </c>
      <c r="L6361" s="1">
        <v>45366</v>
      </c>
    </row>
    <row r="6362" spans="1:12" x14ac:dyDescent="0.25">
      <c r="A6362" t="s">
        <v>6406</v>
      </c>
      <c r="B6362" t="s">
        <v>25</v>
      </c>
      <c r="C6362" t="s">
        <v>26</v>
      </c>
      <c r="D6362" t="s">
        <v>27</v>
      </c>
      <c r="E6362" t="s">
        <v>47</v>
      </c>
      <c r="F6362" t="s">
        <v>23</v>
      </c>
      <c r="G6362">
        <v>9909.7999999999993</v>
      </c>
      <c r="H6362">
        <v>2</v>
      </c>
      <c r="I6362">
        <v>19819.599999999999</v>
      </c>
      <c r="J6362">
        <v>4.28</v>
      </c>
      <c r="K6362">
        <v>1125</v>
      </c>
      <c r="L6362" s="1">
        <v>45459</v>
      </c>
    </row>
    <row r="6363" spans="1:12" x14ac:dyDescent="0.25">
      <c r="A6363" t="s">
        <v>6407</v>
      </c>
      <c r="B6363" t="s">
        <v>53</v>
      </c>
      <c r="C6363" t="s">
        <v>31</v>
      </c>
      <c r="D6363" t="s">
        <v>54</v>
      </c>
      <c r="E6363" t="s">
        <v>47</v>
      </c>
      <c r="F6363" t="s">
        <v>62</v>
      </c>
      <c r="G6363">
        <v>6973.12</v>
      </c>
      <c r="H6363">
        <v>4</v>
      </c>
      <c r="I6363">
        <v>27892.48</v>
      </c>
      <c r="J6363">
        <v>4.83</v>
      </c>
      <c r="K6363">
        <v>4447</v>
      </c>
      <c r="L6363" s="1">
        <v>45528</v>
      </c>
    </row>
    <row r="6364" spans="1:12" x14ac:dyDescent="0.25">
      <c r="A6364" t="s">
        <v>6408</v>
      </c>
      <c r="B6364" t="s">
        <v>38</v>
      </c>
      <c r="C6364" t="s">
        <v>20</v>
      </c>
      <c r="D6364" t="s">
        <v>39</v>
      </c>
      <c r="E6364" t="s">
        <v>16</v>
      </c>
      <c r="F6364" t="s">
        <v>17</v>
      </c>
      <c r="G6364">
        <v>18244.87</v>
      </c>
      <c r="H6364">
        <v>5</v>
      </c>
      <c r="I6364">
        <v>91224.35</v>
      </c>
      <c r="J6364">
        <v>1.53</v>
      </c>
      <c r="K6364">
        <v>1780</v>
      </c>
      <c r="L6364" s="1">
        <v>45482</v>
      </c>
    </row>
    <row r="6365" spans="1:12" x14ac:dyDescent="0.25">
      <c r="A6365" t="s">
        <v>6409</v>
      </c>
      <c r="B6365" t="s">
        <v>65</v>
      </c>
      <c r="C6365" t="s">
        <v>20</v>
      </c>
      <c r="D6365" t="s">
        <v>66</v>
      </c>
      <c r="E6365" t="s">
        <v>16</v>
      </c>
      <c r="F6365" t="s">
        <v>23</v>
      </c>
      <c r="G6365">
        <v>3174.01</v>
      </c>
      <c r="H6365">
        <v>2</v>
      </c>
      <c r="I6365">
        <v>6348.02</v>
      </c>
      <c r="J6365">
        <v>3.06</v>
      </c>
      <c r="K6365">
        <v>3709</v>
      </c>
      <c r="L6365" s="1">
        <v>45366</v>
      </c>
    </row>
    <row r="6366" spans="1:12" x14ac:dyDescent="0.25">
      <c r="A6366" t="s">
        <v>6410</v>
      </c>
      <c r="B6366" t="s">
        <v>53</v>
      </c>
      <c r="C6366" t="s">
        <v>31</v>
      </c>
      <c r="D6366" t="s">
        <v>54</v>
      </c>
      <c r="E6366" t="s">
        <v>16</v>
      </c>
      <c r="F6366" t="s">
        <v>28</v>
      </c>
      <c r="G6366">
        <v>12401.15</v>
      </c>
      <c r="H6366">
        <v>4</v>
      </c>
      <c r="I6366">
        <v>49604.6</v>
      </c>
      <c r="J6366">
        <v>4.09</v>
      </c>
      <c r="K6366">
        <v>4053</v>
      </c>
      <c r="L6366" s="1">
        <v>45578</v>
      </c>
    </row>
    <row r="6367" spans="1:12" x14ac:dyDescent="0.25">
      <c r="A6367" t="s">
        <v>6411</v>
      </c>
      <c r="B6367" t="s">
        <v>49</v>
      </c>
      <c r="C6367" t="s">
        <v>14</v>
      </c>
      <c r="D6367" t="s">
        <v>50</v>
      </c>
      <c r="E6367" t="s">
        <v>22</v>
      </c>
      <c r="F6367" t="s">
        <v>17</v>
      </c>
      <c r="G6367">
        <v>13524.47</v>
      </c>
      <c r="H6367">
        <v>2</v>
      </c>
      <c r="I6367">
        <v>27048.94</v>
      </c>
      <c r="J6367">
        <v>2.68</v>
      </c>
      <c r="K6367">
        <v>1467</v>
      </c>
      <c r="L6367" s="1">
        <v>45385</v>
      </c>
    </row>
    <row r="6368" spans="1:12" x14ac:dyDescent="0.25">
      <c r="A6368" t="s">
        <v>6412</v>
      </c>
      <c r="B6368" t="s">
        <v>65</v>
      </c>
      <c r="C6368" t="s">
        <v>20</v>
      </c>
      <c r="D6368" t="s">
        <v>66</v>
      </c>
      <c r="E6368" t="s">
        <v>47</v>
      </c>
      <c r="F6368" t="s">
        <v>40</v>
      </c>
      <c r="G6368">
        <v>16844.79</v>
      </c>
      <c r="H6368">
        <v>5</v>
      </c>
      <c r="I6368">
        <v>84223.95</v>
      </c>
      <c r="J6368">
        <v>1.25</v>
      </c>
      <c r="K6368">
        <v>2345</v>
      </c>
      <c r="L6368" s="1">
        <v>45520</v>
      </c>
    </row>
    <row r="6369" spans="1:12" x14ac:dyDescent="0.25">
      <c r="A6369" t="s">
        <v>6413</v>
      </c>
      <c r="B6369" t="s">
        <v>13</v>
      </c>
      <c r="C6369" t="s">
        <v>14</v>
      </c>
      <c r="D6369" t="s">
        <v>15</v>
      </c>
      <c r="E6369" t="s">
        <v>22</v>
      </c>
      <c r="F6369" t="s">
        <v>23</v>
      </c>
      <c r="G6369">
        <v>6590.94</v>
      </c>
      <c r="H6369">
        <v>2</v>
      </c>
      <c r="I6369">
        <v>13181.88</v>
      </c>
      <c r="J6369">
        <v>3.48</v>
      </c>
      <c r="K6369">
        <v>2962</v>
      </c>
      <c r="L6369" s="1">
        <v>45438</v>
      </c>
    </row>
    <row r="6370" spans="1:12" x14ac:dyDescent="0.25">
      <c r="A6370" t="s">
        <v>6414</v>
      </c>
      <c r="B6370" t="s">
        <v>43</v>
      </c>
      <c r="C6370" t="s">
        <v>44</v>
      </c>
      <c r="D6370" t="s">
        <v>45</v>
      </c>
      <c r="E6370" t="s">
        <v>16</v>
      </c>
      <c r="F6370" t="s">
        <v>40</v>
      </c>
      <c r="G6370">
        <v>2916.41</v>
      </c>
      <c r="H6370">
        <v>3</v>
      </c>
      <c r="I6370">
        <v>8749.23</v>
      </c>
      <c r="J6370">
        <v>1.81</v>
      </c>
      <c r="K6370">
        <v>2394</v>
      </c>
      <c r="L6370" s="1">
        <v>45377</v>
      </c>
    </row>
    <row r="6371" spans="1:12" x14ac:dyDescent="0.25">
      <c r="A6371" t="s">
        <v>6415</v>
      </c>
      <c r="B6371" t="s">
        <v>65</v>
      </c>
      <c r="C6371" t="s">
        <v>20</v>
      </c>
      <c r="D6371" t="s">
        <v>66</v>
      </c>
      <c r="E6371" t="s">
        <v>47</v>
      </c>
      <c r="F6371" t="s">
        <v>28</v>
      </c>
      <c r="G6371">
        <v>19268.419999999998</v>
      </c>
      <c r="H6371">
        <v>1</v>
      </c>
      <c r="I6371">
        <v>19268.419999999998</v>
      </c>
      <c r="J6371">
        <v>1.98</v>
      </c>
      <c r="K6371">
        <v>2644</v>
      </c>
      <c r="L6371" s="1">
        <v>45476</v>
      </c>
    </row>
    <row r="6372" spans="1:12" x14ac:dyDescent="0.25">
      <c r="A6372" t="s">
        <v>6416</v>
      </c>
      <c r="B6372" t="s">
        <v>38</v>
      </c>
      <c r="C6372" t="s">
        <v>20</v>
      </c>
      <c r="D6372" t="s">
        <v>39</v>
      </c>
      <c r="E6372" t="s">
        <v>16</v>
      </c>
      <c r="F6372" t="s">
        <v>33</v>
      </c>
      <c r="G6372">
        <v>1832.05</v>
      </c>
      <c r="H6372">
        <v>5</v>
      </c>
      <c r="I6372">
        <v>9160.25</v>
      </c>
      <c r="J6372">
        <v>2.94</v>
      </c>
      <c r="K6372">
        <v>4221</v>
      </c>
      <c r="L6372" s="1">
        <v>45317</v>
      </c>
    </row>
    <row r="6373" spans="1:12" x14ac:dyDescent="0.25">
      <c r="A6373" t="s">
        <v>6417</v>
      </c>
      <c r="B6373" t="s">
        <v>19</v>
      </c>
      <c r="C6373" t="s">
        <v>20</v>
      </c>
      <c r="D6373" t="s">
        <v>21</v>
      </c>
      <c r="E6373" t="s">
        <v>16</v>
      </c>
      <c r="F6373" t="s">
        <v>33</v>
      </c>
      <c r="G6373">
        <v>4904.18</v>
      </c>
      <c r="H6373">
        <v>4</v>
      </c>
      <c r="I6373">
        <v>19616.72</v>
      </c>
      <c r="J6373">
        <v>3.36</v>
      </c>
      <c r="K6373">
        <v>1337</v>
      </c>
      <c r="L6373" s="1">
        <v>45428</v>
      </c>
    </row>
    <row r="6374" spans="1:12" x14ac:dyDescent="0.25">
      <c r="A6374" t="s">
        <v>6418</v>
      </c>
      <c r="B6374" t="s">
        <v>35</v>
      </c>
      <c r="C6374" t="s">
        <v>14</v>
      </c>
      <c r="D6374" t="s">
        <v>36</v>
      </c>
      <c r="E6374" t="s">
        <v>16</v>
      </c>
      <c r="F6374" t="s">
        <v>17</v>
      </c>
      <c r="G6374">
        <v>16879.2</v>
      </c>
      <c r="H6374">
        <v>1</v>
      </c>
      <c r="I6374">
        <v>16879.2</v>
      </c>
      <c r="J6374">
        <v>3.99</v>
      </c>
      <c r="K6374">
        <v>4514</v>
      </c>
      <c r="L6374" s="1">
        <v>45641</v>
      </c>
    </row>
    <row r="6375" spans="1:12" x14ac:dyDescent="0.25">
      <c r="A6375" t="s">
        <v>6419</v>
      </c>
      <c r="B6375" t="s">
        <v>53</v>
      </c>
      <c r="C6375" t="s">
        <v>31</v>
      </c>
      <c r="D6375" t="s">
        <v>54</v>
      </c>
      <c r="E6375" t="s">
        <v>16</v>
      </c>
      <c r="F6375" t="s">
        <v>28</v>
      </c>
      <c r="G6375">
        <v>15041.42</v>
      </c>
      <c r="H6375">
        <v>3</v>
      </c>
      <c r="I6375">
        <v>45124.26</v>
      </c>
      <c r="J6375">
        <v>4.5999999999999996</v>
      </c>
      <c r="K6375">
        <v>19</v>
      </c>
      <c r="L6375" s="1">
        <v>45446</v>
      </c>
    </row>
    <row r="6376" spans="1:12" x14ac:dyDescent="0.25">
      <c r="A6376" t="s">
        <v>6420</v>
      </c>
      <c r="B6376" t="s">
        <v>25</v>
      </c>
      <c r="C6376" t="s">
        <v>26</v>
      </c>
      <c r="D6376" t="s">
        <v>27</v>
      </c>
      <c r="E6376" t="s">
        <v>22</v>
      </c>
      <c r="F6376" t="s">
        <v>23</v>
      </c>
      <c r="G6376">
        <v>6824.42</v>
      </c>
      <c r="H6376">
        <v>3</v>
      </c>
      <c r="I6376">
        <v>20473.259999999998</v>
      </c>
      <c r="J6376">
        <v>1.58</v>
      </c>
      <c r="K6376">
        <v>4280</v>
      </c>
      <c r="L6376" s="1">
        <v>45418</v>
      </c>
    </row>
    <row r="6377" spans="1:12" x14ac:dyDescent="0.25">
      <c r="A6377" t="s">
        <v>6421</v>
      </c>
      <c r="B6377" t="s">
        <v>25</v>
      </c>
      <c r="C6377" t="s">
        <v>26</v>
      </c>
      <c r="D6377" t="s">
        <v>27</v>
      </c>
      <c r="E6377" t="s">
        <v>22</v>
      </c>
      <c r="F6377" t="s">
        <v>17</v>
      </c>
      <c r="G6377">
        <v>13017.85</v>
      </c>
      <c r="H6377">
        <v>2</v>
      </c>
      <c r="I6377">
        <v>26035.7</v>
      </c>
      <c r="J6377">
        <v>4.28</v>
      </c>
      <c r="K6377">
        <v>2654</v>
      </c>
      <c r="L6377" s="1">
        <v>45308</v>
      </c>
    </row>
    <row r="6378" spans="1:12" x14ac:dyDescent="0.25">
      <c r="A6378" t="s">
        <v>6422</v>
      </c>
      <c r="B6378" t="s">
        <v>38</v>
      </c>
      <c r="C6378" t="s">
        <v>20</v>
      </c>
      <c r="D6378" t="s">
        <v>39</v>
      </c>
      <c r="E6378" t="s">
        <v>16</v>
      </c>
      <c r="F6378" t="s">
        <v>23</v>
      </c>
      <c r="G6378">
        <v>4138.29</v>
      </c>
      <c r="H6378">
        <v>5</v>
      </c>
      <c r="I6378">
        <v>20691.45</v>
      </c>
      <c r="J6378">
        <v>4</v>
      </c>
      <c r="K6378">
        <v>4125</v>
      </c>
      <c r="L6378" s="1">
        <v>45328</v>
      </c>
    </row>
    <row r="6379" spans="1:12" x14ac:dyDescent="0.25">
      <c r="A6379" t="s">
        <v>6423</v>
      </c>
      <c r="B6379" t="s">
        <v>19</v>
      </c>
      <c r="C6379" t="s">
        <v>20</v>
      </c>
      <c r="D6379" t="s">
        <v>21</v>
      </c>
      <c r="E6379" t="s">
        <v>16</v>
      </c>
      <c r="F6379" t="s">
        <v>40</v>
      </c>
      <c r="G6379">
        <v>2982.44</v>
      </c>
      <c r="H6379">
        <v>3</v>
      </c>
      <c r="I6379">
        <v>8947.32</v>
      </c>
      <c r="J6379">
        <v>2.2999999999999998</v>
      </c>
      <c r="K6379">
        <v>2594</v>
      </c>
      <c r="L6379" s="1">
        <v>45311</v>
      </c>
    </row>
    <row r="6380" spans="1:12" x14ac:dyDescent="0.25">
      <c r="A6380" t="s">
        <v>6424</v>
      </c>
      <c r="B6380" t="s">
        <v>49</v>
      </c>
      <c r="C6380" t="s">
        <v>14</v>
      </c>
      <c r="D6380" t="s">
        <v>50</v>
      </c>
      <c r="E6380" t="s">
        <v>22</v>
      </c>
      <c r="F6380" t="s">
        <v>28</v>
      </c>
      <c r="G6380">
        <v>16546.46</v>
      </c>
      <c r="H6380">
        <v>1</v>
      </c>
      <c r="I6380">
        <v>16546.46</v>
      </c>
      <c r="J6380">
        <v>1.75</v>
      </c>
      <c r="K6380">
        <v>159</v>
      </c>
      <c r="L6380" s="1">
        <v>45374</v>
      </c>
    </row>
    <row r="6381" spans="1:12" x14ac:dyDescent="0.25">
      <c r="A6381" t="s">
        <v>6425</v>
      </c>
      <c r="B6381" t="s">
        <v>13</v>
      </c>
      <c r="C6381" t="s">
        <v>14</v>
      </c>
      <c r="D6381" t="s">
        <v>15</v>
      </c>
      <c r="E6381" t="s">
        <v>16</v>
      </c>
      <c r="F6381" t="s">
        <v>28</v>
      </c>
      <c r="G6381">
        <v>6123.52</v>
      </c>
      <c r="H6381">
        <v>3</v>
      </c>
      <c r="I6381">
        <v>18370.560000000001</v>
      </c>
      <c r="J6381">
        <v>1.91</v>
      </c>
      <c r="K6381">
        <v>1546</v>
      </c>
      <c r="L6381" s="1">
        <v>45349</v>
      </c>
    </row>
    <row r="6382" spans="1:12" x14ac:dyDescent="0.25">
      <c r="A6382" t="s">
        <v>6426</v>
      </c>
      <c r="B6382" t="s">
        <v>38</v>
      </c>
      <c r="C6382" t="s">
        <v>20</v>
      </c>
      <c r="D6382" t="s">
        <v>39</v>
      </c>
      <c r="E6382" t="s">
        <v>22</v>
      </c>
      <c r="F6382" t="s">
        <v>33</v>
      </c>
      <c r="G6382">
        <v>1082.4000000000001</v>
      </c>
      <c r="H6382">
        <v>3</v>
      </c>
      <c r="I6382">
        <v>3247.2</v>
      </c>
      <c r="J6382">
        <v>2.48</v>
      </c>
      <c r="K6382">
        <v>426</v>
      </c>
      <c r="L6382" s="1">
        <v>45566</v>
      </c>
    </row>
    <row r="6383" spans="1:12" x14ac:dyDescent="0.25">
      <c r="A6383" t="s">
        <v>6427</v>
      </c>
      <c r="B6383" t="s">
        <v>19</v>
      </c>
      <c r="C6383" t="s">
        <v>20</v>
      </c>
      <c r="D6383" t="s">
        <v>21</v>
      </c>
      <c r="E6383" t="s">
        <v>47</v>
      </c>
      <c r="F6383" t="s">
        <v>33</v>
      </c>
      <c r="G6383">
        <v>19507.490000000002</v>
      </c>
      <c r="H6383">
        <v>3</v>
      </c>
      <c r="I6383">
        <v>58522.47</v>
      </c>
      <c r="J6383">
        <v>3.9</v>
      </c>
      <c r="K6383">
        <v>875</v>
      </c>
      <c r="L6383" s="1">
        <v>45562</v>
      </c>
    </row>
    <row r="6384" spans="1:12" x14ac:dyDescent="0.25">
      <c r="A6384" t="s">
        <v>6428</v>
      </c>
      <c r="B6384" t="s">
        <v>35</v>
      </c>
      <c r="C6384" t="s">
        <v>14</v>
      </c>
      <c r="D6384" t="s">
        <v>36</v>
      </c>
      <c r="E6384" t="s">
        <v>47</v>
      </c>
      <c r="F6384" t="s">
        <v>33</v>
      </c>
      <c r="G6384">
        <v>13847.57</v>
      </c>
      <c r="H6384">
        <v>4</v>
      </c>
      <c r="I6384">
        <v>55390.28</v>
      </c>
      <c r="J6384">
        <v>3.67</v>
      </c>
      <c r="K6384">
        <v>1373</v>
      </c>
      <c r="L6384" s="1">
        <v>45640</v>
      </c>
    </row>
    <row r="6385" spans="1:12" x14ac:dyDescent="0.25">
      <c r="A6385" t="s">
        <v>6429</v>
      </c>
      <c r="B6385" t="s">
        <v>30</v>
      </c>
      <c r="C6385" t="s">
        <v>31</v>
      </c>
      <c r="D6385" t="s">
        <v>32</v>
      </c>
      <c r="E6385" t="s">
        <v>22</v>
      </c>
      <c r="F6385" t="s">
        <v>28</v>
      </c>
      <c r="G6385">
        <v>1870.45</v>
      </c>
      <c r="H6385">
        <v>2</v>
      </c>
      <c r="I6385">
        <v>3740.9</v>
      </c>
      <c r="J6385">
        <v>2.83</v>
      </c>
      <c r="K6385">
        <v>1813</v>
      </c>
      <c r="L6385" s="1">
        <v>45602</v>
      </c>
    </row>
    <row r="6386" spans="1:12" x14ac:dyDescent="0.25">
      <c r="A6386" t="s">
        <v>6430</v>
      </c>
      <c r="B6386" t="s">
        <v>25</v>
      </c>
      <c r="C6386" t="s">
        <v>26</v>
      </c>
      <c r="D6386" t="s">
        <v>27</v>
      </c>
      <c r="E6386" t="s">
        <v>47</v>
      </c>
      <c r="F6386" t="s">
        <v>28</v>
      </c>
      <c r="G6386">
        <v>12219.67</v>
      </c>
      <c r="H6386">
        <v>5</v>
      </c>
      <c r="I6386">
        <v>61098.35</v>
      </c>
      <c r="J6386">
        <v>4.22</v>
      </c>
      <c r="K6386">
        <v>3169</v>
      </c>
      <c r="L6386" s="1">
        <v>45504</v>
      </c>
    </row>
    <row r="6387" spans="1:12" x14ac:dyDescent="0.25">
      <c r="A6387" t="s">
        <v>6431</v>
      </c>
      <c r="B6387" t="s">
        <v>43</v>
      </c>
      <c r="C6387" t="s">
        <v>44</v>
      </c>
      <c r="D6387" t="s">
        <v>45</v>
      </c>
      <c r="E6387" t="s">
        <v>22</v>
      </c>
      <c r="F6387" t="s">
        <v>33</v>
      </c>
      <c r="G6387">
        <v>11461.04</v>
      </c>
      <c r="H6387">
        <v>2</v>
      </c>
      <c r="I6387">
        <v>22922.080000000002</v>
      </c>
      <c r="J6387">
        <v>2.68</v>
      </c>
      <c r="K6387">
        <v>4579</v>
      </c>
      <c r="L6387" s="1">
        <v>45473</v>
      </c>
    </row>
    <row r="6388" spans="1:12" x14ac:dyDescent="0.25">
      <c r="A6388" t="s">
        <v>6432</v>
      </c>
      <c r="B6388" t="s">
        <v>43</v>
      </c>
      <c r="C6388" t="s">
        <v>44</v>
      </c>
      <c r="D6388" t="s">
        <v>45</v>
      </c>
      <c r="E6388" t="s">
        <v>22</v>
      </c>
      <c r="F6388" t="s">
        <v>62</v>
      </c>
      <c r="G6388">
        <v>1134.0899999999999</v>
      </c>
      <c r="H6388">
        <v>4</v>
      </c>
      <c r="I6388">
        <v>4536.3599999999997</v>
      </c>
      <c r="J6388">
        <v>2.13</v>
      </c>
      <c r="K6388">
        <v>1529</v>
      </c>
      <c r="L6388" s="1">
        <v>45586</v>
      </c>
    </row>
    <row r="6389" spans="1:12" x14ac:dyDescent="0.25">
      <c r="A6389" t="s">
        <v>6433</v>
      </c>
      <c r="B6389" t="s">
        <v>19</v>
      </c>
      <c r="C6389" t="s">
        <v>20</v>
      </c>
      <c r="D6389" t="s">
        <v>21</v>
      </c>
      <c r="E6389" t="s">
        <v>47</v>
      </c>
      <c r="F6389" t="s">
        <v>62</v>
      </c>
      <c r="G6389">
        <v>10700.67</v>
      </c>
      <c r="H6389">
        <v>1</v>
      </c>
      <c r="I6389">
        <v>10700.67</v>
      </c>
      <c r="J6389">
        <v>1.26</v>
      </c>
      <c r="K6389">
        <v>449</v>
      </c>
      <c r="L6389" s="1">
        <v>45636</v>
      </c>
    </row>
    <row r="6390" spans="1:12" x14ac:dyDescent="0.25">
      <c r="A6390" t="s">
        <v>6434</v>
      </c>
      <c r="B6390" t="s">
        <v>65</v>
      </c>
      <c r="C6390" t="s">
        <v>20</v>
      </c>
      <c r="D6390" t="s">
        <v>66</v>
      </c>
      <c r="E6390" t="s">
        <v>16</v>
      </c>
      <c r="F6390" t="s">
        <v>28</v>
      </c>
      <c r="G6390">
        <v>8688.2000000000007</v>
      </c>
      <c r="H6390">
        <v>5</v>
      </c>
      <c r="I6390">
        <v>43441</v>
      </c>
      <c r="J6390">
        <v>1.3</v>
      </c>
      <c r="K6390">
        <v>402</v>
      </c>
      <c r="L6390" s="1">
        <v>45566</v>
      </c>
    </row>
    <row r="6391" spans="1:12" x14ac:dyDescent="0.25">
      <c r="A6391" t="s">
        <v>6435</v>
      </c>
      <c r="B6391" t="s">
        <v>35</v>
      </c>
      <c r="C6391" t="s">
        <v>14</v>
      </c>
      <c r="D6391" t="s">
        <v>36</v>
      </c>
      <c r="E6391" t="s">
        <v>47</v>
      </c>
      <c r="F6391" t="s">
        <v>23</v>
      </c>
      <c r="G6391">
        <v>7885.26</v>
      </c>
      <c r="H6391">
        <v>5</v>
      </c>
      <c r="I6391">
        <v>39426.300000000003</v>
      </c>
      <c r="J6391">
        <v>3.14</v>
      </c>
      <c r="K6391">
        <v>4760</v>
      </c>
      <c r="L6391" s="1">
        <v>45500</v>
      </c>
    </row>
    <row r="6392" spans="1:12" x14ac:dyDescent="0.25">
      <c r="A6392" t="s">
        <v>6436</v>
      </c>
      <c r="B6392" t="s">
        <v>19</v>
      </c>
      <c r="C6392" t="s">
        <v>20</v>
      </c>
      <c r="D6392" t="s">
        <v>21</v>
      </c>
      <c r="E6392" t="s">
        <v>47</v>
      </c>
      <c r="F6392" t="s">
        <v>23</v>
      </c>
      <c r="G6392">
        <v>13382.6</v>
      </c>
      <c r="H6392">
        <v>4</v>
      </c>
      <c r="I6392">
        <v>53530.400000000001</v>
      </c>
      <c r="J6392">
        <v>3.84</v>
      </c>
      <c r="K6392">
        <v>799</v>
      </c>
      <c r="L6392" s="1">
        <v>45545</v>
      </c>
    </row>
    <row r="6393" spans="1:12" x14ac:dyDescent="0.25">
      <c r="A6393" t="s">
        <v>6437</v>
      </c>
      <c r="B6393" t="s">
        <v>49</v>
      </c>
      <c r="C6393" t="s">
        <v>14</v>
      </c>
      <c r="D6393" t="s">
        <v>50</v>
      </c>
      <c r="E6393" t="s">
        <v>47</v>
      </c>
      <c r="F6393" t="s">
        <v>23</v>
      </c>
      <c r="G6393">
        <v>19543.11</v>
      </c>
      <c r="H6393">
        <v>4</v>
      </c>
      <c r="I6393">
        <v>78172.44</v>
      </c>
      <c r="J6393">
        <v>3.27</v>
      </c>
      <c r="K6393">
        <v>1094</v>
      </c>
      <c r="L6393" s="1">
        <v>45573</v>
      </c>
    </row>
    <row r="6394" spans="1:12" x14ac:dyDescent="0.25">
      <c r="A6394" t="s">
        <v>6438</v>
      </c>
      <c r="B6394" t="s">
        <v>19</v>
      </c>
      <c r="C6394" t="s">
        <v>20</v>
      </c>
      <c r="D6394" t="s">
        <v>21</v>
      </c>
      <c r="E6394" t="s">
        <v>16</v>
      </c>
      <c r="F6394" t="s">
        <v>62</v>
      </c>
      <c r="G6394">
        <v>11673.84</v>
      </c>
      <c r="H6394">
        <v>1</v>
      </c>
      <c r="I6394">
        <v>11673.84</v>
      </c>
      <c r="J6394">
        <v>2.4</v>
      </c>
      <c r="K6394">
        <v>3361</v>
      </c>
      <c r="L6394" s="1">
        <v>45349</v>
      </c>
    </row>
    <row r="6395" spans="1:12" x14ac:dyDescent="0.25">
      <c r="A6395" t="s">
        <v>6439</v>
      </c>
      <c r="B6395" t="s">
        <v>30</v>
      </c>
      <c r="C6395" t="s">
        <v>31</v>
      </c>
      <c r="D6395" t="s">
        <v>32</v>
      </c>
      <c r="E6395" t="s">
        <v>47</v>
      </c>
      <c r="F6395" t="s">
        <v>40</v>
      </c>
      <c r="G6395">
        <v>3023.22</v>
      </c>
      <c r="H6395">
        <v>3</v>
      </c>
      <c r="I6395">
        <v>9069.66</v>
      </c>
      <c r="J6395">
        <v>1.86</v>
      </c>
      <c r="K6395">
        <v>951</v>
      </c>
      <c r="L6395" s="1">
        <v>45524</v>
      </c>
    </row>
    <row r="6396" spans="1:12" x14ac:dyDescent="0.25">
      <c r="A6396" t="s">
        <v>6440</v>
      </c>
      <c r="B6396" t="s">
        <v>35</v>
      </c>
      <c r="C6396" t="s">
        <v>14</v>
      </c>
      <c r="D6396" t="s">
        <v>36</v>
      </c>
      <c r="E6396" t="s">
        <v>47</v>
      </c>
      <c r="F6396" t="s">
        <v>28</v>
      </c>
      <c r="G6396">
        <v>2418.09</v>
      </c>
      <c r="H6396">
        <v>5</v>
      </c>
      <c r="I6396">
        <v>12090.45</v>
      </c>
      <c r="J6396">
        <v>1.42</v>
      </c>
      <c r="K6396">
        <v>2718</v>
      </c>
      <c r="L6396" s="1">
        <v>45507</v>
      </c>
    </row>
    <row r="6397" spans="1:12" x14ac:dyDescent="0.25">
      <c r="A6397" t="s">
        <v>6441</v>
      </c>
      <c r="B6397" t="s">
        <v>30</v>
      </c>
      <c r="C6397" t="s">
        <v>31</v>
      </c>
      <c r="D6397" t="s">
        <v>32</v>
      </c>
      <c r="E6397" t="s">
        <v>47</v>
      </c>
      <c r="F6397" t="s">
        <v>28</v>
      </c>
      <c r="G6397">
        <v>11611.9</v>
      </c>
      <c r="H6397">
        <v>1</v>
      </c>
      <c r="I6397">
        <v>11611.9</v>
      </c>
      <c r="J6397">
        <v>4.21</v>
      </c>
      <c r="K6397">
        <v>1822</v>
      </c>
      <c r="L6397" s="1">
        <v>45336</v>
      </c>
    </row>
    <row r="6398" spans="1:12" x14ac:dyDescent="0.25">
      <c r="A6398" t="s">
        <v>6442</v>
      </c>
      <c r="B6398" t="s">
        <v>35</v>
      </c>
      <c r="C6398" t="s">
        <v>14</v>
      </c>
      <c r="D6398" t="s">
        <v>36</v>
      </c>
      <c r="E6398" t="s">
        <v>47</v>
      </c>
      <c r="F6398" t="s">
        <v>62</v>
      </c>
      <c r="G6398">
        <v>11827.18</v>
      </c>
      <c r="H6398">
        <v>3</v>
      </c>
      <c r="I6398">
        <v>35481.54</v>
      </c>
      <c r="J6398">
        <v>2.61</v>
      </c>
      <c r="K6398">
        <v>2508</v>
      </c>
      <c r="L6398" s="1">
        <v>45385</v>
      </c>
    </row>
    <row r="6399" spans="1:12" x14ac:dyDescent="0.25">
      <c r="A6399" t="s">
        <v>6443</v>
      </c>
      <c r="B6399" t="s">
        <v>65</v>
      </c>
      <c r="C6399" t="s">
        <v>20</v>
      </c>
      <c r="D6399" t="s">
        <v>66</v>
      </c>
      <c r="E6399" t="s">
        <v>16</v>
      </c>
      <c r="F6399" t="s">
        <v>62</v>
      </c>
      <c r="G6399">
        <v>12483.91</v>
      </c>
      <c r="H6399">
        <v>5</v>
      </c>
      <c r="I6399">
        <v>62419.55</v>
      </c>
      <c r="J6399">
        <v>2.62</v>
      </c>
      <c r="K6399">
        <v>2358</v>
      </c>
      <c r="L6399" s="1">
        <v>45463</v>
      </c>
    </row>
    <row r="6400" spans="1:12" x14ac:dyDescent="0.25">
      <c r="A6400" t="s">
        <v>6444</v>
      </c>
      <c r="B6400" t="s">
        <v>30</v>
      </c>
      <c r="C6400" t="s">
        <v>31</v>
      </c>
      <c r="D6400" t="s">
        <v>32</v>
      </c>
      <c r="E6400" t="s">
        <v>16</v>
      </c>
      <c r="F6400" t="s">
        <v>40</v>
      </c>
      <c r="G6400">
        <v>10434.709999999999</v>
      </c>
      <c r="H6400">
        <v>5</v>
      </c>
      <c r="I6400">
        <v>52173.55</v>
      </c>
      <c r="J6400">
        <v>3.8</v>
      </c>
      <c r="K6400">
        <v>903</v>
      </c>
      <c r="L6400" s="1">
        <v>45389</v>
      </c>
    </row>
    <row r="6401" spans="1:12" x14ac:dyDescent="0.25">
      <c r="A6401" t="s">
        <v>6445</v>
      </c>
      <c r="B6401" t="s">
        <v>35</v>
      </c>
      <c r="C6401" t="s">
        <v>14</v>
      </c>
      <c r="D6401" t="s">
        <v>36</v>
      </c>
      <c r="E6401" t="s">
        <v>16</v>
      </c>
      <c r="F6401" t="s">
        <v>28</v>
      </c>
      <c r="G6401">
        <v>9570.74</v>
      </c>
      <c r="H6401">
        <v>4</v>
      </c>
      <c r="I6401">
        <v>38282.959999999999</v>
      </c>
      <c r="J6401">
        <v>3.37</v>
      </c>
      <c r="K6401">
        <v>455</v>
      </c>
      <c r="L6401" s="1">
        <v>45437</v>
      </c>
    </row>
    <row r="6402" spans="1:12" x14ac:dyDescent="0.25">
      <c r="A6402" t="s">
        <v>6446</v>
      </c>
      <c r="B6402" t="s">
        <v>49</v>
      </c>
      <c r="C6402" t="s">
        <v>14</v>
      </c>
      <c r="D6402" t="s">
        <v>50</v>
      </c>
      <c r="E6402" t="s">
        <v>22</v>
      </c>
      <c r="F6402" t="s">
        <v>23</v>
      </c>
      <c r="G6402">
        <v>13546.4</v>
      </c>
      <c r="H6402">
        <v>3</v>
      </c>
      <c r="I6402">
        <v>40639.199999999997</v>
      </c>
      <c r="J6402">
        <v>1.3</v>
      </c>
      <c r="K6402">
        <v>3054</v>
      </c>
      <c r="L6402" s="1">
        <v>45576</v>
      </c>
    </row>
    <row r="6403" spans="1:12" x14ac:dyDescent="0.25">
      <c r="A6403" t="s">
        <v>6447</v>
      </c>
      <c r="B6403" t="s">
        <v>38</v>
      </c>
      <c r="C6403" t="s">
        <v>20</v>
      </c>
      <c r="D6403" t="s">
        <v>39</v>
      </c>
      <c r="E6403" t="s">
        <v>16</v>
      </c>
      <c r="F6403" t="s">
        <v>23</v>
      </c>
      <c r="G6403">
        <v>13271.56</v>
      </c>
      <c r="H6403">
        <v>1</v>
      </c>
      <c r="I6403">
        <v>13271.56</v>
      </c>
      <c r="J6403">
        <v>4.37</v>
      </c>
      <c r="K6403">
        <v>4261</v>
      </c>
      <c r="L6403" s="1">
        <v>45563</v>
      </c>
    </row>
    <row r="6404" spans="1:12" x14ac:dyDescent="0.25">
      <c r="A6404" t="s">
        <v>6448</v>
      </c>
      <c r="B6404" t="s">
        <v>38</v>
      </c>
      <c r="C6404" t="s">
        <v>20</v>
      </c>
      <c r="D6404" t="s">
        <v>39</v>
      </c>
      <c r="E6404" t="s">
        <v>47</v>
      </c>
      <c r="F6404" t="s">
        <v>23</v>
      </c>
      <c r="G6404">
        <v>17723.47</v>
      </c>
      <c r="H6404">
        <v>4</v>
      </c>
      <c r="I6404">
        <v>70893.88</v>
      </c>
      <c r="J6404">
        <v>1.18</v>
      </c>
      <c r="K6404">
        <v>4500</v>
      </c>
      <c r="L6404" s="1">
        <v>45566</v>
      </c>
    </row>
    <row r="6405" spans="1:12" x14ac:dyDescent="0.25">
      <c r="A6405" t="s">
        <v>6449</v>
      </c>
      <c r="B6405" t="s">
        <v>35</v>
      </c>
      <c r="C6405" t="s">
        <v>14</v>
      </c>
      <c r="D6405" t="s">
        <v>36</v>
      </c>
      <c r="E6405" t="s">
        <v>47</v>
      </c>
      <c r="F6405" t="s">
        <v>17</v>
      </c>
      <c r="G6405">
        <v>4554.58</v>
      </c>
      <c r="H6405">
        <v>1</v>
      </c>
      <c r="I6405">
        <v>4554.58</v>
      </c>
      <c r="J6405">
        <v>4.1399999999999997</v>
      </c>
      <c r="K6405">
        <v>1434</v>
      </c>
      <c r="L6405" s="1">
        <v>45491</v>
      </c>
    </row>
    <row r="6406" spans="1:12" x14ac:dyDescent="0.25">
      <c r="A6406" t="s">
        <v>6450</v>
      </c>
      <c r="B6406" t="s">
        <v>38</v>
      </c>
      <c r="C6406" t="s">
        <v>20</v>
      </c>
      <c r="D6406" t="s">
        <v>39</v>
      </c>
      <c r="E6406" t="s">
        <v>16</v>
      </c>
      <c r="F6406" t="s">
        <v>28</v>
      </c>
      <c r="G6406">
        <v>10246.73</v>
      </c>
      <c r="H6406">
        <v>5</v>
      </c>
      <c r="I6406">
        <v>51233.65</v>
      </c>
      <c r="J6406">
        <v>2.7</v>
      </c>
      <c r="K6406">
        <v>2595</v>
      </c>
      <c r="L6406" s="1">
        <v>45393</v>
      </c>
    </row>
    <row r="6407" spans="1:12" x14ac:dyDescent="0.25">
      <c r="A6407" t="s">
        <v>6451</v>
      </c>
      <c r="B6407" t="s">
        <v>25</v>
      </c>
      <c r="C6407" t="s">
        <v>26</v>
      </c>
      <c r="D6407" t="s">
        <v>27</v>
      </c>
      <c r="E6407" t="s">
        <v>22</v>
      </c>
      <c r="F6407" t="s">
        <v>17</v>
      </c>
      <c r="G6407">
        <v>18694.57</v>
      </c>
      <c r="H6407">
        <v>2</v>
      </c>
      <c r="I6407">
        <v>37389.14</v>
      </c>
      <c r="J6407">
        <v>4.68</v>
      </c>
      <c r="K6407">
        <v>3495</v>
      </c>
      <c r="L6407" s="1">
        <v>45392</v>
      </c>
    </row>
    <row r="6408" spans="1:12" x14ac:dyDescent="0.25">
      <c r="A6408" t="s">
        <v>6452</v>
      </c>
      <c r="B6408" t="s">
        <v>53</v>
      </c>
      <c r="C6408" t="s">
        <v>31</v>
      </c>
      <c r="D6408" t="s">
        <v>54</v>
      </c>
      <c r="E6408" t="s">
        <v>16</v>
      </c>
      <c r="F6408" t="s">
        <v>28</v>
      </c>
      <c r="G6408">
        <v>11127.4</v>
      </c>
      <c r="H6408">
        <v>3</v>
      </c>
      <c r="I6408">
        <v>33382.199999999997</v>
      </c>
      <c r="J6408">
        <v>4.6500000000000004</v>
      </c>
      <c r="K6408">
        <v>4979</v>
      </c>
      <c r="L6408" s="1">
        <v>45324</v>
      </c>
    </row>
    <row r="6409" spans="1:12" x14ac:dyDescent="0.25">
      <c r="A6409" t="s">
        <v>6453</v>
      </c>
      <c r="B6409" t="s">
        <v>49</v>
      </c>
      <c r="C6409" t="s">
        <v>14</v>
      </c>
      <c r="D6409" t="s">
        <v>50</v>
      </c>
      <c r="E6409" t="s">
        <v>47</v>
      </c>
      <c r="F6409" t="s">
        <v>62</v>
      </c>
      <c r="G6409">
        <v>13851.72</v>
      </c>
      <c r="H6409">
        <v>3</v>
      </c>
      <c r="I6409">
        <v>41555.160000000003</v>
      </c>
      <c r="J6409">
        <v>3.03</v>
      </c>
      <c r="K6409">
        <v>4273</v>
      </c>
      <c r="L6409" s="1">
        <v>45548</v>
      </c>
    </row>
    <row r="6410" spans="1:12" x14ac:dyDescent="0.25">
      <c r="A6410" t="s">
        <v>6454</v>
      </c>
      <c r="B6410" t="s">
        <v>30</v>
      </c>
      <c r="C6410" t="s">
        <v>31</v>
      </c>
      <c r="D6410" t="s">
        <v>32</v>
      </c>
      <c r="E6410" t="s">
        <v>16</v>
      </c>
      <c r="F6410" t="s">
        <v>17</v>
      </c>
      <c r="G6410">
        <v>7715.95</v>
      </c>
      <c r="H6410">
        <v>5</v>
      </c>
      <c r="I6410">
        <v>38579.75</v>
      </c>
      <c r="J6410">
        <v>3.9</v>
      </c>
      <c r="K6410">
        <v>4646</v>
      </c>
      <c r="L6410" s="1">
        <v>45502</v>
      </c>
    </row>
    <row r="6411" spans="1:12" x14ac:dyDescent="0.25">
      <c r="A6411" t="s">
        <v>6455</v>
      </c>
      <c r="B6411" t="s">
        <v>25</v>
      </c>
      <c r="C6411" t="s">
        <v>26</v>
      </c>
      <c r="D6411" t="s">
        <v>27</v>
      </c>
      <c r="E6411" t="s">
        <v>22</v>
      </c>
      <c r="F6411" t="s">
        <v>33</v>
      </c>
      <c r="G6411">
        <v>2971.91</v>
      </c>
      <c r="H6411">
        <v>2</v>
      </c>
      <c r="I6411">
        <v>5943.82</v>
      </c>
      <c r="J6411">
        <v>1.42</v>
      </c>
      <c r="K6411">
        <v>3169</v>
      </c>
      <c r="L6411" s="1">
        <v>45379</v>
      </c>
    </row>
    <row r="6412" spans="1:12" x14ac:dyDescent="0.25">
      <c r="A6412" t="s">
        <v>6456</v>
      </c>
      <c r="B6412" t="s">
        <v>13</v>
      </c>
      <c r="C6412" t="s">
        <v>14</v>
      </c>
      <c r="D6412" t="s">
        <v>15</v>
      </c>
      <c r="E6412" t="s">
        <v>47</v>
      </c>
      <c r="F6412" t="s">
        <v>33</v>
      </c>
      <c r="G6412">
        <v>13872.68</v>
      </c>
      <c r="H6412">
        <v>2</v>
      </c>
      <c r="I6412">
        <v>27745.360000000001</v>
      </c>
      <c r="J6412">
        <v>3.02</v>
      </c>
      <c r="K6412">
        <v>4447</v>
      </c>
      <c r="L6412" s="1">
        <v>45523</v>
      </c>
    </row>
    <row r="6413" spans="1:12" x14ac:dyDescent="0.25">
      <c r="A6413" t="s">
        <v>6457</v>
      </c>
      <c r="B6413" t="s">
        <v>43</v>
      </c>
      <c r="C6413" t="s">
        <v>44</v>
      </c>
      <c r="D6413" t="s">
        <v>45</v>
      </c>
      <c r="E6413" t="s">
        <v>22</v>
      </c>
      <c r="F6413" t="s">
        <v>23</v>
      </c>
      <c r="G6413">
        <v>3486.7</v>
      </c>
      <c r="H6413">
        <v>2</v>
      </c>
      <c r="I6413">
        <v>6973.4</v>
      </c>
      <c r="J6413">
        <v>1.27</v>
      </c>
      <c r="K6413">
        <v>100</v>
      </c>
      <c r="L6413" s="1">
        <v>45387</v>
      </c>
    </row>
    <row r="6414" spans="1:12" x14ac:dyDescent="0.25">
      <c r="A6414" t="s">
        <v>6458</v>
      </c>
      <c r="B6414" t="s">
        <v>35</v>
      </c>
      <c r="C6414" t="s">
        <v>14</v>
      </c>
      <c r="D6414" t="s">
        <v>36</v>
      </c>
      <c r="E6414" t="s">
        <v>47</v>
      </c>
      <c r="F6414" t="s">
        <v>40</v>
      </c>
      <c r="G6414">
        <v>7629.89</v>
      </c>
      <c r="H6414">
        <v>3</v>
      </c>
      <c r="I6414">
        <v>22889.67</v>
      </c>
      <c r="J6414">
        <v>3.29</v>
      </c>
      <c r="K6414">
        <v>2647</v>
      </c>
      <c r="L6414" s="1">
        <v>45323</v>
      </c>
    </row>
    <row r="6415" spans="1:12" x14ac:dyDescent="0.25">
      <c r="A6415" t="s">
        <v>6459</v>
      </c>
      <c r="B6415" t="s">
        <v>25</v>
      </c>
      <c r="C6415" t="s">
        <v>26</v>
      </c>
      <c r="D6415" t="s">
        <v>27</v>
      </c>
      <c r="E6415" t="s">
        <v>47</v>
      </c>
      <c r="F6415" t="s">
        <v>23</v>
      </c>
      <c r="G6415">
        <v>3216.01</v>
      </c>
      <c r="H6415">
        <v>4</v>
      </c>
      <c r="I6415">
        <v>12864.04</v>
      </c>
      <c r="J6415">
        <v>4.62</v>
      </c>
      <c r="K6415">
        <v>3769</v>
      </c>
      <c r="L6415" s="1">
        <v>45324</v>
      </c>
    </row>
    <row r="6416" spans="1:12" x14ac:dyDescent="0.25">
      <c r="A6416" t="s">
        <v>6460</v>
      </c>
      <c r="B6416" t="s">
        <v>49</v>
      </c>
      <c r="C6416" t="s">
        <v>14</v>
      </c>
      <c r="D6416" t="s">
        <v>50</v>
      </c>
      <c r="E6416" t="s">
        <v>16</v>
      </c>
      <c r="F6416" t="s">
        <v>28</v>
      </c>
      <c r="G6416">
        <v>15812.78</v>
      </c>
      <c r="H6416">
        <v>5</v>
      </c>
      <c r="I6416">
        <v>79063.899999999994</v>
      </c>
      <c r="J6416">
        <v>1.47</v>
      </c>
      <c r="K6416">
        <v>2260</v>
      </c>
      <c r="L6416" s="1">
        <v>45641</v>
      </c>
    </row>
    <row r="6417" spans="1:12" x14ac:dyDescent="0.25">
      <c r="A6417" t="s">
        <v>6461</v>
      </c>
      <c r="B6417" t="s">
        <v>19</v>
      </c>
      <c r="C6417" t="s">
        <v>20</v>
      </c>
      <c r="D6417" t="s">
        <v>21</v>
      </c>
      <c r="E6417" t="s">
        <v>16</v>
      </c>
      <c r="F6417" t="s">
        <v>62</v>
      </c>
      <c r="G6417">
        <v>16247.42</v>
      </c>
      <c r="H6417">
        <v>3</v>
      </c>
      <c r="I6417">
        <v>48742.26</v>
      </c>
      <c r="J6417">
        <v>2.57</v>
      </c>
      <c r="K6417">
        <v>886</v>
      </c>
      <c r="L6417" s="1">
        <v>45372</v>
      </c>
    </row>
    <row r="6418" spans="1:12" x14ac:dyDescent="0.25">
      <c r="A6418" t="s">
        <v>6462</v>
      </c>
      <c r="B6418" t="s">
        <v>65</v>
      </c>
      <c r="C6418" t="s">
        <v>20</v>
      </c>
      <c r="D6418" t="s">
        <v>66</v>
      </c>
      <c r="E6418" t="s">
        <v>22</v>
      </c>
      <c r="F6418" t="s">
        <v>40</v>
      </c>
      <c r="G6418">
        <v>12464.1</v>
      </c>
      <c r="H6418">
        <v>4</v>
      </c>
      <c r="I6418">
        <v>49856.4</v>
      </c>
      <c r="J6418">
        <v>3.49</v>
      </c>
      <c r="K6418">
        <v>2400</v>
      </c>
      <c r="L6418" s="1">
        <v>45351</v>
      </c>
    </row>
    <row r="6419" spans="1:12" x14ac:dyDescent="0.25">
      <c r="A6419" t="s">
        <v>6463</v>
      </c>
      <c r="B6419" t="s">
        <v>13</v>
      </c>
      <c r="C6419" t="s">
        <v>14</v>
      </c>
      <c r="D6419" t="s">
        <v>15</v>
      </c>
      <c r="E6419" t="s">
        <v>22</v>
      </c>
      <c r="F6419" t="s">
        <v>28</v>
      </c>
      <c r="G6419">
        <v>5076.8599999999997</v>
      </c>
      <c r="H6419">
        <v>2</v>
      </c>
      <c r="I6419">
        <v>10153.719999999999</v>
      </c>
      <c r="J6419">
        <v>3.76</v>
      </c>
      <c r="K6419">
        <v>73</v>
      </c>
      <c r="L6419" s="1">
        <v>45487</v>
      </c>
    </row>
    <row r="6420" spans="1:12" x14ac:dyDescent="0.25">
      <c r="A6420" t="s">
        <v>6464</v>
      </c>
      <c r="B6420" t="s">
        <v>30</v>
      </c>
      <c r="C6420" t="s">
        <v>31</v>
      </c>
      <c r="D6420" t="s">
        <v>32</v>
      </c>
      <c r="E6420" t="s">
        <v>16</v>
      </c>
      <c r="F6420" t="s">
        <v>17</v>
      </c>
      <c r="G6420">
        <v>16093.59</v>
      </c>
      <c r="H6420">
        <v>4</v>
      </c>
      <c r="I6420">
        <v>64374.36</v>
      </c>
      <c r="J6420">
        <v>3.76</v>
      </c>
      <c r="K6420">
        <v>1806</v>
      </c>
      <c r="L6420" s="1">
        <v>45545</v>
      </c>
    </row>
    <row r="6421" spans="1:12" x14ac:dyDescent="0.25">
      <c r="A6421" t="s">
        <v>6465</v>
      </c>
      <c r="B6421" t="s">
        <v>25</v>
      </c>
      <c r="C6421" t="s">
        <v>26</v>
      </c>
      <c r="D6421" t="s">
        <v>27</v>
      </c>
      <c r="E6421" t="s">
        <v>22</v>
      </c>
      <c r="F6421" t="s">
        <v>62</v>
      </c>
      <c r="G6421">
        <v>17076.169999999998</v>
      </c>
      <c r="H6421">
        <v>5</v>
      </c>
      <c r="I6421">
        <v>85380.85</v>
      </c>
      <c r="J6421">
        <v>2.9</v>
      </c>
      <c r="K6421">
        <v>3895</v>
      </c>
      <c r="L6421" s="1">
        <v>45642</v>
      </c>
    </row>
    <row r="6422" spans="1:12" x14ac:dyDescent="0.25">
      <c r="A6422" t="s">
        <v>6466</v>
      </c>
      <c r="B6422" t="s">
        <v>49</v>
      </c>
      <c r="C6422" t="s">
        <v>14</v>
      </c>
      <c r="D6422" t="s">
        <v>50</v>
      </c>
      <c r="E6422" t="s">
        <v>22</v>
      </c>
      <c r="F6422" t="s">
        <v>28</v>
      </c>
      <c r="G6422">
        <v>16453.7</v>
      </c>
      <c r="H6422">
        <v>2</v>
      </c>
      <c r="I6422">
        <v>32907.4</v>
      </c>
      <c r="J6422">
        <v>3.59</v>
      </c>
      <c r="K6422">
        <v>3077</v>
      </c>
      <c r="L6422" s="1">
        <v>45578</v>
      </c>
    </row>
    <row r="6423" spans="1:12" x14ac:dyDescent="0.25">
      <c r="A6423" t="s">
        <v>6467</v>
      </c>
      <c r="B6423" t="s">
        <v>35</v>
      </c>
      <c r="C6423" t="s">
        <v>14</v>
      </c>
      <c r="D6423" t="s">
        <v>36</v>
      </c>
      <c r="E6423" t="s">
        <v>47</v>
      </c>
      <c r="F6423" t="s">
        <v>28</v>
      </c>
      <c r="G6423">
        <v>2983.8</v>
      </c>
      <c r="H6423">
        <v>3</v>
      </c>
      <c r="I6423">
        <v>8951.4</v>
      </c>
      <c r="J6423">
        <v>3.46</v>
      </c>
      <c r="K6423">
        <v>779</v>
      </c>
      <c r="L6423" s="1">
        <v>45561</v>
      </c>
    </row>
    <row r="6424" spans="1:12" x14ac:dyDescent="0.25">
      <c r="A6424" t="s">
        <v>6468</v>
      </c>
      <c r="B6424" t="s">
        <v>19</v>
      </c>
      <c r="C6424" t="s">
        <v>20</v>
      </c>
      <c r="D6424" t="s">
        <v>21</v>
      </c>
      <c r="E6424" t="s">
        <v>22</v>
      </c>
      <c r="F6424" t="s">
        <v>40</v>
      </c>
      <c r="G6424">
        <v>12592.47</v>
      </c>
      <c r="H6424">
        <v>1</v>
      </c>
      <c r="I6424">
        <v>12592.47</v>
      </c>
      <c r="J6424">
        <v>4.0999999999999996</v>
      </c>
      <c r="K6424">
        <v>2568</v>
      </c>
      <c r="L6424" s="1">
        <v>45320</v>
      </c>
    </row>
    <row r="6425" spans="1:12" x14ac:dyDescent="0.25">
      <c r="A6425" t="s">
        <v>6469</v>
      </c>
      <c r="B6425" t="s">
        <v>19</v>
      </c>
      <c r="C6425" t="s">
        <v>20</v>
      </c>
      <c r="D6425" t="s">
        <v>21</v>
      </c>
      <c r="E6425" t="s">
        <v>47</v>
      </c>
      <c r="F6425" t="s">
        <v>23</v>
      </c>
      <c r="G6425">
        <v>13493.03</v>
      </c>
      <c r="H6425">
        <v>4</v>
      </c>
      <c r="I6425">
        <v>53972.12</v>
      </c>
      <c r="J6425">
        <v>3.97</v>
      </c>
      <c r="K6425">
        <v>970</v>
      </c>
      <c r="L6425" s="1">
        <v>45479</v>
      </c>
    </row>
    <row r="6426" spans="1:12" x14ac:dyDescent="0.25">
      <c r="A6426" t="s">
        <v>6470</v>
      </c>
      <c r="B6426" t="s">
        <v>13</v>
      </c>
      <c r="C6426" t="s">
        <v>14</v>
      </c>
      <c r="D6426" t="s">
        <v>15</v>
      </c>
      <c r="E6426" t="s">
        <v>47</v>
      </c>
      <c r="F6426" t="s">
        <v>28</v>
      </c>
      <c r="G6426">
        <v>16190.79</v>
      </c>
      <c r="H6426">
        <v>4</v>
      </c>
      <c r="I6426">
        <v>64763.16</v>
      </c>
      <c r="J6426">
        <v>4.2</v>
      </c>
      <c r="K6426">
        <v>1262</v>
      </c>
      <c r="L6426" s="1">
        <v>45546</v>
      </c>
    </row>
    <row r="6427" spans="1:12" x14ac:dyDescent="0.25">
      <c r="A6427" t="s">
        <v>6471</v>
      </c>
      <c r="B6427" t="s">
        <v>53</v>
      </c>
      <c r="C6427" t="s">
        <v>31</v>
      </c>
      <c r="D6427" t="s">
        <v>54</v>
      </c>
      <c r="E6427" t="s">
        <v>16</v>
      </c>
      <c r="F6427" t="s">
        <v>23</v>
      </c>
      <c r="G6427">
        <v>160.44</v>
      </c>
      <c r="H6427">
        <v>3</v>
      </c>
      <c r="I6427">
        <v>481.32</v>
      </c>
      <c r="J6427">
        <v>1.95</v>
      </c>
      <c r="K6427">
        <v>84</v>
      </c>
      <c r="L6427" s="1">
        <v>45454</v>
      </c>
    </row>
    <row r="6428" spans="1:12" x14ac:dyDescent="0.25">
      <c r="A6428" t="s">
        <v>6472</v>
      </c>
      <c r="B6428" t="s">
        <v>30</v>
      </c>
      <c r="C6428" t="s">
        <v>31</v>
      </c>
      <c r="D6428" t="s">
        <v>32</v>
      </c>
      <c r="E6428" t="s">
        <v>47</v>
      </c>
      <c r="F6428" t="s">
        <v>33</v>
      </c>
      <c r="G6428">
        <v>13922.89</v>
      </c>
      <c r="H6428">
        <v>5</v>
      </c>
      <c r="I6428">
        <v>69614.45</v>
      </c>
      <c r="J6428">
        <v>1.45</v>
      </c>
      <c r="K6428">
        <v>3353</v>
      </c>
      <c r="L6428" s="1">
        <v>45502</v>
      </c>
    </row>
    <row r="6429" spans="1:12" x14ac:dyDescent="0.25">
      <c r="A6429" t="s">
        <v>6473</v>
      </c>
      <c r="B6429" t="s">
        <v>30</v>
      </c>
      <c r="C6429" t="s">
        <v>31</v>
      </c>
      <c r="D6429" t="s">
        <v>32</v>
      </c>
      <c r="E6429" t="s">
        <v>16</v>
      </c>
      <c r="F6429" t="s">
        <v>33</v>
      </c>
      <c r="G6429">
        <v>14041.01</v>
      </c>
      <c r="H6429">
        <v>2</v>
      </c>
      <c r="I6429">
        <v>28082.02</v>
      </c>
      <c r="J6429">
        <v>2.2200000000000002</v>
      </c>
      <c r="K6429">
        <v>2729</v>
      </c>
      <c r="L6429" s="1">
        <v>45484</v>
      </c>
    </row>
    <row r="6430" spans="1:12" x14ac:dyDescent="0.25">
      <c r="A6430" t="s">
        <v>6474</v>
      </c>
      <c r="B6430" t="s">
        <v>35</v>
      </c>
      <c r="C6430" t="s">
        <v>14</v>
      </c>
      <c r="D6430" t="s">
        <v>36</v>
      </c>
      <c r="E6430" t="s">
        <v>22</v>
      </c>
      <c r="F6430" t="s">
        <v>62</v>
      </c>
      <c r="G6430">
        <v>16201.73</v>
      </c>
      <c r="H6430">
        <v>1</v>
      </c>
      <c r="I6430">
        <v>16201.73</v>
      </c>
      <c r="J6430">
        <v>3.06</v>
      </c>
      <c r="K6430">
        <v>840</v>
      </c>
      <c r="L6430" s="1">
        <v>45446</v>
      </c>
    </row>
    <row r="6431" spans="1:12" x14ac:dyDescent="0.25">
      <c r="A6431" t="s">
        <v>6475</v>
      </c>
      <c r="B6431" t="s">
        <v>49</v>
      </c>
      <c r="C6431" t="s">
        <v>14</v>
      </c>
      <c r="D6431" t="s">
        <v>50</v>
      </c>
      <c r="E6431" t="s">
        <v>22</v>
      </c>
      <c r="F6431" t="s">
        <v>23</v>
      </c>
      <c r="G6431">
        <v>18243.900000000001</v>
      </c>
      <c r="H6431">
        <v>4</v>
      </c>
      <c r="I6431">
        <v>72975.600000000006</v>
      </c>
      <c r="J6431">
        <v>4.6100000000000003</v>
      </c>
      <c r="K6431">
        <v>2295</v>
      </c>
      <c r="L6431" s="1">
        <v>45524</v>
      </c>
    </row>
    <row r="6432" spans="1:12" x14ac:dyDescent="0.25">
      <c r="A6432" t="s">
        <v>6476</v>
      </c>
      <c r="B6432" t="s">
        <v>38</v>
      </c>
      <c r="C6432" t="s">
        <v>20</v>
      </c>
      <c r="D6432" t="s">
        <v>39</v>
      </c>
      <c r="E6432" t="s">
        <v>16</v>
      </c>
      <c r="F6432" t="s">
        <v>62</v>
      </c>
      <c r="G6432">
        <v>15816.45</v>
      </c>
      <c r="H6432">
        <v>3</v>
      </c>
      <c r="I6432">
        <v>47449.35</v>
      </c>
      <c r="J6432">
        <v>3.41</v>
      </c>
      <c r="K6432">
        <v>846</v>
      </c>
      <c r="L6432" s="1">
        <v>45323</v>
      </c>
    </row>
    <row r="6433" spans="1:12" x14ac:dyDescent="0.25">
      <c r="A6433" t="s">
        <v>6477</v>
      </c>
      <c r="B6433" t="s">
        <v>30</v>
      </c>
      <c r="C6433" t="s">
        <v>31</v>
      </c>
      <c r="D6433" t="s">
        <v>32</v>
      </c>
      <c r="E6433" t="s">
        <v>22</v>
      </c>
      <c r="F6433" t="s">
        <v>17</v>
      </c>
      <c r="G6433">
        <v>13449.98</v>
      </c>
      <c r="H6433">
        <v>2</v>
      </c>
      <c r="I6433">
        <v>26899.96</v>
      </c>
      <c r="J6433">
        <v>1.91</v>
      </c>
      <c r="K6433">
        <v>1251</v>
      </c>
      <c r="L6433" s="1">
        <v>45505</v>
      </c>
    </row>
    <row r="6434" spans="1:12" x14ac:dyDescent="0.25">
      <c r="A6434" t="s">
        <v>6478</v>
      </c>
      <c r="B6434" t="s">
        <v>43</v>
      </c>
      <c r="C6434" t="s">
        <v>44</v>
      </c>
      <c r="D6434" t="s">
        <v>45</v>
      </c>
      <c r="E6434" t="s">
        <v>22</v>
      </c>
      <c r="F6434" t="s">
        <v>33</v>
      </c>
      <c r="G6434">
        <v>12078.75</v>
      </c>
      <c r="H6434">
        <v>1</v>
      </c>
      <c r="I6434">
        <v>12078.75</v>
      </c>
      <c r="J6434">
        <v>4.93</v>
      </c>
      <c r="K6434">
        <v>4617</v>
      </c>
      <c r="L6434" s="1">
        <v>45413</v>
      </c>
    </row>
    <row r="6435" spans="1:12" x14ac:dyDescent="0.25">
      <c r="A6435" t="s">
        <v>6479</v>
      </c>
      <c r="B6435" t="s">
        <v>25</v>
      </c>
      <c r="C6435" t="s">
        <v>26</v>
      </c>
      <c r="D6435" t="s">
        <v>27</v>
      </c>
      <c r="E6435" t="s">
        <v>22</v>
      </c>
      <c r="F6435" t="s">
        <v>62</v>
      </c>
      <c r="G6435">
        <v>1120.33</v>
      </c>
      <c r="H6435">
        <v>4</v>
      </c>
      <c r="I6435">
        <v>4481.32</v>
      </c>
      <c r="J6435">
        <v>3.86</v>
      </c>
      <c r="K6435">
        <v>2039</v>
      </c>
      <c r="L6435" s="1">
        <v>45322</v>
      </c>
    </row>
    <row r="6436" spans="1:12" x14ac:dyDescent="0.25">
      <c r="A6436" t="s">
        <v>6480</v>
      </c>
      <c r="B6436" t="s">
        <v>43</v>
      </c>
      <c r="C6436" t="s">
        <v>44</v>
      </c>
      <c r="D6436" t="s">
        <v>45</v>
      </c>
      <c r="E6436" t="s">
        <v>16</v>
      </c>
      <c r="F6436" t="s">
        <v>33</v>
      </c>
      <c r="G6436">
        <v>9186.25</v>
      </c>
      <c r="H6436">
        <v>4</v>
      </c>
      <c r="I6436">
        <v>36745</v>
      </c>
      <c r="J6436">
        <v>2.2999999999999998</v>
      </c>
      <c r="K6436">
        <v>2256</v>
      </c>
      <c r="L6436" s="1">
        <v>45485</v>
      </c>
    </row>
    <row r="6437" spans="1:12" x14ac:dyDescent="0.25">
      <c r="A6437" t="s">
        <v>6481</v>
      </c>
      <c r="B6437" t="s">
        <v>49</v>
      </c>
      <c r="C6437" t="s">
        <v>14</v>
      </c>
      <c r="D6437" t="s">
        <v>50</v>
      </c>
      <c r="E6437" t="s">
        <v>16</v>
      </c>
      <c r="F6437" t="s">
        <v>62</v>
      </c>
      <c r="G6437">
        <v>10360.86</v>
      </c>
      <c r="H6437">
        <v>4</v>
      </c>
      <c r="I6437">
        <v>41443.440000000002</v>
      </c>
      <c r="J6437">
        <v>1.08</v>
      </c>
      <c r="K6437">
        <v>1231</v>
      </c>
      <c r="L6437" s="1">
        <v>45461</v>
      </c>
    </row>
    <row r="6438" spans="1:12" x14ac:dyDescent="0.25">
      <c r="A6438" t="s">
        <v>6482</v>
      </c>
      <c r="B6438" t="s">
        <v>35</v>
      </c>
      <c r="C6438" t="s">
        <v>14</v>
      </c>
      <c r="D6438" t="s">
        <v>36</v>
      </c>
      <c r="E6438" t="s">
        <v>16</v>
      </c>
      <c r="F6438" t="s">
        <v>33</v>
      </c>
      <c r="G6438">
        <v>3208.55</v>
      </c>
      <c r="H6438">
        <v>2</v>
      </c>
      <c r="I6438">
        <v>6417.1</v>
      </c>
      <c r="J6438">
        <v>3.54</v>
      </c>
      <c r="K6438">
        <v>399</v>
      </c>
      <c r="L6438" s="1">
        <v>45443</v>
      </c>
    </row>
    <row r="6439" spans="1:12" x14ac:dyDescent="0.25">
      <c r="A6439" t="s">
        <v>6483</v>
      </c>
      <c r="B6439" t="s">
        <v>13</v>
      </c>
      <c r="C6439" t="s">
        <v>14</v>
      </c>
      <c r="D6439" t="s">
        <v>15</v>
      </c>
      <c r="E6439" t="s">
        <v>22</v>
      </c>
      <c r="F6439" t="s">
        <v>40</v>
      </c>
      <c r="G6439">
        <v>11525.53</v>
      </c>
      <c r="H6439">
        <v>3</v>
      </c>
      <c r="I6439">
        <v>34576.589999999997</v>
      </c>
      <c r="J6439">
        <v>3.26</v>
      </c>
      <c r="K6439">
        <v>1040</v>
      </c>
      <c r="L6439" s="1">
        <v>45607</v>
      </c>
    </row>
    <row r="6440" spans="1:12" x14ac:dyDescent="0.25">
      <c r="A6440" t="s">
        <v>6484</v>
      </c>
      <c r="B6440" t="s">
        <v>38</v>
      </c>
      <c r="C6440" t="s">
        <v>20</v>
      </c>
      <c r="D6440" t="s">
        <v>39</v>
      </c>
      <c r="E6440" t="s">
        <v>47</v>
      </c>
      <c r="F6440" t="s">
        <v>28</v>
      </c>
      <c r="G6440">
        <v>16939.05</v>
      </c>
      <c r="H6440">
        <v>4</v>
      </c>
      <c r="I6440">
        <v>67756.2</v>
      </c>
      <c r="J6440">
        <v>4.59</v>
      </c>
      <c r="K6440">
        <v>514</v>
      </c>
      <c r="L6440" s="1">
        <v>45591</v>
      </c>
    </row>
    <row r="6441" spans="1:12" x14ac:dyDescent="0.25">
      <c r="A6441" t="s">
        <v>6485</v>
      </c>
      <c r="B6441" t="s">
        <v>38</v>
      </c>
      <c r="C6441" t="s">
        <v>20</v>
      </c>
      <c r="D6441" t="s">
        <v>39</v>
      </c>
      <c r="E6441" t="s">
        <v>22</v>
      </c>
      <c r="F6441" t="s">
        <v>40</v>
      </c>
      <c r="G6441">
        <v>6606.53</v>
      </c>
      <c r="H6441">
        <v>2</v>
      </c>
      <c r="I6441">
        <v>13213.06</v>
      </c>
      <c r="J6441">
        <v>1.06</v>
      </c>
      <c r="K6441">
        <v>563</v>
      </c>
      <c r="L6441" s="1">
        <v>45619</v>
      </c>
    </row>
    <row r="6442" spans="1:12" x14ac:dyDescent="0.25">
      <c r="A6442" t="s">
        <v>6486</v>
      </c>
      <c r="B6442" t="s">
        <v>49</v>
      </c>
      <c r="C6442" t="s">
        <v>14</v>
      </c>
      <c r="D6442" t="s">
        <v>50</v>
      </c>
      <c r="E6442" t="s">
        <v>16</v>
      </c>
      <c r="F6442" t="s">
        <v>28</v>
      </c>
      <c r="G6442">
        <v>1306.3900000000001</v>
      </c>
      <c r="H6442">
        <v>3</v>
      </c>
      <c r="I6442">
        <v>3919.17</v>
      </c>
      <c r="J6442">
        <v>4.62</v>
      </c>
      <c r="K6442">
        <v>3602</v>
      </c>
      <c r="L6442" s="1">
        <v>45514</v>
      </c>
    </row>
    <row r="6443" spans="1:12" x14ac:dyDescent="0.25">
      <c r="A6443" t="s">
        <v>6487</v>
      </c>
      <c r="B6443" t="s">
        <v>38</v>
      </c>
      <c r="C6443" t="s">
        <v>20</v>
      </c>
      <c r="D6443" t="s">
        <v>39</v>
      </c>
      <c r="E6443" t="s">
        <v>16</v>
      </c>
      <c r="F6443" t="s">
        <v>17</v>
      </c>
      <c r="G6443">
        <v>13648.1</v>
      </c>
      <c r="H6443">
        <v>2</v>
      </c>
      <c r="I6443">
        <v>27296.2</v>
      </c>
      <c r="J6443">
        <v>2.13</v>
      </c>
      <c r="K6443">
        <v>1822</v>
      </c>
      <c r="L6443" s="1">
        <v>45593</v>
      </c>
    </row>
    <row r="6444" spans="1:12" x14ac:dyDescent="0.25">
      <c r="A6444" t="s">
        <v>6488</v>
      </c>
      <c r="B6444" t="s">
        <v>35</v>
      </c>
      <c r="C6444" t="s">
        <v>14</v>
      </c>
      <c r="D6444" t="s">
        <v>36</v>
      </c>
      <c r="E6444" t="s">
        <v>22</v>
      </c>
      <c r="F6444" t="s">
        <v>33</v>
      </c>
      <c r="G6444">
        <v>1586.88</v>
      </c>
      <c r="H6444">
        <v>3</v>
      </c>
      <c r="I6444">
        <v>4760.6400000000003</v>
      </c>
      <c r="J6444">
        <v>2.5299999999999998</v>
      </c>
      <c r="K6444">
        <v>2108</v>
      </c>
      <c r="L6444" s="1">
        <v>45295</v>
      </c>
    </row>
    <row r="6445" spans="1:12" x14ac:dyDescent="0.25">
      <c r="A6445" t="s">
        <v>6489</v>
      </c>
      <c r="B6445" t="s">
        <v>43</v>
      </c>
      <c r="C6445" t="s">
        <v>44</v>
      </c>
      <c r="D6445" t="s">
        <v>45</v>
      </c>
      <c r="E6445" t="s">
        <v>16</v>
      </c>
      <c r="F6445" t="s">
        <v>23</v>
      </c>
      <c r="G6445">
        <v>7003.15</v>
      </c>
      <c r="H6445">
        <v>3</v>
      </c>
      <c r="I6445">
        <v>21009.45</v>
      </c>
      <c r="J6445">
        <v>2.16</v>
      </c>
      <c r="K6445">
        <v>1802</v>
      </c>
      <c r="L6445" s="1">
        <v>45321</v>
      </c>
    </row>
    <row r="6446" spans="1:12" x14ac:dyDescent="0.25">
      <c r="A6446" t="s">
        <v>6490</v>
      </c>
      <c r="B6446" t="s">
        <v>49</v>
      </c>
      <c r="C6446" t="s">
        <v>14</v>
      </c>
      <c r="D6446" t="s">
        <v>50</v>
      </c>
      <c r="E6446" t="s">
        <v>47</v>
      </c>
      <c r="F6446" t="s">
        <v>17</v>
      </c>
      <c r="G6446">
        <v>6561.34</v>
      </c>
      <c r="H6446">
        <v>3</v>
      </c>
      <c r="I6446">
        <v>19684.02</v>
      </c>
      <c r="J6446">
        <v>1.01</v>
      </c>
      <c r="K6446">
        <v>4560</v>
      </c>
      <c r="L6446" s="1">
        <v>45450</v>
      </c>
    </row>
    <row r="6447" spans="1:12" x14ac:dyDescent="0.25">
      <c r="A6447" t="s">
        <v>6491</v>
      </c>
      <c r="B6447" t="s">
        <v>25</v>
      </c>
      <c r="C6447" t="s">
        <v>26</v>
      </c>
      <c r="D6447" t="s">
        <v>27</v>
      </c>
      <c r="E6447" t="s">
        <v>47</v>
      </c>
      <c r="F6447" t="s">
        <v>33</v>
      </c>
      <c r="G6447">
        <v>7753.78</v>
      </c>
      <c r="H6447">
        <v>3</v>
      </c>
      <c r="I6447">
        <v>23261.34</v>
      </c>
      <c r="J6447">
        <v>4.6900000000000004</v>
      </c>
      <c r="K6447">
        <v>1345</v>
      </c>
      <c r="L6447" s="1">
        <v>45452</v>
      </c>
    </row>
    <row r="6448" spans="1:12" x14ac:dyDescent="0.25">
      <c r="A6448" t="s">
        <v>6492</v>
      </c>
      <c r="B6448" t="s">
        <v>30</v>
      </c>
      <c r="C6448" t="s">
        <v>31</v>
      </c>
      <c r="D6448" t="s">
        <v>32</v>
      </c>
      <c r="E6448" t="s">
        <v>22</v>
      </c>
      <c r="F6448" t="s">
        <v>23</v>
      </c>
      <c r="G6448">
        <v>12993.65</v>
      </c>
      <c r="H6448">
        <v>5</v>
      </c>
      <c r="I6448">
        <v>64968.25</v>
      </c>
      <c r="J6448">
        <v>3.35</v>
      </c>
      <c r="K6448">
        <v>3053</v>
      </c>
      <c r="L6448" s="1">
        <v>45313</v>
      </c>
    </row>
    <row r="6449" spans="1:12" x14ac:dyDescent="0.25">
      <c r="A6449" t="s">
        <v>6493</v>
      </c>
      <c r="B6449" t="s">
        <v>35</v>
      </c>
      <c r="C6449" t="s">
        <v>14</v>
      </c>
      <c r="D6449" t="s">
        <v>36</v>
      </c>
      <c r="E6449" t="s">
        <v>22</v>
      </c>
      <c r="F6449" t="s">
        <v>23</v>
      </c>
      <c r="G6449">
        <v>4747.6400000000003</v>
      </c>
      <c r="H6449">
        <v>5</v>
      </c>
      <c r="I6449">
        <v>23738.2</v>
      </c>
      <c r="J6449">
        <v>4.3</v>
      </c>
      <c r="K6449">
        <v>4096</v>
      </c>
      <c r="L6449" s="1">
        <v>45612</v>
      </c>
    </row>
    <row r="6450" spans="1:12" x14ac:dyDescent="0.25">
      <c r="A6450" t="s">
        <v>6494</v>
      </c>
      <c r="B6450" t="s">
        <v>43</v>
      </c>
      <c r="C6450" t="s">
        <v>44</v>
      </c>
      <c r="D6450" t="s">
        <v>45</v>
      </c>
      <c r="E6450" t="s">
        <v>47</v>
      </c>
      <c r="F6450" t="s">
        <v>33</v>
      </c>
      <c r="G6450">
        <v>1352.24</v>
      </c>
      <c r="H6450">
        <v>3</v>
      </c>
      <c r="I6450">
        <v>4056.72</v>
      </c>
      <c r="J6450">
        <v>4.4400000000000004</v>
      </c>
      <c r="K6450">
        <v>584</v>
      </c>
      <c r="L6450" s="1">
        <v>45430</v>
      </c>
    </row>
    <row r="6451" spans="1:12" x14ac:dyDescent="0.25">
      <c r="A6451" t="s">
        <v>6495</v>
      </c>
      <c r="B6451" t="s">
        <v>19</v>
      </c>
      <c r="C6451" t="s">
        <v>20</v>
      </c>
      <c r="D6451" t="s">
        <v>21</v>
      </c>
      <c r="E6451" t="s">
        <v>22</v>
      </c>
      <c r="F6451" t="s">
        <v>62</v>
      </c>
      <c r="G6451">
        <v>16392.84</v>
      </c>
      <c r="H6451">
        <v>1</v>
      </c>
      <c r="I6451">
        <v>16392.84</v>
      </c>
      <c r="J6451">
        <v>4.41</v>
      </c>
      <c r="K6451">
        <v>3450</v>
      </c>
      <c r="L6451" s="1">
        <v>45397</v>
      </c>
    </row>
    <row r="6452" spans="1:12" x14ac:dyDescent="0.25">
      <c r="A6452" t="s">
        <v>6496</v>
      </c>
      <c r="B6452" t="s">
        <v>38</v>
      </c>
      <c r="C6452" t="s">
        <v>20</v>
      </c>
      <c r="D6452" t="s">
        <v>39</v>
      </c>
      <c r="E6452" t="s">
        <v>22</v>
      </c>
      <c r="F6452" t="s">
        <v>17</v>
      </c>
      <c r="G6452">
        <v>15279.69</v>
      </c>
      <c r="H6452">
        <v>4</v>
      </c>
      <c r="I6452">
        <v>61118.76</v>
      </c>
      <c r="J6452">
        <v>4.0999999999999996</v>
      </c>
      <c r="K6452">
        <v>221</v>
      </c>
      <c r="L6452" s="1">
        <v>45497</v>
      </c>
    </row>
    <row r="6453" spans="1:12" x14ac:dyDescent="0.25">
      <c r="A6453" t="s">
        <v>6497</v>
      </c>
      <c r="B6453" t="s">
        <v>38</v>
      </c>
      <c r="C6453" t="s">
        <v>20</v>
      </c>
      <c r="D6453" t="s">
        <v>39</v>
      </c>
      <c r="E6453" t="s">
        <v>16</v>
      </c>
      <c r="F6453" t="s">
        <v>23</v>
      </c>
      <c r="G6453">
        <v>3688.33</v>
      </c>
      <c r="H6453">
        <v>5</v>
      </c>
      <c r="I6453">
        <v>18441.650000000001</v>
      </c>
      <c r="J6453">
        <v>2.38</v>
      </c>
      <c r="K6453">
        <v>3895</v>
      </c>
      <c r="L6453" s="1">
        <v>45388</v>
      </c>
    </row>
    <row r="6454" spans="1:12" x14ac:dyDescent="0.25">
      <c r="A6454" t="s">
        <v>6498</v>
      </c>
      <c r="B6454" t="s">
        <v>19</v>
      </c>
      <c r="C6454" t="s">
        <v>20</v>
      </c>
      <c r="D6454" t="s">
        <v>21</v>
      </c>
      <c r="E6454" t="s">
        <v>16</v>
      </c>
      <c r="F6454" t="s">
        <v>17</v>
      </c>
      <c r="G6454">
        <v>16727.63</v>
      </c>
      <c r="H6454">
        <v>3</v>
      </c>
      <c r="I6454">
        <v>50182.89</v>
      </c>
      <c r="J6454">
        <v>3.61</v>
      </c>
      <c r="K6454">
        <v>1984</v>
      </c>
      <c r="L6454" s="1">
        <v>45532</v>
      </c>
    </row>
    <row r="6455" spans="1:12" x14ac:dyDescent="0.25">
      <c r="A6455" t="s">
        <v>6499</v>
      </c>
      <c r="B6455" t="s">
        <v>13</v>
      </c>
      <c r="C6455" t="s">
        <v>14</v>
      </c>
      <c r="D6455" t="s">
        <v>15</v>
      </c>
      <c r="E6455" t="s">
        <v>22</v>
      </c>
      <c r="F6455" t="s">
        <v>17</v>
      </c>
      <c r="G6455">
        <v>15561.39</v>
      </c>
      <c r="H6455">
        <v>2</v>
      </c>
      <c r="I6455">
        <v>31122.78</v>
      </c>
      <c r="J6455">
        <v>2.0499999999999998</v>
      </c>
      <c r="K6455">
        <v>3281</v>
      </c>
      <c r="L6455" s="1">
        <v>45535</v>
      </c>
    </row>
    <row r="6456" spans="1:12" x14ac:dyDescent="0.25">
      <c r="A6456" t="s">
        <v>6500</v>
      </c>
      <c r="B6456" t="s">
        <v>30</v>
      </c>
      <c r="C6456" t="s">
        <v>31</v>
      </c>
      <c r="D6456" t="s">
        <v>32</v>
      </c>
      <c r="E6456" t="s">
        <v>47</v>
      </c>
      <c r="F6456" t="s">
        <v>62</v>
      </c>
      <c r="G6456">
        <v>16223.88</v>
      </c>
      <c r="H6456">
        <v>1</v>
      </c>
      <c r="I6456">
        <v>16223.88</v>
      </c>
      <c r="J6456">
        <v>1.49</v>
      </c>
      <c r="K6456">
        <v>1493</v>
      </c>
      <c r="L6456" s="1">
        <v>45355</v>
      </c>
    </row>
    <row r="6457" spans="1:12" x14ac:dyDescent="0.25">
      <c r="A6457" t="s">
        <v>6501</v>
      </c>
      <c r="B6457" t="s">
        <v>65</v>
      </c>
      <c r="C6457" t="s">
        <v>20</v>
      </c>
      <c r="D6457" t="s">
        <v>66</v>
      </c>
      <c r="E6457" t="s">
        <v>22</v>
      </c>
      <c r="F6457" t="s">
        <v>28</v>
      </c>
      <c r="G6457">
        <v>5176.18</v>
      </c>
      <c r="H6457">
        <v>2</v>
      </c>
      <c r="I6457">
        <v>10352.36</v>
      </c>
      <c r="J6457">
        <v>2.88</v>
      </c>
      <c r="K6457">
        <v>3149</v>
      </c>
      <c r="L6457" s="1">
        <v>45449</v>
      </c>
    </row>
    <row r="6458" spans="1:12" x14ac:dyDescent="0.25">
      <c r="A6458" t="s">
        <v>6502</v>
      </c>
      <c r="B6458" t="s">
        <v>35</v>
      </c>
      <c r="C6458" t="s">
        <v>14</v>
      </c>
      <c r="D6458" t="s">
        <v>36</v>
      </c>
      <c r="E6458" t="s">
        <v>16</v>
      </c>
      <c r="F6458" t="s">
        <v>17</v>
      </c>
      <c r="G6458">
        <v>14487.88</v>
      </c>
      <c r="H6458">
        <v>4</v>
      </c>
      <c r="I6458">
        <v>57951.519999999997</v>
      </c>
      <c r="J6458">
        <v>2.0499999999999998</v>
      </c>
      <c r="K6458">
        <v>2991</v>
      </c>
      <c r="L6458" s="1">
        <v>45333</v>
      </c>
    </row>
    <row r="6459" spans="1:12" x14ac:dyDescent="0.25">
      <c r="A6459" t="s">
        <v>6503</v>
      </c>
      <c r="B6459" t="s">
        <v>43</v>
      </c>
      <c r="C6459" t="s">
        <v>44</v>
      </c>
      <c r="D6459" t="s">
        <v>45</v>
      </c>
      <c r="E6459" t="s">
        <v>47</v>
      </c>
      <c r="F6459" t="s">
        <v>33</v>
      </c>
      <c r="G6459">
        <v>7089.72</v>
      </c>
      <c r="H6459">
        <v>1</v>
      </c>
      <c r="I6459">
        <v>7089.72</v>
      </c>
      <c r="J6459">
        <v>1.37</v>
      </c>
      <c r="K6459">
        <v>1263</v>
      </c>
      <c r="L6459" s="1">
        <v>45605</v>
      </c>
    </row>
    <row r="6460" spans="1:12" x14ac:dyDescent="0.25">
      <c r="A6460" t="s">
        <v>6504</v>
      </c>
      <c r="B6460" t="s">
        <v>25</v>
      </c>
      <c r="C6460" t="s">
        <v>26</v>
      </c>
      <c r="D6460" t="s">
        <v>27</v>
      </c>
      <c r="E6460" t="s">
        <v>47</v>
      </c>
      <c r="F6460" t="s">
        <v>28</v>
      </c>
      <c r="G6460">
        <v>1619.31</v>
      </c>
      <c r="H6460">
        <v>2</v>
      </c>
      <c r="I6460">
        <v>3238.62</v>
      </c>
      <c r="J6460">
        <v>3.72</v>
      </c>
      <c r="K6460">
        <v>2919</v>
      </c>
      <c r="L6460" s="1">
        <v>45355</v>
      </c>
    </row>
    <row r="6461" spans="1:12" x14ac:dyDescent="0.25">
      <c r="A6461" t="s">
        <v>6505</v>
      </c>
      <c r="B6461" t="s">
        <v>13</v>
      </c>
      <c r="C6461" t="s">
        <v>14</v>
      </c>
      <c r="D6461" t="s">
        <v>15</v>
      </c>
      <c r="E6461" t="s">
        <v>22</v>
      </c>
      <c r="F6461" t="s">
        <v>40</v>
      </c>
      <c r="G6461">
        <v>6831.9</v>
      </c>
      <c r="H6461">
        <v>5</v>
      </c>
      <c r="I6461">
        <v>34159.5</v>
      </c>
      <c r="J6461">
        <v>3.14</v>
      </c>
      <c r="K6461">
        <v>35</v>
      </c>
      <c r="L6461" s="1">
        <v>45418</v>
      </c>
    </row>
    <row r="6462" spans="1:12" x14ac:dyDescent="0.25">
      <c r="A6462" t="s">
        <v>6506</v>
      </c>
      <c r="B6462" t="s">
        <v>65</v>
      </c>
      <c r="C6462" t="s">
        <v>20</v>
      </c>
      <c r="D6462" t="s">
        <v>66</v>
      </c>
      <c r="E6462" t="s">
        <v>22</v>
      </c>
      <c r="F6462" t="s">
        <v>17</v>
      </c>
      <c r="G6462">
        <v>8840.7199999999993</v>
      </c>
      <c r="H6462">
        <v>1</v>
      </c>
      <c r="I6462">
        <v>8840.7199999999993</v>
      </c>
      <c r="J6462">
        <v>3.65</v>
      </c>
      <c r="K6462">
        <v>708</v>
      </c>
      <c r="L6462" s="1">
        <v>45455</v>
      </c>
    </row>
    <row r="6463" spans="1:12" x14ac:dyDescent="0.25">
      <c r="A6463" t="s">
        <v>6507</v>
      </c>
      <c r="B6463" t="s">
        <v>25</v>
      </c>
      <c r="C6463" t="s">
        <v>26</v>
      </c>
      <c r="D6463" t="s">
        <v>27</v>
      </c>
      <c r="E6463" t="s">
        <v>16</v>
      </c>
      <c r="F6463" t="s">
        <v>62</v>
      </c>
      <c r="G6463">
        <v>9849.75</v>
      </c>
      <c r="H6463">
        <v>2</v>
      </c>
      <c r="I6463">
        <v>19699.5</v>
      </c>
      <c r="J6463">
        <v>2.52</v>
      </c>
      <c r="K6463">
        <v>2366</v>
      </c>
      <c r="L6463" s="1">
        <v>45469</v>
      </c>
    </row>
    <row r="6464" spans="1:12" x14ac:dyDescent="0.25">
      <c r="A6464" t="s">
        <v>6508</v>
      </c>
      <c r="B6464" t="s">
        <v>25</v>
      </c>
      <c r="C6464" t="s">
        <v>26</v>
      </c>
      <c r="D6464" t="s">
        <v>27</v>
      </c>
      <c r="E6464" t="s">
        <v>22</v>
      </c>
      <c r="F6464" t="s">
        <v>62</v>
      </c>
      <c r="G6464">
        <v>804.98</v>
      </c>
      <c r="H6464">
        <v>4</v>
      </c>
      <c r="I6464">
        <v>3219.92</v>
      </c>
      <c r="J6464">
        <v>2.66</v>
      </c>
      <c r="K6464">
        <v>3005</v>
      </c>
      <c r="L6464" s="1">
        <v>45346</v>
      </c>
    </row>
    <row r="6465" spans="1:12" x14ac:dyDescent="0.25">
      <c r="A6465" t="s">
        <v>6509</v>
      </c>
      <c r="B6465" t="s">
        <v>53</v>
      </c>
      <c r="C6465" t="s">
        <v>31</v>
      </c>
      <c r="D6465" t="s">
        <v>54</v>
      </c>
      <c r="E6465" t="s">
        <v>16</v>
      </c>
      <c r="F6465" t="s">
        <v>62</v>
      </c>
      <c r="G6465">
        <v>5228.12</v>
      </c>
      <c r="H6465">
        <v>5</v>
      </c>
      <c r="I6465">
        <v>26140.6</v>
      </c>
      <c r="J6465">
        <v>3.96</v>
      </c>
      <c r="K6465">
        <v>4402</v>
      </c>
      <c r="L6465" s="1">
        <v>45514</v>
      </c>
    </row>
    <row r="6466" spans="1:12" x14ac:dyDescent="0.25">
      <c r="A6466" t="s">
        <v>6510</v>
      </c>
      <c r="B6466" t="s">
        <v>49</v>
      </c>
      <c r="C6466" t="s">
        <v>14</v>
      </c>
      <c r="D6466" t="s">
        <v>50</v>
      </c>
      <c r="E6466" t="s">
        <v>22</v>
      </c>
      <c r="F6466" t="s">
        <v>62</v>
      </c>
      <c r="G6466">
        <v>7235.93</v>
      </c>
      <c r="H6466">
        <v>1</v>
      </c>
      <c r="I6466">
        <v>7235.93</v>
      </c>
      <c r="J6466">
        <v>2.0099999999999998</v>
      </c>
      <c r="K6466">
        <v>3722</v>
      </c>
      <c r="L6466" s="1">
        <v>45600</v>
      </c>
    </row>
    <row r="6467" spans="1:12" x14ac:dyDescent="0.25">
      <c r="A6467" t="s">
        <v>6511</v>
      </c>
      <c r="B6467" t="s">
        <v>19</v>
      </c>
      <c r="C6467" t="s">
        <v>20</v>
      </c>
      <c r="D6467" t="s">
        <v>21</v>
      </c>
      <c r="E6467" t="s">
        <v>22</v>
      </c>
      <c r="F6467" t="s">
        <v>62</v>
      </c>
      <c r="G6467">
        <v>3577.27</v>
      </c>
      <c r="H6467">
        <v>1</v>
      </c>
      <c r="I6467">
        <v>3577.27</v>
      </c>
      <c r="J6467">
        <v>3.46</v>
      </c>
      <c r="K6467">
        <v>2486</v>
      </c>
      <c r="L6467" s="1">
        <v>45627</v>
      </c>
    </row>
    <row r="6468" spans="1:12" x14ac:dyDescent="0.25">
      <c r="A6468" t="s">
        <v>6512</v>
      </c>
      <c r="B6468" t="s">
        <v>53</v>
      </c>
      <c r="C6468" t="s">
        <v>31</v>
      </c>
      <c r="D6468" t="s">
        <v>54</v>
      </c>
      <c r="E6468" t="s">
        <v>22</v>
      </c>
      <c r="F6468" t="s">
        <v>17</v>
      </c>
      <c r="G6468">
        <v>10837.16</v>
      </c>
      <c r="H6468">
        <v>4</v>
      </c>
      <c r="I6468">
        <v>43348.639999999999</v>
      </c>
      <c r="J6468">
        <v>2.1</v>
      </c>
      <c r="K6468">
        <v>452</v>
      </c>
      <c r="L6468" s="1">
        <v>45530</v>
      </c>
    </row>
    <row r="6469" spans="1:12" x14ac:dyDescent="0.25">
      <c r="A6469" t="s">
        <v>6513</v>
      </c>
      <c r="B6469" t="s">
        <v>13</v>
      </c>
      <c r="C6469" t="s">
        <v>14</v>
      </c>
      <c r="D6469" t="s">
        <v>15</v>
      </c>
      <c r="E6469" t="s">
        <v>16</v>
      </c>
      <c r="F6469" t="s">
        <v>23</v>
      </c>
      <c r="G6469">
        <v>479.74</v>
      </c>
      <c r="H6469">
        <v>5</v>
      </c>
      <c r="I6469">
        <v>2398.6999999999998</v>
      </c>
      <c r="J6469">
        <v>4.6100000000000003</v>
      </c>
      <c r="K6469">
        <v>544</v>
      </c>
      <c r="L6469" s="1">
        <v>45343</v>
      </c>
    </row>
    <row r="6470" spans="1:12" x14ac:dyDescent="0.25">
      <c r="A6470" t="s">
        <v>6514</v>
      </c>
      <c r="B6470" t="s">
        <v>65</v>
      </c>
      <c r="C6470" t="s">
        <v>20</v>
      </c>
      <c r="D6470" t="s">
        <v>66</v>
      </c>
      <c r="E6470" t="s">
        <v>22</v>
      </c>
      <c r="F6470" t="s">
        <v>40</v>
      </c>
      <c r="G6470">
        <v>5826.75</v>
      </c>
      <c r="H6470">
        <v>5</v>
      </c>
      <c r="I6470">
        <v>29133.75</v>
      </c>
      <c r="J6470">
        <v>4.21</v>
      </c>
      <c r="K6470">
        <v>53</v>
      </c>
      <c r="L6470" s="1">
        <v>45616</v>
      </c>
    </row>
    <row r="6471" spans="1:12" x14ac:dyDescent="0.25">
      <c r="A6471" t="s">
        <v>6515</v>
      </c>
      <c r="B6471" t="s">
        <v>25</v>
      </c>
      <c r="C6471" t="s">
        <v>26</v>
      </c>
      <c r="D6471" t="s">
        <v>27</v>
      </c>
      <c r="E6471" t="s">
        <v>22</v>
      </c>
      <c r="F6471" t="s">
        <v>40</v>
      </c>
      <c r="G6471">
        <v>10701.76</v>
      </c>
      <c r="H6471">
        <v>5</v>
      </c>
      <c r="I6471">
        <v>53508.800000000003</v>
      </c>
      <c r="J6471">
        <v>4.21</v>
      </c>
      <c r="K6471">
        <v>4242</v>
      </c>
      <c r="L6471" s="1">
        <v>45558</v>
      </c>
    </row>
    <row r="6472" spans="1:12" x14ac:dyDescent="0.25">
      <c r="A6472" t="s">
        <v>6516</v>
      </c>
      <c r="B6472" t="s">
        <v>43</v>
      </c>
      <c r="C6472" t="s">
        <v>44</v>
      </c>
      <c r="D6472" t="s">
        <v>45</v>
      </c>
      <c r="E6472" t="s">
        <v>16</v>
      </c>
      <c r="F6472" t="s">
        <v>23</v>
      </c>
      <c r="G6472">
        <v>14088.7</v>
      </c>
      <c r="H6472">
        <v>3</v>
      </c>
      <c r="I6472">
        <v>42266.1</v>
      </c>
      <c r="J6472">
        <v>2.14</v>
      </c>
      <c r="K6472">
        <v>3283</v>
      </c>
      <c r="L6472" s="1">
        <v>45409</v>
      </c>
    </row>
    <row r="6473" spans="1:12" x14ac:dyDescent="0.25">
      <c r="A6473" t="s">
        <v>6517</v>
      </c>
      <c r="B6473" t="s">
        <v>49</v>
      </c>
      <c r="C6473" t="s">
        <v>14</v>
      </c>
      <c r="D6473" t="s">
        <v>50</v>
      </c>
      <c r="E6473" t="s">
        <v>16</v>
      </c>
      <c r="F6473" t="s">
        <v>33</v>
      </c>
      <c r="G6473">
        <v>13827.29</v>
      </c>
      <c r="H6473">
        <v>1</v>
      </c>
      <c r="I6473">
        <v>13827.29</v>
      </c>
      <c r="J6473">
        <v>4.87</v>
      </c>
      <c r="K6473">
        <v>178</v>
      </c>
      <c r="L6473" s="1">
        <v>45476</v>
      </c>
    </row>
    <row r="6474" spans="1:12" x14ac:dyDescent="0.25">
      <c r="A6474" t="s">
        <v>6518</v>
      </c>
      <c r="B6474" t="s">
        <v>53</v>
      </c>
      <c r="C6474" t="s">
        <v>31</v>
      </c>
      <c r="D6474" t="s">
        <v>54</v>
      </c>
      <c r="E6474" t="s">
        <v>47</v>
      </c>
      <c r="F6474" t="s">
        <v>28</v>
      </c>
      <c r="G6474">
        <v>7043.35</v>
      </c>
      <c r="H6474">
        <v>3</v>
      </c>
      <c r="I6474">
        <v>21130.05</v>
      </c>
      <c r="J6474">
        <v>2.52</v>
      </c>
      <c r="K6474">
        <v>4350</v>
      </c>
      <c r="L6474" s="1">
        <v>45384</v>
      </c>
    </row>
    <row r="6475" spans="1:12" x14ac:dyDescent="0.25">
      <c r="A6475" t="s">
        <v>6519</v>
      </c>
      <c r="B6475" t="s">
        <v>49</v>
      </c>
      <c r="C6475" t="s">
        <v>14</v>
      </c>
      <c r="D6475" t="s">
        <v>50</v>
      </c>
      <c r="E6475" t="s">
        <v>16</v>
      </c>
      <c r="F6475" t="s">
        <v>62</v>
      </c>
      <c r="G6475">
        <v>11662.27</v>
      </c>
      <c r="H6475">
        <v>1</v>
      </c>
      <c r="I6475">
        <v>11662.27</v>
      </c>
      <c r="J6475">
        <v>2.23</v>
      </c>
      <c r="K6475">
        <v>511</v>
      </c>
      <c r="L6475" s="1">
        <v>45455</v>
      </c>
    </row>
    <row r="6476" spans="1:12" x14ac:dyDescent="0.25">
      <c r="A6476" t="s">
        <v>6520</v>
      </c>
      <c r="B6476" t="s">
        <v>38</v>
      </c>
      <c r="C6476" t="s">
        <v>20</v>
      </c>
      <c r="D6476" t="s">
        <v>39</v>
      </c>
      <c r="E6476" t="s">
        <v>47</v>
      </c>
      <c r="F6476" t="s">
        <v>23</v>
      </c>
      <c r="G6476">
        <v>11587.25</v>
      </c>
      <c r="H6476">
        <v>3</v>
      </c>
      <c r="I6476">
        <v>34761.75</v>
      </c>
      <c r="J6476">
        <v>2.83</v>
      </c>
      <c r="K6476">
        <v>4317</v>
      </c>
      <c r="L6476" s="1">
        <v>45635</v>
      </c>
    </row>
    <row r="6477" spans="1:12" x14ac:dyDescent="0.25">
      <c r="A6477" t="s">
        <v>6521</v>
      </c>
      <c r="B6477" t="s">
        <v>35</v>
      </c>
      <c r="C6477" t="s">
        <v>14</v>
      </c>
      <c r="D6477" t="s">
        <v>36</v>
      </c>
      <c r="E6477" t="s">
        <v>16</v>
      </c>
      <c r="F6477" t="s">
        <v>17</v>
      </c>
      <c r="G6477">
        <v>5533.39</v>
      </c>
      <c r="H6477">
        <v>1</v>
      </c>
      <c r="I6477">
        <v>5533.39</v>
      </c>
      <c r="J6477">
        <v>4.7699999999999996</v>
      </c>
      <c r="K6477">
        <v>2209</v>
      </c>
      <c r="L6477" s="1">
        <v>45346</v>
      </c>
    </row>
    <row r="6478" spans="1:12" x14ac:dyDescent="0.25">
      <c r="A6478" t="s">
        <v>6522</v>
      </c>
      <c r="B6478" t="s">
        <v>19</v>
      </c>
      <c r="C6478" t="s">
        <v>20</v>
      </c>
      <c r="D6478" t="s">
        <v>21</v>
      </c>
      <c r="E6478" t="s">
        <v>16</v>
      </c>
      <c r="F6478" t="s">
        <v>28</v>
      </c>
      <c r="G6478">
        <v>6113.14</v>
      </c>
      <c r="H6478">
        <v>1</v>
      </c>
      <c r="I6478">
        <v>6113.14</v>
      </c>
      <c r="J6478">
        <v>1.44</v>
      </c>
      <c r="K6478">
        <v>1303</v>
      </c>
      <c r="L6478" s="1">
        <v>45551</v>
      </c>
    </row>
    <row r="6479" spans="1:12" x14ac:dyDescent="0.25">
      <c r="A6479" t="s">
        <v>6523</v>
      </c>
      <c r="B6479" t="s">
        <v>19</v>
      </c>
      <c r="C6479" t="s">
        <v>20</v>
      </c>
      <c r="D6479" t="s">
        <v>21</v>
      </c>
      <c r="E6479" t="s">
        <v>47</v>
      </c>
      <c r="F6479" t="s">
        <v>28</v>
      </c>
      <c r="G6479">
        <v>12766.19</v>
      </c>
      <c r="H6479">
        <v>4</v>
      </c>
      <c r="I6479">
        <v>51064.76</v>
      </c>
      <c r="J6479">
        <v>3.98</v>
      </c>
      <c r="K6479">
        <v>1906</v>
      </c>
      <c r="L6479" s="1">
        <v>45295</v>
      </c>
    </row>
    <row r="6480" spans="1:12" x14ac:dyDescent="0.25">
      <c r="A6480" t="s">
        <v>6524</v>
      </c>
      <c r="B6480" t="s">
        <v>65</v>
      </c>
      <c r="C6480" t="s">
        <v>20</v>
      </c>
      <c r="D6480" t="s">
        <v>66</v>
      </c>
      <c r="E6480" t="s">
        <v>16</v>
      </c>
      <c r="F6480" t="s">
        <v>17</v>
      </c>
      <c r="G6480">
        <v>7039.79</v>
      </c>
      <c r="H6480">
        <v>5</v>
      </c>
      <c r="I6480">
        <v>35198.949999999997</v>
      </c>
      <c r="J6480">
        <v>2.67</v>
      </c>
      <c r="K6480">
        <v>4350</v>
      </c>
      <c r="L6480" s="1">
        <v>45475</v>
      </c>
    </row>
    <row r="6481" spans="1:12" x14ac:dyDescent="0.25">
      <c r="A6481" t="s">
        <v>6525</v>
      </c>
      <c r="B6481" t="s">
        <v>13</v>
      </c>
      <c r="C6481" t="s">
        <v>14</v>
      </c>
      <c r="D6481" t="s">
        <v>15</v>
      </c>
      <c r="E6481" t="s">
        <v>47</v>
      </c>
      <c r="F6481" t="s">
        <v>33</v>
      </c>
      <c r="G6481">
        <v>19822.13</v>
      </c>
      <c r="H6481">
        <v>3</v>
      </c>
      <c r="I6481">
        <v>59466.39</v>
      </c>
      <c r="J6481">
        <v>3.96</v>
      </c>
      <c r="K6481">
        <v>2227</v>
      </c>
      <c r="L6481" s="1">
        <v>45536</v>
      </c>
    </row>
    <row r="6482" spans="1:12" x14ac:dyDescent="0.25">
      <c r="A6482" t="s">
        <v>6526</v>
      </c>
      <c r="B6482" t="s">
        <v>19</v>
      </c>
      <c r="C6482" t="s">
        <v>20</v>
      </c>
      <c r="D6482" t="s">
        <v>21</v>
      </c>
      <c r="E6482" t="s">
        <v>47</v>
      </c>
      <c r="F6482" t="s">
        <v>28</v>
      </c>
      <c r="G6482">
        <v>7720.47</v>
      </c>
      <c r="H6482">
        <v>4</v>
      </c>
      <c r="I6482">
        <v>30881.88</v>
      </c>
      <c r="J6482">
        <v>4.2300000000000004</v>
      </c>
      <c r="K6482">
        <v>591</v>
      </c>
      <c r="L6482" s="1">
        <v>45489</v>
      </c>
    </row>
    <row r="6483" spans="1:12" x14ac:dyDescent="0.25">
      <c r="A6483" t="s">
        <v>6527</v>
      </c>
      <c r="B6483" t="s">
        <v>65</v>
      </c>
      <c r="C6483" t="s">
        <v>20</v>
      </c>
      <c r="D6483" t="s">
        <v>66</v>
      </c>
      <c r="E6483" t="s">
        <v>22</v>
      </c>
      <c r="F6483" t="s">
        <v>33</v>
      </c>
      <c r="G6483">
        <v>18842.57</v>
      </c>
      <c r="H6483">
        <v>2</v>
      </c>
      <c r="I6483">
        <v>37685.14</v>
      </c>
      <c r="J6483">
        <v>1.95</v>
      </c>
      <c r="K6483">
        <v>2616</v>
      </c>
      <c r="L6483" s="1">
        <v>45502</v>
      </c>
    </row>
    <row r="6484" spans="1:12" x14ac:dyDescent="0.25">
      <c r="A6484" t="s">
        <v>6528</v>
      </c>
      <c r="B6484" t="s">
        <v>49</v>
      </c>
      <c r="C6484" t="s">
        <v>14</v>
      </c>
      <c r="D6484" t="s">
        <v>50</v>
      </c>
      <c r="E6484" t="s">
        <v>22</v>
      </c>
      <c r="F6484" t="s">
        <v>28</v>
      </c>
      <c r="G6484">
        <v>254.38</v>
      </c>
      <c r="H6484">
        <v>5</v>
      </c>
      <c r="I6484">
        <v>1271.9000000000001</v>
      </c>
      <c r="J6484">
        <v>4.4000000000000004</v>
      </c>
      <c r="K6484">
        <v>3047</v>
      </c>
      <c r="L6484" s="1">
        <v>45432</v>
      </c>
    </row>
    <row r="6485" spans="1:12" x14ac:dyDescent="0.25">
      <c r="A6485" t="s">
        <v>6529</v>
      </c>
      <c r="B6485" t="s">
        <v>43</v>
      </c>
      <c r="C6485" t="s">
        <v>44</v>
      </c>
      <c r="D6485" t="s">
        <v>45</v>
      </c>
      <c r="E6485" t="s">
        <v>47</v>
      </c>
      <c r="F6485" t="s">
        <v>62</v>
      </c>
      <c r="G6485">
        <v>19648.509999999998</v>
      </c>
      <c r="H6485">
        <v>2</v>
      </c>
      <c r="I6485">
        <v>39297.019999999997</v>
      </c>
      <c r="J6485">
        <v>3.25</v>
      </c>
      <c r="K6485">
        <v>3250</v>
      </c>
      <c r="L6485" s="1">
        <v>45622</v>
      </c>
    </row>
    <row r="6486" spans="1:12" x14ac:dyDescent="0.25">
      <c r="A6486" t="s">
        <v>6530</v>
      </c>
      <c r="B6486" t="s">
        <v>53</v>
      </c>
      <c r="C6486" t="s">
        <v>31</v>
      </c>
      <c r="D6486" t="s">
        <v>54</v>
      </c>
      <c r="E6486" t="s">
        <v>22</v>
      </c>
      <c r="F6486" t="s">
        <v>33</v>
      </c>
      <c r="G6486">
        <v>9023.81</v>
      </c>
      <c r="H6486">
        <v>3</v>
      </c>
      <c r="I6486">
        <v>27071.43</v>
      </c>
      <c r="J6486">
        <v>2.2799999999999998</v>
      </c>
      <c r="K6486">
        <v>626</v>
      </c>
      <c r="L6486" s="1">
        <v>45322</v>
      </c>
    </row>
    <row r="6487" spans="1:12" x14ac:dyDescent="0.25">
      <c r="A6487" t="s">
        <v>6531</v>
      </c>
      <c r="B6487" t="s">
        <v>65</v>
      </c>
      <c r="C6487" t="s">
        <v>20</v>
      </c>
      <c r="D6487" t="s">
        <v>66</v>
      </c>
      <c r="E6487" t="s">
        <v>16</v>
      </c>
      <c r="F6487" t="s">
        <v>40</v>
      </c>
      <c r="G6487">
        <v>19515.8</v>
      </c>
      <c r="H6487">
        <v>5</v>
      </c>
      <c r="I6487">
        <v>97579</v>
      </c>
      <c r="J6487">
        <v>2.37</v>
      </c>
      <c r="K6487">
        <v>2515</v>
      </c>
      <c r="L6487" s="1">
        <v>45319</v>
      </c>
    </row>
    <row r="6488" spans="1:12" x14ac:dyDescent="0.25">
      <c r="A6488" t="s">
        <v>6532</v>
      </c>
      <c r="B6488" t="s">
        <v>19</v>
      </c>
      <c r="C6488" t="s">
        <v>20</v>
      </c>
      <c r="D6488" t="s">
        <v>21</v>
      </c>
      <c r="E6488" t="s">
        <v>22</v>
      </c>
      <c r="F6488" t="s">
        <v>17</v>
      </c>
      <c r="G6488">
        <v>2926.42</v>
      </c>
      <c r="H6488">
        <v>4</v>
      </c>
      <c r="I6488">
        <v>11705.68</v>
      </c>
      <c r="J6488">
        <v>3.13</v>
      </c>
      <c r="K6488">
        <v>1917</v>
      </c>
      <c r="L6488" s="1">
        <v>45346</v>
      </c>
    </row>
    <row r="6489" spans="1:12" x14ac:dyDescent="0.25">
      <c r="A6489" t="s">
        <v>6533</v>
      </c>
      <c r="B6489" t="s">
        <v>65</v>
      </c>
      <c r="C6489" t="s">
        <v>20</v>
      </c>
      <c r="D6489" t="s">
        <v>66</v>
      </c>
      <c r="E6489" t="s">
        <v>47</v>
      </c>
      <c r="F6489" t="s">
        <v>40</v>
      </c>
      <c r="G6489">
        <v>10644.43</v>
      </c>
      <c r="H6489">
        <v>3</v>
      </c>
      <c r="I6489">
        <v>31933.29</v>
      </c>
      <c r="J6489">
        <v>2.72</v>
      </c>
      <c r="K6489">
        <v>2735</v>
      </c>
      <c r="L6489" s="1">
        <v>45377</v>
      </c>
    </row>
    <row r="6490" spans="1:12" x14ac:dyDescent="0.25">
      <c r="A6490" t="s">
        <v>6534</v>
      </c>
      <c r="B6490" t="s">
        <v>30</v>
      </c>
      <c r="C6490" t="s">
        <v>31</v>
      </c>
      <c r="D6490" t="s">
        <v>32</v>
      </c>
      <c r="E6490" t="s">
        <v>22</v>
      </c>
      <c r="F6490" t="s">
        <v>28</v>
      </c>
      <c r="G6490">
        <v>8072.33</v>
      </c>
      <c r="H6490">
        <v>2</v>
      </c>
      <c r="I6490">
        <v>16144.66</v>
      </c>
      <c r="J6490">
        <v>2.92</v>
      </c>
      <c r="K6490">
        <v>4200</v>
      </c>
      <c r="L6490" s="1">
        <v>45332</v>
      </c>
    </row>
    <row r="6491" spans="1:12" x14ac:dyDescent="0.25">
      <c r="A6491" t="s">
        <v>6535</v>
      </c>
      <c r="B6491" t="s">
        <v>19</v>
      </c>
      <c r="C6491" t="s">
        <v>20</v>
      </c>
      <c r="D6491" t="s">
        <v>21</v>
      </c>
      <c r="E6491" t="s">
        <v>47</v>
      </c>
      <c r="F6491" t="s">
        <v>62</v>
      </c>
      <c r="G6491">
        <v>11203.98</v>
      </c>
      <c r="H6491">
        <v>4</v>
      </c>
      <c r="I6491">
        <v>44815.92</v>
      </c>
      <c r="J6491">
        <v>1.44</v>
      </c>
      <c r="K6491">
        <v>1133</v>
      </c>
      <c r="L6491" s="1">
        <v>45483</v>
      </c>
    </row>
    <row r="6492" spans="1:12" x14ac:dyDescent="0.25">
      <c r="A6492" t="s">
        <v>6536</v>
      </c>
      <c r="B6492" t="s">
        <v>38</v>
      </c>
      <c r="C6492" t="s">
        <v>20</v>
      </c>
      <c r="D6492" t="s">
        <v>39</v>
      </c>
      <c r="E6492" t="s">
        <v>22</v>
      </c>
      <c r="F6492" t="s">
        <v>62</v>
      </c>
      <c r="G6492">
        <v>2749.96</v>
      </c>
      <c r="H6492">
        <v>1</v>
      </c>
      <c r="I6492">
        <v>2749.96</v>
      </c>
      <c r="J6492">
        <v>4.07</v>
      </c>
      <c r="K6492">
        <v>937</v>
      </c>
      <c r="L6492" s="1">
        <v>45616</v>
      </c>
    </row>
    <row r="6493" spans="1:12" x14ac:dyDescent="0.25">
      <c r="A6493" t="s">
        <v>6537</v>
      </c>
      <c r="B6493" t="s">
        <v>35</v>
      </c>
      <c r="C6493" t="s">
        <v>14</v>
      </c>
      <c r="D6493" t="s">
        <v>36</v>
      </c>
      <c r="E6493" t="s">
        <v>16</v>
      </c>
      <c r="F6493" t="s">
        <v>28</v>
      </c>
      <c r="G6493">
        <v>2802.24</v>
      </c>
      <c r="H6493">
        <v>3</v>
      </c>
      <c r="I6493">
        <v>8406.7199999999993</v>
      </c>
      <c r="J6493">
        <v>2.4500000000000002</v>
      </c>
      <c r="K6493">
        <v>782</v>
      </c>
      <c r="L6493" s="1">
        <v>45521</v>
      </c>
    </row>
    <row r="6494" spans="1:12" x14ac:dyDescent="0.25">
      <c r="A6494" t="s">
        <v>6538</v>
      </c>
      <c r="B6494" t="s">
        <v>19</v>
      </c>
      <c r="C6494" t="s">
        <v>20</v>
      </c>
      <c r="D6494" t="s">
        <v>21</v>
      </c>
      <c r="E6494" t="s">
        <v>22</v>
      </c>
      <c r="F6494" t="s">
        <v>17</v>
      </c>
      <c r="G6494">
        <v>8270.23</v>
      </c>
      <c r="H6494">
        <v>2</v>
      </c>
      <c r="I6494">
        <v>16540.46</v>
      </c>
      <c r="J6494">
        <v>3.17</v>
      </c>
      <c r="K6494">
        <v>4014</v>
      </c>
      <c r="L6494" s="1">
        <v>45438</v>
      </c>
    </row>
    <row r="6495" spans="1:12" x14ac:dyDescent="0.25">
      <c r="A6495" t="s">
        <v>6539</v>
      </c>
      <c r="B6495" t="s">
        <v>43</v>
      </c>
      <c r="C6495" t="s">
        <v>44</v>
      </c>
      <c r="D6495" t="s">
        <v>45</v>
      </c>
      <c r="E6495" t="s">
        <v>16</v>
      </c>
      <c r="F6495" t="s">
        <v>17</v>
      </c>
      <c r="G6495">
        <v>19121.61</v>
      </c>
      <c r="H6495">
        <v>4</v>
      </c>
      <c r="I6495">
        <v>76486.44</v>
      </c>
      <c r="J6495">
        <v>2.5</v>
      </c>
      <c r="K6495">
        <v>732</v>
      </c>
      <c r="L6495" s="1">
        <v>45298</v>
      </c>
    </row>
    <row r="6496" spans="1:12" x14ac:dyDescent="0.25">
      <c r="A6496" t="s">
        <v>6540</v>
      </c>
      <c r="B6496" t="s">
        <v>49</v>
      </c>
      <c r="C6496" t="s">
        <v>14</v>
      </c>
      <c r="D6496" t="s">
        <v>50</v>
      </c>
      <c r="E6496" t="s">
        <v>16</v>
      </c>
      <c r="F6496" t="s">
        <v>23</v>
      </c>
      <c r="G6496">
        <v>2352.09</v>
      </c>
      <c r="H6496">
        <v>4</v>
      </c>
      <c r="I6496">
        <v>9408.36</v>
      </c>
      <c r="J6496">
        <v>1.33</v>
      </c>
      <c r="K6496">
        <v>1239</v>
      </c>
      <c r="L6496" s="1">
        <v>45604</v>
      </c>
    </row>
    <row r="6497" spans="1:12" x14ac:dyDescent="0.25">
      <c r="A6497" t="s">
        <v>6541</v>
      </c>
      <c r="B6497" t="s">
        <v>19</v>
      </c>
      <c r="C6497" t="s">
        <v>20</v>
      </c>
      <c r="D6497" t="s">
        <v>21</v>
      </c>
      <c r="E6497" t="s">
        <v>22</v>
      </c>
      <c r="F6497" t="s">
        <v>62</v>
      </c>
      <c r="G6497">
        <v>11961.07</v>
      </c>
      <c r="H6497">
        <v>4</v>
      </c>
      <c r="I6497">
        <v>47844.28</v>
      </c>
      <c r="J6497">
        <v>1.58</v>
      </c>
      <c r="K6497">
        <v>3903</v>
      </c>
      <c r="L6497" s="1">
        <v>45529</v>
      </c>
    </row>
    <row r="6498" spans="1:12" x14ac:dyDescent="0.25">
      <c r="A6498" t="s">
        <v>6542</v>
      </c>
      <c r="B6498" t="s">
        <v>38</v>
      </c>
      <c r="C6498" t="s">
        <v>20</v>
      </c>
      <c r="D6498" t="s">
        <v>39</v>
      </c>
      <c r="E6498" t="s">
        <v>16</v>
      </c>
      <c r="F6498" t="s">
        <v>33</v>
      </c>
      <c r="G6498">
        <v>15966.82</v>
      </c>
      <c r="H6498">
        <v>2</v>
      </c>
      <c r="I6498">
        <v>31933.64</v>
      </c>
      <c r="J6498">
        <v>4.58</v>
      </c>
      <c r="K6498">
        <v>2564</v>
      </c>
      <c r="L6498" s="1">
        <v>45458</v>
      </c>
    </row>
    <row r="6499" spans="1:12" x14ac:dyDescent="0.25">
      <c r="A6499" t="s">
        <v>6543</v>
      </c>
      <c r="B6499" t="s">
        <v>53</v>
      </c>
      <c r="C6499" t="s">
        <v>31</v>
      </c>
      <c r="D6499" t="s">
        <v>54</v>
      </c>
      <c r="E6499" t="s">
        <v>47</v>
      </c>
      <c r="F6499" t="s">
        <v>28</v>
      </c>
      <c r="G6499">
        <v>14248.59</v>
      </c>
      <c r="H6499">
        <v>1</v>
      </c>
      <c r="I6499">
        <v>14248.59</v>
      </c>
      <c r="J6499">
        <v>3.46</v>
      </c>
      <c r="K6499">
        <v>1515</v>
      </c>
      <c r="L6499" s="1">
        <v>45579</v>
      </c>
    </row>
    <row r="6500" spans="1:12" x14ac:dyDescent="0.25">
      <c r="A6500" t="s">
        <v>6544</v>
      </c>
      <c r="B6500" t="s">
        <v>65</v>
      </c>
      <c r="C6500" t="s">
        <v>20</v>
      </c>
      <c r="D6500" t="s">
        <v>66</v>
      </c>
      <c r="E6500" t="s">
        <v>47</v>
      </c>
      <c r="F6500" t="s">
        <v>33</v>
      </c>
      <c r="G6500">
        <v>11841.3</v>
      </c>
      <c r="H6500">
        <v>1</v>
      </c>
      <c r="I6500">
        <v>11841.3</v>
      </c>
      <c r="J6500">
        <v>2.85</v>
      </c>
      <c r="K6500">
        <v>4438</v>
      </c>
      <c r="L6500" s="1">
        <v>45297</v>
      </c>
    </row>
    <row r="6501" spans="1:12" x14ac:dyDescent="0.25">
      <c r="A6501" t="s">
        <v>6545</v>
      </c>
      <c r="B6501" t="s">
        <v>19</v>
      </c>
      <c r="C6501" t="s">
        <v>20</v>
      </c>
      <c r="D6501" t="s">
        <v>21</v>
      </c>
      <c r="E6501" t="s">
        <v>47</v>
      </c>
      <c r="F6501" t="s">
        <v>33</v>
      </c>
      <c r="G6501">
        <v>16387.29</v>
      </c>
      <c r="H6501">
        <v>1</v>
      </c>
      <c r="I6501">
        <v>16387.29</v>
      </c>
      <c r="J6501">
        <v>1.37</v>
      </c>
      <c r="K6501">
        <v>2411</v>
      </c>
      <c r="L6501" s="1">
        <v>45384</v>
      </c>
    </row>
    <row r="6502" spans="1:12" x14ac:dyDescent="0.25">
      <c r="A6502" t="s">
        <v>6546</v>
      </c>
      <c r="B6502" t="s">
        <v>13</v>
      </c>
      <c r="C6502" t="s">
        <v>14</v>
      </c>
      <c r="D6502" t="s">
        <v>15</v>
      </c>
      <c r="E6502" t="s">
        <v>47</v>
      </c>
      <c r="F6502" t="s">
        <v>40</v>
      </c>
      <c r="G6502">
        <v>8409.06</v>
      </c>
      <c r="H6502">
        <v>2</v>
      </c>
      <c r="I6502">
        <v>16818.12</v>
      </c>
      <c r="J6502">
        <v>4.0999999999999996</v>
      </c>
      <c r="K6502">
        <v>2061</v>
      </c>
      <c r="L6502" s="1">
        <v>45384</v>
      </c>
    </row>
    <row r="6503" spans="1:12" x14ac:dyDescent="0.25">
      <c r="A6503" t="s">
        <v>6547</v>
      </c>
      <c r="B6503" t="s">
        <v>49</v>
      </c>
      <c r="C6503" t="s">
        <v>14</v>
      </c>
      <c r="D6503" t="s">
        <v>50</v>
      </c>
      <c r="E6503" t="s">
        <v>22</v>
      </c>
      <c r="F6503" t="s">
        <v>17</v>
      </c>
      <c r="G6503">
        <v>13866.04</v>
      </c>
      <c r="H6503">
        <v>1</v>
      </c>
      <c r="I6503">
        <v>13866.04</v>
      </c>
      <c r="J6503">
        <v>4.43</v>
      </c>
      <c r="K6503">
        <v>2083</v>
      </c>
      <c r="L6503" s="1">
        <v>45385</v>
      </c>
    </row>
    <row r="6504" spans="1:12" x14ac:dyDescent="0.25">
      <c r="A6504" t="s">
        <v>6548</v>
      </c>
      <c r="B6504" t="s">
        <v>65</v>
      </c>
      <c r="C6504" t="s">
        <v>20</v>
      </c>
      <c r="D6504" t="s">
        <v>66</v>
      </c>
      <c r="E6504" t="s">
        <v>47</v>
      </c>
      <c r="F6504" t="s">
        <v>23</v>
      </c>
      <c r="G6504">
        <v>15726.99</v>
      </c>
      <c r="H6504">
        <v>2</v>
      </c>
      <c r="I6504">
        <v>31453.98</v>
      </c>
      <c r="J6504">
        <v>2.14</v>
      </c>
      <c r="K6504">
        <v>357</v>
      </c>
      <c r="L6504" s="1">
        <v>45621</v>
      </c>
    </row>
    <row r="6505" spans="1:12" x14ac:dyDescent="0.25">
      <c r="A6505" t="s">
        <v>6549</v>
      </c>
      <c r="B6505" t="s">
        <v>13</v>
      </c>
      <c r="C6505" t="s">
        <v>14</v>
      </c>
      <c r="D6505" t="s">
        <v>15</v>
      </c>
      <c r="E6505" t="s">
        <v>22</v>
      </c>
      <c r="F6505" t="s">
        <v>33</v>
      </c>
      <c r="G6505">
        <v>14217.81</v>
      </c>
      <c r="H6505">
        <v>5</v>
      </c>
      <c r="I6505">
        <v>71089.05</v>
      </c>
      <c r="J6505">
        <v>2.89</v>
      </c>
      <c r="K6505">
        <v>3718</v>
      </c>
      <c r="L6505" s="1">
        <v>45559</v>
      </c>
    </row>
    <row r="6506" spans="1:12" x14ac:dyDescent="0.25">
      <c r="A6506" t="s">
        <v>6550</v>
      </c>
      <c r="B6506" t="s">
        <v>49</v>
      </c>
      <c r="C6506" t="s">
        <v>14</v>
      </c>
      <c r="D6506" t="s">
        <v>50</v>
      </c>
      <c r="E6506" t="s">
        <v>22</v>
      </c>
      <c r="F6506" t="s">
        <v>28</v>
      </c>
      <c r="G6506">
        <v>9025.7199999999993</v>
      </c>
      <c r="H6506">
        <v>5</v>
      </c>
      <c r="I6506">
        <v>45128.6</v>
      </c>
      <c r="J6506">
        <v>3.43</v>
      </c>
      <c r="K6506">
        <v>4858</v>
      </c>
      <c r="L6506" s="1">
        <v>45554</v>
      </c>
    </row>
    <row r="6507" spans="1:12" x14ac:dyDescent="0.25">
      <c r="A6507" t="s">
        <v>6551</v>
      </c>
      <c r="B6507" t="s">
        <v>38</v>
      </c>
      <c r="C6507" t="s">
        <v>20</v>
      </c>
      <c r="D6507" t="s">
        <v>39</v>
      </c>
      <c r="E6507" t="s">
        <v>22</v>
      </c>
      <c r="F6507" t="s">
        <v>28</v>
      </c>
      <c r="G6507">
        <v>16662.580000000002</v>
      </c>
      <c r="H6507">
        <v>2</v>
      </c>
      <c r="I6507">
        <v>33325.160000000003</v>
      </c>
      <c r="J6507">
        <v>2.19</v>
      </c>
      <c r="K6507">
        <v>2893</v>
      </c>
      <c r="L6507" s="1">
        <v>45553</v>
      </c>
    </row>
    <row r="6508" spans="1:12" x14ac:dyDescent="0.25">
      <c r="A6508" t="s">
        <v>6552</v>
      </c>
      <c r="B6508" t="s">
        <v>25</v>
      </c>
      <c r="C6508" t="s">
        <v>26</v>
      </c>
      <c r="D6508" t="s">
        <v>27</v>
      </c>
      <c r="E6508" t="s">
        <v>16</v>
      </c>
      <c r="F6508" t="s">
        <v>33</v>
      </c>
      <c r="G6508">
        <v>11043.42</v>
      </c>
      <c r="H6508">
        <v>1</v>
      </c>
      <c r="I6508">
        <v>11043.42</v>
      </c>
      <c r="J6508">
        <v>4.07</v>
      </c>
      <c r="K6508">
        <v>3585</v>
      </c>
      <c r="L6508" s="1">
        <v>45631</v>
      </c>
    </row>
    <row r="6509" spans="1:12" x14ac:dyDescent="0.25">
      <c r="A6509" t="s">
        <v>6553</v>
      </c>
      <c r="B6509" t="s">
        <v>25</v>
      </c>
      <c r="C6509" t="s">
        <v>26</v>
      </c>
      <c r="D6509" t="s">
        <v>27</v>
      </c>
      <c r="E6509" t="s">
        <v>47</v>
      </c>
      <c r="F6509" t="s">
        <v>62</v>
      </c>
      <c r="G6509">
        <v>3739.83</v>
      </c>
      <c r="H6509">
        <v>5</v>
      </c>
      <c r="I6509">
        <v>18699.150000000001</v>
      </c>
      <c r="J6509">
        <v>2.87</v>
      </c>
      <c r="K6509">
        <v>347</v>
      </c>
      <c r="L6509" s="1">
        <v>45454</v>
      </c>
    </row>
    <row r="6510" spans="1:12" x14ac:dyDescent="0.25">
      <c r="A6510" t="s">
        <v>6554</v>
      </c>
      <c r="B6510" t="s">
        <v>13</v>
      </c>
      <c r="C6510" t="s">
        <v>14</v>
      </c>
      <c r="D6510" t="s">
        <v>15</v>
      </c>
      <c r="E6510" t="s">
        <v>22</v>
      </c>
      <c r="F6510" t="s">
        <v>33</v>
      </c>
      <c r="G6510">
        <v>3054.25</v>
      </c>
      <c r="H6510">
        <v>2</v>
      </c>
      <c r="I6510">
        <v>6108.5</v>
      </c>
      <c r="J6510">
        <v>2.7</v>
      </c>
      <c r="K6510">
        <v>2858</v>
      </c>
      <c r="L6510" s="1">
        <v>45625</v>
      </c>
    </row>
    <row r="6511" spans="1:12" x14ac:dyDescent="0.25">
      <c r="A6511" t="s">
        <v>6555</v>
      </c>
      <c r="B6511" t="s">
        <v>25</v>
      </c>
      <c r="C6511" t="s">
        <v>26</v>
      </c>
      <c r="D6511" t="s">
        <v>27</v>
      </c>
      <c r="E6511" t="s">
        <v>16</v>
      </c>
      <c r="F6511" t="s">
        <v>17</v>
      </c>
      <c r="G6511">
        <v>14648.2</v>
      </c>
      <c r="H6511">
        <v>2</v>
      </c>
      <c r="I6511">
        <v>29296.400000000001</v>
      </c>
      <c r="J6511">
        <v>4.93</v>
      </c>
      <c r="K6511">
        <v>2526</v>
      </c>
      <c r="L6511" s="1">
        <v>45328</v>
      </c>
    </row>
    <row r="6512" spans="1:12" x14ac:dyDescent="0.25">
      <c r="A6512" t="s">
        <v>6556</v>
      </c>
      <c r="B6512" t="s">
        <v>35</v>
      </c>
      <c r="C6512" t="s">
        <v>14</v>
      </c>
      <c r="D6512" t="s">
        <v>36</v>
      </c>
      <c r="E6512" t="s">
        <v>16</v>
      </c>
      <c r="F6512" t="s">
        <v>62</v>
      </c>
      <c r="G6512">
        <v>5676.2</v>
      </c>
      <c r="H6512">
        <v>1</v>
      </c>
      <c r="I6512">
        <v>5676.2</v>
      </c>
      <c r="J6512">
        <v>2.2599999999999998</v>
      </c>
      <c r="K6512">
        <v>4100</v>
      </c>
      <c r="L6512" s="1">
        <v>45460</v>
      </c>
    </row>
    <row r="6513" spans="1:12" x14ac:dyDescent="0.25">
      <c r="A6513" t="s">
        <v>6557</v>
      </c>
      <c r="B6513" t="s">
        <v>38</v>
      </c>
      <c r="C6513" t="s">
        <v>20</v>
      </c>
      <c r="D6513" t="s">
        <v>39</v>
      </c>
      <c r="E6513" t="s">
        <v>22</v>
      </c>
      <c r="F6513" t="s">
        <v>28</v>
      </c>
      <c r="G6513">
        <v>14309.67</v>
      </c>
      <c r="H6513">
        <v>2</v>
      </c>
      <c r="I6513">
        <v>28619.34</v>
      </c>
      <c r="J6513">
        <v>1.99</v>
      </c>
      <c r="K6513">
        <v>2843</v>
      </c>
      <c r="L6513" s="1">
        <v>45481</v>
      </c>
    </row>
    <row r="6514" spans="1:12" x14ac:dyDescent="0.25">
      <c r="A6514" t="s">
        <v>6558</v>
      </c>
      <c r="B6514" t="s">
        <v>65</v>
      </c>
      <c r="C6514" t="s">
        <v>20</v>
      </c>
      <c r="D6514" t="s">
        <v>66</v>
      </c>
      <c r="E6514" t="s">
        <v>47</v>
      </c>
      <c r="F6514" t="s">
        <v>33</v>
      </c>
      <c r="G6514">
        <v>15689.6</v>
      </c>
      <c r="H6514">
        <v>3</v>
      </c>
      <c r="I6514">
        <v>47068.800000000003</v>
      </c>
      <c r="J6514">
        <v>4.17</v>
      </c>
      <c r="K6514">
        <v>3518</v>
      </c>
      <c r="L6514" s="1">
        <v>45580</v>
      </c>
    </row>
    <row r="6515" spans="1:12" x14ac:dyDescent="0.25">
      <c r="A6515" t="s">
        <v>6559</v>
      </c>
      <c r="B6515" t="s">
        <v>49</v>
      </c>
      <c r="C6515" t="s">
        <v>14</v>
      </c>
      <c r="D6515" t="s">
        <v>50</v>
      </c>
      <c r="E6515" t="s">
        <v>47</v>
      </c>
      <c r="F6515" t="s">
        <v>62</v>
      </c>
      <c r="G6515">
        <v>19072.5</v>
      </c>
      <c r="H6515">
        <v>5</v>
      </c>
      <c r="I6515">
        <v>95362.5</v>
      </c>
      <c r="J6515">
        <v>1.8</v>
      </c>
      <c r="K6515">
        <v>3802</v>
      </c>
      <c r="L6515" s="1">
        <v>45388</v>
      </c>
    </row>
    <row r="6516" spans="1:12" x14ac:dyDescent="0.25">
      <c r="A6516" t="s">
        <v>6560</v>
      </c>
      <c r="B6516" t="s">
        <v>49</v>
      </c>
      <c r="C6516" t="s">
        <v>14</v>
      </c>
      <c r="D6516" t="s">
        <v>50</v>
      </c>
      <c r="E6516" t="s">
        <v>16</v>
      </c>
      <c r="F6516" t="s">
        <v>28</v>
      </c>
      <c r="G6516">
        <v>8468.68</v>
      </c>
      <c r="H6516">
        <v>4</v>
      </c>
      <c r="I6516">
        <v>33874.720000000001</v>
      </c>
      <c r="J6516">
        <v>3.72</v>
      </c>
      <c r="K6516">
        <v>3815</v>
      </c>
      <c r="L6516" s="1">
        <v>45595</v>
      </c>
    </row>
    <row r="6517" spans="1:12" x14ac:dyDescent="0.25">
      <c r="A6517" t="s">
        <v>6561</v>
      </c>
      <c r="B6517" t="s">
        <v>43</v>
      </c>
      <c r="C6517" t="s">
        <v>44</v>
      </c>
      <c r="D6517" t="s">
        <v>45</v>
      </c>
      <c r="E6517" t="s">
        <v>16</v>
      </c>
      <c r="F6517" t="s">
        <v>28</v>
      </c>
      <c r="G6517">
        <v>19114.48</v>
      </c>
      <c r="H6517">
        <v>5</v>
      </c>
      <c r="I6517">
        <v>95572.4</v>
      </c>
      <c r="J6517">
        <v>2.77</v>
      </c>
      <c r="K6517">
        <v>2646</v>
      </c>
      <c r="L6517" s="1">
        <v>45541</v>
      </c>
    </row>
    <row r="6518" spans="1:12" x14ac:dyDescent="0.25">
      <c r="A6518" t="s">
        <v>6562</v>
      </c>
      <c r="B6518" t="s">
        <v>30</v>
      </c>
      <c r="C6518" t="s">
        <v>31</v>
      </c>
      <c r="D6518" t="s">
        <v>32</v>
      </c>
      <c r="E6518" t="s">
        <v>22</v>
      </c>
      <c r="F6518" t="s">
        <v>33</v>
      </c>
      <c r="G6518">
        <v>6892.77</v>
      </c>
      <c r="H6518">
        <v>4</v>
      </c>
      <c r="I6518">
        <v>27571.08</v>
      </c>
      <c r="J6518">
        <v>2.38</v>
      </c>
      <c r="K6518">
        <v>4016</v>
      </c>
      <c r="L6518" s="1">
        <v>45600</v>
      </c>
    </row>
    <row r="6519" spans="1:12" x14ac:dyDescent="0.25">
      <c r="A6519" t="s">
        <v>6563</v>
      </c>
      <c r="B6519" t="s">
        <v>25</v>
      </c>
      <c r="C6519" t="s">
        <v>26</v>
      </c>
      <c r="D6519" t="s">
        <v>27</v>
      </c>
      <c r="E6519" t="s">
        <v>22</v>
      </c>
      <c r="F6519" t="s">
        <v>40</v>
      </c>
      <c r="G6519">
        <v>3885.92</v>
      </c>
      <c r="H6519">
        <v>5</v>
      </c>
      <c r="I6519">
        <v>19429.599999999999</v>
      </c>
      <c r="J6519">
        <v>4.28</v>
      </c>
      <c r="K6519">
        <v>3119</v>
      </c>
      <c r="L6519" s="1">
        <v>45489</v>
      </c>
    </row>
    <row r="6520" spans="1:12" x14ac:dyDescent="0.25">
      <c r="A6520" t="s">
        <v>6564</v>
      </c>
      <c r="B6520" t="s">
        <v>25</v>
      </c>
      <c r="C6520" t="s">
        <v>26</v>
      </c>
      <c r="D6520" t="s">
        <v>27</v>
      </c>
      <c r="E6520" t="s">
        <v>16</v>
      </c>
      <c r="F6520" t="s">
        <v>28</v>
      </c>
      <c r="G6520">
        <v>4797.7700000000004</v>
      </c>
      <c r="H6520">
        <v>3</v>
      </c>
      <c r="I6520">
        <v>14393.31</v>
      </c>
      <c r="J6520">
        <v>1.35</v>
      </c>
      <c r="K6520">
        <v>4861</v>
      </c>
      <c r="L6520" s="1">
        <v>45327</v>
      </c>
    </row>
    <row r="6521" spans="1:12" x14ac:dyDescent="0.25">
      <c r="A6521" t="s">
        <v>6565</v>
      </c>
      <c r="B6521" t="s">
        <v>13</v>
      </c>
      <c r="C6521" t="s">
        <v>14</v>
      </c>
      <c r="D6521" t="s">
        <v>15</v>
      </c>
      <c r="E6521" t="s">
        <v>47</v>
      </c>
      <c r="F6521" t="s">
        <v>28</v>
      </c>
      <c r="G6521">
        <v>4317.3100000000004</v>
      </c>
      <c r="H6521">
        <v>5</v>
      </c>
      <c r="I6521">
        <v>21586.55</v>
      </c>
      <c r="J6521">
        <v>2.29</v>
      </c>
      <c r="K6521">
        <v>3840</v>
      </c>
      <c r="L6521" s="1">
        <v>45538</v>
      </c>
    </row>
    <row r="6522" spans="1:12" x14ac:dyDescent="0.25">
      <c r="A6522" t="s">
        <v>6566</v>
      </c>
      <c r="B6522" t="s">
        <v>30</v>
      </c>
      <c r="C6522" t="s">
        <v>31</v>
      </c>
      <c r="D6522" t="s">
        <v>32</v>
      </c>
      <c r="E6522" t="s">
        <v>22</v>
      </c>
      <c r="F6522" t="s">
        <v>23</v>
      </c>
      <c r="G6522">
        <v>2411.77</v>
      </c>
      <c r="H6522">
        <v>4</v>
      </c>
      <c r="I6522">
        <v>9647.08</v>
      </c>
      <c r="J6522">
        <v>3.54</v>
      </c>
      <c r="K6522">
        <v>1452</v>
      </c>
      <c r="L6522" s="1">
        <v>45578</v>
      </c>
    </row>
    <row r="6523" spans="1:12" x14ac:dyDescent="0.25">
      <c r="A6523" t="s">
        <v>6567</v>
      </c>
      <c r="B6523" t="s">
        <v>53</v>
      </c>
      <c r="C6523" t="s">
        <v>31</v>
      </c>
      <c r="D6523" t="s">
        <v>54</v>
      </c>
      <c r="E6523" t="s">
        <v>47</v>
      </c>
      <c r="F6523" t="s">
        <v>23</v>
      </c>
      <c r="G6523">
        <v>503.32</v>
      </c>
      <c r="H6523">
        <v>5</v>
      </c>
      <c r="I6523">
        <v>2516.6</v>
      </c>
      <c r="J6523">
        <v>4.8499999999999996</v>
      </c>
      <c r="K6523">
        <v>304</v>
      </c>
      <c r="L6523" s="1">
        <v>45421</v>
      </c>
    </row>
    <row r="6524" spans="1:12" x14ac:dyDescent="0.25">
      <c r="A6524" t="s">
        <v>6568</v>
      </c>
      <c r="B6524" t="s">
        <v>65</v>
      </c>
      <c r="C6524" t="s">
        <v>20</v>
      </c>
      <c r="D6524" t="s">
        <v>66</v>
      </c>
      <c r="E6524" t="s">
        <v>47</v>
      </c>
      <c r="F6524" t="s">
        <v>28</v>
      </c>
      <c r="G6524">
        <v>3076.62</v>
      </c>
      <c r="H6524">
        <v>4</v>
      </c>
      <c r="I6524">
        <v>12306.48</v>
      </c>
      <c r="J6524">
        <v>4.24</v>
      </c>
      <c r="K6524">
        <v>1480</v>
      </c>
      <c r="L6524" s="1">
        <v>45342</v>
      </c>
    </row>
    <row r="6525" spans="1:12" x14ac:dyDescent="0.25">
      <c r="A6525" t="s">
        <v>6569</v>
      </c>
      <c r="B6525" t="s">
        <v>19</v>
      </c>
      <c r="C6525" t="s">
        <v>20</v>
      </c>
      <c r="D6525" t="s">
        <v>21</v>
      </c>
      <c r="E6525" t="s">
        <v>16</v>
      </c>
      <c r="F6525" t="s">
        <v>62</v>
      </c>
      <c r="G6525">
        <v>18579.98</v>
      </c>
      <c r="H6525">
        <v>4</v>
      </c>
      <c r="I6525">
        <v>74319.92</v>
      </c>
      <c r="J6525">
        <v>4.6900000000000004</v>
      </c>
      <c r="K6525">
        <v>3057</v>
      </c>
      <c r="L6525" s="1">
        <v>45581</v>
      </c>
    </row>
    <row r="6526" spans="1:12" x14ac:dyDescent="0.25">
      <c r="A6526" t="s">
        <v>6570</v>
      </c>
      <c r="B6526" t="s">
        <v>35</v>
      </c>
      <c r="C6526" t="s">
        <v>14</v>
      </c>
      <c r="D6526" t="s">
        <v>36</v>
      </c>
      <c r="E6526" t="s">
        <v>22</v>
      </c>
      <c r="F6526" t="s">
        <v>28</v>
      </c>
      <c r="G6526">
        <v>11125.88</v>
      </c>
      <c r="H6526">
        <v>2</v>
      </c>
      <c r="I6526">
        <v>22251.759999999998</v>
      </c>
      <c r="J6526">
        <v>4.55</v>
      </c>
      <c r="K6526">
        <v>4812</v>
      </c>
      <c r="L6526" s="1">
        <v>45635</v>
      </c>
    </row>
    <row r="6527" spans="1:12" x14ac:dyDescent="0.25">
      <c r="A6527" t="s">
        <v>6571</v>
      </c>
      <c r="B6527" t="s">
        <v>49</v>
      </c>
      <c r="C6527" t="s">
        <v>14</v>
      </c>
      <c r="D6527" t="s">
        <v>50</v>
      </c>
      <c r="E6527" t="s">
        <v>47</v>
      </c>
      <c r="F6527" t="s">
        <v>17</v>
      </c>
      <c r="G6527">
        <v>13259.96</v>
      </c>
      <c r="H6527">
        <v>3</v>
      </c>
      <c r="I6527">
        <v>39779.879999999997</v>
      </c>
      <c r="J6527">
        <v>4.0199999999999996</v>
      </c>
      <c r="K6527">
        <v>4475</v>
      </c>
      <c r="L6527" s="1">
        <v>45424</v>
      </c>
    </row>
    <row r="6528" spans="1:12" x14ac:dyDescent="0.25">
      <c r="A6528" t="s">
        <v>6572</v>
      </c>
      <c r="B6528" t="s">
        <v>43</v>
      </c>
      <c r="C6528" t="s">
        <v>44</v>
      </c>
      <c r="D6528" t="s">
        <v>45</v>
      </c>
      <c r="E6528" t="s">
        <v>22</v>
      </c>
      <c r="F6528" t="s">
        <v>62</v>
      </c>
      <c r="G6528">
        <v>6593.53</v>
      </c>
      <c r="H6528">
        <v>2</v>
      </c>
      <c r="I6528">
        <v>13187.06</v>
      </c>
      <c r="J6528">
        <v>2.4900000000000002</v>
      </c>
      <c r="K6528">
        <v>1686</v>
      </c>
      <c r="L6528" s="1">
        <v>45526</v>
      </c>
    </row>
    <row r="6529" spans="1:12" x14ac:dyDescent="0.25">
      <c r="A6529" t="s">
        <v>6573</v>
      </c>
      <c r="B6529" t="s">
        <v>19</v>
      </c>
      <c r="C6529" t="s">
        <v>20</v>
      </c>
      <c r="D6529" t="s">
        <v>21</v>
      </c>
      <c r="E6529" t="s">
        <v>47</v>
      </c>
      <c r="F6529" t="s">
        <v>28</v>
      </c>
      <c r="G6529">
        <v>10971.14</v>
      </c>
      <c r="H6529">
        <v>5</v>
      </c>
      <c r="I6529">
        <v>54855.7</v>
      </c>
      <c r="J6529">
        <v>3.96</v>
      </c>
      <c r="K6529">
        <v>2153</v>
      </c>
      <c r="L6529" s="1">
        <v>45380</v>
      </c>
    </row>
    <row r="6530" spans="1:12" x14ac:dyDescent="0.25">
      <c r="A6530" t="s">
        <v>6574</v>
      </c>
      <c r="B6530" t="s">
        <v>43</v>
      </c>
      <c r="C6530" t="s">
        <v>44</v>
      </c>
      <c r="D6530" t="s">
        <v>45</v>
      </c>
      <c r="E6530" t="s">
        <v>47</v>
      </c>
      <c r="F6530" t="s">
        <v>17</v>
      </c>
      <c r="G6530">
        <v>11542.16</v>
      </c>
      <c r="H6530">
        <v>1</v>
      </c>
      <c r="I6530">
        <v>11542.16</v>
      </c>
      <c r="J6530">
        <v>2.66</v>
      </c>
      <c r="K6530">
        <v>1030</v>
      </c>
      <c r="L6530" s="1">
        <v>45652</v>
      </c>
    </row>
    <row r="6531" spans="1:12" x14ac:dyDescent="0.25">
      <c r="A6531" t="s">
        <v>6575</v>
      </c>
      <c r="B6531" t="s">
        <v>53</v>
      </c>
      <c r="C6531" t="s">
        <v>31</v>
      </c>
      <c r="D6531" t="s">
        <v>54</v>
      </c>
      <c r="E6531" t="s">
        <v>22</v>
      </c>
      <c r="F6531" t="s">
        <v>17</v>
      </c>
      <c r="G6531">
        <v>8626.75</v>
      </c>
      <c r="H6531">
        <v>1</v>
      </c>
      <c r="I6531">
        <v>8626.75</v>
      </c>
      <c r="J6531">
        <v>3.49</v>
      </c>
      <c r="K6531">
        <v>1326</v>
      </c>
      <c r="L6531" s="1">
        <v>45337</v>
      </c>
    </row>
    <row r="6532" spans="1:12" x14ac:dyDescent="0.25">
      <c r="A6532" t="s">
        <v>6576</v>
      </c>
      <c r="B6532" t="s">
        <v>43</v>
      </c>
      <c r="C6532" t="s">
        <v>44</v>
      </c>
      <c r="D6532" t="s">
        <v>45</v>
      </c>
      <c r="E6532" t="s">
        <v>16</v>
      </c>
      <c r="F6532" t="s">
        <v>62</v>
      </c>
      <c r="G6532">
        <v>17839.099999999999</v>
      </c>
      <c r="H6532">
        <v>1</v>
      </c>
      <c r="I6532">
        <v>17839.099999999999</v>
      </c>
      <c r="J6532">
        <v>3.03</v>
      </c>
      <c r="K6532">
        <v>600</v>
      </c>
      <c r="L6532" s="1">
        <v>45549</v>
      </c>
    </row>
    <row r="6533" spans="1:12" x14ac:dyDescent="0.25">
      <c r="A6533" t="s">
        <v>6577</v>
      </c>
      <c r="B6533" t="s">
        <v>38</v>
      </c>
      <c r="C6533" t="s">
        <v>20</v>
      </c>
      <c r="D6533" t="s">
        <v>39</v>
      </c>
      <c r="E6533" t="s">
        <v>22</v>
      </c>
      <c r="F6533" t="s">
        <v>28</v>
      </c>
      <c r="G6533">
        <v>13417.96</v>
      </c>
      <c r="H6533">
        <v>5</v>
      </c>
      <c r="I6533">
        <v>67089.8</v>
      </c>
      <c r="J6533">
        <v>1.77</v>
      </c>
      <c r="K6533">
        <v>1579</v>
      </c>
      <c r="L6533" s="1">
        <v>45608</v>
      </c>
    </row>
    <row r="6534" spans="1:12" x14ac:dyDescent="0.25">
      <c r="A6534" t="s">
        <v>6578</v>
      </c>
      <c r="B6534" t="s">
        <v>38</v>
      </c>
      <c r="C6534" t="s">
        <v>20</v>
      </c>
      <c r="D6534" t="s">
        <v>39</v>
      </c>
      <c r="E6534" t="s">
        <v>47</v>
      </c>
      <c r="F6534" t="s">
        <v>28</v>
      </c>
      <c r="G6534">
        <v>9839.24</v>
      </c>
      <c r="H6534">
        <v>1</v>
      </c>
      <c r="I6534">
        <v>9839.24</v>
      </c>
      <c r="J6534">
        <v>2.37</v>
      </c>
      <c r="K6534">
        <v>2846</v>
      </c>
      <c r="L6534" s="1">
        <v>45488</v>
      </c>
    </row>
    <row r="6535" spans="1:12" x14ac:dyDescent="0.25">
      <c r="A6535" t="s">
        <v>6579</v>
      </c>
      <c r="B6535" t="s">
        <v>13</v>
      </c>
      <c r="C6535" t="s">
        <v>14</v>
      </c>
      <c r="D6535" t="s">
        <v>15</v>
      </c>
      <c r="E6535" t="s">
        <v>16</v>
      </c>
      <c r="F6535" t="s">
        <v>33</v>
      </c>
      <c r="G6535">
        <v>4930.3500000000004</v>
      </c>
      <c r="H6535">
        <v>4</v>
      </c>
      <c r="I6535">
        <v>19721.400000000001</v>
      </c>
      <c r="J6535">
        <v>2.37</v>
      </c>
      <c r="K6535">
        <v>3327</v>
      </c>
      <c r="L6535" s="1">
        <v>45498</v>
      </c>
    </row>
    <row r="6536" spans="1:12" x14ac:dyDescent="0.25">
      <c r="A6536" t="s">
        <v>6580</v>
      </c>
      <c r="B6536" t="s">
        <v>35</v>
      </c>
      <c r="C6536" t="s">
        <v>14</v>
      </c>
      <c r="D6536" t="s">
        <v>36</v>
      </c>
      <c r="E6536" t="s">
        <v>47</v>
      </c>
      <c r="F6536" t="s">
        <v>23</v>
      </c>
      <c r="G6536">
        <v>14433.66</v>
      </c>
      <c r="H6536">
        <v>1</v>
      </c>
      <c r="I6536">
        <v>14433.66</v>
      </c>
      <c r="J6536">
        <v>1.92</v>
      </c>
      <c r="K6536">
        <v>3026</v>
      </c>
      <c r="L6536" s="1">
        <v>45324</v>
      </c>
    </row>
    <row r="6537" spans="1:12" x14ac:dyDescent="0.25">
      <c r="A6537" t="s">
        <v>6581</v>
      </c>
      <c r="B6537" t="s">
        <v>30</v>
      </c>
      <c r="C6537" t="s">
        <v>31</v>
      </c>
      <c r="D6537" t="s">
        <v>32</v>
      </c>
      <c r="E6537" t="s">
        <v>47</v>
      </c>
      <c r="F6537" t="s">
        <v>33</v>
      </c>
      <c r="G6537">
        <v>1931.5</v>
      </c>
      <c r="H6537">
        <v>5</v>
      </c>
      <c r="I6537">
        <v>9657.5</v>
      </c>
      <c r="J6537">
        <v>3.46</v>
      </c>
      <c r="K6537">
        <v>511</v>
      </c>
      <c r="L6537" s="1">
        <v>45463</v>
      </c>
    </row>
    <row r="6538" spans="1:12" x14ac:dyDescent="0.25">
      <c r="A6538" t="s">
        <v>6582</v>
      </c>
      <c r="B6538" t="s">
        <v>53</v>
      </c>
      <c r="C6538" t="s">
        <v>31</v>
      </c>
      <c r="D6538" t="s">
        <v>54</v>
      </c>
      <c r="E6538" t="s">
        <v>22</v>
      </c>
      <c r="F6538" t="s">
        <v>17</v>
      </c>
      <c r="G6538">
        <v>6472.08</v>
      </c>
      <c r="H6538">
        <v>4</v>
      </c>
      <c r="I6538">
        <v>25888.32</v>
      </c>
      <c r="J6538">
        <v>2</v>
      </c>
      <c r="K6538">
        <v>252</v>
      </c>
      <c r="L6538" s="1">
        <v>45371</v>
      </c>
    </row>
    <row r="6539" spans="1:12" x14ac:dyDescent="0.25">
      <c r="A6539" t="s">
        <v>6583</v>
      </c>
      <c r="B6539" t="s">
        <v>30</v>
      </c>
      <c r="C6539" t="s">
        <v>31</v>
      </c>
      <c r="D6539" t="s">
        <v>32</v>
      </c>
      <c r="E6539" t="s">
        <v>22</v>
      </c>
      <c r="F6539" t="s">
        <v>40</v>
      </c>
      <c r="G6539">
        <v>15902.66</v>
      </c>
      <c r="H6539">
        <v>2</v>
      </c>
      <c r="I6539">
        <v>31805.32</v>
      </c>
      <c r="J6539">
        <v>2.5299999999999998</v>
      </c>
      <c r="K6539">
        <v>3015</v>
      </c>
      <c r="L6539" s="1">
        <v>45581</v>
      </c>
    </row>
    <row r="6540" spans="1:12" x14ac:dyDescent="0.25">
      <c r="A6540" t="s">
        <v>6584</v>
      </c>
      <c r="B6540" t="s">
        <v>65</v>
      </c>
      <c r="C6540" t="s">
        <v>20</v>
      </c>
      <c r="D6540" t="s">
        <v>66</v>
      </c>
      <c r="E6540" t="s">
        <v>22</v>
      </c>
      <c r="F6540" t="s">
        <v>17</v>
      </c>
      <c r="G6540">
        <v>9933.34</v>
      </c>
      <c r="H6540">
        <v>2</v>
      </c>
      <c r="I6540">
        <v>19866.68</v>
      </c>
      <c r="J6540">
        <v>4.24</v>
      </c>
      <c r="K6540">
        <v>3278</v>
      </c>
      <c r="L6540" s="1">
        <v>45293</v>
      </c>
    </row>
    <row r="6541" spans="1:12" x14ac:dyDescent="0.25">
      <c r="A6541" t="s">
        <v>6585</v>
      </c>
      <c r="B6541" t="s">
        <v>35</v>
      </c>
      <c r="C6541" t="s">
        <v>14</v>
      </c>
      <c r="D6541" t="s">
        <v>36</v>
      </c>
      <c r="E6541" t="s">
        <v>16</v>
      </c>
      <c r="F6541" t="s">
        <v>40</v>
      </c>
      <c r="G6541">
        <v>15077.08</v>
      </c>
      <c r="H6541">
        <v>1</v>
      </c>
      <c r="I6541">
        <v>15077.08</v>
      </c>
      <c r="J6541">
        <v>1.89</v>
      </c>
      <c r="K6541">
        <v>2992</v>
      </c>
      <c r="L6541" s="1">
        <v>45410</v>
      </c>
    </row>
    <row r="6542" spans="1:12" x14ac:dyDescent="0.25">
      <c r="A6542" t="s">
        <v>6586</v>
      </c>
      <c r="B6542" t="s">
        <v>43</v>
      </c>
      <c r="C6542" t="s">
        <v>44</v>
      </c>
      <c r="D6542" t="s">
        <v>45</v>
      </c>
      <c r="E6542" t="s">
        <v>47</v>
      </c>
      <c r="F6542" t="s">
        <v>23</v>
      </c>
      <c r="G6542">
        <v>14789.92</v>
      </c>
      <c r="H6542">
        <v>4</v>
      </c>
      <c r="I6542">
        <v>59159.68</v>
      </c>
      <c r="J6542">
        <v>3.86</v>
      </c>
      <c r="K6542">
        <v>792</v>
      </c>
      <c r="L6542" s="1">
        <v>45618</v>
      </c>
    </row>
    <row r="6543" spans="1:12" x14ac:dyDescent="0.25">
      <c r="A6543" t="s">
        <v>6587</v>
      </c>
      <c r="B6543" t="s">
        <v>65</v>
      </c>
      <c r="C6543" t="s">
        <v>20</v>
      </c>
      <c r="D6543" t="s">
        <v>66</v>
      </c>
      <c r="E6543" t="s">
        <v>16</v>
      </c>
      <c r="F6543" t="s">
        <v>40</v>
      </c>
      <c r="G6543">
        <v>14074.25</v>
      </c>
      <c r="H6543">
        <v>1</v>
      </c>
      <c r="I6543">
        <v>14074.25</v>
      </c>
      <c r="J6543">
        <v>2.59</v>
      </c>
      <c r="K6543">
        <v>661</v>
      </c>
      <c r="L6543" s="1">
        <v>45380</v>
      </c>
    </row>
    <row r="6544" spans="1:12" x14ac:dyDescent="0.25">
      <c r="A6544" t="s">
        <v>6588</v>
      </c>
      <c r="B6544" t="s">
        <v>38</v>
      </c>
      <c r="C6544" t="s">
        <v>20</v>
      </c>
      <c r="D6544" t="s">
        <v>39</v>
      </c>
      <c r="E6544" t="s">
        <v>16</v>
      </c>
      <c r="F6544" t="s">
        <v>23</v>
      </c>
      <c r="G6544">
        <v>3400.97</v>
      </c>
      <c r="H6544">
        <v>4</v>
      </c>
      <c r="I6544">
        <v>13603.88</v>
      </c>
      <c r="J6544">
        <v>1.99</v>
      </c>
      <c r="K6544">
        <v>2311</v>
      </c>
      <c r="L6544" s="1">
        <v>45651</v>
      </c>
    </row>
    <row r="6545" spans="1:12" x14ac:dyDescent="0.25">
      <c r="A6545" t="s">
        <v>6589</v>
      </c>
      <c r="B6545" t="s">
        <v>38</v>
      </c>
      <c r="C6545" t="s">
        <v>20</v>
      </c>
      <c r="D6545" t="s">
        <v>39</v>
      </c>
      <c r="E6545" t="s">
        <v>22</v>
      </c>
      <c r="F6545" t="s">
        <v>23</v>
      </c>
      <c r="G6545">
        <v>3484.37</v>
      </c>
      <c r="H6545">
        <v>4</v>
      </c>
      <c r="I6545">
        <v>13937.48</v>
      </c>
      <c r="J6545">
        <v>3.08</v>
      </c>
      <c r="K6545">
        <v>2442</v>
      </c>
      <c r="L6545" s="1">
        <v>45616</v>
      </c>
    </row>
    <row r="6546" spans="1:12" x14ac:dyDescent="0.25">
      <c r="A6546" t="s">
        <v>6590</v>
      </c>
      <c r="B6546" t="s">
        <v>53</v>
      </c>
      <c r="C6546" t="s">
        <v>31</v>
      </c>
      <c r="D6546" t="s">
        <v>54</v>
      </c>
      <c r="E6546" t="s">
        <v>16</v>
      </c>
      <c r="F6546" t="s">
        <v>23</v>
      </c>
      <c r="G6546">
        <v>14635.82</v>
      </c>
      <c r="H6546">
        <v>1</v>
      </c>
      <c r="I6546">
        <v>14635.82</v>
      </c>
      <c r="J6546">
        <v>3.38</v>
      </c>
      <c r="K6546">
        <v>4106</v>
      </c>
      <c r="L6546" s="1">
        <v>45429</v>
      </c>
    </row>
    <row r="6547" spans="1:12" x14ac:dyDescent="0.25">
      <c r="A6547" t="s">
        <v>6591</v>
      </c>
      <c r="B6547" t="s">
        <v>53</v>
      </c>
      <c r="C6547" t="s">
        <v>31</v>
      </c>
      <c r="D6547" t="s">
        <v>54</v>
      </c>
      <c r="E6547" t="s">
        <v>22</v>
      </c>
      <c r="F6547" t="s">
        <v>23</v>
      </c>
      <c r="G6547">
        <v>12963.72</v>
      </c>
      <c r="H6547">
        <v>3</v>
      </c>
      <c r="I6547">
        <v>38891.160000000003</v>
      </c>
      <c r="J6547">
        <v>2.2200000000000002</v>
      </c>
      <c r="K6547">
        <v>4058</v>
      </c>
      <c r="L6547" s="1">
        <v>45490</v>
      </c>
    </row>
    <row r="6548" spans="1:12" x14ac:dyDescent="0.25">
      <c r="A6548" t="s">
        <v>6592</v>
      </c>
      <c r="B6548" t="s">
        <v>13</v>
      </c>
      <c r="C6548" t="s">
        <v>14</v>
      </c>
      <c r="D6548" t="s">
        <v>15</v>
      </c>
      <c r="E6548" t="s">
        <v>16</v>
      </c>
      <c r="F6548" t="s">
        <v>40</v>
      </c>
      <c r="G6548">
        <v>11032.83</v>
      </c>
      <c r="H6548">
        <v>5</v>
      </c>
      <c r="I6548">
        <v>55164.15</v>
      </c>
      <c r="J6548">
        <v>4.9400000000000004</v>
      </c>
      <c r="K6548">
        <v>531</v>
      </c>
      <c r="L6548" s="1">
        <v>45645</v>
      </c>
    </row>
    <row r="6549" spans="1:12" x14ac:dyDescent="0.25">
      <c r="A6549" t="s">
        <v>6593</v>
      </c>
      <c r="B6549" t="s">
        <v>19</v>
      </c>
      <c r="C6549" t="s">
        <v>20</v>
      </c>
      <c r="D6549" t="s">
        <v>21</v>
      </c>
      <c r="E6549" t="s">
        <v>47</v>
      </c>
      <c r="F6549" t="s">
        <v>23</v>
      </c>
      <c r="G6549">
        <v>699.68</v>
      </c>
      <c r="H6549">
        <v>1</v>
      </c>
      <c r="I6549">
        <v>699.68</v>
      </c>
      <c r="J6549">
        <v>3.17</v>
      </c>
      <c r="K6549">
        <v>4043</v>
      </c>
      <c r="L6549" s="1">
        <v>45416</v>
      </c>
    </row>
    <row r="6550" spans="1:12" x14ac:dyDescent="0.25">
      <c r="A6550" t="s">
        <v>6594</v>
      </c>
      <c r="B6550" t="s">
        <v>25</v>
      </c>
      <c r="C6550" t="s">
        <v>26</v>
      </c>
      <c r="D6550" t="s">
        <v>27</v>
      </c>
      <c r="E6550" t="s">
        <v>16</v>
      </c>
      <c r="F6550" t="s">
        <v>23</v>
      </c>
      <c r="G6550">
        <v>4857.7</v>
      </c>
      <c r="H6550">
        <v>1</v>
      </c>
      <c r="I6550">
        <v>4857.7</v>
      </c>
      <c r="J6550">
        <v>4.4800000000000004</v>
      </c>
      <c r="K6550">
        <v>3177</v>
      </c>
      <c r="L6550" s="1">
        <v>45593</v>
      </c>
    </row>
    <row r="6551" spans="1:12" x14ac:dyDescent="0.25">
      <c r="A6551" t="s">
        <v>6595</v>
      </c>
      <c r="B6551" t="s">
        <v>30</v>
      </c>
      <c r="C6551" t="s">
        <v>31</v>
      </c>
      <c r="D6551" t="s">
        <v>32</v>
      </c>
      <c r="E6551" t="s">
        <v>22</v>
      </c>
      <c r="F6551" t="s">
        <v>40</v>
      </c>
      <c r="G6551">
        <v>15644.65</v>
      </c>
      <c r="H6551">
        <v>4</v>
      </c>
      <c r="I6551">
        <v>62578.6</v>
      </c>
      <c r="J6551">
        <v>1.24</v>
      </c>
      <c r="K6551">
        <v>2403</v>
      </c>
      <c r="L6551" s="1">
        <v>45577</v>
      </c>
    </row>
    <row r="6552" spans="1:12" x14ac:dyDescent="0.25">
      <c r="A6552" t="s">
        <v>6596</v>
      </c>
      <c r="B6552" t="s">
        <v>49</v>
      </c>
      <c r="C6552" t="s">
        <v>14</v>
      </c>
      <c r="D6552" t="s">
        <v>50</v>
      </c>
      <c r="E6552" t="s">
        <v>16</v>
      </c>
      <c r="F6552" t="s">
        <v>28</v>
      </c>
      <c r="G6552">
        <v>16856.62</v>
      </c>
      <c r="H6552">
        <v>3</v>
      </c>
      <c r="I6552">
        <v>50569.86</v>
      </c>
      <c r="J6552">
        <v>4.49</v>
      </c>
      <c r="K6552">
        <v>3568</v>
      </c>
      <c r="L6552" s="1">
        <v>45370</v>
      </c>
    </row>
    <row r="6553" spans="1:12" x14ac:dyDescent="0.25">
      <c r="A6553" t="s">
        <v>6597</v>
      </c>
      <c r="B6553" t="s">
        <v>43</v>
      </c>
      <c r="C6553" t="s">
        <v>44</v>
      </c>
      <c r="D6553" t="s">
        <v>45</v>
      </c>
      <c r="E6553" t="s">
        <v>22</v>
      </c>
      <c r="F6553" t="s">
        <v>23</v>
      </c>
      <c r="G6553">
        <v>686.69</v>
      </c>
      <c r="H6553">
        <v>3</v>
      </c>
      <c r="I6553">
        <v>2060.0700000000002</v>
      </c>
      <c r="J6553">
        <v>4.5199999999999996</v>
      </c>
      <c r="K6553">
        <v>927</v>
      </c>
      <c r="L6553" s="1">
        <v>45634</v>
      </c>
    </row>
    <row r="6554" spans="1:12" x14ac:dyDescent="0.25">
      <c r="A6554" t="s">
        <v>6598</v>
      </c>
      <c r="B6554" t="s">
        <v>38</v>
      </c>
      <c r="C6554" t="s">
        <v>20</v>
      </c>
      <c r="D6554" t="s">
        <v>39</v>
      </c>
      <c r="E6554" t="s">
        <v>16</v>
      </c>
      <c r="F6554" t="s">
        <v>62</v>
      </c>
      <c r="G6554">
        <v>7044.63</v>
      </c>
      <c r="H6554">
        <v>3</v>
      </c>
      <c r="I6554">
        <v>21133.89</v>
      </c>
      <c r="J6554">
        <v>2.94</v>
      </c>
      <c r="K6554">
        <v>3315</v>
      </c>
      <c r="L6554" s="1">
        <v>45448</v>
      </c>
    </row>
    <row r="6555" spans="1:12" x14ac:dyDescent="0.25">
      <c r="A6555" t="s">
        <v>6599</v>
      </c>
      <c r="B6555" t="s">
        <v>49</v>
      </c>
      <c r="C6555" t="s">
        <v>14</v>
      </c>
      <c r="D6555" t="s">
        <v>50</v>
      </c>
      <c r="E6555" t="s">
        <v>22</v>
      </c>
      <c r="F6555" t="s">
        <v>62</v>
      </c>
      <c r="G6555">
        <v>464.69</v>
      </c>
      <c r="H6555">
        <v>1</v>
      </c>
      <c r="I6555">
        <v>464.69</v>
      </c>
      <c r="J6555">
        <v>1.0900000000000001</v>
      </c>
      <c r="K6555">
        <v>2336</v>
      </c>
      <c r="L6555" s="1">
        <v>45518</v>
      </c>
    </row>
    <row r="6556" spans="1:12" x14ac:dyDescent="0.25">
      <c r="A6556" t="s">
        <v>6600</v>
      </c>
      <c r="B6556" t="s">
        <v>13</v>
      </c>
      <c r="C6556" t="s">
        <v>14</v>
      </c>
      <c r="D6556" t="s">
        <v>15</v>
      </c>
      <c r="E6556" t="s">
        <v>22</v>
      </c>
      <c r="F6556" t="s">
        <v>33</v>
      </c>
      <c r="G6556">
        <v>4203.8599999999997</v>
      </c>
      <c r="H6556">
        <v>3</v>
      </c>
      <c r="I6556">
        <v>12611.58</v>
      </c>
      <c r="J6556">
        <v>3.81</v>
      </c>
      <c r="K6556">
        <v>1839</v>
      </c>
      <c r="L6556" s="1">
        <v>45365</v>
      </c>
    </row>
    <row r="6557" spans="1:12" x14ac:dyDescent="0.25">
      <c r="A6557" t="s">
        <v>6601</v>
      </c>
      <c r="B6557" t="s">
        <v>19</v>
      </c>
      <c r="C6557" t="s">
        <v>20</v>
      </c>
      <c r="D6557" t="s">
        <v>21</v>
      </c>
      <c r="E6557" t="s">
        <v>47</v>
      </c>
      <c r="F6557" t="s">
        <v>28</v>
      </c>
      <c r="G6557">
        <v>9762.93</v>
      </c>
      <c r="H6557">
        <v>2</v>
      </c>
      <c r="I6557">
        <v>19525.86</v>
      </c>
      <c r="J6557">
        <v>4.97</v>
      </c>
      <c r="K6557">
        <v>1497</v>
      </c>
      <c r="L6557" s="1">
        <v>45637</v>
      </c>
    </row>
    <row r="6558" spans="1:12" x14ac:dyDescent="0.25">
      <c r="A6558" t="s">
        <v>6602</v>
      </c>
      <c r="B6558" t="s">
        <v>30</v>
      </c>
      <c r="C6558" t="s">
        <v>31</v>
      </c>
      <c r="D6558" t="s">
        <v>32</v>
      </c>
      <c r="E6558" t="s">
        <v>22</v>
      </c>
      <c r="F6558" t="s">
        <v>33</v>
      </c>
      <c r="G6558">
        <v>7321.67</v>
      </c>
      <c r="H6558">
        <v>5</v>
      </c>
      <c r="I6558">
        <v>36608.35</v>
      </c>
      <c r="J6558">
        <v>2.56</v>
      </c>
      <c r="K6558">
        <v>374</v>
      </c>
      <c r="L6558" s="1">
        <v>45351</v>
      </c>
    </row>
    <row r="6559" spans="1:12" x14ac:dyDescent="0.25">
      <c r="A6559" t="s">
        <v>6603</v>
      </c>
      <c r="B6559" t="s">
        <v>38</v>
      </c>
      <c r="C6559" t="s">
        <v>20</v>
      </c>
      <c r="D6559" t="s">
        <v>39</v>
      </c>
      <c r="E6559" t="s">
        <v>47</v>
      </c>
      <c r="F6559" t="s">
        <v>28</v>
      </c>
      <c r="G6559">
        <v>9863.4699999999993</v>
      </c>
      <c r="H6559">
        <v>1</v>
      </c>
      <c r="I6559">
        <v>9863.4699999999993</v>
      </c>
      <c r="J6559">
        <v>4.72</v>
      </c>
      <c r="K6559">
        <v>3853</v>
      </c>
      <c r="L6559" s="1">
        <v>45414</v>
      </c>
    </row>
    <row r="6560" spans="1:12" x14ac:dyDescent="0.25">
      <c r="A6560" t="s">
        <v>6604</v>
      </c>
      <c r="B6560" t="s">
        <v>49</v>
      </c>
      <c r="C6560" t="s">
        <v>14</v>
      </c>
      <c r="D6560" t="s">
        <v>50</v>
      </c>
      <c r="E6560" t="s">
        <v>22</v>
      </c>
      <c r="F6560" t="s">
        <v>33</v>
      </c>
      <c r="G6560">
        <v>10043.36</v>
      </c>
      <c r="H6560">
        <v>4</v>
      </c>
      <c r="I6560">
        <v>40173.440000000002</v>
      </c>
      <c r="J6560">
        <v>4.76</v>
      </c>
      <c r="K6560">
        <v>2093</v>
      </c>
      <c r="L6560" s="1">
        <v>45348</v>
      </c>
    </row>
    <row r="6561" spans="1:12" x14ac:dyDescent="0.25">
      <c r="A6561" t="s">
        <v>6605</v>
      </c>
      <c r="B6561" t="s">
        <v>19</v>
      </c>
      <c r="C6561" t="s">
        <v>20</v>
      </c>
      <c r="D6561" t="s">
        <v>21</v>
      </c>
      <c r="E6561" t="s">
        <v>47</v>
      </c>
      <c r="F6561" t="s">
        <v>17</v>
      </c>
      <c r="G6561">
        <v>3175.95</v>
      </c>
      <c r="H6561">
        <v>1</v>
      </c>
      <c r="I6561">
        <v>3175.95</v>
      </c>
      <c r="J6561">
        <v>3.12</v>
      </c>
      <c r="K6561">
        <v>3922</v>
      </c>
      <c r="L6561" s="1">
        <v>45400</v>
      </c>
    </row>
    <row r="6562" spans="1:12" x14ac:dyDescent="0.25">
      <c r="A6562" t="s">
        <v>6606</v>
      </c>
      <c r="B6562" t="s">
        <v>43</v>
      </c>
      <c r="C6562" t="s">
        <v>44</v>
      </c>
      <c r="D6562" t="s">
        <v>45</v>
      </c>
      <c r="E6562" t="s">
        <v>16</v>
      </c>
      <c r="F6562" t="s">
        <v>28</v>
      </c>
      <c r="G6562">
        <v>8728.7900000000009</v>
      </c>
      <c r="H6562">
        <v>5</v>
      </c>
      <c r="I6562">
        <v>43643.95</v>
      </c>
      <c r="J6562">
        <v>2.5099999999999998</v>
      </c>
      <c r="K6562">
        <v>3085</v>
      </c>
      <c r="L6562" s="1">
        <v>45315</v>
      </c>
    </row>
    <row r="6563" spans="1:12" x14ac:dyDescent="0.25">
      <c r="A6563" t="s">
        <v>6607</v>
      </c>
      <c r="B6563" t="s">
        <v>35</v>
      </c>
      <c r="C6563" t="s">
        <v>14</v>
      </c>
      <c r="D6563" t="s">
        <v>36</v>
      </c>
      <c r="E6563" t="s">
        <v>47</v>
      </c>
      <c r="F6563" t="s">
        <v>33</v>
      </c>
      <c r="G6563">
        <v>10336.530000000001</v>
      </c>
      <c r="H6563">
        <v>5</v>
      </c>
      <c r="I6563">
        <v>51682.65</v>
      </c>
      <c r="J6563">
        <v>3.35</v>
      </c>
      <c r="K6563">
        <v>2894</v>
      </c>
      <c r="L6563" s="1">
        <v>45504</v>
      </c>
    </row>
    <row r="6564" spans="1:12" x14ac:dyDescent="0.25">
      <c r="A6564" t="s">
        <v>6608</v>
      </c>
      <c r="B6564" t="s">
        <v>30</v>
      </c>
      <c r="C6564" t="s">
        <v>31</v>
      </c>
      <c r="D6564" t="s">
        <v>32</v>
      </c>
      <c r="E6564" t="s">
        <v>47</v>
      </c>
      <c r="F6564" t="s">
        <v>62</v>
      </c>
      <c r="G6564">
        <v>19214.509999999998</v>
      </c>
      <c r="H6564">
        <v>3</v>
      </c>
      <c r="I6564">
        <v>57643.53</v>
      </c>
      <c r="J6564">
        <v>1.41</v>
      </c>
      <c r="K6564">
        <v>2296</v>
      </c>
      <c r="L6564" s="1">
        <v>45418</v>
      </c>
    </row>
    <row r="6565" spans="1:12" x14ac:dyDescent="0.25">
      <c r="A6565" t="s">
        <v>6609</v>
      </c>
      <c r="B6565" t="s">
        <v>49</v>
      </c>
      <c r="C6565" t="s">
        <v>14</v>
      </c>
      <c r="D6565" t="s">
        <v>50</v>
      </c>
      <c r="E6565" t="s">
        <v>47</v>
      </c>
      <c r="F6565" t="s">
        <v>23</v>
      </c>
      <c r="G6565">
        <v>4040.16</v>
      </c>
      <c r="H6565">
        <v>1</v>
      </c>
      <c r="I6565">
        <v>4040.16</v>
      </c>
      <c r="J6565">
        <v>3.82</v>
      </c>
      <c r="K6565">
        <v>3097</v>
      </c>
      <c r="L6565" s="1">
        <v>45454</v>
      </c>
    </row>
    <row r="6566" spans="1:12" x14ac:dyDescent="0.25">
      <c r="A6566" t="s">
        <v>6610</v>
      </c>
      <c r="B6566" t="s">
        <v>65</v>
      </c>
      <c r="C6566" t="s">
        <v>20</v>
      </c>
      <c r="D6566" t="s">
        <v>66</v>
      </c>
      <c r="E6566" t="s">
        <v>22</v>
      </c>
      <c r="F6566" t="s">
        <v>28</v>
      </c>
      <c r="G6566">
        <v>917.83</v>
      </c>
      <c r="H6566">
        <v>2</v>
      </c>
      <c r="I6566">
        <v>1835.66</v>
      </c>
      <c r="J6566">
        <v>4.16</v>
      </c>
      <c r="K6566">
        <v>1828</v>
      </c>
      <c r="L6566" s="1">
        <v>45383</v>
      </c>
    </row>
    <row r="6567" spans="1:12" x14ac:dyDescent="0.25">
      <c r="A6567" t="s">
        <v>6611</v>
      </c>
      <c r="B6567" t="s">
        <v>65</v>
      </c>
      <c r="C6567" t="s">
        <v>20</v>
      </c>
      <c r="D6567" t="s">
        <v>66</v>
      </c>
      <c r="E6567" t="s">
        <v>16</v>
      </c>
      <c r="F6567" t="s">
        <v>40</v>
      </c>
      <c r="G6567">
        <v>976.93</v>
      </c>
      <c r="H6567">
        <v>2</v>
      </c>
      <c r="I6567">
        <v>1953.86</v>
      </c>
      <c r="J6567">
        <v>4.1399999999999997</v>
      </c>
      <c r="K6567">
        <v>2569</v>
      </c>
      <c r="L6567" s="1">
        <v>45615</v>
      </c>
    </row>
    <row r="6568" spans="1:12" x14ac:dyDescent="0.25">
      <c r="A6568" t="s">
        <v>6612</v>
      </c>
      <c r="B6568" t="s">
        <v>65</v>
      </c>
      <c r="C6568" t="s">
        <v>20</v>
      </c>
      <c r="D6568" t="s">
        <v>66</v>
      </c>
      <c r="E6568" t="s">
        <v>16</v>
      </c>
      <c r="F6568" t="s">
        <v>28</v>
      </c>
      <c r="G6568">
        <v>15250.64</v>
      </c>
      <c r="H6568">
        <v>3</v>
      </c>
      <c r="I6568">
        <v>45751.92</v>
      </c>
      <c r="J6568">
        <v>3.02</v>
      </c>
      <c r="K6568">
        <v>2359</v>
      </c>
      <c r="L6568" s="1">
        <v>45406</v>
      </c>
    </row>
    <row r="6569" spans="1:12" x14ac:dyDescent="0.25">
      <c r="A6569" t="s">
        <v>6613</v>
      </c>
      <c r="B6569" t="s">
        <v>65</v>
      </c>
      <c r="C6569" t="s">
        <v>20</v>
      </c>
      <c r="D6569" t="s">
        <v>66</v>
      </c>
      <c r="E6569" t="s">
        <v>16</v>
      </c>
      <c r="F6569" t="s">
        <v>23</v>
      </c>
      <c r="G6569">
        <v>6464.64</v>
      </c>
      <c r="H6569">
        <v>1</v>
      </c>
      <c r="I6569">
        <v>6464.64</v>
      </c>
      <c r="J6569">
        <v>4.1399999999999997</v>
      </c>
      <c r="K6569">
        <v>397</v>
      </c>
      <c r="L6569" s="1">
        <v>45594</v>
      </c>
    </row>
    <row r="6570" spans="1:12" x14ac:dyDescent="0.25">
      <c r="A6570" t="s">
        <v>6614</v>
      </c>
      <c r="B6570" t="s">
        <v>53</v>
      </c>
      <c r="C6570" t="s">
        <v>31</v>
      </c>
      <c r="D6570" t="s">
        <v>54</v>
      </c>
      <c r="E6570" t="s">
        <v>47</v>
      </c>
      <c r="F6570" t="s">
        <v>33</v>
      </c>
      <c r="G6570">
        <v>17024.11</v>
      </c>
      <c r="H6570">
        <v>1</v>
      </c>
      <c r="I6570">
        <v>17024.11</v>
      </c>
      <c r="J6570">
        <v>4.68</v>
      </c>
      <c r="K6570">
        <v>4339</v>
      </c>
      <c r="L6570" s="1">
        <v>45553</v>
      </c>
    </row>
    <row r="6571" spans="1:12" x14ac:dyDescent="0.25">
      <c r="A6571" t="s">
        <v>6615</v>
      </c>
      <c r="B6571" t="s">
        <v>35</v>
      </c>
      <c r="C6571" t="s">
        <v>14</v>
      </c>
      <c r="D6571" t="s">
        <v>36</v>
      </c>
      <c r="E6571" t="s">
        <v>16</v>
      </c>
      <c r="F6571" t="s">
        <v>23</v>
      </c>
      <c r="G6571">
        <v>7721.69</v>
      </c>
      <c r="H6571">
        <v>2</v>
      </c>
      <c r="I6571">
        <v>15443.38</v>
      </c>
      <c r="J6571">
        <v>1.96</v>
      </c>
      <c r="K6571">
        <v>2748</v>
      </c>
      <c r="L6571" s="1">
        <v>45436</v>
      </c>
    </row>
    <row r="6572" spans="1:12" x14ac:dyDescent="0.25">
      <c r="A6572" t="s">
        <v>6616</v>
      </c>
      <c r="B6572" t="s">
        <v>49</v>
      </c>
      <c r="C6572" t="s">
        <v>14</v>
      </c>
      <c r="D6572" t="s">
        <v>50</v>
      </c>
      <c r="E6572" t="s">
        <v>22</v>
      </c>
      <c r="F6572" t="s">
        <v>62</v>
      </c>
      <c r="G6572">
        <v>12784.72</v>
      </c>
      <c r="H6572">
        <v>3</v>
      </c>
      <c r="I6572">
        <v>38354.160000000003</v>
      </c>
      <c r="J6572">
        <v>3.94</v>
      </c>
      <c r="K6572">
        <v>1038</v>
      </c>
      <c r="L6572" s="1">
        <v>45607</v>
      </c>
    </row>
    <row r="6573" spans="1:12" x14ac:dyDescent="0.25">
      <c r="A6573" t="s">
        <v>6617</v>
      </c>
      <c r="B6573" t="s">
        <v>43</v>
      </c>
      <c r="C6573" t="s">
        <v>44</v>
      </c>
      <c r="D6573" t="s">
        <v>45</v>
      </c>
      <c r="E6573" t="s">
        <v>16</v>
      </c>
      <c r="F6573" t="s">
        <v>40</v>
      </c>
      <c r="G6573">
        <v>4624.32</v>
      </c>
      <c r="H6573">
        <v>1</v>
      </c>
      <c r="I6573">
        <v>4624.32</v>
      </c>
      <c r="J6573">
        <v>2.06</v>
      </c>
      <c r="K6573">
        <v>1984</v>
      </c>
      <c r="L6573" s="1">
        <v>45520</v>
      </c>
    </row>
    <row r="6574" spans="1:12" x14ac:dyDescent="0.25">
      <c r="A6574" t="s">
        <v>6618</v>
      </c>
      <c r="B6574" t="s">
        <v>30</v>
      </c>
      <c r="C6574" t="s">
        <v>31</v>
      </c>
      <c r="D6574" t="s">
        <v>32</v>
      </c>
      <c r="E6574" t="s">
        <v>22</v>
      </c>
      <c r="F6574" t="s">
        <v>33</v>
      </c>
      <c r="G6574">
        <v>5193.8100000000004</v>
      </c>
      <c r="H6574">
        <v>4</v>
      </c>
      <c r="I6574">
        <v>20775.240000000002</v>
      </c>
      <c r="J6574">
        <v>2.73</v>
      </c>
      <c r="K6574">
        <v>561</v>
      </c>
      <c r="L6574" s="1">
        <v>45345</v>
      </c>
    </row>
    <row r="6575" spans="1:12" x14ac:dyDescent="0.25">
      <c r="A6575" t="s">
        <v>6619</v>
      </c>
      <c r="B6575" t="s">
        <v>19</v>
      </c>
      <c r="C6575" t="s">
        <v>20</v>
      </c>
      <c r="D6575" t="s">
        <v>21</v>
      </c>
      <c r="E6575" t="s">
        <v>47</v>
      </c>
      <c r="F6575" t="s">
        <v>17</v>
      </c>
      <c r="G6575">
        <v>8383.33</v>
      </c>
      <c r="H6575">
        <v>5</v>
      </c>
      <c r="I6575">
        <v>41916.65</v>
      </c>
      <c r="J6575">
        <v>4.79</v>
      </c>
      <c r="K6575">
        <v>143</v>
      </c>
      <c r="L6575" s="1">
        <v>45632</v>
      </c>
    </row>
    <row r="6576" spans="1:12" x14ac:dyDescent="0.25">
      <c r="A6576" t="s">
        <v>6620</v>
      </c>
      <c r="B6576" t="s">
        <v>53</v>
      </c>
      <c r="C6576" t="s">
        <v>31</v>
      </c>
      <c r="D6576" t="s">
        <v>54</v>
      </c>
      <c r="E6576" t="s">
        <v>47</v>
      </c>
      <c r="F6576" t="s">
        <v>23</v>
      </c>
      <c r="G6576">
        <v>18439.919999999998</v>
      </c>
      <c r="H6576">
        <v>1</v>
      </c>
      <c r="I6576">
        <v>18439.919999999998</v>
      </c>
      <c r="J6576">
        <v>2.2799999999999998</v>
      </c>
      <c r="K6576">
        <v>3299</v>
      </c>
      <c r="L6576" s="1">
        <v>45379</v>
      </c>
    </row>
    <row r="6577" spans="1:12" x14ac:dyDescent="0.25">
      <c r="A6577" t="s">
        <v>6621</v>
      </c>
      <c r="B6577" t="s">
        <v>38</v>
      </c>
      <c r="C6577" t="s">
        <v>20</v>
      </c>
      <c r="D6577" t="s">
        <v>39</v>
      </c>
      <c r="E6577" t="s">
        <v>22</v>
      </c>
      <c r="F6577" t="s">
        <v>40</v>
      </c>
      <c r="G6577">
        <v>1534.92</v>
      </c>
      <c r="H6577">
        <v>4</v>
      </c>
      <c r="I6577">
        <v>6139.68</v>
      </c>
      <c r="J6577">
        <v>1.92</v>
      </c>
      <c r="K6577">
        <v>1430</v>
      </c>
      <c r="L6577" s="1">
        <v>45488</v>
      </c>
    </row>
    <row r="6578" spans="1:12" x14ac:dyDescent="0.25">
      <c r="A6578" t="s">
        <v>6622</v>
      </c>
      <c r="B6578" t="s">
        <v>65</v>
      </c>
      <c r="C6578" t="s">
        <v>20</v>
      </c>
      <c r="D6578" t="s">
        <v>66</v>
      </c>
      <c r="E6578" t="s">
        <v>47</v>
      </c>
      <c r="F6578" t="s">
        <v>62</v>
      </c>
      <c r="G6578">
        <v>12235.32</v>
      </c>
      <c r="H6578">
        <v>3</v>
      </c>
      <c r="I6578">
        <v>36705.96</v>
      </c>
      <c r="J6578">
        <v>4.42</v>
      </c>
      <c r="K6578">
        <v>2157</v>
      </c>
      <c r="L6578" s="1">
        <v>45474</v>
      </c>
    </row>
    <row r="6579" spans="1:12" x14ac:dyDescent="0.25">
      <c r="A6579" t="s">
        <v>6623</v>
      </c>
      <c r="B6579" t="s">
        <v>25</v>
      </c>
      <c r="C6579" t="s">
        <v>26</v>
      </c>
      <c r="D6579" t="s">
        <v>27</v>
      </c>
      <c r="E6579" t="s">
        <v>22</v>
      </c>
      <c r="F6579" t="s">
        <v>17</v>
      </c>
      <c r="G6579">
        <v>17152.39</v>
      </c>
      <c r="H6579">
        <v>4</v>
      </c>
      <c r="I6579">
        <v>68609.56</v>
      </c>
      <c r="J6579">
        <v>2.31</v>
      </c>
      <c r="K6579">
        <v>3410</v>
      </c>
      <c r="L6579" s="1">
        <v>45425</v>
      </c>
    </row>
    <row r="6580" spans="1:12" x14ac:dyDescent="0.25">
      <c r="A6580" t="s">
        <v>6624</v>
      </c>
      <c r="B6580" t="s">
        <v>65</v>
      </c>
      <c r="C6580" t="s">
        <v>20</v>
      </c>
      <c r="D6580" t="s">
        <v>66</v>
      </c>
      <c r="E6580" t="s">
        <v>22</v>
      </c>
      <c r="F6580" t="s">
        <v>28</v>
      </c>
      <c r="G6580">
        <v>1564.65</v>
      </c>
      <c r="H6580">
        <v>4</v>
      </c>
      <c r="I6580">
        <v>6258.6</v>
      </c>
      <c r="J6580">
        <v>4.21</v>
      </c>
      <c r="K6580">
        <v>4016</v>
      </c>
      <c r="L6580" s="1">
        <v>45325</v>
      </c>
    </row>
    <row r="6581" spans="1:12" x14ac:dyDescent="0.25">
      <c r="A6581" t="s">
        <v>6625</v>
      </c>
      <c r="B6581" t="s">
        <v>19</v>
      </c>
      <c r="C6581" t="s">
        <v>20</v>
      </c>
      <c r="D6581" t="s">
        <v>21</v>
      </c>
      <c r="E6581" t="s">
        <v>22</v>
      </c>
      <c r="F6581" t="s">
        <v>33</v>
      </c>
      <c r="G6581">
        <v>8138.93</v>
      </c>
      <c r="H6581">
        <v>5</v>
      </c>
      <c r="I6581">
        <v>40694.65</v>
      </c>
      <c r="J6581">
        <v>1.88</v>
      </c>
      <c r="K6581">
        <v>1030</v>
      </c>
      <c r="L6581" s="1">
        <v>45381</v>
      </c>
    </row>
    <row r="6582" spans="1:12" x14ac:dyDescent="0.25">
      <c r="A6582" t="s">
        <v>6626</v>
      </c>
      <c r="B6582" t="s">
        <v>38</v>
      </c>
      <c r="C6582" t="s">
        <v>20</v>
      </c>
      <c r="D6582" t="s">
        <v>39</v>
      </c>
      <c r="E6582" t="s">
        <v>22</v>
      </c>
      <c r="F6582" t="s">
        <v>40</v>
      </c>
      <c r="G6582">
        <v>2931.13</v>
      </c>
      <c r="H6582">
        <v>3</v>
      </c>
      <c r="I6582">
        <v>8793.39</v>
      </c>
      <c r="J6582">
        <v>4.4400000000000004</v>
      </c>
      <c r="K6582">
        <v>3992</v>
      </c>
      <c r="L6582" s="1">
        <v>45541</v>
      </c>
    </row>
    <row r="6583" spans="1:12" x14ac:dyDescent="0.25">
      <c r="A6583" t="s">
        <v>6627</v>
      </c>
      <c r="B6583" t="s">
        <v>65</v>
      </c>
      <c r="C6583" t="s">
        <v>20</v>
      </c>
      <c r="D6583" t="s">
        <v>66</v>
      </c>
      <c r="E6583" t="s">
        <v>47</v>
      </c>
      <c r="F6583" t="s">
        <v>28</v>
      </c>
      <c r="G6583">
        <v>19891.330000000002</v>
      </c>
      <c r="H6583">
        <v>2</v>
      </c>
      <c r="I6583">
        <v>39782.660000000003</v>
      </c>
      <c r="J6583">
        <v>1.47</v>
      </c>
      <c r="K6583">
        <v>282</v>
      </c>
      <c r="L6583" s="1">
        <v>45440</v>
      </c>
    </row>
    <row r="6584" spans="1:12" x14ac:dyDescent="0.25">
      <c r="A6584" t="s">
        <v>6628</v>
      </c>
      <c r="B6584" t="s">
        <v>19</v>
      </c>
      <c r="C6584" t="s">
        <v>20</v>
      </c>
      <c r="D6584" t="s">
        <v>21</v>
      </c>
      <c r="E6584" t="s">
        <v>16</v>
      </c>
      <c r="F6584" t="s">
        <v>40</v>
      </c>
      <c r="G6584">
        <v>7697.65</v>
      </c>
      <c r="H6584">
        <v>3</v>
      </c>
      <c r="I6584">
        <v>23092.95</v>
      </c>
      <c r="J6584">
        <v>3</v>
      </c>
      <c r="K6584">
        <v>4553</v>
      </c>
      <c r="L6584" s="1">
        <v>45455</v>
      </c>
    </row>
    <row r="6585" spans="1:12" x14ac:dyDescent="0.25">
      <c r="A6585" t="s">
        <v>6629</v>
      </c>
      <c r="B6585" t="s">
        <v>49</v>
      </c>
      <c r="C6585" t="s">
        <v>14</v>
      </c>
      <c r="D6585" t="s">
        <v>50</v>
      </c>
      <c r="E6585" t="s">
        <v>22</v>
      </c>
      <c r="F6585" t="s">
        <v>33</v>
      </c>
      <c r="G6585">
        <v>11052.07</v>
      </c>
      <c r="H6585">
        <v>2</v>
      </c>
      <c r="I6585">
        <v>22104.14</v>
      </c>
      <c r="J6585">
        <v>1.66</v>
      </c>
      <c r="K6585">
        <v>1333</v>
      </c>
      <c r="L6585" s="1">
        <v>45495</v>
      </c>
    </row>
    <row r="6586" spans="1:12" x14ac:dyDescent="0.25">
      <c r="A6586" t="s">
        <v>6630</v>
      </c>
      <c r="B6586" t="s">
        <v>13</v>
      </c>
      <c r="C6586" t="s">
        <v>14</v>
      </c>
      <c r="D6586" t="s">
        <v>15</v>
      </c>
      <c r="E6586" t="s">
        <v>47</v>
      </c>
      <c r="F6586" t="s">
        <v>28</v>
      </c>
      <c r="G6586">
        <v>14004.3</v>
      </c>
      <c r="H6586">
        <v>1</v>
      </c>
      <c r="I6586">
        <v>14004.3</v>
      </c>
      <c r="J6586">
        <v>1.95</v>
      </c>
      <c r="K6586">
        <v>4975</v>
      </c>
      <c r="L6586" s="1">
        <v>45474</v>
      </c>
    </row>
    <row r="6587" spans="1:12" x14ac:dyDescent="0.25">
      <c r="A6587" t="s">
        <v>6631</v>
      </c>
      <c r="B6587" t="s">
        <v>25</v>
      </c>
      <c r="C6587" t="s">
        <v>26</v>
      </c>
      <c r="D6587" t="s">
        <v>27</v>
      </c>
      <c r="E6587" t="s">
        <v>22</v>
      </c>
      <c r="F6587" t="s">
        <v>28</v>
      </c>
      <c r="G6587">
        <v>2762.75</v>
      </c>
      <c r="H6587">
        <v>4</v>
      </c>
      <c r="I6587">
        <v>11051</v>
      </c>
      <c r="J6587">
        <v>4.62</v>
      </c>
      <c r="K6587">
        <v>4590</v>
      </c>
      <c r="L6587" s="1">
        <v>45373</v>
      </c>
    </row>
    <row r="6588" spans="1:12" x14ac:dyDescent="0.25">
      <c r="A6588" t="s">
        <v>6632</v>
      </c>
      <c r="B6588" t="s">
        <v>38</v>
      </c>
      <c r="C6588" t="s">
        <v>20</v>
      </c>
      <c r="D6588" t="s">
        <v>39</v>
      </c>
      <c r="E6588" t="s">
        <v>47</v>
      </c>
      <c r="F6588" t="s">
        <v>62</v>
      </c>
      <c r="G6588">
        <v>3772.04</v>
      </c>
      <c r="H6588">
        <v>2</v>
      </c>
      <c r="I6588">
        <v>7544.08</v>
      </c>
      <c r="J6588">
        <v>1.3</v>
      </c>
      <c r="K6588">
        <v>3100</v>
      </c>
      <c r="L6588" s="1">
        <v>45525</v>
      </c>
    </row>
    <row r="6589" spans="1:12" x14ac:dyDescent="0.25">
      <c r="A6589" t="s">
        <v>6633</v>
      </c>
      <c r="B6589" t="s">
        <v>65</v>
      </c>
      <c r="C6589" t="s">
        <v>20</v>
      </c>
      <c r="D6589" t="s">
        <v>66</v>
      </c>
      <c r="E6589" t="s">
        <v>16</v>
      </c>
      <c r="F6589" t="s">
        <v>23</v>
      </c>
      <c r="G6589">
        <v>12576.31</v>
      </c>
      <c r="H6589">
        <v>4</v>
      </c>
      <c r="I6589">
        <v>50305.24</v>
      </c>
      <c r="J6589">
        <v>3.4</v>
      </c>
      <c r="K6589">
        <v>379</v>
      </c>
      <c r="L6589" s="1">
        <v>45486</v>
      </c>
    </row>
    <row r="6590" spans="1:12" x14ac:dyDescent="0.25">
      <c r="A6590" t="s">
        <v>6634</v>
      </c>
      <c r="B6590" t="s">
        <v>25</v>
      </c>
      <c r="C6590" t="s">
        <v>26</v>
      </c>
      <c r="D6590" t="s">
        <v>27</v>
      </c>
      <c r="E6590" t="s">
        <v>16</v>
      </c>
      <c r="F6590" t="s">
        <v>62</v>
      </c>
      <c r="G6590">
        <v>3655.23</v>
      </c>
      <c r="H6590">
        <v>1</v>
      </c>
      <c r="I6590">
        <v>3655.23</v>
      </c>
      <c r="J6590">
        <v>2.73</v>
      </c>
      <c r="K6590">
        <v>3061</v>
      </c>
      <c r="L6590" s="1">
        <v>45303</v>
      </c>
    </row>
    <row r="6591" spans="1:12" x14ac:dyDescent="0.25">
      <c r="A6591" t="s">
        <v>6635</v>
      </c>
      <c r="B6591" t="s">
        <v>53</v>
      </c>
      <c r="C6591" t="s">
        <v>31</v>
      </c>
      <c r="D6591" t="s">
        <v>54</v>
      </c>
      <c r="E6591" t="s">
        <v>16</v>
      </c>
      <c r="F6591" t="s">
        <v>33</v>
      </c>
      <c r="G6591">
        <v>882.25</v>
      </c>
      <c r="H6591">
        <v>4</v>
      </c>
      <c r="I6591">
        <v>3529</v>
      </c>
      <c r="J6591">
        <v>4.24</v>
      </c>
      <c r="K6591">
        <v>3744</v>
      </c>
      <c r="L6591" s="1">
        <v>45644</v>
      </c>
    </row>
    <row r="6592" spans="1:12" x14ac:dyDescent="0.25">
      <c r="A6592" t="s">
        <v>6636</v>
      </c>
      <c r="B6592" t="s">
        <v>35</v>
      </c>
      <c r="C6592" t="s">
        <v>14</v>
      </c>
      <c r="D6592" t="s">
        <v>36</v>
      </c>
      <c r="E6592" t="s">
        <v>47</v>
      </c>
      <c r="F6592" t="s">
        <v>33</v>
      </c>
      <c r="G6592">
        <v>15269.49</v>
      </c>
      <c r="H6592">
        <v>2</v>
      </c>
      <c r="I6592">
        <v>30538.98</v>
      </c>
      <c r="J6592">
        <v>4.63</v>
      </c>
      <c r="K6592">
        <v>2924</v>
      </c>
      <c r="L6592" s="1">
        <v>45476</v>
      </c>
    </row>
    <row r="6593" spans="1:12" x14ac:dyDescent="0.25">
      <c r="A6593" t="s">
        <v>6637</v>
      </c>
      <c r="B6593" t="s">
        <v>49</v>
      </c>
      <c r="C6593" t="s">
        <v>14</v>
      </c>
      <c r="D6593" t="s">
        <v>50</v>
      </c>
      <c r="E6593" t="s">
        <v>22</v>
      </c>
      <c r="F6593" t="s">
        <v>33</v>
      </c>
      <c r="G6593">
        <v>9805.5300000000007</v>
      </c>
      <c r="H6593">
        <v>1</v>
      </c>
      <c r="I6593">
        <v>9805.5300000000007</v>
      </c>
      <c r="J6593">
        <v>2.52</v>
      </c>
      <c r="K6593">
        <v>426</v>
      </c>
      <c r="L6593" s="1">
        <v>45580</v>
      </c>
    </row>
    <row r="6594" spans="1:12" x14ac:dyDescent="0.25">
      <c r="A6594" t="s">
        <v>6638</v>
      </c>
      <c r="B6594" t="s">
        <v>19</v>
      </c>
      <c r="C6594" t="s">
        <v>20</v>
      </c>
      <c r="D6594" t="s">
        <v>21</v>
      </c>
      <c r="E6594" t="s">
        <v>47</v>
      </c>
      <c r="F6594" t="s">
        <v>33</v>
      </c>
      <c r="G6594">
        <v>7250.71</v>
      </c>
      <c r="H6594">
        <v>5</v>
      </c>
      <c r="I6594">
        <v>36253.550000000003</v>
      </c>
      <c r="J6594">
        <v>3.28</v>
      </c>
      <c r="K6594">
        <v>994</v>
      </c>
      <c r="L6594" s="1">
        <v>45515</v>
      </c>
    </row>
    <row r="6595" spans="1:12" x14ac:dyDescent="0.25">
      <c r="A6595" t="s">
        <v>6639</v>
      </c>
      <c r="B6595" t="s">
        <v>25</v>
      </c>
      <c r="C6595" t="s">
        <v>26</v>
      </c>
      <c r="D6595" t="s">
        <v>27</v>
      </c>
      <c r="E6595" t="s">
        <v>16</v>
      </c>
      <c r="F6595" t="s">
        <v>62</v>
      </c>
      <c r="G6595">
        <v>14034.96</v>
      </c>
      <c r="H6595">
        <v>5</v>
      </c>
      <c r="I6595">
        <v>70174.8</v>
      </c>
      <c r="J6595">
        <v>3.07</v>
      </c>
      <c r="K6595">
        <v>702</v>
      </c>
      <c r="L6595" s="1">
        <v>45472</v>
      </c>
    </row>
    <row r="6596" spans="1:12" x14ac:dyDescent="0.25">
      <c r="A6596" t="s">
        <v>6640</v>
      </c>
      <c r="B6596" t="s">
        <v>19</v>
      </c>
      <c r="C6596" t="s">
        <v>20</v>
      </c>
      <c r="D6596" t="s">
        <v>21</v>
      </c>
      <c r="E6596" t="s">
        <v>22</v>
      </c>
      <c r="F6596" t="s">
        <v>62</v>
      </c>
      <c r="G6596">
        <v>9343.65</v>
      </c>
      <c r="H6596">
        <v>1</v>
      </c>
      <c r="I6596">
        <v>9343.65</v>
      </c>
      <c r="J6596">
        <v>1.27</v>
      </c>
      <c r="K6596">
        <v>3670</v>
      </c>
      <c r="L6596" s="1">
        <v>45649</v>
      </c>
    </row>
    <row r="6597" spans="1:12" x14ac:dyDescent="0.25">
      <c r="A6597" t="s">
        <v>6641</v>
      </c>
      <c r="B6597" t="s">
        <v>53</v>
      </c>
      <c r="C6597" t="s">
        <v>31</v>
      </c>
      <c r="D6597" t="s">
        <v>54</v>
      </c>
      <c r="E6597" t="s">
        <v>22</v>
      </c>
      <c r="F6597" t="s">
        <v>23</v>
      </c>
      <c r="G6597">
        <v>4846.1499999999996</v>
      </c>
      <c r="H6597">
        <v>3</v>
      </c>
      <c r="I6597">
        <v>14538.45</v>
      </c>
      <c r="J6597">
        <v>3.39</v>
      </c>
      <c r="K6597">
        <v>3941</v>
      </c>
      <c r="L6597" s="1">
        <v>45436</v>
      </c>
    </row>
    <row r="6598" spans="1:12" x14ac:dyDescent="0.25">
      <c r="A6598" t="s">
        <v>6642</v>
      </c>
      <c r="B6598" t="s">
        <v>49</v>
      </c>
      <c r="C6598" t="s">
        <v>14</v>
      </c>
      <c r="D6598" t="s">
        <v>50</v>
      </c>
      <c r="E6598" t="s">
        <v>16</v>
      </c>
      <c r="F6598" t="s">
        <v>62</v>
      </c>
      <c r="G6598">
        <v>13065.26</v>
      </c>
      <c r="H6598">
        <v>2</v>
      </c>
      <c r="I6598">
        <v>26130.52</v>
      </c>
      <c r="J6598">
        <v>2.33</v>
      </c>
      <c r="K6598">
        <v>858</v>
      </c>
      <c r="L6598" s="1">
        <v>45573</v>
      </c>
    </row>
    <row r="6599" spans="1:12" x14ac:dyDescent="0.25">
      <c r="A6599" t="s">
        <v>6643</v>
      </c>
      <c r="B6599" t="s">
        <v>38</v>
      </c>
      <c r="C6599" t="s">
        <v>20</v>
      </c>
      <c r="D6599" t="s">
        <v>39</v>
      </c>
      <c r="E6599" t="s">
        <v>22</v>
      </c>
      <c r="F6599" t="s">
        <v>40</v>
      </c>
      <c r="G6599">
        <v>19634.939999999999</v>
      </c>
      <c r="H6599">
        <v>2</v>
      </c>
      <c r="I6599">
        <v>39269.879999999997</v>
      </c>
      <c r="J6599">
        <v>3.67</v>
      </c>
      <c r="K6599">
        <v>2143</v>
      </c>
      <c r="L6599" s="1">
        <v>45603</v>
      </c>
    </row>
    <row r="6600" spans="1:12" x14ac:dyDescent="0.25">
      <c r="A6600" t="s">
        <v>6644</v>
      </c>
      <c r="B6600" t="s">
        <v>65</v>
      </c>
      <c r="C6600" t="s">
        <v>20</v>
      </c>
      <c r="D6600" t="s">
        <v>66</v>
      </c>
      <c r="E6600" t="s">
        <v>16</v>
      </c>
      <c r="F6600" t="s">
        <v>62</v>
      </c>
      <c r="G6600">
        <v>13599.15</v>
      </c>
      <c r="H6600">
        <v>3</v>
      </c>
      <c r="I6600">
        <v>40797.449999999997</v>
      </c>
      <c r="J6600">
        <v>4.17</v>
      </c>
      <c r="K6600">
        <v>3585</v>
      </c>
      <c r="L6600" s="1">
        <v>45419</v>
      </c>
    </row>
    <row r="6601" spans="1:12" x14ac:dyDescent="0.25">
      <c r="A6601" t="s">
        <v>6645</v>
      </c>
      <c r="B6601" t="s">
        <v>49</v>
      </c>
      <c r="C6601" t="s">
        <v>14</v>
      </c>
      <c r="D6601" t="s">
        <v>50</v>
      </c>
      <c r="E6601" t="s">
        <v>16</v>
      </c>
      <c r="F6601" t="s">
        <v>62</v>
      </c>
      <c r="G6601">
        <v>3026.98</v>
      </c>
      <c r="H6601">
        <v>3</v>
      </c>
      <c r="I6601">
        <v>9080.94</v>
      </c>
      <c r="J6601">
        <v>1.7</v>
      </c>
      <c r="K6601">
        <v>892</v>
      </c>
      <c r="L6601" s="1">
        <v>45312</v>
      </c>
    </row>
    <row r="6602" spans="1:12" x14ac:dyDescent="0.25">
      <c r="A6602" t="s">
        <v>6646</v>
      </c>
      <c r="B6602" t="s">
        <v>49</v>
      </c>
      <c r="C6602" t="s">
        <v>14</v>
      </c>
      <c r="D6602" t="s">
        <v>50</v>
      </c>
      <c r="E6602" t="s">
        <v>47</v>
      </c>
      <c r="F6602" t="s">
        <v>33</v>
      </c>
      <c r="G6602">
        <v>2109.21</v>
      </c>
      <c r="H6602">
        <v>4</v>
      </c>
      <c r="I6602">
        <v>8436.84</v>
      </c>
      <c r="J6602">
        <v>2.97</v>
      </c>
      <c r="K6602">
        <v>4266</v>
      </c>
      <c r="L6602" s="1">
        <v>45426</v>
      </c>
    </row>
    <row r="6603" spans="1:12" x14ac:dyDescent="0.25">
      <c r="A6603" t="s">
        <v>6647</v>
      </c>
      <c r="B6603" t="s">
        <v>38</v>
      </c>
      <c r="C6603" t="s">
        <v>20</v>
      </c>
      <c r="D6603" t="s">
        <v>39</v>
      </c>
      <c r="E6603" t="s">
        <v>47</v>
      </c>
      <c r="F6603" t="s">
        <v>23</v>
      </c>
      <c r="G6603">
        <v>12204.43</v>
      </c>
      <c r="H6603">
        <v>4</v>
      </c>
      <c r="I6603">
        <v>48817.72</v>
      </c>
      <c r="J6603">
        <v>1.79</v>
      </c>
      <c r="K6603">
        <v>3342</v>
      </c>
      <c r="L6603" s="1">
        <v>45428</v>
      </c>
    </row>
    <row r="6604" spans="1:12" x14ac:dyDescent="0.25">
      <c r="A6604" t="s">
        <v>6648</v>
      </c>
      <c r="B6604" t="s">
        <v>30</v>
      </c>
      <c r="C6604" t="s">
        <v>31</v>
      </c>
      <c r="D6604" t="s">
        <v>32</v>
      </c>
      <c r="E6604" t="s">
        <v>22</v>
      </c>
      <c r="F6604" t="s">
        <v>40</v>
      </c>
      <c r="G6604">
        <v>11777.65</v>
      </c>
      <c r="H6604">
        <v>4</v>
      </c>
      <c r="I6604">
        <v>47110.6</v>
      </c>
      <c r="J6604">
        <v>3.32</v>
      </c>
      <c r="K6604">
        <v>3439</v>
      </c>
      <c r="L6604" s="1">
        <v>45333</v>
      </c>
    </row>
    <row r="6605" spans="1:12" x14ac:dyDescent="0.25">
      <c r="A6605" t="s">
        <v>6649</v>
      </c>
      <c r="B6605" t="s">
        <v>13</v>
      </c>
      <c r="C6605" t="s">
        <v>14</v>
      </c>
      <c r="D6605" t="s">
        <v>15</v>
      </c>
      <c r="E6605" t="s">
        <v>16</v>
      </c>
      <c r="F6605" t="s">
        <v>28</v>
      </c>
      <c r="G6605">
        <v>7011.84</v>
      </c>
      <c r="H6605">
        <v>5</v>
      </c>
      <c r="I6605">
        <v>35059.199999999997</v>
      </c>
      <c r="J6605">
        <v>4.55</v>
      </c>
      <c r="K6605">
        <v>3162</v>
      </c>
      <c r="L6605" s="1">
        <v>45569</v>
      </c>
    </row>
    <row r="6606" spans="1:12" x14ac:dyDescent="0.25">
      <c r="A6606" t="s">
        <v>6650</v>
      </c>
      <c r="B6606" t="s">
        <v>43</v>
      </c>
      <c r="C6606" t="s">
        <v>44</v>
      </c>
      <c r="D6606" t="s">
        <v>45</v>
      </c>
      <c r="E6606" t="s">
        <v>22</v>
      </c>
      <c r="F6606" t="s">
        <v>28</v>
      </c>
      <c r="G6606">
        <v>4533.17</v>
      </c>
      <c r="H6606">
        <v>4</v>
      </c>
      <c r="I6606">
        <v>18132.68</v>
      </c>
      <c r="J6606">
        <v>2.37</v>
      </c>
      <c r="K6606">
        <v>3432</v>
      </c>
      <c r="L6606" s="1">
        <v>45553</v>
      </c>
    </row>
    <row r="6607" spans="1:12" x14ac:dyDescent="0.25">
      <c r="A6607" t="s">
        <v>6651</v>
      </c>
      <c r="B6607" t="s">
        <v>35</v>
      </c>
      <c r="C6607" t="s">
        <v>14</v>
      </c>
      <c r="D6607" t="s">
        <v>36</v>
      </c>
      <c r="E6607" t="s">
        <v>16</v>
      </c>
      <c r="F6607" t="s">
        <v>23</v>
      </c>
      <c r="G6607">
        <v>2919.17</v>
      </c>
      <c r="H6607">
        <v>3</v>
      </c>
      <c r="I6607">
        <v>8757.51</v>
      </c>
      <c r="J6607">
        <v>2.98</v>
      </c>
      <c r="K6607">
        <v>4226</v>
      </c>
      <c r="L6607" s="1">
        <v>45428</v>
      </c>
    </row>
    <row r="6608" spans="1:12" x14ac:dyDescent="0.25">
      <c r="A6608" t="s">
        <v>6652</v>
      </c>
      <c r="B6608" t="s">
        <v>13</v>
      </c>
      <c r="C6608" t="s">
        <v>14</v>
      </c>
      <c r="D6608" t="s">
        <v>15</v>
      </c>
      <c r="E6608" t="s">
        <v>16</v>
      </c>
      <c r="F6608" t="s">
        <v>23</v>
      </c>
      <c r="G6608">
        <v>14230.88</v>
      </c>
      <c r="H6608">
        <v>3</v>
      </c>
      <c r="I6608">
        <v>42692.639999999999</v>
      </c>
      <c r="J6608">
        <v>3.35</v>
      </c>
      <c r="K6608">
        <v>382</v>
      </c>
      <c r="L6608" s="1">
        <v>45447</v>
      </c>
    </row>
    <row r="6609" spans="1:12" x14ac:dyDescent="0.25">
      <c r="A6609" t="s">
        <v>6653</v>
      </c>
      <c r="B6609" t="s">
        <v>43</v>
      </c>
      <c r="C6609" t="s">
        <v>44</v>
      </c>
      <c r="D6609" t="s">
        <v>45</v>
      </c>
      <c r="E6609" t="s">
        <v>16</v>
      </c>
      <c r="F6609" t="s">
        <v>62</v>
      </c>
      <c r="G6609">
        <v>13618.31</v>
      </c>
      <c r="H6609">
        <v>1</v>
      </c>
      <c r="I6609">
        <v>13618.31</v>
      </c>
      <c r="J6609">
        <v>4.07</v>
      </c>
      <c r="K6609">
        <v>2371</v>
      </c>
      <c r="L6609" s="1">
        <v>45414</v>
      </c>
    </row>
    <row r="6610" spans="1:12" x14ac:dyDescent="0.25">
      <c r="A6610" t="s">
        <v>6654</v>
      </c>
      <c r="B6610" t="s">
        <v>13</v>
      </c>
      <c r="C6610" t="s">
        <v>14</v>
      </c>
      <c r="D6610" t="s">
        <v>15</v>
      </c>
      <c r="E6610" t="s">
        <v>22</v>
      </c>
      <c r="F6610" t="s">
        <v>17</v>
      </c>
      <c r="G6610">
        <v>16341.14</v>
      </c>
      <c r="H6610">
        <v>5</v>
      </c>
      <c r="I6610">
        <v>81705.7</v>
      </c>
      <c r="J6610">
        <v>3.94</v>
      </c>
      <c r="K6610">
        <v>2358</v>
      </c>
      <c r="L6610" s="1">
        <v>45499</v>
      </c>
    </row>
    <row r="6611" spans="1:12" x14ac:dyDescent="0.25">
      <c r="A6611" t="s">
        <v>6655</v>
      </c>
      <c r="B6611" t="s">
        <v>65</v>
      </c>
      <c r="C6611" t="s">
        <v>20</v>
      </c>
      <c r="D6611" t="s">
        <v>66</v>
      </c>
      <c r="E6611" t="s">
        <v>22</v>
      </c>
      <c r="F6611" t="s">
        <v>28</v>
      </c>
      <c r="G6611">
        <v>9512.26</v>
      </c>
      <c r="H6611">
        <v>4</v>
      </c>
      <c r="I6611">
        <v>38049.040000000001</v>
      </c>
      <c r="J6611">
        <v>4.8499999999999996</v>
      </c>
      <c r="K6611">
        <v>3896</v>
      </c>
      <c r="L6611" s="1">
        <v>45409</v>
      </c>
    </row>
    <row r="6612" spans="1:12" x14ac:dyDescent="0.25">
      <c r="A6612" t="s">
        <v>6656</v>
      </c>
      <c r="B6612" t="s">
        <v>43</v>
      </c>
      <c r="C6612" t="s">
        <v>44</v>
      </c>
      <c r="D6612" t="s">
        <v>45</v>
      </c>
      <c r="E6612" t="s">
        <v>22</v>
      </c>
      <c r="F6612" t="s">
        <v>40</v>
      </c>
      <c r="G6612">
        <v>5401.58</v>
      </c>
      <c r="H6612">
        <v>1</v>
      </c>
      <c r="I6612">
        <v>5401.58</v>
      </c>
      <c r="J6612">
        <v>2.58</v>
      </c>
      <c r="K6612">
        <v>1387</v>
      </c>
      <c r="L6612" s="1">
        <v>45515</v>
      </c>
    </row>
    <row r="6613" spans="1:12" x14ac:dyDescent="0.25">
      <c r="A6613" t="s">
        <v>6657</v>
      </c>
      <c r="B6613" t="s">
        <v>65</v>
      </c>
      <c r="C6613" t="s">
        <v>20</v>
      </c>
      <c r="D6613" t="s">
        <v>66</v>
      </c>
      <c r="E6613" t="s">
        <v>22</v>
      </c>
      <c r="F6613" t="s">
        <v>28</v>
      </c>
      <c r="G6613">
        <v>8488.57</v>
      </c>
      <c r="H6613">
        <v>1</v>
      </c>
      <c r="I6613">
        <v>8488.57</v>
      </c>
      <c r="J6613">
        <v>1.65</v>
      </c>
      <c r="K6613">
        <v>2206</v>
      </c>
      <c r="L6613" s="1">
        <v>45374</v>
      </c>
    </row>
    <row r="6614" spans="1:12" x14ac:dyDescent="0.25">
      <c r="A6614" t="s">
        <v>6658</v>
      </c>
      <c r="B6614" t="s">
        <v>38</v>
      </c>
      <c r="C6614" t="s">
        <v>20</v>
      </c>
      <c r="D6614" t="s">
        <v>39</v>
      </c>
      <c r="E6614" t="s">
        <v>16</v>
      </c>
      <c r="F6614" t="s">
        <v>17</v>
      </c>
      <c r="G6614">
        <v>18815.93</v>
      </c>
      <c r="H6614">
        <v>2</v>
      </c>
      <c r="I6614">
        <v>37631.86</v>
      </c>
      <c r="J6614">
        <v>2.2999999999999998</v>
      </c>
      <c r="K6614">
        <v>1643</v>
      </c>
      <c r="L6614" s="1">
        <v>45393</v>
      </c>
    </row>
    <row r="6615" spans="1:12" x14ac:dyDescent="0.25">
      <c r="A6615" t="s">
        <v>6659</v>
      </c>
      <c r="B6615" t="s">
        <v>38</v>
      </c>
      <c r="C6615" t="s">
        <v>20</v>
      </c>
      <c r="D6615" t="s">
        <v>39</v>
      </c>
      <c r="E6615" t="s">
        <v>22</v>
      </c>
      <c r="F6615" t="s">
        <v>40</v>
      </c>
      <c r="G6615">
        <v>4159.76</v>
      </c>
      <c r="H6615">
        <v>3</v>
      </c>
      <c r="I6615">
        <v>12479.28</v>
      </c>
      <c r="J6615">
        <v>4.6900000000000004</v>
      </c>
      <c r="K6615">
        <v>214</v>
      </c>
      <c r="L6615" s="1">
        <v>45614</v>
      </c>
    </row>
    <row r="6616" spans="1:12" x14ac:dyDescent="0.25">
      <c r="A6616" t="s">
        <v>6660</v>
      </c>
      <c r="B6616" t="s">
        <v>53</v>
      </c>
      <c r="C6616" t="s">
        <v>31</v>
      </c>
      <c r="D6616" t="s">
        <v>54</v>
      </c>
      <c r="E6616" t="s">
        <v>22</v>
      </c>
      <c r="F6616" t="s">
        <v>17</v>
      </c>
      <c r="G6616">
        <v>19647.12</v>
      </c>
      <c r="H6616">
        <v>5</v>
      </c>
      <c r="I6616">
        <v>98235.6</v>
      </c>
      <c r="J6616">
        <v>4.71</v>
      </c>
      <c r="K6616">
        <v>4669</v>
      </c>
      <c r="L6616" s="1">
        <v>45614</v>
      </c>
    </row>
    <row r="6617" spans="1:12" x14ac:dyDescent="0.25">
      <c r="A6617" t="s">
        <v>6661</v>
      </c>
      <c r="B6617" t="s">
        <v>38</v>
      </c>
      <c r="C6617" t="s">
        <v>20</v>
      </c>
      <c r="D6617" t="s">
        <v>39</v>
      </c>
      <c r="E6617" t="s">
        <v>22</v>
      </c>
      <c r="F6617" t="s">
        <v>62</v>
      </c>
      <c r="G6617">
        <v>9136.0400000000009</v>
      </c>
      <c r="H6617">
        <v>4</v>
      </c>
      <c r="I6617">
        <v>36544.160000000003</v>
      </c>
      <c r="J6617">
        <v>2.61</v>
      </c>
      <c r="K6617">
        <v>3558</v>
      </c>
      <c r="L6617" s="1">
        <v>45453</v>
      </c>
    </row>
    <row r="6618" spans="1:12" x14ac:dyDescent="0.25">
      <c r="A6618" t="s">
        <v>6662</v>
      </c>
      <c r="B6618" t="s">
        <v>25</v>
      </c>
      <c r="C6618" t="s">
        <v>26</v>
      </c>
      <c r="D6618" t="s">
        <v>27</v>
      </c>
      <c r="E6618" t="s">
        <v>16</v>
      </c>
      <c r="F6618" t="s">
        <v>17</v>
      </c>
      <c r="G6618">
        <v>897.95</v>
      </c>
      <c r="H6618">
        <v>4</v>
      </c>
      <c r="I6618">
        <v>3591.8</v>
      </c>
      <c r="J6618">
        <v>2.61</v>
      </c>
      <c r="K6618">
        <v>1307</v>
      </c>
      <c r="L6618" s="1">
        <v>45395</v>
      </c>
    </row>
    <row r="6619" spans="1:12" x14ac:dyDescent="0.25">
      <c r="A6619" t="s">
        <v>6663</v>
      </c>
      <c r="B6619" t="s">
        <v>30</v>
      </c>
      <c r="C6619" t="s">
        <v>31</v>
      </c>
      <c r="D6619" t="s">
        <v>32</v>
      </c>
      <c r="E6619" t="s">
        <v>22</v>
      </c>
      <c r="F6619" t="s">
        <v>17</v>
      </c>
      <c r="G6619">
        <v>3859.54</v>
      </c>
      <c r="H6619">
        <v>5</v>
      </c>
      <c r="I6619">
        <v>19297.7</v>
      </c>
      <c r="J6619">
        <v>3.42</v>
      </c>
      <c r="K6619">
        <v>2146</v>
      </c>
      <c r="L6619" s="1">
        <v>45426</v>
      </c>
    </row>
    <row r="6620" spans="1:12" x14ac:dyDescent="0.25">
      <c r="A6620" t="s">
        <v>6664</v>
      </c>
      <c r="B6620" t="s">
        <v>13</v>
      </c>
      <c r="C6620" t="s">
        <v>14</v>
      </c>
      <c r="D6620" t="s">
        <v>15</v>
      </c>
      <c r="E6620" t="s">
        <v>22</v>
      </c>
      <c r="F6620" t="s">
        <v>33</v>
      </c>
      <c r="G6620">
        <v>3019.59</v>
      </c>
      <c r="H6620">
        <v>1</v>
      </c>
      <c r="I6620">
        <v>3019.59</v>
      </c>
      <c r="J6620">
        <v>1.34</v>
      </c>
      <c r="K6620">
        <v>1298</v>
      </c>
      <c r="L6620" s="1">
        <v>45475</v>
      </c>
    </row>
    <row r="6621" spans="1:12" x14ac:dyDescent="0.25">
      <c r="A6621" t="s">
        <v>6665</v>
      </c>
      <c r="B6621" t="s">
        <v>43</v>
      </c>
      <c r="C6621" t="s">
        <v>44</v>
      </c>
      <c r="D6621" t="s">
        <v>45</v>
      </c>
      <c r="E6621" t="s">
        <v>22</v>
      </c>
      <c r="F6621" t="s">
        <v>33</v>
      </c>
      <c r="G6621">
        <v>8232.16</v>
      </c>
      <c r="H6621">
        <v>1</v>
      </c>
      <c r="I6621">
        <v>8232.16</v>
      </c>
      <c r="J6621">
        <v>3.35</v>
      </c>
      <c r="K6621">
        <v>2491</v>
      </c>
      <c r="L6621" s="1">
        <v>45636</v>
      </c>
    </row>
    <row r="6622" spans="1:12" x14ac:dyDescent="0.25">
      <c r="A6622" t="s">
        <v>6666</v>
      </c>
      <c r="B6622" t="s">
        <v>30</v>
      </c>
      <c r="C6622" t="s">
        <v>31</v>
      </c>
      <c r="D6622" t="s">
        <v>32</v>
      </c>
      <c r="E6622" t="s">
        <v>47</v>
      </c>
      <c r="F6622" t="s">
        <v>23</v>
      </c>
      <c r="G6622">
        <v>13294.06</v>
      </c>
      <c r="H6622">
        <v>4</v>
      </c>
      <c r="I6622">
        <v>53176.24</v>
      </c>
      <c r="J6622">
        <v>1.21</v>
      </c>
      <c r="K6622">
        <v>2813</v>
      </c>
      <c r="L6622" s="1">
        <v>45481</v>
      </c>
    </row>
    <row r="6623" spans="1:12" x14ac:dyDescent="0.25">
      <c r="A6623" t="s">
        <v>6667</v>
      </c>
      <c r="B6623" t="s">
        <v>25</v>
      </c>
      <c r="C6623" t="s">
        <v>26</v>
      </c>
      <c r="D6623" t="s">
        <v>27</v>
      </c>
      <c r="E6623" t="s">
        <v>22</v>
      </c>
      <c r="F6623" t="s">
        <v>40</v>
      </c>
      <c r="G6623">
        <v>11633.28</v>
      </c>
      <c r="H6623">
        <v>2</v>
      </c>
      <c r="I6623">
        <v>23266.560000000001</v>
      </c>
      <c r="J6623">
        <v>2.54</v>
      </c>
      <c r="K6623">
        <v>1739</v>
      </c>
      <c r="L6623" s="1">
        <v>45380</v>
      </c>
    </row>
    <row r="6624" spans="1:12" x14ac:dyDescent="0.25">
      <c r="A6624" t="s">
        <v>6668</v>
      </c>
      <c r="B6624" t="s">
        <v>65</v>
      </c>
      <c r="C6624" t="s">
        <v>20</v>
      </c>
      <c r="D6624" t="s">
        <v>66</v>
      </c>
      <c r="E6624" t="s">
        <v>22</v>
      </c>
      <c r="F6624" t="s">
        <v>40</v>
      </c>
      <c r="G6624">
        <v>12173.41</v>
      </c>
      <c r="H6624">
        <v>5</v>
      </c>
      <c r="I6624">
        <v>60867.05</v>
      </c>
      <c r="J6624">
        <v>2.72</v>
      </c>
      <c r="K6624">
        <v>4407</v>
      </c>
      <c r="L6624" s="1">
        <v>45418</v>
      </c>
    </row>
    <row r="6625" spans="1:12" x14ac:dyDescent="0.25">
      <c r="A6625" t="s">
        <v>6669</v>
      </c>
      <c r="B6625" t="s">
        <v>49</v>
      </c>
      <c r="C6625" t="s">
        <v>14</v>
      </c>
      <c r="D6625" t="s">
        <v>50</v>
      </c>
      <c r="E6625" t="s">
        <v>22</v>
      </c>
      <c r="F6625" t="s">
        <v>28</v>
      </c>
      <c r="G6625">
        <v>9001.1</v>
      </c>
      <c r="H6625">
        <v>4</v>
      </c>
      <c r="I6625">
        <v>36004.400000000001</v>
      </c>
      <c r="J6625">
        <v>3.38</v>
      </c>
      <c r="K6625">
        <v>4357</v>
      </c>
      <c r="L6625" s="1">
        <v>45630</v>
      </c>
    </row>
    <row r="6626" spans="1:12" x14ac:dyDescent="0.25">
      <c r="A6626" t="s">
        <v>6670</v>
      </c>
      <c r="B6626" t="s">
        <v>25</v>
      </c>
      <c r="C6626" t="s">
        <v>26</v>
      </c>
      <c r="D6626" t="s">
        <v>27</v>
      </c>
      <c r="E6626" t="s">
        <v>47</v>
      </c>
      <c r="F6626" t="s">
        <v>62</v>
      </c>
      <c r="G6626">
        <v>5963.14</v>
      </c>
      <c r="H6626">
        <v>1</v>
      </c>
      <c r="I6626">
        <v>5963.14</v>
      </c>
      <c r="J6626">
        <v>3.25</v>
      </c>
      <c r="K6626">
        <v>3427</v>
      </c>
      <c r="L6626" s="1">
        <v>45399</v>
      </c>
    </row>
    <row r="6627" spans="1:12" x14ac:dyDescent="0.25">
      <c r="A6627" t="s">
        <v>6671</v>
      </c>
      <c r="B6627" t="s">
        <v>43</v>
      </c>
      <c r="C6627" t="s">
        <v>44</v>
      </c>
      <c r="D6627" t="s">
        <v>45</v>
      </c>
      <c r="E6627" t="s">
        <v>47</v>
      </c>
      <c r="F6627" t="s">
        <v>40</v>
      </c>
      <c r="G6627">
        <v>4313.13</v>
      </c>
      <c r="H6627">
        <v>5</v>
      </c>
      <c r="I6627">
        <v>21565.65</v>
      </c>
      <c r="J6627">
        <v>2.84</v>
      </c>
      <c r="K6627">
        <v>2383</v>
      </c>
      <c r="L6627" s="1">
        <v>45416</v>
      </c>
    </row>
    <row r="6628" spans="1:12" x14ac:dyDescent="0.25">
      <c r="A6628" t="s">
        <v>6672</v>
      </c>
      <c r="B6628" t="s">
        <v>49</v>
      </c>
      <c r="C6628" t="s">
        <v>14</v>
      </c>
      <c r="D6628" t="s">
        <v>50</v>
      </c>
      <c r="E6628" t="s">
        <v>16</v>
      </c>
      <c r="F6628" t="s">
        <v>17</v>
      </c>
      <c r="G6628">
        <v>7245</v>
      </c>
      <c r="H6628">
        <v>2</v>
      </c>
      <c r="I6628">
        <v>14490</v>
      </c>
      <c r="J6628">
        <v>3.48</v>
      </c>
      <c r="K6628">
        <v>3190</v>
      </c>
      <c r="L6628" s="1">
        <v>45623</v>
      </c>
    </row>
    <row r="6629" spans="1:12" x14ac:dyDescent="0.25">
      <c r="A6629" t="s">
        <v>6673</v>
      </c>
      <c r="B6629" t="s">
        <v>19</v>
      </c>
      <c r="C6629" t="s">
        <v>20</v>
      </c>
      <c r="D6629" t="s">
        <v>21</v>
      </c>
      <c r="E6629" t="s">
        <v>47</v>
      </c>
      <c r="F6629" t="s">
        <v>17</v>
      </c>
      <c r="G6629">
        <v>6877.45</v>
      </c>
      <c r="H6629">
        <v>5</v>
      </c>
      <c r="I6629">
        <v>34387.25</v>
      </c>
      <c r="J6629">
        <v>3</v>
      </c>
      <c r="K6629">
        <v>2611</v>
      </c>
      <c r="L6629" s="1">
        <v>45339</v>
      </c>
    </row>
    <row r="6630" spans="1:12" x14ac:dyDescent="0.25">
      <c r="A6630" t="s">
        <v>6674</v>
      </c>
      <c r="B6630" t="s">
        <v>30</v>
      </c>
      <c r="C6630" t="s">
        <v>31</v>
      </c>
      <c r="D6630" t="s">
        <v>32</v>
      </c>
      <c r="E6630" t="s">
        <v>16</v>
      </c>
      <c r="F6630" t="s">
        <v>23</v>
      </c>
      <c r="G6630">
        <v>9036.81</v>
      </c>
      <c r="H6630">
        <v>1</v>
      </c>
      <c r="I6630">
        <v>9036.81</v>
      </c>
      <c r="J6630">
        <v>2.78</v>
      </c>
      <c r="K6630">
        <v>3581</v>
      </c>
      <c r="L6630" s="1">
        <v>45458</v>
      </c>
    </row>
    <row r="6631" spans="1:12" x14ac:dyDescent="0.25">
      <c r="A6631" t="s">
        <v>6675</v>
      </c>
      <c r="B6631" t="s">
        <v>53</v>
      </c>
      <c r="C6631" t="s">
        <v>31</v>
      </c>
      <c r="D6631" t="s">
        <v>54</v>
      </c>
      <c r="E6631" t="s">
        <v>22</v>
      </c>
      <c r="F6631" t="s">
        <v>62</v>
      </c>
      <c r="G6631">
        <v>18293.310000000001</v>
      </c>
      <c r="H6631">
        <v>4</v>
      </c>
      <c r="I6631">
        <v>73173.240000000005</v>
      </c>
      <c r="J6631">
        <v>2.13</v>
      </c>
      <c r="K6631">
        <v>3961</v>
      </c>
      <c r="L6631" s="1">
        <v>45342</v>
      </c>
    </row>
    <row r="6632" spans="1:12" x14ac:dyDescent="0.25">
      <c r="A6632" t="s">
        <v>6676</v>
      </c>
      <c r="B6632" t="s">
        <v>53</v>
      </c>
      <c r="C6632" t="s">
        <v>31</v>
      </c>
      <c r="D6632" t="s">
        <v>54</v>
      </c>
      <c r="E6632" t="s">
        <v>16</v>
      </c>
      <c r="F6632" t="s">
        <v>62</v>
      </c>
      <c r="G6632">
        <v>14167.73</v>
      </c>
      <c r="H6632">
        <v>3</v>
      </c>
      <c r="I6632">
        <v>42503.19</v>
      </c>
      <c r="J6632">
        <v>3.41</v>
      </c>
      <c r="K6632">
        <v>249</v>
      </c>
      <c r="L6632" s="1">
        <v>45354</v>
      </c>
    </row>
    <row r="6633" spans="1:12" x14ac:dyDescent="0.25">
      <c r="A6633" t="s">
        <v>6677</v>
      </c>
      <c r="B6633" t="s">
        <v>25</v>
      </c>
      <c r="C6633" t="s">
        <v>26</v>
      </c>
      <c r="D6633" t="s">
        <v>27</v>
      </c>
      <c r="E6633" t="s">
        <v>22</v>
      </c>
      <c r="F6633" t="s">
        <v>17</v>
      </c>
      <c r="G6633">
        <v>14090.55</v>
      </c>
      <c r="H6633">
        <v>4</v>
      </c>
      <c r="I6633">
        <v>56362.2</v>
      </c>
      <c r="J6633">
        <v>1.3</v>
      </c>
      <c r="K6633">
        <v>1597</v>
      </c>
      <c r="L6633" s="1">
        <v>45415</v>
      </c>
    </row>
    <row r="6634" spans="1:12" x14ac:dyDescent="0.25">
      <c r="A6634" t="s">
        <v>6678</v>
      </c>
      <c r="B6634" t="s">
        <v>43</v>
      </c>
      <c r="C6634" t="s">
        <v>44</v>
      </c>
      <c r="D6634" t="s">
        <v>45</v>
      </c>
      <c r="E6634" t="s">
        <v>22</v>
      </c>
      <c r="F6634" t="s">
        <v>62</v>
      </c>
      <c r="G6634">
        <v>3547.94</v>
      </c>
      <c r="H6634">
        <v>1</v>
      </c>
      <c r="I6634">
        <v>3547.94</v>
      </c>
      <c r="J6634">
        <v>2.15</v>
      </c>
      <c r="K6634">
        <v>1494</v>
      </c>
      <c r="L6634" s="1">
        <v>45599</v>
      </c>
    </row>
    <row r="6635" spans="1:12" x14ac:dyDescent="0.25">
      <c r="A6635" t="s">
        <v>6679</v>
      </c>
      <c r="B6635" t="s">
        <v>30</v>
      </c>
      <c r="C6635" t="s">
        <v>31</v>
      </c>
      <c r="D6635" t="s">
        <v>32</v>
      </c>
      <c r="E6635" t="s">
        <v>47</v>
      </c>
      <c r="F6635" t="s">
        <v>40</v>
      </c>
      <c r="G6635">
        <v>1372.87</v>
      </c>
      <c r="H6635">
        <v>1</v>
      </c>
      <c r="I6635">
        <v>1372.87</v>
      </c>
      <c r="J6635">
        <v>4.12</v>
      </c>
      <c r="K6635">
        <v>2420</v>
      </c>
      <c r="L6635" s="1">
        <v>45512</v>
      </c>
    </row>
    <row r="6636" spans="1:12" x14ac:dyDescent="0.25">
      <c r="A6636" t="s">
        <v>6680</v>
      </c>
      <c r="B6636" t="s">
        <v>25</v>
      </c>
      <c r="C6636" t="s">
        <v>26</v>
      </c>
      <c r="D6636" t="s">
        <v>27</v>
      </c>
      <c r="E6636" t="s">
        <v>47</v>
      </c>
      <c r="F6636" t="s">
        <v>23</v>
      </c>
      <c r="G6636">
        <v>10412.57</v>
      </c>
      <c r="H6636">
        <v>5</v>
      </c>
      <c r="I6636">
        <v>52062.85</v>
      </c>
      <c r="J6636">
        <v>2.92</v>
      </c>
      <c r="K6636">
        <v>2723</v>
      </c>
      <c r="L6636" s="1">
        <v>45556</v>
      </c>
    </row>
    <row r="6637" spans="1:12" x14ac:dyDescent="0.25">
      <c r="A6637" t="s">
        <v>6681</v>
      </c>
      <c r="B6637" t="s">
        <v>25</v>
      </c>
      <c r="C6637" t="s">
        <v>26</v>
      </c>
      <c r="D6637" t="s">
        <v>27</v>
      </c>
      <c r="E6637" t="s">
        <v>47</v>
      </c>
      <c r="F6637" t="s">
        <v>23</v>
      </c>
      <c r="G6637">
        <v>7107.62</v>
      </c>
      <c r="H6637">
        <v>3</v>
      </c>
      <c r="I6637">
        <v>21322.86</v>
      </c>
      <c r="J6637">
        <v>4.12</v>
      </c>
      <c r="K6637">
        <v>4196</v>
      </c>
      <c r="L6637" s="1">
        <v>45440</v>
      </c>
    </row>
    <row r="6638" spans="1:12" x14ac:dyDescent="0.25">
      <c r="A6638" t="s">
        <v>6682</v>
      </c>
      <c r="B6638" t="s">
        <v>30</v>
      </c>
      <c r="C6638" t="s">
        <v>31</v>
      </c>
      <c r="D6638" t="s">
        <v>32</v>
      </c>
      <c r="E6638" t="s">
        <v>16</v>
      </c>
      <c r="F6638" t="s">
        <v>28</v>
      </c>
      <c r="G6638">
        <v>11784.85</v>
      </c>
      <c r="H6638">
        <v>3</v>
      </c>
      <c r="I6638">
        <v>35354.550000000003</v>
      </c>
      <c r="J6638">
        <v>2.73</v>
      </c>
      <c r="K6638">
        <v>3012</v>
      </c>
      <c r="L6638" s="1">
        <v>45493</v>
      </c>
    </row>
    <row r="6639" spans="1:12" x14ac:dyDescent="0.25">
      <c r="A6639" t="s">
        <v>6683</v>
      </c>
      <c r="B6639" t="s">
        <v>53</v>
      </c>
      <c r="C6639" t="s">
        <v>31</v>
      </c>
      <c r="D6639" t="s">
        <v>54</v>
      </c>
      <c r="E6639" t="s">
        <v>47</v>
      </c>
      <c r="F6639" t="s">
        <v>40</v>
      </c>
      <c r="G6639">
        <v>4946.49</v>
      </c>
      <c r="H6639">
        <v>3</v>
      </c>
      <c r="I6639">
        <v>14839.47</v>
      </c>
      <c r="J6639">
        <v>1.84</v>
      </c>
      <c r="K6639">
        <v>292</v>
      </c>
      <c r="L6639" s="1">
        <v>45434</v>
      </c>
    </row>
    <row r="6640" spans="1:12" x14ac:dyDescent="0.25">
      <c r="A6640" t="s">
        <v>6684</v>
      </c>
      <c r="B6640" t="s">
        <v>13</v>
      </c>
      <c r="C6640" t="s">
        <v>14</v>
      </c>
      <c r="D6640" t="s">
        <v>15</v>
      </c>
      <c r="E6640" t="s">
        <v>16</v>
      </c>
      <c r="F6640" t="s">
        <v>62</v>
      </c>
      <c r="G6640">
        <v>14143.62</v>
      </c>
      <c r="H6640">
        <v>3</v>
      </c>
      <c r="I6640">
        <v>42430.86</v>
      </c>
      <c r="J6640">
        <v>4.2300000000000004</v>
      </c>
      <c r="K6640">
        <v>845</v>
      </c>
      <c r="L6640" s="1">
        <v>45434</v>
      </c>
    </row>
    <row r="6641" spans="1:12" x14ac:dyDescent="0.25">
      <c r="A6641" t="s">
        <v>6685</v>
      </c>
      <c r="B6641" t="s">
        <v>13</v>
      </c>
      <c r="C6641" t="s">
        <v>14</v>
      </c>
      <c r="D6641" t="s">
        <v>15</v>
      </c>
      <c r="E6641" t="s">
        <v>16</v>
      </c>
      <c r="F6641" t="s">
        <v>33</v>
      </c>
      <c r="G6641">
        <v>9942.36</v>
      </c>
      <c r="H6641">
        <v>3</v>
      </c>
      <c r="I6641">
        <v>29827.08</v>
      </c>
      <c r="J6641">
        <v>4.68</v>
      </c>
      <c r="K6641">
        <v>2081</v>
      </c>
      <c r="L6641" s="1">
        <v>45651</v>
      </c>
    </row>
    <row r="6642" spans="1:12" x14ac:dyDescent="0.25">
      <c r="A6642" t="s">
        <v>6686</v>
      </c>
      <c r="B6642" t="s">
        <v>19</v>
      </c>
      <c r="C6642" t="s">
        <v>20</v>
      </c>
      <c r="D6642" t="s">
        <v>21</v>
      </c>
      <c r="E6642" t="s">
        <v>16</v>
      </c>
      <c r="F6642" t="s">
        <v>28</v>
      </c>
      <c r="G6642">
        <v>17764.45</v>
      </c>
      <c r="H6642">
        <v>3</v>
      </c>
      <c r="I6642">
        <v>53293.35</v>
      </c>
      <c r="J6642">
        <v>2.41</v>
      </c>
      <c r="K6642">
        <v>4920</v>
      </c>
      <c r="L6642" s="1">
        <v>45444</v>
      </c>
    </row>
    <row r="6643" spans="1:12" x14ac:dyDescent="0.25">
      <c r="A6643" t="s">
        <v>6687</v>
      </c>
      <c r="B6643" t="s">
        <v>35</v>
      </c>
      <c r="C6643" t="s">
        <v>14</v>
      </c>
      <c r="D6643" t="s">
        <v>36</v>
      </c>
      <c r="E6643" t="s">
        <v>47</v>
      </c>
      <c r="F6643" t="s">
        <v>28</v>
      </c>
      <c r="G6643">
        <v>3909.09</v>
      </c>
      <c r="H6643">
        <v>5</v>
      </c>
      <c r="I6643">
        <v>19545.45</v>
      </c>
      <c r="J6643">
        <v>4.03</v>
      </c>
      <c r="K6643">
        <v>3436</v>
      </c>
      <c r="L6643" s="1">
        <v>45593</v>
      </c>
    </row>
    <row r="6644" spans="1:12" x14ac:dyDescent="0.25">
      <c r="A6644" t="s">
        <v>6688</v>
      </c>
      <c r="B6644" t="s">
        <v>35</v>
      </c>
      <c r="C6644" t="s">
        <v>14</v>
      </c>
      <c r="D6644" t="s">
        <v>36</v>
      </c>
      <c r="E6644" t="s">
        <v>16</v>
      </c>
      <c r="F6644" t="s">
        <v>17</v>
      </c>
      <c r="G6644">
        <v>16207.64</v>
      </c>
      <c r="H6644">
        <v>5</v>
      </c>
      <c r="I6644">
        <v>81038.2</v>
      </c>
      <c r="J6644">
        <v>2.72</v>
      </c>
      <c r="K6644">
        <v>2307</v>
      </c>
      <c r="L6644" s="1">
        <v>45569</v>
      </c>
    </row>
    <row r="6645" spans="1:12" x14ac:dyDescent="0.25">
      <c r="A6645" t="s">
        <v>6689</v>
      </c>
      <c r="B6645" t="s">
        <v>53</v>
      </c>
      <c r="C6645" t="s">
        <v>31</v>
      </c>
      <c r="D6645" t="s">
        <v>54</v>
      </c>
      <c r="E6645" t="s">
        <v>22</v>
      </c>
      <c r="F6645" t="s">
        <v>28</v>
      </c>
      <c r="G6645">
        <v>9797.01</v>
      </c>
      <c r="H6645">
        <v>4</v>
      </c>
      <c r="I6645">
        <v>39188.04</v>
      </c>
      <c r="J6645">
        <v>1.06</v>
      </c>
      <c r="K6645">
        <v>2311</v>
      </c>
      <c r="L6645" s="1">
        <v>45338</v>
      </c>
    </row>
    <row r="6646" spans="1:12" x14ac:dyDescent="0.25">
      <c r="A6646" t="s">
        <v>6690</v>
      </c>
      <c r="B6646" t="s">
        <v>65</v>
      </c>
      <c r="C6646" t="s">
        <v>20</v>
      </c>
      <c r="D6646" t="s">
        <v>66</v>
      </c>
      <c r="E6646" t="s">
        <v>22</v>
      </c>
      <c r="F6646" t="s">
        <v>33</v>
      </c>
      <c r="G6646">
        <v>15315.8</v>
      </c>
      <c r="H6646">
        <v>1</v>
      </c>
      <c r="I6646">
        <v>15315.8</v>
      </c>
      <c r="J6646">
        <v>4.01</v>
      </c>
      <c r="K6646">
        <v>4973</v>
      </c>
      <c r="L6646" s="1">
        <v>45507</v>
      </c>
    </row>
    <row r="6647" spans="1:12" x14ac:dyDescent="0.25">
      <c r="A6647" t="s">
        <v>6691</v>
      </c>
      <c r="B6647" t="s">
        <v>13</v>
      </c>
      <c r="C6647" t="s">
        <v>14</v>
      </c>
      <c r="D6647" t="s">
        <v>15</v>
      </c>
      <c r="E6647" t="s">
        <v>22</v>
      </c>
      <c r="F6647" t="s">
        <v>17</v>
      </c>
      <c r="G6647">
        <v>10691.87</v>
      </c>
      <c r="H6647">
        <v>2</v>
      </c>
      <c r="I6647">
        <v>21383.74</v>
      </c>
      <c r="J6647">
        <v>1.07</v>
      </c>
      <c r="K6647">
        <v>1192</v>
      </c>
      <c r="L6647" s="1">
        <v>45540</v>
      </c>
    </row>
    <row r="6648" spans="1:12" x14ac:dyDescent="0.25">
      <c r="A6648" t="s">
        <v>6692</v>
      </c>
      <c r="B6648" t="s">
        <v>30</v>
      </c>
      <c r="C6648" t="s">
        <v>31</v>
      </c>
      <c r="D6648" t="s">
        <v>32</v>
      </c>
      <c r="E6648" t="s">
        <v>47</v>
      </c>
      <c r="F6648" t="s">
        <v>17</v>
      </c>
      <c r="G6648">
        <v>17209.099999999999</v>
      </c>
      <c r="H6648">
        <v>2</v>
      </c>
      <c r="I6648">
        <v>34418.199999999997</v>
      </c>
      <c r="J6648">
        <v>1.39</v>
      </c>
      <c r="K6648">
        <v>1243</v>
      </c>
      <c r="L6648" s="1">
        <v>45369</v>
      </c>
    </row>
    <row r="6649" spans="1:12" x14ac:dyDescent="0.25">
      <c r="A6649" t="s">
        <v>6693</v>
      </c>
      <c r="B6649" t="s">
        <v>38</v>
      </c>
      <c r="C6649" t="s">
        <v>20</v>
      </c>
      <c r="D6649" t="s">
        <v>39</v>
      </c>
      <c r="E6649" t="s">
        <v>22</v>
      </c>
      <c r="F6649" t="s">
        <v>17</v>
      </c>
      <c r="G6649">
        <v>159.88999999999999</v>
      </c>
      <c r="H6649">
        <v>4</v>
      </c>
      <c r="I6649">
        <v>639.55999999999995</v>
      </c>
      <c r="J6649">
        <v>2.14</v>
      </c>
      <c r="K6649">
        <v>413</v>
      </c>
      <c r="L6649" s="1">
        <v>45586</v>
      </c>
    </row>
    <row r="6650" spans="1:12" x14ac:dyDescent="0.25">
      <c r="A6650" t="s">
        <v>6694</v>
      </c>
      <c r="B6650" t="s">
        <v>35</v>
      </c>
      <c r="C6650" t="s">
        <v>14</v>
      </c>
      <c r="D6650" t="s">
        <v>36</v>
      </c>
      <c r="E6650" t="s">
        <v>22</v>
      </c>
      <c r="F6650" t="s">
        <v>23</v>
      </c>
      <c r="G6650">
        <v>4126.37</v>
      </c>
      <c r="H6650">
        <v>3</v>
      </c>
      <c r="I6650">
        <v>12379.11</v>
      </c>
      <c r="J6650">
        <v>1.02</v>
      </c>
      <c r="K6650">
        <v>1038</v>
      </c>
      <c r="L6650" s="1">
        <v>45326</v>
      </c>
    </row>
    <row r="6651" spans="1:12" x14ac:dyDescent="0.25">
      <c r="A6651" t="s">
        <v>6695</v>
      </c>
      <c r="B6651" t="s">
        <v>25</v>
      </c>
      <c r="C6651" t="s">
        <v>26</v>
      </c>
      <c r="D6651" t="s">
        <v>27</v>
      </c>
      <c r="E6651" t="s">
        <v>16</v>
      </c>
      <c r="F6651" t="s">
        <v>33</v>
      </c>
      <c r="G6651">
        <v>9372.5</v>
      </c>
      <c r="H6651">
        <v>5</v>
      </c>
      <c r="I6651">
        <v>46862.5</v>
      </c>
      <c r="J6651">
        <v>4.67</v>
      </c>
      <c r="K6651">
        <v>1484</v>
      </c>
      <c r="L6651" s="1">
        <v>45332</v>
      </c>
    </row>
    <row r="6652" spans="1:12" x14ac:dyDescent="0.25">
      <c r="A6652" t="s">
        <v>6696</v>
      </c>
      <c r="B6652" t="s">
        <v>43</v>
      </c>
      <c r="C6652" t="s">
        <v>44</v>
      </c>
      <c r="D6652" t="s">
        <v>45</v>
      </c>
      <c r="E6652" t="s">
        <v>22</v>
      </c>
      <c r="F6652" t="s">
        <v>40</v>
      </c>
      <c r="G6652">
        <v>2412.5100000000002</v>
      </c>
      <c r="H6652">
        <v>3</v>
      </c>
      <c r="I6652">
        <v>7237.53</v>
      </c>
      <c r="J6652">
        <v>1.3</v>
      </c>
      <c r="K6652">
        <v>1557</v>
      </c>
      <c r="L6652" s="1">
        <v>45477</v>
      </c>
    </row>
    <row r="6653" spans="1:12" x14ac:dyDescent="0.25">
      <c r="A6653" t="s">
        <v>6697</v>
      </c>
      <c r="B6653" t="s">
        <v>35</v>
      </c>
      <c r="C6653" t="s">
        <v>14</v>
      </c>
      <c r="D6653" t="s">
        <v>36</v>
      </c>
      <c r="E6653" t="s">
        <v>22</v>
      </c>
      <c r="F6653" t="s">
        <v>40</v>
      </c>
      <c r="G6653">
        <v>15190.62</v>
      </c>
      <c r="H6653">
        <v>2</v>
      </c>
      <c r="I6653">
        <v>30381.24</v>
      </c>
      <c r="J6653">
        <v>4.5</v>
      </c>
      <c r="K6653">
        <v>3866</v>
      </c>
      <c r="L6653" s="1">
        <v>45454</v>
      </c>
    </row>
    <row r="6654" spans="1:12" x14ac:dyDescent="0.25">
      <c r="A6654" t="s">
        <v>6698</v>
      </c>
      <c r="B6654" t="s">
        <v>38</v>
      </c>
      <c r="C6654" t="s">
        <v>20</v>
      </c>
      <c r="D6654" t="s">
        <v>39</v>
      </c>
      <c r="E6654" t="s">
        <v>47</v>
      </c>
      <c r="F6654" t="s">
        <v>40</v>
      </c>
      <c r="G6654">
        <v>472.91</v>
      </c>
      <c r="H6654">
        <v>4</v>
      </c>
      <c r="I6654">
        <v>1891.64</v>
      </c>
      <c r="J6654">
        <v>4.33</v>
      </c>
      <c r="K6654">
        <v>3610</v>
      </c>
      <c r="L6654" s="1">
        <v>45301</v>
      </c>
    </row>
    <row r="6655" spans="1:12" x14ac:dyDescent="0.25">
      <c r="A6655" t="s">
        <v>6699</v>
      </c>
      <c r="B6655" t="s">
        <v>19</v>
      </c>
      <c r="C6655" t="s">
        <v>20</v>
      </c>
      <c r="D6655" t="s">
        <v>21</v>
      </c>
      <c r="E6655" t="s">
        <v>16</v>
      </c>
      <c r="F6655" t="s">
        <v>33</v>
      </c>
      <c r="G6655">
        <v>2326.69</v>
      </c>
      <c r="H6655">
        <v>2</v>
      </c>
      <c r="I6655">
        <v>4653.38</v>
      </c>
      <c r="J6655">
        <v>4.58</v>
      </c>
      <c r="K6655">
        <v>2512</v>
      </c>
      <c r="L6655" s="1">
        <v>45585</v>
      </c>
    </row>
    <row r="6656" spans="1:12" x14ac:dyDescent="0.25">
      <c r="A6656" t="s">
        <v>6700</v>
      </c>
      <c r="B6656" t="s">
        <v>13</v>
      </c>
      <c r="C6656" t="s">
        <v>14</v>
      </c>
      <c r="D6656" t="s">
        <v>15</v>
      </c>
      <c r="E6656" t="s">
        <v>16</v>
      </c>
      <c r="F6656" t="s">
        <v>62</v>
      </c>
      <c r="G6656">
        <v>18235.84</v>
      </c>
      <c r="H6656">
        <v>2</v>
      </c>
      <c r="I6656">
        <v>36471.68</v>
      </c>
      <c r="J6656">
        <v>4.72</v>
      </c>
      <c r="K6656">
        <v>7</v>
      </c>
      <c r="L6656" s="1">
        <v>45628</v>
      </c>
    </row>
    <row r="6657" spans="1:12" x14ac:dyDescent="0.25">
      <c r="A6657" t="s">
        <v>6701</v>
      </c>
      <c r="B6657" t="s">
        <v>49</v>
      </c>
      <c r="C6657" t="s">
        <v>14</v>
      </c>
      <c r="D6657" t="s">
        <v>50</v>
      </c>
      <c r="E6657" t="s">
        <v>22</v>
      </c>
      <c r="F6657" t="s">
        <v>40</v>
      </c>
      <c r="G6657">
        <v>9582.7900000000009</v>
      </c>
      <c r="H6657">
        <v>4</v>
      </c>
      <c r="I6657">
        <v>38331.160000000003</v>
      </c>
      <c r="J6657">
        <v>3.88</v>
      </c>
      <c r="K6657">
        <v>1964</v>
      </c>
      <c r="L6657" s="1">
        <v>45387</v>
      </c>
    </row>
    <row r="6658" spans="1:12" x14ac:dyDescent="0.25">
      <c r="A6658" t="s">
        <v>6702</v>
      </c>
      <c r="B6658" t="s">
        <v>35</v>
      </c>
      <c r="C6658" t="s">
        <v>14</v>
      </c>
      <c r="D6658" t="s">
        <v>36</v>
      </c>
      <c r="E6658" t="s">
        <v>16</v>
      </c>
      <c r="F6658" t="s">
        <v>40</v>
      </c>
      <c r="G6658">
        <v>16364.01</v>
      </c>
      <c r="H6658">
        <v>2</v>
      </c>
      <c r="I6658">
        <v>32728.02</v>
      </c>
      <c r="J6658">
        <v>4.8099999999999996</v>
      </c>
      <c r="K6658">
        <v>4108</v>
      </c>
      <c r="L6658" s="1">
        <v>45615</v>
      </c>
    </row>
    <row r="6659" spans="1:12" x14ac:dyDescent="0.25">
      <c r="A6659" t="s">
        <v>6703</v>
      </c>
      <c r="B6659" t="s">
        <v>65</v>
      </c>
      <c r="C6659" t="s">
        <v>20</v>
      </c>
      <c r="D6659" t="s">
        <v>66</v>
      </c>
      <c r="E6659" t="s">
        <v>22</v>
      </c>
      <c r="F6659" t="s">
        <v>28</v>
      </c>
      <c r="G6659">
        <v>19360.21</v>
      </c>
      <c r="H6659">
        <v>4</v>
      </c>
      <c r="I6659">
        <v>77440.84</v>
      </c>
      <c r="J6659">
        <v>1.61</v>
      </c>
      <c r="K6659">
        <v>1509</v>
      </c>
      <c r="L6659" s="1">
        <v>45582</v>
      </c>
    </row>
    <row r="6660" spans="1:12" x14ac:dyDescent="0.25">
      <c r="A6660" t="s">
        <v>6704</v>
      </c>
      <c r="B6660" t="s">
        <v>35</v>
      </c>
      <c r="C6660" t="s">
        <v>14</v>
      </c>
      <c r="D6660" t="s">
        <v>36</v>
      </c>
      <c r="E6660" t="s">
        <v>47</v>
      </c>
      <c r="F6660" t="s">
        <v>23</v>
      </c>
      <c r="G6660">
        <v>3621.14</v>
      </c>
      <c r="H6660">
        <v>3</v>
      </c>
      <c r="I6660">
        <v>10863.42</v>
      </c>
      <c r="J6660">
        <v>1.69</v>
      </c>
      <c r="K6660">
        <v>3252</v>
      </c>
      <c r="L6660" s="1">
        <v>45297</v>
      </c>
    </row>
    <row r="6661" spans="1:12" x14ac:dyDescent="0.25">
      <c r="A6661" t="s">
        <v>6705</v>
      </c>
      <c r="B6661" t="s">
        <v>13</v>
      </c>
      <c r="C6661" t="s">
        <v>14</v>
      </c>
      <c r="D6661" t="s">
        <v>15</v>
      </c>
      <c r="E6661" t="s">
        <v>47</v>
      </c>
      <c r="F6661" t="s">
        <v>33</v>
      </c>
      <c r="G6661">
        <v>16398.919999999998</v>
      </c>
      <c r="H6661">
        <v>1</v>
      </c>
      <c r="I6661">
        <v>16398.919999999998</v>
      </c>
      <c r="J6661">
        <v>4.96</v>
      </c>
      <c r="K6661">
        <v>4074</v>
      </c>
      <c r="L6661" s="1">
        <v>45471</v>
      </c>
    </row>
    <row r="6662" spans="1:12" x14ac:dyDescent="0.25">
      <c r="A6662" t="s">
        <v>6706</v>
      </c>
      <c r="B6662" t="s">
        <v>30</v>
      </c>
      <c r="C6662" t="s">
        <v>31</v>
      </c>
      <c r="D6662" t="s">
        <v>32</v>
      </c>
      <c r="E6662" t="s">
        <v>47</v>
      </c>
      <c r="F6662" t="s">
        <v>17</v>
      </c>
      <c r="G6662">
        <v>18477.22</v>
      </c>
      <c r="H6662">
        <v>3</v>
      </c>
      <c r="I6662">
        <v>55431.66</v>
      </c>
      <c r="J6662">
        <v>4.29</v>
      </c>
      <c r="K6662">
        <v>2766</v>
      </c>
      <c r="L6662" s="1">
        <v>45472</v>
      </c>
    </row>
    <row r="6663" spans="1:12" x14ac:dyDescent="0.25">
      <c r="A6663" t="s">
        <v>6707</v>
      </c>
      <c r="B6663" t="s">
        <v>35</v>
      </c>
      <c r="C6663" t="s">
        <v>14</v>
      </c>
      <c r="D6663" t="s">
        <v>36</v>
      </c>
      <c r="E6663" t="s">
        <v>22</v>
      </c>
      <c r="F6663" t="s">
        <v>23</v>
      </c>
      <c r="G6663">
        <v>8411.25</v>
      </c>
      <c r="H6663">
        <v>1</v>
      </c>
      <c r="I6663">
        <v>8411.25</v>
      </c>
      <c r="J6663">
        <v>4.93</v>
      </c>
      <c r="K6663">
        <v>4505</v>
      </c>
      <c r="L6663" s="1">
        <v>45477</v>
      </c>
    </row>
    <row r="6664" spans="1:12" x14ac:dyDescent="0.25">
      <c r="A6664" t="s">
        <v>6708</v>
      </c>
      <c r="B6664" t="s">
        <v>19</v>
      </c>
      <c r="C6664" t="s">
        <v>20</v>
      </c>
      <c r="D6664" t="s">
        <v>21</v>
      </c>
      <c r="E6664" t="s">
        <v>16</v>
      </c>
      <c r="F6664" t="s">
        <v>23</v>
      </c>
      <c r="G6664">
        <v>16491.07</v>
      </c>
      <c r="H6664">
        <v>5</v>
      </c>
      <c r="I6664">
        <v>82455.350000000006</v>
      </c>
      <c r="J6664">
        <v>4.97</v>
      </c>
      <c r="K6664">
        <v>1374</v>
      </c>
      <c r="L6664" s="1">
        <v>45360</v>
      </c>
    </row>
    <row r="6665" spans="1:12" x14ac:dyDescent="0.25">
      <c r="A6665" t="s">
        <v>6709</v>
      </c>
      <c r="B6665" t="s">
        <v>65</v>
      </c>
      <c r="C6665" t="s">
        <v>20</v>
      </c>
      <c r="D6665" t="s">
        <v>66</v>
      </c>
      <c r="E6665" t="s">
        <v>16</v>
      </c>
      <c r="F6665" t="s">
        <v>23</v>
      </c>
      <c r="G6665">
        <v>12755.86</v>
      </c>
      <c r="H6665">
        <v>2</v>
      </c>
      <c r="I6665">
        <v>25511.72</v>
      </c>
      <c r="J6665">
        <v>3.49</v>
      </c>
      <c r="K6665">
        <v>3574</v>
      </c>
      <c r="L6665" s="1">
        <v>45514</v>
      </c>
    </row>
    <row r="6666" spans="1:12" x14ac:dyDescent="0.25">
      <c r="A6666" t="s">
        <v>6710</v>
      </c>
      <c r="B6666" t="s">
        <v>19</v>
      </c>
      <c r="C6666" t="s">
        <v>20</v>
      </c>
      <c r="D6666" t="s">
        <v>21</v>
      </c>
      <c r="E6666" t="s">
        <v>47</v>
      </c>
      <c r="F6666" t="s">
        <v>17</v>
      </c>
      <c r="G6666">
        <v>6668.59</v>
      </c>
      <c r="H6666">
        <v>5</v>
      </c>
      <c r="I6666">
        <v>33342.949999999997</v>
      </c>
      <c r="J6666">
        <v>2.36</v>
      </c>
      <c r="K6666">
        <v>4542</v>
      </c>
      <c r="L6666" s="1">
        <v>45392</v>
      </c>
    </row>
    <row r="6667" spans="1:12" x14ac:dyDescent="0.25">
      <c r="A6667" t="s">
        <v>6711</v>
      </c>
      <c r="B6667" t="s">
        <v>43</v>
      </c>
      <c r="C6667" t="s">
        <v>44</v>
      </c>
      <c r="D6667" t="s">
        <v>45</v>
      </c>
      <c r="E6667" t="s">
        <v>47</v>
      </c>
      <c r="F6667" t="s">
        <v>33</v>
      </c>
      <c r="G6667">
        <v>7994.65</v>
      </c>
      <c r="H6667">
        <v>3</v>
      </c>
      <c r="I6667">
        <v>23983.95</v>
      </c>
      <c r="J6667">
        <v>3.93</v>
      </c>
      <c r="K6667">
        <v>3752</v>
      </c>
      <c r="L6667" s="1">
        <v>45309</v>
      </c>
    </row>
    <row r="6668" spans="1:12" x14ac:dyDescent="0.25">
      <c r="A6668" t="s">
        <v>6712</v>
      </c>
      <c r="B6668" t="s">
        <v>13</v>
      </c>
      <c r="C6668" t="s">
        <v>14</v>
      </c>
      <c r="D6668" t="s">
        <v>15</v>
      </c>
      <c r="E6668" t="s">
        <v>22</v>
      </c>
      <c r="F6668" t="s">
        <v>40</v>
      </c>
      <c r="G6668">
        <v>2064.79</v>
      </c>
      <c r="H6668">
        <v>5</v>
      </c>
      <c r="I6668">
        <v>10323.950000000001</v>
      </c>
      <c r="J6668">
        <v>2.5099999999999998</v>
      </c>
      <c r="K6668">
        <v>1207</v>
      </c>
      <c r="L6668" s="1">
        <v>45333</v>
      </c>
    </row>
    <row r="6669" spans="1:12" x14ac:dyDescent="0.25">
      <c r="A6669" t="s">
        <v>6713</v>
      </c>
      <c r="B6669" t="s">
        <v>25</v>
      </c>
      <c r="C6669" t="s">
        <v>26</v>
      </c>
      <c r="D6669" t="s">
        <v>27</v>
      </c>
      <c r="E6669" t="s">
        <v>22</v>
      </c>
      <c r="F6669" t="s">
        <v>33</v>
      </c>
      <c r="G6669">
        <v>19756.38</v>
      </c>
      <c r="H6669">
        <v>5</v>
      </c>
      <c r="I6669">
        <v>98781.9</v>
      </c>
      <c r="J6669">
        <v>2.4700000000000002</v>
      </c>
      <c r="K6669">
        <v>562</v>
      </c>
      <c r="L6669" s="1">
        <v>45646</v>
      </c>
    </row>
    <row r="6670" spans="1:12" x14ac:dyDescent="0.25">
      <c r="A6670" t="s">
        <v>6714</v>
      </c>
      <c r="B6670" t="s">
        <v>25</v>
      </c>
      <c r="C6670" t="s">
        <v>26</v>
      </c>
      <c r="D6670" t="s">
        <v>27</v>
      </c>
      <c r="E6670" t="s">
        <v>47</v>
      </c>
      <c r="F6670" t="s">
        <v>62</v>
      </c>
      <c r="G6670">
        <v>8136.82</v>
      </c>
      <c r="H6670">
        <v>4</v>
      </c>
      <c r="I6670">
        <v>32547.279999999999</v>
      </c>
      <c r="J6670">
        <v>3.82</v>
      </c>
      <c r="K6670">
        <v>1042</v>
      </c>
      <c r="L6670" s="1">
        <v>45505</v>
      </c>
    </row>
    <row r="6671" spans="1:12" x14ac:dyDescent="0.25">
      <c r="A6671" t="s">
        <v>6715</v>
      </c>
      <c r="B6671" t="s">
        <v>25</v>
      </c>
      <c r="C6671" t="s">
        <v>26</v>
      </c>
      <c r="D6671" t="s">
        <v>27</v>
      </c>
      <c r="E6671" t="s">
        <v>22</v>
      </c>
      <c r="F6671" t="s">
        <v>28</v>
      </c>
      <c r="G6671">
        <v>2292.6799999999998</v>
      </c>
      <c r="H6671">
        <v>2</v>
      </c>
      <c r="I6671">
        <v>4585.3599999999997</v>
      </c>
      <c r="J6671">
        <v>3.97</v>
      </c>
      <c r="K6671">
        <v>2348</v>
      </c>
      <c r="L6671" s="1">
        <v>45640</v>
      </c>
    </row>
    <row r="6672" spans="1:12" x14ac:dyDescent="0.25">
      <c r="A6672" t="s">
        <v>6716</v>
      </c>
      <c r="B6672" t="s">
        <v>13</v>
      </c>
      <c r="C6672" t="s">
        <v>14</v>
      </c>
      <c r="D6672" t="s">
        <v>15</v>
      </c>
      <c r="E6672" t="s">
        <v>22</v>
      </c>
      <c r="F6672" t="s">
        <v>33</v>
      </c>
      <c r="G6672">
        <v>3297.04</v>
      </c>
      <c r="H6672">
        <v>5</v>
      </c>
      <c r="I6672">
        <v>16485.2</v>
      </c>
      <c r="J6672">
        <v>4.29</v>
      </c>
      <c r="K6672">
        <v>945</v>
      </c>
      <c r="L6672" s="1">
        <v>45572</v>
      </c>
    </row>
    <row r="6673" spans="1:12" x14ac:dyDescent="0.25">
      <c r="A6673" t="s">
        <v>6717</v>
      </c>
      <c r="B6673" t="s">
        <v>19</v>
      </c>
      <c r="C6673" t="s">
        <v>20</v>
      </c>
      <c r="D6673" t="s">
        <v>21</v>
      </c>
      <c r="E6673" t="s">
        <v>16</v>
      </c>
      <c r="F6673" t="s">
        <v>62</v>
      </c>
      <c r="G6673">
        <v>11125.51</v>
      </c>
      <c r="H6673">
        <v>1</v>
      </c>
      <c r="I6673">
        <v>11125.51</v>
      </c>
      <c r="J6673">
        <v>2.48</v>
      </c>
      <c r="K6673">
        <v>3536</v>
      </c>
      <c r="L6673" s="1">
        <v>45469</v>
      </c>
    </row>
    <row r="6674" spans="1:12" x14ac:dyDescent="0.25">
      <c r="A6674" t="s">
        <v>6718</v>
      </c>
      <c r="B6674" t="s">
        <v>35</v>
      </c>
      <c r="C6674" t="s">
        <v>14</v>
      </c>
      <c r="D6674" t="s">
        <v>36</v>
      </c>
      <c r="E6674" t="s">
        <v>22</v>
      </c>
      <c r="F6674" t="s">
        <v>17</v>
      </c>
      <c r="G6674">
        <v>4391.55</v>
      </c>
      <c r="H6674">
        <v>4</v>
      </c>
      <c r="I6674">
        <v>17566.2</v>
      </c>
      <c r="J6674">
        <v>4.82</v>
      </c>
      <c r="K6674">
        <v>1363</v>
      </c>
      <c r="L6674" s="1">
        <v>45333</v>
      </c>
    </row>
    <row r="6675" spans="1:12" x14ac:dyDescent="0.25">
      <c r="A6675" t="s">
        <v>6719</v>
      </c>
      <c r="B6675" t="s">
        <v>30</v>
      </c>
      <c r="C6675" t="s">
        <v>31</v>
      </c>
      <c r="D6675" t="s">
        <v>32</v>
      </c>
      <c r="E6675" t="s">
        <v>22</v>
      </c>
      <c r="F6675" t="s">
        <v>40</v>
      </c>
      <c r="G6675">
        <v>1459.91</v>
      </c>
      <c r="H6675">
        <v>4</v>
      </c>
      <c r="I6675">
        <v>5839.64</v>
      </c>
      <c r="J6675">
        <v>2.94</v>
      </c>
      <c r="K6675">
        <v>4018</v>
      </c>
      <c r="L6675" s="1">
        <v>45361</v>
      </c>
    </row>
    <row r="6676" spans="1:12" x14ac:dyDescent="0.25">
      <c r="A6676" t="s">
        <v>6720</v>
      </c>
      <c r="B6676" t="s">
        <v>25</v>
      </c>
      <c r="C6676" t="s">
        <v>26</v>
      </c>
      <c r="D6676" t="s">
        <v>27</v>
      </c>
      <c r="E6676" t="s">
        <v>16</v>
      </c>
      <c r="F6676" t="s">
        <v>23</v>
      </c>
      <c r="G6676">
        <v>17802.97</v>
      </c>
      <c r="H6676">
        <v>5</v>
      </c>
      <c r="I6676">
        <v>89014.85</v>
      </c>
      <c r="J6676">
        <v>3.15</v>
      </c>
      <c r="K6676">
        <v>1522</v>
      </c>
      <c r="L6676" s="1">
        <v>45321</v>
      </c>
    </row>
    <row r="6677" spans="1:12" x14ac:dyDescent="0.25">
      <c r="A6677" t="s">
        <v>6721</v>
      </c>
      <c r="B6677" t="s">
        <v>49</v>
      </c>
      <c r="C6677" t="s">
        <v>14</v>
      </c>
      <c r="D6677" t="s">
        <v>50</v>
      </c>
      <c r="E6677" t="s">
        <v>47</v>
      </c>
      <c r="F6677" t="s">
        <v>28</v>
      </c>
      <c r="G6677">
        <v>11012.47</v>
      </c>
      <c r="H6677">
        <v>2</v>
      </c>
      <c r="I6677">
        <v>22024.94</v>
      </c>
      <c r="J6677">
        <v>2.2200000000000002</v>
      </c>
      <c r="K6677">
        <v>572</v>
      </c>
      <c r="L6677" s="1">
        <v>45561</v>
      </c>
    </row>
    <row r="6678" spans="1:12" x14ac:dyDescent="0.25">
      <c r="A6678" t="s">
        <v>6722</v>
      </c>
      <c r="B6678" t="s">
        <v>49</v>
      </c>
      <c r="C6678" t="s">
        <v>14</v>
      </c>
      <c r="D6678" t="s">
        <v>50</v>
      </c>
      <c r="E6678" t="s">
        <v>47</v>
      </c>
      <c r="F6678" t="s">
        <v>23</v>
      </c>
      <c r="G6678">
        <v>3630.01</v>
      </c>
      <c r="H6678">
        <v>5</v>
      </c>
      <c r="I6678">
        <v>18150.05</v>
      </c>
      <c r="J6678">
        <v>1.53</v>
      </c>
      <c r="K6678">
        <v>4078</v>
      </c>
      <c r="L6678" s="1">
        <v>45427</v>
      </c>
    </row>
    <row r="6679" spans="1:12" x14ac:dyDescent="0.25">
      <c r="A6679" t="s">
        <v>6723</v>
      </c>
      <c r="B6679" t="s">
        <v>30</v>
      </c>
      <c r="C6679" t="s">
        <v>31</v>
      </c>
      <c r="D6679" t="s">
        <v>32</v>
      </c>
      <c r="E6679" t="s">
        <v>16</v>
      </c>
      <c r="F6679" t="s">
        <v>62</v>
      </c>
      <c r="G6679">
        <v>8340.44</v>
      </c>
      <c r="H6679">
        <v>5</v>
      </c>
      <c r="I6679">
        <v>41702.199999999997</v>
      </c>
      <c r="J6679">
        <v>2.73</v>
      </c>
      <c r="K6679">
        <v>1458</v>
      </c>
      <c r="L6679" s="1">
        <v>45577</v>
      </c>
    </row>
    <row r="6680" spans="1:12" x14ac:dyDescent="0.25">
      <c r="A6680" t="s">
        <v>6724</v>
      </c>
      <c r="B6680" t="s">
        <v>25</v>
      </c>
      <c r="C6680" t="s">
        <v>26</v>
      </c>
      <c r="D6680" t="s">
        <v>27</v>
      </c>
      <c r="E6680" t="s">
        <v>22</v>
      </c>
      <c r="F6680" t="s">
        <v>33</v>
      </c>
      <c r="G6680">
        <v>2757.77</v>
      </c>
      <c r="H6680">
        <v>4</v>
      </c>
      <c r="I6680">
        <v>11031.08</v>
      </c>
      <c r="J6680">
        <v>4.58</v>
      </c>
      <c r="K6680">
        <v>2454</v>
      </c>
      <c r="L6680" s="1">
        <v>45491</v>
      </c>
    </row>
    <row r="6681" spans="1:12" x14ac:dyDescent="0.25">
      <c r="A6681" t="s">
        <v>6725</v>
      </c>
      <c r="B6681" t="s">
        <v>19</v>
      </c>
      <c r="C6681" t="s">
        <v>20</v>
      </c>
      <c r="D6681" t="s">
        <v>21</v>
      </c>
      <c r="E6681" t="s">
        <v>22</v>
      </c>
      <c r="F6681" t="s">
        <v>40</v>
      </c>
      <c r="G6681">
        <v>17732.3</v>
      </c>
      <c r="H6681">
        <v>4</v>
      </c>
      <c r="I6681">
        <v>70929.2</v>
      </c>
      <c r="J6681">
        <v>1.25</v>
      </c>
      <c r="K6681">
        <v>771</v>
      </c>
      <c r="L6681" s="1">
        <v>45641</v>
      </c>
    </row>
    <row r="6682" spans="1:12" x14ac:dyDescent="0.25">
      <c r="A6682" t="s">
        <v>6726</v>
      </c>
      <c r="B6682" t="s">
        <v>35</v>
      </c>
      <c r="C6682" t="s">
        <v>14</v>
      </c>
      <c r="D6682" t="s">
        <v>36</v>
      </c>
      <c r="E6682" t="s">
        <v>47</v>
      </c>
      <c r="F6682" t="s">
        <v>17</v>
      </c>
      <c r="G6682">
        <v>4817.74</v>
      </c>
      <c r="H6682">
        <v>3</v>
      </c>
      <c r="I6682">
        <v>14453.22</v>
      </c>
      <c r="J6682">
        <v>1.99</v>
      </c>
      <c r="K6682">
        <v>4229</v>
      </c>
      <c r="L6682" s="1">
        <v>45421</v>
      </c>
    </row>
    <row r="6683" spans="1:12" x14ac:dyDescent="0.25">
      <c r="A6683" t="s">
        <v>6727</v>
      </c>
      <c r="B6683" t="s">
        <v>35</v>
      </c>
      <c r="C6683" t="s">
        <v>14</v>
      </c>
      <c r="D6683" t="s">
        <v>36</v>
      </c>
      <c r="E6683" t="s">
        <v>47</v>
      </c>
      <c r="F6683" t="s">
        <v>23</v>
      </c>
      <c r="G6683">
        <v>15536.83</v>
      </c>
      <c r="H6683">
        <v>5</v>
      </c>
      <c r="I6683">
        <v>77684.149999999994</v>
      </c>
      <c r="J6683">
        <v>3.75</v>
      </c>
      <c r="K6683">
        <v>400</v>
      </c>
      <c r="L6683" s="1">
        <v>45405</v>
      </c>
    </row>
    <row r="6684" spans="1:12" x14ac:dyDescent="0.25">
      <c r="A6684" t="s">
        <v>6728</v>
      </c>
      <c r="B6684" t="s">
        <v>43</v>
      </c>
      <c r="C6684" t="s">
        <v>44</v>
      </c>
      <c r="D6684" t="s">
        <v>45</v>
      </c>
      <c r="E6684" t="s">
        <v>47</v>
      </c>
      <c r="F6684" t="s">
        <v>33</v>
      </c>
      <c r="G6684">
        <v>4428.32</v>
      </c>
      <c r="H6684">
        <v>5</v>
      </c>
      <c r="I6684">
        <v>22141.599999999999</v>
      </c>
      <c r="J6684">
        <v>2.68</v>
      </c>
      <c r="K6684">
        <v>1831</v>
      </c>
      <c r="L6684" s="1">
        <v>45448</v>
      </c>
    </row>
    <row r="6685" spans="1:12" x14ac:dyDescent="0.25">
      <c r="A6685" t="s">
        <v>6729</v>
      </c>
      <c r="B6685" t="s">
        <v>13</v>
      </c>
      <c r="C6685" t="s">
        <v>14</v>
      </c>
      <c r="D6685" t="s">
        <v>15</v>
      </c>
      <c r="E6685" t="s">
        <v>47</v>
      </c>
      <c r="F6685" t="s">
        <v>23</v>
      </c>
      <c r="G6685">
        <v>19566.759999999998</v>
      </c>
      <c r="H6685">
        <v>1</v>
      </c>
      <c r="I6685">
        <v>19566.759999999998</v>
      </c>
      <c r="J6685">
        <v>2.59</v>
      </c>
      <c r="K6685">
        <v>1611</v>
      </c>
      <c r="L6685" s="1">
        <v>45464</v>
      </c>
    </row>
    <row r="6686" spans="1:12" x14ac:dyDescent="0.25">
      <c r="A6686" t="s">
        <v>6730</v>
      </c>
      <c r="B6686" t="s">
        <v>53</v>
      </c>
      <c r="C6686" t="s">
        <v>31</v>
      </c>
      <c r="D6686" t="s">
        <v>54</v>
      </c>
      <c r="E6686" t="s">
        <v>47</v>
      </c>
      <c r="F6686" t="s">
        <v>28</v>
      </c>
      <c r="G6686">
        <v>7515.77</v>
      </c>
      <c r="H6686">
        <v>5</v>
      </c>
      <c r="I6686">
        <v>37578.85</v>
      </c>
      <c r="J6686">
        <v>4.13</v>
      </c>
      <c r="K6686">
        <v>1409</v>
      </c>
      <c r="L6686" s="1">
        <v>45646</v>
      </c>
    </row>
    <row r="6687" spans="1:12" x14ac:dyDescent="0.25">
      <c r="A6687" t="s">
        <v>6731</v>
      </c>
      <c r="B6687" t="s">
        <v>19</v>
      </c>
      <c r="C6687" t="s">
        <v>20</v>
      </c>
      <c r="D6687" t="s">
        <v>21</v>
      </c>
      <c r="E6687" t="s">
        <v>16</v>
      </c>
      <c r="F6687" t="s">
        <v>40</v>
      </c>
      <c r="G6687">
        <v>17502.060000000001</v>
      </c>
      <c r="H6687">
        <v>3</v>
      </c>
      <c r="I6687">
        <v>52506.18</v>
      </c>
      <c r="J6687">
        <v>4.6500000000000004</v>
      </c>
      <c r="K6687">
        <v>4937</v>
      </c>
      <c r="L6687" s="1">
        <v>45547</v>
      </c>
    </row>
    <row r="6688" spans="1:12" x14ac:dyDescent="0.25">
      <c r="A6688" t="s">
        <v>6732</v>
      </c>
      <c r="B6688" t="s">
        <v>43</v>
      </c>
      <c r="C6688" t="s">
        <v>44</v>
      </c>
      <c r="D6688" t="s">
        <v>45</v>
      </c>
      <c r="E6688" t="s">
        <v>47</v>
      </c>
      <c r="F6688" t="s">
        <v>62</v>
      </c>
      <c r="G6688">
        <v>10581.76</v>
      </c>
      <c r="H6688">
        <v>2</v>
      </c>
      <c r="I6688">
        <v>21163.52</v>
      </c>
      <c r="J6688">
        <v>1.0900000000000001</v>
      </c>
      <c r="K6688">
        <v>4713</v>
      </c>
      <c r="L6688" s="1">
        <v>45320</v>
      </c>
    </row>
    <row r="6689" spans="1:12" x14ac:dyDescent="0.25">
      <c r="A6689" t="s">
        <v>6733</v>
      </c>
      <c r="B6689" t="s">
        <v>49</v>
      </c>
      <c r="C6689" t="s">
        <v>14</v>
      </c>
      <c r="D6689" t="s">
        <v>50</v>
      </c>
      <c r="E6689" t="s">
        <v>47</v>
      </c>
      <c r="F6689" t="s">
        <v>17</v>
      </c>
      <c r="G6689">
        <v>2731.09</v>
      </c>
      <c r="H6689">
        <v>4</v>
      </c>
      <c r="I6689">
        <v>10924.36</v>
      </c>
      <c r="J6689">
        <v>2.74</v>
      </c>
      <c r="K6689">
        <v>815</v>
      </c>
      <c r="L6689" s="1">
        <v>45510</v>
      </c>
    </row>
    <row r="6690" spans="1:12" x14ac:dyDescent="0.25">
      <c r="A6690" t="s">
        <v>6734</v>
      </c>
      <c r="B6690" t="s">
        <v>30</v>
      </c>
      <c r="C6690" t="s">
        <v>31</v>
      </c>
      <c r="D6690" t="s">
        <v>32</v>
      </c>
      <c r="E6690" t="s">
        <v>16</v>
      </c>
      <c r="F6690" t="s">
        <v>17</v>
      </c>
      <c r="G6690">
        <v>4958.8900000000003</v>
      </c>
      <c r="H6690">
        <v>4</v>
      </c>
      <c r="I6690">
        <v>19835.560000000001</v>
      </c>
      <c r="J6690">
        <v>4.47</v>
      </c>
      <c r="K6690">
        <v>4665</v>
      </c>
      <c r="L6690" s="1">
        <v>45404</v>
      </c>
    </row>
    <row r="6691" spans="1:12" x14ac:dyDescent="0.25">
      <c r="A6691" t="s">
        <v>6735</v>
      </c>
      <c r="B6691" t="s">
        <v>38</v>
      </c>
      <c r="C6691" t="s">
        <v>20</v>
      </c>
      <c r="D6691" t="s">
        <v>39</v>
      </c>
      <c r="E6691" t="s">
        <v>22</v>
      </c>
      <c r="F6691" t="s">
        <v>23</v>
      </c>
      <c r="G6691">
        <v>12125.83</v>
      </c>
      <c r="H6691">
        <v>1</v>
      </c>
      <c r="I6691">
        <v>12125.83</v>
      </c>
      <c r="J6691">
        <v>2.5499999999999998</v>
      </c>
      <c r="K6691">
        <v>3978</v>
      </c>
      <c r="L6691" s="1">
        <v>45445</v>
      </c>
    </row>
    <row r="6692" spans="1:12" x14ac:dyDescent="0.25">
      <c r="A6692" t="s">
        <v>6736</v>
      </c>
      <c r="B6692" t="s">
        <v>30</v>
      </c>
      <c r="C6692" t="s">
        <v>31</v>
      </c>
      <c r="D6692" t="s">
        <v>32</v>
      </c>
      <c r="E6692" t="s">
        <v>22</v>
      </c>
      <c r="F6692" t="s">
        <v>17</v>
      </c>
      <c r="G6692">
        <v>8723.11</v>
      </c>
      <c r="H6692">
        <v>3</v>
      </c>
      <c r="I6692">
        <v>26169.33</v>
      </c>
      <c r="J6692">
        <v>4.08</v>
      </c>
      <c r="K6692">
        <v>3415</v>
      </c>
      <c r="L6692" s="1">
        <v>45498</v>
      </c>
    </row>
    <row r="6693" spans="1:12" x14ac:dyDescent="0.25">
      <c r="A6693" t="s">
        <v>6737</v>
      </c>
      <c r="B6693" t="s">
        <v>49</v>
      </c>
      <c r="C6693" t="s">
        <v>14</v>
      </c>
      <c r="D6693" t="s">
        <v>50</v>
      </c>
      <c r="E6693" t="s">
        <v>47</v>
      </c>
      <c r="F6693" t="s">
        <v>62</v>
      </c>
      <c r="G6693">
        <v>9180.77</v>
      </c>
      <c r="H6693">
        <v>5</v>
      </c>
      <c r="I6693">
        <v>45903.85</v>
      </c>
      <c r="J6693">
        <v>2.92</v>
      </c>
      <c r="K6693">
        <v>2578</v>
      </c>
      <c r="L6693" s="1">
        <v>45597</v>
      </c>
    </row>
    <row r="6694" spans="1:12" x14ac:dyDescent="0.25">
      <c r="A6694" t="s">
        <v>6738</v>
      </c>
      <c r="B6694" t="s">
        <v>25</v>
      </c>
      <c r="C6694" t="s">
        <v>26</v>
      </c>
      <c r="D6694" t="s">
        <v>27</v>
      </c>
      <c r="E6694" t="s">
        <v>22</v>
      </c>
      <c r="F6694" t="s">
        <v>40</v>
      </c>
      <c r="G6694">
        <v>2568.37</v>
      </c>
      <c r="H6694">
        <v>4</v>
      </c>
      <c r="I6694">
        <v>10273.48</v>
      </c>
      <c r="J6694">
        <v>4.99</v>
      </c>
      <c r="K6694">
        <v>3316</v>
      </c>
      <c r="L6694" s="1">
        <v>45616</v>
      </c>
    </row>
    <row r="6695" spans="1:12" x14ac:dyDescent="0.25">
      <c r="A6695" t="s">
        <v>6739</v>
      </c>
      <c r="B6695" t="s">
        <v>53</v>
      </c>
      <c r="C6695" t="s">
        <v>31</v>
      </c>
      <c r="D6695" t="s">
        <v>54</v>
      </c>
      <c r="E6695" t="s">
        <v>16</v>
      </c>
      <c r="F6695" t="s">
        <v>33</v>
      </c>
      <c r="G6695">
        <v>7445.34</v>
      </c>
      <c r="H6695">
        <v>2</v>
      </c>
      <c r="I6695">
        <v>14890.68</v>
      </c>
      <c r="J6695">
        <v>3.65</v>
      </c>
      <c r="K6695">
        <v>1485</v>
      </c>
      <c r="L6695" s="1">
        <v>45640</v>
      </c>
    </row>
    <row r="6696" spans="1:12" x14ac:dyDescent="0.25">
      <c r="A6696" t="s">
        <v>6740</v>
      </c>
      <c r="B6696" t="s">
        <v>53</v>
      </c>
      <c r="C6696" t="s">
        <v>31</v>
      </c>
      <c r="D6696" t="s">
        <v>54</v>
      </c>
      <c r="E6696" t="s">
        <v>16</v>
      </c>
      <c r="F6696" t="s">
        <v>33</v>
      </c>
      <c r="G6696">
        <v>16673.96</v>
      </c>
      <c r="H6696">
        <v>4</v>
      </c>
      <c r="I6696">
        <v>66695.839999999997</v>
      </c>
      <c r="J6696">
        <v>4.09</v>
      </c>
      <c r="K6696">
        <v>386</v>
      </c>
      <c r="L6696" s="1">
        <v>45567</v>
      </c>
    </row>
    <row r="6697" spans="1:12" x14ac:dyDescent="0.25">
      <c r="A6697" t="s">
        <v>6741</v>
      </c>
      <c r="B6697" t="s">
        <v>19</v>
      </c>
      <c r="C6697" t="s">
        <v>20</v>
      </c>
      <c r="D6697" t="s">
        <v>21</v>
      </c>
      <c r="E6697" t="s">
        <v>47</v>
      </c>
      <c r="F6697" t="s">
        <v>33</v>
      </c>
      <c r="G6697">
        <v>264.97000000000003</v>
      </c>
      <c r="H6697">
        <v>5</v>
      </c>
      <c r="I6697">
        <v>1324.85</v>
      </c>
      <c r="J6697">
        <v>4.18</v>
      </c>
      <c r="K6697">
        <v>3943</v>
      </c>
      <c r="L6697" s="1">
        <v>45431</v>
      </c>
    </row>
    <row r="6698" spans="1:12" x14ac:dyDescent="0.25">
      <c r="A6698" t="s">
        <v>6742</v>
      </c>
      <c r="B6698" t="s">
        <v>65</v>
      </c>
      <c r="C6698" t="s">
        <v>20</v>
      </c>
      <c r="D6698" t="s">
        <v>66</v>
      </c>
      <c r="E6698" t="s">
        <v>22</v>
      </c>
      <c r="F6698" t="s">
        <v>62</v>
      </c>
      <c r="G6698">
        <v>17797.43</v>
      </c>
      <c r="H6698">
        <v>1</v>
      </c>
      <c r="I6698">
        <v>17797.43</v>
      </c>
      <c r="J6698">
        <v>2.09</v>
      </c>
      <c r="K6698">
        <v>4972</v>
      </c>
      <c r="L6698" s="1">
        <v>45561</v>
      </c>
    </row>
    <row r="6699" spans="1:12" x14ac:dyDescent="0.25">
      <c r="A6699" t="s">
        <v>6743</v>
      </c>
      <c r="B6699" t="s">
        <v>30</v>
      </c>
      <c r="C6699" t="s">
        <v>31</v>
      </c>
      <c r="D6699" t="s">
        <v>32</v>
      </c>
      <c r="E6699" t="s">
        <v>22</v>
      </c>
      <c r="F6699" t="s">
        <v>33</v>
      </c>
      <c r="G6699">
        <v>9683.52</v>
      </c>
      <c r="H6699">
        <v>4</v>
      </c>
      <c r="I6699">
        <v>38734.080000000002</v>
      </c>
      <c r="J6699">
        <v>2.13</v>
      </c>
      <c r="K6699">
        <v>2394</v>
      </c>
      <c r="L6699" s="1">
        <v>45526</v>
      </c>
    </row>
    <row r="6700" spans="1:12" x14ac:dyDescent="0.25">
      <c r="A6700" t="s">
        <v>6744</v>
      </c>
      <c r="B6700" t="s">
        <v>25</v>
      </c>
      <c r="C6700" t="s">
        <v>26</v>
      </c>
      <c r="D6700" t="s">
        <v>27</v>
      </c>
      <c r="E6700" t="s">
        <v>16</v>
      </c>
      <c r="F6700" t="s">
        <v>40</v>
      </c>
      <c r="G6700">
        <v>8161.81</v>
      </c>
      <c r="H6700">
        <v>2</v>
      </c>
      <c r="I6700">
        <v>16323.62</v>
      </c>
      <c r="J6700">
        <v>3.15</v>
      </c>
      <c r="K6700">
        <v>2379</v>
      </c>
      <c r="L6700" s="1">
        <v>45379</v>
      </c>
    </row>
    <row r="6701" spans="1:12" x14ac:dyDescent="0.25">
      <c r="A6701" t="s">
        <v>6745</v>
      </c>
      <c r="B6701" t="s">
        <v>49</v>
      </c>
      <c r="C6701" t="s">
        <v>14</v>
      </c>
      <c r="D6701" t="s">
        <v>50</v>
      </c>
      <c r="E6701" t="s">
        <v>22</v>
      </c>
      <c r="F6701" t="s">
        <v>62</v>
      </c>
      <c r="G6701">
        <v>4718.2299999999996</v>
      </c>
      <c r="H6701">
        <v>3</v>
      </c>
      <c r="I6701">
        <v>14154.69</v>
      </c>
      <c r="J6701">
        <v>3.87</v>
      </c>
      <c r="K6701">
        <v>4655</v>
      </c>
      <c r="L6701" s="1">
        <v>45383</v>
      </c>
    </row>
    <row r="6702" spans="1:12" x14ac:dyDescent="0.25">
      <c r="A6702" t="s">
        <v>6746</v>
      </c>
      <c r="B6702" t="s">
        <v>65</v>
      </c>
      <c r="C6702" t="s">
        <v>20</v>
      </c>
      <c r="D6702" t="s">
        <v>66</v>
      </c>
      <c r="E6702" t="s">
        <v>16</v>
      </c>
      <c r="F6702" t="s">
        <v>33</v>
      </c>
      <c r="G6702">
        <v>18205.23</v>
      </c>
      <c r="H6702">
        <v>3</v>
      </c>
      <c r="I6702">
        <v>54615.69</v>
      </c>
      <c r="J6702">
        <v>4.3099999999999996</v>
      </c>
      <c r="K6702">
        <v>2249</v>
      </c>
      <c r="L6702" s="1">
        <v>45431</v>
      </c>
    </row>
    <row r="6703" spans="1:12" x14ac:dyDescent="0.25">
      <c r="A6703" t="s">
        <v>6747</v>
      </c>
      <c r="B6703" t="s">
        <v>43</v>
      </c>
      <c r="C6703" t="s">
        <v>44</v>
      </c>
      <c r="D6703" t="s">
        <v>45</v>
      </c>
      <c r="E6703" t="s">
        <v>16</v>
      </c>
      <c r="F6703" t="s">
        <v>17</v>
      </c>
      <c r="G6703">
        <v>3855.87</v>
      </c>
      <c r="H6703">
        <v>4</v>
      </c>
      <c r="I6703">
        <v>15423.48</v>
      </c>
      <c r="J6703">
        <v>3.03</v>
      </c>
      <c r="K6703">
        <v>2869</v>
      </c>
      <c r="L6703" s="1">
        <v>45512</v>
      </c>
    </row>
    <row r="6704" spans="1:12" x14ac:dyDescent="0.25">
      <c r="A6704" t="s">
        <v>6748</v>
      </c>
      <c r="B6704" t="s">
        <v>13</v>
      </c>
      <c r="C6704" t="s">
        <v>14</v>
      </c>
      <c r="D6704" t="s">
        <v>15</v>
      </c>
      <c r="E6704" t="s">
        <v>47</v>
      </c>
      <c r="F6704" t="s">
        <v>28</v>
      </c>
      <c r="G6704">
        <v>16236.08</v>
      </c>
      <c r="H6704">
        <v>2</v>
      </c>
      <c r="I6704">
        <v>32472.16</v>
      </c>
      <c r="J6704">
        <v>1.3</v>
      </c>
      <c r="K6704">
        <v>3307</v>
      </c>
      <c r="L6704" s="1">
        <v>45476</v>
      </c>
    </row>
    <row r="6705" spans="1:12" x14ac:dyDescent="0.25">
      <c r="A6705" t="s">
        <v>6749</v>
      </c>
      <c r="B6705" t="s">
        <v>53</v>
      </c>
      <c r="C6705" t="s">
        <v>31</v>
      </c>
      <c r="D6705" t="s">
        <v>54</v>
      </c>
      <c r="E6705" t="s">
        <v>16</v>
      </c>
      <c r="F6705" t="s">
        <v>33</v>
      </c>
      <c r="G6705">
        <v>2791.31</v>
      </c>
      <c r="H6705">
        <v>1</v>
      </c>
      <c r="I6705">
        <v>2791.31</v>
      </c>
      <c r="J6705">
        <v>4.0199999999999996</v>
      </c>
      <c r="K6705">
        <v>925</v>
      </c>
      <c r="L6705" s="1">
        <v>45541</v>
      </c>
    </row>
    <row r="6706" spans="1:12" x14ac:dyDescent="0.25">
      <c r="A6706" t="s">
        <v>6750</v>
      </c>
      <c r="B6706" t="s">
        <v>38</v>
      </c>
      <c r="C6706" t="s">
        <v>20</v>
      </c>
      <c r="D6706" t="s">
        <v>39</v>
      </c>
      <c r="E6706" t="s">
        <v>16</v>
      </c>
      <c r="F6706" t="s">
        <v>17</v>
      </c>
      <c r="G6706">
        <v>258.33999999999997</v>
      </c>
      <c r="H6706">
        <v>4</v>
      </c>
      <c r="I6706">
        <v>1033.3599999999999</v>
      </c>
      <c r="J6706">
        <v>1.97</v>
      </c>
      <c r="K6706">
        <v>2882</v>
      </c>
      <c r="L6706" s="1">
        <v>45380</v>
      </c>
    </row>
    <row r="6707" spans="1:12" x14ac:dyDescent="0.25">
      <c r="A6707" t="s">
        <v>6751</v>
      </c>
      <c r="B6707" t="s">
        <v>19</v>
      </c>
      <c r="C6707" t="s">
        <v>20</v>
      </c>
      <c r="D6707" t="s">
        <v>21</v>
      </c>
      <c r="E6707" t="s">
        <v>47</v>
      </c>
      <c r="F6707" t="s">
        <v>23</v>
      </c>
      <c r="G6707">
        <v>17375.34</v>
      </c>
      <c r="H6707">
        <v>3</v>
      </c>
      <c r="I6707">
        <v>52126.02</v>
      </c>
      <c r="J6707">
        <v>1.42</v>
      </c>
      <c r="K6707">
        <v>2764</v>
      </c>
      <c r="L6707" s="1">
        <v>45308</v>
      </c>
    </row>
    <row r="6708" spans="1:12" x14ac:dyDescent="0.25">
      <c r="A6708" t="s">
        <v>6752</v>
      </c>
      <c r="B6708" t="s">
        <v>13</v>
      </c>
      <c r="C6708" t="s">
        <v>14</v>
      </c>
      <c r="D6708" t="s">
        <v>15</v>
      </c>
      <c r="E6708" t="s">
        <v>47</v>
      </c>
      <c r="F6708" t="s">
        <v>40</v>
      </c>
      <c r="G6708">
        <v>801.94</v>
      </c>
      <c r="H6708">
        <v>5</v>
      </c>
      <c r="I6708">
        <v>4009.7</v>
      </c>
      <c r="J6708">
        <v>3.7</v>
      </c>
      <c r="K6708">
        <v>1754</v>
      </c>
      <c r="L6708" s="1">
        <v>45505</v>
      </c>
    </row>
    <row r="6709" spans="1:12" x14ac:dyDescent="0.25">
      <c r="A6709" t="s">
        <v>6753</v>
      </c>
      <c r="B6709" t="s">
        <v>43</v>
      </c>
      <c r="C6709" t="s">
        <v>44</v>
      </c>
      <c r="D6709" t="s">
        <v>45</v>
      </c>
      <c r="E6709" t="s">
        <v>47</v>
      </c>
      <c r="F6709" t="s">
        <v>33</v>
      </c>
      <c r="G6709">
        <v>11545.18</v>
      </c>
      <c r="H6709">
        <v>1</v>
      </c>
      <c r="I6709">
        <v>11545.18</v>
      </c>
      <c r="J6709">
        <v>1.92</v>
      </c>
      <c r="K6709">
        <v>1128</v>
      </c>
      <c r="L6709" s="1">
        <v>45571</v>
      </c>
    </row>
    <row r="6710" spans="1:12" x14ac:dyDescent="0.25">
      <c r="A6710" t="s">
        <v>6754</v>
      </c>
      <c r="B6710" t="s">
        <v>65</v>
      </c>
      <c r="C6710" t="s">
        <v>20</v>
      </c>
      <c r="D6710" t="s">
        <v>66</v>
      </c>
      <c r="E6710" t="s">
        <v>22</v>
      </c>
      <c r="F6710" t="s">
        <v>28</v>
      </c>
      <c r="G6710">
        <v>5141.37</v>
      </c>
      <c r="H6710">
        <v>1</v>
      </c>
      <c r="I6710">
        <v>5141.37</v>
      </c>
      <c r="J6710">
        <v>3.64</v>
      </c>
      <c r="K6710">
        <v>1557</v>
      </c>
      <c r="L6710" s="1">
        <v>45650</v>
      </c>
    </row>
    <row r="6711" spans="1:12" x14ac:dyDescent="0.25">
      <c r="A6711" t="s">
        <v>6755</v>
      </c>
      <c r="B6711" t="s">
        <v>25</v>
      </c>
      <c r="C6711" t="s">
        <v>26</v>
      </c>
      <c r="D6711" t="s">
        <v>27</v>
      </c>
      <c r="E6711" t="s">
        <v>47</v>
      </c>
      <c r="F6711" t="s">
        <v>40</v>
      </c>
      <c r="G6711">
        <v>4566.6899999999996</v>
      </c>
      <c r="H6711">
        <v>2</v>
      </c>
      <c r="I6711">
        <v>9133.3799999999992</v>
      </c>
      <c r="J6711">
        <v>2.37</v>
      </c>
      <c r="K6711">
        <v>3386</v>
      </c>
      <c r="L6711" s="1">
        <v>45328</v>
      </c>
    </row>
    <row r="6712" spans="1:12" x14ac:dyDescent="0.25">
      <c r="A6712" t="s">
        <v>6756</v>
      </c>
      <c r="B6712" t="s">
        <v>43</v>
      </c>
      <c r="C6712" t="s">
        <v>44</v>
      </c>
      <c r="D6712" t="s">
        <v>45</v>
      </c>
      <c r="E6712" t="s">
        <v>22</v>
      </c>
      <c r="F6712" t="s">
        <v>17</v>
      </c>
      <c r="G6712">
        <v>9936.15</v>
      </c>
      <c r="H6712">
        <v>2</v>
      </c>
      <c r="I6712">
        <v>19872.3</v>
      </c>
      <c r="J6712">
        <v>1.85</v>
      </c>
      <c r="K6712">
        <v>996</v>
      </c>
      <c r="L6712" s="1">
        <v>45627</v>
      </c>
    </row>
    <row r="6713" spans="1:12" x14ac:dyDescent="0.25">
      <c r="A6713" t="s">
        <v>6757</v>
      </c>
      <c r="B6713" t="s">
        <v>13</v>
      </c>
      <c r="C6713" t="s">
        <v>14</v>
      </c>
      <c r="D6713" t="s">
        <v>15</v>
      </c>
      <c r="E6713" t="s">
        <v>22</v>
      </c>
      <c r="F6713" t="s">
        <v>40</v>
      </c>
      <c r="G6713">
        <v>11961.49</v>
      </c>
      <c r="H6713">
        <v>4</v>
      </c>
      <c r="I6713">
        <v>47845.96</v>
      </c>
      <c r="J6713">
        <v>1.29</v>
      </c>
      <c r="K6713">
        <v>2778</v>
      </c>
      <c r="L6713" s="1">
        <v>45430</v>
      </c>
    </row>
    <row r="6714" spans="1:12" x14ac:dyDescent="0.25">
      <c r="A6714" t="s">
        <v>6758</v>
      </c>
      <c r="B6714" t="s">
        <v>13</v>
      </c>
      <c r="C6714" t="s">
        <v>14</v>
      </c>
      <c r="D6714" t="s">
        <v>15</v>
      </c>
      <c r="E6714" t="s">
        <v>22</v>
      </c>
      <c r="F6714" t="s">
        <v>28</v>
      </c>
      <c r="G6714">
        <v>14571.77</v>
      </c>
      <c r="H6714">
        <v>2</v>
      </c>
      <c r="I6714">
        <v>29143.54</v>
      </c>
      <c r="J6714">
        <v>3.7</v>
      </c>
      <c r="K6714">
        <v>4887</v>
      </c>
      <c r="L6714" s="1">
        <v>45337</v>
      </c>
    </row>
    <row r="6715" spans="1:12" x14ac:dyDescent="0.25">
      <c r="A6715" t="s">
        <v>6759</v>
      </c>
      <c r="B6715" t="s">
        <v>65</v>
      </c>
      <c r="C6715" t="s">
        <v>20</v>
      </c>
      <c r="D6715" t="s">
        <v>66</v>
      </c>
      <c r="E6715" t="s">
        <v>22</v>
      </c>
      <c r="F6715" t="s">
        <v>23</v>
      </c>
      <c r="G6715">
        <v>18389.46</v>
      </c>
      <c r="H6715">
        <v>1</v>
      </c>
      <c r="I6715">
        <v>18389.46</v>
      </c>
      <c r="J6715">
        <v>3.06</v>
      </c>
      <c r="K6715">
        <v>2752</v>
      </c>
      <c r="L6715" s="1">
        <v>45401</v>
      </c>
    </row>
    <row r="6716" spans="1:12" x14ac:dyDescent="0.25">
      <c r="A6716" t="s">
        <v>6760</v>
      </c>
      <c r="B6716" t="s">
        <v>49</v>
      </c>
      <c r="C6716" t="s">
        <v>14</v>
      </c>
      <c r="D6716" t="s">
        <v>50</v>
      </c>
      <c r="E6716" t="s">
        <v>22</v>
      </c>
      <c r="F6716" t="s">
        <v>28</v>
      </c>
      <c r="G6716">
        <v>13836.71</v>
      </c>
      <c r="H6716">
        <v>1</v>
      </c>
      <c r="I6716">
        <v>13836.71</v>
      </c>
      <c r="J6716">
        <v>2.23</v>
      </c>
      <c r="K6716">
        <v>210</v>
      </c>
      <c r="L6716" s="1">
        <v>45568</v>
      </c>
    </row>
    <row r="6717" spans="1:12" x14ac:dyDescent="0.25">
      <c r="A6717" t="s">
        <v>6761</v>
      </c>
      <c r="B6717" t="s">
        <v>53</v>
      </c>
      <c r="C6717" t="s">
        <v>31</v>
      </c>
      <c r="D6717" t="s">
        <v>54</v>
      </c>
      <c r="E6717" t="s">
        <v>22</v>
      </c>
      <c r="F6717" t="s">
        <v>62</v>
      </c>
      <c r="G6717">
        <v>10776.51</v>
      </c>
      <c r="H6717">
        <v>1</v>
      </c>
      <c r="I6717">
        <v>10776.51</v>
      </c>
      <c r="J6717">
        <v>4.96</v>
      </c>
      <c r="K6717">
        <v>694</v>
      </c>
      <c r="L6717" s="1">
        <v>45618</v>
      </c>
    </row>
    <row r="6718" spans="1:12" x14ac:dyDescent="0.25">
      <c r="A6718" t="s">
        <v>6762</v>
      </c>
      <c r="B6718" t="s">
        <v>49</v>
      </c>
      <c r="C6718" t="s">
        <v>14</v>
      </c>
      <c r="D6718" t="s">
        <v>50</v>
      </c>
      <c r="E6718" t="s">
        <v>22</v>
      </c>
      <c r="F6718" t="s">
        <v>40</v>
      </c>
      <c r="G6718">
        <v>16365.93</v>
      </c>
      <c r="H6718">
        <v>2</v>
      </c>
      <c r="I6718">
        <v>32731.86</v>
      </c>
      <c r="J6718">
        <v>4.26</v>
      </c>
      <c r="K6718">
        <v>382</v>
      </c>
      <c r="L6718" s="1">
        <v>45312</v>
      </c>
    </row>
    <row r="6719" spans="1:12" x14ac:dyDescent="0.25">
      <c r="A6719" t="s">
        <v>6763</v>
      </c>
      <c r="B6719" t="s">
        <v>19</v>
      </c>
      <c r="C6719" t="s">
        <v>20</v>
      </c>
      <c r="D6719" t="s">
        <v>21</v>
      </c>
      <c r="E6719" t="s">
        <v>22</v>
      </c>
      <c r="F6719" t="s">
        <v>23</v>
      </c>
      <c r="G6719">
        <v>12938.69</v>
      </c>
      <c r="H6719">
        <v>1</v>
      </c>
      <c r="I6719">
        <v>12938.69</v>
      </c>
      <c r="J6719">
        <v>3.56</v>
      </c>
      <c r="K6719">
        <v>373</v>
      </c>
      <c r="L6719" s="1">
        <v>45641</v>
      </c>
    </row>
    <row r="6720" spans="1:12" x14ac:dyDescent="0.25">
      <c r="A6720" t="s">
        <v>6764</v>
      </c>
      <c r="B6720" t="s">
        <v>49</v>
      </c>
      <c r="C6720" t="s">
        <v>14</v>
      </c>
      <c r="D6720" t="s">
        <v>50</v>
      </c>
      <c r="E6720" t="s">
        <v>22</v>
      </c>
      <c r="F6720" t="s">
        <v>62</v>
      </c>
      <c r="G6720">
        <v>12874.47</v>
      </c>
      <c r="H6720">
        <v>4</v>
      </c>
      <c r="I6720">
        <v>51497.88</v>
      </c>
      <c r="J6720">
        <v>3.31</v>
      </c>
      <c r="K6720">
        <v>1713</v>
      </c>
      <c r="L6720" s="1">
        <v>45472</v>
      </c>
    </row>
    <row r="6721" spans="1:12" x14ac:dyDescent="0.25">
      <c r="A6721" t="s">
        <v>6765</v>
      </c>
      <c r="B6721" t="s">
        <v>13</v>
      </c>
      <c r="C6721" t="s">
        <v>14</v>
      </c>
      <c r="D6721" t="s">
        <v>15</v>
      </c>
      <c r="E6721" t="s">
        <v>47</v>
      </c>
      <c r="F6721" t="s">
        <v>62</v>
      </c>
      <c r="G6721">
        <v>19533.02</v>
      </c>
      <c r="H6721">
        <v>5</v>
      </c>
      <c r="I6721">
        <v>97665.1</v>
      </c>
      <c r="J6721">
        <v>3.6</v>
      </c>
      <c r="K6721">
        <v>4210</v>
      </c>
      <c r="L6721" s="1">
        <v>45608</v>
      </c>
    </row>
    <row r="6722" spans="1:12" x14ac:dyDescent="0.25">
      <c r="A6722" t="s">
        <v>6766</v>
      </c>
      <c r="B6722" t="s">
        <v>53</v>
      </c>
      <c r="C6722" t="s">
        <v>31</v>
      </c>
      <c r="D6722" t="s">
        <v>54</v>
      </c>
      <c r="E6722" t="s">
        <v>47</v>
      </c>
      <c r="F6722" t="s">
        <v>62</v>
      </c>
      <c r="G6722">
        <v>6315.73</v>
      </c>
      <c r="H6722">
        <v>2</v>
      </c>
      <c r="I6722">
        <v>12631.46</v>
      </c>
      <c r="J6722">
        <v>1.91</v>
      </c>
      <c r="K6722">
        <v>3072</v>
      </c>
      <c r="L6722" s="1">
        <v>45558</v>
      </c>
    </row>
    <row r="6723" spans="1:12" x14ac:dyDescent="0.25">
      <c r="A6723" t="s">
        <v>6767</v>
      </c>
      <c r="B6723" t="s">
        <v>13</v>
      </c>
      <c r="C6723" t="s">
        <v>14</v>
      </c>
      <c r="D6723" t="s">
        <v>15</v>
      </c>
      <c r="E6723" t="s">
        <v>22</v>
      </c>
      <c r="F6723" t="s">
        <v>62</v>
      </c>
      <c r="G6723">
        <v>13726.72</v>
      </c>
      <c r="H6723">
        <v>4</v>
      </c>
      <c r="I6723">
        <v>54906.879999999997</v>
      </c>
      <c r="J6723">
        <v>3.92</v>
      </c>
      <c r="K6723">
        <v>2306</v>
      </c>
      <c r="L6723" s="1">
        <v>45422</v>
      </c>
    </row>
    <row r="6724" spans="1:12" x14ac:dyDescent="0.25">
      <c r="A6724" t="s">
        <v>6768</v>
      </c>
      <c r="B6724" t="s">
        <v>43</v>
      </c>
      <c r="C6724" t="s">
        <v>44</v>
      </c>
      <c r="D6724" t="s">
        <v>45</v>
      </c>
      <c r="E6724" t="s">
        <v>16</v>
      </c>
      <c r="F6724" t="s">
        <v>40</v>
      </c>
      <c r="G6724">
        <v>1503.09</v>
      </c>
      <c r="H6724">
        <v>4</v>
      </c>
      <c r="I6724">
        <v>6012.36</v>
      </c>
      <c r="J6724">
        <v>2.79</v>
      </c>
      <c r="K6724">
        <v>1780</v>
      </c>
      <c r="L6724" s="1">
        <v>45570</v>
      </c>
    </row>
    <row r="6725" spans="1:12" x14ac:dyDescent="0.25">
      <c r="A6725" t="s">
        <v>6769</v>
      </c>
      <c r="B6725" t="s">
        <v>53</v>
      </c>
      <c r="C6725" t="s">
        <v>31</v>
      </c>
      <c r="D6725" t="s">
        <v>54</v>
      </c>
      <c r="E6725" t="s">
        <v>22</v>
      </c>
      <c r="F6725" t="s">
        <v>33</v>
      </c>
      <c r="G6725">
        <v>14587.56</v>
      </c>
      <c r="H6725">
        <v>4</v>
      </c>
      <c r="I6725">
        <v>58350.239999999998</v>
      </c>
      <c r="J6725">
        <v>1.57</v>
      </c>
      <c r="K6725">
        <v>4074</v>
      </c>
      <c r="L6725" s="1">
        <v>45415</v>
      </c>
    </row>
    <row r="6726" spans="1:12" x14ac:dyDescent="0.25">
      <c r="A6726" t="s">
        <v>6770</v>
      </c>
      <c r="B6726" t="s">
        <v>25</v>
      </c>
      <c r="C6726" t="s">
        <v>26</v>
      </c>
      <c r="D6726" t="s">
        <v>27</v>
      </c>
      <c r="E6726" t="s">
        <v>47</v>
      </c>
      <c r="F6726" t="s">
        <v>23</v>
      </c>
      <c r="G6726">
        <v>3079.85</v>
      </c>
      <c r="H6726">
        <v>1</v>
      </c>
      <c r="I6726">
        <v>3079.85</v>
      </c>
      <c r="J6726">
        <v>3.98</v>
      </c>
      <c r="K6726">
        <v>1970</v>
      </c>
      <c r="L6726" s="1">
        <v>45407</v>
      </c>
    </row>
    <row r="6727" spans="1:12" x14ac:dyDescent="0.25">
      <c r="A6727" t="s">
        <v>6771</v>
      </c>
      <c r="B6727" t="s">
        <v>65</v>
      </c>
      <c r="C6727" t="s">
        <v>20</v>
      </c>
      <c r="D6727" t="s">
        <v>66</v>
      </c>
      <c r="E6727" t="s">
        <v>22</v>
      </c>
      <c r="F6727" t="s">
        <v>23</v>
      </c>
      <c r="G6727">
        <v>8575.2900000000009</v>
      </c>
      <c r="H6727">
        <v>4</v>
      </c>
      <c r="I6727">
        <v>34301.160000000003</v>
      </c>
      <c r="J6727">
        <v>2.77</v>
      </c>
      <c r="K6727">
        <v>3440</v>
      </c>
      <c r="L6727" s="1">
        <v>45552</v>
      </c>
    </row>
    <row r="6728" spans="1:12" x14ac:dyDescent="0.25">
      <c r="A6728" t="s">
        <v>6772</v>
      </c>
      <c r="B6728" t="s">
        <v>19</v>
      </c>
      <c r="C6728" t="s">
        <v>20</v>
      </c>
      <c r="D6728" t="s">
        <v>21</v>
      </c>
      <c r="E6728" t="s">
        <v>16</v>
      </c>
      <c r="F6728" t="s">
        <v>33</v>
      </c>
      <c r="G6728">
        <v>9037.6200000000008</v>
      </c>
      <c r="H6728">
        <v>3</v>
      </c>
      <c r="I6728">
        <v>27112.86</v>
      </c>
      <c r="J6728">
        <v>4.1900000000000004</v>
      </c>
      <c r="K6728">
        <v>578</v>
      </c>
      <c r="L6728" s="1">
        <v>45351</v>
      </c>
    </row>
    <row r="6729" spans="1:12" x14ac:dyDescent="0.25">
      <c r="A6729" t="s">
        <v>6773</v>
      </c>
      <c r="B6729" t="s">
        <v>13</v>
      </c>
      <c r="C6729" t="s">
        <v>14</v>
      </c>
      <c r="D6729" t="s">
        <v>15</v>
      </c>
      <c r="E6729" t="s">
        <v>16</v>
      </c>
      <c r="F6729" t="s">
        <v>23</v>
      </c>
      <c r="G6729">
        <v>4214.33</v>
      </c>
      <c r="H6729">
        <v>1</v>
      </c>
      <c r="I6729">
        <v>4214.33</v>
      </c>
      <c r="J6729">
        <v>1.59</v>
      </c>
      <c r="K6729">
        <v>4946</v>
      </c>
      <c r="L6729" s="1">
        <v>45435</v>
      </c>
    </row>
    <row r="6730" spans="1:12" x14ac:dyDescent="0.25">
      <c r="A6730" t="s">
        <v>6774</v>
      </c>
      <c r="B6730" t="s">
        <v>30</v>
      </c>
      <c r="C6730" t="s">
        <v>31</v>
      </c>
      <c r="D6730" t="s">
        <v>32</v>
      </c>
      <c r="E6730" t="s">
        <v>47</v>
      </c>
      <c r="F6730" t="s">
        <v>17</v>
      </c>
      <c r="G6730">
        <v>7301</v>
      </c>
      <c r="H6730">
        <v>3</v>
      </c>
      <c r="I6730">
        <v>21903</v>
      </c>
      <c r="J6730">
        <v>2.98</v>
      </c>
      <c r="K6730">
        <v>4942</v>
      </c>
      <c r="L6730" s="1">
        <v>45633</v>
      </c>
    </row>
    <row r="6731" spans="1:12" x14ac:dyDescent="0.25">
      <c r="A6731" t="s">
        <v>6775</v>
      </c>
      <c r="B6731" t="s">
        <v>53</v>
      </c>
      <c r="C6731" t="s">
        <v>31</v>
      </c>
      <c r="D6731" t="s">
        <v>54</v>
      </c>
      <c r="E6731" t="s">
        <v>47</v>
      </c>
      <c r="F6731" t="s">
        <v>28</v>
      </c>
      <c r="G6731">
        <v>14674.92</v>
      </c>
      <c r="H6731">
        <v>1</v>
      </c>
      <c r="I6731">
        <v>14674.92</v>
      </c>
      <c r="J6731">
        <v>4.8899999999999997</v>
      </c>
      <c r="K6731">
        <v>2899</v>
      </c>
      <c r="L6731" s="1">
        <v>45426</v>
      </c>
    </row>
    <row r="6732" spans="1:12" x14ac:dyDescent="0.25">
      <c r="A6732" t="s">
        <v>6776</v>
      </c>
      <c r="B6732" t="s">
        <v>30</v>
      </c>
      <c r="C6732" t="s">
        <v>31</v>
      </c>
      <c r="D6732" t="s">
        <v>32</v>
      </c>
      <c r="E6732" t="s">
        <v>16</v>
      </c>
      <c r="F6732" t="s">
        <v>17</v>
      </c>
      <c r="G6732">
        <v>2156.37</v>
      </c>
      <c r="H6732">
        <v>3</v>
      </c>
      <c r="I6732">
        <v>6469.11</v>
      </c>
      <c r="J6732">
        <v>3.99</v>
      </c>
      <c r="K6732">
        <v>2962</v>
      </c>
      <c r="L6732" s="1">
        <v>45355</v>
      </c>
    </row>
    <row r="6733" spans="1:12" x14ac:dyDescent="0.25">
      <c r="A6733" t="s">
        <v>6777</v>
      </c>
      <c r="B6733" t="s">
        <v>35</v>
      </c>
      <c r="C6733" t="s">
        <v>14</v>
      </c>
      <c r="D6733" t="s">
        <v>36</v>
      </c>
      <c r="E6733" t="s">
        <v>22</v>
      </c>
      <c r="F6733" t="s">
        <v>28</v>
      </c>
      <c r="G6733">
        <v>4246.25</v>
      </c>
      <c r="H6733">
        <v>3</v>
      </c>
      <c r="I6733">
        <v>12738.75</v>
      </c>
      <c r="J6733">
        <v>4.87</v>
      </c>
      <c r="K6733">
        <v>1158</v>
      </c>
      <c r="L6733" s="1">
        <v>45300</v>
      </c>
    </row>
    <row r="6734" spans="1:12" x14ac:dyDescent="0.25">
      <c r="A6734" t="s">
        <v>6778</v>
      </c>
      <c r="B6734" t="s">
        <v>19</v>
      </c>
      <c r="C6734" t="s">
        <v>20</v>
      </c>
      <c r="D6734" t="s">
        <v>21</v>
      </c>
      <c r="E6734" t="s">
        <v>47</v>
      </c>
      <c r="F6734" t="s">
        <v>28</v>
      </c>
      <c r="G6734">
        <v>11434</v>
      </c>
      <c r="H6734">
        <v>1</v>
      </c>
      <c r="I6734">
        <v>11434</v>
      </c>
      <c r="J6734">
        <v>1.46</v>
      </c>
      <c r="K6734">
        <v>3823</v>
      </c>
      <c r="L6734" s="1">
        <v>45394</v>
      </c>
    </row>
    <row r="6735" spans="1:12" x14ac:dyDescent="0.25">
      <c r="A6735" t="s">
        <v>6779</v>
      </c>
      <c r="B6735" t="s">
        <v>35</v>
      </c>
      <c r="C6735" t="s">
        <v>14</v>
      </c>
      <c r="D6735" t="s">
        <v>36</v>
      </c>
      <c r="E6735" t="s">
        <v>16</v>
      </c>
      <c r="F6735" t="s">
        <v>28</v>
      </c>
      <c r="G6735">
        <v>5305.59</v>
      </c>
      <c r="H6735">
        <v>2</v>
      </c>
      <c r="I6735">
        <v>10611.18</v>
      </c>
      <c r="J6735">
        <v>1.46</v>
      </c>
      <c r="K6735">
        <v>3370</v>
      </c>
      <c r="L6735" s="1">
        <v>45635</v>
      </c>
    </row>
    <row r="6736" spans="1:12" x14ac:dyDescent="0.25">
      <c r="A6736" t="s">
        <v>6780</v>
      </c>
      <c r="B6736" t="s">
        <v>13</v>
      </c>
      <c r="C6736" t="s">
        <v>14</v>
      </c>
      <c r="D6736" t="s">
        <v>15</v>
      </c>
      <c r="E6736" t="s">
        <v>47</v>
      </c>
      <c r="F6736" t="s">
        <v>28</v>
      </c>
      <c r="G6736">
        <v>8143.11</v>
      </c>
      <c r="H6736">
        <v>5</v>
      </c>
      <c r="I6736">
        <v>40715.550000000003</v>
      </c>
      <c r="J6736">
        <v>1.67</v>
      </c>
      <c r="K6736">
        <v>4288</v>
      </c>
      <c r="L6736" s="1">
        <v>45416</v>
      </c>
    </row>
    <row r="6737" spans="1:12" x14ac:dyDescent="0.25">
      <c r="A6737" t="s">
        <v>6781</v>
      </c>
      <c r="B6737" t="s">
        <v>43</v>
      </c>
      <c r="C6737" t="s">
        <v>44</v>
      </c>
      <c r="D6737" t="s">
        <v>45</v>
      </c>
      <c r="E6737" t="s">
        <v>16</v>
      </c>
      <c r="F6737" t="s">
        <v>28</v>
      </c>
      <c r="G6737">
        <v>13649.36</v>
      </c>
      <c r="H6737">
        <v>5</v>
      </c>
      <c r="I6737">
        <v>68246.8</v>
      </c>
      <c r="J6737">
        <v>3.47</v>
      </c>
      <c r="K6737">
        <v>833</v>
      </c>
      <c r="L6737" s="1">
        <v>45292</v>
      </c>
    </row>
    <row r="6738" spans="1:12" x14ac:dyDescent="0.25">
      <c r="A6738" t="s">
        <v>6782</v>
      </c>
      <c r="B6738" t="s">
        <v>49</v>
      </c>
      <c r="C6738" t="s">
        <v>14</v>
      </c>
      <c r="D6738" t="s">
        <v>50</v>
      </c>
      <c r="E6738" t="s">
        <v>22</v>
      </c>
      <c r="F6738" t="s">
        <v>17</v>
      </c>
      <c r="G6738">
        <v>19720.310000000001</v>
      </c>
      <c r="H6738">
        <v>4</v>
      </c>
      <c r="I6738">
        <v>78881.240000000005</v>
      </c>
      <c r="J6738">
        <v>1.81</v>
      </c>
      <c r="K6738">
        <v>3734</v>
      </c>
      <c r="L6738" s="1">
        <v>45483</v>
      </c>
    </row>
    <row r="6739" spans="1:12" x14ac:dyDescent="0.25">
      <c r="A6739" t="s">
        <v>6783</v>
      </c>
      <c r="B6739" t="s">
        <v>49</v>
      </c>
      <c r="C6739" t="s">
        <v>14</v>
      </c>
      <c r="D6739" t="s">
        <v>50</v>
      </c>
      <c r="E6739" t="s">
        <v>47</v>
      </c>
      <c r="F6739" t="s">
        <v>28</v>
      </c>
      <c r="G6739">
        <v>13677.19</v>
      </c>
      <c r="H6739">
        <v>2</v>
      </c>
      <c r="I6739">
        <v>27354.38</v>
      </c>
      <c r="J6739">
        <v>4.5</v>
      </c>
      <c r="K6739">
        <v>4965</v>
      </c>
      <c r="L6739" s="1">
        <v>45368</v>
      </c>
    </row>
    <row r="6740" spans="1:12" x14ac:dyDescent="0.25">
      <c r="A6740" t="s">
        <v>6784</v>
      </c>
      <c r="B6740" t="s">
        <v>38</v>
      </c>
      <c r="C6740" t="s">
        <v>20</v>
      </c>
      <c r="D6740" t="s">
        <v>39</v>
      </c>
      <c r="E6740" t="s">
        <v>16</v>
      </c>
      <c r="F6740" t="s">
        <v>62</v>
      </c>
      <c r="G6740">
        <v>2295.2199999999998</v>
      </c>
      <c r="H6740">
        <v>2</v>
      </c>
      <c r="I6740">
        <v>4590.4399999999996</v>
      </c>
      <c r="J6740">
        <v>2.82</v>
      </c>
      <c r="K6740">
        <v>2115</v>
      </c>
      <c r="L6740" s="1">
        <v>45599</v>
      </c>
    </row>
    <row r="6741" spans="1:12" x14ac:dyDescent="0.25">
      <c r="A6741" t="s">
        <v>6785</v>
      </c>
      <c r="B6741" t="s">
        <v>30</v>
      </c>
      <c r="C6741" t="s">
        <v>31</v>
      </c>
      <c r="D6741" t="s">
        <v>32</v>
      </c>
      <c r="E6741" t="s">
        <v>47</v>
      </c>
      <c r="F6741" t="s">
        <v>17</v>
      </c>
      <c r="G6741">
        <v>942.89</v>
      </c>
      <c r="H6741">
        <v>4</v>
      </c>
      <c r="I6741">
        <v>3771.56</v>
      </c>
      <c r="J6741">
        <v>1.48</v>
      </c>
      <c r="K6741">
        <v>2892</v>
      </c>
      <c r="L6741" s="1">
        <v>45517</v>
      </c>
    </row>
    <row r="6742" spans="1:12" x14ac:dyDescent="0.25">
      <c r="A6742" t="s">
        <v>6786</v>
      </c>
      <c r="B6742" t="s">
        <v>19</v>
      </c>
      <c r="C6742" t="s">
        <v>20</v>
      </c>
      <c r="D6742" t="s">
        <v>21</v>
      </c>
      <c r="E6742" t="s">
        <v>22</v>
      </c>
      <c r="F6742" t="s">
        <v>28</v>
      </c>
      <c r="G6742">
        <v>17949.55</v>
      </c>
      <c r="H6742">
        <v>2</v>
      </c>
      <c r="I6742">
        <v>35899.1</v>
      </c>
      <c r="J6742">
        <v>2.09</v>
      </c>
      <c r="K6742">
        <v>2374</v>
      </c>
      <c r="L6742" s="1">
        <v>45450</v>
      </c>
    </row>
    <row r="6743" spans="1:12" x14ac:dyDescent="0.25">
      <c r="A6743" t="s">
        <v>6787</v>
      </c>
      <c r="B6743" t="s">
        <v>38</v>
      </c>
      <c r="C6743" t="s">
        <v>20</v>
      </c>
      <c r="D6743" t="s">
        <v>39</v>
      </c>
      <c r="E6743" t="s">
        <v>22</v>
      </c>
      <c r="F6743" t="s">
        <v>62</v>
      </c>
      <c r="G6743">
        <v>12184.2</v>
      </c>
      <c r="H6743">
        <v>1</v>
      </c>
      <c r="I6743">
        <v>12184.2</v>
      </c>
      <c r="J6743">
        <v>3.35</v>
      </c>
      <c r="K6743">
        <v>1759</v>
      </c>
      <c r="L6743" s="1">
        <v>45306</v>
      </c>
    </row>
    <row r="6744" spans="1:12" x14ac:dyDescent="0.25">
      <c r="A6744" t="s">
        <v>6788</v>
      </c>
      <c r="B6744" t="s">
        <v>13</v>
      </c>
      <c r="C6744" t="s">
        <v>14</v>
      </c>
      <c r="D6744" t="s">
        <v>15</v>
      </c>
      <c r="E6744" t="s">
        <v>16</v>
      </c>
      <c r="F6744" t="s">
        <v>40</v>
      </c>
      <c r="G6744">
        <v>3589.47</v>
      </c>
      <c r="H6744">
        <v>2</v>
      </c>
      <c r="I6744">
        <v>7178.94</v>
      </c>
      <c r="J6744">
        <v>4.43</v>
      </c>
      <c r="K6744">
        <v>352</v>
      </c>
      <c r="L6744" s="1">
        <v>45292</v>
      </c>
    </row>
    <row r="6745" spans="1:12" x14ac:dyDescent="0.25">
      <c r="A6745" t="s">
        <v>6789</v>
      </c>
      <c r="B6745" t="s">
        <v>43</v>
      </c>
      <c r="C6745" t="s">
        <v>44</v>
      </c>
      <c r="D6745" t="s">
        <v>45</v>
      </c>
      <c r="E6745" t="s">
        <v>16</v>
      </c>
      <c r="F6745" t="s">
        <v>28</v>
      </c>
      <c r="G6745">
        <v>15126.66</v>
      </c>
      <c r="H6745">
        <v>4</v>
      </c>
      <c r="I6745">
        <v>60506.64</v>
      </c>
      <c r="J6745">
        <v>3.53</v>
      </c>
      <c r="K6745">
        <v>1985</v>
      </c>
      <c r="L6745" s="1">
        <v>45413</v>
      </c>
    </row>
    <row r="6746" spans="1:12" x14ac:dyDescent="0.25">
      <c r="A6746" t="s">
        <v>6790</v>
      </c>
      <c r="B6746" t="s">
        <v>65</v>
      </c>
      <c r="C6746" t="s">
        <v>20</v>
      </c>
      <c r="D6746" t="s">
        <v>66</v>
      </c>
      <c r="E6746" t="s">
        <v>16</v>
      </c>
      <c r="F6746" t="s">
        <v>17</v>
      </c>
      <c r="G6746">
        <v>11821.9</v>
      </c>
      <c r="H6746">
        <v>2</v>
      </c>
      <c r="I6746">
        <v>23643.8</v>
      </c>
      <c r="J6746">
        <v>3.54</v>
      </c>
      <c r="K6746">
        <v>1002</v>
      </c>
      <c r="L6746" s="1">
        <v>45383</v>
      </c>
    </row>
    <row r="6747" spans="1:12" x14ac:dyDescent="0.25">
      <c r="A6747" t="s">
        <v>6791</v>
      </c>
      <c r="B6747" t="s">
        <v>13</v>
      </c>
      <c r="C6747" t="s">
        <v>14</v>
      </c>
      <c r="D6747" t="s">
        <v>15</v>
      </c>
      <c r="E6747" t="s">
        <v>47</v>
      </c>
      <c r="F6747" t="s">
        <v>33</v>
      </c>
      <c r="G6747">
        <v>19267.740000000002</v>
      </c>
      <c r="H6747">
        <v>4</v>
      </c>
      <c r="I6747">
        <v>77070.960000000006</v>
      </c>
      <c r="J6747">
        <v>2.65</v>
      </c>
      <c r="K6747">
        <v>4788</v>
      </c>
      <c r="L6747" s="1">
        <v>45498</v>
      </c>
    </row>
    <row r="6748" spans="1:12" x14ac:dyDescent="0.25">
      <c r="A6748" t="s">
        <v>6792</v>
      </c>
      <c r="B6748" t="s">
        <v>49</v>
      </c>
      <c r="C6748" t="s">
        <v>14</v>
      </c>
      <c r="D6748" t="s">
        <v>50</v>
      </c>
      <c r="E6748" t="s">
        <v>16</v>
      </c>
      <c r="F6748" t="s">
        <v>28</v>
      </c>
      <c r="G6748">
        <v>9598.7000000000007</v>
      </c>
      <c r="H6748">
        <v>3</v>
      </c>
      <c r="I6748">
        <v>28796.1</v>
      </c>
      <c r="J6748">
        <v>1.68</v>
      </c>
      <c r="K6748">
        <v>4137</v>
      </c>
      <c r="L6748" s="1">
        <v>45419</v>
      </c>
    </row>
    <row r="6749" spans="1:12" x14ac:dyDescent="0.25">
      <c r="A6749" t="s">
        <v>6793</v>
      </c>
      <c r="B6749" t="s">
        <v>30</v>
      </c>
      <c r="C6749" t="s">
        <v>31</v>
      </c>
      <c r="D6749" t="s">
        <v>32</v>
      </c>
      <c r="E6749" t="s">
        <v>16</v>
      </c>
      <c r="F6749" t="s">
        <v>40</v>
      </c>
      <c r="G6749">
        <v>19872</v>
      </c>
      <c r="H6749">
        <v>5</v>
      </c>
      <c r="I6749">
        <v>99360</v>
      </c>
      <c r="J6749">
        <v>4.6500000000000004</v>
      </c>
      <c r="K6749">
        <v>4160</v>
      </c>
      <c r="L6749" s="1">
        <v>45476</v>
      </c>
    </row>
    <row r="6750" spans="1:12" x14ac:dyDescent="0.25">
      <c r="A6750" t="s">
        <v>6794</v>
      </c>
      <c r="B6750" t="s">
        <v>53</v>
      </c>
      <c r="C6750" t="s">
        <v>31</v>
      </c>
      <c r="D6750" t="s">
        <v>54</v>
      </c>
      <c r="E6750" t="s">
        <v>47</v>
      </c>
      <c r="F6750" t="s">
        <v>28</v>
      </c>
      <c r="G6750">
        <v>17628.39</v>
      </c>
      <c r="H6750">
        <v>5</v>
      </c>
      <c r="I6750">
        <v>88141.95</v>
      </c>
      <c r="J6750">
        <v>4.3099999999999996</v>
      </c>
      <c r="K6750">
        <v>2368</v>
      </c>
      <c r="L6750" s="1">
        <v>45331</v>
      </c>
    </row>
    <row r="6751" spans="1:12" x14ac:dyDescent="0.25">
      <c r="A6751" t="s">
        <v>6795</v>
      </c>
      <c r="B6751" t="s">
        <v>30</v>
      </c>
      <c r="C6751" t="s">
        <v>31</v>
      </c>
      <c r="D6751" t="s">
        <v>32</v>
      </c>
      <c r="E6751" t="s">
        <v>16</v>
      </c>
      <c r="F6751" t="s">
        <v>40</v>
      </c>
      <c r="G6751">
        <v>10279.33</v>
      </c>
      <c r="H6751">
        <v>1</v>
      </c>
      <c r="I6751">
        <v>10279.33</v>
      </c>
      <c r="J6751">
        <v>1.52</v>
      </c>
      <c r="K6751">
        <v>704</v>
      </c>
      <c r="L6751" s="1">
        <v>45480</v>
      </c>
    </row>
    <row r="6752" spans="1:12" x14ac:dyDescent="0.25">
      <c r="A6752" t="s">
        <v>6796</v>
      </c>
      <c r="B6752" t="s">
        <v>49</v>
      </c>
      <c r="C6752" t="s">
        <v>14</v>
      </c>
      <c r="D6752" t="s">
        <v>50</v>
      </c>
      <c r="E6752" t="s">
        <v>22</v>
      </c>
      <c r="F6752" t="s">
        <v>17</v>
      </c>
      <c r="G6752">
        <v>12716.25</v>
      </c>
      <c r="H6752">
        <v>3</v>
      </c>
      <c r="I6752">
        <v>38148.75</v>
      </c>
      <c r="J6752">
        <v>1.03</v>
      </c>
      <c r="K6752">
        <v>1449</v>
      </c>
      <c r="L6752" s="1">
        <v>45447</v>
      </c>
    </row>
    <row r="6753" spans="1:12" x14ac:dyDescent="0.25">
      <c r="A6753" t="s">
        <v>6797</v>
      </c>
      <c r="B6753" t="s">
        <v>38</v>
      </c>
      <c r="C6753" t="s">
        <v>20</v>
      </c>
      <c r="D6753" t="s">
        <v>39</v>
      </c>
      <c r="E6753" t="s">
        <v>22</v>
      </c>
      <c r="F6753" t="s">
        <v>33</v>
      </c>
      <c r="G6753">
        <v>2516.7600000000002</v>
      </c>
      <c r="H6753">
        <v>2</v>
      </c>
      <c r="I6753">
        <v>5033.5200000000004</v>
      </c>
      <c r="J6753">
        <v>1.82</v>
      </c>
      <c r="K6753">
        <v>4721</v>
      </c>
      <c r="L6753" s="1">
        <v>45626</v>
      </c>
    </row>
    <row r="6754" spans="1:12" x14ac:dyDescent="0.25">
      <c r="A6754" t="s">
        <v>6798</v>
      </c>
      <c r="B6754" t="s">
        <v>30</v>
      </c>
      <c r="C6754" t="s">
        <v>31</v>
      </c>
      <c r="D6754" t="s">
        <v>32</v>
      </c>
      <c r="E6754" t="s">
        <v>47</v>
      </c>
      <c r="F6754" t="s">
        <v>23</v>
      </c>
      <c r="G6754">
        <v>5305.74</v>
      </c>
      <c r="H6754">
        <v>2</v>
      </c>
      <c r="I6754">
        <v>10611.48</v>
      </c>
      <c r="J6754">
        <v>2.61</v>
      </c>
      <c r="K6754">
        <v>3144</v>
      </c>
      <c r="L6754" s="1">
        <v>45492</v>
      </c>
    </row>
    <row r="6755" spans="1:12" x14ac:dyDescent="0.25">
      <c r="A6755" t="s">
        <v>6799</v>
      </c>
      <c r="B6755" t="s">
        <v>53</v>
      </c>
      <c r="C6755" t="s">
        <v>31</v>
      </c>
      <c r="D6755" t="s">
        <v>54</v>
      </c>
      <c r="E6755" t="s">
        <v>47</v>
      </c>
      <c r="F6755" t="s">
        <v>23</v>
      </c>
      <c r="G6755">
        <v>3515.37</v>
      </c>
      <c r="H6755">
        <v>3</v>
      </c>
      <c r="I6755">
        <v>10546.11</v>
      </c>
      <c r="J6755">
        <v>4.6100000000000003</v>
      </c>
      <c r="K6755">
        <v>1275</v>
      </c>
      <c r="L6755" s="1">
        <v>45324</v>
      </c>
    </row>
    <row r="6756" spans="1:12" x14ac:dyDescent="0.25">
      <c r="A6756" t="s">
        <v>6800</v>
      </c>
      <c r="B6756" t="s">
        <v>43</v>
      </c>
      <c r="C6756" t="s">
        <v>44</v>
      </c>
      <c r="D6756" t="s">
        <v>45</v>
      </c>
      <c r="E6756" t="s">
        <v>16</v>
      </c>
      <c r="F6756" t="s">
        <v>17</v>
      </c>
      <c r="G6756">
        <v>17305.669999999998</v>
      </c>
      <c r="H6756">
        <v>4</v>
      </c>
      <c r="I6756">
        <v>69222.679999999993</v>
      </c>
      <c r="J6756">
        <v>4.0999999999999996</v>
      </c>
      <c r="K6756">
        <v>1025</v>
      </c>
      <c r="L6756" s="1">
        <v>45318</v>
      </c>
    </row>
    <row r="6757" spans="1:12" x14ac:dyDescent="0.25">
      <c r="A6757" t="s">
        <v>6801</v>
      </c>
      <c r="B6757" t="s">
        <v>65</v>
      </c>
      <c r="C6757" t="s">
        <v>20</v>
      </c>
      <c r="D6757" t="s">
        <v>66</v>
      </c>
      <c r="E6757" t="s">
        <v>16</v>
      </c>
      <c r="F6757" t="s">
        <v>62</v>
      </c>
      <c r="G6757">
        <v>179.69</v>
      </c>
      <c r="H6757">
        <v>4</v>
      </c>
      <c r="I6757">
        <v>718.76</v>
      </c>
      <c r="J6757">
        <v>3.41</v>
      </c>
      <c r="K6757">
        <v>3340</v>
      </c>
      <c r="L6757" s="1">
        <v>45417</v>
      </c>
    </row>
    <row r="6758" spans="1:12" x14ac:dyDescent="0.25">
      <c r="A6758" t="s">
        <v>6802</v>
      </c>
      <c r="B6758" t="s">
        <v>43</v>
      </c>
      <c r="C6758" t="s">
        <v>44</v>
      </c>
      <c r="D6758" t="s">
        <v>45</v>
      </c>
      <c r="E6758" t="s">
        <v>16</v>
      </c>
      <c r="F6758" t="s">
        <v>40</v>
      </c>
      <c r="G6758">
        <v>18175.41</v>
      </c>
      <c r="H6758">
        <v>1</v>
      </c>
      <c r="I6758">
        <v>18175.41</v>
      </c>
      <c r="J6758">
        <v>2.0699999999999998</v>
      </c>
      <c r="K6758">
        <v>3569</v>
      </c>
      <c r="L6758" s="1">
        <v>45326</v>
      </c>
    </row>
    <row r="6759" spans="1:12" x14ac:dyDescent="0.25">
      <c r="A6759" t="s">
        <v>6803</v>
      </c>
      <c r="B6759" t="s">
        <v>35</v>
      </c>
      <c r="C6759" t="s">
        <v>14</v>
      </c>
      <c r="D6759" t="s">
        <v>36</v>
      </c>
      <c r="E6759" t="s">
        <v>22</v>
      </c>
      <c r="F6759" t="s">
        <v>33</v>
      </c>
      <c r="G6759">
        <v>10197.56</v>
      </c>
      <c r="H6759">
        <v>4</v>
      </c>
      <c r="I6759">
        <v>40790.239999999998</v>
      </c>
      <c r="J6759">
        <v>2.98</v>
      </c>
      <c r="K6759">
        <v>3546</v>
      </c>
      <c r="L6759" s="1">
        <v>45418</v>
      </c>
    </row>
    <row r="6760" spans="1:12" x14ac:dyDescent="0.25">
      <c r="A6760" t="s">
        <v>6804</v>
      </c>
      <c r="B6760" t="s">
        <v>30</v>
      </c>
      <c r="C6760" t="s">
        <v>31</v>
      </c>
      <c r="D6760" t="s">
        <v>32</v>
      </c>
      <c r="E6760" t="s">
        <v>47</v>
      </c>
      <c r="F6760" t="s">
        <v>62</v>
      </c>
      <c r="G6760">
        <v>7353.82</v>
      </c>
      <c r="H6760">
        <v>5</v>
      </c>
      <c r="I6760">
        <v>36769.1</v>
      </c>
      <c r="J6760">
        <v>4.05</v>
      </c>
      <c r="K6760">
        <v>3833</v>
      </c>
      <c r="L6760" s="1">
        <v>45470</v>
      </c>
    </row>
    <row r="6761" spans="1:12" x14ac:dyDescent="0.25">
      <c r="A6761" t="s">
        <v>6805</v>
      </c>
      <c r="B6761" t="s">
        <v>13</v>
      </c>
      <c r="C6761" t="s">
        <v>14</v>
      </c>
      <c r="D6761" t="s">
        <v>15</v>
      </c>
      <c r="E6761" t="s">
        <v>47</v>
      </c>
      <c r="F6761" t="s">
        <v>23</v>
      </c>
      <c r="G6761">
        <v>5309.26</v>
      </c>
      <c r="H6761">
        <v>4</v>
      </c>
      <c r="I6761">
        <v>21237.040000000001</v>
      </c>
      <c r="J6761">
        <v>2.87</v>
      </c>
      <c r="K6761">
        <v>1969</v>
      </c>
      <c r="L6761" s="1">
        <v>45537</v>
      </c>
    </row>
    <row r="6762" spans="1:12" x14ac:dyDescent="0.25">
      <c r="A6762" t="s">
        <v>6806</v>
      </c>
      <c r="B6762" t="s">
        <v>38</v>
      </c>
      <c r="C6762" t="s">
        <v>20</v>
      </c>
      <c r="D6762" t="s">
        <v>39</v>
      </c>
      <c r="E6762" t="s">
        <v>47</v>
      </c>
      <c r="F6762" t="s">
        <v>33</v>
      </c>
      <c r="G6762">
        <v>17425.669999999998</v>
      </c>
      <c r="H6762">
        <v>2</v>
      </c>
      <c r="I6762">
        <v>34851.339999999997</v>
      </c>
      <c r="J6762">
        <v>1.0900000000000001</v>
      </c>
      <c r="K6762">
        <v>4506</v>
      </c>
      <c r="L6762" s="1">
        <v>45313</v>
      </c>
    </row>
    <row r="6763" spans="1:12" x14ac:dyDescent="0.25">
      <c r="A6763" t="s">
        <v>6807</v>
      </c>
      <c r="B6763" t="s">
        <v>49</v>
      </c>
      <c r="C6763" t="s">
        <v>14</v>
      </c>
      <c r="D6763" t="s">
        <v>50</v>
      </c>
      <c r="E6763" t="s">
        <v>22</v>
      </c>
      <c r="F6763" t="s">
        <v>28</v>
      </c>
      <c r="G6763">
        <v>18273.14</v>
      </c>
      <c r="H6763">
        <v>4</v>
      </c>
      <c r="I6763">
        <v>73092.56</v>
      </c>
      <c r="J6763">
        <v>4.07</v>
      </c>
      <c r="K6763">
        <v>2606</v>
      </c>
      <c r="L6763" s="1">
        <v>45487</v>
      </c>
    </row>
    <row r="6764" spans="1:12" x14ac:dyDescent="0.25">
      <c r="A6764" t="s">
        <v>6808</v>
      </c>
      <c r="B6764" t="s">
        <v>13</v>
      </c>
      <c r="C6764" t="s">
        <v>14</v>
      </c>
      <c r="D6764" t="s">
        <v>15</v>
      </c>
      <c r="E6764" t="s">
        <v>22</v>
      </c>
      <c r="F6764" t="s">
        <v>33</v>
      </c>
      <c r="G6764">
        <v>11733.96</v>
      </c>
      <c r="H6764">
        <v>1</v>
      </c>
      <c r="I6764">
        <v>11733.96</v>
      </c>
      <c r="J6764">
        <v>2.87</v>
      </c>
      <c r="K6764">
        <v>2526</v>
      </c>
      <c r="L6764" s="1">
        <v>45481</v>
      </c>
    </row>
    <row r="6765" spans="1:12" x14ac:dyDescent="0.25">
      <c r="A6765" t="s">
        <v>6809</v>
      </c>
      <c r="B6765" t="s">
        <v>19</v>
      </c>
      <c r="C6765" t="s">
        <v>20</v>
      </c>
      <c r="D6765" t="s">
        <v>21</v>
      </c>
      <c r="E6765" t="s">
        <v>16</v>
      </c>
      <c r="F6765" t="s">
        <v>62</v>
      </c>
      <c r="G6765">
        <v>17614.2</v>
      </c>
      <c r="H6765">
        <v>1</v>
      </c>
      <c r="I6765">
        <v>17614.2</v>
      </c>
      <c r="J6765">
        <v>4.13</v>
      </c>
      <c r="K6765">
        <v>1388</v>
      </c>
      <c r="L6765" s="1">
        <v>45371</v>
      </c>
    </row>
    <row r="6766" spans="1:12" x14ac:dyDescent="0.25">
      <c r="A6766" t="s">
        <v>6810</v>
      </c>
      <c r="B6766" t="s">
        <v>49</v>
      </c>
      <c r="C6766" t="s">
        <v>14</v>
      </c>
      <c r="D6766" t="s">
        <v>50</v>
      </c>
      <c r="E6766" t="s">
        <v>22</v>
      </c>
      <c r="F6766" t="s">
        <v>17</v>
      </c>
      <c r="G6766">
        <v>3400.66</v>
      </c>
      <c r="H6766">
        <v>3</v>
      </c>
      <c r="I6766">
        <v>10201.98</v>
      </c>
      <c r="J6766">
        <v>4.7699999999999996</v>
      </c>
      <c r="K6766">
        <v>3695</v>
      </c>
      <c r="L6766" s="1">
        <v>45486</v>
      </c>
    </row>
    <row r="6767" spans="1:12" x14ac:dyDescent="0.25">
      <c r="A6767" t="s">
        <v>6811</v>
      </c>
      <c r="B6767" t="s">
        <v>30</v>
      </c>
      <c r="C6767" t="s">
        <v>31</v>
      </c>
      <c r="D6767" t="s">
        <v>32</v>
      </c>
      <c r="E6767" t="s">
        <v>22</v>
      </c>
      <c r="F6767" t="s">
        <v>23</v>
      </c>
      <c r="G6767">
        <v>8242.4599999999991</v>
      </c>
      <c r="H6767">
        <v>2</v>
      </c>
      <c r="I6767">
        <v>16484.919999999998</v>
      </c>
      <c r="J6767">
        <v>4.26</v>
      </c>
      <c r="K6767">
        <v>4332</v>
      </c>
      <c r="L6767" s="1">
        <v>45579</v>
      </c>
    </row>
    <row r="6768" spans="1:12" x14ac:dyDescent="0.25">
      <c r="A6768" t="s">
        <v>6812</v>
      </c>
      <c r="B6768" t="s">
        <v>30</v>
      </c>
      <c r="C6768" t="s">
        <v>31</v>
      </c>
      <c r="D6768" t="s">
        <v>32</v>
      </c>
      <c r="E6768" t="s">
        <v>16</v>
      </c>
      <c r="F6768" t="s">
        <v>40</v>
      </c>
      <c r="G6768">
        <v>8867.93</v>
      </c>
      <c r="H6768">
        <v>1</v>
      </c>
      <c r="I6768">
        <v>8867.93</v>
      </c>
      <c r="J6768">
        <v>3.19</v>
      </c>
      <c r="K6768">
        <v>3873</v>
      </c>
      <c r="L6768" s="1">
        <v>45356</v>
      </c>
    </row>
    <row r="6769" spans="1:12" x14ac:dyDescent="0.25">
      <c r="A6769" t="s">
        <v>6813</v>
      </c>
      <c r="B6769" t="s">
        <v>25</v>
      </c>
      <c r="C6769" t="s">
        <v>26</v>
      </c>
      <c r="D6769" t="s">
        <v>27</v>
      </c>
      <c r="E6769" t="s">
        <v>22</v>
      </c>
      <c r="F6769" t="s">
        <v>33</v>
      </c>
      <c r="G6769">
        <v>5426.89</v>
      </c>
      <c r="H6769">
        <v>5</v>
      </c>
      <c r="I6769">
        <v>27134.45</v>
      </c>
      <c r="J6769">
        <v>4.8600000000000003</v>
      </c>
      <c r="K6769">
        <v>3238</v>
      </c>
      <c r="L6769" s="1">
        <v>45577</v>
      </c>
    </row>
    <row r="6770" spans="1:12" x14ac:dyDescent="0.25">
      <c r="A6770" t="s">
        <v>6814</v>
      </c>
      <c r="B6770" t="s">
        <v>13</v>
      </c>
      <c r="C6770" t="s">
        <v>14</v>
      </c>
      <c r="D6770" t="s">
        <v>15</v>
      </c>
      <c r="E6770" t="s">
        <v>16</v>
      </c>
      <c r="F6770" t="s">
        <v>33</v>
      </c>
      <c r="G6770">
        <v>9446.14</v>
      </c>
      <c r="H6770">
        <v>1</v>
      </c>
      <c r="I6770">
        <v>9446.14</v>
      </c>
      <c r="J6770">
        <v>4.9400000000000004</v>
      </c>
      <c r="K6770">
        <v>1992</v>
      </c>
      <c r="L6770" s="1">
        <v>45382</v>
      </c>
    </row>
    <row r="6771" spans="1:12" x14ac:dyDescent="0.25">
      <c r="A6771" t="s">
        <v>6815</v>
      </c>
      <c r="B6771" t="s">
        <v>25</v>
      </c>
      <c r="C6771" t="s">
        <v>26</v>
      </c>
      <c r="D6771" t="s">
        <v>27</v>
      </c>
      <c r="E6771" t="s">
        <v>22</v>
      </c>
      <c r="F6771" t="s">
        <v>28</v>
      </c>
      <c r="G6771">
        <v>12651.38</v>
      </c>
      <c r="H6771">
        <v>2</v>
      </c>
      <c r="I6771">
        <v>25302.76</v>
      </c>
      <c r="J6771">
        <v>3.87</v>
      </c>
      <c r="K6771">
        <v>1862</v>
      </c>
      <c r="L6771" s="1">
        <v>45429</v>
      </c>
    </row>
    <row r="6772" spans="1:12" x14ac:dyDescent="0.25">
      <c r="A6772" t="s">
        <v>6816</v>
      </c>
      <c r="B6772" t="s">
        <v>13</v>
      </c>
      <c r="C6772" t="s">
        <v>14</v>
      </c>
      <c r="D6772" t="s">
        <v>15</v>
      </c>
      <c r="E6772" t="s">
        <v>22</v>
      </c>
      <c r="F6772" t="s">
        <v>62</v>
      </c>
      <c r="G6772">
        <v>17343.95</v>
      </c>
      <c r="H6772">
        <v>3</v>
      </c>
      <c r="I6772">
        <v>52031.85</v>
      </c>
      <c r="J6772">
        <v>4.13</v>
      </c>
      <c r="K6772">
        <v>1659</v>
      </c>
      <c r="L6772" s="1">
        <v>45557</v>
      </c>
    </row>
    <row r="6773" spans="1:12" x14ac:dyDescent="0.25">
      <c r="A6773" t="s">
        <v>6817</v>
      </c>
      <c r="B6773" t="s">
        <v>25</v>
      </c>
      <c r="C6773" t="s">
        <v>26</v>
      </c>
      <c r="D6773" t="s">
        <v>27</v>
      </c>
      <c r="E6773" t="s">
        <v>22</v>
      </c>
      <c r="F6773" t="s">
        <v>28</v>
      </c>
      <c r="G6773">
        <v>5190.57</v>
      </c>
      <c r="H6773">
        <v>5</v>
      </c>
      <c r="I6773">
        <v>25952.85</v>
      </c>
      <c r="J6773">
        <v>4.7699999999999996</v>
      </c>
      <c r="K6773">
        <v>3271</v>
      </c>
      <c r="L6773" s="1">
        <v>45444</v>
      </c>
    </row>
    <row r="6774" spans="1:12" x14ac:dyDescent="0.25">
      <c r="A6774" t="s">
        <v>6818</v>
      </c>
      <c r="B6774" t="s">
        <v>19</v>
      </c>
      <c r="C6774" t="s">
        <v>20</v>
      </c>
      <c r="D6774" t="s">
        <v>21</v>
      </c>
      <c r="E6774" t="s">
        <v>47</v>
      </c>
      <c r="F6774" t="s">
        <v>62</v>
      </c>
      <c r="G6774">
        <v>17003.11</v>
      </c>
      <c r="H6774">
        <v>5</v>
      </c>
      <c r="I6774">
        <v>85015.55</v>
      </c>
      <c r="J6774">
        <v>2.95</v>
      </c>
      <c r="K6774">
        <v>3042</v>
      </c>
      <c r="L6774" s="1">
        <v>45573</v>
      </c>
    </row>
    <row r="6775" spans="1:12" x14ac:dyDescent="0.25">
      <c r="A6775" t="s">
        <v>6819</v>
      </c>
      <c r="B6775" t="s">
        <v>13</v>
      </c>
      <c r="C6775" t="s">
        <v>14</v>
      </c>
      <c r="D6775" t="s">
        <v>15</v>
      </c>
      <c r="E6775" t="s">
        <v>47</v>
      </c>
      <c r="F6775" t="s">
        <v>33</v>
      </c>
      <c r="G6775">
        <v>7585.6</v>
      </c>
      <c r="H6775">
        <v>2</v>
      </c>
      <c r="I6775">
        <v>15171.2</v>
      </c>
      <c r="J6775">
        <v>3.32</v>
      </c>
      <c r="K6775">
        <v>1090</v>
      </c>
      <c r="L6775" s="1">
        <v>45560</v>
      </c>
    </row>
    <row r="6776" spans="1:12" x14ac:dyDescent="0.25">
      <c r="A6776" t="s">
        <v>6820</v>
      </c>
      <c r="B6776" t="s">
        <v>49</v>
      </c>
      <c r="C6776" t="s">
        <v>14</v>
      </c>
      <c r="D6776" t="s">
        <v>50</v>
      </c>
      <c r="E6776" t="s">
        <v>16</v>
      </c>
      <c r="F6776" t="s">
        <v>33</v>
      </c>
      <c r="G6776">
        <v>14523.4</v>
      </c>
      <c r="H6776">
        <v>2</v>
      </c>
      <c r="I6776">
        <v>29046.799999999999</v>
      </c>
      <c r="J6776">
        <v>2.4</v>
      </c>
      <c r="K6776">
        <v>4047</v>
      </c>
      <c r="L6776" s="1">
        <v>45599</v>
      </c>
    </row>
    <row r="6777" spans="1:12" x14ac:dyDescent="0.25">
      <c r="A6777" t="s">
        <v>6821</v>
      </c>
      <c r="B6777" t="s">
        <v>38</v>
      </c>
      <c r="C6777" t="s">
        <v>20</v>
      </c>
      <c r="D6777" t="s">
        <v>39</v>
      </c>
      <c r="E6777" t="s">
        <v>16</v>
      </c>
      <c r="F6777" t="s">
        <v>40</v>
      </c>
      <c r="G6777">
        <v>17145.41</v>
      </c>
      <c r="H6777">
        <v>5</v>
      </c>
      <c r="I6777">
        <v>85727.05</v>
      </c>
      <c r="J6777">
        <v>4.2</v>
      </c>
      <c r="K6777">
        <v>2397</v>
      </c>
      <c r="L6777" s="1">
        <v>45493</v>
      </c>
    </row>
    <row r="6778" spans="1:12" x14ac:dyDescent="0.25">
      <c r="A6778" t="s">
        <v>6822</v>
      </c>
      <c r="B6778" t="s">
        <v>38</v>
      </c>
      <c r="C6778" t="s">
        <v>20</v>
      </c>
      <c r="D6778" t="s">
        <v>39</v>
      </c>
      <c r="E6778" t="s">
        <v>47</v>
      </c>
      <c r="F6778" t="s">
        <v>28</v>
      </c>
      <c r="G6778">
        <v>19955.080000000002</v>
      </c>
      <c r="H6778">
        <v>1</v>
      </c>
      <c r="I6778">
        <v>19955.080000000002</v>
      </c>
      <c r="J6778">
        <v>3.98</v>
      </c>
      <c r="K6778">
        <v>3425</v>
      </c>
      <c r="L6778" s="1">
        <v>45483</v>
      </c>
    </row>
    <row r="6779" spans="1:12" x14ac:dyDescent="0.25">
      <c r="A6779" t="s">
        <v>6823</v>
      </c>
      <c r="B6779" t="s">
        <v>53</v>
      </c>
      <c r="C6779" t="s">
        <v>31</v>
      </c>
      <c r="D6779" t="s">
        <v>54</v>
      </c>
      <c r="E6779" t="s">
        <v>47</v>
      </c>
      <c r="F6779" t="s">
        <v>23</v>
      </c>
      <c r="G6779">
        <v>6575.25</v>
      </c>
      <c r="H6779">
        <v>2</v>
      </c>
      <c r="I6779">
        <v>13150.5</v>
      </c>
      <c r="J6779">
        <v>2.4500000000000002</v>
      </c>
      <c r="K6779">
        <v>3532</v>
      </c>
      <c r="L6779" s="1">
        <v>45595</v>
      </c>
    </row>
    <row r="6780" spans="1:12" x14ac:dyDescent="0.25">
      <c r="A6780" t="s">
        <v>6824</v>
      </c>
      <c r="B6780" t="s">
        <v>30</v>
      </c>
      <c r="C6780" t="s">
        <v>31</v>
      </c>
      <c r="D6780" t="s">
        <v>32</v>
      </c>
      <c r="E6780" t="s">
        <v>16</v>
      </c>
      <c r="F6780" t="s">
        <v>17</v>
      </c>
      <c r="G6780">
        <v>3735.86</v>
      </c>
      <c r="H6780">
        <v>3</v>
      </c>
      <c r="I6780">
        <v>11207.58</v>
      </c>
      <c r="J6780">
        <v>4.93</v>
      </c>
      <c r="K6780">
        <v>3168</v>
      </c>
      <c r="L6780" s="1">
        <v>45408</v>
      </c>
    </row>
    <row r="6781" spans="1:12" x14ac:dyDescent="0.25">
      <c r="A6781" t="s">
        <v>6825</v>
      </c>
      <c r="B6781" t="s">
        <v>38</v>
      </c>
      <c r="C6781" t="s">
        <v>20</v>
      </c>
      <c r="D6781" t="s">
        <v>39</v>
      </c>
      <c r="E6781" t="s">
        <v>47</v>
      </c>
      <c r="F6781" t="s">
        <v>17</v>
      </c>
      <c r="G6781">
        <v>14124.55</v>
      </c>
      <c r="H6781">
        <v>3</v>
      </c>
      <c r="I6781">
        <v>42373.65</v>
      </c>
      <c r="J6781">
        <v>4.62</v>
      </c>
      <c r="K6781">
        <v>1777</v>
      </c>
      <c r="L6781" s="1">
        <v>45374</v>
      </c>
    </row>
    <row r="6782" spans="1:12" x14ac:dyDescent="0.25">
      <c r="A6782" t="s">
        <v>6826</v>
      </c>
      <c r="B6782" t="s">
        <v>65</v>
      </c>
      <c r="C6782" t="s">
        <v>20</v>
      </c>
      <c r="D6782" t="s">
        <v>66</v>
      </c>
      <c r="E6782" t="s">
        <v>22</v>
      </c>
      <c r="F6782" t="s">
        <v>17</v>
      </c>
      <c r="G6782">
        <v>7991.74</v>
      </c>
      <c r="H6782">
        <v>5</v>
      </c>
      <c r="I6782">
        <v>39958.699999999997</v>
      </c>
      <c r="J6782">
        <v>3.14</v>
      </c>
      <c r="K6782">
        <v>3161</v>
      </c>
      <c r="L6782" s="1">
        <v>45452</v>
      </c>
    </row>
    <row r="6783" spans="1:12" x14ac:dyDescent="0.25">
      <c r="A6783" t="s">
        <v>6827</v>
      </c>
      <c r="B6783" t="s">
        <v>30</v>
      </c>
      <c r="C6783" t="s">
        <v>31</v>
      </c>
      <c r="D6783" t="s">
        <v>32</v>
      </c>
      <c r="E6783" t="s">
        <v>16</v>
      </c>
      <c r="F6783" t="s">
        <v>28</v>
      </c>
      <c r="G6783">
        <v>4358.43</v>
      </c>
      <c r="H6783">
        <v>2</v>
      </c>
      <c r="I6783">
        <v>8716.86</v>
      </c>
      <c r="J6783">
        <v>2.29</v>
      </c>
      <c r="K6783">
        <v>482</v>
      </c>
      <c r="L6783" s="1">
        <v>45406</v>
      </c>
    </row>
    <row r="6784" spans="1:12" x14ac:dyDescent="0.25">
      <c r="A6784" t="s">
        <v>6828</v>
      </c>
      <c r="B6784" t="s">
        <v>30</v>
      </c>
      <c r="C6784" t="s">
        <v>31</v>
      </c>
      <c r="D6784" t="s">
        <v>32</v>
      </c>
      <c r="E6784" t="s">
        <v>16</v>
      </c>
      <c r="F6784" t="s">
        <v>17</v>
      </c>
      <c r="G6784">
        <v>14221.2</v>
      </c>
      <c r="H6784">
        <v>5</v>
      </c>
      <c r="I6784">
        <v>71106</v>
      </c>
      <c r="J6784">
        <v>3.23</v>
      </c>
      <c r="K6784">
        <v>4411</v>
      </c>
      <c r="L6784" s="1">
        <v>45563</v>
      </c>
    </row>
    <row r="6785" spans="1:12" x14ac:dyDescent="0.25">
      <c r="A6785" t="s">
        <v>6829</v>
      </c>
      <c r="B6785" t="s">
        <v>19</v>
      </c>
      <c r="C6785" t="s">
        <v>20</v>
      </c>
      <c r="D6785" t="s">
        <v>21</v>
      </c>
      <c r="E6785" t="s">
        <v>47</v>
      </c>
      <c r="F6785" t="s">
        <v>23</v>
      </c>
      <c r="G6785">
        <v>3678.13</v>
      </c>
      <c r="H6785">
        <v>4</v>
      </c>
      <c r="I6785">
        <v>14712.52</v>
      </c>
      <c r="J6785">
        <v>1.8</v>
      </c>
      <c r="K6785">
        <v>3110</v>
      </c>
      <c r="L6785" s="1">
        <v>45321</v>
      </c>
    </row>
    <row r="6786" spans="1:12" x14ac:dyDescent="0.25">
      <c r="A6786" t="s">
        <v>6830</v>
      </c>
      <c r="B6786" t="s">
        <v>65</v>
      </c>
      <c r="C6786" t="s">
        <v>20</v>
      </c>
      <c r="D6786" t="s">
        <v>66</v>
      </c>
      <c r="E6786" t="s">
        <v>47</v>
      </c>
      <c r="F6786" t="s">
        <v>28</v>
      </c>
      <c r="G6786">
        <v>12884.07</v>
      </c>
      <c r="H6786">
        <v>1</v>
      </c>
      <c r="I6786">
        <v>12884.07</v>
      </c>
      <c r="J6786">
        <v>4.34</v>
      </c>
      <c r="K6786">
        <v>625</v>
      </c>
      <c r="L6786" s="1">
        <v>45373</v>
      </c>
    </row>
    <row r="6787" spans="1:12" x14ac:dyDescent="0.25">
      <c r="A6787" t="s">
        <v>6831</v>
      </c>
      <c r="B6787" t="s">
        <v>30</v>
      </c>
      <c r="C6787" t="s">
        <v>31</v>
      </c>
      <c r="D6787" t="s">
        <v>32</v>
      </c>
      <c r="E6787" t="s">
        <v>16</v>
      </c>
      <c r="F6787" t="s">
        <v>17</v>
      </c>
      <c r="G6787">
        <v>12849.98</v>
      </c>
      <c r="H6787">
        <v>1</v>
      </c>
      <c r="I6787">
        <v>12849.98</v>
      </c>
      <c r="J6787">
        <v>2.34</v>
      </c>
      <c r="K6787">
        <v>239</v>
      </c>
      <c r="L6787" s="1">
        <v>45609</v>
      </c>
    </row>
    <row r="6788" spans="1:12" x14ac:dyDescent="0.25">
      <c r="A6788" t="s">
        <v>6832</v>
      </c>
      <c r="B6788" t="s">
        <v>38</v>
      </c>
      <c r="C6788" t="s">
        <v>20</v>
      </c>
      <c r="D6788" t="s">
        <v>39</v>
      </c>
      <c r="E6788" t="s">
        <v>16</v>
      </c>
      <c r="F6788" t="s">
        <v>23</v>
      </c>
      <c r="G6788">
        <v>5988.96</v>
      </c>
      <c r="H6788">
        <v>2</v>
      </c>
      <c r="I6788">
        <v>11977.92</v>
      </c>
      <c r="J6788">
        <v>1.03</v>
      </c>
      <c r="K6788">
        <v>4247</v>
      </c>
      <c r="L6788" s="1">
        <v>45387</v>
      </c>
    </row>
    <row r="6789" spans="1:12" x14ac:dyDescent="0.25">
      <c r="A6789" t="s">
        <v>6833</v>
      </c>
      <c r="B6789" t="s">
        <v>49</v>
      </c>
      <c r="C6789" t="s">
        <v>14</v>
      </c>
      <c r="D6789" t="s">
        <v>50</v>
      </c>
      <c r="E6789" t="s">
        <v>16</v>
      </c>
      <c r="F6789" t="s">
        <v>40</v>
      </c>
      <c r="G6789">
        <v>5372.8</v>
      </c>
      <c r="H6789">
        <v>3</v>
      </c>
      <c r="I6789">
        <v>16118.4</v>
      </c>
      <c r="J6789">
        <v>2.66</v>
      </c>
      <c r="K6789">
        <v>2452</v>
      </c>
      <c r="L6789" s="1">
        <v>45362</v>
      </c>
    </row>
    <row r="6790" spans="1:12" x14ac:dyDescent="0.25">
      <c r="A6790" t="s">
        <v>6834</v>
      </c>
      <c r="B6790" t="s">
        <v>19</v>
      </c>
      <c r="C6790" t="s">
        <v>20</v>
      </c>
      <c r="D6790" t="s">
        <v>21</v>
      </c>
      <c r="E6790" t="s">
        <v>16</v>
      </c>
      <c r="F6790" t="s">
        <v>17</v>
      </c>
      <c r="G6790">
        <v>7348.79</v>
      </c>
      <c r="H6790">
        <v>5</v>
      </c>
      <c r="I6790">
        <v>36743.949999999997</v>
      </c>
      <c r="J6790">
        <v>1.95</v>
      </c>
      <c r="K6790">
        <v>760</v>
      </c>
      <c r="L6790" s="1">
        <v>45521</v>
      </c>
    </row>
    <row r="6791" spans="1:12" x14ac:dyDescent="0.25">
      <c r="A6791" t="s">
        <v>6835</v>
      </c>
      <c r="B6791" t="s">
        <v>38</v>
      </c>
      <c r="C6791" t="s">
        <v>20</v>
      </c>
      <c r="D6791" t="s">
        <v>39</v>
      </c>
      <c r="E6791" t="s">
        <v>22</v>
      </c>
      <c r="F6791" t="s">
        <v>33</v>
      </c>
      <c r="G6791">
        <v>15015.69</v>
      </c>
      <c r="H6791">
        <v>1</v>
      </c>
      <c r="I6791">
        <v>15015.69</v>
      </c>
      <c r="J6791">
        <v>4.7</v>
      </c>
      <c r="K6791">
        <v>4236</v>
      </c>
      <c r="L6791" s="1">
        <v>45495</v>
      </c>
    </row>
    <row r="6792" spans="1:12" x14ac:dyDescent="0.25">
      <c r="A6792" t="s">
        <v>6836</v>
      </c>
      <c r="B6792" t="s">
        <v>13</v>
      </c>
      <c r="C6792" t="s">
        <v>14</v>
      </c>
      <c r="D6792" t="s">
        <v>15</v>
      </c>
      <c r="E6792" t="s">
        <v>47</v>
      </c>
      <c r="F6792" t="s">
        <v>17</v>
      </c>
      <c r="G6792">
        <v>3327.86</v>
      </c>
      <c r="H6792">
        <v>1</v>
      </c>
      <c r="I6792">
        <v>3327.86</v>
      </c>
      <c r="J6792">
        <v>3.57</v>
      </c>
      <c r="K6792">
        <v>1170</v>
      </c>
      <c r="L6792" s="1">
        <v>45500</v>
      </c>
    </row>
    <row r="6793" spans="1:12" x14ac:dyDescent="0.25">
      <c r="A6793" t="s">
        <v>6837</v>
      </c>
      <c r="B6793" t="s">
        <v>53</v>
      </c>
      <c r="C6793" t="s">
        <v>31</v>
      </c>
      <c r="D6793" t="s">
        <v>54</v>
      </c>
      <c r="E6793" t="s">
        <v>22</v>
      </c>
      <c r="F6793" t="s">
        <v>17</v>
      </c>
      <c r="G6793">
        <v>4892.57</v>
      </c>
      <c r="H6793">
        <v>3</v>
      </c>
      <c r="I6793">
        <v>14677.71</v>
      </c>
      <c r="J6793">
        <v>2.57</v>
      </c>
      <c r="K6793">
        <v>1584</v>
      </c>
      <c r="L6793" s="1">
        <v>45397</v>
      </c>
    </row>
    <row r="6794" spans="1:12" x14ac:dyDescent="0.25">
      <c r="A6794" t="s">
        <v>6838</v>
      </c>
      <c r="B6794" t="s">
        <v>19</v>
      </c>
      <c r="C6794" t="s">
        <v>20</v>
      </c>
      <c r="D6794" t="s">
        <v>21</v>
      </c>
      <c r="E6794" t="s">
        <v>47</v>
      </c>
      <c r="F6794" t="s">
        <v>23</v>
      </c>
      <c r="G6794">
        <v>8023.1</v>
      </c>
      <c r="H6794">
        <v>4</v>
      </c>
      <c r="I6794">
        <v>32092.400000000001</v>
      </c>
      <c r="J6794">
        <v>4.51</v>
      </c>
      <c r="K6794">
        <v>81</v>
      </c>
      <c r="L6794" s="1">
        <v>45629</v>
      </c>
    </row>
    <row r="6795" spans="1:12" x14ac:dyDescent="0.25">
      <c r="A6795" t="s">
        <v>6839</v>
      </c>
      <c r="B6795" t="s">
        <v>19</v>
      </c>
      <c r="C6795" t="s">
        <v>20</v>
      </c>
      <c r="D6795" t="s">
        <v>21</v>
      </c>
      <c r="E6795" t="s">
        <v>22</v>
      </c>
      <c r="F6795" t="s">
        <v>23</v>
      </c>
      <c r="G6795">
        <v>18203.09</v>
      </c>
      <c r="H6795">
        <v>1</v>
      </c>
      <c r="I6795">
        <v>18203.09</v>
      </c>
      <c r="J6795">
        <v>2.5299999999999998</v>
      </c>
      <c r="K6795">
        <v>4894</v>
      </c>
      <c r="L6795" s="1">
        <v>45607</v>
      </c>
    </row>
    <row r="6796" spans="1:12" x14ac:dyDescent="0.25">
      <c r="A6796" t="s">
        <v>6840</v>
      </c>
      <c r="B6796" t="s">
        <v>53</v>
      </c>
      <c r="C6796" t="s">
        <v>31</v>
      </c>
      <c r="D6796" t="s">
        <v>54</v>
      </c>
      <c r="E6796" t="s">
        <v>22</v>
      </c>
      <c r="F6796" t="s">
        <v>17</v>
      </c>
      <c r="G6796">
        <v>7933.84</v>
      </c>
      <c r="H6796">
        <v>1</v>
      </c>
      <c r="I6796">
        <v>7933.84</v>
      </c>
      <c r="J6796">
        <v>3</v>
      </c>
      <c r="K6796">
        <v>4058</v>
      </c>
      <c r="L6796" s="1">
        <v>45440</v>
      </c>
    </row>
    <row r="6797" spans="1:12" x14ac:dyDescent="0.25">
      <c r="A6797" t="s">
        <v>6841</v>
      </c>
      <c r="B6797" t="s">
        <v>65</v>
      </c>
      <c r="C6797" t="s">
        <v>20</v>
      </c>
      <c r="D6797" t="s">
        <v>66</v>
      </c>
      <c r="E6797" t="s">
        <v>16</v>
      </c>
      <c r="F6797" t="s">
        <v>17</v>
      </c>
      <c r="G6797">
        <v>12468.29</v>
      </c>
      <c r="H6797">
        <v>5</v>
      </c>
      <c r="I6797">
        <v>62341.45</v>
      </c>
      <c r="J6797">
        <v>4.13</v>
      </c>
      <c r="K6797">
        <v>3543</v>
      </c>
      <c r="L6797" s="1">
        <v>45367</v>
      </c>
    </row>
    <row r="6798" spans="1:12" x14ac:dyDescent="0.25">
      <c r="A6798" t="s">
        <v>6842</v>
      </c>
      <c r="B6798" t="s">
        <v>35</v>
      </c>
      <c r="C6798" t="s">
        <v>14</v>
      </c>
      <c r="D6798" t="s">
        <v>36</v>
      </c>
      <c r="E6798" t="s">
        <v>22</v>
      </c>
      <c r="F6798" t="s">
        <v>33</v>
      </c>
      <c r="G6798">
        <v>12878.1</v>
      </c>
      <c r="H6798">
        <v>3</v>
      </c>
      <c r="I6798">
        <v>38634.300000000003</v>
      </c>
      <c r="J6798">
        <v>3.21</v>
      </c>
      <c r="K6798">
        <v>2898</v>
      </c>
      <c r="L6798" s="1">
        <v>45364</v>
      </c>
    </row>
    <row r="6799" spans="1:12" x14ac:dyDescent="0.25">
      <c r="A6799" t="s">
        <v>6843</v>
      </c>
      <c r="B6799" t="s">
        <v>49</v>
      </c>
      <c r="C6799" t="s">
        <v>14</v>
      </c>
      <c r="D6799" t="s">
        <v>50</v>
      </c>
      <c r="E6799" t="s">
        <v>16</v>
      </c>
      <c r="F6799" t="s">
        <v>17</v>
      </c>
      <c r="G6799">
        <v>12768.65</v>
      </c>
      <c r="H6799">
        <v>2</v>
      </c>
      <c r="I6799">
        <v>25537.3</v>
      </c>
      <c r="J6799">
        <v>3.58</v>
      </c>
      <c r="K6799">
        <v>3333</v>
      </c>
      <c r="L6799" s="1">
        <v>45528</v>
      </c>
    </row>
    <row r="6800" spans="1:12" x14ac:dyDescent="0.25">
      <c r="A6800" t="s">
        <v>6844</v>
      </c>
      <c r="B6800" t="s">
        <v>25</v>
      </c>
      <c r="C6800" t="s">
        <v>26</v>
      </c>
      <c r="D6800" t="s">
        <v>27</v>
      </c>
      <c r="E6800" t="s">
        <v>47</v>
      </c>
      <c r="F6800" t="s">
        <v>17</v>
      </c>
      <c r="G6800">
        <v>14033.21</v>
      </c>
      <c r="H6800">
        <v>3</v>
      </c>
      <c r="I6800">
        <v>42099.63</v>
      </c>
      <c r="J6800">
        <v>2.13</v>
      </c>
      <c r="K6800">
        <v>1980</v>
      </c>
      <c r="L6800" s="1">
        <v>45539</v>
      </c>
    </row>
    <row r="6801" spans="1:12" x14ac:dyDescent="0.25">
      <c r="A6801" t="s">
        <v>6845</v>
      </c>
      <c r="B6801" t="s">
        <v>25</v>
      </c>
      <c r="C6801" t="s">
        <v>26</v>
      </c>
      <c r="D6801" t="s">
        <v>27</v>
      </c>
      <c r="E6801" t="s">
        <v>47</v>
      </c>
      <c r="F6801" t="s">
        <v>62</v>
      </c>
      <c r="G6801">
        <v>17997.23</v>
      </c>
      <c r="H6801">
        <v>3</v>
      </c>
      <c r="I6801">
        <v>53991.69</v>
      </c>
      <c r="J6801">
        <v>1.66</v>
      </c>
      <c r="K6801">
        <v>4383</v>
      </c>
      <c r="L6801" s="1">
        <v>45418</v>
      </c>
    </row>
    <row r="6802" spans="1:12" x14ac:dyDescent="0.25">
      <c r="A6802" t="s">
        <v>6846</v>
      </c>
      <c r="B6802" t="s">
        <v>49</v>
      </c>
      <c r="C6802" t="s">
        <v>14</v>
      </c>
      <c r="D6802" t="s">
        <v>50</v>
      </c>
      <c r="E6802" t="s">
        <v>16</v>
      </c>
      <c r="F6802" t="s">
        <v>28</v>
      </c>
      <c r="G6802">
        <v>4442.21</v>
      </c>
      <c r="H6802">
        <v>4</v>
      </c>
      <c r="I6802">
        <v>17768.84</v>
      </c>
      <c r="J6802">
        <v>2.02</v>
      </c>
      <c r="K6802">
        <v>3014</v>
      </c>
      <c r="L6802" s="1">
        <v>45296</v>
      </c>
    </row>
    <row r="6803" spans="1:12" x14ac:dyDescent="0.25">
      <c r="A6803" t="s">
        <v>6847</v>
      </c>
      <c r="B6803" t="s">
        <v>13</v>
      </c>
      <c r="C6803" t="s">
        <v>14</v>
      </c>
      <c r="D6803" t="s">
        <v>15</v>
      </c>
      <c r="E6803" t="s">
        <v>22</v>
      </c>
      <c r="F6803" t="s">
        <v>23</v>
      </c>
      <c r="G6803">
        <v>2030.63</v>
      </c>
      <c r="H6803">
        <v>2</v>
      </c>
      <c r="I6803">
        <v>4061.26</v>
      </c>
      <c r="J6803">
        <v>4.8499999999999996</v>
      </c>
      <c r="K6803">
        <v>829</v>
      </c>
      <c r="L6803" s="1">
        <v>45299</v>
      </c>
    </row>
    <row r="6804" spans="1:12" x14ac:dyDescent="0.25">
      <c r="A6804" t="s">
        <v>6848</v>
      </c>
      <c r="B6804" t="s">
        <v>30</v>
      </c>
      <c r="C6804" t="s">
        <v>31</v>
      </c>
      <c r="D6804" t="s">
        <v>32</v>
      </c>
      <c r="E6804" t="s">
        <v>22</v>
      </c>
      <c r="F6804" t="s">
        <v>23</v>
      </c>
      <c r="G6804">
        <v>15107.74</v>
      </c>
      <c r="H6804">
        <v>1</v>
      </c>
      <c r="I6804">
        <v>15107.74</v>
      </c>
      <c r="J6804">
        <v>3.04</v>
      </c>
      <c r="K6804">
        <v>1473</v>
      </c>
      <c r="L6804" s="1">
        <v>45356</v>
      </c>
    </row>
    <row r="6805" spans="1:12" x14ac:dyDescent="0.25">
      <c r="A6805" t="s">
        <v>6849</v>
      </c>
      <c r="B6805" t="s">
        <v>43</v>
      </c>
      <c r="C6805" t="s">
        <v>44</v>
      </c>
      <c r="D6805" t="s">
        <v>45</v>
      </c>
      <c r="E6805" t="s">
        <v>47</v>
      </c>
      <c r="F6805" t="s">
        <v>17</v>
      </c>
      <c r="G6805">
        <v>14630.28</v>
      </c>
      <c r="H6805">
        <v>5</v>
      </c>
      <c r="I6805">
        <v>73151.399999999994</v>
      </c>
      <c r="J6805">
        <v>4.25</v>
      </c>
      <c r="K6805">
        <v>3072</v>
      </c>
      <c r="L6805" s="1">
        <v>45412</v>
      </c>
    </row>
    <row r="6806" spans="1:12" x14ac:dyDescent="0.25">
      <c r="A6806" t="s">
        <v>6850</v>
      </c>
      <c r="B6806" t="s">
        <v>65</v>
      </c>
      <c r="C6806" t="s">
        <v>20</v>
      </c>
      <c r="D6806" t="s">
        <v>66</v>
      </c>
      <c r="E6806" t="s">
        <v>47</v>
      </c>
      <c r="F6806" t="s">
        <v>17</v>
      </c>
      <c r="G6806">
        <v>935.1</v>
      </c>
      <c r="H6806">
        <v>4</v>
      </c>
      <c r="I6806">
        <v>3740.4</v>
      </c>
      <c r="J6806">
        <v>4.3</v>
      </c>
      <c r="K6806">
        <v>4361</v>
      </c>
      <c r="L6806" s="1">
        <v>45427</v>
      </c>
    </row>
    <row r="6807" spans="1:12" x14ac:dyDescent="0.25">
      <c r="A6807" t="s">
        <v>6851</v>
      </c>
      <c r="B6807" t="s">
        <v>30</v>
      </c>
      <c r="C6807" t="s">
        <v>31</v>
      </c>
      <c r="D6807" t="s">
        <v>32</v>
      </c>
      <c r="E6807" t="s">
        <v>47</v>
      </c>
      <c r="F6807" t="s">
        <v>40</v>
      </c>
      <c r="G6807">
        <v>6045.77</v>
      </c>
      <c r="H6807">
        <v>3</v>
      </c>
      <c r="I6807">
        <v>18137.310000000001</v>
      </c>
      <c r="J6807">
        <v>2.5499999999999998</v>
      </c>
      <c r="K6807">
        <v>332</v>
      </c>
      <c r="L6807" s="1">
        <v>45352</v>
      </c>
    </row>
    <row r="6808" spans="1:12" x14ac:dyDescent="0.25">
      <c r="A6808" t="s">
        <v>6852</v>
      </c>
      <c r="B6808" t="s">
        <v>13</v>
      </c>
      <c r="C6808" t="s">
        <v>14</v>
      </c>
      <c r="D6808" t="s">
        <v>15</v>
      </c>
      <c r="E6808" t="s">
        <v>16</v>
      </c>
      <c r="F6808" t="s">
        <v>17</v>
      </c>
      <c r="G6808">
        <v>3114.47</v>
      </c>
      <c r="H6808">
        <v>1</v>
      </c>
      <c r="I6808">
        <v>3114.47</v>
      </c>
      <c r="J6808">
        <v>1.32</v>
      </c>
      <c r="K6808">
        <v>1346</v>
      </c>
      <c r="L6808" s="1">
        <v>45431</v>
      </c>
    </row>
    <row r="6809" spans="1:12" x14ac:dyDescent="0.25">
      <c r="A6809" t="s">
        <v>6853</v>
      </c>
      <c r="B6809" t="s">
        <v>19</v>
      </c>
      <c r="C6809" t="s">
        <v>20</v>
      </c>
      <c r="D6809" t="s">
        <v>21</v>
      </c>
      <c r="E6809" t="s">
        <v>16</v>
      </c>
      <c r="F6809" t="s">
        <v>33</v>
      </c>
      <c r="G6809">
        <v>11975.36</v>
      </c>
      <c r="H6809">
        <v>2</v>
      </c>
      <c r="I6809">
        <v>23950.720000000001</v>
      </c>
      <c r="J6809">
        <v>3.55</v>
      </c>
      <c r="K6809">
        <v>442</v>
      </c>
      <c r="L6809" s="1">
        <v>45552</v>
      </c>
    </row>
    <row r="6810" spans="1:12" x14ac:dyDescent="0.25">
      <c r="A6810" t="s">
        <v>6854</v>
      </c>
      <c r="B6810" t="s">
        <v>25</v>
      </c>
      <c r="C6810" t="s">
        <v>26</v>
      </c>
      <c r="D6810" t="s">
        <v>27</v>
      </c>
      <c r="E6810" t="s">
        <v>16</v>
      </c>
      <c r="F6810" t="s">
        <v>33</v>
      </c>
      <c r="G6810">
        <v>6086.02</v>
      </c>
      <c r="H6810">
        <v>1</v>
      </c>
      <c r="I6810">
        <v>6086.02</v>
      </c>
      <c r="J6810">
        <v>4.28</v>
      </c>
      <c r="K6810">
        <v>4287</v>
      </c>
      <c r="L6810" s="1">
        <v>45535</v>
      </c>
    </row>
    <row r="6811" spans="1:12" x14ac:dyDescent="0.25">
      <c r="A6811" t="s">
        <v>6855</v>
      </c>
      <c r="B6811" t="s">
        <v>53</v>
      </c>
      <c r="C6811" t="s">
        <v>31</v>
      </c>
      <c r="D6811" t="s">
        <v>54</v>
      </c>
      <c r="E6811" t="s">
        <v>16</v>
      </c>
      <c r="F6811" t="s">
        <v>33</v>
      </c>
      <c r="G6811">
        <v>3644.84</v>
      </c>
      <c r="H6811">
        <v>1</v>
      </c>
      <c r="I6811">
        <v>3644.84</v>
      </c>
      <c r="J6811">
        <v>4.99</v>
      </c>
      <c r="K6811">
        <v>4631</v>
      </c>
      <c r="L6811" s="1">
        <v>45593</v>
      </c>
    </row>
    <row r="6812" spans="1:12" x14ac:dyDescent="0.25">
      <c r="A6812" t="s">
        <v>6856</v>
      </c>
      <c r="B6812" t="s">
        <v>25</v>
      </c>
      <c r="C6812" t="s">
        <v>26</v>
      </c>
      <c r="D6812" t="s">
        <v>27</v>
      </c>
      <c r="E6812" t="s">
        <v>22</v>
      </c>
      <c r="F6812" t="s">
        <v>17</v>
      </c>
      <c r="G6812">
        <v>2621.88</v>
      </c>
      <c r="H6812">
        <v>5</v>
      </c>
      <c r="I6812">
        <v>13109.4</v>
      </c>
      <c r="J6812">
        <v>3.81</v>
      </c>
      <c r="K6812">
        <v>838</v>
      </c>
      <c r="L6812" s="1">
        <v>45307</v>
      </c>
    </row>
    <row r="6813" spans="1:12" x14ac:dyDescent="0.25">
      <c r="A6813" t="s">
        <v>6857</v>
      </c>
      <c r="B6813" t="s">
        <v>19</v>
      </c>
      <c r="C6813" t="s">
        <v>20</v>
      </c>
      <c r="D6813" t="s">
        <v>21</v>
      </c>
      <c r="E6813" t="s">
        <v>22</v>
      </c>
      <c r="F6813" t="s">
        <v>33</v>
      </c>
      <c r="G6813">
        <v>12997.54</v>
      </c>
      <c r="H6813">
        <v>2</v>
      </c>
      <c r="I6813">
        <v>25995.08</v>
      </c>
      <c r="J6813">
        <v>2.11</v>
      </c>
      <c r="K6813">
        <v>3918</v>
      </c>
      <c r="L6813" s="1">
        <v>45443</v>
      </c>
    </row>
    <row r="6814" spans="1:12" x14ac:dyDescent="0.25">
      <c r="A6814" t="s">
        <v>6858</v>
      </c>
      <c r="B6814" t="s">
        <v>43</v>
      </c>
      <c r="C6814" t="s">
        <v>44</v>
      </c>
      <c r="D6814" t="s">
        <v>45</v>
      </c>
      <c r="E6814" t="s">
        <v>22</v>
      </c>
      <c r="F6814" t="s">
        <v>28</v>
      </c>
      <c r="G6814">
        <v>16575.7</v>
      </c>
      <c r="H6814">
        <v>1</v>
      </c>
      <c r="I6814">
        <v>16575.7</v>
      </c>
      <c r="J6814">
        <v>4.7300000000000004</v>
      </c>
      <c r="K6814">
        <v>2643</v>
      </c>
      <c r="L6814" s="1">
        <v>45362</v>
      </c>
    </row>
    <row r="6815" spans="1:12" x14ac:dyDescent="0.25">
      <c r="A6815" t="s">
        <v>6859</v>
      </c>
      <c r="B6815" t="s">
        <v>30</v>
      </c>
      <c r="C6815" t="s">
        <v>31</v>
      </c>
      <c r="D6815" t="s">
        <v>32</v>
      </c>
      <c r="E6815" t="s">
        <v>22</v>
      </c>
      <c r="F6815" t="s">
        <v>28</v>
      </c>
      <c r="G6815">
        <v>16957.439999999999</v>
      </c>
      <c r="H6815">
        <v>1</v>
      </c>
      <c r="I6815">
        <v>16957.439999999999</v>
      </c>
      <c r="J6815">
        <v>3.72</v>
      </c>
      <c r="K6815">
        <v>226</v>
      </c>
      <c r="L6815" s="1">
        <v>45298</v>
      </c>
    </row>
    <row r="6816" spans="1:12" x14ac:dyDescent="0.25">
      <c r="A6816" t="s">
        <v>6860</v>
      </c>
      <c r="B6816" t="s">
        <v>49</v>
      </c>
      <c r="C6816" t="s">
        <v>14</v>
      </c>
      <c r="D6816" t="s">
        <v>50</v>
      </c>
      <c r="E6816" t="s">
        <v>22</v>
      </c>
      <c r="F6816" t="s">
        <v>40</v>
      </c>
      <c r="G6816">
        <v>12918.24</v>
      </c>
      <c r="H6816">
        <v>2</v>
      </c>
      <c r="I6816">
        <v>25836.48</v>
      </c>
      <c r="J6816">
        <v>3.84</v>
      </c>
      <c r="K6816">
        <v>4250</v>
      </c>
      <c r="L6816" s="1">
        <v>45549</v>
      </c>
    </row>
    <row r="6817" spans="1:12" x14ac:dyDescent="0.25">
      <c r="A6817" t="s">
        <v>6861</v>
      </c>
      <c r="B6817" t="s">
        <v>19</v>
      </c>
      <c r="C6817" t="s">
        <v>20</v>
      </c>
      <c r="D6817" t="s">
        <v>21</v>
      </c>
      <c r="E6817" t="s">
        <v>22</v>
      </c>
      <c r="F6817" t="s">
        <v>33</v>
      </c>
      <c r="G6817">
        <v>11347.96</v>
      </c>
      <c r="H6817">
        <v>5</v>
      </c>
      <c r="I6817">
        <v>56739.8</v>
      </c>
      <c r="J6817">
        <v>3.95</v>
      </c>
      <c r="K6817">
        <v>886</v>
      </c>
      <c r="L6817" s="1">
        <v>45481</v>
      </c>
    </row>
    <row r="6818" spans="1:12" x14ac:dyDescent="0.25">
      <c r="A6818" t="s">
        <v>6862</v>
      </c>
      <c r="B6818" t="s">
        <v>43</v>
      </c>
      <c r="C6818" t="s">
        <v>44</v>
      </c>
      <c r="D6818" t="s">
        <v>45</v>
      </c>
      <c r="E6818" t="s">
        <v>22</v>
      </c>
      <c r="F6818" t="s">
        <v>17</v>
      </c>
      <c r="G6818">
        <v>19700.53</v>
      </c>
      <c r="H6818">
        <v>1</v>
      </c>
      <c r="I6818">
        <v>19700.53</v>
      </c>
      <c r="J6818">
        <v>2.0699999999999998</v>
      </c>
      <c r="K6818">
        <v>2355</v>
      </c>
      <c r="L6818" s="1">
        <v>45442</v>
      </c>
    </row>
    <row r="6819" spans="1:12" x14ac:dyDescent="0.25">
      <c r="A6819" t="s">
        <v>6863</v>
      </c>
      <c r="B6819" t="s">
        <v>38</v>
      </c>
      <c r="C6819" t="s">
        <v>20</v>
      </c>
      <c r="D6819" t="s">
        <v>39</v>
      </c>
      <c r="E6819" t="s">
        <v>22</v>
      </c>
      <c r="F6819" t="s">
        <v>23</v>
      </c>
      <c r="G6819">
        <v>5765.28</v>
      </c>
      <c r="H6819">
        <v>3</v>
      </c>
      <c r="I6819">
        <v>17295.84</v>
      </c>
      <c r="J6819">
        <v>4.46</v>
      </c>
      <c r="K6819">
        <v>352</v>
      </c>
      <c r="L6819" s="1">
        <v>45572</v>
      </c>
    </row>
    <row r="6820" spans="1:12" x14ac:dyDescent="0.25">
      <c r="A6820" t="s">
        <v>6864</v>
      </c>
      <c r="B6820" t="s">
        <v>53</v>
      </c>
      <c r="C6820" t="s">
        <v>31</v>
      </c>
      <c r="D6820" t="s">
        <v>54</v>
      </c>
      <c r="E6820" t="s">
        <v>16</v>
      </c>
      <c r="F6820" t="s">
        <v>28</v>
      </c>
      <c r="G6820">
        <v>3930.84</v>
      </c>
      <c r="H6820">
        <v>5</v>
      </c>
      <c r="I6820">
        <v>19654.2</v>
      </c>
      <c r="J6820">
        <v>4.6399999999999997</v>
      </c>
      <c r="K6820">
        <v>2642</v>
      </c>
      <c r="L6820" s="1">
        <v>45550</v>
      </c>
    </row>
    <row r="6821" spans="1:12" x14ac:dyDescent="0.25">
      <c r="A6821" t="s">
        <v>6865</v>
      </c>
      <c r="B6821" t="s">
        <v>19</v>
      </c>
      <c r="C6821" t="s">
        <v>20</v>
      </c>
      <c r="D6821" t="s">
        <v>21</v>
      </c>
      <c r="E6821" t="s">
        <v>47</v>
      </c>
      <c r="F6821" t="s">
        <v>17</v>
      </c>
      <c r="G6821">
        <v>3774.28</v>
      </c>
      <c r="H6821">
        <v>5</v>
      </c>
      <c r="I6821">
        <v>18871.400000000001</v>
      </c>
      <c r="J6821">
        <v>3.54</v>
      </c>
      <c r="K6821">
        <v>2380</v>
      </c>
      <c r="L6821" s="1">
        <v>45306</v>
      </c>
    </row>
    <row r="6822" spans="1:12" x14ac:dyDescent="0.25">
      <c r="A6822" t="s">
        <v>6866</v>
      </c>
      <c r="B6822" t="s">
        <v>30</v>
      </c>
      <c r="C6822" t="s">
        <v>31</v>
      </c>
      <c r="D6822" t="s">
        <v>32</v>
      </c>
      <c r="E6822" t="s">
        <v>16</v>
      </c>
      <c r="F6822" t="s">
        <v>40</v>
      </c>
      <c r="G6822">
        <v>5980.15</v>
      </c>
      <c r="H6822">
        <v>4</v>
      </c>
      <c r="I6822">
        <v>23920.6</v>
      </c>
      <c r="J6822">
        <v>3.03</v>
      </c>
      <c r="K6822">
        <v>3755</v>
      </c>
      <c r="L6822" s="1">
        <v>45379</v>
      </c>
    </row>
    <row r="6823" spans="1:12" x14ac:dyDescent="0.25">
      <c r="A6823" t="s">
        <v>6867</v>
      </c>
      <c r="B6823" t="s">
        <v>13</v>
      </c>
      <c r="C6823" t="s">
        <v>14</v>
      </c>
      <c r="D6823" t="s">
        <v>15</v>
      </c>
      <c r="E6823" t="s">
        <v>22</v>
      </c>
      <c r="F6823" t="s">
        <v>23</v>
      </c>
      <c r="G6823">
        <v>8855.33</v>
      </c>
      <c r="H6823">
        <v>5</v>
      </c>
      <c r="I6823">
        <v>44276.65</v>
      </c>
      <c r="J6823">
        <v>4.0199999999999996</v>
      </c>
      <c r="K6823">
        <v>109</v>
      </c>
      <c r="L6823" s="1">
        <v>45367</v>
      </c>
    </row>
    <row r="6824" spans="1:12" x14ac:dyDescent="0.25">
      <c r="A6824" t="s">
        <v>6868</v>
      </c>
      <c r="B6824" t="s">
        <v>30</v>
      </c>
      <c r="C6824" t="s">
        <v>31</v>
      </c>
      <c r="D6824" t="s">
        <v>32</v>
      </c>
      <c r="E6824" t="s">
        <v>16</v>
      </c>
      <c r="F6824" t="s">
        <v>17</v>
      </c>
      <c r="G6824">
        <v>16782.07</v>
      </c>
      <c r="H6824">
        <v>3</v>
      </c>
      <c r="I6824">
        <v>50346.21</v>
      </c>
      <c r="J6824">
        <v>2.16</v>
      </c>
      <c r="K6824">
        <v>115</v>
      </c>
      <c r="L6824" s="1">
        <v>45643</v>
      </c>
    </row>
    <row r="6825" spans="1:12" x14ac:dyDescent="0.25">
      <c r="A6825" t="s">
        <v>6869</v>
      </c>
      <c r="B6825" t="s">
        <v>65</v>
      </c>
      <c r="C6825" t="s">
        <v>20</v>
      </c>
      <c r="D6825" t="s">
        <v>66</v>
      </c>
      <c r="E6825" t="s">
        <v>22</v>
      </c>
      <c r="F6825" t="s">
        <v>28</v>
      </c>
      <c r="G6825">
        <v>16222.06</v>
      </c>
      <c r="H6825">
        <v>1</v>
      </c>
      <c r="I6825">
        <v>16222.06</v>
      </c>
      <c r="J6825">
        <v>4.88</v>
      </c>
      <c r="K6825">
        <v>4654</v>
      </c>
      <c r="L6825" s="1">
        <v>45357</v>
      </c>
    </row>
    <row r="6826" spans="1:12" x14ac:dyDescent="0.25">
      <c r="A6826" t="s">
        <v>6870</v>
      </c>
      <c r="B6826" t="s">
        <v>30</v>
      </c>
      <c r="C6826" t="s">
        <v>31</v>
      </c>
      <c r="D6826" t="s">
        <v>32</v>
      </c>
      <c r="E6826" t="s">
        <v>16</v>
      </c>
      <c r="F6826" t="s">
        <v>33</v>
      </c>
      <c r="G6826">
        <v>1811.04</v>
      </c>
      <c r="H6826">
        <v>2</v>
      </c>
      <c r="I6826">
        <v>3622.08</v>
      </c>
      <c r="J6826">
        <v>3.09</v>
      </c>
      <c r="K6826">
        <v>3865</v>
      </c>
      <c r="L6826" s="1">
        <v>45568</v>
      </c>
    </row>
    <row r="6827" spans="1:12" x14ac:dyDescent="0.25">
      <c r="A6827" t="s">
        <v>6871</v>
      </c>
      <c r="B6827" t="s">
        <v>19</v>
      </c>
      <c r="C6827" t="s">
        <v>20</v>
      </c>
      <c r="D6827" t="s">
        <v>21</v>
      </c>
      <c r="E6827" t="s">
        <v>47</v>
      </c>
      <c r="F6827" t="s">
        <v>28</v>
      </c>
      <c r="G6827">
        <v>11521.83</v>
      </c>
      <c r="H6827">
        <v>5</v>
      </c>
      <c r="I6827">
        <v>57609.15</v>
      </c>
      <c r="J6827">
        <v>2.4900000000000002</v>
      </c>
      <c r="K6827">
        <v>2970</v>
      </c>
      <c r="L6827" s="1">
        <v>45317</v>
      </c>
    </row>
    <row r="6828" spans="1:12" x14ac:dyDescent="0.25">
      <c r="A6828" t="s">
        <v>6872</v>
      </c>
      <c r="B6828" t="s">
        <v>49</v>
      </c>
      <c r="C6828" t="s">
        <v>14</v>
      </c>
      <c r="D6828" t="s">
        <v>50</v>
      </c>
      <c r="E6828" t="s">
        <v>16</v>
      </c>
      <c r="F6828" t="s">
        <v>40</v>
      </c>
      <c r="G6828">
        <v>10361.34</v>
      </c>
      <c r="H6828">
        <v>1</v>
      </c>
      <c r="I6828">
        <v>10361.34</v>
      </c>
      <c r="J6828">
        <v>4.24</v>
      </c>
      <c r="K6828">
        <v>4607</v>
      </c>
      <c r="L6828" s="1">
        <v>45358</v>
      </c>
    </row>
    <row r="6829" spans="1:12" x14ac:dyDescent="0.25">
      <c r="A6829" t="s">
        <v>6873</v>
      </c>
      <c r="B6829" t="s">
        <v>35</v>
      </c>
      <c r="C6829" t="s">
        <v>14</v>
      </c>
      <c r="D6829" t="s">
        <v>36</v>
      </c>
      <c r="E6829" t="s">
        <v>47</v>
      </c>
      <c r="F6829" t="s">
        <v>17</v>
      </c>
      <c r="G6829">
        <v>19962.96</v>
      </c>
      <c r="H6829">
        <v>4</v>
      </c>
      <c r="I6829">
        <v>79851.839999999997</v>
      </c>
      <c r="J6829">
        <v>2.63</v>
      </c>
      <c r="K6829">
        <v>4316</v>
      </c>
      <c r="L6829" s="1">
        <v>45648</v>
      </c>
    </row>
    <row r="6830" spans="1:12" x14ac:dyDescent="0.25">
      <c r="A6830" t="s">
        <v>6874</v>
      </c>
      <c r="B6830" t="s">
        <v>35</v>
      </c>
      <c r="C6830" t="s">
        <v>14</v>
      </c>
      <c r="D6830" t="s">
        <v>36</v>
      </c>
      <c r="E6830" t="s">
        <v>22</v>
      </c>
      <c r="F6830" t="s">
        <v>28</v>
      </c>
      <c r="G6830">
        <v>16133.51</v>
      </c>
      <c r="H6830">
        <v>5</v>
      </c>
      <c r="I6830">
        <v>80667.55</v>
      </c>
      <c r="J6830">
        <v>1.65</v>
      </c>
      <c r="K6830">
        <v>2599</v>
      </c>
      <c r="L6830" s="1">
        <v>45415</v>
      </c>
    </row>
    <row r="6831" spans="1:12" x14ac:dyDescent="0.25">
      <c r="A6831" t="s">
        <v>6875</v>
      </c>
      <c r="B6831" t="s">
        <v>13</v>
      </c>
      <c r="C6831" t="s">
        <v>14</v>
      </c>
      <c r="D6831" t="s">
        <v>15</v>
      </c>
      <c r="E6831" t="s">
        <v>47</v>
      </c>
      <c r="F6831" t="s">
        <v>17</v>
      </c>
      <c r="G6831">
        <v>15558.75</v>
      </c>
      <c r="H6831">
        <v>4</v>
      </c>
      <c r="I6831">
        <v>62235</v>
      </c>
      <c r="J6831">
        <v>3.84</v>
      </c>
      <c r="K6831">
        <v>4436</v>
      </c>
      <c r="L6831" s="1">
        <v>45324</v>
      </c>
    </row>
    <row r="6832" spans="1:12" x14ac:dyDescent="0.25">
      <c r="A6832" t="s">
        <v>6876</v>
      </c>
      <c r="B6832" t="s">
        <v>25</v>
      </c>
      <c r="C6832" t="s">
        <v>26</v>
      </c>
      <c r="D6832" t="s">
        <v>27</v>
      </c>
      <c r="E6832" t="s">
        <v>16</v>
      </c>
      <c r="F6832" t="s">
        <v>28</v>
      </c>
      <c r="G6832">
        <v>18306.3</v>
      </c>
      <c r="H6832">
        <v>2</v>
      </c>
      <c r="I6832">
        <v>36612.6</v>
      </c>
      <c r="J6832">
        <v>1.07</v>
      </c>
      <c r="K6832">
        <v>1187</v>
      </c>
      <c r="L6832" s="1">
        <v>45622</v>
      </c>
    </row>
    <row r="6833" spans="1:12" x14ac:dyDescent="0.25">
      <c r="A6833" t="s">
        <v>6877</v>
      </c>
      <c r="B6833" t="s">
        <v>49</v>
      </c>
      <c r="C6833" t="s">
        <v>14</v>
      </c>
      <c r="D6833" t="s">
        <v>50</v>
      </c>
      <c r="E6833" t="s">
        <v>22</v>
      </c>
      <c r="F6833" t="s">
        <v>28</v>
      </c>
      <c r="G6833">
        <v>19960.12</v>
      </c>
      <c r="H6833">
        <v>4</v>
      </c>
      <c r="I6833">
        <v>79840.479999999996</v>
      </c>
      <c r="J6833">
        <v>1.87</v>
      </c>
      <c r="K6833">
        <v>4052</v>
      </c>
      <c r="L6833" s="1">
        <v>45328</v>
      </c>
    </row>
    <row r="6834" spans="1:12" x14ac:dyDescent="0.25">
      <c r="A6834" t="s">
        <v>6878</v>
      </c>
      <c r="B6834" t="s">
        <v>30</v>
      </c>
      <c r="C6834" t="s">
        <v>31</v>
      </c>
      <c r="D6834" t="s">
        <v>32</v>
      </c>
      <c r="E6834" t="s">
        <v>47</v>
      </c>
      <c r="F6834" t="s">
        <v>62</v>
      </c>
      <c r="G6834">
        <v>953.98</v>
      </c>
      <c r="H6834">
        <v>1</v>
      </c>
      <c r="I6834">
        <v>953.98</v>
      </c>
      <c r="J6834">
        <v>3.34</v>
      </c>
      <c r="K6834">
        <v>97</v>
      </c>
      <c r="L6834" s="1">
        <v>45530</v>
      </c>
    </row>
    <row r="6835" spans="1:12" x14ac:dyDescent="0.25">
      <c r="A6835" t="s">
        <v>6879</v>
      </c>
      <c r="B6835" t="s">
        <v>38</v>
      </c>
      <c r="C6835" t="s">
        <v>20</v>
      </c>
      <c r="D6835" t="s">
        <v>39</v>
      </c>
      <c r="E6835" t="s">
        <v>22</v>
      </c>
      <c r="F6835" t="s">
        <v>62</v>
      </c>
      <c r="G6835">
        <v>9788.02</v>
      </c>
      <c r="H6835">
        <v>5</v>
      </c>
      <c r="I6835">
        <v>48940.1</v>
      </c>
      <c r="J6835">
        <v>2.71</v>
      </c>
      <c r="K6835">
        <v>4432</v>
      </c>
      <c r="L6835" s="1">
        <v>45638</v>
      </c>
    </row>
    <row r="6836" spans="1:12" x14ac:dyDescent="0.25">
      <c r="A6836" t="s">
        <v>6880</v>
      </c>
      <c r="B6836" t="s">
        <v>13</v>
      </c>
      <c r="C6836" t="s">
        <v>14</v>
      </c>
      <c r="D6836" t="s">
        <v>15</v>
      </c>
      <c r="E6836" t="s">
        <v>16</v>
      </c>
      <c r="F6836" t="s">
        <v>62</v>
      </c>
      <c r="G6836">
        <v>11249.95</v>
      </c>
      <c r="H6836">
        <v>5</v>
      </c>
      <c r="I6836">
        <v>56249.75</v>
      </c>
      <c r="J6836">
        <v>4.76</v>
      </c>
      <c r="K6836">
        <v>485</v>
      </c>
      <c r="L6836" s="1">
        <v>45592</v>
      </c>
    </row>
    <row r="6837" spans="1:12" x14ac:dyDescent="0.25">
      <c r="A6837" t="s">
        <v>6881</v>
      </c>
      <c r="B6837" t="s">
        <v>38</v>
      </c>
      <c r="C6837" t="s">
        <v>20</v>
      </c>
      <c r="D6837" t="s">
        <v>39</v>
      </c>
      <c r="E6837" t="s">
        <v>22</v>
      </c>
      <c r="F6837" t="s">
        <v>23</v>
      </c>
      <c r="G6837">
        <v>1149.6099999999999</v>
      </c>
      <c r="H6837">
        <v>3</v>
      </c>
      <c r="I6837">
        <v>3448.83</v>
      </c>
      <c r="J6837">
        <v>2.35</v>
      </c>
      <c r="K6837">
        <v>2890</v>
      </c>
      <c r="L6837" s="1">
        <v>45534</v>
      </c>
    </row>
    <row r="6838" spans="1:12" x14ac:dyDescent="0.25">
      <c r="A6838" t="s">
        <v>6882</v>
      </c>
      <c r="B6838" t="s">
        <v>65</v>
      </c>
      <c r="C6838" t="s">
        <v>20</v>
      </c>
      <c r="D6838" t="s">
        <v>66</v>
      </c>
      <c r="E6838" t="s">
        <v>22</v>
      </c>
      <c r="F6838" t="s">
        <v>62</v>
      </c>
      <c r="G6838">
        <v>6945.22</v>
      </c>
      <c r="H6838">
        <v>5</v>
      </c>
      <c r="I6838">
        <v>34726.1</v>
      </c>
      <c r="J6838">
        <v>3.35</v>
      </c>
      <c r="K6838">
        <v>4946</v>
      </c>
      <c r="L6838" s="1">
        <v>45406</v>
      </c>
    </row>
    <row r="6839" spans="1:12" x14ac:dyDescent="0.25">
      <c r="A6839" t="s">
        <v>6883</v>
      </c>
      <c r="B6839" t="s">
        <v>13</v>
      </c>
      <c r="C6839" t="s">
        <v>14</v>
      </c>
      <c r="D6839" t="s">
        <v>15</v>
      </c>
      <c r="E6839" t="s">
        <v>47</v>
      </c>
      <c r="F6839" t="s">
        <v>17</v>
      </c>
      <c r="G6839">
        <v>8546.65</v>
      </c>
      <c r="H6839">
        <v>3</v>
      </c>
      <c r="I6839">
        <v>25639.95</v>
      </c>
      <c r="J6839">
        <v>2.54</v>
      </c>
      <c r="K6839">
        <v>697</v>
      </c>
      <c r="L6839" s="1">
        <v>45625</v>
      </c>
    </row>
    <row r="6840" spans="1:12" x14ac:dyDescent="0.25">
      <c r="A6840" t="s">
        <v>6884</v>
      </c>
      <c r="B6840" t="s">
        <v>13</v>
      </c>
      <c r="C6840" t="s">
        <v>14</v>
      </c>
      <c r="D6840" t="s">
        <v>15</v>
      </c>
      <c r="E6840" t="s">
        <v>47</v>
      </c>
      <c r="F6840" t="s">
        <v>23</v>
      </c>
      <c r="G6840">
        <v>15813.63</v>
      </c>
      <c r="H6840">
        <v>5</v>
      </c>
      <c r="I6840">
        <v>79068.149999999994</v>
      </c>
      <c r="J6840">
        <v>3.55</v>
      </c>
      <c r="K6840">
        <v>3948</v>
      </c>
      <c r="L6840" s="1">
        <v>45557</v>
      </c>
    </row>
    <row r="6841" spans="1:12" x14ac:dyDescent="0.25">
      <c r="A6841" t="s">
        <v>6885</v>
      </c>
      <c r="B6841" t="s">
        <v>43</v>
      </c>
      <c r="C6841" t="s">
        <v>44</v>
      </c>
      <c r="D6841" t="s">
        <v>45</v>
      </c>
      <c r="E6841" t="s">
        <v>47</v>
      </c>
      <c r="F6841" t="s">
        <v>40</v>
      </c>
      <c r="G6841">
        <v>10363.35</v>
      </c>
      <c r="H6841">
        <v>1</v>
      </c>
      <c r="I6841">
        <v>10363.35</v>
      </c>
      <c r="J6841">
        <v>4.07</v>
      </c>
      <c r="K6841">
        <v>2911</v>
      </c>
      <c r="L6841" s="1">
        <v>45298</v>
      </c>
    </row>
    <row r="6842" spans="1:12" x14ac:dyDescent="0.25">
      <c r="A6842" t="s">
        <v>6886</v>
      </c>
      <c r="B6842" t="s">
        <v>30</v>
      </c>
      <c r="C6842" t="s">
        <v>31</v>
      </c>
      <c r="D6842" t="s">
        <v>32</v>
      </c>
      <c r="E6842" t="s">
        <v>47</v>
      </c>
      <c r="F6842" t="s">
        <v>33</v>
      </c>
      <c r="G6842">
        <v>19312.13</v>
      </c>
      <c r="H6842">
        <v>4</v>
      </c>
      <c r="I6842">
        <v>77248.52</v>
      </c>
      <c r="J6842">
        <v>2.34</v>
      </c>
      <c r="K6842">
        <v>1518</v>
      </c>
      <c r="L6842" s="1">
        <v>45517</v>
      </c>
    </row>
    <row r="6843" spans="1:12" x14ac:dyDescent="0.25">
      <c r="A6843" t="s">
        <v>6887</v>
      </c>
      <c r="B6843" t="s">
        <v>35</v>
      </c>
      <c r="C6843" t="s">
        <v>14</v>
      </c>
      <c r="D6843" t="s">
        <v>36</v>
      </c>
      <c r="E6843" t="s">
        <v>47</v>
      </c>
      <c r="F6843" t="s">
        <v>62</v>
      </c>
      <c r="G6843">
        <v>8058.57</v>
      </c>
      <c r="H6843">
        <v>4</v>
      </c>
      <c r="I6843">
        <v>32234.28</v>
      </c>
      <c r="J6843">
        <v>4.34</v>
      </c>
      <c r="K6843">
        <v>1794</v>
      </c>
      <c r="L6843" s="1">
        <v>45326</v>
      </c>
    </row>
    <row r="6844" spans="1:12" x14ac:dyDescent="0.25">
      <c r="A6844" t="s">
        <v>6888</v>
      </c>
      <c r="B6844" t="s">
        <v>13</v>
      </c>
      <c r="C6844" t="s">
        <v>14</v>
      </c>
      <c r="D6844" t="s">
        <v>15</v>
      </c>
      <c r="E6844" t="s">
        <v>47</v>
      </c>
      <c r="F6844" t="s">
        <v>40</v>
      </c>
      <c r="G6844">
        <v>19550.919999999998</v>
      </c>
      <c r="H6844">
        <v>5</v>
      </c>
      <c r="I6844">
        <v>97754.6</v>
      </c>
      <c r="J6844">
        <v>2.06</v>
      </c>
      <c r="K6844">
        <v>1317</v>
      </c>
      <c r="L6844" s="1">
        <v>45611</v>
      </c>
    </row>
    <row r="6845" spans="1:12" x14ac:dyDescent="0.25">
      <c r="A6845" t="s">
        <v>6889</v>
      </c>
      <c r="B6845" t="s">
        <v>30</v>
      </c>
      <c r="C6845" t="s">
        <v>31</v>
      </c>
      <c r="D6845" t="s">
        <v>32</v>
      </c>
      <c r="E6845" t="s">
        <v>16</v>
      </c>
      <c r="F6845" t="s">
        <v>17</v>
      </c>
      <c r="G6845">
        <v>3713.52</v>
      </c>
      <c r="H6845">
        <v>1</v>
      </c>
      <c r="I6845">
        <v>3713.52</v>
      </c>
      <c r="J6845">
        <v>3.66</v>
      </c>
      <c r="K6845">
        <v>4962</v>
      </c>
      <c r="L6845" s="1">
        <v>45516</v>
      </c>
    </row>
    <row r="6846" spans="1:12" x14ac:dyDescent="0.25">
      <c r="A6846" t="s">
        <v>6890</v>
      </c>
      <c r="B6846" t="s">
        <v>43</v>
      </c>
      <c r="C6846" t="s">
        <v>44</v>
      </c>
      <c r="D6846" t="s">
        <v>45</v>
      </c>
      <c r="E6846" t="s">
        <v>47</v>
      </c>
      <c r="F6846" t="s">
        <v>33</v>
      </c>
      <c r="G6846">
        <v>14936.42</v>
      </c>
      <c r="H6846">
        <v>5</v>
      </c>
      <c r="I6846">
        <v>74682.100000000006</v>
      </c>
      <c r="J6846">
        <v>4.54</v>
      </c>
      <c r="K6846">
        <v>2726</v>
      </c>
      <c r="L6846" s="1">
        <v>45373</v>
      </c>
    </row>
    <row r="6847" spans="1:12" x14ac:dyDescent="0.25">
      <c r="A6847" t="s">
        <v>6891</v>
      </c>
      <c r="B6847" t="s">
        <v>38</v>
      </c>
      <c r="C6847" t="s">
        <v>20</v>
      </c>
      <c r="D6847" t="s">
        <v>39</v>
      </c>
      <c r="E6847" t="s">
        <v>47</v>
      </c>
      <c r="F6847" t="s">
        <v>28</v>
      </c>
      <c r="G6847">
        <v>9299.25</v>
      </c>
      <c r="H6847">
        <v>2</v>
      </c>
      <c r="I6847">
        <v>18598.5</v>
      </c>
      <c r="J6847">
        <v>2.75</v>
      </c>
      <c r="K6847">
        <v>1945</v>
      </c>
      <c r="L6847" s="1">
        <v>45464</v>
      </c>
    </row>
    <row r="6848" spans="1:12" x14ac:dyDescent="0.25">
      <c r="A6848" t="s">
        <v>6892</v>
      </c>
      <c r="B6848" t="s">
        <v>38</v>
      </c>
      <c r="C6848" t="s">
        <v>20</v>
      </c>
      <c r="D6848" t="s">
        <v>39</v>
      </c>
      <c r="E6848" t="s">
        <v>47</v>
      </c>
      <c r="F6848" t="s">
        <v>17</v>
      </c>
      <c r="G6848">
        <v>18941.84</v>
      </c>
      <c r="H6848">
        <v>4</v>
      </c>
      <c r="I6848">
        <v>75767.360000000001</v>
      </c>
      <c r="J6848">
        <v>4.6500000000000004</v>
      </c>
      <c r="K6848">
        <v>1138</v>
      </c>
      <c r="L6848" s="1">
        <v>45375</v>
      </c>
    </row>
    <row r="6849" spans="1:12" x14ac:dyDescent="0.25">
      <c r="A6849" t="s">
        <v>6893</v>
      </c>
      <c r="B6849" t="s">
        <v>43</v>
      </c>
      <c r="C6849" t="s">
        <v>44</v>
      </c>
      <c r="D6849" t="s">
        <v>45</v>
      </c>
      <c r="E6849" t="s">
        <v>47</v>
      </c>
      <c r="F6849" t="s">
        <v>17</v>
      </c>
      <c r="G6849">
        <v>10007.84</v>
      </c>
      <c r="H6849">
        <v>4</v>
      </c>
      <c r="I6849">
        <v>40031.360000000001</v>
      </c>
      <c r="J6849">
        <v>1.02</v>
      </c>
      <c r="K6849">
        <v>1580</v>
      </c>
      <c r="L6849" s="1">
        <v>45614</v>
      </c>
    </row>
    <row r="6850" spans="1:12" x14ac:dyDescent="0.25">
      <c r="A6850" t="s">
        <v>6894</v>
      </c>
      <c r="B6850" t="s">
        <v>43</v>
      </c>
      <c r="C6850" t="s">
        <v>44</v>
      </c>
      <c r="D6850" t="s">
        <v>45</v>
      </c>
      <c r="E6850" t="s">
        <v>16</v>
      </c>
      <c r="F6850" t="s">
        <v>23</v>
      </c>
      <c r="G6850">
        <v>6975.91</v>
      </c>
      <c r="H6850">
        <v>1</v>
      </c>
      <c r="I6850">
        <v>6975.91</v>
      </c>
      <c r="J6850">
        <v>3.94</v>
      </c>
      <c r="K6850">
        <v>1766</v>
      </c>
      <c r="L6850" s="1">
        <v>45491</v>
      </c>
    </row>
    <row r="6851" spans="1:12" x14ac:dyDescent="0.25">
      <c r="A6851" t="s">
        <v>6895</v>
      </c>
      <c r="B6851" t="s">
        <v>19</v>
      </c>
      <c r="C6851" t="s">
        <v>20</v>
      </c>
      <c r="D6851" t="s">
        <v>21</v>
      </c>
      <c r="E6851" t="s">
        <v>47</v>
      </c>
      <c r="F6851" t="s">
        <v>28</v>
      </c>
      <c r="G6851">
        <v>7893.78</v>
      </c>
      <c r="H6851">
        <v>3</v>
      </c>
      <c r="I6851">
        <v>23681.34</v>
      </c>
      <c r="J6851">
        <v>4.96</v>
      </c>
      <c r="K6851">
        <v>1472</v>
      </c>
      <c r="L6851" s="1">
        <v>45371</v>
      </c>
    </row>
    <row r="6852" spans="1:12" x14ac:dyDescent="0.25">
      <c r="A6852" t="s">
        <v>6896</v>
      </c>
      <c r="B6852" t="s">
        <v>65</v>
      </c>
      <c r="C6852" t="s">
        <v>20</v>
      </c>
      <c r="D6852" t="s">
        <v>66</v>
      </c>
      <c r="E6852" t="s">
        <v>16</v>
      </c>
      <c r="F6852" t="s">
        <v>28</v>
      </c>
      <c r="G6852">
        <v>11160.29</v>
      </c>
      <c r="H6852">
        <v>5</v>
      </c>
      <c r="I6852">
        <v>55801.45</v>
      </c>
      <c r="J6852">
        <v>1.37</v>
      </c>
      <c r="K6852">
        <v>2609</v>
      </c>
      <c r="L6852" s="1">
        <v>45302</v>
      </c>
    </row>
    <row r="6853" spans="1:12" x14ac:dyDescent="0.25">
      <c r="A6853" t="s">
        <v>6897</v>
      </c>
      <c r="B6853" t="s">
        <v>19</v>
      </c>
      <c r="C6853" t="s">
        <v>20</v>
      </c>
      <c r="D6853" t="s">
        <v>21</v>
      </c>
      <c r="E6853" t="s">
        <v>47</v>
      </c>
      <c r="F6853" t="s">
        <v>28</v>
      </c>
      <c r="G6853">
        <v>1094.8599999999999</v>
      </c>
      <c r="H6853">
        <v>4</v>
      </c>
      <c r="I6853">
        <v>4379.4399999999996</v>
      </c>
      <c r="J6853">
        <v>2.71</v>
      </c>
      <c r="K6853">
        <v>2955</v>
      </c>
      <c r="L6853" s="1">
        <v>45458</v>
      </c>
    </row>
    <row r="6854" spans="1:12" x14ac:dyDescent="0.25">
      <c r="A6854" t="s">
        <v>6898</v>
      </c>
      <c r="B6854" t="s">
        <v>38</v>
      </c>
      <c r="C6854" t="s">
        <v>20</v>
      </c>
      <c r="D6854" t="s">
        <v>39</v>
      </c>
      <c r="E6854" t="s">
        <v>16</v>
      </c>
      <c r="F6854" t="s">
        <v>40</v>
      </c>
      <c r="G6854">
        <v>12088.06</v>
      </c>
      <c r="H6854">
        <v>5</v>
      </c>
      <c r="I6854">
        <v>60440.3</v>
      </c>
      <c r="J6854">
        <v>4.6100000000000003</v>
      </c>
      <c r="K6854">
        <v>1578</v>
      </c>
      <c r="L6854" s="1">
        <v>45621</v>
      </c>
    </row>
    <row r="6855" spans="1:12" x14ac:dyDescent="0.25">
      <c r="A6855" t="s">
        <v>6899</v>
      </c>
      <c r="B6855" t="s">
        <v>13</v>
      </c>
      <c r="C6855" t="s">
        <v>14</v>
      </c>
      <c r="D6855" t="s">
        <v>15</v>
      </c>
      <c r="E6855" t="s">
        <v>47</v>
      </c>
      <c r="F6855" t="s">
        <v>33</v>
      </c>
      <c r="G6855">
        <v>2136.2399999999998</v>
      </c>
      <c r="H6855">
        <v>1</v>
      </c>
      <c r="I6855">
        <v>2136.2399999999998</v>
      </c>
      <c r="J6855">
        <v>2.37</v>
      </c>
      <c r="K6855">
        <v>1099</v>
      </c>
      <c r="L6855" s="1">
        <v>45461</v>
      </c>
    </row>
    <row r="6856" spans="1:12" x14ac:dyDescent="0.25">
      <c r="A6856" t="s">
        <v>6900</v>
      </c>
      <c r="B6856" t="s">
        <v>53</v>
      </c>
      <c r="C6856" t="s">
        <v>31</v>
      </c>
      <c r="D6856" t="s">
        <v>54</v>
      </c>
      <c r="E6856" t="s">
        <v>22</v>
      </c>
      <c r="F6856" t="s">
        <v>33</v>
      </c>
      <c r="G6856">
        <v>15757.64</v>
      </c>
      <c r="H6856">
        <v>3</v>
      </c>
      <c r="I6856">
        <v>47272.92</v>
      </c>
      <c r="J6856">
        <v>4.07</v>
      </c>
      <c r="K6856">
        <v>1455</v>
      </c>
      <c r="L6856" s="1">
        <v>45315</v>
      </c>
    </row>
    <row r="6857" spans="1:12" x14ac:dyDescent="0.25">
      <c r="A6857" t="s">
        <v>6901</v>
      </c>
      <c r="B6857" t="s">
        <v>25</v>
      </c>
      <c r="C6857" t="s">
        <v>26</v>
      </c>
      <c r="D6857" t="s">
        <v>27</v>
      </c>
      <c r="E6857" t="s">
        <v>16</v>
      </c>
      <c r="F6857" t="s">
        <v>62</v>
      </c>
      <c r="G6857">
        <v>4700.51</v>
      </c>
      <c r="H6857">
        <v>1</v>
      </c>
      <c r="I6857">
        <v>4700.51</v>
      </c>
      <c r="J6857">
        <v>1.65</v>
      </c>
      <c r="K6857">
        <v>3630</v>
      </c>
      <c r="L6857" s="1">
        <v>45364</v>
      </c>
    </row>
    <row r="6858" spans="1:12" x14ac:dyDescent="0.25">
      <c r="A6858" t="s">
        <v>6902</v>
      </c>
      <c r="B6858" t="s">
        <v>19</v>
      </c>
      <c r="C6858" t="s">
        <v>20</v>
      </c>
      <c r="D6858" t="s">
        <v>21</v>
      </c>
      <c r="E6858" t="s">
        <v>16</v>
      </c>
      <c r="F6858" t="s">
        <v>40</v>
      </c>
      <c r="G6858">
        <v>7032.53</v>
      </c>
      <c r="H6858">
        <v>2</v>
      </c>
      <c r="I6858">
        <v>14065.06</v>
      </c>
      <c r="J6858">
        <v>3.39</v>
      </c>
      <c r="K6858">
        <v>4313</v>
      </c>
      <c r="L6858" s="1">
        <v>45577</v>
      </c>
    </row>
    <row r="6859" spans="1:12" x14ac:dyDescent="0.25">
      <c r="A6859" t="s">
        <v>6903</v>
      </c>
      <c r="B6859" t="s">
        <v>43</v>
      </c>
      <c r="C6859" t="s">
        <v>44</v>
      </c>
      <c r="D6859" t="s">
        <v>45</v>
      </c>
      <c r="E6859" t="s">
        <v>16</v>
      </c>
      <c r="F6859" t="s">
        <v>28</v>
      </c>
      <c r="G6859">
        <v>8898.15</v>
      </c>
      <c r="H6859">
        <v>3</v>
      </c>
      <c r="I6859">
        <v>26694.45</v>
      </c>
      <c r="J6859">
        <v>1.31</v>
      </c>
      <c r="K6859">
        <v>1774</v>
      </c>
      <c r="L6859" s="1">
        <v>45500</v>
      </c>
    </row>
    <row r="6860" spans="1:12" x14ac:dyDescent="0.25">
      <c r="A6860" t="s">
        <v>6904</v>
      </c>
      <c r="B6860" t="s">
        <v>25</v>
      </c>
      <c r="C6860" t="s">
        <v>26</v>
      </c>
      <c r="D6860" t="s">
        <v>27</v>
      </c>
      <c r="E6860" t="s">
        <v>47</v>
      </c>
      <c r="F6860" t="s">
        <v>23</v>
      </c>
      <c r="G6860">
        <v>4911.68</v>
      </c>
      <c r="H6860">
        <v>3</v>
      </c>
      <c r="I6860">
        <v>14735.04</v>
      </c>
      <c r="J6860">
        <v>4.59</v>
      </c>
      <c r="K6860">
        <v>3229</v>
      </c>
      <c r="L6860" s="1">
        <v>45627</v>
      </c>
    </row>
    <row r="6861" spans="1:12" x14ac:dyDescent="0.25">
      <c r="A6861" t="s">
        <v>6905</v>
      </c>
      <c r="B6861" t="s">
        <v>38</v>
      </c>
      <c r="C6861" t="s">
        <v>20</v>
      </c>
      <c r="D6861" t="s">
        <v>39</v>
      </c>
      <c r="E6861" t="s">
        <v>47</v>
      </c>
      <c r="F6861" t="s">
        <v>23</v>
      </c>
      <c r="G6861">
        <v>8187.99</v>
      </c>
      <c r="H6861">
        <v>4</v>
      </c>
      <c r="I6861">
        <v>32751.96</v>
      </c>
      <c r="J6861">
        <v>4.25</v>
      </c>
      <c r="K6861">
        <v>1742</v>
      </c>
      <c r="L6861" s="1">
        <v>45622</v>
      </c>
    </row>
    <row r="6862" spans="1:12" x14ac:dyDescent="0.25">
      <c r="A6862" t="s">
        <v>6906</v>
      </c>
      <c r="B6862" t="s">
        <v>65</v>
      </c>
      <c r="C6862" t="s">
        <v>20</v>
      </c>
      <c r="D6862" t="s">
        <v>66</v>
      </c>
      <c r="E6862" t="s">
        <v>47</v>
      </c>
      <c r="F6862" t="s">
        <v>33</v>
      </c>
      <c r="G6862">
        <v>6229.17</v>
      </c>
      <c r="H6862">
        <v>5</v>
      </c>
      <c r="I6862">
        <v>31145.85</v>
      </c>
      <c r="J6862">
        <v>1.37</v>
      </c>
      <c r="K6862">
        <v>3458</v>
      </c>
      <c r="L6862" s="1">
        <v>45528</v>
      </c>
    </row>
    <row r="6863" spans="1:12" x14ac:dyDescent="0.25">
      <c r="A6863" t="s">
        <v>6907</v>
      </c>
      <c r="B6863" t="s">
        <v>49</v>
      </c>
      <c r="C6863" t="s">
        <v>14</v>
      </c>
      <c r="D6863" t="s">
        <v>50</v>
      </c>
      <c r="E6863" t="s">
        <v>47</v>
      </c>
      <c r="F6863" t="s">
        <v>40</v>
      </c>
      <c r="G6863">
        <v>8266.76</v>
      </c>
      <c r="H6863">
        <v>4</v>
      </c>
      <c r="I6863">
        <v>33067.040000000001</v>
      </c>
      <c r="J6863">
        <v>4.54</v>
      </c>
      <c r="K6863">
        <v>2793</v>
      </c>
      <c r="L6863" s="1">
        <v>45419</v>
      </c>
    </row>
    <row r="6864" spans="1:12" x14ac:dyDescent="0.25">
      <c r="A6864" t="s">
        <v>6908</v>
      </c>
      <c r="B6864" t="s">
        <v>13</v>
      </c>
      <c r="C6864" t="s">
        <v>14</v>
      </c>
      <c r="D6864" t="s">
        <v>15</v>
      </c>
      <c r="E6864" t="s">
        <v>22</v>
      </c>
      <c r="F6864" t="s">
        <v>33</v>
      </c>
      <c r="G6864">
        <v>11807.09</v>
      </c>
      <c r="H6864">
        <v>3</v>
      </c>
      <c r="I6864">
        <v>35421.269999999997</v>
      </c>
      <c r="J6864">
        <v>3.09</v>
      </c>
      <c r="K6864">
        <v>808</v>
      </c>
      <c r="L6864" s="1">
        <v>45361</v>
      </c>
    </row>
    <row r="6865" spans="1:12" x14ac:dyDescent="0.25">
      <c r="A6865" t="s">
        <v>6909</v>
      </c>
      <c r="B6865" t="s">
        <v>35</v>
      </c>
      <c r="C6865" t="s">
        <v>14</v>
      </c>
      <c r="D6865" t="s">
        <v>36</v>
      </c>
      <c r="E6865" t="s">
        <v>16</v>
      </c>
      <c r="F6865" t="s">
        <v>28</v>
      </c>
      <c r="G6865">
        <v>3764.63</v>
      </c>
      <c r="H6865">
        <v>3</v>
      </c>
      <c r="I6865">
        <v>11293.89</v>
      </c>
      <c r="J6865">
        <v>4.6399999999999997</v>
      </c>
      <c r="K6865">
        <v>2943</v>
      </c>
      <c r="L6865" s="1">
        <v>45467</v>
      </c>
    </row>
    <row r="6866" spans="1:12" x14ac:dyDescent="0.25">
      <c r="A6866" t="s">
        <v>6910</v>
      </c>
      <c r="B6866" t="s">
        <v>65</v>
      </c>
      <c r="C6866" t="s">
        <v>20</v>
      </c>
      <c r="D6866" t="s">
        <v>66</v>
      </c>
      <c r="E6866" t="s">
        <v>22</v>
      </c>
      <c r="F6866" t="s">
        <v>17</v>
      </c>
      <c r="G6866">
        <v>3359.87</v>
      </c>
      <c r="H6866">
        <v>1</v>
      </c>
      <c r="I6866">
        <v>3359.87</v>
      </c>
      <c r="J6866">
        <v>4.8</v>
      </c>
      <c r="K6866">
        <v>4059</v>
      </c>
      <c r="L6866" s="1">
        <v>45350</v>
      </c>
    </row>
    <row r="6867" spans="1:12" x14ac:dyDescent="0.25">
      <c r="A6867" t="s">
        <v>6911</v>
      </c>
      <c r="B6867" t="s">
        <v>65</v>
      </c>
      <c r="C6867" t="s">
        <v>20</v>
      </c>
      <c r="D6867" t="s">
        <v>66</v>
      </c>
      <c r="E6867" t="s">
        <v>22</v>
      </c>
      <c r="F6867" t="s">
        <v>23</v>
      </c>
      <c r="G6867">
        <v>15916.29</v>
      </c>
      <c r="H6867">
        <v>4</v>
      </c>
      <c r="I6867">
        <v>63665.16</v>
      </c>
      <c r="J6867">
        <v>4.7300000000000004</v>
      </c>
      <c r="K6867">
        <v>1498</v>
      </c>
      <c r="L6867" s="1">
        <v>45460</v>
      </c>
    </row>
    <row r="6868" spans="1:12" x14ac:dyDescent="0.25">
      <c r="A6868" t="s">
        <v>6912</v>
      </c>
      <c r="B6868" t="s">
        <v>43</v>
      </c>
      <c r="C6868" t="s">
        <v>44</v>
      </c>
      <c r="D6868" t="s">
        <v>45</v>
      </c>
      <c r="E6868" t="s">
        <v>22</v>
      </c>
      <c r="F6868" t="s">
        <v>23</v>
      </c>
      <c r="G6868">
        <v>10328.799999999999</v>
      </c>
      <c r="H6868">
        <v>3</v>
      </c>
      <c r="I6868">
        <v>30986.400000000001</v>
      </c>
      <c r="J6868">
        <v>2.44</v>
      </c>
      <c r="K6868">
        <v>303</v>
      </c>
      <c r="L6868" s="1">
        <v>45357</v>
      </c>
    </row>
    <row r="6869" spans="1:12" x14ac:dyDescent="0.25">
      <c r="A6869" t="s">
        <v>6913</v>
      </c>
      <c r="B6869" t="s">
        <v>30</v>
      </c>
      <c r="C6869" t="s">
        <v>31</v>
      </c>
      <c r="D6869" t="s">
        <v>32</v>
      </c>
      <c r="E6869" t="s">
        <v>47</v>
      </c>
      <c r="F6869" t="s">
        <v>62</v>
      </c>
      <c r="G6869">
        <v>11315.34</v>
      </c>
      <c r="H6869">
        <v>3</v>
      </c>
      <c r="I6869">
        <v>33946.019999999997</v>
      </c>
      <c r="J6869">
        <v>4.84</v>
      </c>
      <c r="K6869">
        <v>4161</v>
      </c>
      <c r="L6869" s="1">
        <v>45566</v>
      </c>
    </row>
    <row r="6870" spans="1:12" x14ac:dyDescent="0.25">
      <c r="A6870" t="s">
        <v>6914</v>
      </c>
      <c r="B6870" t="s">
        <v>19</v>
      </c>
      <c r="C6870" t="s">
        <v>20</v>
      </c>
      <c r="D6870" t="s">
        <v>21</v>
      </c>
      <c r="E6870" t="s">
        <v>22</v>
      </c>
      <c r="F6870" t="s">
        <v>28</v>
      </c>
      <c r="G6870">
        <v>12826.15</v>
      </c>
      <c r="H6870">
        <v>1</v>
      </c>
      <c r="I6870">
        <v>12826.15</v>
      </c>
      <c r="J6870">
        <v>4.1900000000000004</v>
      </c>
      <c r="K6870">
        <v>1877</v>
      </c>
      <c r="L6870" s="1">
        <v>45376</v>
      </c>
    </row>
    <row r="6871" spans="1:12" x14ac:dyDescent="0.25">
      <c r="A6871" t="s">
        <v>6915</v>
      </c>
      <c r="B6871" t="s">
        <v>25</v>
      </c>
      <c r="C6871" t="s">
        <v>26</v>
      </c>
      <c r="D6871" t="s">
        <v>27</v>
      </c>
      <c r="E6871" t="s">
        <v>22</v>
      </c>
      <c r="F6871" t="s">
        <v>62</v>
      </c>
      <c r="G6871">
        <v>4234.41</v>
      </c>
      <c r="H6871">
        <v>5</v>
      </c>
      <c r="I6871">
        <v>21172.05</v>
      </c>
      <c r="J6871">
        <v>4.2300000000000004</v>
      </c>
      <c r="K6871">
        <v>1586</v>
      </c>
      <c r="L6871" s="1">
        <v>45526</v>
      </c>
    </row>
    <row r="6872" spans="1:12" x14ac:dyDescent="0.25">
      <c r="A6872" t="s">
        <v>6916</v>
      </c>
      <c r="B6872" t="s">
        <v>38</v>
      </c>
      <c r="C6872" t="s">
        <v>20</v>
      </c>
      <c r="D6872" t="s">
        <v>39</v>
      </c>
      <c r="E6872" t="s">
        <v>22</v>
      </c>
      <c r="F6872" t="s">
        <v>28</v>
      </c>
      <c r="G6872">
        <v>1464.13</v>
      </c>
      <c r="H6872">
        <v>4</v>
      </c>
      <c r="I6872">
        <v>5856.52</v>
      </c>
      <c r="J6872">
        <v>3.48</v>
      </c>
      <c r="K6872">
        <v>3854</v>
      </c>
      <c r="L6872" s="1">
        <v>45293</v>
      </c>
    </row>
    <row r="6873" spans="1:12" x14ac:dyDescent="0.25">
      <c r="A6873" t="s">
        <v>6917</v>
      </c>
      <c r="B6873" t="s">
        <v>35</v>
      </c>
      <c r="C6873" t="s">
        <v>14</v>
      </c>
      <c r="D6873" t="s">
        <v>36</v>
      </c>
      <c r="E6873" t="s">
        <v>16</v>
      </c>
      <c r="F6873" t="s">
        <v>23</v>
      </c>
      <c r="G6873">
        <v>4910.26</v>
      </c>
      <c r="H6873">
        <v>4</v>
      </c>
      <c r="I6873">
        <v>19641.04</v>
      </c>
      <c r="J6873">
        <v>1.81</v>
      </c>
      <c r="K6873">
        <v>3313</v>
      </c>
      <c r="L6873" s="1">
        <v>45573</v>
      </c>
    </row>
    <row r="6874" spans="1:12" x14ac:dyDescent="0.25">
      <c r="A6874" t="s">
        <v>6918</v>
      </c>
      <c r="B6874" t="s">
        <v>25</v>
      </c>
      <c r="C6874" t="s">
        <v>26</v>
      </c>
      <c r="D6874" t="s">
        <v>27</v>
      </c>
      <c r="E6874" t="s">
        <v>22</v>
      </c>
      <c r="F6874" t="s">
        <v>28</v>
      </c>
      <c r="G6874">
        <v>12712.16</v>
      </c>
      <c r="H6874">
        <v>2</v>
      </c>
      <c r="I6874">
        <v>25424.32</v>
      </c>
      <c r="J6874">
        <v>4.5599999999999996</v>
      </c>
      <c r="K6874">
        <v>1396</v>
      </c>
      <c r="L6874" s="1">
        <v>45615</v>
      </c>
    </row>
    <row r="6875" spans="1:12" x14ac:dyDescent="0.25">
      <c r="A6875" t="s">
        <v>6919</v>
      </c>
      <c r="B6875" t="s">
        <v>30</v>
      </c>
      <c r="C6875" t="s">
        <v>31</v>
      </c>
      <c r="D6875" t="s">
        <v>32</v>
      </c>
      <c r="E6875" t="s">
        <v>22</v>
      </c>
      <c r="F6875" t="s">
        <v>40</v>
      </c>
      <c r="G6875">
        <v>16912.46</v>
      </c>
      <c r="H6875">
        <v>3</v>
      </c>
      <c r="I6875">
        <v>50737.38</v>
      </c>
      <c r="J6875">
        <v>3.24</v>
      </c>
      <c r="K6875">
        <v>3305</v>
      </c>
      <c r="L6875" s="1">
        <v>45329</v>
      </c>
    </row>
    <row r="6876" spans="1:12" x14ac:dyDescent="0.25">
      <c r="A6876" t="s">
        <v>6920</v>
      </c>
      <c r="B6876" t="s">
        <v>30</v>
      </c>
      <c r="C6876" t="s">
        <v>31</v>
      </c>
      <c r="D6876" t="s">
        <v>32</v>
      </c>
      <c r="E6876" t="s">
        <v>47</v>
      </c>
      <c r="F6876" t="s">
        <v>62</v>
      </c>
      <c r="G6876">
        <v>16973.41</v>
      </c>
      <c r="H6876">
        <v>4</v>
      </c>
      <c r="I6876">
        <v>67893.64</v>
      </c>
      <c r="J6876">
        <v>1.27</v>
      </c>
      <c r="K6876">
        <v>1861</v>
      </c>
      <c r="L6876" s="1">
        <v>45633</v>
      </c>
    </row>
    <row r="6877" spans="1:12" x14ac:dyDescent="0.25">
      <c r="A6877" t="s">
        <v>6921</v>
      </c>
      <c r="B6877" t="s">
        <v>38</v>
      </c>
      <c r="C6877" t="s">
        <v>20</v>
      </c>
      <c r="D6877" t="s">
        <v>39</v>
      </c>
      <c r="E6877" t="s">
        <v>22</v>
      </c>
      <c r="F6877" t="s">
        <v>23</v>
      </c>
      <c r="G6877">
        <v>12172.7</v>
      </c>
      <c r="H6877">
        <v>3</v>
      </c>
      <c r="I6877">
        <v>36518.1</v>
      </c>
      <c r="J6877">
        <v>2.71</v>
      </c>
      <c r="K6877">
        <v>4097</v>
      </c>
      <c r="L6877" s="1">
        <v>45324</v>
      </c>
    </row>
    <row r="6878" spans="1:12" x14ac:dyDescent="0.25">
      <c r="A6878" t="s">
        <v>6922</v>
      </c>
      <c r="B6878" t="s">
        <v>38</v>
      </c>
      <c r="C6878" t="s">
        <v>20</v>
      </c>
      <c r="D6878" t="s">
        <v>39</v>
      </c>
      <c r="E6878" t="s">
        <v>16</v>
      </c>
      <c r="F6878" t="s">
        <v>40</v>
      </c>
      <c r="G6878">
        <v>12404.15</v>
      </c>
      <c r="H6878">
        <v>5</v>
      </c>
      <c r="I6878">
        <v>62020.75</v>
      </c>
      <c r="J6878">
        <v>4.51</v>
      </c>
      <c r="K6878">
        <v>2509</v>
      </c>
      <c r="L6878" s="1">
        <v>45479</v>
      </c>
    </row>
    <row r="6879" spans="1:12" x14ac:dyDescent="0.25">
      <c r="A6879" t="s">
        <v>6923</v>
      </c>
      <c r="B6879" t="s">
        <v>65</v>
      </c>
      <c r="C6879" t="s">
        <v>20</v>
      </c>
      <c r="D6879" t="s">
        <v>66</v>
      </c>
      <c r="E6879" t="s">
        <v>16</v>
      </c>
      <c r="F6879" t="s">
        <v>17</v>
      </c>
      <c r="G6879">
        <v>15434.64</v>
      </c>
      <c r="H6879">
        <v>3</v>
      </c>
      <c r="I6879">
        <v>46303.92</v>
      </c>
      <c r="J6879">
        <v>4.13</v>
      </c>
      <c r="K6879">
        <v>1514</v>
      </c>
      <c r="L6879" s="1">
        <v>45379</v>
      </c>
    </row>
    <row r="6880" spans="1:12" x14ac:dyDescent="0.25">
      <c r="A6880" t="s">
        <v>6924</v>
      </c>
      <c r="B6880" t="s">
        <v>25</v>
      </c>
      <c r="C6880" t="s">
        <v>26</v>
      </c>
      <c r="D6880" t="s">
        <v>27</v>
      </c>
      <c r="E6880" t="s">
        <v>47</v>
      </c>
      <c r="F6880" t="s">
        <v>28</v>
      </c>
      <c r="G6880">
        <v>12734.23</v>
      </c>
      <c r="H6880">
        <v>2</v>
      </c>
      <c r="I6880">
        <v>25468.46</v>
      </c>
      <c r="J6880">
        <v>1.6</v>
      </c>
      <c r="K6880">
        <v>1316</v>
      </c>
      <c r="L6880" s="1">
        <v>45581</v>
      </c>
    </row>
    <row r="6881" spans="1:12" x14ac:dyDescent="0.25">
      <c r="A6881" t="s">
        <v>6925</v>
      </c>
      <c r="B6881" t="s">
        <v>13</v>
      </c>
      <c r="C6881" t="s">
        <v>14</v>
      </c>
      <c r="D6881" t="s">
        <v>15</v>
      </c>
      <c r="E6881" t="s">
        <v>22</v>
      </c>
      <c r="F6881" t="s">
        <v>23</v>
      </c>
      <c r="G6881">
        <v>9268.02</v>
      </c>
      <c r="H6881">
        <v>2</v>
      </c>
      <c r="I6881">
        <v>18536.04</v>
      </c>
      <c r="J6881">
        <v>3.76</v>
      </c>
      <c r="K6881">
        <v>1470</v>
      </c>
      <c r="L6881" s="1">
        <v>45299</v>
      </c>
    </row>
    <row r="6882" spans="1:12" x14ac:dyDescent="0.25">
      <c r="A6882" t="s">
        <v>6926</v>
      </c>
      <c r="B6882" t="s">
        <v>30</v>
      </c>
      <c r="C6882" t="s">
        <v>31</v>
      </c>
      <c r="D6882" t="s">
        <v>32</v>
      </c>
      <c r="E6882" t="s">
        <v>47</v>
      </c>
      <c r="F6882" t="s">
        <v>40</v>
      </c>
      <c r="G6882">
        <v>6309.82</v>
      </c>
      <c r="H6882">
        <v>2</v>
      </c>
      <c r="I6882">
        <v>12619.64</v>
      </c>
      <c r="J6882">
        <v>1.18</v>
      </c>
      <c r="K6882">
        <v>3707</v>
      </c>
      <c r="L6882" s="1">
        <v>45364</v>
      </c>
    </row>
    <row r="6883" spans="1:12" x14ac:dyDescent="0.25">
      <c r="A6883" t="s">
        <v>6927</v>
      </c>
      <c r="B6883" t="s">
        <v>25</v>
      </c>
      <c r="C6883" t="s">
        <v>26</v>
      </c>
      <c r="D6883" t="s">
        <v>27</v>
      </c>
      <c r="E6883" t="s">
        <v>16</v>
      </c>
      <c r="F6883" t="s">
        <v>33</v>
      </c>
      <c r="G6883">
        <v>6190.27</v>
      </c>
      <c r="H6883">
        <v>4</v>
      </c>
      <c r="I6883">
        <v>24761.08</v>
      </c>
      <c r="J6883">
        <v>3.73</v>
      </c>
      <c r="K6883">
        <v>4021</v>
      </c>
      <c r="L6883" s="1">
        <v>45425</v>
      </c>
    </row>
    <row r="6884" spans="1:12" x14ac:dyDescent="0.25">
      <c r="A6884" t="s">
        <v>6928</v>
      </c>
      <c r="B6884" t="s">
        <v>38</v>
      </c>
      <c r="C6884" t="s">
        <v>20</v>
      </c>
      <c r="D6884" t="s">
        <v>39</v>
      </c>
      <c r="E6884" t="s">
        <v>22</v>
      </c>
      <c r="F6884" t="s">
        <v>40</v>
      </c>
      <c r="G6884">
        <v>18616.64</v>
      </c>
      <c r="H6884">
        <v>4</v>
      </c>
      <c r="I6884">
        <v>74466.559999999998</v>
      </c>
      <c r="J6884">
        <v>1.36</v>
      </c>
      <c r="K6884">
        <v>325</v>
      </c>
      <c r="L6884" s="1">
        <v>45536</v>
      </c>
    </row>
    <row r="6885" spans="1:12" x14ac:dyDescent="0.25">
      <c r="A6885" t="s">
        <v>6929</v>
      </c>
      <c r="B6885" t="s">
        <v>25</v>
      </c>
      <c r="C6885" t="s">
        <v>26</v>
      </c>
      <c r="D6885" t="s">
        <v>27</v>
      </c>
      <c r="E6885" t="s">
        <v>16</v>
      </c>
      <c r="F6885" t="s">
        <v>17</v>
      </c>
      <c r="G6885">
        <v>7880.22</v>
      </c>
      <c r="H6885">
        <v>4</v>
      </c>
      <c r="I6885">
        <v>31520.880000000001</v>
      </c>
      <c r="J6885">
        <v>2.72</v>
      </c>
      <c r="K6885">
        <v>3486</v>
      </c>
      <c r="L6885" s="1">
        <v>45406</v>
      </c>
    </row>
    <row r="6886" spans="1:12" x14ac:dyDescent="0.25">
      <c r="A6886" t="s">
        <v>6930</v>
      </c>
      <c r="B6886" t="s">
        <v>25</v>
      </c>
      <c r="C6886" t="s">
        <v>26</v>
      </c>
      <c r="D6886" t="s">
        <v>27</v>
      </c>
      <c r="E6886" t="s">
        <v>16</v>
      </c>
      <c r="F6886" t="s">
        <v>40</v>
      </c>
      <c r="G6886">
        <v>147.32</v>
      </c>
      <c r="H6886">
        <v>3</v>
      </c>
      <c r="I6886">
        <v>441.96</v>
      </c>
      <c r="J6886">
        <v>1.08</v>
      </c>
      <c r="K6886">
        <v>1367</v>
      </c>
      <c r="L6886" s="1">
        <v>45638</v>
      </c>
    </row>
    <row r="6887" spans="1:12" x14ac:dyDescent="0.25">
      <c r="A6887" t="s">
        <v>6931</v>
      </c>
      <c r="B6887" t="s">
        <v>38</v>
      </c>
      <c r="C6887" t="s">
        <v>20</v>
      </c>
      <c r="D6887" t="s">
        <v>39</v>
      </c>
      <c r="E6887" t="s">
        <v>47</v>
      </c>
      <c r="F6887" t="s">
        <v>17</v>
      </c>
      <c r="G6887">
        <v>8264.7199999999993</v>
      </c>
      <c r="H6887">
        <v>3</v>
      </c>
      <c r="I6887">
        <v>24794.16</v>
      </c>
      <c r="J6887">
        <v>2.56</v>
      </c>
      <c r="K6887">
        <v>735</v>
      </c>
      <c r="L6887" s="1">
        <v>45547</v>
      </c>
    </row>
    <row r="6888" spans="1:12" x14ac:dyDescent="0.25">
      <c r="A6888" t="s">
        <v>6932</v>
      </c>
      <c r="B6888" t="s">
        <v>30</v>
      </c>
      <c r="C6888" t="s">
        <v>31</v>
      </c>
      <c r="D6888" t="s">
        <v>32</v>
      </c>
      <c r="E6888" t="s">
        <v>47</v>
      </c>
      <c r="F6888" t="s">
        <v>33</v>
      </c>
      <c r="G6888">
        <v>19701.84</v>
      </c>
      <c r="H6888">
        <v>4</v>
      </c>
      <c r="I6888">
        <v>78807.360000000001</v>
      </c>
      <c r="J6888">
        <v>3.26</v>
      </c>
      <c r="K6888">
        <v>2126</v>
      </c>
      <c r="L6888" s="1">
        <v>45641</v>
      </c>
    </row>
    <row r="6889" spans="1:12" x14ac:dyDescent="0.25">
      <c r="A6889" t="s">
        <v>6933</v>
      </c>
      <c r="B6889" t="s">
        <v>13</v>
      </c>
      <c r="C6889" t="s">
        <v>14</v>
      </c>
      <c r="D6889" t="s">
        <v>15</v>
      </c>
      <c r="E6889" t="s">
        <v>16</v>
      </c>
      <c r="F6889" t="s">
        <v>33</v>
      </c>
      <c r="G6889">
        <v>3205.12</v>
      </c>
      <c r="H6889">
        <v>5</v>
      </c>
      <c r="I6889">
        <v>16025.6</v>
      </c>
      <c r="J6889">
        <v>3.54</v>
      </c>
      <c r="K6889">
        <v>2960</v>
      </c>
      <c r="L6889" s="1">
        <v>45338</v>
      </c>
    </row>
    <row r="6890" spans="1:12" x14ac:dyDescent="0.25">
      <c r="A6890" t="s">
        <v>6934</v>
      </c>
      <c r="B6890" t="s">
        <v>53</v>
      </c>
      <c r="C6890" t="s">
        <v>31</v>
      </c>
      <c r="D6890" t="s">
        <v>54</v>
      </c>
      <c r="E6890" t="s">
        <v>22</v>
      </c>
      <c r="F6890" t="s">
        <v>40</v>
      </c>
      <c r="G6890">
        <v>7309.97</v>
      </c>
      <c r="H6890">
        <v>4</v>
      </c>
      <c r="I6890">
        <v>29239.88</v>
      </c>
      <c r="J6890">
        <v>1.8</v>
      </c>
      <c r="K6890">
        <v>3073</v>
      </c>
      <c r="L6890" s="1">
        <v>45632</v>
      </c>
    </row>
    <row r="6891" spans="1:12" x14ac:dyDescent="0.25">
      <c r="A6891" t="s">
        <v>6935</v>
      </c>
      <c r="B6891" t="s">
        <v>30</v>
      </c>
      <c r="C6891" t="s">
        <v>31</v>
      </c>
      <c r="D6891" t="s">
        <v>32</v>
      </c>
      <c r="E6891" t="s">
        <v>47</v>
      </c>
      <c r="F6891" t="s">
        <v>33</v>
      </c>
      <c r="G6891">
        <v>19879.060000000001</v>
      </c>
      <c r="H6891">
        <v>1</v>
      </c>
      <c r="I6891">
        <v>19879.060000000001</v>
      </c>
      <c r="J6891">
        <v>4.09</v>
      </c>
      <c r="K6891">
        <v>4566</v>
      </c>
      <c r="L6891" s="1">
        <v>45449</v>
      </c>
    </row>
    <row r="6892" spans="1:12" x14ac:dyDescent="0.25">
      <c r="A6892" t="s">
        <v>6936</v>
      </c>
      <c r="B6892" t="s">
        <v>38</v>
      </c>
      <c r="C6892" t="s">
        <v>20</v>
      </c>
      <c r="D6892" t="s">
        <v>39</v>
      </c>
      <c r="E6892" t="s">
        <v>47</v>
      </c>
      <c r="F6892" t="s">
        <v>33</v>
      </c>
      <c r="G6892">
        <v>10189.23</v>
      </c>
      <c r="H6892">
        <v>5</v>
      </c>
      <c r="I6892">
        <v>50946.15</v>
      </c>
      <c r="J6892">
        <v>3.28</v>
      </c>
      <c r="K6892">
        <v>2724</v>
      </c>
      <c r="L6892" s="1">
        <v>45328</v>
      </c>
    </row>
    <row r="6893" spans="1:12" x14ac:dyDescent="0.25">
      <c r="A6893" t="s">
        <v>6937</v>
      </c>
      <c r="B6893" t="s">
        <v>43</v>
      </c>
      <c r="C6893" t="s">
        <v>44</v>
      </c>
      <c r="D6893" t="s">
        <v>45</v>
      </c>
      <c r="E6893" t="s">
        <v>16</v>
      </c>
      <c r="F6893" t="s">
        <v>62</v>
      </c>
      <c r="G6893">
        <v>14731.74</v>
      </c>
      <c r="H6893">
        <v>2</v>
      </c>
      <c r="I6893">
        <v>29463.48</v>
      </c>
      <c r="J6893">
        <v>4.92</v>
      </c>
      <c r="K6893">
        <v>947</v>
      </c>
      <c r="L6893" s="1">
        <v>45332</v>
      </c>
    </row>
    <row r="6894" spans="1:12" x14ac:dyDescent="0.25">
      <c r="A6894" t="s">
        <v>6938</v>
      </c>
      <c r="B6894" t="s">
        <v>19</v>
      </c>
      <c r="C6894" t="s">
        <v>20</v>
      </c>
      <c r="D6894" t="s">
        <v>21</v>
      </c>
      <c r="E6894" t="s">
        <v>16</v>
      </c>
      <c r="F6894" t="s">
        <v>40</v>
      </c>
      <c r="G6894">
        <v>19540.86</v>
      </c>
      <c r="H6894">
        <v>3</v>
      </c>
      <c r="I6894">
        <v>58622.58</v>
      </c>
      <c r="J6894">
        <v>4.82</v>
      </c>
      <c r="K6894">
        <v>2819</v>
      </c>
      <c r="L6894" s="1">
        <v>45427</v>
      </c>
    </row>
    <row r="6895" spans="1:12" x14ac:dyDescent="0.25">
      <c r="A6895" t="s">
        <v>6939</v>
      </c>
      <c r="B6895" t="s">
        <v>25</v>
      </c>
      <c r="C6895" t="s">
        <v>26</v>
      </c>
      <c r="D6895" t="s">
        <v>27</v>
      </c>
      <c r="E6895" t="s">
        <v>47</v>
      </c>
      <c r="F6895" t="s">
        <v>62</v>
      </c>
      <c r="G6895">
        <v>2063.15</v>
      </c>
      <c r="H6895">
        <v>5</v>
      </c>
      <c r="I6895">
        <v>10315.75</v>
      </c>
      <c r="J6895">
        <v>1.49</v>
      </c>
      <c r="K6895">
        <v>3701</v>
      </c>
      <c r="L6895" s="1">
        <v>45405</v>
      </c>
    </row>
    <row r="6896" spans="1:12" x14ac:dyDescent="0.25">
      <c r="A6896" t="s">
        <v>6940</v>
      </c>
      <c r="B6896" t="s">
        <v>43</v>
      </c>
      <c r="C6896" t="s">
        <v>44</v>
      </c>
      <c r="D6896" t="s">
        <v>45</v>
      </c>
      <c r="E6896" t="s">
        <v>16</v>
      </c>
      <c r="F6896" t="s">
        <v>33</v>
      </c>
      <c r="G6896">
        <v>18022.66</v>
      </c>
      <c r="H6896">
        <v>5</v>
      </c>
      <c r="I6896">
        <v>90113.3</v>
      </c>
      <c r="J6896">
        <v>4.99</v>
      </c>
      <c r="K6896">
        <v>351</v>
      </c>
      <c r="L6896" s="1">
        <v>45426</v>
      </c>
    </row>
    <row r="6897" spans="1:12" x14ac:dyDescent="0.25">
      <c r="A6897" t="s">
        <v>6941</v>
      </c>
      <c r="B6897" t="s">
        <v>13</v>
      </c>
      <c r="C6897" t="s">
        <v>14</v>
      </c>
      <c r="D6897" t="s">
        <v>15</v>
      </c>
      <c r="E6897" t="s">
        <v>16</v>
      </c>
      <c r="F6897" t="s">
        <v>23</v>
      </c>
      <c r="G6897">
        <v>4093.07</v>
      </c>
      <c r="H6897">
        <v>4</v>
      </c>
      <c r="I6897">
        <v>16372.28</v>
      </c>
      <c r="J6897">
        <v>1.98</v>
      </c>
      <c r="K6897">
        <v>327</v>
      </c>
      <c r="L6897" s="1">
        <v>45375</v>
      </c>
    </row>
    <row r="6898" spans="1:12" x14ac:dyDescent="0.25">
      <c r="A6898" t="s">
        <v>6942</v>
      </c>
      <c r="B6898" t="s">
        <v>65</v>
      </c>
      <c r="C6898" t="s">
        <v>20</v>
      </c>
      <c r="D6898" t="s">
        <v>66</v>
      </c>
      <c r="E6898" t="s">
        <v>16</v>
      </c>
      <c r="F6898" t="s">
        <v>62</v>
      </c>
      <c r="G6898">
        <v>15026.22</v>
      </c>
      <c r="H6898">
        <v>2</v>
      </c>
      <c r="I6898">
        <v>30052.44</v>
      </c>
      <c r="J6898">
        <v>3.61</v>
      </c>
      <c r="K6898">
        <v>4961</v>
      </c>
      <c r="L6898" s="1">
        <v>45391</v>
      </c>
    </row>
    <row r="6899" spans="1:12" x14ac:dyDescent="0.25">
      <c r="A6899" t="s">
        <v>6943</v>
      </c>
      <c r="B6899" t="s">
        <v>19</v>
      </c>
      <c r="C6899" t="s">
        <v>20</v>
      </c>
      <c r="D6899" t="s">
        <v>21</v>
      </c>
      <c r="E6899" t="s">
        <v>16</v>
      </c>
      <c r="F6899" t="s">
        <v>23</v>
      </c>
      <c r="G6899">
        <v>16687.18</v>
      </c>
      <c r="H6899">
        <v>3</v>
      </c>
      <c r="I6899">
        <v>50061.54</v>
      </c>
      <c r="J6899">
        <v>4.46</v>
      </c>
      <c r="K6899">
        <v>3114</v>
      </c>
      <c r="L6899" s="1">
        <v>45644</v>
      </c>
    </row>
    <row r="6900" spans="1:12" x14ac:dyDescent="0.25">
      <c r="A6900" t="s">
        <v>6944</v>
      </c>
      <c r="B6900" t="s">
        <v>53</v>
      </c>
      <c r="C6900" t="s">
        <v>31</v>
      </c>
      <c r="D6900" t="s">
        <v>54</v>
      </c>
      <c r="E6900" t="s">
        <v>16</v>
      </c>
      <c r="F6900" t="s">
        <v>28</v>
      </c>
      <c r="G6900">
        <v>19465.939999999999</v>
      </c>
      <c r="H6900">
        <v>4</v>
      </c>
      <c r="I6900">
        <v>77863.759999999995</v>
      </c>
      <c r="J6900">
        <v>3.23</v>
      </c>
      <c r="K6900">
        <v>1211</v>
      </c>
      <c r="L6900" s="1">
        <v>45620</v>
      </c>
    </row>
    <row r="6901" spans="1:12" x14ac:dyDescent="0.25">
      <c r="A6901" t="s">
        <v>6945</v>
      </c>
      <c r="B6901" t="s">
        <v>19</v>
      </c>
      <c r="C6901" t="s">
        <v>20</v>
      </c>
      <c r="D6901" t="s">
        <v>21</v>
      </c>
      <c r="E6901" t="s">
        <v>22</v>
      </c>
      <c r="F6901" t="s">
        <v>17</v>
      </c>
      <c r="G6901">
        <v>1779.97</v>
      </c>
      <c r="H6901">
        <v>1</v>
      </c>
      <c r="I6901">
        <v>1779.97</v>
      </c>
      <c r="J6901">
        <v>4.83</v>
      </c>
      <c r="K6901">
        <v>4183</v>
      </c>
      <c r="L6901" s="1">
        <v>45396</v>
      </c>
    </row>
    <row r="6902" spans="1:12" x14ac:dyDescent="0.25">
      <c r="A6902" t="s">
        <v>6946</v>
      </c>
      <c r="B6902" t="s">
        <v>30</v>
      </c>
      <c r="C6902" t="s">
        <v>31</v>
      </c>
      <c r="D6902" t="s">
        <v>32</v>
      </c>
      <c r="E6902" t="s">
        <v>47</v>
      </c>
      <c r="F6902" t="s">
        <v>62</v>
      </c>
      <c r="G6902">
        <v>14881.9</v>
      </c>
      <c r="H6902">
        <v>5</v>
      </c>
      <c r="I6902">
        <v>74409.5</v>
      </c>
      <c r="J6902">
        <v>1.27</v>
      </c>
      <c r="K6902">
        <v>1191</v>
      </c>
      <c r="L6902" s="1">
        <v>45389</v>
      </c>
    </row>
    <row r="6903" spans="1:12" x14ac:dyDescent="0.25">
      <c r="A6903" t="s">
        <v>6947</v>
      </c>
      <c r="B6903" t="s">
        <v>53</v>
      </c>
      <c r="C6903" t="s">
        <v>31</v>
      </c>
      <c r="D6903" t="s">
        <v>54</v>
      </c>
      <c r="E6903" t="s">
        <v>22</v>
      </c>
      <c r="F6903" t="s">
        <v>33</v>
      </c>
      <c r="G6903">
        <v>3361.11</v>
      </c>
      <c r="H6903">
        <v>5</v>
      </c>
      <c r="I6903">
        <v>16805.55</v>
      </c>
      <c r="J6903">
        <v>4.0599999999999996</v>
      </c>
      <c r="K6903">
        <v>4423</v>
      </c>
      <c r="L6903" s="1">
        <v>45357</v>
      </c>
    </row>
    <row r="6904" spans="1:12" x14ac:dyDescent="0.25">
      <c r="A6904" t="s">
        <v>6948</v>
      </c>
      <c r="B6904" t="s">
        <v>43</v>
      </c>
      <c r="C6904" t="s">
        <v>44</v>
      </c>
      <c r="D6904" t="s">
        <v>45</v>
      </c>
      <c r="E6904" t="s">
        <v>47</v>
      </c>
      <c r="F6904" t="s">
        <v>17</v>
      </c>
      <c r="G6904">
        <v>17350.330000000002</v>
      </c>
      <c r="H6904">
        <v>1</v>
      </c>
      <c r="I6904">
        <v>17350.330000000002</v>
      </c>
      <c r="J6904">
        <v>2.5499999999999998</v>
      </c>
      <c r="K6904">
        <v>4411</v>
      </c>
      <c r="L6904" s="1">
        <v>45510</v>
      </c>
    </row>
    <row r="6905" spans="1:12" x14ac:dyDescent="0.25">
      <c r="A6905" t="s">
        <v>6949</v>
      </c>
      <c r="B6905" t="s">
        <v>65</v>
      </c>
      <c r="C6905" t="s">
        <v>20</v>
      </c>
      <c r="D6905" t="s">
        <v>66</v>
      </c>
      <c r="E6905" t="s">
        <v>16</v>
      </c>
      <c r="F6905" t="s">
        <v>23</v>
      </c>
      <c r="G6905">
        <v>1219.1099999999999</v>
      </c>
      <c r="H6905">
        <v>5</v>
      </c>
      <c r="I6905">
        <v>6095.55</v>
      </c>
      <c r="J6905">
        <v>3.59</v>
      </c>
      <c r="K6905">
        <v>3782</v>
      </c>
      <c r="L6905" s="1">
        <v>45312</v>
      </c>
    </row>
    <row r="6906" spans="1:12" x14ac:dyDescent="0.25">
      <c r="A6906" t="s">
        <v>6950</v>
      </c>
      <c r="B6906" t="s">
        <v>13</v>
      </c>
      <c r="C6906" t="s">
        <v>14</v>
      </c>
      <c r="D6906" t="s">
        <v>15</v>
      </c>
      <c r="E6906" t="s">
        <v>16</v>
      </c>
      <c r="F6906" t="s">
        <v>62</v>
      </c>
      <c r="G6906">
        <v>4993.75</v>
      </c>
      <c r="H6906">
        <v>4</v>
      </c>
      <c r="I6906">
        <v>19975</v>
      </c>
      <c r="J6906">
        <v>2.5</v>
      </c>
      <c r="K6906">
        <v>1037</v>
      </c>
      <c r="L6906" s="1">
        <v>45513</v>
      </c>
    </row>
    <row r="6907" spans="1:12" x14ac:dyDescent="0.25">
      <c r="A6907" t="s">
        <v>6951</v>
      </c>
      <c r="B6907" t="s">
        <v>35</v>
      </c>
      <c r="C6907" t="s">
        <v>14</v>
      </c>
      <c r="D6907" t="s">
        <v>36</v>
      </c>
      <c r="E6907" t="s">
        <v>47</v>
      </c>
      <c r="F6907" t="s">
        <v>28</v>
      </c>
      <c r="G6907">
        <v>18384.78</v>
      </c>
      <c r="H6907">
        <v>1</v>
      </c>
      <c r="I6907">
        <v>18384.78</v>
      </c>
      <c r="J6907">
        <v>2.15</v>
      </c>
      <c r="K6907">
        <v>3169</v>
      </c>
      <c r="L6907" s="1">
        <v>45580</v>
      </c>
    </row>
    <row r="6908" spans="1:12" x14ac:dyDescent="0.25">
      <c r="A6908" t="s">
        <v>6952</v>
      </c>
      <c r="B6908" t="s">
        <v>25</v>
      </c>
      <c r="C6908" t="s">
        <v>26</v>
      </c>
      <c r="D6908" t="s">
        <v>27</v>
      </c>
      <c r="E6908" t="s">
        <v>16</v>
      </c>
      <c r="F6908" t="s">
        <v>28</v>
      </c>
      <c r="G6908">
        <v>16779.849999999999</v>
      </c>
      <c r="H6908">
        <v>3</v>
      </c>
      <c r="I6908">
        <v>50339.55</v>
      </c>
      <c r="J6908">
        <v>3.94</v>
      </c>
      <c r="K6908">
        <v>2280</v>
      </c>
      <c r="L6908" s="1">
        <v>45406</v>
      </c>
    </row>
    <row r="6909" spans="1:12" x14ac:dyDescent="0.25">
      <c r="A6909" t="s">
        <v>6953</v>
      </c>
      <c r="B6909" t="s">
        <v>13</v>
      </c>
      <c r="C6909" t="s">
        <v>14</v>
      </c>
      <c r="D6909" t="s">
        <v>15</v>
      </c>
      <c r="E6909" t="s">
        <v>16</v>
      </c>
      <c r="F6909" t="s">
        <v>28</v>
      </c>
      <c r="G6909">
        <v>17824.509999999998</v>
      </c>
      <c r="H6909">
        <v>5</v>
      </c>
      <c r="I6909">
        <v>89122.55</v>
      </c>
      <c r="J6909">
        <v>3.11</v>
      </c>
      <c r="K6909">
        <v>983</v>
      </c>
      <c r="L6909" s="1">
        <v>45448</v>
      </c>
    </row>
    <row r="6910" spans="1:12" x14ac:dyDescent="0.25">
      <c r="A6910" t="s">
        <v>6954</v>
      </c>
      <c r="B6910" t="s">
        <v>35</v>
      </c>
      <c r="C6910" t="s">
        <v>14</v>
      </c>
      <c r="D6910" t="s">
        <v>36</v>
      </c>
      <c r="E6910" t="s">
        <v>22</v>
      </c>
      <c r="F6910" t="s">
        <v>28</v>
      </c>
      <c r="G6910">
        <v>5320.29</v>
      </c>
      <c r="H6910">
        <v>1</v>
      </c>
      <c r="I6910">
        <v>5320.29</v>
      </c>
      <c r="J6910">
        <v>4.6100000000000003</v>
      </c>
      <c r="K6910">
        <v>4344</v>
      </c>
      <c r="L6910" s="1">
        <v>45581</v>
      </c>
    </row>
    <row r="6911" spans="1:12" x14ac:dyDescent="0.25">
      <c r="A6911" t="s">
        <v>6955</v>
      </c>
      <c r="B6911" t="s">
        <v>65</v>
      </c>
      <c r="C6911" t="s">
        <v>20</v>
      </c>
      <c r="D6911" t="s">
        <v>66</v>
      </c>
      <c r="E6911" t="s">
        <v>16</v>
      </c>
      <c r="F6911" t="s">
        <v>17</v>
      </c>
      <c r="G6911">
        <v>1655</v>
      </c>
      <c r="H6911">
        <v>1</v>
      </c>
      <c r="I6911">
        <v>1655</v>
      </c>
      <c r="J6911">
        <v>4.74</v>
      </c>
      <c r="K6911">
        <v>1950</v>
      </c>
      <c r="L6911" s="1">
        <v>45513</v>
      </c>
    </row>
    <row r="6912" spans="1:12" x14ac:dyDescent="0.25">
      <c r="A6912" t="s">
        <v>6956</v>
      </c>
      <c r="B6912" t="s">
        <v>30</v>
      </c>
      <c r="C6912" t="s">
        <v>31</v>
      </c>
      <c r="D6912" t="s">
        <v>32</v>
      </c>
      <c r="E6912" t="s">
        <v>16</v>
      </c>
      <c r="F6912" t="s">
        <v>17</v>
      </c>
      <c r="G6912">
        <v>1689.74</v>
      </c>
      <c r="H6912">
        <v>3</v>
      </c>
      <c r="I6912">
        <v>5069.22</v>
      </c>
      <c r="J6912">
        <v>3.11</v>
      </c>
      <c r="K6912">
        <v>4910</v>
      </c>
      <c r="L6912" s="1">
        <v>45296</v>
      </c>
    </row>
    <row r="6913" spans="1:12" x14ac:dyDescent="0.25">
      <c r="A6913" t="s">
        <v>6957</v>
      </c>
      <c r="B6913" t="s">
        <v>30</v>
      </c>
      <c r="C6913" t="s">
        <v>31</v>
      </c>
      <c r="D6913" t="s">
        <v>32</v>
      </c>
      <c r="E6913" t="s">
        <v>16</v>
      </c>
      <c r="F6913" t="s">
        <v>17</v>
      </c>
      <c r="G6913">
        <v>7456.06</v>
      </c>
      <c r="H6913">
        <v>4</v>
      </c>
      <c r="I6913">
        <v>29824.240000000002</v>
      </c>
      <c r="J6913">
        <v>1.67</v>
      </c>
      <c r="K6913">
        <v>2538</v>
      </c>
      <c r="L6913" s="1">
        <v>45296</v>
      </c>
    </row>
    <row r="6914" spans="1:12" x14ac:dyDescent="0.25">
      <c r="A6914" t="s">
        <v>6958</v>
      </c>
      <c r="B6914" t="s">
        <v>38</v>
      </c>
      <c r="C6914" t="s">
        <v>20</v>
      </c>
      <c r="D6914" t="s">
        <v>39</v>
      </c>
      <c r="E6914" t="s">
        <v>47</v>
      </c>
      <c r="F6914" t="s">
        <v>28</v>
      </c>
      <c r="G6914">
        <v>13697.3</v>
      </c>
      <c r="H6914">
        <v>5</v>
      </c>
      <c r="I6914">
        <v>68486.5</v>
      </c>
      <c r="J6914">
        <v>2.11</v>
      </c>
      <c r="K6914">
        <v>4402</v>
      </c>
      <c r="L6914" s="1">
        <v>45488</v>
      </c>
    </row>
    <row r="6915" spans="1:12" x14ac:dyDescent="0.25">
      <c r="A6915" t="s">
        <v>6959</v>
      </c>
      <c r="B6915" t="s">
        <v>49</v>
      </c>
      <c r="C6915" t="s">
        <v>14</v>
      </c>
      <c r="D6915" t="s">
        <v>50</v>
      </c>
      <c r="E6915" t="s">
        <v>16</v>
      </c>
      <c r="F6915" t="s">
        <v>40</v>
      </c>
      <c r="G6915">
        <v>7850.58</v>
      </c>
      <c r="H6915">
        <v>4</v>
      </c>
      <c r="I6915">
        <v>31402.32</v>
      </c>
      <c r="J6915">
        <v>2.98</v>
      </c>
      <c r="K6915">
        <v>2429</v>
      </c>
      <c r="L6915" s="1">
        <v>45631</v>
      </c>
    </row>
    <row r="6916" spans="1:12" x14ac:dyDescent="0.25">
      <c r="A6916" t="s">
        <v>6960</v>
      </c>
      <c r="B6916" t="s">
        <v>35</v>
      </c>
      <c r="C6916" t="s">
        <v>14</v>
      </c>
      <c r="D6916" t="s">
        <v>36</v>
      </c>
      <c r="E6916" t="s">
        <v>22</v>
      </c>
      <c r="F6916" t="s">
        <v>62</v>
      </c>
      <c r="G6916">
        <v>8389.6299999999992</v>
      </c>
      <c r="H6916">
        <v>1</v>
      </c>
      <c r="I6916">
        <v>8389.6299999999992</v>
      </c>
      <c r="J6916">
        <v>4.76</v>
      </c>
      <c r="K6916">
        <v>2991</v>
      </c>
      <c r="L6916" s="1">
        <v>45433</v>
      </c>
    </row>
    <row r="6917" spans="1:12" x14ac:dyDescent="0.25">
      <c r="A6917" t="s">
        <v>6961</v>
      </c>
      <c r="B6917" t="s">
        <v>30</v>
      </c>
      <c r="C6917" t="s">
        <v>31</v>
      </c>
      <c r="D6917" t="s">
        <v>32</v>
      </c>
      <c r="E6917" t="s">
        <v>22</v>
      </c>
      <c r="F6917" t="s">
        <v>28</v>
      </c>
      <c r="G6917">
        <v>8241.2800000000007</v>
      </c>
      <c r="H6917">
        <v>5</v>
      </c>
      <c r="I6917">
        <v>41206.400000000001</v>
      </c>
      <c r="J6917">
        <v>4.6100000000000003</v>
      </c>
      <c r="K6917">
        <v>3115</v>
      </c>
      <c r="L6917" s="1">
        <v>45304</v>
      </c>
    </row>
    <row r="6918" spans="1:12" x14ac:dyDescent="0.25">
      <c r="A6918" t="s">
        <v>6962</v>
      </c>
      <c r="B6918" t="s">
        <v>35</v>
      </c>
      <c r="C6918" t="s">
        <v>14</v>
      </c>
      <c r="D6918" t="s">
        <v>36</v>
      </c>
      <c r="E6918" t="s">
        <v>47</v>
      </c>
      <c r="F6918" t="s">
        <v>28</v>
      </c>
      <c r="G6918">
        <v>7682.34</v>
      </c>
      <c r="H6918">
        <v>1</v>
      </c>
      <c r="I6918">
        <v>7682.34</v>
      </c>
      <c r="J6918">
        <v>2.23</v>
      </c>
      <c r="K6918">
        <v>2631</v>
      </c>
      <c r="L6918" s="1">
        <v>45573</v>
      </c>
    </row>
    <row r="6919" spans="1:12" x14ac:dyDescent="0.25">
      <c r="A6919" t="s">
        <v>6963</v>
      </c>
      <c r="B6919" t="s">
        <v>25</v>
      </c>
      <c r="C6919" t="s">
        <v>26</v>
      </c>
      <c r="D6919" t="s">
        <v>27</v>
      </c>
      <c r="E6919" t="s">
        <v>22</v>
      </c>
      <c r="F6919" t="s">
        <v>33</v>
      </c>
      <c r="G6919">
        <v>10477.280000000001</v>
      </c>
      <c r="H6919">
        <v>1</v>
      </c>
      <c r="I6919">
        <v>10477.280000000001</v>
      </c>
      <c r="J6919">
        <v>1.05</v>
      </c>
      <c r="K6919">
        <v>2586</v>
      </c>
      <c r="L6919" s="1">
        <v>45396</v>
      </c>
    </row>
    <row r="6920" spans="1:12" x14ac:dyDescent="0.25">
      <c r="A6920" t="s">
        <v>6964</v>
      </c>
      <c r="B6920" t="s">
        <v>19</v>
      </c>
      <c r="C6920" t="s">
        <v>20</v>
      </c>
      <c r="D6920" t="s">
        <v>21</v>
      </c>
      <c r="E6920" t="s">
        <v>22</v>
      </c>
      <c r="F6920" t="s">
        <v>62</v>
      </c>
      <c r="G6920">
        <v>16195.74</v>
      </c>
      <c r="H6920">
        <v>3</v>
      </c>
      <c r="I6920">
        <v>48587.22</v>
      </c>
      <c r="J6920">
        <v>1.51</v>
      </c>
      <c r="K6920">
        <v>1847</v>
      </c>
      <c r="L6920" s="1">
        <v>45623</v>
      </c>
    </row>
    <row r="6921" spans="1:12" x14ac:dyDescent="0.25">
      <c r="A6921" t="s">
        <v>6965</v>
      </c>
      <c r="B6921" t="s">
        <v>19</v>
      </c>
      <c r="C6921" t="s">
        <v>20</v>
      </c>
      <c r="D6921" t="s">
        <v>21</v>
      </c>
      <c r="E6921" t="s">
        <v>22</v>
      </c>
      <c r="F6921" t="s">
        <v>17</v>
      </c>
      <c r="G6921">
        <v>13258.19</v>
      </c>
      <c r="H6921">
        <v>4</v>
      </c>
      <c r="I6921">
        <v>53032.76</v>
      </c>
      <c r="J6921">
        <v>4.32</v>
      </c>
      <c r="K6921">
        <v>1453</v>
      </c>
      <c r="L6921" s="1">
        <v>45518</v>
      </c>
    </row>
    <row r="6922" spans="1:12" x14ac:dyDescent="0.25">
      <c r="A6922" t="s">
        <v>6966</v>
      </c>
      <c r="B6922" t="s">
        <v>30</v>
      </c>
      <c r="C6922" t="s">
        <v>31</v>
      </c>
      <c r="D6922" t="s">
        <v>32</v>
      </c>
      <c r="E6922" t="s">
        <v>22</v>
      </c>
      <c r="F6922" t="s">
        <v>62</v>
      </c>
      <c r="G6922">
        <v>16419.78</v>
      </c>
      <c r="H6922">
        <v>4</v>
      </c>
      <c r="I6922">
        <v>65679.12</v>
      </c>
      <c r="J6922">
        <v>3.79</v>
      </c>
      <c r="K6922">
        <v>61</v>
      </c>
      <c r="L6922" s="1">
        <v>45322</v>
      </c>
    </row>
    <row r="6923" spans="1:12" x14ac:dyDescent="0.25">
      <c r="A6923" t="s">
        <v>6967</v>
      </c>
      <c r="B6923" t="s">
        <v>38</v>
      </c>
      <c r="C6923" t="s">
        <v>20</v>
      </c>
      <c r="D6923" t="s">
        <v>39</v>
      </c>
      <c r="E6923" t="s">
        <v>16</v>
      </c>
      <c r="F6923" t="s">
        <v>17</v>
      </c>
      <c r="G6923">
        <v>8812.18</v>
      </c>
      <c r="H6923">
        <v>3</v>
      </c>
      <c r="I6923">
        <v>26436.54</v>
      </c>
      <c r="J6923">
        <v>4.43</v>
      </c>
      <c r="K6923">
        <v>538</v>
      </c>
      <c r="L6923" s="1">
        <v>45366</v>
      </c>
    </row>
    <row r="6924" spans="1:12" x14ac:dyDescent="0.25">
      <c r="A6924" t="s">
        <v>6968</v>
      </c>
      <c r="B6924" t="s">
        <v>43</v>
      </c>
      <c r="C6924" t="s">
        <v>44</v>
      </c>
      <c r="D6924" t="s">
        <v>45</v>
      </c>
      <c r="E6924" t="s">
        <v>16</v>
      </c>
      <c r="F6924" t="s">
        <v>33</v>
      </c>
      <c r="G6924">
        <v>13194.03</v>
      </c>
      <c r="H6924">
        <v>3</v>
      </c>
      <c r="I6924">
        <v>39582.089999999997</v>
      </c>
      <c r="J6924">
        <v>3.11</v>
      </c>
      <c r="K6924">
        <v>336</v>
      </c>
      <c r="L6924" s="1">
        <v>45562</v>
      </c>
    </row>
    <row r="6925" spans="1:12" x14ac:dyDescent="0.25">
      <c r="A6925" t="s">
        <v>6969</v>
      </c>
      <c r="B6925" t="s">
        <v>53</v>
      </c>
      <c r="C6925" t="s">
        <v>31</v>
      </c>
      <c r="D6925" t="s">
        <v>54</v>
      </c>
      <c r="E6925" t="s">
        <v>47</v>
      </c>
      <c r="F6925" t="s">
        <v>17</v>
      </c>
      <c r="G6925">
        <v>8780.36</v>
      </c>
      <c r="H6925">
        <v>4</v>
      </c>
      <c r="I6925">
        <v>35121.440000000002</v>
      </c>
      <c r="J6925">
        <v>4.6100000000000003</v>
      </c>
      <c r="K6925">
        <v>151</v>
      </c>
      <c r="L6925" s="1">
        <v>45425</v>
      </c>
    </row>
    <row r="6926" spans="1:12" x14ac:dyDescent="0.25">
      <c r="A6926" t="s">
        <v>6970</v>
      </c>
      <c r="B6926" t="s">
        <v>65</v>
      </c>
      <c r="C6926" t="s">
        <v>20</v>
      </c>
      <c r="D6926" t="s">
        <v>66</v>
      </c>
      <c r="E6926" t="s">
        <v>22</v>
      </c>
      <c r="F6926" t="s">
        <v>17</v>
      </c>
      <c r="G6926">
        <v>5369.66</v>
      </c>
      <c r="H6926">
        <v>4</v>
      </c>
      <c r="I6926">
        <v>21478.639999999999</v>
      </c>
      <c r="J6926">
        <v>4.26</v>
      </c>
      <c r="K6926">
        <v>1352</v>
      </c>
      <c r="L6926" s="1">
        <v>45651</v>
      </c>
    </row>
    <row r="6927" spans="1:12" x14ac:dyDescent="0.25">
      <c r="A6927" t="s">
        <v>6971</v>
      </c>
      <c r="B6927" t="s">
        <v>35</v>
      </c>
      <c r="C6927" t="s">
        <v>14</v>
      </c>
      <c r="D6927" t="s">
        <v>36</v>
      </c>
      <c r="E6927" t="s">
        <v>47</v>
      </c>
      <c r="F6927" t="s">
        <v>17</v>
      </c>
      <c r="G6927">
        <v>8377.23</v>
      </c>
      <c r="H6927">
        <v>1</v>
      </c>
      <c r="I6927">
        <v>8377.23</v>
      </c>
      <c r="J6927">
        <v>3.61</v>
      </c>
      <c r="K6927">
        <v>283</v>
      </c>
      <c r="L6927" s="1">
        <v>45359</v>
      </c>
    </row>
    <row r="6928" spans="1:12" x14ac:dyDescent="0.25">
      <c r="A6928" t="s">
        <v>6972</v>
      </c>
      <c r="B6928" t="s">
        <v>53</v>
      </c>
      <c r="C6928" t="s">
        <v>31</v>
      </c>
      <c r="D6928" t="s">
        <v>54</v>
      </c>
      <c r="E6928" t="s">
        <v>16</v>
      </c>
      <c r="F6928" t="s">
        <v>33</v>
      </c>
      <c r="G6928">
        <v>9738.7000000000007</v>
      </c>
      <c r="H6928">
        <v>1</v>
      </c>
      <c r="I6928">
        <v>9738.7000000000007</v>
      </c>
      <c r="J6928">
        <v>3.93</v>
      </c>
      <c r="K6928">
        <v>4698</v>
      </c>
      <c r="L6928" s="1">
        <v>45318</v>
      </c>
    </row>
    <row r="6929" spans="1:12" x14ac:dyDescent="0.25">
      <c r="A6929" t="s">
        <v>6973</v>
      </c>
      <c r="B6929" t="s">
        <v>30</v>
      </c>
      <c r="C6929" t="s">
        <v>31</v>
      </c>
      <c r="D6929" t="s">
        <v>32</v>
      </c>
      <c r="E6929" t="s">
        <v>47</v>
      </c>
      <c r="F6929" t="s">
        <v>23</v>
      </c>
      <c r="G6929">
        <v>3774.95</v>
      </c>
      <c r="H6929">
        <v>4</v>
      </c>
      <c r="I6929">
        <v>15099.8</v>
      </c>
      <c r="J6929">
        <v>4.95</v>
      </c>
      <c r="K6929">
        <v>656</v>
      </c>
      <c r="L6929" s="1">
        <v>45651</v>
      </c>
    </row>
    <row r="6930" spans="1:12" x14ac:dyDescent="0.25">
      <c r="A6930" t="s">
        <v>6974</v>
      </c>
      <c r="B6930" t="s">
        <v>49</v>
      </c>
      <c r="C6930" t="s">
        <v>14</v>
      </c>
      <c r="D6930" t="s">
        <v>50</v>
      </c>
      <c r="E6930" t="s">
        <v>22</v>
      </c>
      <c r="F6930" t="s">
        <v>28</v>
      </c>
      <c r="G6930">
        <v>12883.52</v>
      </c>
      <c r="H6930">
        <v>3</v>
      </c>
      <c r="I6930">
        <v>38650.559999999998</v>
      </c>
      <c r="J6930">
        <v>3.5</v>
      </c>
      <c r="K6930">
        <v>3569</v>
      </c>
      <c r="L6930" s="1">
        <v>45492</v>
      </c>
    </row>
    <row r="6931" spans="1:12" x14ac:dyDescent="0.25">
      <c r="A6931" t="s">
        <v>6975</v>
      </c>
      <c r="B6931" t="s">
        <v>49</v>
      </c>
      <c r="C6931" t="s">
        <v>14</v>
      </c>
      <c r="D6931" t="s">
        <v>50</v>
      </c>
      <c r="E6931" t="s">
        <v>16</v>
      </c>
      <c r="F6931" t="s">
        <v>40</v>
      </c>
      <c r="G6931">
        <v>15285.09</v>
      </c>
      <c r="H6931">
        <v>1</v>
      </c>
      <c r="I6931">
        <v>15285.09</v>
      </c>
      <c r="J6931">
        <v>2.0299999999999998</v>
      </c>
      <c r="K6931">
        <v>2539</v>
      </c>
      <c r="L6931" s="1">
        <v>45530</v>
      </c>
    </row>
    <row r="6932" spans="1:12" x14ac:dyDescent="0.25">
      <c r="A6932" t="s">
        <v>6976</v>
      </c>
      <c r="B6932" t="s">
        <v>53</v>
      </c>
      <c r="C6932" t="s">
        <v>31</v>
      </c>
      <c r="D6932" t="s">
        <v>54</v>
      </c>
      <c r="E6932" t="s">
        <v>22</v>
      </c>
      <c r="F6932" t="s">
        <v>40</v>
      </c>
      <c r="G6932">
        <v>7276.01</v>
      </c>
      <c r="H6932">
        <v>3</v>
      </c>
      <c r="I6932">
        <v>21828.03</v>
      </c>
      <c r="J6932">
        <v>4.2699999999999996</v>
      </c>
      <c r="K6932">
        <v>1625</v>
      </c>
      <c r="L6932" s="1">
        <v>45299</v>
      </c>
    </row>
    <row r="6933" spans="1:12" x14ac:dyDescent="0.25">
      <c r="A6933" t="s">
        <v>6977</v>
      </c>
      <c r="B6933" t="s">
        <v>25</v>
      </c>
      <c r="C6933" t="s">
        <v>26</v>
      </c>
      <c r="D6933" t="s">
        <v>27</v>
      </c>
      <c r="E6933" t="s">
        <v>22</v>
      </c>
      <c r="F6933" t="s">
        <v>33</v>
      </c>
      <c r="G6933">
        <v>3706.56</v>
      </c>
      <c r="H6933">
        <v>5</v>
      </c>
      <c r="I6933">
        <v>18532.8</v>
      </c>
      <c r="J6933">
        <v>1.73</v>
      </c>
      <c r="K6933">
        <v>3168</v>
      </c>
      <c r="L6933" s="1">
        <v>45368</v>
      </c>
    </row>
    <row r="6934" spans="1:12" x14ac:dyDescent="0.25">
      <c r="A6934" t="s">
        <v>6978</v>
      </c>
      <c r="B6934" t="s">
        <v>53</v>
      </c>
      <c r="C6934" t="s">
        <v>31</v>
      </c>
      <c r="D6934" t="s">
        <v>54</v>
      </c>
      <c r="E6934" t="s">
        <v>16</v>
      </c>
      <c r="F6934" t="s">
        <v>62</v>
      </c>
      <c r="G6934">
        <v>15067.59</v>
      </c>
      <c r="H6934">
        <v>4</v>
      </c>
      <c r="I6934">
        <v>60270.36</v>
      </c>
      <c r="J6934">
        <v>4.3</v>
      </c>
      <c r="K6934">
        <v>3938</v>
      </c>
      <c r="L6934" s="1">
        <v>45575</v>
      </c>
    </row>
    <row r="6935" spans="1:12" x14ac:dyDescent="0.25">
      <c r="A6935" t="s">
        <v>6979</v>
      </c>
      <c r="B6935" t="s">
        <v>25</v>
      </c>
      <c r="C6935" t="s">
        <v>26</v>
      </c>
      <c r="D6935" t="s">
        <v>27</v>
      </c>
      <c r="E6935" t="s">
        <v>47</v>
      </c>
      <c r="F6935" t="s">
        <v>28</v>
      </c>
      <c r="G6935">
        <v>16141.03</v>
      </c>
      <c r="H6935">
        <v>5</v>
      </c>
      <c r="I6935">
        <v>80705.149999999994</v>
      </c>
      <c r="J6935">
        <v>1.4</v>
      </c>
      <c r="K6935">
        <v>4432</v>
      </c>
      <c r="L6935" s="1">
        <v>45370</v>
      </c>
    </row>
    <row r="6936" spans="1:12" x14ac:dyDescent="0.25">
      <c r="A6936" t="s">
        <v>6980</v>
      </c>
      <c r="B6936" t="s">
        <v>65</v>
      </c>
      <c r="C6936" t="s">
        <v>20</v>
      </c>
      <c r="D6936" t="s">
        <v>66</v>
      </c>
      <c r="E6936" t="s">
        <v>47</v>
      </c>
      <c r="F6936" t="s">
        <v>33</v>
      </c>
      <c r="G6936">
        <v>8450.0300000000007</v>
      </c>
      <c r="H6936">
        <v>2</v>
      </c>
      <c r="I6936">
        <v>16900.060000000001</v>
      </c>
      <c r="J6936">
        <v>4.0199999999999996</v>
      </c>
      <c r="K6936">
        <v>4816</v>
      </c>
      <c r="L6936" s="1">
        <v>45316</v>
      </c>
    </row>
    <row r="6937" spans="1:12" x14ac:dyDescent="0.25">
      <c r="A6937" t="s">
        <v>6981</v>
      </c>
      <c r="B6937" t="s">
        <v>25</v>
      </c>
      <c r="C6937" t="s">
        <v>26</v>
      </c>
      <c r="D6937" t="s">
        <v>27</v>
      </c>
      <c r="E6937" t="s">
        <v>22</v>
      </c>
      <c r="F6937" t="s">
        <v>62</v>
      </c>
      <c r="G6937">
        <v>15557.51</v>
      </c>
      <c r="H6937">
        <v>3</v>
      </c>
      <c r="I6937">
        <v>46672.53</v>
      </c>
      <c r="J6937">
        <v>1.65</v>
      </c>
      <c r="K6937">
        <v>2591</v>
      </c>
      <c r="L6937" s="1">
        <v>45534</v>
      </c>
    </row>
    <row r="6938" spans="1:12" x14ac:dyDescent="0.25">
      <c r="A6938" t="s">
        <v>6982</v>
      </c>
      <c r="B6938" t="s">
        <v>65</v>
      </c>
      <c r="C6938" t="s">
        <v>20</v>
      </c>
      <c r="D6938" t="s">
        <v>66</v>
      </c>
      <c r="E6938" t="s">
        <v>22</v>
      </c>
      <c r="F6938" t="s">
        <v>62</v>
      </c>
      <c r="G6938">
        <v>3679.93</v>
      </c>
      <c r="H6938">
        <v>3</v>
      </c>
      <c r="I6938">
        <v>11039.79</v>
      </c>
      <c r="J6938">
        <v>2.4500000000000002</v>
      </c>
      <c r="K6938">
        <v>4103</v>
      </c>
      <c r="L6938" s="1">
        <v>45614</v>
      </c>
    </row>
    <row r="6939" spans="1:12" x14ac:dyDescent="0.25">
      <c r="A6939" t="s">
        <v>6983</v>
      </c>
      <c r="B6939" t="s">
        <v>65</v>
      </c>
      <c r="C6939" t="s">
        <v>20</v>
      </c>
      <c r="D6939" t="s">
        <v>66</v>
      </c>
      <c r="E6939" t="s">
        <v>16</v>
      </c>
      <c r="F6939" t="s">
        <v>62</v>
      </c>
      <c r="G6939">
        <v>15578.25</v>
      </c>
      <c r="H6939">
        <v>2</v>
      </c>
      <c r="I6939">
        <v>31156.5</v>
      </c>
      <c r="J6939">
        <v>4.54</v>
      </c>
      <c r="K6939">
        <v>3427</v>
      </c>
      <c r="L6939" s="1">
        <v>45440</v>
      </c>
    </row>
    <row r="6940" spans="1:12" x14ac:dyDescent="0.25">
      <c r="A6940" t="s">
        <v>6984</v>
      </c>
      <c r="B6940" t="s">
        <v>19</v>
      </c>
      <c r="C6940" t="s">
        <v>20</v>
      </c>
      <c r="D6940" t="s">
        <v>21</v>
      </c>
      <c r="E6940" t="s">
        <v>22</v>
      </c>
      <c r="F6940" t="s">
        <v>17</v>
      </c>
      <c r="G6940">
        <v>4240.28</v>
      </c>
      <c r="H6940">
        <v>3</v>
      </c>
      <c r="I6940">
        <v>12720.84</v>
      </c>
      <c r="J6940">
        <v>1.87</v>
      </c>
      <c r="K6940">
        <v>2301</v>
      </c>
      <c r="L6940" s="1">
        <v>45413</v>
      </c>
    </row>
    <row r="6941" spans="1:12" x14ac:dyDescent="0.25">
      <c r="A6941" t="s">
        <v>6985</v>
      </c>
      <c r="B6941" t="s">
        <v>49</v>
      </c>
      <c r="C6941" t="s">
        <v>14</v>
      </c>
      <c r="D6941" t="s">
        <v>50</v>
      </c>
      <c r="E6941" t="s">
        <v>47</v>
      </c>
      <c r="F6941" t="s">
        <v>62</v>
      </c>
      <c r="G6941">
        <v>19964.189999999999</v>
      </c>
      <c r="H6941">
        <v>4</v>
      </c>
      <c r="I6941">
        <v>79856.759999999995</v>
      </c>
      <c r="J6941">
        <v>4.7699999999999996</v>
      </c>
      <c r="K6941">
        <v>2309</v>
      </c>
      <c r="L6941" s="1">
        <v>45570</v>
      </c>
    </row>
    <row r="6942" spans="1:12" x14ac:dyDescent="0.25">
      <c r="A6942" t="s">
        <v>6986</v>
      </c>
      <c r="B6942" t="s">
        <v>38</v>
      </c>
      <c r="C6942" t="s">
        <v>20</v>
      </c>
      <c r="D6942" t="s">
        <v>39</v>
      </c>
      <c r="E6942" t="s">
        <v>22</v>
      </c>
      <c r="F6942" t="s">
        <v>40</v>
      </c>
      <c r="G6942">
        <v>3463.33</v>
      </c>
      <c r="H6942">
        <v>1</v>
      </c>
      <c r="I6942">
        <v>3463.33</v>
      </c>
      <c r="J6942">
        <v>2.77</v>
      </c>
      <c r="K6942">
        <v>1949</v>
      </c>
      <c r="L6942" s="1">
        <v>45481</v>
      </c>
    </row>
    <row r="6943" spans="1:12" x14ac:dyDescent="0.25">
      <c r="A6943" t="s">
        <v>6987</v>
      </c>
      <c r="B6943" t="s">
        <v>43</v>
      </c>
      <c r="C6943" t="s">
        <v>44</v>
      </c>
      <c r="D6943" t="s">
        <v>45</v>
      </c>
      <c r="E6943" t="s">
        <v>47</v>
      </c>
      <c r="F6943" t="s">
        <v>62</v>
      </c>
      <c r="G6943">
        <v>14004.67</v>
      </c>
      <c r="H6943">
        <v>1</v>
      </c>
      <c r="I6943">
        <v>14004.67</v>
      </c>
      <c r="J6943">
        <v>2.99</v>
      </c>
      <c r="K6943">
        <v>3689</v>
      </c>
      <c r="L6943" s="1">
        <v>45318</v>
      </c>
    </row>
    <row r="6944" spans="1:12" x14ac:dyDescent="0.25">
      <c r="A6944" t="s">
        <v>6988</v>
      </c>
      <c r="B6944" t="s">
        <v>25</v>
      </c>
      <c r="C6944" t="s">
        <v>26</v>
      </c>
      <c r="D6944" t="s">
        <v>27</v>
      </c>
      <c r="E6944" t="s">
        <v>47</v>
      </c>
      <c r="F6944" t="s">
        <v>17</v>
      </c>
      <c r="G6944">
        <v>1668.54</v>
      </c>
      <c r="H6944">
        <v>3</v>
      </c>
      <c r="I6944">
        <v>5005.62</v>
      </c>
      <c r="J6944">
        <v>3.41</v>
      </c>
      <c r="K6944">
        <v>1136</v>
      </c>
      <c r="L6944" s="1">
        <v>45292</v>
      </c>
    </row>
    <row r="6945" spans="1:12" x14ac:dyDescent="0.25">
      <c r="A6945" t="s">
        <v>6989</v>
      </c>
      <c r="B6945" t="s">
        <v>65</v>
      </c>
      <c r="C6945" t="s">
        <v>20</v>
      </c>
      <c r="D6945" t="s">
        <v>66</v>
      </c>
      <c r="E6945" t="s">
        <v>22</v>
      </c>
      <c r="F6945" t="s">
        <v>23</v>
      </c>
      <c r="G6945">
        <v>12070.41</v>
      </c>
      <c r="H6945">
        <v>2</v>
      </c>
      <c r="I6945">
        <v>24140.82</v>
      </c>
      <c r="J6945">
        <v>4.8499999999999996</v>
      </c>
      <c r="K6945">
        <v>1276</v>
      </c>
      <c r="L6945" s="1">
        <v>45386</v>
      </c>
    </row>
    <row r="6946" spans="1:12" x14ac:dyDescent="0.25">
      <c r="A6946" t="s">
        <v>6990</v>
      </c>
      <c r="B6946" t="s">
        <v>38</v>
      </c>
      <c r="C6946" t="s">
        <v>20</v>
      </c>
      <c r="D6946" t="s">
        <v>39</v>
      </c>
      <c r="E6946" t="s">
        <v>22</v>
      </c>
      <c r="F6946" t="s">
        <v>28</v>
      </c>
      <c r="G6946">
        <v>11753.5</v>
      </c>
      <c r="H6946">
        <v>3</v>
      </c>
      <c r="I6946">
        <v>35260.5</v>
      </c>
      <c r="J6946">
        <v>4.1399999999999997</v>
      </c>
      <c r="K6946">
        <v>3042</v>
      </c>
      <c r="L6946" s="1">
        <v>45491</v>
      </c>
    </row>
    <row r="6947" spans="1:12" x14ac:dyDescent="0.25">
      <c r="A6947" t="s">
        <v>6991</v>
      </c>
      <c r="B6947" t="s">
        <v>43</v>
      </c>
      <c r="C6947" t="s">
        <v>44</v>
      </c>
      <c r="D6947" t="s">
        <v>45</v>
      </c>
      <c r="E6947" t="s">
        <v>47</v>
      </c>
      <c r="F6947" t="s">
        <v>28</v>
      </c>
      <c r="G6947">
        <v>2216.17</v>
      </c>
      <c r="H6947">
        <v>2</v>
      </c>
      <c r="I6947">
        <v>4432.34</v>
      </c>
      <c r="J6947">
        <v>4.8499999999999996</v>
      </c>
      <c r="K6947">
        <v>3703</v>
      </c>
      <c r="L6947" s="1">
        <v>45361</v>
      </c>
    </row>
    <row r="6948" spans="1:12" x14ac:dyDescent="0.25">
      <c r="A6948" t="s">
        <v>6992</v>
      </c>
      <c r="B6948" t="s">
        <v>43</v>
      </c>
      <c r="C6948" t="s">
        <v>44</v>
      </c>
      <c r="D6948" t="s">
        <v>45</v>
      </c>
      <c r="E6948" t="s">
        <v>22</v>
      </c>
      <c r="F6948" t="s">
        <v>28</v>
      </c>
      <c r="G6948">
        <v>7707.04</v>
      </c>
      <c r="H6948">
        <v>2</v>
      </c>
      <c r="I6948">
        <v>15414.08</v>
      </c>
      <c r="J6948">
        <v>1.57</v>
      </c>
      <c r="K6948">
        <v>1209</v>
      </c>
      <c r="L6948" s="1">
        <v>45425</v>
      </c>
    </row>
    <row r="6949" spans="1:12" x14ac:dyDescent="0.25">
      <c r="A6949" t="s">
        <v>6993</v>
      </c>
      <c r="B6949" t="s">
        <v>30</v>
      </c>
      <c r="C6949" t="s">
        <v>31</v>
      </c>
      <c r="D6949" t="s">
        <v>32</v>
      </c>
      <c r="E6949" t="s">
        <v>47</v>
      </c>
      <c r="F6949" t="s">
        <v>40</v>
      </c>
      <c r="G6949">
        <v>4811.24</v>
      </c>
      <c r="H6949">
        <v>2</v>
      </c>
      <c r="I6949">
        <v>9622.48</v>
      </c>
      <c r="J6949">
        <v>3.11</v>
      </c>
      <c r="K6949">
        <v>1289</v>
      </c>
      <c r="L6949" s="1">
        <v>45651</v>
      </c>
    </row>
    <row r="6950" spans="1:12" x14ac:dyDescent="0.25">
      <c r="A6950" t="s">
        <v>6994</v>
      </c>
      <c r="B6950" t="s">
        <v>65</v>
      </c>
      <c r="C6950" t="s">
        <v>20</v>
      </c>
      <c r="D6950" t="s">
        <v>66</v>
      </c>
      <c r="E6950" t="s">
        <v>47</v>
      </c>
      <c r="F6950" t="s">
        <v>62</v>
      </c>
      <c r="G6950">
        <v>19883.22</v>
      </c>
      <c r="H6950">
        <v>2</v>
      </c>
      <c r="I6950">
        <v>39766.44</v>
      </c>
      <c r="J6950">
        <v>1.24</v>
      </c>
      <c r="K6950">
        <v>4709</v>
      </c>
      <c r="L6950" s="1">
        <v>45412</v>
      </c>
    </row>
    <row r="6951" spans="1:12" x14ac:dyDescent="0.25">
      <c r="A6951" t="s">
        <v>6995</v>
      </c>
      <c r="B6951" t="s">
        <v>53</v>
      </c>
      <c r="C6951" t="s">
        <v>31</v>
      </c>
      <c r="D6951" t="s">
        <v>54</v>
      </c>
      <c r="E6951" t="s">
        <v>16</v>
      </c>
      <c r="F6951" t="s">
        <v>62</v>
      </c>
      <c r="G6951">
        <v>14397.85</v>
      </c>
      <c r="H6951">
        <v>2</v>
      </c>
      <c r="I6951">
        <v>28795.7</v>
      </c>
      <c r="J6951">
        <v>1.44</v>
      </c>
      <c r="K6951">
        <v>1963</v>
      </c>
      <c r="L6951" s="1">
        <v>45309</v>
      </c>
    </row>
    <row r="6952" spans="1:12" x14ac:dyDescent="0.25">
      <c r="A6952" t="s">
        <v>6996</v>
      </c>
      <c r="B6952" t="s">
        <v>65</v>
      </c>
      <c r="C6952" t="s">
        <v>20</v>
      </c>
      <c r="D6952" t="s">
        <v>66</v>
      </c>
      <c r="E6952" t="s">
        <v>16</v>
      </c>
      <c r="F6952" t="s">
        <v>28</v>
      </c>
      <c r="G6952">
        <v>9987.25</v>
      </c>
      <c r="H6952">
        <v>3</v>
      </c>
      <c r="I6952">
        <v>29961.75</v>
      </c>
      <c r="J6952">
        <v>3.74</v>
      </c>
      <c r="K6952">
        <v>2665</v>
      </c>
      <c r="L6952" s="1">
        <v>45554</v>
      </c>
    </row>
    <row r="6953" spans="1:12" x14ac:dyDescent="0.25">
      <c r="A6953" t="s">
        <v>6997</v>
      </c>
      <c r="B6953" t="s">
        <v>53</v>
      </c>
      <c r="C6953" t="s">
        <v>31</v>
      </c>
      <c r="D6953" t="s">
        <v>54</v>
      </c>
      <c r="E6953" t="s">
        <v>22</v>
      </c>
      <c r="F6953" t="s">
        <v>28</v>
      </c>
      <c r="G6953">
        <v>9079.64</v>
      </c>
      <c r="H6953">
        <v>4</v>
      </c>
      <c r="I6953">
        <v>36318.559999999998</v>
      </c>
      <c r="J6953">
        <v>3.8</v>
      </c>
      <c r="K6953">
        <v>4638</v>
      </c>
      <c r="L6953" s="1">
        <v>45612</v>
      </c>
    </row>
    <row r="6954" spans="1:12" x14ac:dyDescent="0.25">
      <c r="A6954" t="s">
        <v>6998</v>
      </c>
      <c r="B6954" t="s">
        <v>35</v>
      </c>
      <c r="C6954" t="s">
        <v>14</v>
      </c>
      <c r="D6954" t="s">
        <v>36</v>
      </c>
      <c r="E6954" t="s">
        <v>47</v>
      </c>
      <c r="F6954" t="s">
        <v>33</v>
      </c>
      <c r="G6954">
        <v>3835.71</v>
      </c>
      <c r="H6954">
        <v>1</v>
      </c>
      <c r="I6954">
        <v>3835.71</v>
      </c>
      <c r="J6954">
        <v>4.82</v>
      </c>
      <c r="K6954">
        <v>1399</v>
      </c>
      <c r="L6954" s="1">
        <v>45360</v>
      </c>
    </row>
    <row r="6955" spans="1:12" x14ac:dyDescent="0.25">
      <c r="A6955" t="s">
        <v>6999</v>
      </c>
      <c r="B6955" t="s">
        <v>30</v>
      </c>
      <c r="C6955" t="s">
        <v>31</v>
      </c>
      <c r="D6955" t="s">
        <v>32</v>
      </c>
      <c r="E6955" t="s">
        <v>16</v>
      </c>
      <c r="F6955" t="s">
        <v>28</v>
      </c>
      <c r="G6955">
        <v>10188.35</v>
      </c>
      <c r="H6955">
        <v>5</v>
      </c>
      <c r="I6955">
        <v>50941.75</v>
      </c>
      <c r="J6955">
        <v>3.73</v>
      </c>
      <c r="K6955">
        <v>2084</v>
      </c>
      <c r="L6955" s="1">
        <v>45392</v>
      </c>
    </row>
    <row r="6956" spans="1:12" x14ac:dyDescent="0.25">
      <c r="A6956" t="s">
        <v>7000</v>
      </c>
      <c r="B6956" t="s">
        <v>35</v>
      </c>
      <c r="C6956" t="s">
        <v>14</v>
      </c>
      <c r="D6956" t="s">
        <v>36</v>
      </c>
      <c r="E6956" t="s">
        <v>22</v>
      </c>
      <c r="F6956" t="s">
        <v>17</v>
      </c>
      <c r="G6956">
        <v>7493.09</v>
      </c>
      <c r="H6956">
        <v>3</v>
      </c>
      <c r="I6956">
        <v>22479.27</v>
      </c>
      <c r="J6956">
        <v>3.15</v>
      </c>
      <c r="K6956">
        <v>568</v>
      </c>
      <c r="L6956" s="1">
        <v>45376</v>
      </c>
    </row>
    <row r="6957" spans="1:12" x14ac:dyDescent="0.25">
      <c r="A6957" t="s">
        <v>7001</v>
      </c>
      <c r="B6957" t="s">
        <v>13</v>
      </c>
      <c r="C6957" t="s">
        <v>14</v>
      </c>
      <c r="D6957" t="s">
        <v>15</v>
      </c>
      <c r="E6957" t="s">
        <v>47</v>
      </c>
      <c r="F6957" t="s">
        <v>40</v>
      </c>
      <c r="G6957">
        <v>5513.34</v>
      </c>
      <c r="H6957">
        <v>4</v>
      </c>
      <c r="I6957">
        <v>22053.360000000001</v>
      </c>
      <c r="J6957">
        <v>3.28</v>
      </c>
      <c r="K6957">
        <v>3284</v>
      </c>
      <c r="L6957" s="1">
        <v>45388</v>
      </c>
    </row>
    <row r="6958" spans="1:12" x14ac:dyDescent="0.25">
      <c r="A6958" t="s">
        <v>7002</v>
      </c>
      <c r="B6958" t="s">
        <v>25</v>
      </c>
      <c r="C6958" t="s">
        <v>26</v>
      </c>
      <c r="D6958" t="s">
        <v>27</v>
      </c>
      <c r="E6958" t="s">
        <v>47</v>
      </c>
      <c r="F6958" t="s">
        <v>62</v>
      </c>
      <c r="G6958">
        <v>12437.4</v>
      </c>
      <c r="H6958">
        <v>5</v>
      </c>
      <c r="I6958">
        <v>62187</v>
      </c>
      <c r="J6958">
        <v>3.31</v>
      </c>
      <c r="K6958">
        <v>2894</v>
      </c>
      <c r="L6958" s="1">
        <v>45376</v>
      </c>
    </row>
    <row r="6959" spans="1:12" x14ac:dyDescent="0.25">
      <c r="A6959" t="s">
        <v>7003</v>
      </c>
      <c r="B6959" t="s">
        <v>25</v>
      </c>
      <c r="C6959" t="s">
        <v>26</v>
      </c>
      <c r="D6959" t="s">
        <v>27</v>
      </c>
      <c r="E6959" t="s">
        <v>47</v>
      </c>
      <c r="F6959" t="s">
        <v>23</v>
      </c>
      <c r="G6959">
        <v>5288.82</v>
      </c>
      <c r="H6959">
        <v>1</v>
      </c>
      <c r="I6959">
        <v>5288.82</v>
      </c>
      <c r="J6959">
        <v>2.4900000000000002</v>
      </c>
      <c r="K6959">
        <v>761</v>
      </c>
      <c r="L6959" s="1">
        <v>45628</v>
      </c>
    </row>
    <row r="6960" spans="1:12" x14ac:dyDescent="0.25">
      <c r="A6960" t="s">
        <v>7004</v>
      </c>
      <c r="B6960" t="s">
        <v>53</v>
      </c>
      <c r="C6960" t="s">
        <v>31</v>
      </c>
      <c r="D6960" t="s">
        <v>54</v>
      </c>
      <c r="E6960" t="s">
        <v>16</v>
      </c>
      <c r="F6960" t="s">
        <v>40</v>
      </c>
      <c r="G6960">
        <v>11230.36</v>
      </c>
      <c r="H6960">
        <v>3</v>
      </c>
      <c r="I6960">
        <v>33691.08</v>
      </c>
      <c r="J6960">
        <v>1.75</v>
      </c>
      <c r="K6960">
        <v>4996</v>
      </c>
      <c r="L6960" s="1">
        <v>45551</v>
      </c>
    </row>
    <row r="6961" spans="1:12" x14ac:dyDescent="0.25">
      <c r="A6961" t="s">
        <v>7005</v>
      </c>
      <c r="B6961" t="s">
        <v>19</v>
      </c>
      <c r="C6961" t="s">
        <v>20</v>
      </c>
      <c r="D6961" t="s">
        <v>21</v>
      </c>
      <c r="E6961" t="s">
        <v>47</v>
      </c>
      <c r="F6961" t="s">
        <v>23</v>
      </c>
      <c r="G6961">
        <v>194.51</v>
      </c>
      <c r="H6961">
        <v>5</v>
      </c>
      <c r="I6961">
        <v>972.55</v>
      </c>
      <c r="J6961">
        <v>2.97</v>
      </c>
      <c r="K6961">
        <v>3174</v>
      </c>
      <c r="L6961" s="1">
        <v>45573</v>
      </c>
    </row>
    <row r="6962" spans="1:12" x14ac:dyDescent="0.25">
      <c r="A6962" t="s">
        <v>7006</v>
      </c>
      <c r="B6962" t="s">
        <v>30</v>
      </c>
      <c r="C6962" t="s">
        <v>31</v>
      </c>
      <c r="D6962" t="s">
        <v>32</v>
      </c>
      <c r="E6962" t="s">
        <v>16</v>
      </c>
      <c r="F6962" t="s">
        <v>40</v>
      </c>
      <c r="G6962">
        <v>1384.69</v>
      </c>
      <c r="H6962">
        <v>2</v>
      </c>
      <c r="I6962">
        <v>2769.38</v>
      </c>
      <c r="J6962">
        <v>2.34</v>
      </c>
      <c r="K6962">
        <v>2124</v>
      </c>
      <c r="L6962" s="1">
        <v>45519</v>
      </c>
    </row>
    <row r="6963" spans="1:12" x14ac:dyDescent="0.25">
      <c r="A6963" t="s">
        <v>7007</v>
      </c>
      <c r="B6963" t="s">
        <v>25</v>
      </c>
      <c r="C6963" t="s">
        <v>26</v>
      </c>
      <c r="D6963" t="s">
        <v>27</v>
      </c>
      <c r="E6963" t="s">
        <v>22</v>
      </c>
      <c r="F6963" t="s">
        <v>23</v>
      </c>
      <c r="G6963">
        <v>8839.7800000000007</v>
      </c>
      <c r="H6963">
        <v>2</v>
      </c>
      <c r="I6963">
        <v>17679.560000000001</v>
      </c>
      <c r="J6963">
        <v>1.18</v>
      </c>
      <c r="K6963">
        <v>2078</v>
      </c>
      <c r="L6963" s="1">
        <v>45318</v>
      </c>
    </row>
    <row r="6964" spans="1:12" x14ac:dyDescent="0.25">
      <c r="A6964" t="s">
        <v>7008</v>
      </c>
      <c r="B6964" t="s">
        <v>53</v>
      </c>
      <c r="C6964" t="s">
        <v>31</v>
      </c>
      <c r="D6964" t="s">
        <v>54</v>
      </c>
      <c r="E6964" t="s">
        <v>22</v>
      </c>
      <c r="F6964" t="s">
        <v>33</v>
      </c>
      <c r="G6964">
        <v>13729.92</v>
      </c>
      <c r="H6964">
        <v>5</v>
      </c>
      <c r="I6964">
        <v>68649.600000000006</v>
      </c>
      <c r="J6964">
        <v>1.1399999999999999</v>
      </c>
      <c r="K6964">
        <v>825</v>
      </c>
      <c r="L6964" s="1">
        <v>45610</v>
      </c>
    </row>
    <row r="6965" spans="1:12" x14ac:dyDescent="0.25">
      <c r="A6965" t="s">
        <v>7009</v>
      </c>
      <c r="B6965" t="s">
        <v>13</v>
      </c>
      <c r="C6965" t="s">
        <v>14</v>
      </c>
      <c r="D6965" t="s">
        <v>15</v>
      </c>
      <c r="E6965" t="s">
        <v>16</v>
      </c>
      <c r="F6965" t="s">
        <v>33</v>
      </c>
      <c r="G6965">
        <v>18277.09</v>
      </c>
      <c r="H6965">
        <v>3</v>
      </c>
      <c r="I6965">
        <v>54831.27</v>
      </c>
      <c r="J6965">
        <v>2.36</v>
      </c>
      <c r="K6965">
        <v>2547</v>
      </c>
      <c r="L6965" s="1">
        <v>45525</v>
      </c>
    </row>
    <row r="6966" spans="1:12" x14ac:dyDescent="0.25">
      <c r="A6966" t="s">
        <v>7010</v>
      </c>
      <c r="B6966" t="s">
        <v>65</v>
      </c>
      <c r="C6966" t="s">
        <v>20</v>
      </c>
      <c r="D6966" t="s">
        <v>66</v>
      </c>
      <c r="E6966" t="s">
        <v>16</v>
      </c>
      <c r="F6966" t="s">
        <v>62</v>
      </c>
      <c r="G6966">
        <v>13809.92</v>
      </c>
      <c r="H6966">
        <v>1</v>
      </c>
      <c r="I6966">
        <v>13809.92</v>
      </c>
      <c r="J6966">
        <v>3.64</v>
      </c>
      <c r="K6966">
        <v>3954</v>
      </c>
      <c r="L6966" s="1">
        <v>45518</v>
      </c>
    </row>
    <row r="6967" spans="1:12" x14ac:dyDescent="0.25">
      <c r="A6967" t="s">
        <v>7011</v>
      </c>
      <c r="B6967" t="s">
        <v>38</v>
      </c>
      <c r="C6967" t="s">
        <v>20</v>
      </c>
      <c r="D6967" t="s">
        <v>39</v>
      </c>
      <c r="E6967" t="s">
        <v>22</v>
      </c>
      <c r="F6967" t="s">
        <v>33</v>
      </c>
      <c r="G6967">
        <v>19060.330000000002</v>
      </c>
      <c r="H6967">
        <v>2</v>
      </c>
      <c r="I6967">
        <v>38120.660000000003</v>
      </c>
      <c r="J6967">
        <v>3.72</v>
      </c>
      <c r="K6967">
        <v>4718</v>
      </c>
      <c r="L6967" s="1">
        <v>45540</v>
      </c>
    </row>
    <row r="6968" spans="1:12" x14ac:dyDescent="0.25">
      <c r="A6968" t="s">
        <v>7012</v>
      </c>
      <c r="B6968" t="s">
        <v>53</v>
      </c>
      <c r="C6968" t="s">
        <v>31</v>
      </c>
      <c r="D6968" t="s">
        <v>54</v>
      </c>
      <c r="E6968" t="s">
        <v>47</v>
      </c>
      <c r="F6968" t="s">
        <v>33</v>
      </c>
      <c r="G6968">
        <v>10585.85</v>
      </c>
      <c r="H6968">
        <v>4</v>
      </c>
      <c r="I6968">
        <v>42343.4</v>
      </c>
      <c r="J6968">
        <v>3.44</v>
      </c>
      <c r="K6968">
        <v>1496</v>
      </c>
      <c r="L6968" s="1">
        <v>45580</v>
      </c>
    </row>
    <row r="6969" spans="1:12" x14ac:dyDescent="0.25">
      <c r="A6969" t="s">
        <v>7013</v>
      </c>
      <c r="B6969" t="s">
        <v>30</v>
      </c>
      <c r="C6969" t="s">
        <v>31</v>
      </c>
      <c r="D6969" t="s">
        <v>32</v>
      </c>
      <c r="E6969" t="s">
        <v>47</v>
      </c>
      <c r="F6969" t="s">
        <v>40</v>
      </c>
      <c r="G6969">
        <v>4620.95</v>
      </c>
      <c r="H6969">
        <v>4</v>
      </c>
      <c r="I6969">
        <v>18483.8</v>
      </c>
      <c r="J6969">
        <v>2.71</v>
      </c>
      <c r="K6969">
        <v>2432</v>
      </c>
      <c r="L6969" s="1">
        <v>45504</v>
      </c>
    </row>
    <row r="6970" spans="1:12" x14ac:dyDescent="0.25">
      <c r="A6970" t="s">
        <v>7014</v>
      </c>
      <c r="B6970" t="s">
        <v>49</v>
      </c>
      <c r="C6970" t="s">
        <v>14</v>
      </c>
      <c r="D6970" t="s">
        <v>50</v>
      </c>
      <c r="E6970" t="s">
        <v>16</v>
      </c>
      <c r="F6970" t="s">
        <v>33</v>
      </c>
      <c r="G6970">
        <v>10559.03</v>
      </c>
      <c r="H6970">
        <v>1</v>
      </c>
      <c r="I6970">
        <v>10559.03</v>
      </c>
      <c r="J6970">
        <v>4.59</v>
      </c>
      <c r="K6970">
        <v>1941</v>
      </c>
      <c r="L6970" s="1">
        <v>45646</v>
      </c>
    </row>
    <row r="6971" spans="1:12" x14ac:dyDescent="0.25">
      <c r="A6971" t="s">
        <v>7015</v>
      </c>
      <c r="B6971" t="s">
        <v>53</v>
      </c>
      <c r="C6971" t="s">
        <v>31</v>
      </c>
      <c r="D6971" t="s">
        <v>54</v>
      </c>
      <c r="E6971" t="s">
        <v>22</v>
      </c>
      <c r="F6971" t="s">
        <v>33</v>
      </c>
      <c r="G6971">
        <v>14112.93</v>
      </c>
      <c r="H6971">
        <v>3</v>
      </c>
      <c r="I6971">
        <v>42338.79</v>
      </c>
      <c r="J6971">
        <v>3.08</v>
      </c>
      <c r="K6971">
        <v>306</v>
      </c>
      <c r="L6971" s="1">
        <v>45480</v>
      </c>
    </row>
    <row r="6972" spans="1:12" x14ac:dyDescent="0.25">
      <c r="A6972" t="s">
        <v>7016</v>
      </c>
      <c r="B6972" t="s">
        <v>65</v>
      </c>
      <c r="C6972" t="s">
        <v>20</v>
      </c>
      <c r="D6972" t="s">
        <v>66</v>
      </c>
      <c r="E6972" t="s">
        <v>16</v>
      </c>
      <c r="F6972" t="s">
        <v>33</v>
      </c>
      <c r="G6972">
        <v>4827.1899999999996</v>
      </c>
      <c r="H6972">
        <v>1</v>
      </c>
      <c r="I6972">
        <v>4827.1899999999996</v>
      </c>
      <c r="J6972">
        <v>3.96</v>
      </c>
      <c r="K6972">
        <v>3440</v>
      </c>
      <c r="L6972" s="1">
        <v>45308</v>
      </c>
    </row>
    <row r="6973" spans="1:12" x14ac:dyDescent="0.25">
      <c r="A6973" t="s">
        <v>7017</v>
      </c>
      <c r="B6973" t="s">
        <v>35</v>
      </c>
      <c r="C6973" t="s">
        <v>14</v>
      </c>
      <c r="D6973" t="s">
        <v>36</v>
      </c>
      <c r="E6973" t="s">
        <v>22</v>
      </c>
      <c r="F6973" t="s">
        <v>40</v>
      </c>
      <c r="G6973">
        <v>715.18</v>
      </c>
      <c r="H6973">
        <v>3</v>
      </c>
      <c r="I6973">
        <v>2145.54</v>
      </c>
      <c r="J6973">
        <v>1.93</v>
      </c>
      <c r="K6973">
        <v>1089</v>
      </c>
      <c r="L6973" s="1">
        <v>45411</v>
      </c>
    </row>
    <row r="6974" spans="1:12" x14ac:dyDescent="0.25">
      <c r="A6974" t="s">
        <v>7018</v>
      </c>
      <c r="B6974" t="s">
        <v>13</v>
      </c>
      <c r="C6974" t="s">
        <v>14</v>
      </c>
      <c r="D6974" t="s">
        <v>15</v>
      </c>
      <c r="E6974" t="s">
        <v>16</v>
      </c>
      <c r="F6974" t="s">
        <v>33</v>
      </c>
      <c r="G6974">
        <v>14788.72</v>
      </c>
      <c r="H6974">
        <v>3</v>
      </c>
      <c r="I6974">
        <v>44366.16</v>
      </c>
      <c r="J6974">
        <v>1.84</v>
      </c>
      <c r="K6974">
        <v>495</v>
      </c>
      <c r="L6974" s="1">
        <v>45411</v>
      </c>
    </row>
    <row r="6975" spans="1:12" x14ac:dyDescent="0.25">
      <c r="A6975" t="s">
        <v>7019</v>
      </c>
      <c r="B6975" t="s">
        <v>43</v>
      </c>
      <c r="C6975" t="s">
        <v>44</v>
      </c>
      <c r="D6975" t="s">
        <v>45</v>
      </c>
      <c r="E6975" t="s">
        <v>47</v>
      </c>
      <c r="F6975" t="s">
        <v>28</v>
      </c>
      <c r="G6975">
        <v>17242.66</v>
      </c>
      <c r="H6975">
        <v>2</v>
      </c>
      <c r="I6975">
        <v>34485.32</v>
      </c>
      <c r="J6975">
        <v>2.95</v>
      </c>
      <c r="K6975">
        <v>538</v>
      </c>
      <c r="L6975" s="1">
        <v>45528</v>
      </c>
    </row>
    <row r="6976" spans="1:12" x14ac:dyDescent="0.25">
      <c r="A6976" t="s">
        <v>7020</v>
      </c>
      <c r="B6976" t="s">
        <v>43</v>
      </c>
      <c r="C6976" t="s">
        <v>44</v>
      </c>
      <c r="D6976" t="s">
        <v>45</v>
      </c>
      <c r="E6976" t="s">
        <v>47</v>
      </c>
      <c r="F6976" t="s">
        <v>33</v>
      </c>
      <c r="G6976">
        <v>16450.13</v>
      </c>
      <c r="H6976">
        <v>3</v>
      </c>
      <c r="I6976">
        <v>49350.39</v>
      </c>
      <c r="J6976">
        <v>3.61</v>
      </c>
      <c r="K6976">
        <v>3630</v>
      </c>
      <c r="L6976" s="1">
        <v>45556</v>
      </c>
    </row>
    <row r="6977" spans="1:12" x14ac:dyDescent="0.25">
      <c r="A6977" t="s">
        <v>7021</v>
      </c>
      <c r="B6977" t="s">
        <v>30</v>
      </c>
      <c r="C6977" t="s">
        <v>31</v>
      </c>
      <c r="D6977" t="s">
        <v>32</v>
      </c>
      <c r="E6977" t="s">
        <v>47</v>
      </c>
      <c r="F6977" t="s">
        <v>33</v>
      </c>
      <c r="G6977">
        <v>17046.259999999998</v>
      </c>
      <c r="H6977">
        <v>5</v>
      </c>
      <c r="I6977">
        <v>85231.3</v>
      </c>
      <c r="J6977">
        <v>2.71</v>
      </c>
      <c r="K6977">
        <v>2196</v>
      </c>
      <c r="L6977" s="1">
        <v>45530</v>
      </c>
    </row>
    <row r="6978" spans="1:12" x14ac:dyDescent="0.25">
      <c r="A6978" t="s">
        <v>7022</v>
      </c>
      <c r="B6978" t="s">
        <v>38</v>
      </c>
      <c r="C6978" t="s">
        <v>20</v>
      </c>
      <c r="D6978" t="s">
        <v>39</v>
      </c>
      <c r="E6978" t="s">
        <v>47</v>
      </c>
      <c r="F6978" t="s">
        <v>40</v>
      </c>
      <c r="G6978">
        <v>19345.650000000001</v>
      </c>
      <c r="H6978">
        <v>3</v>
      </c>
      <c r="I6978">
        <v>58036.95</v>
      </c>
      <c r="J6978">
        <v>3.78</v>
      </c>
      <c r="K6978">
        <v>1286</v>
      </c>
      <c r="L6978" s="1">
        <v>45566</v>
      </c>
    </row>
    <row r="6979" spans="1:12" x14ac:dyDescent="0.25">
      <c r="A6979" t="s">
        <v>7023</v>
      </c>
      <c r="B6979" t="s">
        <v>30</v>
      </c>
      <c r="C6979" t="s">
        <v>31</v>
      </c>
      <c r="D6979" t="s">
        <v>32</v>
      </c>
      <c r="E6979" t="s">
        <v>47</v>
      </c>
      <c r="F6979" t="s">
        <v>33</v>
      </c>
      <c r="G6979">
        <v>2808.87</v>
      </c>
      <c r="H6979">
        <v>1</v>
      </c>
      <c r="I6979">
        <v>2808.87</v>
      </c>
      <c r="J6979">
        <v>1.78</v>
      </c>
      <c r="K6979">
        <v>439</v>
      </c>
      <c r="L6979" s="1">
        <v>45469</v>
      </c>
    </row>
    <row r="6980" spans="1:12" x14ac:dyDescent="0.25">
      <c r="A6980" t="s">
        <v>7024</v>
      </c>
      <c r="B6980" t="s">
        <v>19</v>
      </c>
      <c r="C6980" t="s">
        <v>20</v>
      </c>
      <c r="D6980" t="s">
        <v>21</v>
      </c>
      <c r="E6980" t="s">
        <v>22</v>
      </c>
      <c r="F6980" t="s">
        <v>62</v>
      </c>
      <c r="G6980">
        <v>16862.37</v>
      </c>
      <c r="H6980">
        <v>5</v>
      </c>
      <c r="I6980">
        <v>84311.85</v>
      </c>
      <c r="J6980">
        <v>1.55</v>
      </c>
      <c r="K6980">
        <v>2370</v>
      </c>
      <c r="L6980" s="1">
        <v>45507</v>
      </c>
    </row>
    <row r="6981" spans="1:12" x14ac:dyDescent="0.25">
      <c r="A6981" t="s">
        <v>7025</v>
      </c>
      <c r="B6981" t="s">
        <v>19</v>
      </c>
      <c r="C6981" t="s">
        <v>20</v>
      </c>
      <c r="D6981" t="s">
        <v>21</v>
      </c>
      <c r="E6981" t="s">
        <v>47</v>
      </c>
      <c r="F6981" t="s">
        <v>62</v>
      </c>
      <c r="G6981">
        <v>471.38</v>
      </c>
      <c r="H6981">
        <v>1</v>
      </c>
      <c r="I6981">
        <v>471.38</v>
      </c>
      <c r="J6981">
        <v>1</v>
      </c>
      <c r="K6981">
        <v>2774</v>
      </c>
      <c r="L6981" s="1">
        <v>45560</v>
      </c>
    </row>
    <row r="6982" spans="1:12" x14ac:dyDescent="0.25">
      <c r="A6982" t="s">
        <v>7026</v>
      </c>
      <c r="B6982" t="s">
        <v>13</v>
      </c>
      <c r="C6982" t="s">
        <v>14</v>
      </c>
      <c r="D6982" t="s">
        <v>15</v>
      </c>
      <c r="E6982" t="s">
        <v>47</v>
      </c>
      <c r="F6982" t="s">
        <v>62</v>
      </c>
      <c r="G6982">
        <v>8467.16</v>
      </c>
      <c r="H6982">
        <v>4</v>
      </c>
      <c r="I6982">
        <v>33868.639999999999</v>
      </c>
      <c r="J6982">
        <v>4.75</v>
      </c>
      <c r="K6982">
        <v>2418</v>
      </c>
      <c r="L6982" s="1">
        <v>45526</v>
      </c>
    </row>
    <row r="6983" spans="1:12" x14ac:dyDescent="0.25">
      <c r="A6983" t="s">
        <v>7027</v>
      </c>
      <c r="B6983" t="s">
        <v>19</v>
      </c>
      <c r="C6983" t="s">
        <v>20</v>
      </c>
      <c r="D6983" t="s">
        <v>21</v>
      </c>
      <c r="E6983" t="s">
        <v>47</v>
      </c>
      <c r="F6983" t="s">
        <v>62</v>
      </c>
      <c r="G6983">
        <v>8265.42</v>
      </c>
      <c r="H6983">
        <v>1</v>
      </c>
      <c r="I6983">
        <v>8265.42</v>
      </c>
      <c r="J6983">
        <v>4.0199999999999996</v>
      </c>
      <c r="K6983">
        <v>3662</v>
      </c>
      <c r="L6983" s="1">
        <v>45488</v>
      </c>
    </row>
    <row r="6984" spans="1:12" x14ac:dyDescent="0.25">
      <c r="A6984" t="s">
        <v>7028</v>
      </c>
      <c r="B6984" t="s">
        <v>43</v>
      </c>
      <c r="C6984" t="s">
        <v>44</v>
      </c>
      <c r="D6984" t="s">
        <v>45</v>
      </c>
      <c r="E6984" t="s">
        <v>16</v>
      </c>
      <c r="F6984" t="s">
        <v>28</v>
      </c>
      <c r="G6984">
        <v>15517.96</v>
      </c>
      <c r="H6984">
        <v>1</v>
      </c>
      <c r="I6984">
        <v>15517.96</v>
      </c>
      <c r="J6984">
        <v>3.44</v>
      </c>
      <c r="K6984">
        <v>4747</v>
      </c>
      <c r="L6984" s="1">
        <v>45517</v>
      </c>
    </row>
    <row r="6985" spans="1:12" x14ac:dyDescent="0.25">
      <c r="A6985" t="s">
        <v>7029</v>
      </c>
      <c r="B6985" t="s">
        <v>53</v>
      </c>
      <c r="C6985" t="s">
        <v>31</v>
      </c>
      <c r="D6985" t="s">
        <v>54</v>
      </c>
      <c r="E6985" t="s">
        <v>47</v>
      </c>
      <c r="F6985" t="s">
        <v>28</v>
      </c>
      <c r="G6985">
        <v>2945.4</v>
      </c>
      <c r="H6985">
        <v>1</v>
      </c>
      <c r="I6985">
        <v>2945.4</v>
      </c>
      <c r="J6985">
        <v>2.46</v>
      </c>
      <c r="K6985">
        <v>3250</v>
      </c>
      <c r="L6985" s="1">
        <v>45471</v>
      </c>
    </row>
    <row r="6986" spans="1:12" x14ac:dyDescent="0.25">
      <c r="A6986" t="s">
        <v>7030</v>
      </c>
      <c r="B6986" t="s">
        <v>43</v>
      </c>
      <c r="C6986" t="s">
        <v>44</v>
      </c>
      <c r="D6986" t="s">
        <v>45</v>
      </c>
      <c r="E6986" t="s">
        <v>16</v>
      </c>
      <c r="F6986" t="s">
        <v>28</v>
      </c>
      <c r="G6986">
        <v>6523.62</v>
      </c>
      <c r="H6986">
        <v>2</v>
      </c>
      <c r="I6986">
        <v>13047.24</v>
      </c>
      <c r="J6986">
        <v>2.16</v>
      </c>
      <c r="K6986">
        <v>4052</v>
      </c>
      <c r="L6986" s="1">
        <v>45554</v>
      </c>
    </row>
    <row r="6987" spans="1:12" x14ac:dyDescent="0.25">
      <c r="A6987" t="s">
        <v>7031</v>
      </c>
      <c r="B6987" t="s">
        <v>19</v>
      </c>
      <c r="C6987" t="s">
        <v>20</v>
      </c>
      <c r="D6987" t="s">
        <v>21</v>
      </c>
      <c r="E6987" t="s">
        <v>16</v>
      </c>
      <c r="F6987" t="s">
        <v>23</v>
      </c>
      <c r="G6987">
        <v>18072.13</v>
      </c>
      <c r="H6987">
        <v>3</v>
      </c>
      <c r="I6987">
        <v>54216.39</v>
      </c>
      <c r="J6987">
        <v>3.32</v>
      </c>
      <c r="K6987">
        <v>2953</v>
      </c>
      <c r="L6987" s="1">
        <v>45465</v>
      </c>
    </row>
    <row r="6988" spans="1:12" x14ac:dyDescent="0.25">
      <c r="A6988" t="s">
        <v>7032</v>
      </c>
      <c r="B6988" t="s">
        <v>53</v>
      </c>
      <c r="C6988" t="s">
        <v>31</v>
      </c>
      <c r="D6988" t="s">
        <v>54</v>
      </c>
      <c r="E6988" t="s">
        <v>47</v>
      </c>
      <c r="F6988" t="s">
        <v>62</v>
      </c>
      <c r="G6988">
        <v>17463.53</v>
      </c>
      <c r="H6988">
        <v>2</v>
      </c>
      <c r="I6988">
        <v>34927.06</v>
      </c>
      <c r="J6988">
        <v>1.06</v>
      </c>
      <c r="K6988">
        <v>3514</v>
      </c>
      <c r="L6988" s="1">
        <v>45363</v>
      </c>
    </row>
    <row r="6989" spans="1:12" x14ac:dyDescent="0.25">
      <c r="A6989" t="s">
        <v>7033</v>
      </c>
      <c r="B6989" t="s">
        <v>49</v>
      </c>
      <c r="C6989" t="s">
        <v>14</v>
      </c>
      <c r="D6989" t="s">
        <v>50</v>
      </c>
      <c r="E6989" t="s">
        <v>16</v>
      </c>
      <c r="F6989" t="s">
        <v>28</v>
      </c>
      <c r="G6989">
        <v>19568.400000000001</v>
      </c>
      <c r="H6989">
        <v>2</v>
      </c>
      <c r="I6989">
        <v>39136.800000000003</v>
      </c>
      <c r="J6989">
        <v>3.35</v>
      </c>
      <c r="K6989">
        <v>636</v>
      </c>
      <c r="L6989" s="1">
        <v>45521</v>
      </c>
    </row>
    <row r="6990" spans="1:12" x14ac:dyDescent="0.25">
      <c r="A6990" t="s">
        <v>7034</v>
      </c>
      <c r="B6990" t="s">
        <v>13</v>
      </c>
      <c r="C6990" t="s">
        <v>14</v>
      </c>
      <c r="D6990" t="s">
        <v>15</v>
      </c>
      <c r="E6990" t="s">
        <v>16</v>
      </c>
      <c r="F6990" t="s">
        <v>17</v>
      </c>
      <c r="G6990">
        <v>577.02</v>
      </c>
      <c r="H6990">
        <v>1</v>
      </c>
      <c r="I6990">
        <v>577.02</v>
      </c>
      <c r="J6990">
        <v>1.07</v>
      </c>
      <c r="K6990">
        <v>415</v>
      </c>
      <c r="L6990" s="1">
        <v>45348</v>
      </c>
    </row>
    <row r="6991" spans="1:12" x14ac:dyDescent="0.25">
      <c r="A6991" t="s">
        <v>7035</v>
      </c>
      <c r="B6991" t="s">
        <v>43</v>
      </c>
      <c r="C6991" t="s">
        <v>44</v>
      </c>
      <c r="D6991" t="s">
        <v>45</v>
      </c>
      <c r="E6991" t="s">
        <v>22</v>
      </c>
      <c r="F6991" t="s">
        <v>33</v>
      </c>
      <c r="G6991">
        <v>2438.9299999999998</v>
      </c>
      <c r="H6991">
        <v>5</v>
      </c>
      <c r="I6991">
        <v>12194.65</v>
      </c>
      <c r="J6991">
        <v>2.73</v>
      </c>
      <c r="K6991">
        <v>171</v>
      </c>
      <c r="L6991" s="1">
        <v>45478</v>
      </c>
    </row>
    <row r="6992" spans="1:12" x14ac:dyDescent="0.25">
      <c r="A6992" t="s">
        <v>7036</v>
      </c>
      <c r="B6992" t="s">
        <v>49</v>
      </c>
      <c r="C6992" t="s">
        <v>14</v>
      </c>
      <c r="D6992" t="s">
        <v>50</v>
      </c>
      <c r="E6992" t="s">
        <v>16</v>
      </c>
      <c r="F6992" t="s">
        <v>40</v>
      </c>
      <c r="G6992">
        <v>13619.8</v>
      </c>
      <c r="H6992">
        <v>5</v>
      </c>
      <c r="I6992">
        <v>68099</v>
      </c>
      <c r="J6992">
        <v>3.11</v>
      </c>
      <c r="K6992">
        <v>3870</v>
      </c>
      <c r="L6992" s="1">
        <v>45497</v>
      </c>
    </row>
    <row r="6993" spans="1:12" x14ac:dyDescent="0.25">
      <c r="A6993" t="s">
        <v>7037</v>
      </c>
      <c r="B6993" t="s">
        <v>65</v>
      </c>
      <c r="C6993" t="s">
        <v>20</v>
      </c>
      <c r="D6993" t="s">
        <v>66</v>
      </c>
      <c r="E6993" t="s">
        <v>16</v>
      </c>
      <c r="F6993" t="s">
        <v>28</v>
      </c>
      <c r="G6993">
        <v>8197.73</v>
      </c>
      <c r="H6993">
        <v>3</v>
      </c>
      <c r="I6993">
        <v>24593.19</v>
      </c>
      <c r="J6993">
        <v>4.1399999999999997</v>
      </c>
      <c r="K6993">
        <v>771</v>
      </c>
      <c r="L6993" s="1">
        <v>45319</v>
      </c>
    </row>
    <row r="6994" spans="1:12" x14ac:dyDescent="0.25">
      <c r="A6994" t="s">
        <v>7038</v>
      </c>
      <c r="B6994" t="s">
        <v>19</v>
      </c>
      <c r="C6994" t="s">
        <v>20</v>
      </c>
      <c r="D6994" t="s">
        <v>21</v>
      </c>
      <c r="E6994" t="s">
        <v>16</v>
      </c>
      <c r="F6994" t="s">
        <v>28</v>
      </c>
      <c r="G6994">
        <v>3171.36</v>
      </c>
      <c r="H6994">
        <v>4</v>
      </c>
      <c r="I6994">
        <v>12685.44</v>
      </c>
      <c r="J6994">
        <v>1.96</v>
      </c>
      <c r="K6994">
        <v>4832</v>
      </c>
      <c r="L6994" s="1">
        <v>45380</v>
      </c>
    </row>
    <row r="6995" spans="1:12" x14ac:dyDescent="0.25">
      <c r="A6995" t="s">
        <v>7039</v>
      </c>
      <c r="B6995" t="s">
        <v>49</v>
      </c>
      <c r="C6995" t="s">
        <v>14</v>
      </c>
      <c r="D6995" t="s">
        <v>50</v>
      </c>
      <c r="E6995" t="s">
        <v>16</v>
      </c>
      <c r="F6995" t="s">
        <v>23</v>
      </c>
      <c r="G6995">
        <v>16752.490000000002</v>
      </c>
      <c r="H6995">
        <v>4</v>
      </c>
      <c r="I6995">
        <v>67009.960000000006</v>
      </c>
      <c r="J6995">
        <v>1.32</v>
      </c>
      <c r="K6995">
        <v>4883</v>
      </c>
      <c r="L6995" s="1">
        <v>45575</v>
      </c>
    </row>
    <row r="6996" spans="1:12" x14ac:dyDescent="0.25">
      <c r="A6996" t="s">
        <v>7040</v>
      </c>
      <c r="B6996" t="s">
        <v>35</v>
      </c>
      <c r="C6996" t="s">
        <v>14</v>
      </c>
      <c r="D6996" t="s">
        <v>36</v>
      </c>
      <c r="E6996" t="s">
        <v>22</v>
      </c>
      <c r="F6996" t="s">
        <v>17</v>
      </c>
      <c r="G6996">
        <v>5298.68</v>
      </c>
      <c r="H6996">
        <v>3</v>
      </c>
      <c r="I6996">
        <v>15896.04</v>
      </c>
      <c r="J6996">
        <v>4.1100000000000003</v>
      </c>
      <c r="K6996">
        <v>3257</v>
      </c>
      <c r="L6996" s="1">
        <v>45564</v>
      </c>
    </row>
    <row r="6997" spans="1:12" x14ac:dyDescent="0.25">
      <c r="A6997" t="s">
        <v>7041</v>
      </c>
      <c r="B6997" t="s">
        <v>35</v>
      </c>
      <c r="C6997" t="s">
        <v>14</v>
      </c>
      <c r="D6997" t="s">
        <v>36</v>
      </c>
      <c r="E6997" t="s">
        <v>22</v>
      </c>
      <c r="F6997" t="s">
        <v>62</v>
      </c>
      <c r="G6997">
        <v>15896.15</v>
      </c>
      <c r="H6997">
        <v>3</v>
      </c>
      <c r="I6997">
        <v>47688.45</v>
      </c>
      <c r="J6997">
        <v>3.32</v>
      </c>
      <c r="K6997">
        <v>4007</v>
      </c>
      <c r="L6997" s="1">
        <v>45391</v>
      </c>
    </row>
    <row r="6998" spans="1:12" x14ac:dyDescent="0.25">
      <c r="A6998" t="s">
        <v>7042</v>
      </c>
      <c r="B6998" t="s">
        <v>25</v>
      </c>
      <c r="C6998" t="s">
        <v>26</v>
      </c>
      <c r="D6998" t="s">
        <v>27</v>
      </c>
      <c r="E6998" t="s">
        <v>22</v>
      </c>
      <c r="F6998" t="s">
        <v>28</v>
      </c>
      <c r="G6998">
        <v>19987.87</v>
      </c>
      <c r="H6998">
        <v>4</v>
      </c>
      <c r="I6998">
        <v>79951.48</v>
      </c>
      <c r="J6998">
        <v>2.92</v>
      </c>
      <c r="K6998">
        <v>1312</v>
      </c>
      <c r="L6998" s="1">
        <v>45481</v>
      </c>
    </row>
    <row r="6999" spans="1:12" x14ac:dyDescent="0.25">
      <c r="A6999" t="s">
        <v>7043</v>
      </c>
      <c r="B6999" t="s">
        <v>35</v>
      </c>
      <c r="C6999" t="s">
        <v>14</v>
      </c>
      <c r="D6999" t="s">
        <v>36</v>
      </c>
      <c r="E6999" t="s">
        <v>47</v>
      </c>
      <c r="F6999" t="s">
        <v>62</v>
      </c>
      <c r="G6999">
        <v>4075.16</v>
      </c>
      <c r="H6999">
        <v>2</v>
      </c>
      <c r="I6999">
        <v>8150.32</v>
      </c>
      <c r="J6999">
        <v>3.66</v>
      </c>
      <c r="K6999">
        <v>3851</v>
      </c>
      <c r="L6999" s="1">
        <v>45556</v>
      </c>
    </row>
    <row r="7000" spans="1:12" x14ac:dyDescent="0.25">
      <c r="A7000" t="s">
        <v>7044</v>
      </c>
      <c r="B7000" t="s">
        <v>49</v>
      </c>
      <c r="C7000" t="s">
        <v>14</v>
      </c>
      <c r="D7000" t="s">
        <v>50</v>
      </c>
      <c r="E7000" t="s">
        <v>22</v>
      </c>
      <c r="F7000" t="s">
        <v>62</v>
      </c>
      <c r="G7000">
        <v>14980.49</v>
      </c>
      <c r="H7000">
        <v>3</v>
      </c>
      <c r="I7000">
        <v>44941.47</v>
      </c>
      <c r="J7000">
        <v>2.4700000000000002</v>
      </c>
      <c r="K7000">
        <v>263</v>
      </c>
      <c r="L7000" s="1">
        <v>45508</v>
      </c>
    </row>
    <row r="7001" spans="1:12" x14ac:dyDescent="0.25">
      <c r="A7001" t="s">
        <v>7045</v>
      </c>
      <c r="B7001" t="s">
        <v>35</v>
      </c>
      <c r="C7001" t="s">
        <v>14</v>
      </c>
      <c r="D7001" t="s">
        <v>36</v>
      </c>
      <c r="E7001" t="s">
        <v>22</v>
      </c>
      <c r="F7001" t="s">
        <v>28</v>
      </c>
      <c r="G7001">
        <v>16938.27</v>
      </c>
      <c r="H7001">
        <v>5</v>
      </c>
      <c r="I7001">
        <v>84691.35</v>
      </c>
      <c r="J7001">
        <v>1.32</v>
      </c>
      <c r="K7001">
        <v>3257</v>
      </c>
      <c r="L7001" s="1">
        <v>45348</v>
      </c>
    </row>
    <row r="7002" spans="1:12" x14ac:dyDescent="0.25">
      <c r="A7002" t="s">
        <v>7046</v>
      </c>
      <c r="B7002" t="s">
        <v>19</v>
      </c>
      <c r="C7002" t="s">
        <v>20</v>
      </c>
      <c r="D7002" t="s">
        <v>21</v>
      </c>
      <c r="E7002" t="s">
        <v>16</v>
      </c>
      <c r="F7002" t="s">
        <v>33</v>
      </c>
      <c r="G7002">
        <v>1393.11</v>
      </c>
      <c r="H7002">
        <v>4</v>
      </c>
      <c r="I7002">
        <v>5572.44</v>
      </c>
      <c r="J7002">
        <v>4.09</v>
      </c>
      <c r="K7002">
        <v>1990</v>
      </c>
      <c r="L7002" s="1">
        <v>45537</v>
      </c>
    </row>
    <row r="7003" spans="1:12" x14ac:dyDescent="0.25">
      <c r="A7003" t="s">
        <v>7047</v>
      </c>
      <c r="B7003" t="s">
        <v>19</v>
      </c>
      <c r="C7003" t="s">
        <v>20</v>
      </c>
      <c r="D7003" t="s">
        <v>21</v>
      </c>
      <c r="E7003" t="s">
        <v>16</v>
      </c>
      <c r="F7003" t="s">
        <v>40</v>
      </c>
      <c r="G7003">
        <v>13333.2</v>
      </c>
      <c r="H7003">
        <v>4</v>
      </c>
      <c r="I7003">
        <v>53332.800000000003</v>
      </c>
      <c r="J7003">
        <v>1.04</v>
      </c>
      <c r="K7003">
        <v>604</v>
      </c>
      <c r="L7003" s="1">
        <v>45373</v>
      </c>
    </row>
    <row r="7004" spans="1:12" x14ac:dyDescent="0.25">
      <c r="A7004" t="s">
        <v>7048</v>
      </c>
      <c r="B7004" t="s">
        <v>38</v>
      </c>
      <c r="C7004" t="s">
        <v>20</v>
      </c>
      <c r="D7004" t="s">
        <v>39</v>
      </c>
      <c r="E7004" t="s">
        <v>16</v>
      </c>
      <c r="F7004" t="s">
        <v>28</v>
      </c>
      <c r="G7004">
        <v>10320.24</v>
      </c>
      <c r="H7004">
        <v>4</v>
      </c>
      <c r="I7004">
        <v>41280.959999999999</v>
      </c>
      <c r="J7004">
        <v>3.24</v>
      </c>
      <c r="K7004">
        <v>417</v>
      </c>
      <c r="L7004" s="1">
        <v>45478</v>
      </c>
    </row>
    <row r="7005" spans="1:12" x14ac:dyDescent="0.25">
      <c r="A7005" t="s">
        <v>7049</v>
      </c>
      <c r="B7005" t="s">
        <v>25</v>
      </c>
      <c r="C7005" t="s">
        <v>26</v>
      </c>
      <c r="D7005" t="s">
        <v>27</v>
      </c>
      <c r="E7005" t="s">
        <v>47</v>
      </c>
      <c r="F7005" t="s">
        <v>17</v>
      </c>
      <c r="G7005">
        <v>15550.63</v>
      </c>
      <c r="H7005">
        <v>2</v>
      </c>
      <c r="I7005">
        <v>31101.26</v>
      </c>
      <c r="J7005">
        <v>2.8</v>
      </c>
      <c r="K7005">
        <v>2083</v>
      </c>
      <c r="L7005" s="1">
        <v>45434</v>
      </c>
    </row>
    <row r="7006" spans="1:12" x14ac:dyDescent="0.25">
      <c r="A7006" t="s">
        <v>7050</v>
      </c>
      <c r="B7006" t="s">
        <v>43</v>
      </c>
      <c r="C7006" t="s">
        <v>44</v>
      </c>
      <c r="D7006" t="s">
        <v>45</v>
      </c>
      <c r="E7006" t="s">
        <v>47</v>
      </c>
      <c r="F7006" t="s">
        <v>23</v>
      </c>
      <c r="G7006">
        <v>8914.34</v>
      </c>
      <c r="H7006">
        <v>5</v>
      </c>
      <c r="I7006">
        <v>44571.7</v>
      </c>
      <c r="J7006">
        <v>1.1599999999999999</v>
      </c>
      <c r="K7006">
        <v>1415</v>
      </c>
      <c r="L7006" s="1">
        <v>45581</v>
      </c>
    </row>
    <row r="7007" spans="1:12" x14ac:dyDescent="0.25">
      <c r="A7007" t="s">
        <v>7051</v>
      </c>
      <c r="B7007" t="s">
        <v>19</v>
      </c>
      <c r="C7007" t="s">
        <v>20</v>
      </c>
      <c r="D7007" t="s">
        <v>21</v>
      </c>
      <c r="E7007" t="s">
        <v>16</v>
      </c>
      <c r="F7007" t="s">
        <v>23</v>
      </c>
      <c r="G7007">
        <v>11073.82</v>
      </c>
      <c r="H7007">
        <v>3</v>
      </c>
      <c r="I7007">
        <v>33221.46</v>
      </c>
      <c r="J7007">
        <v>1.64</v>
      </c>
      <c r="K7007">
        <v>2820</v>
      </c>
      <c r="L7007" s="1">
        <v>45612</v>
      </c>
    </row>
    <row r="7008" spans="1:12" x14ac:dyDescent="0.25">
      <c r="A7008" t="s">
        <v>7052</v>
      </c>
      <c r="B7008" t="s">
        <v>65</v>
      </c>
      <c r="C7008" t="s">
        <v>20</v>
      </c>
      <c r="D7008" t="s">
        <v>66</v>
      </c>
      <c r="E7008" t="s">
        <v>16</v>
      </c>
      <c r="F7008" t="s">
        <v>17</v>
      </c>
      <c r="G7008">
        <v>15240.44</v>
      </c>
      <c r="H7008">
        <v>3</v>
      </c>
      <c r="I7008">
        <v>45721.32</v>
      </c>
      <c r="J7008">
        <v>3.12</v>
      </c>
      <c r="K7008">
        <v>1967</v>
      </c>
      <c r="L7008" s="1">
        <v>45518</v>
      </c>
    </row>
    <row r="7009" spans="1:12" x14ac:dyDescent="0.25">
      <c r="A7009" t="s">
        <v>7053</v>
      </c>
      <c r="B7009" t="s">
        <v>25</v>
      </c>
      <c r="C7009" t="s">
        <v>26</v>
      </c>
      <c r="D7009" t="s">
        <v>27</v>
      </c>
      <c r="E7009" t="s">
        <v>22</v>
      </c>
      <c r="F7009" t="s">
        <v>40</v>
      </c>
      <c r="G7009">
        <v>537.26</v>
      </c>
      <c r="H7009">
        <v>3</v>
      </c>
      <c r="I7009">
        <v>1611.78</v>
      </c>
      <c r="J7009">
        <v>4.33</v>
      </c>
      <c r="K7009">
        <v>2162</v>
      </c>
      <c r="L7009" s="1">
        <v>45369</v>
      </c>
    </row>
    <row r="7010" spans="1:12" x14ac:dyDescent="0.25">
      <c r="A7010" t="s">
        <v>7054</v>
      </c>
      <c r="B7010" t="s">
        <v>38</v>
      </c>
      <c r="C7010" t="s">
        <v>20</v>
      </c>
      <c r="D7010" t="s">
        <v>39</v>
      </c>
      <c r="E7010" t="s">
        <v>16</v>
      </c>
      <c r="F7010" t="s">
        <v>23</v>
      </c>
      <c r="G7010">
        <v>2213.34</v>
      </c>
      <c r="H7010">
        <v>4</v>
      </c>
      <c r="I7010">
        <v>8853.36</v>
      </c>
      <c r="J7010">
        <v>1.84</v>
      </c>
      <c r="K7010">
        <v>1640</v>
      </c>
      <c r="L7010" s="1">
        <v>45594</v>
      </c>
    </row>
    <row r="7011" spans="1:12" x14ac:dyDescent="0.25">
      <c r="A7011" t="s">
        <v>7055</v>
      </c>
      <c r="B7011" t="s">
        <v>49</v>
      </c>
      <c r="C7011" t="s">
        <v>14</v>
      </c>
      <c r="D7011" t="s">
        <v>50</v>
      </c>
      <c r="E7011" t="s">
        <v>16</v>
      </c>
      <c r="F7011" t="s">
        <v>28</v>
      </c>
      <c r="G7011">
        <v>311.18</v>
      </c>
      <c r="H7011">
        <v>4</v>
      </c>
      <c r="I7011">
        <v>1244.72</v>
      </c>
      <c r="J7011">
        <v>4.46</v>
      </c>
      <c r="K7011">
        <v>3011</v>
      </c>
      <c r="L7011" s="1">
        <v>45530</v>
      </c>
    </row>
    <row r="7012" spans="1:12" x14ac:dyDescent="0.25">
      <c r="A7012" t="s">
        <v>7056</v>
      </c>
      <c r="B7012" t="s">
        <v>49</v>
      </c>
      <c r="C7012" t="s">
        <v>14</v>
      </c>
      <c r="D7012" t="s">
        <v>50</v>
      </c>
      <c r="E7012" t="s">
        <v>22</v>
      </c>
      <c r="F7012" t="s">
        <v>62</v>
      </c>
      <c r="G7012">
        <v>19549.3</v>
      </c>
      <c r="H7012">
        <v>3</v>
      </c>
      <c r="I7012">
        <v>58647.9</v>
      </c>
      <c r="J7012">
        <v>2.35</v>
      </c>
      <c r="K7012">
        <v>241</v>
      </c>
      <c r="L7012" s="1">
        <v>45579</v>
      </c>
    </row>
    <row r="7013" spans="1:12" x14ac:dyDescent="0.25">
      <c r="A7013" t="s">
        <v>7057</v>
      </c>
      <c r="B7013" t="s">
        <v>19</v>
      </c>
      <c r="C7013" t="s">
        <v>20</v>
      </c>
      <c r="D7013" t="s">
        <v>21</v>
      </c>
      <c r="E7013" t="s">
        <v>22</v>
      </c>
      <c r="F7013" t="s">
        <v>40</v>
      </c>
      <c r="G7013">
        <v>14699.08</v>
      </c>
      <c r="H7013">
        <v>4</v>
      </c>
      <c r="I7013">
        <v>58796.32</v>
      </c>
      <c r="J7013">
        <v>3.03</v>
      </c>
      <c r="K7013">
        <v>816</v>
      </c>
      <c r="L7013" s="1">
        <v>45456</v>
      </c>
    </row>
    <row r="7014" spans="1:12" x14ac:dyDescent="0.25">
      <c r="A7014" t="s">
        <v>7058</v>
      </c>
      <c r="B7014" t="s">
        <v>49</v>
      </c>
      <c r="C7014" t="s">
        <v>14</v>
      </c>
      <c r="D7014" t="s">
        <v>50</v>
      </c>
      <c r="E7014" t="s">
        <v>16</v>
      </c>
      <c r="F7014" t="s">
        <v>33</v>
      </c>
      <c r="G7014">
        <v>9394.42</v>
      </c>
      <c r="H7014">
        <v>5</v>
      </c>
      <c r="I7014">
        <v>46972.1</v>
      </c>
      <c r="J7014">
        <v>1.97</v>
      </c>
      <c r="K7014">
        <v>3115</v>
      </c>
      <c r="L7014" s="1">
        <v>45445</v>
      </c>
    </row>
    <row r="7015" spans="1:12" x14ac:dyDescent="0.25">
      <c r="A7015" t="s">
        <v>7059</v>
      </c>
      <c r="B7015" t="s">
        <v>13</v>
      </c>
      <c r="C7015" t="s">
        <v>14</v>
      </c>
      <c r="D7015" t="s">
        <v>15</v>
      </c>
      <c r="E7015" t="s">
        <v>16</v>
      </c>
      <c r="F7015" t="s">
        <v>40</v>
      </c>
      <c r="G7015">
        <v>14337.78</v>
      </c>
      <c r="H7015">
        <v>3</v>
      </c>
      <c r="I7015">
        <v>43013.34</v>
      </c>
      <c r="J7015">
        <v>1.5</v>
      </c>
      <c r="K7015">
        <v>3868</v>
      </c>
      <c r="L7015" s="1">
        <v>45326</v>
      </c>
    </row>
    <row r="7016" spans="1:12" x14ac:dyDescent="0.25">
      <c r="A7016" t="s">
        <v>7060</v>
      </c>
      <c r="B7016" t="s">
        <v>19</v>
      </c>
      <c r="C7016" t="s">
        <v>20</v>
      </c>
      <c r="D7016" t="s">
        <v>21</v>
      </c>
      <c r="E7016" t="s">
        <v>22</v>
      </c>
      <c r="F7016" t="s">
        <v>40</v>
      </c>
      <c r="G7016">
        <v>145.71</v>
      </c>
      <c r="H7016">
        <v>5</v>
      </c>
      <c r="I7016">
        <v>728.55</v>
      </c>
      <c r="J7016">
        <v>3.42</v>
      </c>
      <c r="K7016">
        <v>1999</v>
      </c>
      <c r="L7016" s="1">
        <v>45370</v>
      </c>
    </row>
    <row r="7017" spans="1:12" x14ac:dyDescent="0.25">
      <c r="A7017" t="s">
        <v>7061</v>
      </c>
      <c r="B7017" t="s">
        <v>19</v>
      </c>
      <c r="C7017" t="s">
        <v>20</v>
      </c>
      <c r="D7017" t="s">
        <v>21</v>
      </c>
      <c r="E7017" t="s">
        <v>16</v>
      </c>
      <c r="F7017" t="s">
        <v>23</v>
      </c>
      <c r="G7017">
        <v>8986.09</v>
      </c>
      <c r="H7017">
        <v>2</v>
      </c>
      <c r="I7017">
        <v>17972.18</v>
      </c>
      <c r="J7017">
        <v>2.75</v>
      </c>
      <c r="K7017">
        <v>4723</v>
      </c>
      <c r="L7017" s="1">
        <v>45448</v>
      </c>
    </row>
    <row r="7018" spans="1:12" x14ac:dyDescent="0.25">
      <c r="A7018" t="s">
        <v>7062</v>
      </c>
      <c r="B7018" t="s">
        <v>19</v>
      </c>
      <c r="C7018" t="s">
        <v>20</v>
      </c>
      <c r="D7018" t="s">
        <v>21</v>
      </c>
      <c r="E7018" t="s">
        <v>47</v>
      </c>
      <c r="F7018" t="s">
        <v>33</v>
      </c>
      <c r="G7018">
        <v>16265.6</v>
      </c>
      <c r="H7018">
        <v>4</v>
      </c>
      <c r="I7018">
        <v>65062.400000000001</v>
      </c>
      <c r="J7018">
        <v>1.58</v>
      </c>
      <c r="K7018">
        <v>4066</v>
      </c>
      <c r="L7018" s="1">
        <v>45319</v>
      </c>
    </row>
    <row r="7019" spans="1:12" x14ac:dyDescent="0.25">
      <c r="A7019" t="s">
        <v>7063</v>
      </c>
      <c r="B7019" t="s">
        <v>30</v>
      </c>
      <c r="C7019" t="s">
        <v>31</v>
      </c>
      <c r="D7019" t="s">
        <v>32</v>
      </c>
      <c r="E7019" t="s">
        <v>47</v>
      </c>
      <c r="F7019" t="s">
        <v>40</v>
      </c>
      <c r="G7019">
        <v>9198.14</v>
      </c>
      <c r="H7019">
        <v>1</v>
      </c>
      <c r="I7019">
        <v>9198.14</v>
      </c>
      <c r="J7019">
        <v>1.2</v>
      </c>
      <c r="K7019">
        <v>4386</v>
      </c>
      <c r="L7019" s="1">
        <v>45479</v>
      </c>
    </row>
    <row r="7020" spans="1:12" x14ac:dyDescent="0.25">
      <c r="A7020" t="s">
        <v>7064</v>
      </c>
      <c r="B7020" t="s">
        <v>13</v>
      </c>
      <c r="C7020" t="s">
        <v>14</v>
      </c>
      <c r="D7020" t="s">
        <v>15</v>
      </c>
      <c r="E7020" t="s">
        <v>16</v>
      </c>
      <c r="F7020" t="s">
        <v>17</v>
      </c>
      <c r="G7020">
        <v>14633.71</v>
      </c>
      <c r="H7020">
        <v>2</v>
      </c>
      <c r="I7020">
        <v>29267.42</v>
      </c>
      <c r="J7020">
        <v>2.1800000000000002</v>
      </c>
      <c r="K7020">
        <v>4324</v>
      </c>
      <c r="L7020" s="1">
        <v>45595</v>
      </c>
    </row>
    <row r="7021" spans="1:12" x14ac:dyDescent="0.25">
      <c r="A7021" t="s">
        <v>7065</v>
      </c>
      <c r="B7021" t="s">
        <v>49</v>
      </c>
      <c r="C7021" t="s">
        <v>14</v>
      </c>
      <c r="D7021" t="s">
        <v>50</v>
      </c>
      <c r="E7021" t="s">
        <v>47</v>
      </c>
      <c r="F7021" t="s">
        <v>23</v>
      </c>
      <c r="G7021">
        <v>13449.46</v>
      </c>
      <c r="H7021">
        <v>5</v>
      </c>
      <c r="I7021">
        <v>67247.3</v>
      </c>
      <c r="J7021">
        <v>4.7300000000000004</v>
      </c>
      <c r="K7021">
        <v>2485</v>
      </c>
      <c r="L7021" s="1">
        <v>45546</v>
      </c>
    </row>
    <row r="7022" spans="1:12" x14ac:dyDescent="0.25">
      <c r="A7022" t="s">
        <v>7066</v>
      </c>
      <c r="B7022" t="s">
        <v>25</v>
      </c>
      <c r="C7022" t="s">
        <v>26</v>
      </c>
      <c r="D7022" t="s">
        <v>27</v>
      </c>
      <c r="E7022" t="s">
        <v>47</v>
      </c>
      <c r="F7022" t="s">
        <v>17</v>
      </c>
      <c r="G7022">
        <v>10126.02</v>
      </c>
      <c r="H7022">
        <v>3</v>
      </c>
      <c r="I7022">
        <v>30378.06</v>
      </c>
      <c r="J7022">
        <v>3.17</v>
      </c>
      <c r="K7022">
        <v>1376</v>
      </c>
      <c r="L7022" s="1">
        <v>45390</v>
      </c>
    </row>
    <row r="7023" spans="1:12" x14ac:dyDescent="0.25">
      <c r="A7023" t="s">
        <v>7067</v>
      </c>
      <c r="B7023" t="s">
        <v>25</v>
      </c>
      <c r="C7023" t="s">
        <v>26</v>
      </c>
      <c r="D7023" t="s">
        <v>27</v>
      </c>
      <c r="E7023" t="s">
        <v>47</v>
      </c>
      <c r="F7023" t="s">
        <v>33</v>
      </c>
      <c r="G7023">
        <v>2078.92</v>
      </c>
      <c r="H7023">
        <v>5</v>
      </c>
      <c r="I7023">
        <v>10394.6</v>
      </c>
      <c r="J7023">
        <v>4.13</v>
      </c>
      <c r="K7023">
        <v>1556</v>
      </c>
      <c r="L7023" s="1">
        <v>45635</v>
      </c>
    </row>
    <row r="7024" spans="1:12" x14ac:dyDescent="0.25">
      <c r="A7024" t="s">
        <v>7068</v>
      </c>
      <c r="B7024" t="s">
        <v>43</v>
      </c>
      <c r="C7024" t="s">
        <v>44</v>
      </c>
      <c r="D7024" t="s">
        <v>45</v>
      </c>
      <c r="E7024" t="s">
        <v>47</v>
      </c>
      <c r="F7024" t="s">
        <v>17</v>
      </c>
      <c r="G7024">
        <v>19927.849999999999</v>
      </c>
      <c r="H7024">
        <v>4</v>
      </c>
      <c r="I7024">
        <v>79711.399999999994</v>
      </c>
      <c r="J7024">
        <v>3.94</v>
      </c>
      <c r="K7024">
        <v>2992</v>
      </c>
      <c r="L7024" s="1">
        <v>45404</v>
      </c>
    </row>
    <row r="7025" spans="1:12" x14ac:dyDescent="0.25">
      <c r="A7025" t="s">
        <v>7069</v>
      </c>
      <c r="B7025" t="s">
        <v>30</v>
      </c>
      <c r="C7025" t="s">
        <v>31</v>
      </c>
      <c r="D7025" t="s">
        <v>32</v>
      </c>
      <c r="E7025" t="s">
        <v>16</v>
      </c>
      <c r="F7025" t="s">
        <v>17</v>
      </c>
      <c r="G7025">
        <v>1305.26</v>
      </c>
      <c r="H7025">
        <v>3</v>
      </c>
      <c r="I7025">
        <v>3915.78</v>
      </c>
      <c r="J7025">
        <v>1.38</v>
      </c>
      <c r="K7025">
        <v>3964</v>
      </c>
      <c r="L7025" s="1">
        <v>45342</v>
      </c>
    </row>
    <row r="7026" spans="1:12" x14ac:dyDescent="0.25">
      <c r="A7026" t="s">
        <v>7070</v>
      </c>
      <c r="B7026" t="s">
        <v>43</v>
      </c>
      <c r="C7026" t="s">
        <v>44</v>
      </c>
      <c r="D7026" t="s">
        <v>45</v>
      </c>
      <c r="E7026" t="s">
        <v>22</v>
      </c>
      <c r="F7026" t="s">
        <v>23</v>
      </c>
      <c r="G7026">
        <v>19837.189999999999</v>
      </c>
      <c r="H7026">
        <v>4</v>
      </c>
      <c r="I7026">
        <v>79348.759999999995</v>
      </c>
      <c r="J7026">
        <v>1.53</v>
      </c>
      <c r="K7026">
        <v>491</v>
      </c>
      <c r="L7026" s="1">
        <v>45455</v>
      </c>
    </row>
    <row r="7027" spans="1:12" x14ac:dyDescent="0.25">
      <c r="A7027" t="s">
        <v>7071</v>
      </c>
      <c r="B7027" t="s">
        <v>13</v>
      </c>
      <c r="C7027" t="s">
        <v>14</v>
      </c>
      <c r="D7027" t="s">
        <v>15</v>
      </c>
      <c r="E7027" t="s">
        <v>47</v>
      </c>
      <c r="F7027" t="s">
        <v>40</v>
      </c>
      <c r="G7027">
        <v>2996.66</v>
      </c>
      <c r="H7027">
        <v>4</v>
      </c>
      <c r="I7027">
        <v>11986.64</v>
      </c>
      <c r="J7027">
        <v>2.97</v>
      </c>
      <c r="K7027">
        <v>262</v>
      </c>
      <c r="L7027" s="1">
        <v>45492</v>
      </c>
    </row>
    <row r="7028" spans="1:12" x14ac:dyDescent="0.25">
      <c r="A7028" t="s">
        <v>7072</v>
      </c>
      <c r="B7028" t="s">
        <v>53</v>
      </c>
      <c r="C7028" t="s">
        <v>31</v>
      </c>
      <c r="D7028" t="s">
        <v>54</v>
      </c>
      <c r="E7028" t="s">
        <v>16</v>
      </c>
      <c r="F7028" t="s">
        <v>17</v>
      </c>
      <c r="G7028">
        <v>2196.14</v>
      </c>
      <c r="H7028">
        <v>2</v>
      </c>
      <c r="I7028">
        <v>4392.28</v>
      </c>
      <c r="J7028">
        <v>4.72</v>
      </c>
      <c r="K7028">
        <v>357</v>
      </c>
      <c r="L7028" s="1">
        <v>45367</v>
      </c>
    </row>
    <row r="7029" spans="1:12" x14ac:dyDescent="0.25">
      <c r="A7029" t="s">
        <v>7073</v>
      </c>
      <c r="B7029" t="s">
        <v>13</v>
      </c>
      <c r="C7029" t="s">
        <v>14</v>
      </c>
      <c r="D7029" t="s">
        <v>15</v>
      </c>
      <c r="E7029" t="s">
        <v>16</v>
      </c>
      <c r="F7029" t="s">
        <v>28</v>
      </c>
      <c r="G7029">
        <v>4469.0200000000004</v>
      </c>
      <c r="H7029">
        <v>5</v>
      </c>
      <c r="I7029">
        <v>22345.1</v>
      </c>
      <c r="J7029">
        <v>3.52</v>
      </c>
      <c r="K7029">
        <v>656</v>
      </c>
      <c r="L7029" s="1">
        <v>45333</v>
      </c>
    </row>
    <row r="7030" spans="1:12" x14ac:dyDescent="0.25">
      <c r="A7030" t="s">
        <v>7074</v>
      </c>
      <c r="B7030" t="s">
        <v>65</v>
      </c>
      <c r="C7030" t="s">
        <v>20</v>
      </c>
      <c r="D7030" t="s">
        <v>66</v>
      </c>
      <c r="E7030" t="s">
        <v>16</v>
      </c>
      <c r="F7030" t="s">
        <v>17</v>
      </c>
      <c r="G7030">
        <v>1020.48</v>
      </c>
      <c r="H7030">
        <v>1</v>
      </c>
      <c r="I7030">
        <v>1020.48</v>
      </c>
      <c r="J7030">
        <v>1.04</v>
      </c>
      <c r="K7030">
        <v>2054</v>
      </c>
      <c r="L7030" s="1">
        <v>45318</v>
      </c>
    </row>
    <row r="7031" spans="1:12" x14ac:dyDescent="0.25">
      <c r="A7031" t="s">
        <v>7075</v>
      </c>
      <c r="B7031" t="s">
        <v>38</v>
      </c>
      <c r="C7031" t="s">
        <v>20</v>
      </c>
      <c r="D7031" t="s">
        <v>39</v>
      </c>
      <c r="E7031" t="s">
        <v>22</v>
      </c>
      <c r="F7031" t="s">
        <v>62</v>
      </c>
      <c r="G7031">
        <v>7148.84</v>
      </c>
      <c r="H7031">
        <v>2</v>
      </c>
      <c r="I7031">
        <v>14297.68</v>
      </c>
      <c r="J7031">
        <v>2.5</v>
      </c>
      <c r="K7031">
        <v>2850</v>
      </c>
      <c r="L7031" s="1">
        <v>45627</v>
      </c>
    </row>
    <row r="7032" spans="1:12" x14ac:dyDescent="0.25">
      <c r="A7032" t="s">
        <v>7076</v>
      </c>
      <c r="B7032" t="s">
        <v>49</v>
      </c>
      <c r="C7032" t="s">
        <v>14</v>
      </c>
      <c r="D7032" t="s">
        <v>50</v>
      </c>
      <c r="E7032" t="s">
        <v>22</v>
      </c>
      <c r="F7032" t="s">
        <v>23</v>
      </c>
      <c r="G7032">
        <v>19166.22</v>
      </c>
      <c r="H7032">
        <v>4</v>
      </c>
      <c r="I7032">
        <v>76664.88</v>
      </c>
      <c r="J7032">
        <v>1.47</v>
      </c>
      <c r="K7032">
        <v>2498</v>
      </c>
      <c r="L7032" s="1">
        <v>45583</v>
      </c>
    </row>
    <row r="7033" spans="1:12" x14ac:dyDescent="0.25">
      <c r="A7033" t="s">
        <v>7077</v>
      </c>
      <c r="B7033" t="s">
        <v>25</v>
      </c>
      <c r="C7033" t="s">
        <v>26</v>
      </c>
      <c r="D7033" t="s">
        <v>27</v>
      </c>
      <c r="E7033" t="s">
        <v>16</v>
      </c>
      <c r="F7033" t="s">
        <v>17</v>
      </c>
      <c r="G7033">
        <v>18580.59</v>
      </c>
      <c r="H7033">
        <v>2</v>
      </c>
      <c r="I7033">
        <v>37161.18</v>
      </c>
      <c r="J7033">
        <v>1.06</v>
      </c>
      <c r="K7033">
        <v>3915</v>
      </c>
      <c r="L7033" s="1">
        <v>45528</v>
      </c>
    </row>
    <row r="7034" spans="1:12" x14ac:dyDescent="0.25">
      <c r="A7034" t="s">
        <v>7078</v>
      </c>
      <c r="B7034" t="s">
        <v>38</v>
      </c>
      <c r="C7034" t="s">
        <v>20</v>
      </c>
      <c r="D7034" t="s">
        <v>39</v>
      </c>
      <c r="E7034" t="s">
        <v>22</v>
      </c>
      <c r="F7034" t="s">
        <v>17</v>
      </c>
      <c r="G7034">
        <v>17575.09</v>
      </c>
      <c r="H7034">
        <v>5</v>
      </c>
      <c r="I7034">
        <v>87875.45</v>
      </c>
      <c r="J7034">
        <v>1.68</v>
      </c>
      <c r="K7034">
        <v>366</v>
      </c>
      <c r="L7034" s="1">
        <v>45425</v>
      </c>
    </row>
    <row r="7035" spans="1:12" x14ac:dyDescent="0.25">
      <c r="A7035" t="s">
        <v>7079</v>
      </c>
      <c r="B7035" t="s">
        <v>25</v>
      </c>
      <c r="C7035" t="s">
        <v>26</v>
      </c>
      <c r="D7035" t="s">
        <v>27</v>
      </c>
      <c r="E7035" t="s">
        <v>47</v>
      </c>
      <c r="F7035" t="s">
        <v>23</v>
      </c>
      <c r="G7035">
        <v>3610.96</v>
      </c>
      <c r="H7035">
        <v>2</v>
      </c>
      <c r="I7035">
        <v>7221.92</v>
      </c>
      <c r="J7035">
        <v>1.1100000000000001</v>
      </c>
      <c r="K7035">
        <v>216</v>
      </c>
      <c r="L7035" s="1">
        <v>45421</v>
      </c>
    </row>
    <row r="7036" spans="1:12" x14ac:dyDescent="0.25">
      <c r="A7036" t="s">
        <v>7080</v>
      </c>
      <c r="B7036" t="s">
        <v>25</v>
      </c>
      <c r="C7036" t="s">
        <v>26</v>
      </c>
      <c r="D7036" t="s">
        <v>27</v>
      </c>
      <c r="E7036" t="s">
        <v>47</v>
      </c>
      <c r="F7036" t="s">
        <v>40</v>
      </c>
      <c r="G7036">
        <v>5849.68</v>
      </c>
      <c r="H7036">
        <v>1</v>
      </c>
      <c r="I7036">
        <v>5849.68</v>
      </c>
      <c r="J7036">
        <v>3.58</v>
      </c>
      <c r="K7036">
        <v>4924</v>
      </c>
      <c r="L7036" s="1">
        <v>45332</v>
      </c>
    </row>
    <row r="7037" spans="1:12" x14ac:dyDescent="0.25">
      <c r="A7037" t="s">
        <v>7081</v>
      </c>
      <c r="B7037" t="s">
        <v>25</v>
      </c>
      <c r="C7037" t="s">
        <v>26</v>
      </c>
      <c r="D7037" t="s">
        <v>27</v>
      </c>
      <c r="E7037" t="s">
        <v>16</v>
      </c>
      <c r="F7037" t="s">
        <v>62</v>
      </c>
      <c r="G7037">
        <v>5491.46</v>
      </c>
      <c r="H7037">
        <v>2</v>
      </c>
      <c r="I7037">
        <v>10982.92</v>
      </c>
      <c r="J7037">
        <v>3.27</v>
      </c>
      <c r="K7037">
        <v>1275</v>
      </c>
      <c r="L7037" s="1">
        <v>45632</v>
      </c>
    </row>
    <row r="7038" spans="1:12" x14ac:dyDescent="0.25">
      <c r="A7038" t="s">
        <v>7082</v>
      </c>
      <c r="B7038" t="s">
        <v>38</v>
      </c>
      <c r="C7038" t="s">
        <v>20</v>
      </c>
      <c r="D7038" t="s">
        <v>39</v>
      </c>
      <c r="E7038" t="s">
        <v>16</v>
      </c>
      <c r="F7038" t="s">
        <v>17</v>
      </c>
      <c r="G7038">
        <v>16977.28</v>
      </c>
      <c r="H7038">
        <v>4</v>
      </c>
      <c r="I7038">
        <v>67909.119999999995</v>
      </c>
      <c r="J7038">
        <v>1.64</v>
      </c>
      <c r="K7038">
        <v>3015</v>
      </c>
      <c r="L7038" s="1">
        <v>45374</v>
      </c>
    </row>
    <row r="7039" spans="1:12" x14ac:dyDescent="0.25">
      <c r="A7039" t="s">
        <v>7083</v>
      </c>
      <c r="B7039" t="s">
        <v>38</v>
      </c>
      <c r="C7039" t="s">
        <v>20</v>
      </c>
      <c r="D7039" t="s">
        <v>39</v>
      </c>
      <c r="E7039" t="s">
        <v>47</v>
      </c>
      <c r="F7039" t="s">
        <v>23</v>
      </c>
      <c r="G7039">
        <v>19015.759999999998</v>
      </c>
      <c r="H7039">
        <v>5</v>
      </c>
      <c r="I7039">
        <v>95078.8</v>
      </c>
      <c r="J7039">
        <v>4.3499999999999996</v>
      </c>
      <c r="K7039">
        <v>4792</v>
      </c>
      <c r="L7039" s="1">
        <v>45575</v>
      </c>
    </row>
    <row r="7040" spans="1:12" x14ac:dyDescent="0.25">
      <c r="A7040" t="s">
        <v>7084</v>
      </c>
      <c r="B7040" t="s">
        <v>43</v>
      </c>
      <c r="C7040" t="s">
        <v>44</v>
      </c>
      <c r="D7040" t="s">
        <v>45</v>
      </c>
      <c r="E7040" t="s">
        <v>47</v>
      </c>
      <c r="F7040" t="s">
        <v>33</v>
      </c>
      <c r="G7040">
        <v>1184.4100000000001</v>
      </c>
      <c r="H7040">
        <v>2</v>
      </c>
      <c r="I7040">
        <v>2368.8200000000002</v>
      </c>
      <c r="J7040">
        <v>4.47</v>
      </c>
      <c r="K7040">
        <v>4045</v>
      </c>
      <c r="L7040" s="1">
        <v>45305</v>
      </c>
    </row>
    <row r="7041" spans="1:12" x14ac:dyDescent="0.25">
      <c r="A7041" t="s">
        <v>7085</v>
      </c>
      <c r="B7041" t="s">
        <v>19</v>
      </c>
      <c r="C7041" t="s">
        <v>20</v>
      </c>
      <c r="D7041" t="s">
        <v>21</v>
      </c>
      <c r="E7041" t="s">
        <v>47</v>
      </c>
      <c r="F7041" t="s">
        <v>40</v>
      </c>
      <c r="G7041">
        <v>14801.95</v>
      </c>
      <c r="H7041">
        <v>5</v>
      </c>
      <c r="I7041">
        <v>74009.75</v>
      </c>
      <c r="J7041">
        <v>3.39</v>
      </c>
      <c r="K7041">
        <v>2231</v>
      </c>
      <c r="L7041" s="1">
        <v>45445</v>
      </c>
    </row>
    <row r="7042" spans="1:12" x14ac:dyDescent="0.25">
      <c r="A7042" t="s">
        <v>7086</v>
      </c>
      <c r="B7042" t="s">
        <v>19</v>
      </c>
      <c r="C7042" t="s">
        <v>20</v>
      </c>
      <c r="D7042" t="s">
        <v>21</v>
      </c>
      <c r="E7042" t="s">
        <v>16</v>
      </c>
      <c r="F7042" t="s">
        <v>28</v>
      </c>
      <c r="G7042">
        <v>3948.28</v>
      </c>
      <c r="H7042">
        <v>4</v>
      </c>
      <c r="I7042">
        <v>15793.12</v>
      </c>
      <c r="J7042">
        <v>2.1800000000000002</v>
      </c>
      <c r="K7042">
        <v>2752</v>
      </c>
      <c r="L7042" s="1">
        <v>45313</v>
      </c>
    </row>
    <row r="7043" spans="1:12" x14ac:dyDescent="0.25">
      <c r="A7043" t="s">
        <v>7087</v>
      </c>
      <c r="B7043" t="s">
        <v>35</v>
      </c>
      <c r="C7043" t="s">
        <v>14</v>
      </c>
      <c r="D7043" t="s">
        <v>36</v>
      </c>
      <c r="E7043" t="s">
        <v>22</v>
      </c>
      <c r="F7043" t="s">
        <v>28</v>
      </c>
      <c r="G7043">
        <v>10419.16</v>
      </c>
      <c r="H7043">
        <v>1</v>
      </c>
      <c r="I7043">
        <v>10419.16</v>
      </c>
      <c r="J7043">
        <v>1.27</v>
      </c>
      <c r="K7043">
        <v>272</v>
      </c>
      <c r="L7043" s="1">
        <v>45541</v>
      </c>
    </row>
    <row r="7044" spans="1:12" x14ac:dyDescent="0.25">
      <c r="A7044" t="s">
        <v>7088</v>
      </c>
      <c r="B7044" t="s">
        <v>43</v>
      </c>
      <c r="C7044" t="s">
        <v>44</v>
      </c>
      <c r="D7044" t="s">
        <v>45</v>
      </c>
      <c r="E7044" t="s">
        <v>47</v>
      </c>
      <c r="F7044" t="s">
        <v>23</v>
      </c>
      <c r="G7044">
        <v>1711.66</v>
      </c>
      <c r="H7044">
        <v>5</v>
      </c>
      <c r="I7044">
        <v>8558.2999999999993</v>
      </c>
      <c r="J7044">
        <v>1.54</v>
      </c>
      <c r="K7044">
        <v>4530</v>
      </c>
      <c r="L7044" s="1">
        <v>45464</v>
      </c>
    </row>
    <row r="7045" spans="1:12" x14ac:dyDescent="0.25">
      <c r="A7045" t="s">
        <v>7089</v>
      </c>
      <c r="B7045" t="s">
        <v>65</v>
      </c>
      <c r="C7045" t="s">
        <v>20</v>
      </c>
      <c r="D7045" t="s">
        <v>66</v>
      </c>
      <c r="E7045" t="s">
        <v>47</v>
      </c>
      <c r="F7045" t="s">
        <v>40</v>
      </c>
      <c r="G7045">
        <v>6836.94</v>
      </c>
      <c r="H7045">
        <v>3</v>
      </c>
      <c r="I7045">
        <v>20510.82</v>
      </c>
      <c r="J7045">
        <v>2.54</v>
      </c>
      <c r="K7045">
        <v>2678</v>
      </c>
      <c r="L7045" s="1">
        <v>45586</v>
      </c>
    </row>
    <row r="7046" spans="1:12" x14ac:dyDescent="0.25">
      <c r="A7046" t="s">
        <v>7090</v>
      </c>
      <c r="B7046" t="s">
        <v>25</v>
      </c>
      <c r="C7046" t="s">
        <v>26</v>
      </c>
      <c r="D7046" t="s">
        <v>27</v>
      </c>
      <c r="E7046" t="s">
        <v>47</v>
      </c>
      <c r="F7046" t="s">
        <v>62</v>
      </c>
      <c r="G7046">
        <v>338.84</v>
      </c>
      <c r="H7046">
        <v>2</v>
      </c>
      <c r="I7046">
        <v>677.68</v>
      </c>
      <c r="J7046">
        <v>2.96</v>
      </c>
      <c r="K7046">
        <v>1644</v>
      </c>
      <c r="L7046" s="1">
        <v>45503</v>
      </c>
    </row>
    <row r="7047" spans="1:12" x14ac:dyDescent="0.25">
      <c r="A7047" t="s">
        <v>7091</v>
      </c>
      <c r="B7047" t="s">
        <v>13</v>
      </c>
      <c r="C7047" t="s">
        <v>14</v>
      </c>
      <c r="D7047" t="s">
        <v>15</v>
      </c>
      <c r="E7047" t="s">
        <v>47</v>
      </c>
      <c r="F7047" t="s">
        <v>23</v>
      </c>
      <c r="G7047">
        <v>16737.96</v>
      </c>
      <c r="H7047">
        <v>4</v>
      </c>
      <c r="I7047">
        <v>66951.839999999997</v>
      </c>
      <c r="J7047">
        <v>2.23</v>
      </c>
      <c r="K7047">
        <v>122</v>
      </c>
      <c r="L7047" s="1">
        <v>45316</v>
      </c>
    </row>
    <row r="7048" spans="1:12" x14ac:dyDescent="0.25">
      <c r="A7048" t="s">
        <v>7092</v>
      </c>
      <c r="B7048" t="s">
        <v>38</v>
      </c>
      <c r="C7048" t="s">
        <v>20</v>
      </c>
      <c r="D7048" t="s">
        <v>39</v>
      </c>
      <c r="E7048" t="s">
        <v>47</v>
      </c>
      <c r="F7048" t="s">
        <v>62</v>
      </c>
      <c r="G7048">
        <v>6884.98</v>
      </c>
      <c r="H7048">
        <v>3</v>
      </c>
      <c r="I7048">
        <v>20654.939999999999</v>
      </c>
      <c r="J7048">
        <v>3.3</v>
      </c>
      <c r="K7048">
        <v>706</v>
      </c>
      <c r="L7048" s="1">
        <v>45592</v>
      </c>
    </row>
    <row r="7049" spans="1:12" x14ac:dyDescent="0.25">
      <c r="A7049" t="s">
        <v>7093</v>
      </c>
      <c r="B7049" t="s">
        <v>49</v>
      </c>
      <c r="C7049" t="s">
        <v>14</v>
      </c>
      <c r="D7049" t="s">
        <v>50</v>
      </c>
      <c r="E7049" t="s">
        <v>16</v>
      </c>
      <c r="F7049" t="s">
        <v>17</v>
      </c>
      <c r="G7049">
        <v>3617.78</v>
      </c>
      <c r="H7049">
        <v>3</v>
      </c>
      <c r="I7049">
        <v>10853.34</v>
      </c>
      <c r="J7049">
        <v>3.31</v>
      </c>
      <c r="K7049">
        <v>1292</v>
      </c>
      <c r="L7049" s="1">
        <v>45558</v>
      </c>
    </row>
    <row r="7050" spans="1:12" x14ac:dyDescent="0.25">
      <c r="A7050" t="s">
        <v>7094</v>
      </c>
      <c r="B7050" t="s">
        <v>19</v>
      </c>
      <c r="C7050" t="s">
        <v>20</v>
      </c>
      <c r="D7050" t="s">
        <v>21</v>
      </c>
      <c r="E7050" t="s">
        <v>22</v>
      </c>
      <c r="F7050" t="s">
        <v>17</v>
      </c>
      <c r="G7050">
        <v>17616.14</v>
      </c>
      <c r="H7050">
        <v>5</v>
      </c>
      <c r="I7050">
        <v>88080.7</v>
      </c>
      <c r="J7050">
        <v>2.89</v>
      </c>
      <c r="K7050">
        <v>4694</v>
      </c>
      <c r="L7050" s="1">
        <v>45432</v>
      </c>
    </row>
    <row r="7051" spans="1:12" x14ac:dyDescent="0.25">
      <c r="A7051" t="s">
        <v>7095</v>
      </c>
      <c r="B7051" t="s">
        <v>49</v>
      </c>
      <c r="C7051" t="s">
        <v>14</v>
      </c>
      <c r="D7051" t="s">
        <v>50</v>
      </c>
      <c r="E7051" t="s">
        <v>22</v>
      </c>
      <c r="F7051" t="s">
        <v>40</v>
      </c>
      <c r="G7051">
        <v>9253.9</v>
      </c>
      <c r="H7051">
        <v>5</v>
      </c>
      <c r="I7051">
        <v>46269.5</v>
      </c>
      <c r="J7051">
        <v>3.34</v>
      </c>
      <c r="K7051">
        <v>4173</v>
      </c>
      <c r="L7051" s="1">
        <v>45435</v>
      </c>
    </row>
    <row r="7052" spans="1:12" x14ac:dyDescent="0.25">
      <c r="A7052" t="s">
        <v>7096</v>
      </c>
      <c r="B7052" t="s">
        <v>38</v>
      </c>
      <c r="C7052" t="s">
        <v>20</v>
      </c>
      <c r="D7052" t="s">
        <v>39</v>
      </c>
      <c r="E7052" t="s">
        <v>22</v>
      </c>
      <c r="F7052" t="s">
        <v>40</v>
      </c>
      <c r="G7052">
        <v>12554.66</v>
      </c>
      <c r="H7052">
        <v>2</v>
      </c>
      <c r="I7052">
        <v>25109.32</v>
      </c>
      <c r="J7052">
        <v>3.67</v>
      </c>
      <c r="K7052">
        <v>1544</v>
      </c>
      <c r="L7052" s="1">
        <v>45413</v>
      </c>
    </row>
    <row r="7053" spans="1:12" x14ac:dyDescent="0.25">
      <c r="A7053" t="s">
        <v>7097</v>
      </c>
      <c r="B7053" t="s">
        <v>53</v>
      </c>
      <c r="C7053" t="s">
        <v>31</v>
      </c>
      <c r="D7053" t="s">
        <v>54</v>
      </c>
      <c r="E7053" t="s">
        <v>22</v>
      </c>
      <c r="F7053" t="s">
        <v>33</v>
      </c>
      <c r="G7053">
        <v>11261.34</v>
      </c>
      <c r="H7053">
        <v>2</v>
      </c>
      <c r="I7053">
        <v>22522.68</v>
      </c>
      <c r="J7053">
        <v>3.43</v>
      </c>
      <c r="K7053">
        <v>588</v>
      </c>
      <c r="L7053" s="1">
        <v>45600</v>
      </c>
    </row>
    <row r="7054" spans="1:12" x14ac:dyDescent="0.25">
      <c r="A7054" t="s">
        <v>7098</v>
      </c>
      <c r="B7054" t="s">
        <v>35</v>
      </c>
      <c r="C7054" t="s">
        <v>14</v>
      </c>
      <c r="D7054" t="s">
        <v>36</v>
      </c>
      <c r="E7054" t="s">
        <v>16</v>
      </c>
      <c r="F7054" t="s">
        <v>40</v>
      </c>
      <c r="G7054">
        <v>9672.26</v>
      </c>
      <c r="H7054">
        <v>4</v>
      </c>
      <c r="I7054">
        <v>38689.040000000001</v>
      </c>
      <c r="J7054">
        <v>4.83</v>
      </c>
      <c r="K7054">
        <v>4248</v>
      </c>
      <c r="L7054" s="1">
        <v>45600</v>
      </c>
    </row>
    <row r="7055" spans="1:12" x14ac:dyDescent="0.25">
      <c r="A7055" t="s">
        <v>7099</v>
      </c>
      <c r="B7055" t="s">
        <v>13</v>
      </c>
      <c r="C7055" t="s">
        <v>14</v>
      </c>
      <c r="D7055" t="s">
        <v>15</v>
      </c>
      <c r="E7055" t="s">
        <v>16</v>
      </c>
      <c r="F7055" t="s">
        <v>33</v>
      </c>
      <c r="G7055">
        <v>10331.56</v>
      </c>
      <c r="H7055">
        <v>1</v>
      </c>
      <c r="I7055">
        <v>10331.56</v>
      </c>
      <c r="J7055">
        <v>1.89</v>
      </c>
      <c r="K7055">
        <v>2142</v>
      </c>
      <c r="L7055" s="1">
        <v>45340</v>
      </c>
    </row>
    <row r="7056" spans="1:12" x14ac:dyDescent="0.25">
      <c r="A7056" t="s">
        <v>7100</v>
      </c>
      <c r="B7056" t="s">
        <v>25</v>
      </c>
      <c r="C7056" t="s">
        <v>26</v>
      </c>
      <c r="D7056" t="s">
        <v>27</v>
      </c>
      <c r="E7056" t="s">
        <v>22</v>
      </c>
      <c r="F7056" t="s">
        <v>28</v>
      </c>
      <c r="G7056">
        <v>9662.2199999999993</v>
      </c>
      <c r="H7056">
        <v>2</v>
      </c>
      <c r="I7056">
        <v>19324.439999999999</v>
      </c>
      <c r="J7056">
        <v>3.21</v>
      </c>
      <c r="K7056">
        <v>269</v>
      </c>
      <c r="L7056" s="1">
        <v>45526</v>
      </c>
    </row>
    <row r="7057" spans="1:12" x14ac:dyDescent="0.25">
      <c r="A7057" t="s">
        <v>7101</v>
      </c>
      <c r="B7057" t="s">
        <v>43</v>
      </c>
      <c r="C7057" t="s">
        <v>44</v>
      </c>
      <c r="D7057" t="s">
        <v>45</v>
      </c>
      <c r="E7057" t="s">
        <v>22</v>
      </c>
      <c r="F7057" t="s">
        <v>33</v>
      </c>
      <c r="G7057">
        <v>11605.36</v>
      </c>
      <c r="H7057">
        <v>4</v>
      </c>
      <c r="I7057">
        <v>46421.440000000002</v>
      </c>
      <c r="J7057">
        <v>4.08</v>
      </c>
      <c r="K7057">
        <v>3028</v>
      </c>
      <c r="L7057" s="1">
        <v>45342</v>
      </c>
    </row>
    <row r="7058" spans="1:12" x14ac:dyDescent="0.25">
      <c r="A7058" t="s">
        <v>7102</v>
      </c>
      <c r="B7058" t="s">
        <v>43</v>
      </c>
      <c r="C7058" t="s">
        <v>44</v>
      </c>
      <c r="D7058" t="s">
        <v>45</v>
      </c>
      <c r="E7058" t="s">
        <v>16</v>
      </c>
      <c r="F7058" t="s">
        <v>28</v>
      </c>
      <c r="G7058">
        <v>9022.9500000000007</v>
      </c>
      <c r="H7058">
        <v>5</v>
      </c>
      <c r="I7058">
        <v>45114.75</v>
      </c>
      <c r="J7058">
        <v>4.3899999999999997</v>
      </c>
      <c r="K7058">
        <v>1574</v>
      </c>
      <c r="L7058" s="1">
        <v>45575</v>
      </c>
    </row>
    <row r="7059" spans="1:12" x14ac:dyDescent="0.25">
      <c r="A7059" t="s">
        <v>7103</v>
      </c>
      <c r="B7059" t="s">
        <v>49</v>
      </c>
      <c r="C7059" t="s">
        <v>14</v>
      </c>
      <c r="D7059" t="s">
        <v>50</v>
      </c>
      <c r="E7059" t="s">
        <v>47</v>
      </c>
      <c r="F7059" t="s">
        <v>33</v>
      </c>
      <c r="G7059">
        <v>3960.01</v>
      </c>
      <c r="H7059">
        <v>4</v>
      </c>
      <c r="I7059">
        <v>15840.04</v>
      </c>
      <c r="J7059">
        <v>3.34</v>
      </c>
      <c r="K7059">
        <v>210</v>
      </c>
      <c r="L7059" s="1">
        <v>45552</v>
      </c>
    </row>
    <row r="7060" spans="1:12" x14ac:dyDescent="0.25">
      <c r="A7060" t="s">
        <v>7104</v>
      </c>
      <c r="B7060" t="s">
        <v>35</v>
      </c>
      <c r="C7060" t="s">
        <v>14</v>
      </c>
      <c r="D7060" t="s">
        <v>36</v>
      </c>
      <c r="E7060" t="s">
        <v>16</v>
      </c>
      <c r="F7060" t="s">
        <v>17</v>
      </c>
      <c r="G7060">
        <v>10338.799999999999</v>
      </c>
      <c r="H7060">
        <v>5</v>
      </c>
      <c r="I7060">
        <v>51694</v>
      </c>
      <c r="J7060">
        <v>4.68</v>
      </c>
      <c r="K7060">
        <v>1267</v>
      </c>
      <c r="L7060" s="1">
        <v>45547</v>
      </c>
    </row>
    <row r="7061" spans="1:12" x14ac:dyDescent="0.25">
      <c r="A7061" t="s">
        <v>7105</v>
      </c>
      <c r="B7061" t="s">
        <v>25</v>
      </c>
      <c r="C7061" t="s">
        <v>26</v>
      </c>
      <c r="D7061" t="s">
        <v>27</v>
      </c>
      <c r="E7061" t="s">
        <v>47</v>
      </c>
      <c r="F7061" t="s">
        <v>62</v>
      </c>
      <c r="G7061">
        <v>13117.77</v>
      </c>
      <c r="H7061">
        <v>5</v>
      </c>
      <c r="I7061">
        <v>65588.850000000006</v>
      </c>
      <c r="J7061">
        <v>2.59</v>
      </c>
      <c r="K7061">
        <v>2813</v>
      </c>
      <c r="L7061" s="1">
        <v>45645</v>
      </c>
    </row>
    <row r="7062" spans="1:12" x14ac:dyDescent="0.25">
      <c r="A7062" t="s">
        <v>7106</v>
      </c>
      <c r="B7062" t="s">
        <v>38</v>
      </c>
      <c r="C7062" t="s">
        <v>20</v>
      </c>
      <c r="D7062" t="s">
        <v>39</v>
      </c>
      <c r="E7062" t="s">
        <v>16</v>
      </c>
      <c r="F7062" t="s">
        <v>40</v>
      </c>
      <c r="G7062">
        <v>1410.13</v>
      </c>
      <c r="H7062">
        <v>4</v>
      </c>
      <c r="I7062">
        <v>5640.52</v>
      </c>
      <c r="J7062">
        <v>1.58</v>
      </c>
      <c r="K7062">
        <v>2513</v>
      </c>
      <c r="L7062" s="1">
        <v>45622</v>
      </c>
    </row>
    <row r="7063" spans="1:12" x14ac:dyDescent="0.25">
      <c r="A7063" t="s">
        <v>7107</v>
      </c>
      <c r="B7063" t="s">
        <v>43</v>
      </c>
      <c r="C7063" t="s">
        <v>44</v>
      </c>
      <c r="D7063" t="s">
        <v>45</v>
      </c>
      <c r="E7063" t="s">
        <v>16</v>
      </c>
      <c r="F7063" t="s">
        <v>62</v>
      </c>
      <c r="G7063">
        <v>19532.560000000001</v>
      </c>
      <c r="H7063">
        <v>3</v>
      </c>
      <c r="I7063">
        <v>58597.68</v>
      </c>
      <c r="J7063">
        <v>4.05</v>
      </c>
      <c r="K7063">
        <v>4716</v>
      </c>
      <c r="L7063" s="1">
        <v>45499</v>
      </c>
    </row>
    <row r="7064" spans="1:12" x14ac:dyDescent="0.25">
      <c r="A7064" t="s">
        <v>7108</v>
      </c>
      <c r="B7064" t="s">
        <v>53</v>
      </c>
      <c r="C7064" t="s">
        <v>31</v>
      </c>
      <c r="D7064" t="s">
        <v>54</v>
      </c>
      <c r="E7064" t="s">
        <v>16</v>
      </c>
      <c r="F7064" t="s">
        <v>33</v>
      </c>
      <c r="G7064">
        <v>1719.16</v>
      </c>
      <c r="H7064">
        <v>5</v>
      </c>
      <c r="I7064">
        <v>8595.7999999999993</v>
      </c>
      <c r="J7064">
        <v>2.08</v>
      </c>
      <c r="K7064">
        <v>2854</v>
      </c>
      <c r="L7064" s="1">
        <v>45521</v>
      </c>
    </row>
    <row r="7065" spans="1:12" x14ac:dyDescent="0.25">
      <c r="A7065" t="s">
        <v>7109</v>
      </c>
      <c r="B7065" t="s">
        <v>53</v>
      </c>
      <c r="C7065" t="s">
        <v>31</v>
      </c>
      <c r="D7065" t="s">
        <v>54</v>
      </c>
      <c r="E7065" t="s">
        <v>22</v>
      </c>
      <c r="F7065" t="s">
        <v>28</v>
      </c>
      <c r="G7065">
        <v>7859.33</v>
      </c>
      <c r="H7065">
        <v>5</v>
      </c>
      <c r="I7065">
        <v>39296.65</v>
      </c>
      <c r="J7065">
        <v>1.43</v>
      </c>
      <c r="K7065">
        <v>4109</v>
      </c>
      <c r="L7065" s="1">
        <v>45482</v>
      </c>
    </row>
    <row r="7066" spans="1:12" x14ac:dyDescent="0.25">
      <c r="A7066" t="s">
        <v>7110</v>
      </c>
      <c r="B7066" t="s">
        <v>25</v>
      </c>
      <c r="C7066" t="s">
        <v>26</v>
      </c>
      <c r="D7066" t="s">
        <v>27</v>
      </c>
      <c r="E7066" t="s">
        <v>22</v>
      </c>
      <c r="F7066" t="s">
        <v>28</v>
      </c>
      <c r="G7066">
        <v>2405.89</v>
      </c>
      <c r="H7066">
        <v>2</v>
      </c>
      <c r="I7066">
        <v>4811.78</v>
      </c>
      <c r="J7066">
        <v>4.13</v>
      </c>
      <c r="K7066">
        <v>3298</v>
      </c>
      <c r="L7066" s="1">
        <v>45396</v>
      </c>
    </row>
    <row r="7067" spans="1:12" x14ac:dyDescent="0.25">
      <c r="A7067" t="s">
        <v>7111</v>
      </c>
      <c r="B7067" t="s">
        <v>53</v>
      </c>
      <c r="C7067" t="s">
        <v>31</v>
      </c>
      <c r="D7067" t="s">
        <v>54</v>
      </c>
      <c r="E7067" t="s">
        <v>22</v>
      </c>
      <c r="F7067" t="s">
        <v>40</v>
      </c>
      <c r="G7067">
        <v>2323.56</v>
      </c>
      <c r="H7067">
        <v>5</v>
      </c>
      <c r="I7067">
        <v>11617.8</v>
      </c>
      <c r="J7067">
        <v>3.46</v>
      </c>
      <c r="K7067">
        <v>529</v>
      </c>
      <c r="L7067" s="1">
        <v>45631</v>
      </c>
    </row>
    <row r="7068" spans="1:12" x14ac:dyDescent="0.25">
      <c r="A7068" t="s">
        <v>7112</v>
      </c>
      <c r="B7068" t="s">
        <v>30</v>
      </c>
      <c r="C7068" t="s">
        <v>31</v>
      </c>
      <c r="D7068" t="s">
        <v>32</v>
      </c>
      <c r="E7068" t="s">
        <v>22</v>
      </c>
      <c r="F7068" t="s">
        <v>23</v>
      </c>
      <c r="G7068">
        <v>3371.41</v>
      </c>
      <c r="H7068">
        <v>1</v>
      </c>
      <c r="I7068">
        <v>3371.41</v>
      </c>
      <c r="J7068">
        <v>4.97</v>
      </c>
      <c r="K7068">
        <v>3744</v>
      </c>
      <c r="L7068" s="1">
        <v>45298</v>
      </c>
    </row>
    <row r="7069" spans="1:12" x14ac:dyDescent="0.25">
      <c r="A7069" t="s">
        <v>7113</v>
      </c>
      <c r="B7069" t="s">
        <v>13</v>
      </c>
      <c r="C7069" t="s">
        <v>14</v>
      </c>
      <c r="D7069" t="s">
        <v>15</v>
      </c>
      <c r="E7069" t="s">
        <v>47</v>
      </c>
      <c r="F7069" t="s">
        <v>17</v>
      </c>
      <c r="G7069">
        <v>19054.73</v>
      </c>
      <c r="H7069">
        <v>4</v>
      </c>
      <c r="I7069">
        <v>76218.92</v>
      </c>
      <c r="J7069">
        <v>3.59</v>
      </c>
      <c r="K7069">
        <v>2965</v>
      </c>
      <c r="L7069" s="1">
        <v>45550</v>
      </c>
    </row>
    <row r="7070" spans="1:12" x14ac:dyDescent="0.25">
      <c r="A7070" t="s">
        <v>7114</v>
      </c>
      <c r="B7070" t="s">
        <v>35</v>
      </c>
      <c r="C7070" t="s">
        <v>14</v>
      </c>
      <c r="D7070" t="s">
        <v>36</v>
      </c>
      <c r="E7070" t="s">
        <v>22</v>
      </c>
      <c r="F7070" t="s">
        <v>28</v>
      </c>
      <c r="G7070">
        <v>4063.75</v>
      </c>
      <c r="H7070">
        <v>1</v>
      </c>
      <c r="I7070">
        <v>4063.75</v>
      </c>
      <c r="J7070">
        <v>1.63</v>
      </c>
      <c r="K7070">
        <v>79</v>
      </c>
      <c r="L7070" s="1">
        <v>45578</v>
      </c>
    </row>
    <row r="7071" spans="1:12" x14ac:dyDescent="0.25">
      <c r="A7071" t="s">
        <v>7115</v>
      </c>
      <c r="B7071" t="s">
        <v>65</v>
      </c>
      <c r="C7071" t="s">
        <v>20</v>
      </c>
      <c r="D7071" t="s">
        <v>66</v>
      </c>
      <c r="E7071" t="s">
        <v>47</v>
      </c>
      <c r="F7071" t="s">
        <v>17</v>
      </c>
      <c r="G7071">
        <v>13199.36</v>
      </c>
      <c r="H7071">
        <v>4</v>
      </c>
      <c r="I7071">
        <v>52797.440000000002</v>
      </c>
      <c r="J7071">
        <v>2.67</v>
      </c>
      <c r="K7071">
        <v>4726</v>
      </c>
      <c r="L7071" s="1">
        <v>45564</v>
      </c>
    </row>
    <row r="7072" spans="1:12" x14ac:dyDescent="0.25">
      <c r="A7072" t="s">
        <v>7116</v>
      </c>
      <c r="B7072" t="s">
        <v>38</v>
      </c>
      <c r="C7072" t="s">
        <v>20</v>
      </c>
      <c r="D7072" t="s">
        <v>39</v>
      </c>
      <c r="E7072" t="s">
        <v>16</v>
      </c>
      <c r="F7072" t="s">
        <v>23</v>
      </c>
      <c r="G7072">
        <v>1065.8900000000001</v>
      </c>
      <c r="H7072">
        <v>2</v>
      </c>
      <c r="I7072">
        <v>2131.7800000000002</v>
      </c>
      <c r="J7072">
        <v>1.38</v>
      </c>
      <c r="K7072">
        <v>307</v>
      </c>
      <c r="L7072" s="1">
        <v>45566</v>
      </c>
    </row>
    <row r="7073" spans="1:12" x14ac:dyDescent="0.25">
      <c r="A7073" t="s">
        <v>7117</v>
      </c>
      <c r="B7073" t="s">
        <v>30</v>
      </c>
      <c r="C7073" t="s">
        <v>31</v>
      </c>
      <c r="D7073" t="s">
        <v>32</v>
      </c>
      <c r="E7073" t="s">
        <v>47</v>
      </c>
      <c r="F7073" t="s">
        <v>62</v>
      </c>
      <c r="G7073">
        <v>4137.32</v>
      </c>
      <c r="H7073">
        <v>1</v>
      </c>
      <c r="I7073">
        <v>4137.32</v>
      </c>
      <c r="J7073">
        <v>1.65</v>
      </c>
      <c r="K7073">
        <v>3364</v>
      </c>
      <c r="L7073" s="1">
        <v>45530</v>
      </c>
    </row>
    <row r="7074" spans="1:12" x14ac:dyDescent="0.25">
      <c r="A7074" t="s">
        <v>7118</v>
      </c>
      <c r="B7074" t="s">
        <v>43</v>
      </c>
      <c r="C7074" t="s">
        <v>44</v>
      </c>
      <c r="D7074" t="s">
        <v>45</v>
      </c>
      <c r="E7074" t="s">
        <v>16</v>
      </c>
      <c r="F7074" t="s">
        <v>17</v>
      </c>
      <c r="G7074">
        <v>13556.42</v>
      </c>
      <c r="H7074">
        <v>5</v>
      </c>
      <c r="I7074">
        <v>67782.100000000006</v>
      </c>
      <c r="J7074">
        <v>2.68</v>
      </c>
      <c r="K7074">
        <v>874</v>
      </c>
      <c r="L7074" s="1">
        <v>45652</v>
      </c>
    </row>
    <row r="7075" spans="1:12" x14ac:dyDescent="0.25">
      <c r="A7075" t="s">
        <v>7119</v>
      </c>
      <c r="B7075" t="s">
        <v>49</v>
      </c>
      <c r="C7075" t="s">
        <v>14</v>
      </c>
      <c r="D7075" t="s">
        <v>50</v>
      </c>
      <c r="E7075" t="s">
        <v>47</v>
      </c>
      <c r="F7075" t="s">
        <v>28</v>
      </c>
      <c r="G7075">
        <v>14734.61</v>
      </c>
      <c r="H7075">
        <v>1</v>
      </c>
      <c r="I7075">
        <v>14734.61</v>
      </c>
      <c r="J7075">
        <v>4.9000000000000004</v>
      </c>
      <c r="K7075">
        <v>3687</v>
      </c>
      <c r="L7075" s="1">
        <v>45377</v>
      </c>
    </row>
    <row r="7076" spans="1:12" x14ac:dyDescent="0.25">
      <c r="A7076" t="s">
        <v>7120</v>
      </c>
      <c r="B7076" t="s">
        <v>35</v>
      </c>
      <c r="C7076" t="s">
        <v>14</v>
      </c>
      <c r="D7076" t="s">
        <v>36</v>
      </c>
      <c r="E7076" t="s">
        <v>22</v>
      </c>
      <c r="F7076" t="s">
        <v>23</v>
      </c>
      <c r="G7076">
        <v>5886.78</v>
      </c>
      <c r="H7076">
        <v>2</v>
      </c>
      <c r="I7076">
        <v>11773.56</v>
      </c>
      <c r="J7076">
        <v>2.39</v>
      </c>
      <c r="K7076">
        <v>2046</v>
      </c>
      <c r="L7076" s="1">
        <v>45602</v>
      </c>
    </row>
    <row r="7077" spans="1:12" x14ac:dyDescent="0.25">
      <c r="A7077" t="s">
        <v>7121</v>
      </c>
      <c r="B7077" t="s">
        <v>30</v>
      </c>
      <c r="C7077" t="s">
        <v>31</v>
      </c>
      <c r="D7077" t="s">
        <v>32</v>
      </c>
      <c r="E7077" t="s">
        <v>47</v>
      </c>
      <c r="F7077" t="s">
        <v>62</v>
      </c>
      <c r="G7077">
        <v>19337.72</v>
      </c>
      <c r="H7077">
        <v>4</v>
      </c>
      <c r="I7077">
        <v>77350.880000000005</v>
      </c>
      <c r="J7077">
        <v>3.67</v>
      </c>
      <c r="K7077">
        <v>2792</v>
      </c>
      <c r="L7077" s="1">
        <v>45437</v>
      </c>
    </row>
    <row r="7078" spans="1:12" x14ac:dyDescent="0.25">
      <c r="A7078" t="s">
        <v>7122</v>
      </c>
      <c r="B7078" t="s">
        <v>30</v>
      </c>
      <c r="C7078" t="s">
        <v>31</v>
      </c>
      <c r="D7078" t="s">
        <v>32</v>
      </c>
      <c r="E7078" t="s">
        <v>16</v>
      </c>
      <c r="F7078" t="s">
        <v>40</v>
      </c>
      <c r="G7078">
        <v>13442.05</v>
      </c>
      <c r="H7078">
        <v>3</v>
      </c>
      <c r="I7078">
        <v>40326.15</v>
      </c>
      <c r="J7078">
        <v>2.12</v>
      </c>
      <c r="K7078">
        <v>3848</v>
      </c>
      <c r="L7078" s="1">
        <v>45398</v>
      </c>
    </row>
    <row r="7079" spans="1:12" x14ac:dyDescent="0.25">
      <c r="A7079" t="s">
        <v>7123</v>
      </c>
      <c r="B7079" t="s">
        <v>19</v>
      </c>
      <c r="C7079" t="s">
        <v>20</v>
      </c>
      <c r="D7079" t="s">
        <v>21</v>
      </c>
      <c r="E7079" t="s">
        <v>16</v>
      </c>
      <c r="F7079" t="s">
        <v>23</v>
      </c>
      <c r="G7079">
        <v>4206.25</v>
      </c>
      <c r="H7079">
        <v>4</v>
      </c>
      <c r="I7079">
        <v>16825</v>
      </c>
      <c r="J7079">
        <v>2.44</v>
      </c>
      <c r="K7079">
        <v>3118</v>
      </c>
      <c r="L7079" s="1">
        <v>45568</v>
      </c>
    </row>
    <row r="7080" spans="1:12" x14ac:dyDescent="0.25">
      <c r="A7080" t="s">
        <v>7124</v>
      </c>
      <c r="B7080" t="s">
        <v>25</v>
      </c>
      <c r="C7080" t="s">
        <v>26</v>
      </c>
      <c r="D7080" t="s">
        <v>27</v>
      </c>
      <c r="E7080" t="s">
        <v>22</v>
      </c>
      <c r="F7080" t="s">
        <v>28</v>
      </c>
      <c r="G7080">
        <v>19104.8</v>
      </c>
      <c r="H7080">
        <v>3</v>
      </c>
      <c r="I7080">
        <v>57314.400000000001</v>
      </c>
      <c r="J7080">
        <v>1.88</v>
      </c>
      <c r="K7080">
        <v>1169</v>
      </c>
      <c r="L7080" s="1">
        <v>45303</v>
      </c>
    </row>
    <row r="7081" spans="1:12" x14ac:dyDescent="0.25">
      <c r="A7081" t="s">
        <v>7125</v>
      </c>
      <c r="B7081" t="s">
        <v>38</v>
      </c>
      <c r="C7081" t="s">
        <v>20</v>
      </c>
      <c r="D7081" t="s">
        <v>39</v>
      </c>
      <c r="E7081" t="s">
        <v>16</v>
      </c>
      <c r="F7081" t="s">
        <v>40</v>
      </c>
      <c r="G7081">
        <v>1005.34</v>
      </c>
      <c r="H7081">
        <v>2</v>
      </c>
      <c r="I7081">
        <v>2010.68</v>
      </c>
      <c r="J7081">
        <v>1.79</v>
      </c>
      <c r="K7081">
        <v>3547</v>
      </c>
      <c r="L7081" s="1">
        <v>45358</v>
      </c>
    </row>
    <row r="7082" spans="1:12" x14ac:dyDescent="0.25">
      <c r="A7082" t="s">
        <v>7126</v>
      </c>
      <c r="B7082" t="s">
        <v>25</v>
      </c>
      <c r="C7082" t="s">
        <v>26</v>
      </c>
      <c r="D7082" t="s">
        <v>27</v>
      </c>
      <c r="E7082" t="s">
        <v>22</v>
      </c>
      <c r="F7082" t="s">
        <v>40</v>
      </c>
      <c r="G7082">
        <v>11617.57</v>
      </c>
      <c r="H7082">
        <v>1</v>
      </c>
      <c r="I7082">
        <v>11617.57</v>
      </c>
      <c r="J7082">
        <v>4.2300000000000004</v>
      </c>
      <c r="K7082">
        <v>1975</v>
      </c>
      <c r="L7082" s="1">
        <v>45564</v>
      </c>
    </row>
    <row r="7083" spans="1:12" x14ac:dyDescent="0.25">
      <c r="A7083" t="s">
        <v>7127</v>
      </c>
      <c r="B7083" t="s">
        <v>25</v>
      </c>
      <c r="C7083" t="s">
        <v>26</v>
      </c>
      <c r="D7083" t="s">
        <v>27</v>
      </c>
      <c r="E7083" t="s">
        <v>47</v>
      </c>
      <c r="F7083" t="s">
        <v>17</v>
      </c>
      <c r="G7083">
        <v>1636.6</v>
      </c>
      <c r="H7083">
        <v>2</v>
      </c>
      <c r="I7083">
        <v>3273.2</v>
      </c>
      <c r="J7083">
        <v>1.92</v>
      </c>
      <c r="K7083">
        <v>3591</v>
      </c>
      <c r="L7083" s="1">
        <v>45634</v>
      </c>
    </row>
    <row r="7084" spans="1:12" x14ac:dyDescent="0.25">
      <c r="A7084" t="s">
        <v>7128</v>
      </c>
      <c r="B7084" t="s">
        <v>53</v>
      </c>
      <c r="C7084" t="s">
        <v>31</v>
      </c>
      <c r="D7084" t="s">
        <v>54</v>
      </c>
      <c r="E7084" t="s">
        <v>16</v>
      </c>
      <c r="F7084" t="s">
        <v>62</v>
      </c>
      <c r="G7084">
        <v>13779.52</v>
      </c>
      <c r="H7084">
        <v>3</v>
      </c>
      <c r="I7084">
        <v>41338.559999999998</v>
      </c>
      <c r="J7084">
        <v>3.59</v>
      </c>
      <c r="K7084">
        <v>4779</v>
      </c>
      <c r="L7084" s="1">
        <v>45625</v>
      </c>
    </row>
    <row r="7085" spans="1:12" x14ac:dyDescent="0.25">
      <c r="A7085" t="s">
        <v>7129</v>
      </c>
      <c r="B7085" t="s">
        <v>30</v>
      </c>
      <c r="C7085" t="s">
        <v>31</v>
      </c>
      <c r="D7085" t="s">
        <v>32</v>
      </c>
      <c r="E7085" t="s">
        <v>22</v>
      </c>
      <c r="F7085" t="s">
        <v>23</v>
      </c>
      <c r="G7085">
        <v>17253.89</v>
      </c>
      <c r="H7085">
        <v>4</v>
      </c>
      <c r="I7085">
        <v>69015.56</v>
      </c>
      <c r="J7085">
        <v>3.22</v>
      </c>
      <c r="K7085">
        <v>1849</v>
      </c>
      <c r="L7085" s="1">
        <v>45507</v>
      </c>
    </row>
    <row r="7086" spans="1:12" x14ac:dyDescent="0.25">
      <c r="A7086" t="s">
        <v>7130</v>
      </c>
      <c r="B7086" t="s">
        <v>19</v>
      </c>
      <c r="C7086" t="s">
        <v>20</v>
      </c>
      <c r="D7086" t="s">
        <v>21</v>
      </c>
      <c r="E7086" t="s">
        <v>22</v>
      </c>
      <c r="F7086" t="s">
        <v>23</v>
      </c>
      <c r="G7086">
        <v>10367.76</v>
      </c>
      <c r="H7086">
        <v>5</v>
      </c>
      <c r="I7086">
        <v>51838.8</v>
      </c>
      <c r="J7086">
        <v>2.29</v>
      </c>
      <c r="K7086">
        <v>1623</v>
      </c>
      <c r="L7086" s="1">
        <v>45381</v>
      </c>
    </row>
    <row r="7087" spans="1:12" x14ac:dyDescent="0.25">
      <c r="A7087" t="s">
        <v>7131</v>
      </c>
      <c r="B7087" t="s">
        <v>30</v>
      </c>
      <c r="C7087" t="s">
        <v>31</v>
      </c>
      <c r="D7087" t="s">
        <v>32</v>
      </c>
      <c r="E7087" t="s">
        <v>22</v>
      </c>
      <c r="F7087" t="s">
        <v>17</v>
      </c>
      <c r="G7087">
        <v>9748.36</v>
      </c>
      <c r="H7087">
        <v>2</v>
      </c>
      <c r="I7087">
        <v>19496.72</v>
      </c>
      <c r="J7087">
        <v>3.22</v>
      </c>
      <c r="K7087">
        <v>229</v>
      </c>
      <c r="L7087" s="1">
        <v>45328</v>
      </c>
    </row>
    <row r="7088" spans="1:12" x14ac:dyDescent="0.25">
      <c r="A7088" t="s">
        <v>7132</v>
      </c>
      <c r="B7088" t="s">
        <v>49</v>
      </c>
      <c r="C7088" t="s">
        <v>14</v>
      </c>
      <c r="D7088" t="s">
        <v>50</v>
      </c>
      <c r="E7088" t="s">
        <v>22</v>
      </c>
      <c r="F7088" t="s">
        <v>23</v>
      </c>
      <c r="G7088">
        <v>14999.26</v>
      </c>
      <c r="H7088">
        <v>3</v>
      </c>
      <c r="I7088">
        <v>44997.78</v>
      </c>
      <c r="J7088">
        <v>2.0699999999999998</v>
      </c>
      <c r="K7088">
        <v>3513</v>
      </c>
      <c r="L7088" s="1">
        <v>45444</v>
      </c>
    </row>
    <row r="7089" spans="1:12" x14ac:dyDescent="0.25">
      <c r="A7089" t="s">
        <v>7133</v>
      </c>
      <c r="B7089" t="s">
        <v>38</v>
      </c>
      <c r="C7089" t="s">
        <v>20</v>
      </c>
      <c r="D7089" t="s">
        <v>39</v>
      </c>
      <c r="E7089" t="s">
        <v>47</v>
      </c>
      <c r="F7089" t="s">
        <v>33</v>
      </c>
      <c r="G7089">
        <v>2425.75</v>
      </c>
      <c r="H7089">
        <v>1</v>
      </c>
      <c r="I7089">
        <v>2425.75</v>
      </c>
      <c r="J7089">
        <v>3.75</v>
      </c>
      <c r="K7089">
        <v>315</v>
      </c>
      <c r="L7089" s="1">
        <v>45483</v>
      </c>
    </row>
    <row r="7090" spans="1:12" x14ac:dyDescent="0.25">
      <c r="A7090" t="s">
        <v>7134</v>
      </c>
      <c r="B7090" t="s">
        <v>65</v>
      </c>
      <c r="C7090" t="s">
        <v>20</v>
      </c>
      <c r="D7090" t="s">
        <v>66</v>
      </c>
      <c r="E7090" t="s">
        <v>16</v>
      </c>
      <c r="F7090" t="s">
        <v>40</v>
      </c>
      <c r="G7090">
        <v>821.93</v>
      </c>
      <c r="H7090">
        <v>1</v>
      </c>
      <c r="I7090">
        <v>821.93</v>
      </c>
      <c r="J7090">
        <v>3.05</v>
      </c>
      <c r="K7090">
        <v>3316</v>
      </c>
      <c r="L7090" s="1">
        <v>45466</v>
      </c>
    </row>
    <row r="7091" spans="1:12" x14ac:dyDescent="0.25">
      <c r="A7091" t="s">
        <v>7135</v>
      </c>
      <c r="B7091" t="s">
        <v>65</v>
      </c>
      <c r="C7091" t="s">
        <v>20</v>
      </c>
      <c r="D7091" t="s">
        <v>66</v>
      </c>
      <c r="E7091" t="s">
        <v>16</v>
      </c>
      <c r="F7091" t="s">
        <v>23</v>
      </c>
      <c r="G7091">
        <v>7477.97</v>
      </c>
      <c r="H7091">
        <v>1</v>
      </c>
      <c r="I7091">
        <v>7477.97</v>
      </c>
      <c r="J7091">
        <v>3.9</v>
      </c>
      <c r="K7091">
        <v>41</v>
      </c>
      <c r="L7091" s="1">
        <v>45561</v>
      </c>
    </row>
    <row r="7092" spans="1:12" x14ac:dyDescent="0.25">
      <c r="A7092" t="s">
        <v>7136</v>
      </c>
      <c r="B7092" t="s">
        <v>43</v>
      </c>
      <c r="C7092" t="s">
        <v>44</v>
      </c>
      <c r="D7092" t="s">
        <v>45</v>
      </c>
      <c r="E7092" t="s">
        <v>16</v>
      </c>
      <c r="F7092" t="s">
        <v>23</v>
      </c>
      <c r="G7092">
        <v>4702.58</v>
      </c>
      <c r="H7092">
        <v>3</v>
      </c>
      <c r="I7092">
        <v>14107.74</v>
      </c>
      <c r="J7092">
        <v>2.79</v>
      </c>
      <c r="K7092">
        <v>3554</v>
      </c>
      <c r="L7092" s="1">
        <v>45604</v>
      </c>
    </row>
    <row r="7093" spans="1:12" x14ac:dyDescent="0.25">
      <c r="A7093" t="s">
        <v>7137</v>
      </c>
      <c r="B7093" t="s">
        <v>38</v>
      </c>
      <c r="C7093" t="s">
        <v>20</v>
      </c>
      <c r="D7093" t="s">
        <v>39</v>
      </c>
      <c r="E7093" t="s">
        <v>47</v>
      </c>
      <c r="F7093" t="s">
        <v>62</v>
      </c>
      <c r="G7093">
        <v>18065.3</v>
      </c>
      <c r="H7093">
        <v>2</v>
      </c>
      <c r="I7093">
        <v>36130.6</v>
      </c>
      <c r="J7093">
        <v>1.44</v>
      </c>
      <c r="K7093">
        <v>4258</v>
      </c>
      <c r="L7093" s="1">
        <v>45486</v>
      </c>
    </row>
    <row r="7094" spans="1:12" x14ac:dyDescent="0.25">
      <c r="A7094" t="s">
        <v>7138</v>
      </c>
      <c r="B7094" t="s">
        <v>19</v>
      </c>
      <c r="C7094" t="s">
        <v>20</v>
      </c>
      <c r="D7094" t="s">
        <v>21</v>
      </c>
      <c r="E7094" t="s">
        <v>16</v>
      </c>
      <c r="F7094" t="s">
        <v>23</v>
      </c>
      <c r="G7094">
        <v>9692.51</v>
      </c>
      <c r="H7094">
        <v>2</v>
      </c>
      <c r="I7094">
        <v>19385.02</v>
      </c>
      <c r="J7094">
        <v>3.97</v>
      </c>
      <c r="K7094">
        <v>2427</v>
      </c>
      <c r="L7094" s="1">
        <v>45525</v>
      </c>
    </row>
    <row r="7095" spans="1:12" x14ac:dyDescent="0.25">
      <c r="A7095" t="s">
        <v>7139</v>
      </c>
      <c r="B7095" t="s">
        <v>13</v>
      </c>
      <c r="C7095" t="s">
        <v>14</v>
      </c>
      <c r="D7095" t="s">
        <v>15</v>
      </c>
      <c r="E7095" t="s">
        <v>16</v>
      </c>
      <c r="F7095" t="s">
        <v>40</v>
      </c>
      <c r="G7095">
        <v>9481.33</v>
      </c>
      <c r="H7095">
        <v>3</v>
      </c>
      <c r="I7095">
        <v>28443.99</v>
      </c>
      <c r="J7095">
        <v>3.27</v>
      </c>
      <c r="K7095">
        <v>3153</v>
      </c>
      <c r="L7095" s="1">
        <v>45456</v>
      </c>
    </row>
    <row r="7096" spans="1:12" x14ac:dyDescent="0.25">
      <c r="A7096" t="s">
        <v>7140</v>
      </c>
      <c r="B7096" t="s">
        <v>19</v>
      </c>
      <c r="C7096" t="s">
        <v>20</v>
      </c>
      <c r="D7096" t="s">
        <v>21</v>
      </c>
      <c r="E7096" t="s">
        <v>22</v>
      </c>
      <c r="F7096" t="s">
        <v>40</v>
      </c>
      <c r="G7096">
        <v>14922.9</v>
      </c>
      <c r="H7096">
        <v>4</v>
      </c>
      <c r="I7096">
        <v>59691.6</v>
      </c>
      <c r="J7096">
        <v>3.45</v>
      </c>
      <c r="K7096">
        <v>46</v>
      </c>
      <c r="L7096" s="1">
        <v>45645</v>
      </c>
    </row>
    <row r="7097" spans="1:12" x14ac:dyDescent="0.25">
      <c r="A7097" t="s">
        <v>7141</v>
      </c>
      <c r="B7097" t="s">
        <v>53</v>
      </c>
      <c r="C7097" t="s">
        <v>31</v>
      </c>
      <c r="D7097" t="s">
        <v>54</v>
      </c>
      <c r="E7097" t="s">
        <v>47</v>
      </c>
      <c r="F7097" t="s">
        <v>17</v>
      </c>
      <c r="G7097">
        <v>1860.99</v>
      </c>
      <c r="H7097">
        <v>4</v>
      </c>
      <c r="I7097">
        <v>7443.96</v>
      </c>
      <c r="J7097">
        <v>3.53</v>
      </c>
      <c r="K7097">
        <v>3976</v>
      </c>
      <c r="L7097" s="1">
        <v>45405</v>
      </c>
    </row>
    <row r="7098" spans="1:12" x14ac:dyDescent="0.25">
      <c r="A7098" t="s">
        <v>7142</v>
      </c>
      <c r="B7098" t="s">
        <v>53</v>
      </c>
      <c r="C7098" t="s">
        <v>31</v>
      </c>
      <c r="D7098" t="s">
        <v>54</v>
      </c>
      <c r="E7098" t="s">
        <v>47</v>
      </c>
      <c r="F7098" t="s">
        <v>23</v>
      </c>
      <c r="G7098">
        <v>16325.18</v>
      </c>
      <c r="H7098">
        <v>3</v>
      </c>
      <c r="I7098">
        <v>48975.54</v>
      </c>
      <c r="J7098">
        <v>4.09</v>
      </c>
      <c r="K7098">
        <v>3738</v>
      </c>
      <c r="L7098" s="1">
        <v>45321</v>
      </c>
    </row>
    <row r="7099" spans="1:12" x14ac:dyDescent="0.25">
      <c r="A7099" t="s">
        <v>7143</v>
      </c>
      <c r="B7099" t="s">
        <v>13</v>
      </c>
      <c r="C7099" t="s">
        <v>14</v>
      </c>
      <c r="D7099" t="s">
        <v>15</v>
      </c>
      <c r="E7099" t="s">
        <v>47</v>
      </c>
      <c r="F7099" t="s">
        <v>23</v>
      </c>
      <c r="G7099">
        <v>17071.97</v>
      </c>
      <c r="H7099">
        <v>3</v>
      </c>
      <c r="I7099">
        <v>51215.91</v>
      </c>
      <c r="J7099">
        <v>1.33</v>
      </c>
      <c r="K7099">
        <v>3622</v>
      </c>
      <c r="L7099" s="1">
        <v>45646</v>
      </c>
    </row>
    <row r="7100" spans="1:12" x14ac:dyDescent="0.25">
      <c r="A7100" t="s">
        <v>7144</v>
      </c>
      <c r="B7100" t="s">
        <v>49</v>
      </c>
      <c r="C7100" t="s">
        <v>14</v>
      </c>
      <c r="D7100" t="s">
        <v>50</v>
      </c>
      <c r="E7100" t="s">
        <v>16</v>
      </c>
      <c r="F7100" t="s">
        <v>17</v>
      </c>
      <c r="G7100">
        <v>13529.85</v>
      </c>
      <c r="H7100">
        <v>5</v>
      </c>
      <c r="I7100">
        <v>67649.25</v>
      </c>
      <c r="J7100">
        <v>2.46</v>
      </c>
      <c r="K7100">
        <v>4481</v>
      </c>
      <c r="L7100" s="1">
        <v>45459</v>
      </c>
    </row>
    <row r="7101" spans="1:12" x14ac:dyDescent="0.25">
      <c r="A7101" t="s">
        <v>7145</v>
      </c>
      <c r="B7101" t="s">
        <v>30</v>
      </c>
      <c r="C7101" t="s">
        <v>31</v>
      </c>
      <c r="D7101" t="s">
        <v>32</v>
      </c>
      <c r="E7101" t="s">
        <v>22</v>
      </c>
      <c r="F7101" t="s">
        <v>28</v>
      </c>
      <c r="G7101">
        <v>14095.49</v>
      </c>
      <c r="H7101">
        <v>2</v>
      </c>
      <c r="I7101">
        <v>28190.98</v>
      </c>
      <c r="J7101">
        <v>4.32</v>
      </c>
      <c r="K7101">
        <v>2319</v>
      </c>
      <c r="L7101" s="1">
        <v>45369</v>
      </c>
    </row>
    <row r="7102" spans="1:12" x14ac:dyDescent="0.25">
      <c r="A7102" t="s">
        <v>7146</v>
      </c>
      <c r="B7102" t="s">
        <v>30</v>
      </c>
      <c r="C7102" t="s">
        <v>31</v>
      </c>
      <c r="D7102" t="s">
        <v>32</v>
      </c>
      <c r="E7102" t="s">
        <v>47</v>
      </c>
      <c r="F7102" t="s">
        <v>62</v>
      </c>
      <c r="G7102">
        <v>5516.04</v>
      </c>
      <c r="H7102">
        <v>1</v>
      </c>
      <c r="I7102">
        <v>5516.04</v>
      </c>
      <c r="J7102">
        <v>4.93</v>
      </c>
      <c r="K7102">
        <v>2204</v>
      </c>
      <c r="L7102" s="1">
        <v>45336</v>
      </c>
    </row>
    <row r="7103" spans="1:12" x14ac:dyDescent="0.25">
      <c r="A7103" t="s">
        <v>7147</v>
      </c>
      <c r="B7103" t="s">
        <v>49</v>
      </c>
      <c r="C7103" t="s">
        <v>14</v>
      </c>
      <c r="D7103" t="s">
        <v>50</v>
      </c>
      <c r="E7103" t="s">
        <v>47</v>
      </c>
      <c r="F7103" t="s">
        <v>28</v>
      </c>
      <c r="G7103">
        <v>17656.18</v>
      </c>
      <c r="H7103">
        <v>4</v>
      </c>
      <c r="I7103">
        <v>70624.72</v>
      </c>
      <c r="J7103">
        <v>2.19</v>
      </c>
      <c r="K7103">
        <v>4699</v>
      </c>
      <c r="L7103" s="1">
        <v>45482</v>
      </c>
    </row>
    <row r="7104" spans="1:12" x14ac:dyDescent="0.25">
      <c r="A7104" t="s">
        <v>7148</v>
      </c>
      <c r="B7104" t="s">
        <v>49</v>
      </c>
      <c r="C7104" t="s">
        <v>14</v>
      </c>
      <c r="D7104" t="s">
        <v>50</v>
      </c>
      <c r="E7104" t="s">
        <v>22</v>
      </c>
      <c r="F7104" t="s">
        <v>40</v>
      </c>
      <c r="G7104">
        <v>8002.51</v>
      </c>
      <c r="H7104">
        <v>2</v>
      </c>
      <c r="I7104">
        <v>16005.02</v>
      </c>
      <c r="J7104">
        <v>3.36</v>
      </c>
      <c r="K7104">
        <v>826</v>
      </c>
      <c r="L7104" s="1">
        <v>45573</v>
      </c>
    </row>
    <row r="7105" spans="1:12" x14ac:dyDescent="0.25">
      <c r="A7105" t="s">
        <v>7149</v>
      </c>
      <c r="B7105" t="s">
        <v>49</v>
      </c>
      <c r="C7105" t="s">
        <v>14</v>
      </c>
      <c r="D7105" t="s">
        <v>50</v>
      </c>
      <c r="E7105" t="s">
        <v>22</v>
      </c>
      <c r="F7105" t="s">
        <v>23</v>
      </c>
      <c r="G7105">
        <v>16823.13</v>
      </c>
      <c r="H7105">
        <v>3</v>
      </c>
      <c r="I7105">
        <v>50469.39</v>
      </c>
      <c r="J7105">
        <v>2.4700000000000002</v>
      </c>
      <c r="K7105">
        <v>216</v>
      </c>
      <c r="L7105" s="1">
        <v>45451</v>
      </c>
    </row>
    <row r="7106" spans="1:12" x14ac:dyDescent="0.25">
      <c r="A7106" t="s">
        <v>7150</v>
      </c>
      <c r="B7106" t="s">
        <v>53</v>
      </c>
      <c r="C7106" t="s">
        <v>31</v>
      </c>
      <c r="D7106" t="s">
        <v>54</v>
      </c>
      <c r="E7106" t="s">
        <v>16</v>
      </c>
      <c r="F7106" t="s">
        <v>33</v>
      </c>
      <c r="G7106">
        <v>2050.69</v>
      </c>
      <c r="H7106">
        <v>1</v>
      </c>
      <c r="I7106">
        <v>2050.69</v>
      </c>
      <c r="J7106">
        <v>4.9000000000000004</v>
      </c>
      <c r="K7106">
        <v>4897</v>
      </c>
      <c r="L7106" s="1">
        <v>45413</v>
      </c>
    </row>
    <row r="7107" spans="1:12" x14ac:dyDescent="0.25">
      <c r="A7107" t="s">
        <v>7151</v>
      </c>
      <c r="B7107" t="s">
        <v>13</v>
      </c>
      <c r="C7107" t="s">
        <v>14</v>
      </c>
      <c r="D7107" t="s">
        <v>15</v>
      </c>
      <c r="E7107" t="s">
        <v>22</v>
      </c>
      <c r="F7107" t="s">
        <v>62</v>
      </c>
      <c r="G7107">
        <v>8576.56</v>
      </c>
      <c r="H7107">
        <v>3</v>
      </c>
      <c r="I7107">
        <v>25729.68</v>
      </c>
      <c r="J7107">
        <v>3.13</v>
      </c>
      <c r="K7107">
        <v>3147</v>
      </c>
      <c r="L7107" s="1">
        <v>45295</v>
      </c>
    </row>
    <row r="7108" spans="1:12" x14ac:dyDescent="0.25">
      <c r="A7108" t="s">
        <v>7152</v>
      </c>
      <c r="B7108" t="s">
        <v>13</v>
      </c>
      <c r="C7108" t="s">
        <v>14</v>
      </c>
      <c r="D7108" t="s">
        <v>15</v>
      </c>
      <c r="E7108" t="s">
        <v>47</v>
      </c>
      <c r="F7108" t="s">
        <v>33</v>
      </c>
      <c r="G7108">
        <v>7541.28</v>
      </c>
      <c r="H7108">
        <v>3</v>
      </c>
      <c r="I7108">
        <v>22623.84</v>
      </c>
      <c r="J7108">
        <v>4.8499999999999996</v>
      </c>
      <c r="K7108">
        <v>225</v>
      </c>
      <c r="L7108" s="1">
        <v>45435</v>
      </c>
    </row>
    <row r="7109" spans="1:12" x14ac:dyDescent="0.25">
      <c r="A7109" t="s">
        <v>7153</v>
      </c>
      <c r="B7109" t="s">
        <v>38</v>
      </c>
      <c r="C7109" t="s">
        <v>20</v>
      </c>
      <c r="D7109" t="s">
        <v>39</v>
      </c>
      <c r="E7109" t="s">
        <v>16</v>
      </c>
      <c r="F7109" t="s">
        <v>33</v>
      </c>
      <c r="G7109">
        <v>15133.27</v>
      </c>
      <c r="H7109">
        <v>2</v>
      </c>
      <c r="I7109">
        <v>30266.54</v>
      </c>
      <c r="J7109">
        <v>1.66</v>
      </c>
      <c r="K7109">
        <v>2147</v>
      </c>
      <c r="L7109" s="1">
        <v>45305</v>
      </c>
    </row>
    <row r="7110" spans="1:12" x14ac:dyDescent="0.25">
      <c r="A7110" t="s">
        <v>7154</v>
      </c>
      <c r="B7110" t="s">
        <v>53</v>
      </c>
      <c r="C7110" t="s">
        <v>31</v>
      </c>
      <c r="D7110" t="s">
        <v>54</v>
      </c>
      <c r="E7110" t="s">
        <v>22</v>
      </c>
      <c r="F7110" t="s">
        <v>23</v>
      </c>
      <c r="G7110">
        <v>10832.31</v>
      </c>
      <c r="H7110">
        <v>1</v>
      </c>
      <c r="I7110">
        <v>10832.31</v>
      </c>
      <c r="J7110">
        <v>4.04</v>
      </c>
      <c r="K7110">
        <v>2982</v>
      </c>
      <c r="L7110" s="1">
        <v>45539</v>
      </c>
    </row>
    <row r="7111" spans="1:12" x14ac:dyDescent="0.25">
      <c r="A7111" t="s">
        <v>7155</v>
      </c>
      <c r="B7111" t="s">
        <v>13</v>
      </c>
      <c r="C7111" t="s">
        <v>14</v>
      </c>
      <c r="D7111" t="s">
        <v>15</v>
      </c>
      <c r="E7111" t="s">
        <v>47</v>
      </c>
      <c r="F7111" t="s">
        <v>17</v>
      </c>
      <c r="G7111">
        <v>4887.4799999999996</v>
      </c>
      <c r="H7111">
        <v>4</v>
      </c>
      <c r="I7111">
        <v>19549.919999999998</v>
      </c>
      <c r="J7111">
        <v>4.67</v>
      </c>
      <c r="K7111">
        <v>4855</v>
      </c>
      <c r="L7111" s="1">
        <v>45403</v>
      </c>
    </row>
    <row r="7112" spans="1:12" x14ac:dyDescent="0.25">
      <c r="A7112" t="s">
        <v>7156</v>
      </c>
      <c r="B7112" t="s">
        <v>49</v>
      </c>
      <c r="C7112" t="s">
        <v>14</v>
      </c>
      <c r="D7112" t="s">
        <v>50</v>
      </c>
      <c r="E7112" t="s">
        <v>47</v>
      </c>
      <c r="F7112" t="s">
        <v>28</v>
      </c>
      <c r="G7112">
        <v>8833.1299999999992</v>
      </c>
      <c r="H7112">
        <v>5</v>
      </c>
      <c r="I7112">
        <v>44165.65</v>
      </c>
      <c r="J7112">
        <v>1.68</v>
      </c>
      <c r="K7112">
        <v>2462</v>
      </c>
      <c r="L7112" s="1">
        <v>45478</v>
      </c>
    </row>
    <row r="7113" spans="1:12" x14ac:dyDescent="0.25">
      <c r="A7113" t="s">
        <v>7157</v>
      </c>
      <c r="B7113" t="s">
        <v>19</v>
      </c>
      <c r="C7113" t="s">
        <v>20</v>
      </c>
      <c r="D7113" t="s">
        <v>21</v>
      </c>
      <c r="E7113" t="s">
        <v>16</v>
      </c>
      <c r="F7113" t="s">
        <v>17</v>
      </c>
      <c r="G7113">
        <v>10998.26</v>
      </c>
      <c r="H7113">
        <v>4</v>
      </c>
      <c r="I7113">
        <v>43993.04</v>
      </c>
      <c r="J7113">
        <v>2.2000000000000002</v>
      </c>
      <c r="K7113">
        <v>2596</v>
      </c>
      <c r="L7113" s="1">
        <v>45294</v>
      </c>
    </row>
    <row r="7114" spans="1:12" x14ac:dyDescent="0.25">
      <c r="A7114" t="s">
        <v>7158</v>
      </c>
      <c r="B7114" t="s">
        <v>53</v>
      </c>
      <c r="C7114" t="s">
        <v>31</v>
      </c>
      <c r="D7114" t="s">
        <v>54</v>
      </c>
      <c r="E7114" t="s">
        <v>16</v>
      </c>
      <c r="F7114" t="s">
        <v>33</v>
      </c>
      <c r="G7114">
        <v>2969.38</v>
      </c>
      <c r="H7114">
        <v>5</v>
      </c>
      <c r="I7114">
        <v>14846.9</v>
      </c>
      <c r="J7114">
        <v>4.92</v>
      </c>
      <c r="K7114">
        <v>62</v>
      </c>
      <c r="L7114" s="1">
        <v>45438</v>
      </c>
    </row>
    <row r="7115" spans="1:12" x14ac:dyDescent="0.25">
      <c r="A7115" t="s">
        <v>7159</v>
      </c>
      <c r="B7115" t="s">
        <v>30</v>
      </c>
      <c r="C7115" t="s">
        <v>31</v>
      </c>
      <c r="D7115" t="s">
        <v>32</v>
      </c>
      <c r="E7115" t="s">
        <v>47</v>
      </c>
      <c r="F7115" t="s">
        <v>28</v>
      </c>
      <c r="G7115">
        <v>18226.240000000002</v>
      </c>
      <c r="H7115">
        <v>2</v>
      </c>
      <c r="I7115">
        <v>36452.480000000003</v>
      </c>
      <c r="J7115">
        <v>4.47</v>
      </c>
      <c r="K7115">
        <v>2177</v>
      </c>
      <c r="L7115" s="1">
        <v>45501</v>
      </c>
    </row>
    <row r="7116" spans="1:12" x14ac:dyDescent="0.25">
      <c r="A7116" t="s">
        <v>7160</v>
      </c>
      <c r="B7116" t="s">
        <v>13</v>
      </c>
      <c r="C7116" t="s">
        <v>14</v>
      </c>
      <c r="D7116" t="s">
        <v>15</v>
      </c>
      <c r="E7116" t="s">
        <v>16</v>
      </c>
      <c r="F7116" t="s">
        <v>23</v>
      </c>
      <c r="G7116">
        <v>7192.53</v>
      </c>
      <c r="H7116">
        <v>4</v>
      </c>
      <c r="I7116">
        <v>28770.12</v>
      </c>
      <c r="J7116">
        <v>3.52</v>
      </c>
      <c r="K7116">
        <v>1964</v>
      </c>
      <c r="L7116" s="1">
        <v>45551</v>
      </c>
    </row>
    <row r="7117" spans="1:12" x14ac:dyDescent="0.25">
      <c r="A7117" t="s">
        <v>7161</v>
      </c>
      <c r="B7117" t="s">
        <v>30</v>
      </c>
      <c r="C7117" t="s">
        <v>31</v>
      </c>
      <c r="D7117" t="s">
        <v>32</v>
      </c>
      <c r="E7117" t="s">
        <v>47</v>
      </c>
      <c r="F7117" t="s">
        <v>28</v>
      </c>
      <c r="G7117">
        <v>12121.15</v>
      </c>
      <c r="H7117">
        <v>4</v>
      </c>
      <c r="I7117">
        <v>48484.6</v>
      </c>
      <c r="J7117">
        <v>2.75</v>
      </c>
      <c r="K7117">
        <v>1176</v>
      </c>
      <c r="L7117" s="1">
        <v>45311</v>
      </c>
    </row>
    <row r="7118" spans="1:12" x14ac:dyDescent="0.25">
      <c r="A7118" t="s">
        <v>7162</v>
      </c>
      <c r="B7118" t="s">
        <v>38</v>
      </c>
      <c r="C7118" t="s">
        <v>20</v>
      </c>
      <c r="D7118" t="s">
        <v>39</v>
      </c>
      <c r="E7118" t="s">
        <v>16</v>
      </c>
      <c r="F7118" t="s">
        <v>23</v>
      </c>
      <c r="G7118">
        <v>11814.94</v>
      </c>
      <c r="H7118">
        <v>4</v>
      </c>
      <c r="I7118">
        <v>47259.76</v>
      </c>
      <c r="J7118">
        <v>3.16</v>
      </c>
      <c r="K7118">
        <v>4071</v>
      </c>
      <c r="L7118" s="1">
        <v>45539</v>
      </c>
    </row>
    <row r="7119" spans="1:12" x14ac:dyDescent="0.25">
      <c r="A7119" t="s">
        <v>7163</v>
      </c>
      <c r="B7119" t="s">
        <v>43</v>
      </c>
      <c r="C7119" t="s">
        <v>44</v>
      </c>
      <c r="D7119" t="s">
        <v>45</v>
      </c>
      <c r="E7119" t="s">
        <v>22</v>
      </c>
      <c r="F7119" t="s">
        <v>62</v>
      </c>
      <c r="G7119">
        <v>13377.34</v>
      </c>
      <c r="H7119">
        <v>1</v>
      </c>
      <c r="I7119">
        <v>13377.34</v>
      </c>
      <c r="J7119">
        <v>4.24</v>
      </c>
      <c r="K7119">
        <v>2440</v>
      </c>
      <c r="L7119" s="1">
        <v>45486</v>
      </c>
    </row>
    <row r="7120" spans="1:12" x14ac:dyDescent="0.25">
      <c r="A7120" t="s">
        <v>7164</v>
      </c>
      <c r="B7120" t="s">
        <v>19</v>
      </c>
      <c r="C7120" t="s">
        <v>20</v>
      </c>
      <c r="D7120" t="s">
        <v>21</v>
      </c>
      <c r="E7120" t="s">
        <v>47</v>
      </c>
      <c r="F7120" t="s">
        <v>40</v>
      </c>
      <c r="G7120">
        <v>19102.27</v>
      </c>
      <c r="H7120">
        <v>4</v>
      </c>
      <c r="I7120">
        <v>76409.08</v>
      </c>
      <c r="J7120">
        <v>1.1499999999999999</v>
      </c>
      <c r="K7120">
        <v>1988</v>
      </c>
      <c r="L7120" s="1">
        <v>45429</v>
      </c>
    </row>
    <row r="7121" spans="1:12" x14ac:dyDescent="0.25">
      <c r="A7121" t="s">
        <v>7165</v>
      </c>
      <c r="B7121" t="s">
        <v>25</v>
      </c>
      <c r="C7121" t="s">
        <v>26</v>
      </c>
      <c r="D7121" t="s">
        <v>27</v>
      </c>
      <c r="E7121" t="s">
        <v>22</v>
      </c>
      <c r="F7121" t="s">
        <v>33</v>
      </c>
      <c r="G7121">
        <v>4328.34</v>
      </c>
      <c r="H7121">
        <v>2</v>
      </c>
      <c r="I7121">
        <v>8656.68</v>
      </c>
      <c r="J7121">
        <v>3.29</v>
      </c>
      <c r="K7121">
        <v>2508</v>
      </c>
      <c r="L7121" s="1">
        <v>45354</v>
      </c>
    </row>
    <row r="7122" spans="1:12" x14ac:dyDescent="0.25">
      <c r="A7122" t="s">
        <v>7166</v>
      </c>
      <c r="B7122" t="s">
        <v>25</v>
      </c>
      <c r="C7122" t="s">
        <v>26</v>
      </c>
      <c r="D7122" t="s">
        <v>27</v>
      </c>
      <c r="E7122" t="s">
        <v>22</v>
      </c>
      <c r="F7122" t="s">
        <v>23</v>
      </c>
      <c r="G7122">
        <v>5775.83</v>
      </c>
      <c r="H7122">
        <v>5</v>
      </c>
      <c r="I7122">
        <v>28879.15</v>
      </c>
      <c r="J7122">
        <v>2.5099999999999998</v>
      </c>
      <c r="K7122">
        <v>4078</v>
      </c>
      <c r="L7122" s="1">
        <v>45620</v>
      </c>
    </row>
    <row r="7123" spans="1:12" x14ac:dyDescent="0.25">
      <c r="A7123" t="s">
        <v>7167</v>
      </c>
      <c r="B7123" t="s">
        <v>49</v>
      </c>
      <c r="C7123" t="s">
        <v>14</v>
      </c>
      <c r="D7123" t="s">
        <v>50</v>
      </c>
      <c r="E7123" t="s">
        <v>22</v>
      </c>
      <c r="F7123" t="s">
        <v>17</v>
      </c>
      <c r="G7123">
        <v>11220.53</v>
      </c>
      <c r="H7123">
        <v>1</v>
      </c>
      <c r="I7123">
        <v>11220.53</v>
      </c>
      <c r="J7123">
        <v>2.77</v>
      </c>
      <c r="K7123">
        <v>3326</v>
      </c>
      <c r="L7123" s="1">
        <v>45498</v>
      </c>
    </row>
    <row r="7124" spans="1:12" x14ac:dyDescent="0.25">
      <c r="A7124" t="s">
        <v>7168</v>
      </c>
      <c r="B7124" t="s">
        <v>30</v>
      </c>
      <c r="C7124" t="s">
        <v>31</v>
      </c>
      <c r="D7124" t="s">
        <v>32</v>
      </c>
      <c r="E7124" t="s">
        <v>16</v>
      </c>
      <c r="F7124" t="s">
        <v>62</v>
      </c>
      <c r="G7124">
        <v>6818.07</v>
      </c>
      <c r="H7124">
        <v>4</v>
      </c>
      <c r="I7124">
        <v>27272.28</v>
      </c>
      <c r="J7124">
        <v>2.38</v>
      </c>
      <c r="K7124">
        <v>3259</v>
      </c>
      <c r="L7124" s="1">
        <v>45359</v>
      </c>
    </row>
    <row r="7125" spans="1:12" x14ac:dyDescent="0.25">
      <c r="A7125" t="s">
        <v>7169</v>
      </c>
      <c r="B7125" t="s">
        <v>19</v>
      </c>
      <c r="C7125" t="s">
        <v>20</v>
      </c>
      <c r="D7125" t="s">
        <v>21</v>
      </c>
      <c r="E7125" t="s">
        <v>22</v>
      </c>
      <c r="F7125" t="s">
        <v>23</v>
      </c>
      <c r="G7125">
        <v>8085.48</v>
      </c>
      <c r="H7125">
        <v>2</v>
      </c>
      <c r="I7125">
        <v>16170.96</v>
      </c>
      <c r="J7125">
        <v>4.99</v>
      </c>
      <c r="K7125">
        <v>1730</v>
      </c>
      <c r="L7125" s="1">
        <v>45498</v>
      </c>
    </row>
    <row r="7126" spans="1:12" x14ac:dyDescent="0.25">
      <c r="A7126" t="s">
        <v>7170</v>
      </c>
      <c r="B7126" t="s">
        <v>53</v>
      </c>
      <c r="C7126" t="s">
        <v>31</v>
      </c>
      <c r="D7126" t="s">
        <v>54</v>
      </c>
      <c r="E7126" t="s">
        <v>16</v>
      </c>
      <c r="F7126" t="s">
        <v>28</v>
      </c>
      <c r="G7126">
        <v>8023.18</v>
      </c>
      <c r="H7126">
        <v>3</v>
      </c>
      <c r="I7126">
        <v>24069.54</v>
      </c>
      <c r="J7126">
        <v>4.34</v>
      </c>
      <c r="K7126">
        <v>2248</v>
      </c>
      <c r="L7126" s="1">
        <v>45548</v>
      </c>
    </row>
    <row r="7127" spans="1:12" x14ac:dyDescent="0.25">
      <c r="A7127" t="s">
        <v>7171</v>
      </c>
      <c r="B7127" t="s">
        <v>43</v>
      </c>
      <c r="C7127" t="s">
        <v>44</v>
      </c>
      <c r="D7127" t="s">
        <v>45</v>
      </c>
      <c r="E7127" t="s">
        <v>16</v>
      </c>
      <c r="F7127" t="s">
        <v>62</v>
      </c>
      <c r="G7127">
        <v>3729.85</v>
      </c>
      <c r="H7127">
        <v>4</v>
      </c>
      <c r="I7127">
        <v>14919.4</v>
      </c>
      <c r="J7127">
        <v>1.45</v>
      </c>
      <c r="K7127">
        <v>2183</v>
      </c>
      <c r="L7127" s="1">
        <v>45450</v>
      </c>
    </row>
    <row r="7128" spans="1:12" x14ac:dyDescent="0.25">
      <c r="A7128" t="s">
        <v>7172</v>
      </c>
      <c r="B7128" t="s">
        <v>65</v>
      </c>
      <c r="C7128" t="s">
        <v>20</v>
      </c>
      <c r="D7128" t="s">
        <v>66</v>
      </c>
      <c r="E7128" t="s">
        <v>47</v>
      </c>
      <c r="F7128" t="s">
        <v>17</v>
      </c>
      <c r="G7128">
        <v>11807.38</v>
      </c>
      <c r="H7128">
        <v>2</v>
      </c>
      <c r="I7128">
        <v>23614.76</v>
      </c>
      <c r="J7128">
        <v>4.38</v>
      </c>
      <c r="K7128">
        <v>3330</v>
      </c>
      <c r="L7128" s="1">
        <v>45620</v>
      </c>
    </row>
    <row r="7129" spans="1:12" x14ac:dyDescent="0.25">
      <c r="A7129" t="s">
        <v>7173</v>
      </c>
      <c r="B7129" t="s">
        <v>65</v>
      </c>
      <c r="C7129" t="s">
        <v>20</v>
      </c>
      <c r="D7129" t="s">
        <v>66</v>
      </c>
      <c r="E7129" t="s">
        <v>22</v>
      </c>
      <c r="F7129" t="s">
        <v>23</v>
      </c>
      <c r="G7129">
        <v>1300.04</v>
      </c>
      <c r="H7129">
        <v>1</v>
      </c>
      <c r="I7129">
        <v>1300.04</v>
      </c>
      <c r="J7129">
        <v>4.9000000000000004</v>
      </c>
      <c r="K7129">
        <v>3523</v>
      </c>
      <c r="L7129" s="1">
        <v>45474</v>
      </c>
    </row>
    <row r="7130" spans="1:12" x14ac:dyDescent="0.25">
      <c r="A7130" t="s">
        <v>7174</v>
      </c>
      <c r="B7130" t="s">
        <v>38</v>
      </c>
      <c r="C7130" t="s">
        <v>20</v>
      </c>
      <c r="D7130" t="s">
        <v>39</v>
      </c>
      <c r="E7130" t="s">
        <v>16</v>
      </c>
      <c r="F7130" t="s">
        <v>17</v>
      </c>
      <c r="G7130">
        <v>13189.89</v>
      </c>
      <c r="H7130">
        <v>1</v>
      </c>
      <c r="I7130">
        <v>13189.89</v>
      </c>
      <c r="J7130">
        <v>4.12</v>
      </c>
      <c r="K7130">
        <v>3202</v>
      </c>
      <c r="L7130" s="1">
        <v>45497</v>
      </c>
    </row>
    <row r="7131" spans="1:12" x14ac:dyDescent="0.25">
      <c r="A7131" t="s">
        <v>7175</v>
      </c>
      <c r="B7131" t="s">
        <v>49</v>
      </c>
      <c r="C7131" t="s">
        <v>14</v>
      </c>
      <c r="D7131" t="s">
        <v>50</v>
      </c>
      <c r="E7131" t="s">
        <v>47</v>
      </c>
      <c r="F7131" t="s">
        <v>33</v>
      </c>
      <c r="G7131">
        <v>120.65</v>
      </c>
      <c r="H7131">
        <v>3</v>
      </c>
      <c r="I7131">
        <v>361.95</v>
      </c>
      <c r="J7131">
        <v>2.93</v>
      </c>
      <c r="K7131">
        <v>4375</v>
      </c>
      <c r="L7131" s="1">
        <v>45347</v>
      </c>
    </row>
    <row r="7132" spans="1:12" x14ac:dyDescent="0.25">
      <c r="A7132" t="s">
        <v>7176</v>
      </c>
      <c r="B7132" t="s">
        <v>53</v>
      </c>
      <c r="C7132" t="s">
        <v>31</v>
      </c>
      <c r="D7132" t="s">
        <v>54</v>
      </c>
      <c r="E7132" t="s">
        <v>47</v>
      </c>
      <c r="F7132" t="s">
        <v>62</v>
      </c>
      <c r="G7132">
        <v>13105.43</v>
      </c>
      <c r="H7132">
        <v>4</v>
      </c>
      <c r="I7132">
        <v>52421.72</v>
      </c>
      <c r="J7132">
        <v>3.93</v>
      </c>
      <c r="K7132">
        <v>4661</v>
      </c>
      <c r="L7132" s="1">
        <v>45339</v>
      </c>
    </row>
    <row r="7133" spans="1:12" x14ac:dyDescent="0.25">
      <c r="A7133" t="s">
        <v>7177</v>
      </c>
      <c r="B7133" t="s">
        <v>13</v>
      </c>
      <c r="C7133" t="s">
        <v>14</v>
      </c>
      <c r="D7133" t="s">
        <v>15</v>
      </c>
      <c r="E7133" t="s">
        <v>22</v>
      </c>
      <c r="F7133" t="s">
        <v>33</v>
      </c>
      <c r="G7133">
        <v>2053.4</v>
      </c>
      <c r="H7133">
        <v>2</v>
      </c>
      <c r="I7133">
        <v>4106.8</v>
      </c>
      <c r="J7133">
        <v>4.05</v>
      </c>
      <c r="K7133">
        <v>3908</v>
      </c>
      <c r="L7133" s="1">
        <v>45489</v>
      </c>
    </row>
    <row r="7134" spans="1:12" x14ac:dyDescent="0.25">
      <c r="A7134" t="s">
        <v>7178</v>
      </c>
      <c r="B7134" t="s">
        <v>13</v>
      </c>
      <c r="C7134" t="s">
        <v>14</v>
      </c>
      <c r="D7134" t="s">
        <v>15</v>
      </c>
      <c r="E7134" t="s">
        <v>47</v>
      </c>
      <c r="F7134" t="s">
        <v>28</v>
      </c>
      <c r="G7134">
        <v>19962.54</v>
      </c>
      <c r="H7134">
        <v>4</v>
      </c>
      <c r="I7134">
        <v>79850.16</v>
      </c>
      <c r="J7134">
        <v>2.7</v>
      </c>
      <c r="K7134">
        <v>3573</v>
      </c>
      <c r="L7134" s="1">
        <v>45364</v>
      </c>
    </row>
    <row r="7135" spans="1:12" x14ac:dyDescent="0.25">
      <c r="A7135" t="s">
        <v>7179</v>
      </c>
      <c r="B7135" t="s">
        <v>38</v>
      </c>
      <c r="C7135" t="s">
        <v>20</v>
      </c>
      <c r="D7135" t="s">
        <v>39</v>
      </c>
      <c r="E7135" t="s">
        <v>16</v>
      </c>
      <c r="F7135" t="s">
        <v>62</v>
      </c>
      <c r="G7135">
        <v>12387.36</v>
      </c>
      <c r="H7135">
        <v>1</v>
      </c>
      <c r="I7135">
        <v>12387.36</v>
      </c>
      <c r="J7135">
        <v>2.73</v>
      </c>
      <c r="K7135">
        <v>2981</v>
      </c>
      <c r="L7135" s="1">
        <v>45469</v>
      </c>
    </row>
    <row r="7136" spans="1:12" x14ac:dyDescent="0.25">
      <c r="A7136" t="s">
        <v>7180</v>
      </c>
      <c r="B7136" t="s">
        <v>19</v>
      </c>
      <c r="C7136" t="s">
        <v>20</v>
      </c>
      <c r="D7136" t="s">
        <v>21</v>
      </c>
      <c r="E7136" t="s">
        <v>22</v>
      </c>
      <c r="F7136" t="s">
        <v>17</v>
      </c>
      <c r="G7136">
        <v>14831.33</v>
      </c>
      <c r="H7136">
        <v>2</v>
      </c>
      <c r="I7136">
        <v>29662.66</v>
      </c>
      <c r="J7136">
        <v>2.89</v>
      </c>
      <c r="K7136">
        <v>4772</v>
      </c>
      <c r="L7136" s="1">
        <v>45416</v>
      </c>
    </row>
    <row r="7137" spans="1:12" x14ac:dyDescent="0.25">
      <c r="A7137" t="s">
        <v>7181</v>
      </c>
      <c r="B7137" t="s">
        <v>38</v>
      </c>
      <c r="C7137" t="s">
        <v>20</v>
      </c>
      <c r="D7137" t="s">
        <v>39</v>
      </c>
      <c r="E7137" t="s">
        <v>16</v>
      </c>
      <c r="F7137" t="s">
        <v>17</v>
      </c>
      <c r="G7137">
        <v>1710.33</v>
      </c>
      <c r="H7137">
        <v>5</v>
      </c>
      <c r="I7137">
        <v>8551.65</v>
      </c>
      <c r="J7137">
        <v>2.0699999999999998</v>
      </c>
      <c r="K7137">
        <v>3649</v>
      </c>
      <c r="L7137" s="1">
        <v>45360</v>
      </c>
    </row>
    <row r="7138" spans="1:12" x14ac:dyDescent="0.25">
      <c r="A7138" t="s">
        <v>7182</v>
      </c>
      <c r="B7138" t="s">
        <v>49</v>
      </c>
      <c r="C7138" t="s">
        <v>14</v>
      </c>
      <c r="D7138" t="s">
        <v>50</v>
      </c>
      <c r="E7138" t="s">
        <v>47</v>
      </c>
      <c r="F7138" t="s">
        <v>28</v>
      </c>
      <c r="G7138">
        <v>5269.04</v>
      </c>
      <c r="H7138">
        <v>2</v>
      </c>
      <c r="I7138">
        <v>10538.08</v>
      </c>
      <c r="J7138">
        <v>1.83</v>
      </c>
      <c r="K7138">
        <v>2140</v>
      </c>
      <c r="L7138" s="1">
        <v>45547</v>
      </c>
    </row>
    <row r="7139" spans="1:12" x14ac:dyDescent="0.25">
      <c r="A7139" t="s">
        <v>7183</v>
      </c>
      <c r="B7139" t="s">
        <v>65</v>
      </c>
      <c r="C7139" t="s">
        <v>20</v>
      </c>
      <c r="D7139" t="s">
        <v>66</v>
      </c>
      <c r="E7139" t="s">
        <v>47</v>
      </c>
      <c r="F7139" t="s">
        <v>17</v>
      </c>
      <c r="G7139">
        <v>10269.98</v>
      </c>
      <c r="H7139">
        <v>5</v>
      </c>
      <c r="I7139">
        <v>51349.9</v>
      </c>
      <c r="J7139">
        <v>2.0099999999999998</v>
      </c>
      <c r="K7139">
        <v>3643</v>
      </c>
      <c r="L7139" s="1">
        <v>45394</v>
      </c>
    </row>
    <row r="7140" spans="1:12" x14ac:dyDescent="0.25">
      <c r="A7140" t="s">
        <v>7184</v>
      </c>
      <c r="B7140" t="s">
        <v>53</v>
      </c>
      <c r="C7140" t="s">
        <v>31</v>
      </c>
      <c r="D7140" t="s">
        <v>54</v>
      </c>
      <c r="E7140" t="s">
        <v>47</v>
      </c>
      <c r="F7140" t="s">
        <v>28</v>
      </c>
      <c r="G7140">
        <v>7218.85</v>
      </c>
      <c r="H7140">
        <v>2</v>
      </c>
      <c r="I7140">
        <v>14437.7</v>
      </c>
      <c r="J7140">
        <v>3.13</v>
      </c>
      <c r="K7140">
        <v>2141</v>
      </c>
      <c r="L7140" s="1">
        <v>45429</v>
      </c>
    </row>
    <row r="7141" spans="1:12" x14ac:dyDescent="0.25">
      <c r="A7141" t="s">
        <v>7185</v>
      </c>
      <c r="B7141" t="s">
        <v>49</v>
      </c>
      <c r="C7141" t="s">
        <v>14</v>
      </c>
      <c r="D7141" t="s">
        <v>50</v>
      </c>
      <c r="E7141" t="s">
        <v>47</v>
      </c>
      <c r="F7141" t="s">
        <v>40</v>
      </c>
      <c r="G7141">
        <v>10841.2</v>
      </c>
      <c r="H7141">
        <v>1</v>
      </c>
      <c r="I7141">
        <v>10841.2</v>
      </c>
      <c r="J7141">
        <v>3.9</v>
      </c>
      <c r="K7141">
        <v>145</v>
      </c>
      <c r="L7141" s="1">
        <v>45308</v>
      </c>
    </row>
    <row r="7142" spans="1:12" x14ac:dyDescent="0.25">
      <c r="A7142" t="s">
        <v>7186</v>
      </c>
      <c r="B7142" t="s">
        <v>25</v>
      </c>
      <c r="C7142" t="s">
        <v>26</v>
      </c>
      <c r="D7142" t="s">
        <v>27</v>
      </c>
      <c r="E7142" t="s">
        <v>16</v>
      </c>
      <c r="F7142" t="s">
        <v>33</v>
      </c>
      <c r="G7142">
        <v>13924.94</v>
      </c>
      <c r="H7142">
        <v>1</v>
      </c>
      <c r="I7142">
        <v>13924.94</v>
      </c>
      <c r="J7142">
        <v>3.46</v>
      </c>
      <c r="K7142">
        <v>1500</v>
      </c>
      <c r="L7142" s="1">
        <v>45460</v>
      </c>
    </row>
    <row r="7143" spans="1:12" x14ac:dyDescent="0.25">
      <c r="A7143" t="s">
        <v>7187</v>
      </c>
      <c r="B7143" t="s">
        <v>65</v>
      </c>
      <c r="C7143" t="s">
        <v>20</v>
      </c>
      <c r="D7143" t="s">
        <v>66</v>
      </c>
      <c r="E7143" t="s">
        <v>22</v>
      </c>
      <c r="F7143" t="s">
        <v>40</v>
      </c>
      <c r="G7143">
        <v>17300.77</v>
      </c>
      <c r="H7143">
        <v>5</v>
      </c>
      <c r="I7143">
        <v>86503.85</v>
      </c>
      <c r="J7143">
        <v>4.54</v>
      </c>
      <c r="K7143">
        <v>1799</v>
      </c>
      <c r="L7143" s="1">
        <v>45350</v>
      </c>
    </row>
    <row r="7144" spans="1:12" x14ac:dyDescent="0.25">
      <c r="A7144" t="s">
        <v>7188</v>
      </c>
      <c r="B7144" t="s">
        <v>35</v>
      </c>
      <c r="C7144" t="s">
        <v>14</v>
      </c>
      <c r="D7144" t="s">
        <v>36</v>
      </c>
      <c r="E7144" t="s">
        <v>22</v>
      </c>
      <c r="F7144" t="s">
        <v>33</v>
      </c>
      <c r="G7144">
        <v>12034.84</v>
      </c>
      <c r="H7144">
        <v>3</v>
      </c>
      <c r="I7144">
        <v>36104.519999999997</v>
      </c>
      <c r="J7144">
        <v>2.19</v>
      </c>
      <c r="K7144">
        <v>3543</v>
      </c>
      <c r="L7144" s="1">
        <v>45427</v>
      </c>
    </row>
    <row r="7145" spans="1:12" x14ac:dyDescent="0.25">
      <c r="A7145" t="s">
        <v>7189</v>
      </c>
      <c r="B7145" t="s">
        <v>43</v>
      </c>
      <c r="C7145" t="s">
        <v>44</v>
      </c>
      <c r="D7145" t="s">
        <v>45</v>
      </c>
      <c r="E7145" t="s">
        <v>16</v>
      </c>
      <c r="F7145" t="s">
        <v>23</v>
      </c>
      <c r="G7145">
        <v>7125.21</v>
      </c>
      <c r="H7145">
        <v>5</v>
      </c>
      <c r="I7145">
        <v>35626.050000000003</v>
      </c>
      <c r="J7145">
        <v>3.42</v>
      </c>
      <c r="K7145">
        <v>1555</v>
      </c>
      <c r="L7145" s="1">
        <v>45602</v>
      </c>
    </row>
    <row r="7146" spans="1:12" x14ac:dyDescent="0.25">
      <c r="A7146" t="s">
        <v>7190</v>
      </c>
      <c r="B7146" t="s">
        <v>25</v>
      </c>
      <c r="C7146" t="s">
        <v>26</v>
      </c>
      <c r="D7146" t="s">
        <v>27</v>
      </c>
      <c r="E7146" t="s">
        <v>22</v>
      </c>
      <c r="F7146" t="s">
        <v>17</v>
      </c>
      <c r="G7146">
        <v>10765.48</v>
      </c>
      <c r="H7146">
        <v>3</v>
      </c>
      <c r="I7146">
        <v>32296.44</v>
      </c>
      <c r="J7146">
        <v>2.42</v>
      </c>
      <c r="K7146">
        <v>4888</v>
      </c>
      <c r="L7146" s="1">
        <v>45647</v>
      </c>
    </row>
    <row r="7147" spans="1:12" x14ac:dyDescent="0.25">
      <c r="A7147" t="s">
        <v>7191</v>
      </c>
      <c r="B7147" t="s">
        <v>30</v>
      </c>
      <c r="C7147" t="s">
        <v>31</v>
      </c>
      <c r="D7147" t="s">
        <v>32</v>
      </c>
      <c r="E7147" t="s">
        <v>22</v>
      </c>
      <c r="F7147" t="s">
        <v>28</v>
      </c>
      <c r="G7147">
        <v>8785.3700000000008</v>
      </c>
      <c r="H7147">
        <v>3</v>
      </c>
      <c r="I7147">
        <v>26356.11</v>
      </c>
      <c r="J7147">
        <v>3.97</v>
      </c>
      <c r="K7147">
        <v>1776</v>
      </c>
      <c r="L7147" s="1">
        <v>45355</v>
      </c>
    </row>
    <row r="7148" spans="1:12" x14ac:dyDescent="0.25">
      <c r="A7148" t="s">
        <v>7192</v>
      </c>
      <c r="B7148" t="s">
        <v>43</v>
      </c>
      <c r="C7148" t="s">
        <v>44</v>
      </c>
      <c r="D7148" t="s">
        <v>45</v>
      </c>
      <c r="E7148" t="s">
        <v>22</v>
      </c>
      <c r="F7148" t="s">
        <v>40</v>
      </c>
      <c r="G7148">
        <v>9001.7099999999991</v>
      </c>
      <c r="H7148">
        <v>4</v>
      </c>
      <c r="I7148">
        <v>36006.839999999997</v>
      </c>
      <c r="J7148">
        <v>3.06</v>
      </c>
      <c r="K7148">
        <v>92</v>
      </c>
      <c r="L7148" s="1">
        <v>45634</v>
      </c>
    </row>
    <row r="7149" spans="1:12" x14ac:dyDescent="0.25">
      <c r="A7149" t="s">
        <v>7193</v>
      </c>
      <c r="B7149" t="s">
        <v>65</v>
      </c>
      <c r="C7149" t="s">
        <v>20</v>
      </c>
      <c r="D7149" t="s">
        <v>66</v>
      </c>
      <c r="E7149" t="s">
        <v>16</v>
      </c>
      <c r="F7149" t="s">
        <v>33</v>
      </c>
      <c r="G7149">
        <v>10979.27</v>
      </c>
      <c r="H7149">
        <v>5</v>
      </c>
      <c r="I7149">
        <v>54896.35</v>
      </c>
      <c r="J7149">
        <v>1.63</v>
      </c>
      <c r="K7149">
        <v>3752</v>
      </c>
      <c r="L7149" s="1">
        <v>45607</v>
      </c>
    </row>
    <row r="7150" spans="1:12" x14ac:dyDescent="0.25">
      <c r="A7150" t="s">
        <v>7194</v>
      </c>
      <c r="B7150" t="s">
        <v>19</v>
      </c>
      <c r="C7150" t="s">
        <v>20</v>
      </c>
      <c r="D7150" t="s">
        <v>21</v>
      </c>
      <c r="E7150" t="s">
        <v>16</v>
      </c>
      <c r="F7150" t="s">
        <v>23</v>
      </c>
      <c r="G7150">
        <v>1155.67</v>
      </c>
      <c r="H7150">
        <v>2</v>
      </c>
      <c r="I7150">
        <v>2311.34</v>
      </c>
      <c r="J7150">
        <v>4.66</v>
      </c>
      <c r="K7150">
        <v>4764</v>
      </c>
      <c r="L7150" s="1">
        <v>45452</v>
      </c>
    </row>
    <row r="7151" spans="1:12" x14ac:dyDescent="0.25">
      <c r="A7151" t="s">
        <v>7195</v>
      </c>
      <c r="B7151" t="s">
        <v>30</v>
      </c>
      <c r="C7151" t="s">
        <v>31</v>
      </c>
      <c r="D7151" t="s">
        <v>32</v>
      </c>
      <c r="E7151" t="s">
        <v>22</v>
      </c>
      <c r="F7151" t="s">
        <v>62</v>
      </c>
      <c r="G7151">
        <v>16179.6</v>
      </c>
      <c r="H7151">
        <v>1</v>
      </c>
      <c r="I7151">
        <v>16179.6</v>
      </c>
      <c r="J7151">
        <v>2.92</v>
      </c>
      <c r="K7151">
        <v>3889</v>
      </c>
      <c r="L7151" s="1">
        <v>45499</v>
      </c>
    </row>
    <row r="7152" spans="1:12" x14ac:dyDescent="0.25">
      <c r="A7152" t="s">
        <v>7196</v>
      </c>
      <c r="B7152" t="s">
        <v>65</v>
      </c>
      <c r="C7152" t="s">
        <v>20</v>
      </c>
      <c r="D7152" t="s">
        <v>66</v>
      </c>
      <c r="E7152" t="s">
        <v>16</v>
      </c>
      <c r="F7152" t="s">
        <v>62</v>
      </c>
      <c r="G7152">
        <v>16054.14</v>
      </c>
      <c r="H7152">
        <v>2</v>
      </c>
      <c r="I7152">
        <v>32108.28</v>
      </c>
      <c r="J7152">
        <v>1.6</v>
      </c>
      <c r="K7152">
        <v>4261</v>
      </c>
      <c r="L7152" s="1">
        <v>45565</v>
      </c>
    </row>
    <row r="7153" spans="1:12" x14ac:dyDescent="0.25">
      <c r="A7153" t="s">
        <v>7197</v>
      </c>
      <c r="B7153" t="s">
        <v>30</v>
      </c>
      <c r="C7153" t="s">
        <v>31</v>
      </c>
      <c r="D7153" t="s">
        <v>32</v>
      </c>
      <c r="E7153" t="s">
        <v>22</v>
      </c>
      <c r="F7153" t="s">
        <v>28</v>
      </c>
      <c r="G7153">
        <v>3205.59</v>
      </c>
      <c r="H7153">
        <v>3</v>
      </c>
      <c r="I7153">
        <v>9616.77</v>
      </c>
      <c r="J7153">
        <v>1.23</v>
      </c>
      <c r="K7153">
        <v>3061</v>
      </c>
      <c r="L7153" s="1">
        <v>45491</v>
      </c>
    </row>
    <row r="7154" spans="1:12" x14ac:dyDescent="0.25">
      <c r="A7154" t="s">
        <v>7198</v>
      </c>
      <c r="B7154" t="s">
        <v>53</v>
      </c>
      <c r="C7154" t="s">
        <v>31</v>
      </c>
      <c r="D7154" t="s">
        <v>54</v>
      </c>
      <c r="E7154" t="s">
        <v>16</v>
      </c>
      <c r="F7154" t="s">
        <v>28</v>
      </c>
      <c r="G7154">
        <v>4167.43</v>
      </c>
      <c r="H7154">
        <v>5</v>
      </c>
      <c r="I7154">
        <v>20837.150000000001</v>
      </c>
      <c r="J7154">
        <v>1.58</v>
      </c>
      <c r="K7154">
        <v>3503</v>
      </c>
      <c r="L7154" s="1">
        <v>45343</v>
      </c>
    </row>
    <row r="7155" spans="1:12" x14ac:dyDescent="0.25">
      <c r="A7155" t="s">
        <v>7199</v>
      </c>
      <c r="B7155" t="s">
        <v>30</v>
      </c>
      <c r="C7155" t="s">
        <v>31</v>
      </c>
      <c r="D7155" t="s">
        <v>32</v>
      </c>
      <c r="E7155" t="s">
        <v>22</v>
      </c>
      <c r="F7155" t="s">
        <v>28</v>
      </c>
      <c r="G7155">
        <v>19831.43</v>
      </c>
      <c r="H7155">
        <v>4</v>
      </c>
      <c r="I7155">
        <v>79325.72</v>
      </c>
      <c r="J7155">
        <v>4.03</v>
      </c>
      <c r="K7155">
        <v>891</v>
      </c>
      <c r="L7155" s="1">
        <v>45645</v>
      </c>
    </row>
    <row r="7156" spans="1:12" x14ac:dyDescent="0.25">
      <c r="A7156" t="s">
        <v>7200</v>
      </c>
      <c r="B7156" t="s">
        <v>43</v>
      </c>
      <c r="C7156" t="s">
        <v>44</v>
      </c>
      <c r="D7156" t="s">
        <v>45</v>
      </c>
      <c r="E7156" t="s">
        <v>22</v>
      </c>
      <c r="F7156" t="s">
        <v>28</v>
      </c>
      <c r="G7156">
        <v>16766.189999999999</v>
      </c>
      <c r="H7156">
        <v>4</v>
      </c>
      <c r="I7156">
        <v>67064.759999999995</v>
      </c>
      <c r="J7156">
        <v>1.8</v>
      </c>
      <c r="K7156">
        <v>2421</v>
      </c>
      <c r="L7156" s="1">
        <v>45558</v>
      </c>
    </row>
    <row r="7157" spans="1:12" x14ac:dyDescent="0.25">
      <c r="A7157" t="s">
        <v>7201</v>
      </c>
      <c r="B7157" t="s">
        <v>19</v>
      </c>
      <c r="C7157" t="s">
        <v>20</v>
      </c>
      <c r="D7157" t="s">
        <v>21</v>
      </c>
      <c r="E7157" t="s">
        <v>47</v>
      </c>
      <c r="F7157" t="s">
        <v>17</v>
      </c>
      <c r="G7157">
        <v>1504.71</v>
      </c>
      <c r="H7157">
        <v>2</v>
      </c>
      <c r="I7157">
        <v>3009.42</v>
      </c>
      <c r="J7157">
        <v>3.54</v>
      </c>
      <c r="K7157">
        <v>2787</v>
      </c>
      <c r="L7157" s="1">
        <v>45639</v>
      </c>
    </row>
    <row r="7158" spans="1:12" x14ac:dyDescent="0.25">
      <c r="A7158" t="s">
        <v>7202</v>
      </c>
      <c r="B7158" t="s">
        <v>25</v>
      </c>
      <c r="C7158" t="s">
        <v>26</v>
      </c>
      <c r="D7158" t="s">
        <v>27</v>
      </c>
      <c r="E7158" t="s">
        <v>16</v>
      </c>
      <c r="F7158" t="s">
        <v>23</v>
      </c>
      <c r="G7158">
        <v>15669.01</v>
      </c>
      <c r="H7158">
        <v>5</v>
      </c>
      <c r="I7158">
        <v>78345.05</v>
      </c>
      <c r="J7158">
        <v>1.18</v>
      </c>
      <c r="K7158">
        <v>3015</v>
      </c>
      <c r="L7158" s="1">
        <v>45589</v>
      </c>
    </row>
    <row r="7159" spans="1:12" x14ac:dyDescent="0.25">
      <c r="A7159" t="s">
        <v>7203</v>
      </c>
      <c r="B7159" t="s">
        <v>65</v>
      </c>
      <c r="C7159" t="s">
        <v>20</v>
      </c>
      <c r="D7159" t="s">
        <v>66</v>
      </c>
      <c r="E7159" t="s">
        <v>16</v>
      </c>
      <c r="F7159" t="s">
        <v>40</v>
      </c>
      <c r="G7159">
        <v>4765.3900000000003</v>
      </c>
      <c r="H7159">
        <v>5</v>
      </c>
      <c r="I7159">
        <v>23826.95</v>
      </c>
      <c r="J7159">
        <v>2.46</v>
      </c>
      <c r="K7159">
        <v>674</v>
      </c>
      <c r="L7159" s="1">
        <v>45568</v>
      </c>
    </row>
    <row r="7160" spans="1:12" x14ac:dyDescent="0.25">
      <c r="A7160" t="s">
        <v>7204</v>
      </c>
      <c r="B7160" t="s">
        <v>43</v>
      </c>
      <c r="C7160" t="s">
        <v>44</v>
      </c>
      <c r="D7160" t="s">
        <v>45</v>
      </c>
      <c r="E7160" t="s">
        <v>22</v>
      </c>
      <c r="F7160" t="s">
        <v>28</v>
      </c>
      <c r="G7160">
        <v>12178.09</v>
      </c>
      <c r="H7160">
        <v>2</v>
      </c>
      <c r="I7160">
        <v>24356.18</v>
      </c>
      <c r="J7160">
        <v>1.1100000000000001</v>
      </c>
      <c r="K7160">
        <v>2746</v>
      </c>
      <c r="L7160" s="1">
        <v>45357</v>
      </c>
    </row>
    <row r="7161" spans="1:12" x14ac:dyDescent="0.25">
      <c r="A7161" t="s">
        <v>7205</v>
      </c>
      <c r="B7161" t="s">
        <v>30</v>
      </c>
      <c r="C7161" t="s">
        <v>31</v>
      </c>
      <c r="D7161" t="s">
        <v>32</v>
      </c>
      <c r="E7161" t="s">
        <v>22</v>
      </c>
      <c r="F7161" t="s">
        <v>28</v>
      </c>
      <c r="G7161">
        <v>4139.7</v>
      </c>
      <c r="H7161">
        <v>1</v>
      </c>
      <c r="I7161">
        <v>4139.7</v>
      </c>
      <c r="J7161">
        <v>1.62</v>
      </c>
      <c r="K7161">
        <v>2070</v>
      </c>
      <c r="L7161" s="1">
        <v>45474</v>
      </c>
    </row>
    <row r="7162" spans="1:12" x14ac:dyDescent="0.25">
      <c r="A7162" t="s">
        <v>7206</v>
      </c>
      <c r="B7162" t="s">
        <v>65</v>
      </c>
      <c r="C7162" t="s">
        <v>20</v>
      </c>
      <c r="D7162" t="s">
        <v>66</v>
      </c>
      <c r="E7162" t="s">
        <v>47</v>
      </c>
      <c r="F7162" t="s">
        <v>28</v>
      </c>
      <c r="G7162">
        <v>11864.64</v>
      </c>
      <c r="H7162">
        <v>3</v>
      </c>
      <c r="I7162">
        <v>35593.919999999998</v>
      </c>
      <c r="J7162">
        <v>3.47</v>
      </c>
      <c r="K7162">
        <v>1767</v>
      </c>
      <c r="L7162" s="1">
        <v>45636</v>
      </c>
    </row>
    <row r="7163" spans="1:12" x14ac:dyDescent="0.25">
      <c r="A7163" t="s">
        <v>7207</v>
      </c>
      <c r="B7163" t="s">
        <v>49</v>
      </c>
      <c r="C7163" t="s">
        <v>14</v>
      </c>
      <c r="D7163" t="s">
        <v>50</v>
      </c>
      <c r="E7163" t="s">
        <v>22</v>
      </c>
      <c r="F7163" t="s">
        <v>17</v>
      </c>
      <c r="G7163">
        <v>10289.76</v>
      </c>
      <c r="H7163">
        <v>5</v>
      </c>
      <c r="I7163">
        <v>51448.800000000003</v>
      </c>
      <c r="J7163">
        <v>1.21</v>
      </c>
      <c r="K7163">
        <v>1311</v>
      </c>
      <c r="L7163" s="1">
        <v>45334</v>
      </c>
    </row>
    <row r="7164" spans="1:12" x14ac:dyDescent="0.25">
      <c r="A7164" t="s">
        <v>7208</v>
      </c>
      <c r="B7164" t="s">
        <v>13</v>
      </c>
      <c r="C7164" t="s">
        <v>14</v>
      </c>
      <c r="D7164" t="s">
        <v>15</v>
      </c>
      <c r="E7164" t="s">
        <v>22</v>
      </c>
      <c r="F7164" t="s">
        <v>17</v>
      </c>
      <c r="G7164">
        <v>11393.74</v>
      </c>
      <c r="H7164">
        <v>1</v>
      </c>
      <c r="I7164">
        <v>11393.74</v>
      </c>
      <c r="J7164">
        <v>4.1500000000000004</v>
      </c>
      <c r="K7164">
        <v>1277</v>
      </c>
      <c r="L7164" s="1">
        <v>45553</v>
      </c>
    </row>
    <row r="7165" spans="1:12" x14ac:dyDescent="0.25">
      <c r="A7165" t="s">
        <v>7209</v>
      </c>
      <c r="B7165" t="s">
        <v>13</v>
      </c>
      <c r="C7165" t="s">
        <v>14</v>
      </c>
      <c r="D7165" t="s">
        <v>15</v>
      </c>
      <c r="E7165" t="s">
        <v>16</v>
      </c>
      <c r="F7165" t="s">
        <v>40</v>
      </c>
      <c r="G7165">
        <v>5998.61</v>
      </c>
      <c r="H7165">
        <v>1</v>
      </c>
      <c r="I7165">
        <v>5998.61</v>
      </c>
      <c r="J7165">
        <v>4.32</v>
      </c>
      <c r="K7165">
        <v>1066</v>
      </c>
      <c r="L7165" s="1">
        <v>45380</v>
      </c>
    </row>
    <row r="7166" spans="1:12" x14ac:dyDescent="0.25">
      <c r="A7166" t="s">
        <v>7210</v>
      </c>
      <c r="B7166" t="s">
        <v>19</v>
      </c>
      <c r="C7166" t="s">
        <v>20</v>
      </c>
      <c r="D7166" t="s">
        <v>21</v>
      </c>
      <c r="E7166" t="s">
        <v>16</v>
      </c>
      <c r="F7166" t="s">
        <v>17</v>
      </c>
      <c r="G7166">
        <v>8644.01</v>
      </c>
      <c r="H7166">
        <v>2</v>
      </c>
      <c r="I7166">
        <v>17288.02</v>
      </c>
      <c r="J7166">
        <v>3.23</v>
      </c>
      <c r="K7166">
        <v>2429</v>
      </c>
      <c r="L7166" s="1">
        <v>45292</v>
      </c>
    </row>
    <row r="7167" spans="1:12" x14ac:dyDescent="0.25">
      <c r="A7167" t="s">
        <v>7211</v>
      </c>
      <c r="B7167" t="s">
        <v>19</v>
      </c>
      <c r="C7167" t="s">
        <v>20</v>
      </c>
      <c r="D7167" t="s">
        <v>21</v>
      </c>
      <c r="E7167" t="s">
        <v>47</v>
      </c>
      <c r="F7167" t="s">
        <v>23</v>
      </c>
      <c r="G7167">
        <v>15328.56</v>
      </c>
      <c r="H7167">
        <v>3</v>
      </c>
      <c r="I7167">
        <v>45985.68</v>
      </c>
      <c r="J7167">
        <v>3.66</v>
      </c>
      <c r="K7167">
        <v>4575</v>
      </c>
      <c r="L7167" s="1">
        <v>45594</v>
      </c>
    </row>
    <row r="7168" spans="1:12" x14ac:dyDescent="0.25">
      <c r="A7168" t="s">
        <v>7212</v>
      </c>
      <c r="B7168" t="s">
        <v>53</v>
      </c>
      <c r="C7168" t="s">
        <v>31</v>
      </c>
      <c r="D7168" t="s">
        <v>54</v>
      </c>
      <c r="E7168" t="s">
        <v>22</v>
      </c>
      <c r="F7168" t="s">
        <v>28</v>
      </c>
      <c r="G7168">
        <v>11218.66</v>
      </c>
      <c r="H7168">
        <v>3</v>
      </c>
      <c r="I7168">
        <v>33655.980000000003</v>
      </c>
      <c r="J7168">
        <v>2.37</v>
      </c>
      <c r="K7168">
        <v>1039</v>
      </c>
      <c r="L7168" s="1">
        <v>45495</v>
      </c>
    </row>
    <row r="7169" spans="1:12" x14ac:dyDescent="0.25">
      <c r="A7169" t="s">
        <v>7213</v>
      </c>
      <c r="B7169" t="s">
        <v>13</v>
      </c>
      <c r="C7169" t="s">
        <v>14</v>
      </c>
      <c r="D7169" t="s">
        <v>15</v>
      </c>
      <c r="E7169" t="s">
        <v>16</v>
      </c>
      <c r="F7169" t="s">
        <v>23</v>
      </c>
      <c r="G7169">
        <v>12016.01</v>
      </c>
      <c r="H7169">
        <v>1</v>
      </c>
      <c r="I7169">
        <v>12016.01</v>
      </c>
      <c r="J7169">
        <v>3.95</v>
      </c>
      <c r="K7169">
        <v>4632</v>
      </c>
      <c r="L7169" s="1">
        <v>45307</v>
      </c>
    </row>
    <row r="7170" spans="1:12" x14ac:dyDescent="0.25">
      <c r="A7170" t="s">
        <v>7214</v>
      </c>
      <c r="B7170" t="s">
        <v>49</v>
      </c>
      <c r="C7170" t="s">
        <v>14</v>
      </c>
      <c r="D7170" t="s">
        <v>50</v>
      </c>
      <c r="E7170" t="s">
        <v>16</v>
      </c>
      <c r="F7170" t="s">
        <v>28</v>
      </c>
      <c r="G7170">
        <v>4455.55</v>
      </c>
      <c r="H7170">
        <v>2</v>
      </c>
      <c r="I7170">
        <v>8911.1</v>
      </c>
      <c r="J7170">
        <v>1.69</v>
      </c>
      <c r="K7170">
        <v>1522</v>
      </c>
      <c r="L7170" s="1">
        <v>45489</v>
      </c>
    </row>
    <row r="7171" spans="1:12" x14ac:dyDescent="0.25">
      <c r="A7171" t="s">
        <v>7215</v>
      </c>
      <c r="B7171" t="s">
        <v>30</v>
      </c>
      <c r="C7171" t="s">
        <v>31</v>
      </c>
      <c r="D7171" t="s">
        <v>32</v>
      </c>
      <c r="E7171" t="s">
        <v>16</v>
      </c>
      <c r="F7171" t="s">
        <v>33</v>
      </c>
      <c r="G7171">
        <v>11958</v>
      </c>
      <c r="H7171">
        <v>4</v>
      </c>
      <c r="I7171">
        <v>47832</v>
      </c>
      <c r="J7171">
        <v>1.23</v>
      </c>
      <c r="K7171">
        <v>540</v>
      </c>
      <c r="L7171" s="1">
        <v>45634</v>
      </c>
    </row>
    <row r="7172" spans="1:12" x14ac:dyDescent="0.25">
      <c r="A7172" t="s">
        <v>7216</v>
      </c>
      <c r="B7172" t="s">
        <v>38</v>
      </c>
      <c r="C7172" t="s">
        <v>20</v>
      </c>
      <c r="D7172" t="s">
        <v>39</v>
      </c>
      <c r="E7172" t="s">
        <v>47</v>
      </c>
      <c r="F7172" t="s">
        <v>33</v>
      </c>
      <c r="G7172">
        <v>19781.349999999999</v>
      </c>
      <c r="H7172">
        <v>4</v>
      </c>
      <c r="I7172">
        <v>79125.399999999994</v>
      </c>
      <c r="J7172">
        <v>3.54</v>
      </c>
      <c r="K7172">
        <v>4719</v>
      </c>
      <c r="L7172" s="1">
        <v>45614</v>
      </c>
    </row>
    <row r="7173" spans="1:12" x14ac:dyDescent="0.25">
      <c r="A7173" t="s">
        <v>7217</v>
      </c>
      <c r="B7173" t="s">
        <v>43</v>
      </c>
      <c r="C7173" t="s">
        <v>44</v>
      </c>
      <c r="D7173" t="s">
        <v>45</v>
      </c>
      <c r="E7173" t="s">
        <v>16</v>
      </c>
      <c r="F7173" t="s">
        <v>28</v>
      </c>
      <c r="G7173">
        <v>313.57</v>
      </c>
      <c r="H7173">
        <v>3</v>
      </c>
      <c r="I7173">
        <v>940.71</v>
      </c>
      <c r="J7173">
        <v>2.96</v>
      </c>
      <c r="K7173">
        <v>3230</v>
      </c>
      <c r="L7173" s="1">
        <v>45383</v>
      </c>
    </row>
    <row r="7174" spans="1:12" x14ac:dyDescent="0.25">
      <c r="A7174" t="s">
        <v>7218</v>
      </c>
      <c r="B7174" t="s">
        <v>30</v>
      </c>
      <c r="C7174" t="s">
        <v>31</v>
      </c>
      <c r="D7174" t="s">
        <v>32</v>
      </c>
      <c r="E7174" t="s">
        <v>47</v>
      </c>
      <c r="F7174" t="s">
        <v>62</v>
      </c>
      <c r="G7174">
        <v>12867.9</v>
      </c>
      <c r="H7174">
        <v>3</v>
      </c>
      <c r="I7174">
        <v>38603.699999999997</v>
      </c>
      <c r="J7174">
        <v>4.3099999999999996</v>
      </c>
      <c r="K7174">
        <v>229</v>
      </c>
      <c r="L7174" s="1">
        <v>45611</v>
      </c>
    </row>
    <row r="7175" spans="1:12" x14ac:dyDescent="0.25">
      <c r="A7175" t="s">
        <v>7219</v>
      </c>
      <c r="B7175" t="s">
        <v>53</v>
      </c>
      <c r="C7175" t="s">
        <v>31</v>
      </c>
      <c r="D7175" t="s">
        <v>54</v>
      </c>
      <c r="E7175" t="s">
        <v>22</v>
      </c>
      <c r="F7175" t="s">
        <v>28</v>
      </c>
      <c r="G7175">
        <v>7121.33</v>
      </c>
      <c r="H7175">
        <v>3</v>
      </c>
      <c r="I7175">
        <v>21363.99</v>
      </c>
      <c r="J7175">
        <v>3</v>
      </c>
      <c r="K7175">
        <v>1635</v>
      </c>
      <c r="L7175" s="1">
        <v>45321</v>
      </c>
    </row>
    <row r="7176" spans="1:12" x14ac:dyDescent="0.25">
      <c r="A7176" t="s">
        <v>7220</v>
      </c>
      <c r="B7176" t="s">
        <v>49</v>
      </c>
      <c r="C7176" t="s">
        <v>14</v>
      </c>
      <c r="D7176" t="s">
        <v>50</v>
      </c>
      <c r="E7176" t="s">
        <v>47</v>
      </c>
      <c r="F7176" t="s">
        <v>23</v>
      </c>
      <c r="G7176">
        <v>3689.25</v>
      </c>
      <c r="H7176">
        <v>3</v>
      </c>
      <c r="I7176">
        <v>11067.75</v>
      </c>
      <c r="J7176">
        <v>2.98</v>
      </c>
      <c r="K7176">
        <v>725</v>
      </c>
      <c r="L7176" s="1">
        <v>45521</v>
      </c>
    </row>
    <row r="7177" spans="1:12" x14ac:dyDescent="0.25">
      <c r="A7177" t="s">
        <v>7221</v>
      </c>
      <c r="B7177" t="s">
        <v>19</v>
      </c>
      <c r="C7177" t="s">
        <v>20</v>
      </c>
      <c r="D7177" t="s">
        <v>21</v>
      </c>
      <c r="E7177" t="s">
        <v>22</v>
      </c>
      <c r="F7177" t="s">
        <v>62</v>
      </c>
      <c r="G7177">
        <v>7530.98</v>
      </c>
      <c r="H7177">
        <v>5</v>
      </c>
      <c r="I7177">
        <v>37654.9</v>
      </c>
      <c r="J7177">
        <v>4.5599999999999996</v>
      </c>
      <c r="K7177">
        <v>3561</v>
      </c>
      <c r="L7177" s="1">
        <v>45317</v>
      </c>
    </row>
    <row r="7178" spans="1:12" x14ac:dyDescent="0.25">
      <c r="A7178" t="s">
        <v>7222</v>
      </c>
      <c r="B7178" t="s">
        <v>25</v>
      </c>
      <c r="C7178" t="s">
        <v>26</v>
      </c>
      <c r="D7178" t="s">
        <v>27</v>
      </c>
      <c r="E7178" t="s">
        <v>47</v>
      </c>
      <c r="F7178" t="s">
        <v>62</v>
      </c>
      <c r="G7178">
        <v>10455</v>
      </c>
      <c r="H7178">
        <v>5</v>
      </c>
      <c r="I7178">
        <v>52275</v>
      </c>
      <c r="J7178">
        <v>2.39</v>
      </c>
      <c r="K7178">
        <v>2161</v>
      </c>
      <c r="L7178" s="1">
        <v>45556</v>
      </c>
    </row>
    <row r="7179" spans="1:12" x14ac:dyDescent="0.25">
      <c r="A7179" t="s">
        <v>7223</v>
      </c>
      <c r="B7179" t="s">
        <v>43</v>
      </c>
      <c r="C7179" t="s">
        <v>44</v>
      </c>
      <c r="D7179" t="s">
        <v>45</v>
      </c>
      <c r="E7179" t="s">
        <v>47</v>
      </c>
      <c r="F7179" t="s">
        <v>33</v>
      </c>
      <c r="G7179">
        <v>14218.03</v>
      </c>
      <c r="H7179">
        <v>2</v>
      </c>
      <c r="I7179">
        <v>28436.06</v>
      </c>
      <c r="J7179">
        <v>3.07</v>
      </c>
      <c r="K7179">
        <v>1459</v>
      </c>
      <c r="L7179" s="1">
        <v>45499</v>
      </c>
    </row>
    <row r="7180" spans="1:12" x14ac:dyDescent="0.25">
      <c r="A7180" t="s">
        <v>7224</v>
      </c>
      <c r="B7180" t="s">
        <v>38</v>
      </c>
      <c r="C7180" t="s">
        <v>20</v>
      </c>
      <c r="D7180" t="s">
        <v>39</v>
      </c>
      <c r="E7180" t="s">
        <v>22</v>
      </c>
      <c r="F7180" t="s">
        <v>28</v>
      </c>
      <c r="G7180">
        <v>2589.2399999999998</v>
      </c>
      <c r="H7180">
        <v>1</v>
      </c>
      <c r="I7180">
        <v>2589.2399999999998</v>
      </c>
      <c r="J7180">
        <v>4.5599999999999996</v>
      </c>
      <c r="K7180">
        <v>4587</v>
      </c>
      <c r="L7180" s="1">
        <v>45353</v>
      </c>
    </row>
    <row r="7181" spans="1:12" x14ac:dyDescent="0.25">
      <c r="A7181" t="s">
        <v>7225</v>
      </c>
      <c r="B7181" t="s">
        <v>19</v>
      </c>
      <c r="C7181" t="s">
        <v>20</v>
      </c>
      <c r="D7181" t="s">
        <v>21</v>
      </c>
      <c r="E7181" t="s">
        <v>16</v>
      </c>
      <c r="F7181" t="s">
        <v>62</v>
      </c>
      <c r="G7181">
        <v>6368.6</v>
      </c>
      <c r="H7181">
        <v>4</v>
      </c>
      <c r="I7181">
        <v>25474.400000000001</v>
      </c>
      <c r="J7181">
        <v>3.46</v>
      </c>
      <c r="K7181">
        <v>4051</v>
      </c>
      <c r="L7181" s="1">
        <v>45589</v>
      </c>
    </row>
    <row r="7182" spans="1:12" x14ac:dyDescent="0.25">
      <c r="A7182" t="s">
        <v>7226</v>
      </c>
      <c r="B7182" t="s">
        <v>38</v>
      </c>
      <c r="C7182" t="s">
        <v>20</v>
      </c>
      <c r="D7182" t="s">
        <v>39</v>
      </c>
      <c r="E7182" t="s">
        <v>16</v>
      </c>
      <c r="F7182" t="s">
        <v>62</v>
      </c>
      <c r="G7182">
        <v>2206.48</v>
      </c>
      <c r="H7182">
        <v>4</v>
      </c>
      <c r="I7182">
        <v>8825.92</v>
      </c>
      <c r="J7182">
        <v>3.29</v>
      </c>
      <c r="K7182">
        <v>3590</v>
      </c>
      <c r="L7182" s="1">
        <v>45574</v>
      </c>
    </row>
    <row r="7183" spans="1:12" x14ac:dyDescent="0.25">
      <c r="A7183" t="s">
        <v>7227</v>
      </c>
      <c r="B7183" t="s">
        <v>38</v>
      </c>
      <c r="C7183" t="s">
        <v>20</v>
      </c>
      <c r="D7183" t="s">
        <v>39</v>
      </c>
      <c r="E7183" t="s">
        <v>16</v>
      </c>
      <c r="F7183" t="s">
        <v>40</v>
      </c>
      <c r="G7183">
        <v>992.51</v>
      </c>
      <c r="H7183">
        <v>2</v>
      </c>
      <c r="I7183">
        <v>1985.02</v>
      </c>
      <c r="J7183">
        <v>1.66</v>
      </c>
      <c r="K7183">
        <v>4793</v>
      </c>
      <c r="L7183" s="1">
        <v>45572</v>
      </c>
    </row>
    <row r="7184" spans="1:12" x14ac:dyDescent="0.25">
      <c r="A7184" t="s">
        <v>7228</v>
      </c>
      <c r="B7184" t="s">
        <v>49</v>
      </c>
      <c r="C7184" t="s">
        <v>14</v>
      </c>
      <c r="D7184" t="s">
        <v>50</v>
      </c>
      <c r="E7184" t="s">
        <v>47</v>
      </c>
      <c r="F7184" t="s">
        <v>33</v>
      </c>
      <c r="G7184">
        <v>16353.66</v>
      </c>
      <c r="H7184">
        <v>5</v>
      </c>
      <c r="I7184">
        <v>81768.3</v>
      </c>
      <c r="J7184">
        <v>3.79</v>
      </c>
      <c r="K7184">
        <v>4608</v>
      </c>
      <c r="L7184" s="1">
        <v>45506</v>
      </c>
    </row>
    <row r="7185" spans="1:12" x14ac:dyDescent="0.25">
      <c r="A7185" t="s">
        <v>7229</v>
      </c>
      <c r="B7185" t="s">
        <v>49</v>
      </c>
      <c r="C7185" t="s">
        <v>14</v>
      </c>
      <c r="D7185" t="s">
        <v>50</v>
      </c>
      <c r="E7185" t="s">
        <v>16</v>
      </c>
      <c r="F7185" t="s">
        <v>23</v>
      </c>
      <c r="G7185">
        <v>4524.05</v>
      </c>
      <c r="H7185">
        <v>2</v>
      </c>
      <c r="I7185">
        <v>9048.1</v>
      </c>
      <c r="J7185">
        <v>4.5</v>
      </c>
      <c r="K7185">
        <v>296</v>
      </c>
      <c r="L7185" s="1">
        <v>45435</v>
      </c>
    </row>
    <row r="7186" spans="1:12" x14ac:dyDescent="0.25">
      <c r="A7186" t="s">
        <v>7230</v>
      </c>
      <c r="B7186" t="s">
        <v>35</v>
      </c>
      <c r="C7186" t="s">
        <v>14</v>
      </c>
      <c r="D7186" t="s">
        <v>36</v>
      </c>
      <c r="E7186" t="s">
        <v>22</v>
      </c>
      <c r="F7186" t="s">
        <v>62</v>
      </c>
      <c r="G7186">
        <v>15177.98</v>
      </c>
      <c r="H7186">
        <v>1</v>
      </c>
      <c r="I7186">
        <v>15177.98</v>
      </c>
      <c r="J7186">
        <v>4.95</v>
      </c>
      <c r="K7186">
        <v>4369</v>
      </c>
      <c r="L7186" s="1">
        <v>45405</v>
      </c>
    </row>
    <row r="7187" spans="1:12" x14ac:dyDescent="0.25">
      <c r="A7187" t="s">
        <v>7231</v>
      </c>
      <c r="B7187" t="s">
        <v>30</v>
      </c>
      <c r="C7187" t="s">
        <v>31</v>
      </c>
      <c r="D7187" t="s">
        <v>32</v>
      </c>
      <c r="E7187" t="s">
        <v>16</v>
      </c>
      <c r="F7187" t="s">
        <v>62</v>
      </c>
      <c r="G7187">
        <v>16507.060000000001</v>
      </c>
      <c r="H7187">
        <v>3</v>
      </c>
      <c r="I7187">
        <v>49521.18</v>
      </c>
      <c r="J7187">
        <v>3.03</v>
      </c>
      <c r="K7187">
        <v>3305</v>
      </c>
      <c r="L7187" s="1">
        <v>45600</v>
      </c>
    </row>
    <row r="7188" spans="1:12" x14ac:dyDescent="0.25">
      <c r="A7188" t="s">
        <v>7232</v>
      </c>
      <c r="B7188" t="s">
        <v>25</v>
      </c>
      <c r="C7188" t="s">
        <v>26</v>
      </c>
      <c r="D7188" t="s">
        <v>27</v>
      </c>
      <c r="E7188" t="s">
        <v>22</v>
      </c>
      <c r="F7188" t="s">
        <v>33</v>
      </c>
      <c r="G7188">
        <v>8562.32</v>
      </c>
      <c r="H7188">
        <v>2</v>
      </c>
      <c r="I7188">
        <v>17124.64</v>
      </c>
      <c r="J7188">
        <v>3.48</v>
      </c>
      <c r="K7188">
        <v>1864</v>
      </c>
      <c r="L7188" s="1">
        <v>45406</v>
      </c>
    </row>
    <row r="7189" spans="1:12" x14ac:dyDescent="0.25">
      <c r="A7189" t="s">
        <v>7233</v>
      </c>
      <c r="B7189" t="s">
        <v>30</v>
      </c>
      <c r="C7189" t="s">
        <v>31</v>
      </c>
      <c r="D7189" t="s">
        <v>32</v>
      </c>
      <c r="E7189" t="s">
        <v>22</v>
      </c>
      <c r="F7189" t="s">
        <v>28</v>
      </c>
      <c r="G7189">
        <v>8701.68</v>
      </c>
      <c r="H7189">
        <v>3</v>
      </c>
      <c r="I7189">
        <v>26105.040000000001</v>
      </c>
      <c r="J7189">
        <v>1.79</v>
      </c>
      <c r="K7189">
        <v>4836</v>
      </c>
      <c r="L7189" s="1">
        <v>45468</v>
      </c>
    </row>
    <row r="7190" spans="1:12" x14ac:dyDescent="0.25">
      <c r="A7190" t="s">
        <v>7234</v>
      </c>
      <c r="B7190" t="s">
        <v>25</v>
      </c>
      <c r="C7190" t="s">
        <v>26</v>
      </c>
      <c r="D7190" t="s">
        <v>27</v>
      </c>
      <c r="E7190" t="s">
        <v>16</v>
      </c>
      <c r="F7190" t="s">
        <v>40</v>
      </c>
      <c r="G7190">
        <v>8770.99</v>
      </c>
      <c r="H7190">
        <v>1</v>
      </c>
      <c r="I7190">
        <v>8770.99</v>
      </c>
      <c r="J7190">
        <v>2.82</v>
      </c>
      <c r="K7190">
        <v>4046</v>
      </c>
      <c r="L7190" s="1">
        <v>45518</v>
      </c>
    </row>
    <row r="7191" spans="1:12" x14ac:dyDescent="0.25">
      <c r="A7191" t="s">
        <v>7235</v>
      </c>
      <c r="B7191" t="s">
        <v>49</v>
      </c>
      <c r="C7191" t="s">
        <v>14</v>
      </c>
      <c r="D7191" t="s">
        <v>50</v>
      </c>
      <c r="E7191" t="s">
        <v>16</v>
      </c>
      <c r="F7191" t="s">
        <v>33</v>
      </c>
      <c r="G7191">
        <v>3926.99</v>
      </c>
      <c r="H7191">
        <v>4</v>
      </c>
      <c r="I7191">
        <v>15707.96</v>
      </c>
      <c r="J7191">
        <v>1.63</v>
      </c>
      <c r="K7191">
        <v>609</v>
      </c>
      <c r="L7191" s="1">
        <v>45579</v>
      </c>
    </row>
    <row r="7192" spans="1:12" x14ac:dyDescent="0.25">
      <c r="A7192" t="s">
        <v>7236</v>
      </c>
      <c r="B7192" t="s">
        <v>35</v>
      </c>
      <c r="C7192" t="s">
        <v>14</v>
      </c>
      <c r="D7192" t="s">
        <v>36</v>
      </c>
      <c r="E7192" t="s">
        <v>16</v>
      </c>
      <c r="F7192" t="s">
        <v>33</v>
      </c>
      <c r="G7192">
        <v>18560.91</v>
      </c>
      <c r="H7192">
        <v>1</v>
      </c>
      <c r="I7192">
        <v>18560.91</v>
      </c>
      <c r="J7192">
        <v>2.57</v>
      </c>
      <c r="K7192">
        <v>1558</v>
      </c>
      <c r="L7192" s="1">
        <v>45586</v>
      </c>
    </row>
    <row r="7193" spans="1:12" x14ac:dyDescent="0.25">
      <c r="A7193" t="s">
        <v>7237</v>
      </c>
      <c r="B7193" t="s">
        <v>13</v>
      </c>
      <c r="C7193" t="s">
        <v>14</v>
      </c>
      <c r="D7193" t="s">
        <v>15</v>
      </c>
      <c r="E7193" t="s">
        <v>47</v>
      </c>
      <c r="F7193" t="s">
        <v>23</v>
      </c>
      <c r="G7193">
        <v>9479.41</v>
      </c>
      <c r="H7193">
        <v>2</v>
      </c>
      <c r="I7193">
        <v>18958.82</v>
      </c>
      <c r="J7193">
        <v>2.97</v>
      </c>
      <c r="K7193">
        <v>1158</v>
      </c>
      <c r="L7193" s="1">
        <v>45596</v>
      </c>
    </row>
    <row r="7194" spans="1:12" x14ac:dyDescent="0.25">
      <c r="A7194" t="s">
        <v>7238</v>
      </c>
      <c r="B7194" t="s">
        <v>38</v>
      </c>
      <c r="C7194" t="s">
        <v>20</v>
      </c>
      <c r="D7194" t="s">
        <v>39</v>
      </c>
      <c r="E7194" t="s">
        <v>47</v>
      </c>
      <c r="F7194" t="s">
        <v>17</v>
      </c>
      <c r="G7194">
        <v>3576.85</v>
      </c>
      <c r="H7194">
        <v>4</v>
      </c>
      <c r="I7194">
        <v>14307.4</v>
      </c>
      <c r="J7194">
        <v>1.02</v>
      </c>
      <c r="K7194">
        <v>133</v>
      </c>
      <c r="L7194" s="1">
        <v>45323</v>
      </c>
    </row>
    <row r="7195" spans="1:12" x14ac:dyDescent="0.25">
      <c r="A7195" t="s">
        <v>7239</v>
      </c>
      <c r="B7195" t="s">
        <v>49</v>
      </c>
      <c r="C7195" t="s">
        <v>14</v>
      </c>
      <c r="D7195" t="s">
        <v>50</v>
      </c>
      <c r="E7195" t="s">
        <v>47</v>
      </c>
      <c r="F7195" t="s">
        <v>17</v>
      </c>
      <c r="G7195">
        <v>15547.27</v>
      </c>
      <c r="H7195">
        <v>2</v>
      </c>
      <c r="I7195">
        <v>31094.54</v>
      </c>
      <c r="J7195">
        <v>3.33</v>
      </c>
      <c r="K7195">
        <v>334</v>
      </c>
      <c r="L7195" s="1">
        <v>45527</v>
      </c>
    </row>
    <row r="7196" spans="1:12" x14ac:dyDescent="0.25">
      <c r="A7196" t="s">
        <v>7240</v>
      </c>
      <c r="B7196" t="s">
        <v>19</v>
      </c>
      <c r="C7196" t="s">
        <v>20</v>
      </c>
      <c r="D7196" t="s">
        <v>21</v>
      </c>
      <c r="E7196" t="s">
        <v>47</v>
      </c>
      <c r="F7196" t="s">
        <v>40</v>
      </c>
      <c r="G7196">
        <v>7760.7</v>
      </c>
      <c r="H7196">
        <v>5</v>
      </c>
      <c r="I7196">
        <v>38803.5</v>
      </c>
      <c r="J7196">
        <v>2.1</v>
      </c>
      <c r="K7196">
        <v>1603</v>
      </c>
      <c r="L7196" s="1">
        <v>45415</v>
      </c>
    </row>
    <row r="7197" spans="1:12" x14ac:dyDescent="0.25">
      <c r="A7197" t="s">
        <v>7241</v>
      </c>
      <c r="B7197" t="s">
        <v>49</v>
      </c>
      <c r="C7197" t="s">
        <v>14</v>
      </c>
      <c r="D7197" t="s">
        <v>50</v>
      </c>
      <c r="E7197" t="s">
        <v>16</v>
      </c>
      <c r="F7197" t="s">
        <v>23</v>
      </c>
      <c r="G7197">
        <v>14840.56</v>
      </c>
      <c r="H7197">
        <v>2</v>
      </c>
      <c r="I7197">
        <v>29681.119999999999</v>
      </c>
      <c r="J7197">
        <v>1.56</v>
      </c>
      <c r="K7197">
        <v>1895</v>
      </c>
      <c r="L7197" s="1">
        <v>45458</v>
      </c>
    </row>
    <row r="7198" spans="1:12" x14ac:dyDescent="0.25">
      <c r="A7198" t="s">
        <v>7242</v>
      </c>
      <c r="B7198" t="s">
        <v>13</v>
      </c>
      <c r="C7198" t="s">
        <v>14</v>
      </c>
      <c r="D7198" t="s">
        <v>15</v>
      </c>
      <c r="E7198" t="s">
        <v>47</v>
      </c>
      <c r="F7198" t="s">
        <v>62</v>
      </c>
      <c r="G7198">
        <v>3844.44</v>
      </c>
      <c r="H7198">
        <v>3</v>
      </c>
      <c r="I7198">
        <v>11533.32</v>
      </c>
      <c r="J7198">
        <v>4.95</v>
      </c>
      <c r="K7198">
        <v>3812</v>
      </c>
      <c r="L7198" s="1">
        <v>45299</v>
      </c>
    </row>
    <row r="7199" spans="1:12" x14ac:dyDescent="0.25">
      <c r="A7199" t="s">
        <v>7243</v>
      </c>
      <c r="B7199" t="s">
        <v>30</v>
      </c>
      <c r="C7199" t="s">
        <v>31</v>
      </c>
      <c r="D7199" t="s">
        <v>32</v>
      </c>
      <c r="E7199" t="s">
        <v>47</v>
      </c>
      <c r="F7199" t="s">
        <v>23</v>
      </c>
      <c r="G7199">
        <v>5990.25</v>
      </c>
      <c r="H7199">
        <v>4</v>
      </c>
      <c r="I7199">
        <v>23961</v>
      </c>
      <c r="J7199">
        <v>3.77</v>
      </c>
      <c r="K7199">
        <v>1175</v>
      </c>
      <c r="L7199" s="1">
        <v>45580</v>
      </c>
    </row>
    <row r="7200" spans="1:12" x14ac:dyDescent="0.25">
      <c r="A7200" t="s">
        <v>7244</v>
      </c>
      <c r="B7200" t="s">
        <v>30</v>
      </c>
      <c r="C7200" t="s">
        <v>31</v>
      </c>
      <c r="D7200" t="s">
        <v>32</v>
      </c>
      <c r="E7200" t="s">
        <v>16</v>
      </c>
      <c r="F7200" t="s">
        <v>33</v>
      </c>
      <c r="G7200">
        <v>16188</v>
      </c>
      <c r="H7200">
        <v>1</v>
      </c>
      <c r="I7200">
        <v>16188</v>
      </c>
      <c r="J7200">
        <v>1.56</v>
      </c>
      <c r="K7200">
        <v>3362</v>
      </c>
      <c r="L7200" s="1">
        <v>45574</v>
      </c>
    </row>
    <row r="7201" spans="1:12" x14ac:dyDescent="0.25">
      <c r="A7201" t="s">
        <v>7245</v>
      </c>
      <c r="B7201" t="s">
        <v>25</v>
      </c>
      <c r="C7201" t="s">
        <v>26</v>
      </c>
      <c r="D7201" t="s">
        <v>27</v>
      </c>
      <c r="E7201" t="s">
        <v>16</v>
      </c>
      <c r="F7201" t="s">
        <v>17</v>
      </c>
      <c r="G7201">
        <v>2694.01</v>
      </c>
      <c r="H7201">
        <v>4</v>
      </c>
      <c r="I7201">
        <v>10776.04</v>
      </c>
      <c r="J7201">
        <v>2.93</v>
      </c>
      <c r="K7201">
        <v>2768</v>
      </c>
      <c r="L7201" s="1">
        <v>45523</v>
      </c>
    </row>
    <row r="7202" spans="1:12" x14ac:dyDescent="0.25">
      <c r="A7202" t="s">
        <v>7246</v>
      </c>
      <c r="B7202" t="s">
        <v>25</v>
      </c>
      <c r="C7202" t="s">
        <v>26</v>
      </c>
      <c r="D7202" t="s">
        <v>27</v>
      </c>
      <c r="E7202" t="s">
        <v>16</v>
      </c>
      <c r="F7202" t="s">
        <v>17</v>
      </c>
      <c r="G7202">
        <v>16273.01</v>
      </c>
      <c r="H7202">
        <v>3</v>
      </c>
      <c r="I7202">
        <v>48819.03</v>
      </c>
      <c r="J7202">
        <v>3.59</v>
      </c>
      <c r="K7202">
        <v>4052</v>
      </c>
      <c r="L7202" s="1">
        <v>45419</v>
      </c>
    </row>
    <row r="7203" spans="1:12" x14ac:dyDescent="0.25">
      <c r="A7203" t="s">
        <v>7247</v>
      </c>
      <c r="B7203" t="s">
        <v>13</v>
      </c>
      <c r="C7203" t="s">
        <v>14</v>
      </c>
      <c r="D7203" t="s">
        <v>15</v>
      </c>
      <c r="E7203" t="s">
        <v>47</v>
      </c>
      <c r="F7203" t="s">
        <v>28</v>
      </c>
      <c r="G7203">
        <v>15042</v>
      </c>
      <c r="H7203">
        <v>3</v>
      </c>
      <c r="I7203">
        <v>45126</v>
      </c>
      <c r="J7203">
        <v>4.2</v>
      </c>
      <c r="K7203">
        <v>627</v>
      </c>
      <c r="L7203" s="1">
        <v>45353</v>
      </c>
    </row>
    <row r="7204" spans="1:12" x14ac:dyDescent="0.25">
      <c r="A7204" t="s">
        <v>7248</v>
      </c>
      <c r="B7204" t="s">
        <v>43</v>
      </c>
      <c r="C7204" t="s">
        <v>44</v>
      </c>
      <c r="D7204" t="s">
        <v>45</v>
      </c>
      <c r="E7204" t="s">
        <v>22</v>
      </c>
      <c r="F7204" t="s">
        <v>40</v>
      </c>
      <c r="G7204">
        <v>7043.29</v>
      </c>
      <c r="H7204">
        <v>3</v>
      </c>
      <c r="I7204">
        <v>21129.87</v>
      </c>
      <c r="J7204">
        <v>1.07</v>
      </c>
      <c r="K7204">
        <v>3858</v>
      </c>
      <c r="L7204" s="1">
        <v>45547</v>
      </c>
    </row>
    <row r="7205" spans="1:12" x14ac:dyDescent="0.25">
      <c r="A7205" t="s">
        <v>7249</v>
      </c>
      <c r="B7205" t="s">
        <v>35</v>
      </c>
      <c r="C7205" t="s">
        <v>14</v>
      </c>
      <c r="D7205" t="s">
        <v>36</v>
      </c>
      <c r="E7205" t="s">
        <v>47</v>
      </c>
      <c r="F7205" t="s">
        <v>23</v>
      </c>
      <c r="G7205">
        <v>1318.97</v>
      </c>
      <c r="H7205">
        <v>5</v>
      </c>
      <c r="I7205">
        <v>6594.85</v>
      </c>
      <c r="J7205">
        <v>4.08</v>
      </c>
      <c r="K7205">
        <v>1148</v>
      </c>
      <c r="L7205" s="1">
        <v>45625</v>
      </c>
    </row>
    <row r="7206" spans="1:12" x14ac:dyDescent="0.25">
      <c r="A7206" t="s">
        <v>7250</v>
      </c>
      <c r="B7206" t="s">
        <v>49</v>
      </c>
      <c r="C7206" t="s">
        <v>14</v>
      </c>
      <c r="D7206" t="s">
        <v>50</v>
      </c>
      <c r="E7206" t="s">
        <v>16</v>
      </c>
      <c r="F7206" t="s">
        <v>17</v>
      </c>
      <c r="G7206">
        <v>15116.3</v>
      </c>
      <c r="H7206">
        <v>2</v>
      </c>
      <c r="I7206">
        <v>30232.6</v>
      </c>
      <c r="J7206">
        <v>1.48</v>
      </c>
      <c r="K7206">
        <v>2297</v>
      </c>
      <c r="L7206" s="1">
        <v>45333</v>
      </c>
    </row>
    <row r="7207" spans="1:12" x14ac:dyDescent="0.25">
      <c r="A7207" t="s">
        <v>7251</v>
      </c>
      <c r="B7207" t="s">
        <v>13</v>
      </c>
      <c r="C7207" t="s">
        <v>14</v>
      </c>
      <c r="D7207" t="s">
        <v>15</v>
      </c>
      <c r="E7207" t="s">
        <v>22</v>
      </c>
      <c r="F7207" t="s">
        <v>40</v>
      </c>
      <c r="G7207">
        <v>13702.81</v>
      </c>
      <c r="H7207">
        <v>1</v>
      </c>
      <c r="I7207">
        <v>13702.81</v>
      </c>
      <c r="J7207">
        <v>2.77</v>
      </c>
      <c r="K7207">
        <v>496</v>
      </c>
      <c r="L7207" s="1">
        <v>45560</v>
      </c>
    </row>
    <row r="7208" spans="1:12" x14ac:dyDescent="0.25">
      <c r="A7208" t="s">
        <v>7252</v>
      </c>
      <c r="B7208" t="s">
        <v>43</v>
      </c>
      <c r="C7208" t="s">
        <v>44</v>
      </c>
      <c r="D7208" t="s">
        <v>45</v>
      </c>
      <c r="E7208" t="s">
        <v>47</v>
      </c>
      <c r="F7208" t="s">
        <v>33</v>
      </c>
      <c r="G7208">
        <v>7629.39</v>
      </c>
      <c r="H7208">
        <v>1</v>
      </c>
      <c r="I7208">
        <v>7629.39</v>
      </c>
      <c r="J7208">
        <v>4.3600000000000003</v>
      </c>
      <c r="K7208">
        <v>722</v>
      </c>
      <c r="L7208" s="1">
        <v>45379</v>
      </c>
    </row>
    <row r="7209" spans="1:12" x14ac:dyDescent="0.25">
      <c r="A7209" t="s">
        <v>7253</v>
      </c>
      <c r="B7209" t="s">
        <v>53</v>
      </c>
      <c r="C7209" t="s">
        <v>31</v>
      </c>
      <c r="D7209" t="s">
        <v>54</v>
      </c>
      <c r="E7209" t="s">
        <v>16</v>
      </c>
      <c r="F7209" t="s">
        <v>33</v>
      </c>
      <c r="G7209">
        <v>9345.76</v>
      </c>
      <c r="H7209">
        <v>2</v>
      </c>
      <c r="I7209">
        <v>18691.52</v>
      </c>
      <c r="J7209">
        <v>4.2300000000000004</v>
      </c>
      <c r="K7209">
        <v>3605</v>
      </c>
      <c r="L7209" s="1">
        <v>45495</v>
      </c>
    </row>
    <row r="7210" spans="1:12" x14ac:dyDescent="0.25">
      <c r="A7210" t="s">
        <v>7254</v>
      </c>
      <c r="B7210" t="s">
        <v>25</v>
      </c>
      <c r="C7210" t="s">
        <v>26</v>
      </c>
      <c r="D7210" t="s">
        <v>27</v>
      </c>
      <c r="E7210" t="s">
        <v>47</v>
      </c>
      <c r="F7210" t="s">
        <v>28</v>
      </c>
      <c r="G7210">
        <v>7628.68</v>
      </c>
      <c r="H7210">
        <v>5</v>
      </c>
      <c r="I7210">
        <v>38143.4</v>
      </c>
      <c r="J7210">
        <v>4.67</v>
      </c>
      <c r="K7210">
        <v>1095</v>
      </c>
      <c r="L7210" s="1">
        <v>45392</v>
      </c>
    </row>
    <row r="7211" spans="1:12" x14ac:dyDescent="0.25">
      <c r="A7211" t="s">
        <v>7255</v>
      </c>
      <c r="B7211" t="s">
        <v>43</v>
      </c>
      <c r="C7211" t="s">
        <v>44</v>
      </c>
      <c r="D7211" t="s">
        <v>45</v>
      </c>
      <c r="E7211" t="s">
        <v>22</v>
      </c>
      <c r="F7211" t="s">
        <v>23</v>
      </c>
      <c r="G7211">
        <v>3706.46</v>
      </c>
      <c r="H7211">
        <v>5</v>
      </c>
      <c r="I7211">
        <v>18532.3</v>
      </c>
      <c r="J7211">
        <v>3.74</v>
      </c>
      <c r="K7211">
        <v>3137</v>
      </c>
      <c r="L7211" s="1">
        <v>45405</v>
      </c>
    </row>
    <row r="7212" spans="1:12" x14ac:dyDescent="0.25">
      <c r="A7212" t="s">
        <v>7256</v>
      </c>
      <c r="B7212" t="s">
        <v>43</v>
      </c>
      <c r="C7212" t="s">
        <v>44</v>
      </c>
      <c r="D7212" t="s">
        <v>45</v>
      </c>
      <c r="E7212" t="s">
        <v>47</v>
      </c>
      <c r="F7212" t="s">
        <v>62</v>
      </c>
      <c r="G7212">
        <v>12991.66</v>
      </c>
      <c r="H7212">
        <v>4</v>
      </c>
      <c r="I7212">
        <v>51966.64</v>
      </c>
      <c r="J7212">
        <v>2.81</v>
      </c>
      <c r="K7212">
        <v>169</v>
      </c>
      <c r="L7212" s="1">
        <v>45320</v>
      </c>
    </row>
    <row r="7213" spans="1:12" x14ac:dyDescent="0.25">
      <c r="A7213" t="s">
        <v>7257</v>
      </c>
      <c r="B7213" t="s">
        <v>19</v>
      </c>
      <c r="C7213" t="s">
        <v>20</v>
      </c>
      <c r="D7213" t="s">
        <v>21</v>
      </c>
      <c r="E7213" t="s">
        <v>47</v>
      </c>
      <c r="F7213" t="s">
        <v>40</v>
      </c>
      <c r="G7213">
        <v>19044.41</v>
      </c>
      <c r="H7213">
        <v>1</v>
      </c>
      <c r="I7213">
        <v>19044.41</v>
      </c>
      <c r="J7213">
        <v>4.95</v>
      </c>
      <c r="K7213">
        <v>4645</v>
      </c>
      <c r="L7213" s="1">
        <v>45446</v>
      </c>
    </row>
    <row r="7214" spans="1:12" x14ac:dyDescent="0.25">
      <c r="A7214" t="s">
        <v>7258</v>
      </c>
      <c r="B7214" t="s">
        <v>35</v>
      </c>
      <c r="C7214" t="s">
        <v>14</v>
      </c>
      <c r="D7214" t="s">
        <v>36</v>
      </c>
      <c r="E7214" t="s">
        <v>16</v>
      </c>
      <c r="F7214" t="s">
        <v>17</v>
      </c>
      <c r="G7214">
        <v>5879.51</v>
      </c>
      <c r="H7214">
        <v>3</v>
      </c>
      <c r="I7214">
        <v>17638.53</v>
      </c>
      <c r="J7214">
        <v>4.16</v>
      </c>
      <c r="K7214">
        <v>2934</v>
      </c>
      <c r="L7214" s="1">
        <v>45576</v>
      </c>
    </row>
    <row r="7215" spans="1:12" x14ac:dyDescent="0.25">
      <c r="A7215" t="s">
        <v>7259</v>
      </c>
      <c r="B7215" t="s">
        <v>25</v>
      </c>
      <c r="C7215" t="s">
        <v>26</v>
      </c>
      <c r="D7215" t="s">
        <v>27</v>
      </c>
      <c r="E7215" t="s">
        <v>47</v>
      </c>
      <c r="F7215" t="s">
        <v>17</v>
      </c>
      <c r="G7215">
        <v>4319.1899999999996</v>
      </c>
      <c r="H7215">
        <v>4</v>
      </c>
      <c r="I7215">
        <v>17276.759999999998</v>
      </c>
      <c r="J7215">
        <v>1.76</v>
      </c>
      <c r="K7215">
        <v>2280</v>
      </c>
      <c r="L7215" s="1">
        <v>45569</v>
      </c>
    </row>
    <row r="7216" spans="1:12" x14ac:dyDescent="0.25">
      <c r="A7216" t="s">
        <v>7260</v>
      </c>
      <c r="B7216" t="s">
        <v>35</v>
      </c>
      <c r="C7216" t="s">
        <v>14</v>
      </c>
      <c r="D7216" t="s">
        <v>36</v>
      </c>
      <c r="E7216" t="s">
        <v>16</v>
      </c>
      <c r="F7216" t="s">
        <v>62</v>
      </c>
      <c r="G7216">
        <v>8721.32</v>
      </c>
      <c r="H7216">
        <v>4</v>
      </c>
      <c r="I7216">
        <v>34885.279999999999</v>
      </c>
      <c r="J7216">
        <v>3.37</v>
      </c>
      <c r="K7216">
        <v>145</v>
      </c>
      <c r="L7216" s="1">
        <v>45621</v>
      </c>
    </row>
    <row r="7217" spans="1:12" x14ac:dyDescent="0.25">
      <c r="A7217" t="s">
        <v>7261</v>
      </c>
      <c r="B7217" t="s">
        <v>53</v>
      </c>
      <c r="C7217" t="s">
        <v>31</v>
      </c>
      <c r="D7217" t="s">
        <v>54</v>
      </c>
      <c r="E7217" t="s">
        <v>47</v>
      </c>
      <c r="F7217" t="s">
        <v>28</v>
      </c>
      <c r="G7217">
        <v>8748.33</v>
      </c>
      <c r="H7217">
        <v>5</v>
      </c>
      <c r="I7217">
        <v>43741.65</v>
      </c>
      <c r="J7217">
        <v>3.28</v>
      </c>
      <c r="K7217">
        <v>4151</v>
      </c>
      <c r="L7217" s="1">
        <v>45650</v>
      </c>
    </row>
    <row r="7218" spans="1:12" x14ac:dyDescent="0.25">
      <c r="A7218" t="s">
        <v>7262</v>
      </c>
      <c r="B7218" t="s">
        <v>19</v>
      </c>
      <c r="C7218" t="s">
        <v>20</v>
      </c>
      <c r="D7218" t="s">
        <v>21</v>
      </c>
      <c r="E7218" t="s">
        <v>47</v>
      </c>
      <c r="F7218" t="s">
        <v>62</v>
      </c>
      <c r="G7218">
        <v>12621.51</v>
      </c>
      <c r="H7218">
        <v>1</v>
      </c>
      <c r="I7218">
        <v>12621.51</v>
      </c>
      <c r="J7218">
        <v>4.29</v>
      </c>
      <c r="K7218">
        <v>2752</v>
      </c>
      <c r="L7218" s="1">
        <v>45489</v>
      </c>
    </row>
    <row r="7219" spans="1:12" x14ac:dyDescent="0.25">
      <c r="A7219" t="s">
        <v>7263</v>
      </c>
      <c r="B7219" t="s">
        <v>13</v>
      </c>
      <c r="C7219" t="s">
        <v>14</v>
      </c>
      <c r="D7219" t="s">
        <v>15</v>
      </c>
      <c r="E7219" t="s">
        <v>22</v>
      </c>
      <c r="F7219" t="s">
        <v>17</v>
      </c>
      <c r="G7219">
        <v>5872.4</v>
      </c>
      <c r="H7219">
        <v>5</v>
      </c>
      <c r="I7219">
        <v>29362</v>
      </c>
      <c r="J7219">
        <v>3.76</v>
      </c>
      <c r="K7219">
        <v>417</v>
      </c>
      <c r="L7219" s="1">
        <v>45393</v>
      </c>
    </row>
    <row r="7220" spans="1:12" x14ac:dyDescent="0.25">
      <c r="A7220" t="s">
        <v>7264</v>
      </c>
      <c r="B7220" t="s">
        <v>30</v>
      </c>
      <c r="C7220" t="s">
        <v>31</v>
      </c>
      <c r="D7220" t="s">
        <v>32</v>
      </c>
      <c r="E7220" t="s">
        <v>47</v>
      </c>
      <c r="F7220" t="s">
        <v>40</v>
      </c>
      <c r="G7220">
        <v>11950.95</v>
      </c>
      <c r="H7220">
        <v>4</v>
      </c>
      <c r="I7220">
        <v>47803.8</v>
      </c>
      <c r="J7220">
        <v>1.46</v>
      </c>
      <c r="K7220">
        <v>437</v>
      </c>
      <c r="L7220" s="1">
        <v>45602</v>
      </c>
    </row>
    <row r="7221" spans="1:12" x14ac:dyDescent="0.25">
      <c r="A7221" t="s">
        <v>7265</v>
      </c>
      <c r="B7221" t="s">
        <v>43</v>
      </c>
      <c r="C7221" t="s">
        <v>44</v>
      </c>
      <c r="D7221" t="s">
        <v>45</v>
      </c>
      <c r="E7221" t="s">
        <v>16</v>
      </c>
      <c r="F7221" t="s">
        <v>28</v>
      </c>
      <c r="G7221">
        <v>749.32</v>
      </c>
      <c r="H7221">
        <v>4</v>
      </c>
      <c r="I7221">
        <v>2997.28</v>
      </c>
      <c r="J7221">
        <v>3.81</v>
      </c>
      <c r="K7221">
        <v>4477</v>
      </c>
      <c r="L7221" s="1">
        <v>45548</v>
      </c>
    </row>
    <row r="7222" spans="1:12" x14ac:dyDescent="0.25">
      <c r="A7222" t="s">
        <v>7266</v>
      </c>
      <c r="B7222" t="s">
        <v>30</v>
      </c>
      <c r="C7222" t="s">
        <v>31</v>
      </c>
      <c r="D7222" t="s">
        <v>32</v>
      </c>
      <c r="E7222" t="s">
        <v>22</v>
      </c>
      <c r="F7222" t="s">
        <v>23</v>
      </c>
      <c r="G7222">
        <v>18995.62</v>
      </c>
      <c r="H7222">
        <v>2</v>
      </c>
      <c r="I7222">
        <v>37991.24</v>
      </c>
      <c r="J7222">
        <v>2.42</v>
      </c>
      <c r="K7222">
        <v>322</v>
      </c>
      <c r="L7222" s="1">
        <v>45525</v>
      </c>
    </row>
    <row r="7223" spans="1:12" x14ac:dyDescent="0.25">
      <c r="A7223" t="s">
        <v>7267</v>
      </c>
      <c r="B7223" t="s">
        <v>35</v>
      </c>
      <c r="C7223" t="s">
        <v>14</v>
      </c>
      <c r="D7223" t="s">
        <v>36</v>
      </c>
      <c r="E7223" t="s">
        <v>22</v>
      </c>
      <c r="F7223" t="s">
        <v>33</v>
      </c>
      <c r="G7223">
        <v>4920.68</v>
      </c>
      <c r="H7223">
        <v>4</v>
      </c>
      <c r="I7223">
        <v>19682.72</v>
      </c>
      <c r="J7223">
        <v>4.07</v>
      </c>
      <c r="K7223">
        <v>3270</v>
      </c>
      <c r="L7223" s="1">
        <v>45292</v>
      </c>
    </row>
    <row r="7224" spans="1:12" x14ac:dyDescent="0.25">
      <c r="A7224" t="s">
        <v>7268</v>
      </c>
      <c r="B7224" t="s">
        <v>25</v>
      </c>
      <c r="C7224" t="s">
        <v>26</v>
      </c>
      <c r="D7224" t="s">
        <v>27</v>
      </c>
      <c r="E7224" t="s">
        <v>16</v>
      </c>
      <c r="F7224" t="s">
        <v>28</v>
      </c>
      <c r="G7224">
        <v>4653.71</v>
      </c>
      <c r="H7224">
        <v>3</v>
      </c>
      <c r="I7224">
        <v>13961.13</v>
      </c>
      <c r="J7224">
        <v>4.9800000000000004</v>
      </c>
      <c r="K7224">
        <v>1100</v>
      </c>
      <c r="L7224" s="1">
        <v>45438</v>
      </c>
    </row>
    <row r="7225" spans="1:12" x14ac:dyDescent="0.25">
      <c r="A7225" t="s">
        <v>7269</v>
      </c>
      <c r="B7225" t="s">
        <v>13</v>
      </c>
      <c r="C7225" t="s">
        <v>14</v>
      </c>
      <c r="D7225" t="s">
        <v>15</v>
      </c>
      <c r="E7225" t="s">
        <v>22</v>
      </c>
      <c r="F7225" t="s">
        <v>23</v>
      </c>
      <c r="G7225">
        <v>4412.32</v>
      </c>
      <c r="H7225">
        <v>1</v>
      </c>
      <c r="I7225">
        <v>4412.32</v>
      </c>
      <c r="J7225">
        <v>3.47</v>
      </c>
      <c r="K7225">
        <v>669</v>
      </c>
      <c r="L7225" s="1">
        <v>45371</v>
      </c>
    </row>
    <row r="7226" spans="1:12" x14ac:dyDescent="0.25">
      <c r="A7226" t="s">
        <v>7270</v>
      </c>
      <c r="B7226" t="s">
        <v>30</v>
      </c>
      <c r="C7226" t="s">
        <v>31</v>
      </c>
      <c r="D7226" t="s">
        <v>32</v>
      </c>
      <c r="E7226" t="s">
        <v>16</v>
      </c>
      <c r="F7226" t="s">
        <v>62</v>
      </c>
      <c r="G7226">
        <v>17650.55</v>
      </c>
      <c r="H7226">
        <v>2</v>
      </c>
      <c r="I7226">
        <v>35301.1</v>
      </c>
      <c r="J7226">
        <v>2.74</v>
      </c>
      <c r="K7226">
        <v>2310</v>
      </c>
      <c r="L7226" s="1">
        <v>45549</v>
      </c>
    </row>
    <row r="7227" spans="1:12" x14ac:dyDescent="0.25">
      <c r="A7227" t="s">
        <v>7271</v>
      </c>
      <c r="B7227" t="s">
        <v>13</v>
      </c>
      <c r="C7227" t="s">
        <v>14</v>
      </c>
      <c r="D7227" t="s">
        <v>15</v>
      </c>
      <c r="E7227" t="s">
        <v>47</v>
      </c>
      <c r="F7227" t="s">
        <v>17</v>
      </c>
      <c r="G7227">
        <v>9775.76</v>
      </c>
      <c r="H7227">
        <v>2</v>
      </c>
      <c r="I7227">
        <v>19551.52</v>
      </c>
      <c r="J7227">
        <v>1.61</v>
      </c>
      <c r="K7227">
        <v>307</v>
      </c>
      <c r="L7227" s="1">
        <v>45597</v>
      </c>
    </row>
    <row r="7228" spans="1:12" x14ac:dyDescent="0.25">
      <c r="A7228" t="s">
        <v>7272</v>
      </c>
      <c r="B7228" t="s">
        <v>53</v>
      </c>
      <c r="C7228" t="s">
        <v>31</v>
      </c>
      <c r="D7228" t="s">
        <v>54</v>
      </c>
      <c r="E7228" t="s">
        <v>16</v>
      </c>
      <c r="F7228" t="s">
        <v>33</v>
      </c>
      <c r="G7228">
        <v>14498.65</v>
      </c>
      <c r="H7228">
        <v>5</v>
      </c>
      <c r="I7228">
        <v>72493.25</v>
      </c>
      <c r="J7228">
        <v>2.1800000000000002</v>
      </c>
      <c r="K7228">
        <v>2483</v>
      </c>
      <c r="L7228" s="1">
        <v>45508</v>
      </c>
    </row>
    <row r="7229" spans="1:12" x14ac:dyDescent="0.25">
      <c r="A7229" t="s">
        <v>7273</v>
      </c>
      <c r="B7229" t="s">
        <v>19</v>
      </c>
      <c r="C7229" t="s">
        <v>20</v>
      </c>
      <c r="D7229" t="s">
        <v>21</v>
      </c>
      <c r="E7229" t="s">
        <v>16</v>
      </c>
      <c r="F7229" t="s">
        <v>40</v>
      </c>
      <c r="G7229">
        <v>10473.07</v>
      </c>
      <c r="H7229">
        <v>5</v>
      </c>
      <c r="I7229">
        <v>52365.35</v>
      </c>
      <c r="J7229">
        <v>2.54</v>
      </c>
      <c r="K7229">
        <v>2131</v>
      </c>
      <c r="L7229" s="1">
        <v>45299</v>
      </c>
    </row>
    <row r="7230" spans="1:12" x14ac:dyDescent="0.25">
      <c r="A7230" t="s">
        <v>7274</v>
      </c>
      <c r="B7230" t="s">
        <v>65</v>
      </c>
      <c r="C7230" t="s">
        <v>20</v>
      </c>
      <c r="D7230" t="s">
        <v>66</v>
      </c>
      <c r="E7230" t="s">
        <v>47</v>
      </c>
      <c r="F7230" t="s">
        <v>40</v>
      </c>
      <c r="G7230">
        <v>18036.53</v>
      </c>
      <c r="H7230">
        <v>4</v>
      </c>
      <c r="I7230">
        <v>72146.12</v>
      </c>
      <c r="J7230">
        <v>2.66</v>
      </c>
      <c r="K7230">
        <v>2897</v>
      </c>
      <c r="L7230" s="1">
        <v>45609</v>
      </c>
    </row>
    <row r="7231" spans="1:12" x14ac:dyDescent="0.25">
      <c r="A7231" t="s">
        <v>7275</v>
      </c>
      <c r="B7231" t="s">
        <v>53</v>
      </c>
      <c r="C7231" t="s">
        <v>31</v>
      </c>
      <c r="D7231" t="s">
        <v>54</v>
      </c>
      <c r="E7231" t="s">
        <v>16</v>
      </c>
      <c r="F7231" t="s">
        <v>40</v>
      </c>
      <c r="G7231">
        <v>11828.54</v>
      </c>
      <c r="H7231">
        <v>3</v>
      </c>
      <c r="I7231">
        <v>35485.620000000003</v>
      </c>
      <c r="J7231">
        <v>2.67</v>
      </c>
      <c r="K7231">
        <v>2726</v>
      </c>
      <c r="L7231" s="1">
        <v>45551</v>
      </c>
    </row>
    <row r="7232" spans="1:12" x14ac:dyDescent="0.25">
      <c r="A7232" t="s">
        <v>7276</v>
      </c>
      <c r="B7232" t="s">
        <v>19</v>
      </c>
      <c r="C7232" t="s">
        <v>20</v>
      </c>
      <c r="D7232" t="s">
        <v>21</v>
      </c>
      <c r="E7232" t="s">
        <v>16</v>
      </c>
      <c r="F7232" t="s">
        <v>17</v>
      </c>
      <c r="G7232">
        <v>3304.44</v>
      </c>
      <c r="H7232">
        <v>4</v>
      </c>
      <c r="I7232">
        <v>13217.76</v>
      </c>
      <c r="J7232">
        <v>2.17</v>
      </c>
      <c r="K7232">
        <v>370</v>
      </c>
      <c r="L7232" s="1">
        <v>45366</v>
      </c>
    </row>
    <row r="7233" spans="1:12" x14ac:dyDescent="0.25">
      <c r="A7233" t="s">
        <v>7277</v>
      </c>
      <c r="B7233" t="s">
        <v>38</v>
      </c>
      <c r="C7233" t="s">
        <v>20</v>
      </c>
      <c r="D7233" t="s">
        <v>39</v>
      </c>
      <c r="E7233" t="s">
        <v>22</v>
      </c>
      <c r="F7233" t="s">
        <v>28</v>
      </c>
      <c r="G7233">
        <v>17274.86</v>
      </c>
      <c r="H7233">
        <v>1</v>
      </c>
      <c r="I7233">
        <v>17274.86</v>
      </c>
      <c r="J7233">
        <v>3.19</v>
      </c>
      <c r="K7233">
        <v>1749</v>
      </c>
      <c r="L7233" s="1">
        <v>45302</v>
      </c>
    </row>
    <row r="7234" spans="1:12" x14ac:dyDescent="0.25">
      <c r="A7234" t="s">
        <v>7278</v>
      </c>
      <c r="B7234" t="s">
        <v>13</v>
      </c>
      <c r="C7234" t="s">
        <v>14</v>
      </c>
      <c r="D7234" t="s">
        <v>15</v>
      </c>
      <c r="E7234" t="s">
        <v>47</v>
      </c>
      <c r="F7234" t="s">
        <v>62</v>
      </c>
      <c r="G7234">
        <v>13258.31</v>
      </c>
      <c r="H7234">
        <v>1</v>
      </c>
      <c r="I7234">
        <v>13258.31</v>
      </c>
      <c r="J7234">
        <v>3.94</v>
      </c>
      <c r="K7234">
        <v>3597</v>
      </c>
      <c r="L7234" s="1">
        <v>45621</v>
      </c>
    </row>
    <row r="7235" spans="1:12" x14ac:dyDescent="0.25">
      <c r="A7235" t="s">
        <v>7279</v>
      </c>
      <c r="B7235" t="s">
        <v>19</v>
      </c>
      <c r="C7235" t="s">
        <v>20</v>
      </c>
      <c r="D7235" t="s">
        <v>21</v>
      </c>
      <c r="E7235" t="s">
        <v>16</v>
      </c>
      <c r="F7235" t="s">
        <v>17</v>
      </c>
      <c r="G7235">
        <v>10819.44</v>
      </c>
      <c r="H7235">
        <v>5</v>
      </c>
      <c r="I7235">
        <v>54097.2</v>
      </c>
      <c r="J7235">
        <v>1.19</v>
      </c>
      <c r="K7235">
        <v>3783</v>
      </c>
      <c r="L7235" s="1">
        <v>45509</v>
      </c>
    </row>
    <row r="7236" spans="1:12" x14ac:dyDescent="0.25">
      <c r="A7236" t="s">
        <v>7280</v>
      </c>
      <c r="B7236" t="s">
        <v>38</v>
      </c>
      <c r="C7236" t="s">
        <v>20</v>
      </c>
      <c r="D7236" t="s">
        <v>39</v>
      </c>
      <c r="E7236" t="s">
        <v>16</v>
      </c>
      <c r="F7236" t="s">
        <v>28</v>
      </c>
      <c r="G7236">
        <v>13086.68</v>
      </c>
      <c r="H7236">
        <v>1</v>
      </c>
      <c r="I7236">
        <v>13086.68</v>
      </c>
      <c r="J7236">
        <v>4.42</v>
      </c>
      <c r="K7236">
        <v>410</v>
      </c>
      <c r="L7236" s="1">
        <v>45297</v>
      </c>
    </row>
    <row r="7237" spans="1:12" x14ac:dyDescent="0.25">
      <c r="A7237" t="s">
        <v>7281</v>
      </c>
      <c r="B7237" t="s">
        <v>35</v>
      </c>
      <c r="C7237" t="s">
        <v>14</v>
      </c>
      <c r="D7237" t="s">
        <v>36</v>
      </c>
      <c r="E7237" t="s">
        <v>16</v>
      </c>
      <c r="F7237" t="s">
        <v>33</v>
      </c>
      <c r="G7237">
        <v>1853.61</v>
      </c>
      <c r="H7237">
        <v>1</v>
      </c>
      <c r="I7237">
        <v>1853.61</v>
      </c>
      <c r="J7237">
        <v>2.74</v>
      </c>
      <c r="K7237">
        <v>1175</v>
      </c>
      <c r="L7237" s="1">
        <v>45625</v>
      </c>
    </row>
    <row r="7238" spans="1:12" x14ac:dyDescent="0.25">
      <c r="A7238" t="s">
        <v>7282</v>
      </c>
      <c r="B7238" t="s">
        <v>53</v>
      </c>
      <c r="C7238" t="s">
        <v>31</v>
      </c>
      <c r="D7238" t="s">
        <v>54</v>
      </c>
      <c r="E7238" t="s">
        <v>16</v>
      </c>
      <c r="F7238" t="s">
        <v>33</v>
      </c>
      <c r="G7238">
        <v>14452.05</v>
      </c>
      <c r="H7238">
        <v>3</v>
      </c>
      <c r="I7238">
        <v>43356.15</v>
      </c>
      <c r="J7238">
        <v>4.82</v>
      </c>
      <c r="K7238">
        <v>1410</v>
      </c>
      <c r="L7238" s="1">
        <v>45333</v>
      </c>
    </row>
    <row r="7239" spans="1:12" x14ac:dyDescent="0.25">
      <c r="A7239" t="s">
        <v>7283</v>
      </c>
      <c r="B7239" t="s">
        <v>19</v>
      </c>
      <c r="C7239" t="s">
        <v>20</v>
      </c>
      <c r="D7239" t="s">
        <v>21</v>
      </c>
      <c r="E7239" t="s">
        <v>47</v>
      </c>
      <c r="F7239" t="s">
        <v>23</v>
      </c>
      <c r="G7239">
        <v>6864.06</v>
      </c>
      <c r="H7239">
        <v>4</v>
      </c>
      <c r="I7239">
        <v>27456.240000000002</v>
      </c>
      <c r="J7239">
        <v>3.93</v>
      </c>
      <c r="K7239">
        <v>2131</v>
      </c>
      <c r="L7239" s="1">
        <v>45483</v>
      </c>
    </row>
    <row r="7240" spans="1:12" x14ac:dyDescent="0.25">
      <c r="A7240" t="s">
        <v>7284</v>
      </c>
      <c r="B7240" t="s">
        <v>49</v>
      </c>
      <c r="C7240" t="s">
        <v>14</v>
      </c>
      <c r="D7240" t="s">
        <v>50</v>
      </c>
      <c r="E7240" t="s">
        <v>47</v>
      </c>
      <c r="F7240" t="s">
        <v>40</v>
      </c>
      <c r="G7240">
        <v>19286.52</v>
      </c>
      <c r="H7240">
        <v>1</v>
      </c>
      <c r="I7240">
        <v>19286.52</v>
      </c>
      <c r="J7240">
        <v>2.36</v>
      </c>
      <c r="K7240">
        <v>4009</v>
      </c>
      <c r="L7240" s="1">
        <v>45381</v>
      </c>
    </row>
    <row r="7241" spans="1:12" x14ac:dyDescent="0.25">
      <c r="A7241" t="s">
        <v>7285</v>
      </c>
      <c r="B7241" t="s">
        <v>13</v>
      </c>
      <c r="C7241" t="s">
        <v>14</v>
      </c>
      <c r="D7241" t="s">
        <v>15</v>
      </c>
      <c r="E7241" t="s">
        <v>16</v>
      </c>
      <c r="F7241" t="s">
        <v>40</v>
      </c>
      <c r="G7241">
        <v>13397.29</v>
      </c>
      <c r="H7241">
        <v>2</v>
      </c>
      <c r="I7241">
        <v>26794.58</v>
      </c>
      <c r="J7241">
        <v>3.07</v>
      </c>
      <c r="K7241">
        <v>2736</v>
      </c>
      <c r="L7241" s="1">
        <v>45346</v>
      </c>
    </row>
    <row r="7242" spans="1:12" x14ac:dyDescent="0.25">
      <c r="A7242" t="s">
        <v>7286</v>
      </c>
      <c r="B7242" t="s">
        <v>35</v>
      </c>
      <c r="C7242" t="s">
        <v>14</v>
      </c>
      <c r="D7242" t="s">
        <v>36</v>
      </c>
      <c r="E7242" t="s">
        <v>22</v>
      </c>
      <c r="F7242" t="s">
        <v>17</v>
      </c>
      <c r="G7242">
        <v>10875.96</v>
      </c>
      <c r="H7242">
        <v>3</v>
      </c>
      <c r="I7242">
        <v>32627.88</v>
      </c>
      <c r="J7242">
        <v>2.4</v>
      </c>
      <c r="K7242">
        <v>233</v>
      </c>
      <c r="L7242" s="1">
        <v>45619</v>
      </c>
    </row>
    <row r="7243" spans="1:12" x14ac:dyDescent="0.25">
      <c r="A7243" t="s">
        <v>7287</v>
      </c>
      <c r="B7243" t="s">
        <v>30</v>
      </c>
      <c r="C7243" t="s">
        <v>31</v>
      </c>
      <c r="D7243" t="s">
        <v>32</v>
      </c>
      <c r="E7243" t="s">
        <v>47</v>
      </c>
      <c r="F7243" t="s">
        <v>28</v>
      </c>
      <c r="G7243">
        <v>3144.19</v>
      </c>
      <c r="H7243">
        <v>1</v>
      </c>
      <c r="I7243">
        <v>3144.19</v>
      </c>
      <c r="J7243">
        <v>1.62</v>
      </c>
      <c r="K7243">
        <v>2039</v>
      </c>
      <c r="L7243" s="1">
        <v>45329</v>
      </c>
    </row>
    <row r="7244" spans="1:12" x14ac:dyDescent="0.25">
      <c r="A7244" t="s">
        <v>7288</v>
      </c>
      <c r="B7244" t="s">
        <v>19</v>
      </c>
      <c r="C7244" t="s">
        <v>20</v>
      </c>
      <c r="D7244" t="s">
        <v>21</v>
      </c>
      <c r="E7244" t="s">
        <v>16</v>
      </c>
      <c r="F7244" t="s">
        <v>33</v>
      </c>
      <c r="G7244">
        <v>11949.59</v>
      </c>
      <c r="H7244">
        <v>5</v>
      </c>
      <c r="I7244">
        <v>59747.95</v>
      </c>
      <c r="J7244">
        <v>2.5</v>
      </c>
      <c r="K7244">
        <v>2942</v>
      </c>
      <c r="L7244" s="1">
        <v>45308</v>
      </c>
    </row>
    <row r="7245" spans="1:12" x14ac:dyDescent="0.25">
      <c r="A7245" t="s">
        <v>7289</v>
      </c>
      <c r="B7245" t="s">
        <v>38</v>
      </c>
      <c r="C7245" t="s">
        <v>20</v>
      </c>
      <c r="D7245" t="s">
        <v>39</v>
      </c>
      <c r="E7245" t="s">
        <v>16</v>
      </c>
      <c r="F7245" t="s">
        <v>23</v>
      </c>
      <c r="G7245">
        <v>14344.31</v>
      </c>
      <c r="H7245">
        <v>4</v>
      </c>
      <c r="I7245">
        <v>57377.24</v>
      </c>
      <c r="J7245">
        <v>1.41</v>
      </c>
      <c r="K7245">
        <v>3829</v>
      </c>
      <c r="L7245" s="1">
        <v>45312</v>
      </c>
    </row>
    <row r="7246" spans="1:12" x14ac:dyDescent="0.25">
      <c r="A7246" t="s">
        <v>7290</v>
      </c>
      <c r="B7246" t="s">
        <v>30</v>
      </c>
      <c r="C7246" t="s">
        <v>31</v>
      </c>
      <c r="D7246" t="s">
        <v>32</v>
      </c>
      <c r="E7246" t="s">
        <v>47</v>
      </c>
      <c r="F7246" t="s">
        <v>28</v>
      </c>
      <c r="G7246">
        <v>16106.43</v>
      </c>
      <c r="H7246">
        <v>5</v>
      </c>
      <c r="I7246">
        <v>80532.149999999994</v>
      </c>
      <c r="J7246">
        <v>1.21</v>
      </c>
      <c r="K7246">
        <v>3499</v>
      </c>
      <c r="L7246" s="1">
        <v>45629</v>
      </c>
    </row>
    <row r="7247" spans="1:12" x14ac:dyDescent="0.25">
      <c r="A7247" t="s">
        <v>7291</v>
      </c>
      <c r="B7247" t="s">
        <v>65</v>
      </c>
      <c r="C7247" t="s">
        <v>20</v>
      </c>
      <c r="D7247" t="s">
        <v>66</v>
      </c>
      <c r="E7247" t="s">
        <v>16</v>
      </c>
      <c r="F7247" t="s">
        <v>23</v>
      </c>
      <c r="G7247">
        <v>16128.05</v>
      </c>
      <c r="H7247">
        <v>2</v>
      </c>
      <c r="I7247">
        <v>32256.1</v>
      </c>
      <c r="J7247">
        <v>4.58</v>
      </c>
      <c r="K7247">
        <v>3709</v>
      </c>
      <c r="L7247" s="1">
        <v>45633</v>
      </c>
    </row>
    <row r="7248" spans="1:12" x14ac:dyDescent="0.25">
      <c r="A7248" t="s">
        <v>7292</v>
      </c>
      <c r="B7248" t="s">
        <v>49</v>
      </c>
      <c r="C7248" t="s">
        <v>14</v>
      </c>
      <c r="D7248" t="s">
        <v>50</v>
      </c>
      <c r="E7248" t="s">
        <v>22</v>
      </c>
      <c r="F7248" t="s">
        <v>40</v>
      </c>
      <c r="G7248">
        <v>8136.16</v>
      </c>
      <c r="H7248">
        <v>1</v>
      </c>
      <c r="I7248">
        <v>8136.16</v>
      </c>
      <c r="J7248">
        <v>3.19</v>
      </c>
      <c r="K7248">
        <v>1202</v>
      </c>
      <c r="L7248" s="1">
        <v>45392</v>
      </c>
    </row>
    <row r="7249" spans="1:12" x14ac:dyDescent="0.25">
      <c r="A7249" t="s">
        <v>7293</v>
      </c>
      <c r="B7249" t="s">
        <v>25</v>
      </c>
      <c r="C7249" t="s">
        <v>26</v>
      </c>
      <c r="D7249" t="s">
        <v>27</v>
      </c>
      <c r="E7249" t="s">
        <v>16</v>
      </c>
      <c r="F7249" t="s">
        <v>33</v>
      </c>
      <c r="G7249">
        <v>19359.68</v>
      </c>
      <c r="H7249">
        <v>3</v>
      </c>
      <c r="I7249">
        <v>58079.040000000001</v>
      </c>
      <c r="J7249">
        <v>2</v>
      </c>
      <c r="K7249">
        <v>795</v>
      </c>
      <c r="L7249" s="1">
        <v>45552</v>
      </c>
    </row>
    <row r="7250" spans="1:12" x14ac:dyDescent="0.25">
      <c r="A7250" t="s">
        <v>7294</v>
      </c>
      <c r="B7250" t="s">
        <v>19</v>
      </c>
      <c r="C7250" t="s">
        <v>20</v>
      </c>
      <c r="D7250" t="s">
        <v>21</v>
      </c>
      <c r="E7250" t="s">
        <v>22</v>
      </c>
      <c r="F7250" t="s">
        <v>33</v>
      </c>
      <c r="G7250">
        <v>10368.879999999999</v>
      </c>
      <c r="H7250">
        <v>2</v>
      </c>
      <c r="I7250">
        <v>20737.759999999998</v>
      </c>
      <c r="J7250">
        <v>4.16</v>
      </c>
      <c r="K7250">
        <v>3794</v>
      </c>
      <c r="L7250" s="1">
        <v>45617</v>
      </c>
    </row>
    <row r="7251" spans="1:12" x14ac:dyDescent="0.25">
      <c r="A7251" t="s">
        <v>7295</v>
      </c>
      <c r="B7251" t="s">
        <v>19</v>
      </c>
      <c r="C7251" t="s">
        <v>20</v>
      </c>
      <c r="D7251" t="s">
        <v>21</v>
      </c>
      <c r="E7251" t="s">
        <v>16</v>
      </c>
      <c r="F7251" t="s">
        <v>33</v>
      </c>
      <c r="G7251">
        <v>10248.969999999999</v>
      </c>
      <c r="H7251">
        <v>1</v>
      </c>
      <c r="I7251">
        <v>10248.969999999999</v>
      </c>
      <c r="J7251">
        <v>4.46</v>
      </c>
      <c r="K7251">
        <v>1922</v>
      </c>
      <c r="L7251" s="1">
        <v>45392</v>
      </c>
    </row>
    <row r="7252" spans="1:12" x14ac:dyDescent="0.25">
      <c r="A7252" t="s">
        <v>7296</v>
      </c>
      <c r="B7252" t="s">
        <v>49</v>
      </c>
      <c r="C7252" t="s">
        <v>14</v>
      </c>
      <c r="D7252" t="s">
        <v>50</v>
      </c>
      <c r="E7252" t="s">
        <v>16</v>
      </c>
      <c r="F7252" t="s">
        <v>40</v>
      </c>
      <c r="G7252">
        <v>2081.52</v>
      </c>
      <c r="H7252">
        <v>1</v>
      </c>
      <c r="I7252">
        <v>2081.52</v>
      </c>
      <c r="J7252">
        <v>1.72</v>
      </c>
      <c r="K7252">
        <v>2715</v>
      </c>
      <c r="L7252" s="1">
        <v>45374</v>
      </c>
    </row>
    <row r="7253" spans="1:12" x14ac:dyDescent="0.25">
      <c r="A7253" t="s">
        <v>7297</v>
      </c>
      <c r="B7253" t="s">
        <v>25</v>
      </c>
      <c r="C7253" t="s">
        <v>26</v>
      </c>
      <c r="D7253" t="s">
        <v>27</v>
      </c>
      <c r="E7253" t="s">
        <v>16</v>
      </c>
      <c r="F7253" t="s">
        <v>33</v>
      </c>
      <c r="G7253">
        <v>15442.05</v>
      </c>
      <c r="H7253">
        <v>3</v>
      </c>
      <c r="I7253">
        <v>46326.15</v>
      </c>
      <c r="J7253">
        <v>3.92</v>
      </c>
      <c r="K7253">
        <v>349</v>
      </c>
      <c r="L7253" s="1">
        <v>45371</v>
      </c>
    </row>
    <row r="7254" spans="1:12" x14ac:dyDescent="0.25">
      <c r="A7254" t="s">
        <v>7298</v>
      </c>
      <c r="B7254" t="s">
        <v>53</v>
      </c>
      <c r="C7254" t="s">
        <v>31</v>
      </c>
      <c r="D7254" t="s">
        <v>54</v>
      </c>
      <c r="E7254" t="s">
        <v>16</v>
      </c>
      <c r="F7254" t="s">
        <v>17</v>
      </c>
      <c r="G7254">
        <v>10849.12</v>
      </c>
      <c r="H7254">
        <v>5</v>
      </c>
      <c r="I7254">
        <v>54245.599999999999</v>
      </c>
      <c r="J7254">
        <v>2.29</v>
      </c>
      <c r="K7254">
        <v>4192</v>
      </c>
      <c r="L7254" s="1">
        <v>45519</v>
      </c>
    </row>
    <row r="7255" spans="1:12" x14ac:dyDescent="0.25">
      <c r="A7255" t="s">
        <v>7299</v>
      </c>
      <c r="B7255" t="s">
        <v>30</v>
      </c>
      <c r="C7255" t="s">
        <v>31</v>
      </c>
      <c r="D7255" t="s">
        <v>32</v>
      </c>
      <c r="E7255" t="s">
        <v>22</v>
      </c>
      <c r="F7255" t="s">
        <v>33</v>
      </c>
      <c r="G7255">
        <v>6121.26</v>
      </c>
      <c r="H7255">
        <v>5</v>
      </c>
      <c r="I7255">
        <v>30606.3</v>
      </c>
      <c r="J7255">
        <v>2.9</v>
      </c>
      <c r="K7255">
        <v>3894</v>
      </c>
      <c r="L7255" s="1">
        <v>45379</v>
      </c>
    </row>
    <row r="7256" spans="1:12" x14ac:dyDescent="0.25">
      <c r="A7256" t="s">
        <v>7300</v>
      </c>
      <c r="B7256" t="s">
        <v>13</v>
      </c>
      <c r="C7256" t="s">
        <v>14</v>
      </c>
      <c r="D7256" t="s">
        <v>15</v>
      </c>
      <c r="E7256" t="s">
        <v>22</v>
      </c>
      <c r="F7256" t="s">
        <v>62</v>
      </c>
      <c r="G7256">
        <v>9208.93</v>
      </c>
      <c r="H7256">
        <v>4</v>
      </c>
      <c r="I7256">
        <v>36835.72</v>
      </c>
      <c r="J7256">
        <v>2.84</v>
      </c>
      <c r="K7256">
        <v>2641</v>
      </c>
      <c r="L7256" s="1">
        <v>45462</v>
      </c>
    </row>
    <row r="7257" spans="1:12" x14ac:dyDescent="0.25">
      <c r="A7257" t="s">
        <v>7301</v>
      </c>
      <c r="B7257" t="s">
        <v>35</v>
      </c>
      <c r="C7257" t="s">
        <v>14</v>
      </c>
      <c r="D7257" t="s">
        <v>36</v>
      </c>
      <c r="E7257" t="s">
        <v>16</v>
      </c>
      <c r="F7257" t="s">
        <v>23</v>
      </c>
      <c r="G7257">
        <v>17407.82</v>
      </c>
      <c r="H7257">
        <v>5</v>
      </c>
      <c r="I7257">
        <v>87039.1</v>
      </c>
      <c r="J7257">
        <v>3.99</v>
      </c>
      <c r="K7257">
        <v>318</v>
      </c>
      <c r="L7257" s="1">
        <v>45531</v>
      </c>
    </row>
    <row r="7258" spans="1:12" x14ac:dyDescent="0.25">
      <c r="A7258" t="s">
        <v>7302</v>
      </c>
      <c r="B7258" t="s">
        <v>49</v>
      </c>
      <c r="C7258" t="s">
        <v>14</v>
      </c>
      <c r="D7258" t="s">
        <v>50</v>
      </c>
      <c r="E7258" t="s">
        <v>22</v>
      </c>
      <c r="F7258" t="s">
        <v>40</v>
      </c>
      <c r="G7258">
        <v>995.01</v>
      </c>
      <c r="H7258">
        <v>2</v>
      </c>
      <c r="I7258">
        <v>1990.02</v>
      </c>
      <c r="J7258">
        <v>1.37</v>
      </c>
      <c r="K7258">
        <v>578</v>
      </c>
      <c r="L7258" s="1">
        <v>45433</v>
      </c>
    </row>
    <row r="7259" spans="1:12" x14ac:dyDescent="0.25">
      <c r="A7259" t="s">
        <v>7303</v>
      </c>
      <c r="B7259" t="s">
        <v>35</v>
      </c>
      <c r="C7259" t="s">
        <v>14</v>
      </c>
      <c r="D7259" t="s">
        <v>36</v>
      </c>
      <c r="E7259" t="s">
        <v>47</v>
      </c>
      <c r="F7259" t="s">
        <v>62</v>
      </c>
      <c r="G7259">
        <v>2260.5300000000002</v>
      </c>
      <c r="H7259">
        <v>5</v>
      </c>
      <c r="I7259">
        <v>11302.65</v>
      </c>
      <c r="J7259">
        <v>4.6399999999999997</v>
      </c>
      <c r="K7259">
        <v>4988</v>
      </c>
      <c r="L7259" s="1">
        <v>45305</v>
      </c>
    </row>
    <row r="7260" spans="1:12" x14ac:dyDescent="0.25">
      <c r="A7260" t="s">
        <v>7304</v>
      </c>
      <c r="B7260" t="s">
        <v>25</v>
      </c>
      <c r="C7260" t="s">
        <v>26</v>
      </c>
      <c r="D7260" t="s">
        <v>27</v>
      </c>
      <c r="E7260" t="s">
        <v>16</v>
      </c>
      <c r="F7260" t="s">
        <v>17</v>
      </c>
      <c r="G7260">
        <v>7882.76</v>
      </c>
      <c r="H7260">
        <v>3</v>
      </c>
      <c r="I7260">
        <v>23648.28</v>
      </c>
      <c r="J7260">
        <v>3</v>
      </c>
      <c r="K7260">
        <v>1608</v>
      </c>
      <c r="L7260" s="1">
        <v>45317</v>
      </c>
    </row>
    <row r="7261" spans="1:12" x14ac:dyDescent="0.25">
      <c r="A7261" t="s">
        <v>7305</v>
      </c>
      <c r="B7261" t="s">
        <v>35</v>
      </c>
      <c r="C7261" t="s">
        <v>14</v>
      </c>
      <c r="D7261" t="s">
        <v>36</v>
      </c>
      <c r="E7261" t="s">
        <v>16</v>
      </c>
      <c r="F7261" t="s">
        <v>40</v>
      </c>
      <c r="G7261">
        <v>8774.92</v>
      </c>
      <c r="H7261">
        <v>5</v>
      </c>
      <c r="I7261">
        <v>43874.6</v>
      </c>
      <c r="J7261">
        <v>4.8</v>
      </c>
      <c r="K7261">
        <v>4800</v>
      </c>
      <c r="L7261" s="1">
        <v>45364</v>
      </c>
    </row>
    <row r="7262" spans="1:12" x14ac:dyDescent="0.25">
      <c r="A7262" t="s">
        <v>7306</v>
      </c>
      <c r="B7262" t="s">
        <v>35</v>
      </c>
      <c r="C7262" t="s">
        <v>14</v>
      </c>
      <c r="D7262" t="s">
        <v>36</v>
      </c>
      <c r="E7262" t="s">
        <v>16</v>
      </c>
      <c r="F7262" t="s">
        <v>33</v>
      </c>
      <c r="G7262">
        <v>3386.43</v>
      </c>
      <c r="H7262">
        <v>3</v>
      </c>
      <c r="I7262">
        <v>10159.290000000001</v>
      </c>
      <c r="J7262">
        <v>3.69</v>
      </c>
      <c r="K7262">
        <v>3272</v>
      </c>
      <c r="L7262" s="1">
        <v>45357</v>
      </c>
    </row>
    <row r="7263" spans="1:12" x14ac:dyDescent="0.25">
      <c r="A7263" t="s">
        <v>7307</v>
      </c>
      <c r="B7263" t="s">
        <v>43</v>
      </c>
      <c r="C7263" t="s">
        <v>44</v>
      </c>
      <c r="D7263" t="s">
        <v>45</v>
      </c>
      <c r="E7263" t="s">
        <v>47</v>
      </c>
      <c r="F7263" t="s">
        <v>17</v>
      </c>
      <c r="G7263">
        <v>14114.74</v>
      </c>
      <c r="H7263">
        <v>2</v>
      </c>
      <c r="I7263">
        <v>28229.48</v>
      </c>
      <c r="J7263">
        <v>4.99</v>
      </c>
      <c r="K7263">
        <v>3926</v>
      </c>
      <c r="L7263" s="1">
        <v>45460</v>
      </c>
    </row>
    <row r="7264" spans="1:12" x14ac:dyDescent="0.25">
      <c r="A7264" t="s">
        <v>7308</v>
      </c>
      <c r="B7264" t="s">
        <v>43</v>
      </c>
      <c r="C7264" t="s">
        <v>44</v>
      </c>
      <c r="D7264" t="s">
        <v>45</v>
      </c>
      <c r="E7264" t="s">
        <v>22</v>
      </c>
      <c r="F7264" t="s">
        <v>33</v>
      </c>
      <c r="G7264">
        <v>6919.05</v>
      </c>
      <c r="H7264">
        <v>4</v>
      </c>
      <c r="I7264">
        <v>27676.2</v>
      </c>
      <c r="J7264">
        <v>1.37</v>
      </c>
      <c r="K7264">
        <v>4931</v>
      </c>
      <c r="L7264" s="1">
        <v>45347</v>
      </c>
    </row>
    <row r="7265" spans="1:12" x14ac:dyDescent="0.25">
      <c r="A7265" t="s">
        <v>7309</v>
      </c>
      <c r="B7265" t="s">
        <v>65</v>
      </c>
      <c r="C7265" t="s">
        <v>20</v>
      </c>
      <c r="D7265" t="s">
        <v>66</v>
      </c>
      <c r="E7265" t="s">
        <v>16</v>
      </c>
      <c r="F7265" t="s">
        <v>23</v>
      </c>
      <c r="G7265">
        <v>14933.67</v>
      </c>
      <c r="H7265">
        <v>5</v>
      </c>
      <c r="I7265">
        <v>74668.350000000006</v>
      </c>
      <c r="J7265">
        <v>3.84</v>
      </c>
      <c r="K7265">
        <v>671</v>
      </c>
      <c r="L7265" s="1">
        <v>45521</v>
      </c>
    </row>
    <row r="7266" spans="1:12" x14ac:dyDescent="0.25">
      <c r="A7266" t="s">
        <v>7310</v>
      </c>
      <c r="B7266" t="s">
        <v>43</v>
      </c>
      <c r="C7266" t="s">
        <v>44</v>
      </c>
      <c r="D7266" t="s">
        <v>45</v>
      </c>
      <c r="E7266" t="s">
        <v>47</v>
      </c>
      <c r="F7266" t="s">
        <v>23</v>
      </c>
      <c r="G7266">
        <v>8707.26</v>
      </c>
      <c r="H7266">
        <v>2</v>
      </c>
      <c r="I7266">
        <v>17414.52</v>
      </c>
      <c r="J7266">
        <v>4.1500000000000004</v>
      </c>
      <c r="K7266">
        <v>2991</v>
      </c>
      <c r="L7266" s="1">
        <v>45353</v>
      </c>
    </row>
    <row r="7267" spans="1:12" x14ac:dyDescent="0.25">
      <c r="A7267" t="s">
        <v>7311</v>
      </c>
      <c r="B7267" t="s">
        <v>49</v>
      </c>
      <c r="C7267" t="s">
        <v>14</v>
      </c>
      <c r="D7267" t="s">
        <v>50</v>
      </c>
      <c r="E7267" t="s">
        <v>16</v>
      </c>
      <c r="F7267" t="s">
        <v>23</v>
      </c>
      <c r="G7267">
        <v>8211.1</v>
      </c>
      <c r="H7267">
        <v>4</v>
      </c>
      <c r="I7267">
        <v>32844.400000000001</v>
      </c>
      <c r="J7267">
        <v>3.93</v>
      </c>
      <c r="K7267">
        <v>2618</v>
      </c>
      <c r="L7267" s="1">
        <v>45330</v>
      </c>
    </row>
    <row r="7268" spans="1:12" x14ac:dyDescent="0.25">
      <c r="A7268" t="s">
        <v>7312</v>
      </c>
      <c r="B7268" t="s">
        <v>35</v>
      </c>
      <c r="C7268" t="s">
        <v>14</v>
      </c>
      <c r="D7268" t="s">
        <v>36</v>
      </c>
      <c r="E7268" t="s">
        <v>16</v>
      </c>
      <c r="F7268" t="s">
        <v>17</v>
      </c>
      <c r="G7268">
        <v>19935.63</v>
      </c>
      <c r="H7268">
        <v>4</v>
      </c>
      <c r="I7268">
        <v>79742.52</v>
      </c>
      <c r="J7268">
        <v>4.6100000000000003</v>
      </c>
      <c r="K7268">
        <v>3691</v>
      </c>
      <c r="L7268" s="1">
        <v>45307</v>
      </c>
    </row>
    <row r="7269" spans="1:12" x14ac:dyDescent="0.25">
      <c r="A7269" t="s">
        <v>7313</v>
      </c>
      <c r="B7269" t="s">
        <v>35</v>
      </c>
      <c r="C7269" t="s">
        <v>14</v>
      </c>
      <c r="D7269" t="s">
        <v>36</v>
      </c>
      <c r="E7269" t="s">
        <v>16</v>
      </c>
      <c r="F7269" t="s">
        <v>62</v>
      </c>
      <c r="G7269">
        <v>13196.01</v>
      </c>
      <c r="H7269">
        <v>2</v>
      </c>
      <c r="I7269">
        <v>26392.02</v>
      </c>
      <c r="J7269">
        <v>1.76</v>
      </c>
      <c r="K7269">
        <v>1305</v>
      </c>
      <c r="L7269" s="1">
        <v>45610</v>
      </c>
    </row>
    <row r="7270" spans="1:12" x14ac:dyDescent="0.25">
      <c r="A7270" t="s">
        <v>7314</v>
      </c>
      <c r="B7270" t="s">
        <v>13</v>
      </c>
      <c r="C7270" t="s">
        <v>14</v>
      </c>
      <c r="D7270" t="s">
        <v>15</v>
      </c>
      <c r="E7270" t="s">
        <v>22</v>
      </c>
      <c r="F7270" t="s">
        <v>33</v>
      </c>
      <c r="G7270">
        <v>14293.42</v>
      </c>
      <c r="H7270">
        <v>5</v>
      </c>
      <c r="I7270">
        <v>71467.100000000006</v>
      </c>
      <c r="J7270">
        <v>4.28</v>
      </c>
      <c r="K7270">
        <v>3359</v>
      </c>
      <c r="L7270" s="1">
        <v>45590</v>
      </c>
    </row>
    <row r="7271" spans="1:12" x14ac:dyDescent="0.25">
      <c r="A7271" t="s">
        <v>7315</v>
      </c>
      <c r="B7271" t="s">
        <v>13</v>
      </c>
      <c r="C7271" t="s">
        <v>14</v>
      </c>
      <c r="D7271" t="s">
        <v>15</v>
      </c>
      <c r="E7271" t="s">
        <v>16</v>
      </c>
      <c r="F7271" t="s">
        <v>17</v>
      </c>
      <c r="G7271">
        <v>4353.74</v>
      </c>
      <c r="H7271">
        <v>5</v>
      </c>
      <c r="I7271">
        <v>21768.7</v>
      </c>
      <c r="J7271">
        <v>2.85</v>
      </c>
      <c r="K7271">
        <v>3752</v>
      </c>
      <c r="L7271" s="1">
        <v>45478</v>
      </c>
    </row>
    <row r="7272" spans="1:12" x14ac:dyDescent="0.25">
      <c r="A7272" t="s">
        <v>7316</v>
      </c>
      <c r="B7272" t="s">
        <v>25</v>
      </c>
      <c r="C7272" t="s">
        <v>26</v>
      </c>
      <c r="D7272" t="s">
        <v>27</v>
      </c>
      <c r="E7272" t="s">
        <v>47</v>
      </c>
      <c r="F7272" t="s">
        <v>62</v>
      </c>
      <c r="G7272">
        <v>17171.34</v>
      </c>
      <c r="H7272">
        <v>2</v>
      </c>
      <c r="I7272">
        <v>34342.68</v>
      </c>
      <c r="J7272">
        <v>2.9</v>
      </c>
      <c r="K7272">
        <v>4567</v>
      </c>
      <c r="L7272" s="1">
        <v>45375</v>
      </c>
    </row>
    <row r="7273" spans="1:12" x14ac:dyDescent="0.25">
      <c r="A7273" t="s">
        <v>7317</v>
      </c>
      <c r="B7273" t="s">
        <v>35</v>
      </c>
      <c r="C7273" t="s">
        <v>14</v>
      </c>
      <c r="D7273" t="s">
        <v>36</v>
      </c>
      <c r="E7273" t="s">
        <v>16</v>
      </c>
      <c r="F7273" t="s">
        <v>40</v>
      </c>
      <c r="G7273">
        <v>16631.73</v>
      </c>
      <c r="H7273">
        <v>5</v>
      </c>
      <c r="I7273">
        <v>83158.649999999994</v>
      </c>
      <c r="J7273">
        <v>2.91</v>
      </c>
      <c r="K7273">
        <v>311</v>
      </c>
      <c r="L7273" s="1">
        <v>45538</v>
      </c>
    </row>
    <row r="7274" spans="1:12" x14ac:dyDescent="0.25">
      <c r="A7274" t="s">
        <v>7318</v>
      </c>
      <c r="B7274" t="s">
        <v>30</v>
      </c>
      <c r="C7274" t="s">
        <v>31</v>
      </c>
      <c r="D7274" t="s">
        <v>32</v>
      </c>
      <c r="E7274" t="s">
        <v>16</v>
      </c>
      <c r="F7274" t="s">
        <v>40</v>
      </c>
      <c r="G7274">
        <v>6713.91</v>
      </c>
      <c r="H7274">
        <v>3</v>
      </c>
      <c r="I7274">
        <v>20141.73</v>
      </c>
      <c r="J7274">
        <v>4.8600000000000003</v>
      </c>
      <c r="K7274">
        <v>495</v>
      </c>
      <c r="L7274" s="1">
        <v>45350</v>
      </c>
    </row>
    <row r="7275" spans="1:12" x14ac:dyDescent="0.25">
      <c r="A7275" t="s">
        <v>7319</v>
      </c>
      <c r="B7275" t="s">
        <v>43</v>
      </c>
      <c r="C7275" t="s">
        <v>44</v>
      </c>
      <c r="D7275" t="s">
        <v>45</v>
      </c>
      <c r="E7275" t="s">
        <v>47</v>
      </c>
      <c r="F7275" t="s">
        <v>23</v>
      </c>
      <c r="G7275">
        <v>8714.32</v>
      </c>
      <c r="H7275">
        <v>3</v>
      </c>
      <c r="I7275">
        <v>26142.959999999999</v>
      </c>
      <c r="J7275">
        <v>4.9400000000000004</v>
      </c>
      <c r="K7275">
        <v>856</v>
      </c>
      <c r="L7275" s="1">
        <v>45440</v>
      </c>
    </row>
    <row r="7276" spans="1:12" x14ac:dyDescent="0.25">
      <c r="A7276" t="s">
        <v>7320</v>
      </c>
      <c r="B7276" t="s">
        <v>43</v>
      </c>
      <c r="C7276" t="s">
        <v>44</v>
      </c>
      <c r="D7276" t="s">
        <v>45</v>
      </c>
      <c r="E7276" t="s">
        <v>47</v>
      </c>
      <c r="F7276" t="s">
        <v>17</v>
      </c>
      <c r="G7276">
        <v>10271.35</v>
      </c>
      <c r="H7276">
        <v>5</v>
      </c>
      <c r="I7276">
        <v>51356.75</v>
      </c>
      <c r="J7276">
        <v>1.97</v>
      </c>
      <c r="K7276">
        <v>2101</v>
      </c>
      <c r="L7276" s="1">
        <v>45568</v>
      </c>
    </row>
    <row r="7277" spans="1:12" x14ac:dyDescent="0.25">
      <c r="A7277" t="s">
        <v>7321</v>
      </c>
      <c r="B7277" t="s">
        <v>43</v>
      </c>
      <c r="C7277" t="s">
        <v>44</v>
      </c>
      <c r="D7277" t="s">
        <v>45</v>
      </c>
      <c r="E7277" t="s">
        <v>16</v>
      </c>
      <c r="F7277" t="s">
        <v>23</v>
      </c>
      <c r="G7277">
        <v>10576.31</v>
      </c>
      <c r="H7277">
        <v>5</v>
      </c>
      <c r="I7277">
        <v>52881.55</v>
      </c>
      <c r="J7277">
        <v>1.85</v>
      </c>
      <c r="K7277">
        <v>1015</v>
      </c>
      <c r="L7277" s="1">
        <v>45529</v>
      </c>
    </row>
    <row r="7278" spans="1:12" x14ac:dyDescent="0.25">
      <c r="A7278" t="s">
        <v>7322</v>
      </c>
      <c r="B7278" t="s">
        <v>25</v>
      </c>
      <c r="C7278" t="s">
        <v>26</v>
      </c>
      <c r="D7278" t="s">
        <v>27</v>
      </c>
      <c r="E7278" t="s">
        <v>47</v>
      </c>
      <c r="F7278" t="s">
        <v>40</v>
      </c>
      <c r="G7278">
        <v>4316</v>
      </c>
      <c r="H7278">
        <v>4</v>
      </c>
      <c r="I7278">
        <v>17264</v>
      </c>
      <c r="J7278">
        <v>1.6</v>
      </c>
      <c r="K7278">
        <v>2317</v>
      </c>
      <c r="L7278" s="1">
        <v>45569</v>
      </c>
    </row>
    <row r="7279" spans="1:12" x14ac:dyDescent="0.25">
      <c r="A7279" t="s">
        <v>7323</v>
      </c>
      <c r="B7279" t="s">
        <v>65</v>
      </c>
      <c r="C7279" t="s">
        <v>20</v>
      </c>
      <c r="D7279" t="s">
        <v>66</v>
      </c>
      <c r="E7279" t="s">
        <v>16</v>
      </c>
      <c r="F7279" t="s">
        <v>40</v>
      </c>
      <c r="G7279">
        <v>15776.13</v>
      </c>
      <c r="H7279">
        <v>4</v>
      </c>
      <c r="I7279">
        <v>63104.52</v>
      </c>
      <c r="J7279">
        <v>1.31</v>
      </c>
      <c r="K7279">
        <v>4419</v>
      </c>
      <c r="L7279" s="1">
        <v>45367</v>
      </c>
    </row>
    <row r="7280" spans="1:12" x14ac:dyDescent="0.25">
      <c r="A7280" t="s">
        <v>7324</v>
      </c>
      <c r="B7280" t="s">
        <v>13</v>
      </c>
      <c r="C7280" t="s">
        <v>14</v>
      </c>
      <c r="D7280" t="s">
        <v>15</v>
      </c>
      <c r="E7280" t="s">
        <v>16</v>
      </c>
      <c r="F7280" t="s">
        <v>28</v>
      </c>
      <c r="G7280">
        <v>1974.44</v>
      </c>
      <c r="H7280">
        <v>1</v>
      </c>
      <c r="I7280">
        <v>1974.44</v>
      </c>
      <c r="J7280">
        <v>2.35</v>
      </c>
      <c r="K7280">
        <v>392</v>
      </c>
      <c r="L7280" s="1">
        <v>45577</v>
      </c>
    </row>
    <row r="7281" spans="1:12" x14ac:dyDescent="0.25">
      <c r="A7281" t="s">
        <v>7325</v>
      </c>
      <c r="B7281" t="s">
        <v>49</v>
      </c>
      <c r="C7281" t="s">
        <v>14</v>
      </c>
      <c r="D7281" t="s">
        <v>50</v>
      </c>
      <c r="E7281" t="s">
        <v>16</v>
      </c>
      <c r="F7281" t="s">
        <v>33</v>
      </c>
      <c r="G7281">
        <v>9728.92</v>
      </c>
      <c r="H7281">
        <v>2</v>
      </c>
      <c r="I7281">
        <v>19457.84</v>
      </c>
      <c r="J7281">
        <v>2.89</v>
      </c>
      <c r="K7281">
        <v>1156</v>
      </c>
      <c r="L7281" s="1">
        <v>45448</v>
      </c>
    </row>
    <row r="7282" spans="1:12" x14ac:dyDescent="0.25">
      <c r="A7282" t="s">
        <v>7326</v>
      </c>
      <c r="B7282" t="s">
        <v>53</v>
      </c>
      <c r="C7282" t="s">
        <v>31</v>
      </c>
      <c r="D7282" t="s">
        <v>54</v>
      </c>
      <c r="E7282" t="s">
        <v>22</v>
      </c>
      <c r="F7282" t="s">
        <v>28</v>
      </c>
      <c r="G7282">
        <v>1450.42</v>
      </c>
      <c r="H7282">
        <v>3</v>
      </c>
      <c r="I7282">
        <v>4351.26</v>
      </c>
      <c r="J7282">
        <v>1.67</v>
      </c>
      <c r="K7282">
        <v>209</v>
      </c>
      <c r="L7282" s="1">
        <v>45615</v>
      </c>
    </row>
    <row r="7283" spans="1:12" x14ac:dyDescent="0.25">
      <c r="A7283" t="s">
        <v>7327</v>
      </c>
      <c r="B7283" t="s">
        <v>13</v>
      </c>
      <c r="C7283" t="s">
        <v>14</v>
      </c>
      <c r="D7283" t="s">
        <v>15</v>
      </c>
      <c r="E7283" t="s">
        <v>22</v>
      </c>
      <c r="F7283" t="s">
        <v>28</v>
      </c>
      <c r="G7283">
        <v>19245.5</v>
      </c>
      <c r="H7283">
        <v>5</v>
      </c>
      <c r="I7283">
        <v>96227.5</v>
      </c>
      <c r="J7283">
        <v>2.6</v>
      </c>
      <c r="K7283">
        <v>4139</v>
      </c>
      <c r="L7283" s="1">
        <v>45647</v>
      </c>
    </row>
    <row r="7284" spans="1:12" x14ac:dyDescent="0.25">
      <c r="A7284" t="s">
        <v>7328</v>
      </c>
      <c r="B7284" t="s">
        <v>38</v>
      </c>
      <c r="C7284" t="s">
        <v>20</v>
      </c>
      <c r="D7284" t="s">
        <v>39</v>
      </c>
      <c r="E7284" t="s">
        <v>47</v>
      </c>
      <c r="F7284" t="s">
        <v>17</v>
      </c>
      <c r="G7284">
        <v>13198.95</v>
      </c>
      <c r="H7284">
        <v>4</v>
      </c>
      <c r="I7284">
        <v>52795.8</v>
      </c>
      <c r="J7284">
        <v>4.4000000000000004</v>
      </c>
      <c r="K7284">
        <v>4330</v>
      </c>
      <c r="L7284" s="1">
        <v>45386</v>
      </c>
    </row>
    <row r="7285" spans="1:12" x14ac:dyDescent="0.25">
      <c r="A7285" t="s">
        <v>7329</v>
      </c>
      <c r="B7285" t="s">
        <v>13</v>
      </c>
      <c r="C7285" t="s">
        <v>14</v>
      </c>
      <c r="D7285" t="s">
        <v>15</v>
      </c>
      <c r="E7285" t="s">
        <v>47</v>
      </c>
      <c r="F7285" t="s">
        <v>33</v>
      </c>
      <c r="G7285">
        <v>11036.71</v>
      </c>
      <c r="H7285">
        <v>4</v>
      </c>
      <c r="I7285">
        <v>44146.84</v>
      </c>
      <c r="J7285">
        <v>1.64</v>
      </c>
      <c r="K7285">
        <v>755</v>
      </c>
      <c r="L7285" s="1">
        <v>45342</v>
      </c>
    </row>
    <row r="7286" spans="1:12" x14ac:dyDescent="0.25">
      <c r="A7286" t="s">
        <v>7330</v>
      </c>
      <c r="B7286" t="s">
        <v>19</v>
      </c>
      <c r="C7286" t="s">
        <v>20</v>
      </c>
      <c r="D7286" t="s">
        <v>21</v>
      </c>
      <c r="E7286" t="s">
        <v>22</v>
      </c>
      <c r="F7286" t="s">
        <v>23</v>
      </c>
      <c r="G7286">
        <v>11395.63</v>
      </c>
      <c r="H7286">
        <v>4</v>
      </c>
      <c r="I7286">
        <v>45582.52</v>
      </c>
      <c r="J7286">
        <v>1.26</v>
      </c>
      <c r="K7286">
        <v>3659</v>
      </c>
      <c r="L7286" s="1">
        <v>45383</v>
      </c>
    </row>
    <row r="7287" spans="1:12" x14ac:dyDescent="0.25">
      <c r="A7287" t="s">
        <v>7331</v>
      </c>
      <c r="B7287" t="s">
        <v>43</v>
      </c>
      <c r="C7287" t="s">
        <v>44</v>
      </c>
      <c r="D7287" t="s">
        <v>45</v>
      </c>
      <c r="E7287" t="s">
        <v>16</v>
      </c>
      <c r="F7287" t="s">
        <v>40</v>
      </c>
      <c r="G7287">
        <v>2035.22</v>
      </c>
      <c r="H7287">
        <v>3</v>
      </c>
      <c r="I7287">
        <v>6105.66</v>
      </c>
      <c r="J7287">
        <v>3.98</v>
      </c>
      <c r="K7287">
        <v>325</v>
      </c>
      <c r="L7287" s="1">
        <v>45471</v>
      </c>
    </row>
    <row r="7288" spans="1:12" x14ac:dyDescent="0.25">
      <c r="A7288" t="s">
        <v>7332</v>
      </c>
      <c r="B7288" t="s">
        <v>38</v>
      </c>
      <c r="C7288" t="s">
        <v>20</v>
      </c>
      <c r="D7288" t="s">
        <v>39</v>
      </c>
      <c r="E7288" t="s">
        <v>16</v>
      </c>
      <c r="F7288" t="s">
        <v>33</v>
      </c>
      <c r="G7288">
        <v>15538.85</v>
      </c>
      <c r="H7288">
        <v>1</v>
      </c>
      <c r="I7288">
        <v>15538.85</v>
      </c>
      <c r="J7288">
        <v>4.04</v>
      </c>
      <c r="K7288">
        <v>3975</v>
      </c>
      <c r="L7288" s="1">
        <v>45610</v>
      </c>
    </row>
    <row r="7289" spans="1:12" x14ac:dyDescent="0.25">
      <c r="A7289" t="s">
        <v>7333</v>
      </c>
      <c r="B7289" t="s">
        <v>35</v>
      </c>
      <c r="C7289" t="s">
        <v>14</v>
      </c>
      <c r="D7289" t="s">
        <v>36</v>
      </c>
      <c r="E7289" t="s">
        <v>16</v>
      </c>
      <c r="F7289" t="s">
        <v>23</v>
      </c>
      <c r="G7289">
        <v>11231.41</v>
      </c>
      <c r="H7289">
        <v>1</v>
      </c>
      <c r="I7289">
        <v>11231.41</v>
      </c>
      <c r="J7289">
        <v>4.0999999999999996</v>
      </c>
      <c r="K7289">
        <v>717</v>
      </c>
      <c r="L7289" s="1">
        <v>45631</v>
      </c>
    </row>
    <row r="7290" spans="1:12" x14ac:dyDescent="0.25">
      <c r="A7290" t="s">
        <v>7334</v>
      </c>
      <c r="B7290" t="s">
        <v>30</v>
      </c>
      <c r="C7290" t="s">
        <v>31</v>
      </c>
      <c r="D7290" t="s">
        <v>32</v>
      </c>
      <c r="E7290" t="s">
        <v>22</v>
      </c>
      <c r="F7290" t="s">
        <v>28</v>
      </c>
      <c r="G7290">
        <v>18867.16</v>
      </c>
      <c r="H7290">
        <v>1</v>
      </c>
      <c r="I7290">
        <v>18867.16</v>
      </c>
      <c r="J7290">
        <v>4.32</v>
      </c>
      <c r="K7290">
        <v>1177</v>
      </c>
      <c r="L7290" s="1">
        <v>45556</v>
      </c>
    </row>
    <row r="7291" spans="1:12" x14ac:dyDescent="0.25">
      <c r="A7291" t="s">
        <v>7335</v>
      </c>
      <c r="B7291" t="s">
        <v>49</v>
      </c>
      <c r="C7291" t="s">
        <v>14</v>
      </c>
      <c r="D7291" t="s">
        <v>50</v>
      </c>
      <c r="E7291" t="s">
        <v>16</v>
      </c>
      <c r="F7291" t="s">
        <v>62</v>
      </c>
      <c r="G7291">
        <v>16630.96</v>
      </c>
      <c r="H7291">
        <v>4</v>
      </c>
      <c r="I7291">
        <v>66523.839999999997</v>
      </c>
      <c r="J7291">
        <v>1.96</v>
      </c>
      <c r="K7291">
        <v>1904</v>
      </c>
      <c r="L7291" s="1">
        <v>45400</v>
      </c>
    </row>
    <row r="7292" spans="1:12" x14ac:dyDescent="0.25">
      <c r="A7292" t="s">
        <v>7336</v>
      </c>
      <c r="B7292" t="s">
        <v>25</v>
      </c>
      <c r="C7292" t="s">
        <v>26</v>
      </c>
      <c r="D7292" t="s">
        <v>27</v>
      </c>
      <c r="E7292" t="s">
        <v>47</v>
      </c>
      <c r="F7292" t="s">
        <v>40</v>
      </c>
      <c r="G7292">
        <v>2384.7800000000002</v>
      </c>
      <c r="H7292">
        <v>5</v>
      </c>
      <c r="I7292">
        <v>11923.9</v>
      </c>
      <c r="J7292">
        <v>3.97</v>
      </c>
      <c r="K7292">
        <v>3550</v>
      </c>
      <c r="L7292" s="1">
        <v>45559</v>
      </c>
    </row>
    <row r="7293" spans="1:12" x14ac:dyDescent="0.25">
      <c r="A7293" t="s">
        <v>7337</v>
      </c>
      <c r="B7293" t="s">
        <v>13</v>
      </c>
      <c r="C7293" t="s">
        <v>14</v>
      </c>
      <c r="D7293" t="s">
        <v>15</v>
      </c>
      <c r="E7293" t="s">
        <v>16</v>
      </c>
      <c r="F7293" t="s">
        <v>40</v>
      </c>
      <c r="G7293">
        <v>3168.19</v>
      </c>
      <c r="H7293">
        <v>5</v>
      </c>
      <c r="I7293">
        <v>15840.95</v>
      </c>
      <c r="J7293">
        <v>4.6500000000000004</v>
      </c>
      <c r="K7293">
        <v>4879</v>
      </c>
      <c r="L7293" s="1">
        <v>45388</v>
      </c>
    </row>
    <row r="7294" spans="1:12" x14ac:dyDescent="0.25">
      <c r="A7294" t="s">
        <v>7338</v>
      </c>
      <c r="B7294" t="s">
        <v>65</v>
      </c>
      <c r="C7294" t="s">
        <v>20</v>
      </c>
      <c r="D7294" t="s">
        <v>66</v>
      </c>
      <c r="E7294" t="s">
        <v>22</v>
      </c>
      <c r="F7294" t="s">
        <v>33</v>
      </c>
      <c r="G7294">
        <v>13179.24</v>
      </c>
      <c r="H7294">
        <v>5</v>
      </c>
      <c r="I7294">
        <v>65896.2</v>
      </c>
      <c r="J7294">
        <v>1.21</v>
      </c>
      <c r="K7294">
        <v>1819</v>
      </c>
      <c r="L7294" s="1">
        <v>45541</v>
      </c>
    </row>
    <row r="7295" spans="1:12" x14ac:dyDescent="0.25">
      <c r="A7295" t="s">
        <v>7339</v>
      </c>
      <c r="B7295" t="s">
        <v>49</v>
      </c>
      <c r="C7295" t="s">
        <v>14</v>
      </c>
      <c r="D7295" t="s">
        <v>50</v>
      </c>
      <c r="E7295" t="s">
        <v>16</v>
      </c>
      <c r="F7295" t="s">
        <v>62</v>
      </c>
      <c r="G7295">
        <v>2940.65</v>
      </c>
      <c r="H7295">
        <v>4</v>
      </c>
      <c r="I7295">
        <v>11762.6</v>
      </c>
      <c r="J7295">
        <v>4.92</v>
      </c>
      <c r="K7295">
        <v>4217</v>
      </c>
      <c r="L7295" s="1">
        <v>45354</v>
      </c>
    </row>
    <row r="7296" spans="1:12" x14ac:dyDescent="0.25">
      <c r="A7296" t="s">
        <v>7340</v>
      </c>
      <c r="B7296" t="s">
        <v>38</v>
      </c>
      <c r="C7296" t="s">
        <v>20</v>
      </c>
      <c r="D7296" t="s">
        <v>39</v>
      </c>
      <c r="E7296" t="s">
        <v>16</v>
      </c>
      <c r="F7296" t="s">
        <v>28</v>
      </c>
      <c r="G7296">
        <v>8819.99</v>
      </c>
      <c r="H7296">
        <v>4</v>
      </c>
      <c r="I7296">
        <v>35279.96</v>
      </c>
      <c r="J7296">
        <v>2.4700000000000002</v>
      </c>
      <c r="K7296">
        <v>1444</v>
      </c>
      <c r="L7296" s="1">
        <v>45433</v>
      </c>
    </row>
    <row r="7297" spans="1:12" x14ac:dyDescent="0.25">
      <c r="A7297" t="s">
        <v>7341</v>
      </c>
      <c r="B7297" t="s">
        <v>35</v>
      </c>
      <c r="C7297" t="s">
        <v>14</v>
      </c>
      <c r="D7297" t="s">
        <v>36</v>
      </c>
      <c r="E7297" t="s">
        <v>16</v>
      </c>
      <c r="F7297" t="s">
        <v>62</v>
      </c>
      <c r="G7297">
        <v>13241.76</v>
      </c>
      <c r="H7297">
        <v>1</v>
      </c>
      <c r="I7297">
        <v>13241.76</v>
      </c>
      <c r="J7297">
        <v>4.16</v>
      </c>
      <c r="K7297">
        <v>1135</v>
      </c>
      <c r="L7297" s="1">
        <v>45481</v>
      </c>
    </row>
    <row r="7298" spans="1:12" x14ac:dyDescent="0.25">
      <c r="A7298" t="s">
        <v>7342</v>
      </c>
      <c r="B7298" t="s">
        <v>49</v>
      </c>
      <c r="C7298" t="s">
        <v>14</v>
      </c>
      <c r="D7298" t="s">
        <v>50</v>
      </c>
      <c r="E7298" t="s">
        <v>47</v>
      </c>
      <c r="F7298" t="s">
        <v>28</v>
      </c>
      <c r="G7298">
        <v>10503.64</v>
      </c>
      <c r="H7298">
        <v>4</v>
      </c>
      <c r="I7298">
        <v>42014.559999999998</v>
      </c>
      <c r="J7298">
        <v>2.34</v>
      </c>
      <c r="K7298">
        <v>863</v>
      </c>
      <c r="L7298" s="1">
        <v>45611</v>
      </c>
    </row>
    <row r="7299" spans="1:12" x14ac:dyDescent="0.25">
      <c r="A7299" t="s">
        <v>7343</v>
      </c>
      <c r="B7299" t="s">
        <v>49</v>
      </c>
      <c r="C7299" t="s">
        <v>14</v>
      </c>
      <c r="D7299" t="s">
        <v>50</v>
      </c>
      <c r="E7299" t="s">
        <v>22</v>
      </c>
      <c r="F7299" t="s">
        <v>33</v>
      </c>
      <c r="G7299">
        <v>8376.9</v>
      </c>
      <c r="H7299">
        <v>2</v>
      </c>
      <c r="I7299">
        <v>16753.8</v>
      </c>
      <c r="J7299">
        <v>3.61</v>
      </c>
      <c r="K7299">
        <v>1141</v>
      </c>
      <c r="L7299" s="1">
        <v>45527</v>
      </c>
    </row>
    <row r="7300" spans="1:12" x14ac:dyDescent="0.25">
      <c r="A7300" t="s">
        <v>7344</v>
      </c>
      <c r="B7300" t="s">
        <v>49</v>
      </c>
      <c r="C7300" t="s">
        <v>14</v>
      </c>
      <c r="D7300" t="s">
        <v>50</v>
      </c>
      <c r="E7300" t="s">
        <v>47</v>
      </c>
      <c r="F7300" t="s">
        <v>62</v>
      </c>
      <c r="G7300">
        <v>11530.14</v>
      </c>
      <c r="H7300">
        <v>5</v>
      </c>
      <c r="I7300">
        <v>57650.7</v>
      </c>
      <c r="J7300">
        <v>1.08</v>
      </c>
      <c r="K7300">
        <v>4648</v>
      </c>
      <c r="L7300" s="1">
        <v>45333</v>
      </c>
    </row>
    <row r="7301" spans="1:12" x14ac:dyDescent="0.25">
      <c r="A7301" t="s">
        <v>7345</v>
      </c>
      <c r="B7301" t="s">
        <v>43</v>
      </c>
      <c r="C7301" t="s">
        <v>44</v>
      </c>
      <c r="D7301" t="s">
        <v>45</v>
      </c>
      <c r="E7301" t="s">
        <v>47</v>
      </c>
      <c r="F7301" t="s">
        <v>28</v>
      </c>
      <c r="G7301">
        <v>10641.56</v>
      </c>
      <c r="H7301">
        <v>5</v>
      </c>
      <c r="I7301">
        <v>53207.8</v>
      </c>
      <c r="J7301">
        <v>2.06</v>
      </c>
      <c r="K7301">
        <v>3528</v>
      </c>
      <c r="L7301" s="1">
        <v>45630</v>
      </c>
    </row>
    <row r="7302" spans="1:12" x14ac:dyDescent="0.25">
      <c r="A7302" t="s">
        <v>7346</v>
      </c>
      <c r="B7302" t="s">
        <v>53</v>
      </c>
      <c r="C7302" t="s">
        <v>31</v>
      </c>
      <c r="D7302" t="s">
        <v>54</v>
      </c>
      <c r="E7302" t="s">
        <v>16</v>
      </c>
      <c r="F7302" t="s">
        <v>33</v>
      </c>
      <c r="G7302">
        <v>16556.400000000001</v>
      </c>
      <c r="H7302">
        <v>5</v>
      </c>
      <c r="I7302">
        <v>82782</v>
      </c>
      <c r="J7302">
        <v>2.0699999999999998</v>
      </c>
      <c r="K7302">
        <v>2981</v>
      </c>
      <c r="L7302" s="1">
        <v>45465</v>
      </c>
    </row>
    <row r="7303" spans="1:12" x14ac:dyDescent="0.25">
      <c r="A7303" t="s">
        <v>7347</v>
      </c>
      <c r="B7303" t="s">
        <v>30</v>
      </c>
      <c r="C7303" t="s">
        <v>31</v>
      </c>
      <c r="D7303" t="s">
        <v>32</v>
      </c>
      <c r="E7303" t="s">
        <v>47</v>
      </c>
      <c r="F7303" t="s">
        <v>40</v>
      </c>
      <c r="G7303">
        <v>10514.44</v>
      </c>
      <c r="H7303">
        <v>1</v>
      </c>
      <c r="I7303">
        <v>10514.44</v>
      </c>
      <c r="J7303">
        <v>1.84</v>
      </c>
      <c r="K7303">
        <v>2227</v>
      </c>
      <c r="L7303" s="1">
        <v>45362</v>
      </c>
    </row>
    <row r="7304" spans="1:12" x14ac:dyDescent="0.25">
      <c r="A7304" t="s">
        <v>7348</v>
      </c>
      <c r="B7304" t="s">
        <v>43</v>
      </c>
      <c r="C7304" t="s">
        <v>44</v>
      </c>
      <c r="D7304" t="s">
        <v>45</v>
      </c>
      <c r="E7304" t="s">
        <v>47</v>
      </c>
      <c r="F7304" t="s">
        <v>33</v>
      </c>
      <c r="G7304">
        <v>4019.2</v>
      </c>
      <c r="H7304">
        <v>2</v>
      </c>
      <c r="I7304">
        <v>8038.4</v>
      </c>
      <c r="J7304">
        <v>1.8</v>
      </c>
      <c r="K7304">
        <v>857</v>
      </c>
      <c r="L7304" s="1">
        <v>45510</v>
      </c>
    </row>
    <row r="7305" spans="1:12" x14ac:dyDescent="0.25">
      <c r="A7305" t="s">
        <v>7349</v>
      </c>
      <c r="B7305" t="s">
        <v>43</v>
      </c>
      <c r="C7305" t="s">
        <v>44</v>
      </c>
      <c r="D7305" t="s">
        <v>45</v>
      </c>
      <c r="E7305" t="s">
        <v>16</v>
      </c>
      <c r="F7305" t="s">
        <v>40</v>
      </c>
      <c r="G7305">
        <v>13441.58</v>
      </c>
      <c r="H7305">
        <v>1</v>
      </c>
      <c r="I7305">
        <v>13441.58</v>
      </c>
      <c r="J7305">
        <v>1.63</v>
      </c>
      <c r="K7305">
        <v>3179</v>
      </c>
      <c r="L7305" s="1">
        <v>45638</v>
      </c>
    </row>
    <row r="7306" spans="1:12" x14ac:dyDescent="0.25">
      <c r="A7306" t="s">
        <v>7350</v>
      </c>
      <c r="B7306" t="s">
        <v>25</v>
      </c>
      <c r="C7306" t="s">
        <v>26</v>
      </c>
      <c r="D7306" t="s">
        <v>27</v>
      </c>
      <c r="E7306" t="s">
        <v>22</v>
      </c>
      <c r="F7306" t="s">
        <v>62</v>
      </c>
      <c r="G7306">
        <v>9259.3799999999992</v>
      </c>
      <c r="H7306">
        <v>4</v>
      </c>
      <c r="I7306">
        <v>37037.519999999997</v>
      </c>
      <c r="J7306">
        <v>3.19</v>
      </c>
      <c r="K7306">
        <v>2222</v>
      </c>
      <c r="L7306" s="1">
        <v>45474</v>
      </c>
    </row>
    <row r="7307" spans="1:12" x14ac:dyDescent="0.25">
      <c r="A7307" t="s">
        <v>7351</v>
      </c>
      <c r="B7307" t="s">
        <v>43</v>
      </c>
      <c r="C7307" t="s">
        <v>44</v>
      </c>
      <c r="D7307" t="s">
        <v>45</v>
      </c>
      <c r="E7307" t="s">
        <v>47</v>
      </c>
      <c r="F7307" t="s">
        <v>28</v>
      </c>
      <c r="G7307">
        <v>19152.919999999998</v>
      </c>
      <c r="H7307">
        <v>1</v>
      </c>
      <c r="I7307">
        <v>19152.919999999998</v>
      </c>
      <c r="J7307">
        <v>4.34</v>
      </c>
      <c r="K7307">
        <v>505</v>
      </c>
      <c r="L7307" s="1">
        <v>45597</v>
      </c>
    </row>
    <row r="7308" spans="1:12" x14ac:dyDescent="0.25">
      <c r="A7308" t="s">
        <v>7352</v>
      </c>
      <c r="B7308" t="s">
        <v>25</v>
      </c>
      <c r="C7308" t="s">
        <v>26</v>
      </c>
      <c r="D7308" t="s">
        <v>27</v>
      </c>
      <c r="E7308" t="s">
        <v>16</v>
      </c>
      <c r="F7308" t="s">
        <v>23</v>
      </c>
      <c r="G7308">
        <v>7347.73</v>
      </c>
      <c r="H7308">
        <v>2</v>
      </c>
      <c r="I7308">
        <v>14695.46</v>
      </c>
      <c r="J7308">
        <v>1.17</v>
      </c>
      <c r="K7308">
        <v>3041</v>
      </c>
      <c r="L7308" s="1">
        <v>45509</v>
      </c>
    </row>
    <row r="7309" spans="1:12" x14ac:dyDescent="0.25">
      <c r="A7309" t="s">
        <v>7353</v>
      </c>
      <c r="B7309" t="s">
        <v>13</v>
      </c>
      <c r="C7309" t="s">
        <v>14</v>
      </c>
      <c r="D7309" t="s">
        <v>15</v>
      </c>
      <c r="E7309" t="s">
        <v>47</v>
      </c>
      <c r="F7309" t="s">
        <v>17</v>
      </c>
      <c r="G7309">
        <v>2290.9499999999998</v>
      </c>
      <c r="H7309">
        <v>5</v>
      </c>
      <c r="I7309">
        <v>11454.75</v>
      </c>
      <c r="J7309">
        <v>1.17</v>
      </c>
      <c r="K7309">
        <v>66</v>
      </c>
      <c r="L7309" s="1">
        <v>45382</v>
      </c>
    </row>
    <row r="7310" spans="1:12" x14ac:dyDescent="0.25">
      <c r="A7310" t="s">
        <v>7354</v>
      </c>
      <c r="B7310" t="s">
        <v>19</v>
      </c>
      <c r="C7310" t="s">
        <v>20</v>
      </c>
      <c r="D7310" t="s">
        <v>21</v>
      </c>
      <c r="E7310" t="s">
        <v>47</v>
      </c>
      <c r="F7310" t="s">
        <v>40</v>
      </c>
      <c r="G7310">
        <v>17554.060000000001</v>
      </c>
      <c r="H7310">
        <v>2</v>
      </c>
      <c r="I7310">
        <v>35108.120000000003</v>
      </c>
      <c r="J7310">
        <v>4.4000000000000004</v>
      </c>
      <c r="K7310">
        <v>416</v>
      </c>
      <c r="L7310" s="1">
        <v>45401</v>
      </c>
    </row>
    <row r="7311" spans="1:12" x14ac:dyDescent="0.25">
      <c r="A7311" t="s">
        <v>7355</v>
      </c>
      <c r="B7311" t="s">
        <v>65</v>
      </c>
      <c r="C7311" t="s">
        <v>20</v>
      </c>
      <c r="D7311" t="s">
        <v>66</v>
      </c>
      <c r="E7311" t="s">
        <v>47</v>
      </c>
      <c r="F7311" t="s">
        <v>23</v>
      </c>
      <c r="G7311">
        <v>17392.28</v>
      </c>
      <c r="H7311">
        <v>1</v>
      </c>
      <c r="I7311">
        <v>17392.28</v>
      </c>
      <c r="J7311">
        <v>1.17</v>
      </c>
      <c r="K7311">
        <v>293</v>
      </c>
      <c r="L7311" s="1">
        <v>45573</v>
      </c>
    </row>
    <row r="7312" spans="1:12" x14ac:dyDescent="0.25">
      <c r="A7312" t="s">
        <v>7356</v>
      </c>
      <c r="B7312" t="s">
        <v>35</v>
      </c>
      <c r="C7312" t="s">
        <v>14</v>
      </c>
      <c r="D7312" t="s">
        <v>36</v>
      </c>
      <c r="E7312" t="s">
        <v>47</v>
      </c>
      <c r="F7312" t="s">
        <v>33</v>
      </c>
      <c r="G7312">
        <v>766.16</v>
      </c>
      <c r="H7312">
        <v>2</v>
      </c>
      <c r="I7312">
        <v>1532.32</v>
      </c>
      <c r="J7312">
        <v>1.0900000000000001</v>
      </c>
      <c r="K7312">
        <v>284</v>
      </c>
      <c r="L7312" s="1">
        <v>45627</v>
      </c>
    </row>
    <row r="7313" spans="1:12" x14ac:dyDescent="0.25">
      <c r="A7313" t="s">
        <v>7357</v>
      </c>
      <c r="B7313" t="s">
        <v>19</v>
      </c>
      <c r="C7313" t="s">
        <v>20</v>
      </c>
      <c r="D7313" t="s">
        <v>21</v>
      </c>
      <c r="E7313" t="s">
        <v>22</v>
      </c>
      <c r="F7313" t="s">
        <v>62</v>
      </c>
      <c r="G7313">
        <v>9276.44</v>
      </c>
      <c r="H7313">
        <v>4</v>
      </c>
      <c r="I7313">
        <v>37105.760000000002</v>
      </c>
      <c r="J7313">
        <v>1.46</v>
      </c>
      <c r="K7313">
        <v>463</v>
      </c>
      <c r="L7313" s="1">
        <v>45445</v>
      </c>
    </row>
    <row r="7314" spans="1:12" x14ac:dyDescent="0.25">
      <c r="A7314" t="s">
        <v>7358</v>
      </c>
      <c r="B7314" t="s">
        <v>25</v>
      </c>
      <c r="C7314" t="s">
        <v>26</v>
      </c>
      <c r="D7314" t="s">
        <v>27</v>
      </c>
      <c r="E7314" t="s">
        <v>22</v>
      </c>
      <c r="F7314" t="s">
        <v>62</v>
      </c>
      <c r="G7314">
        <v>16838.29</v>
      </c>
      <c r="H7314">
        <v>2</v>
      </c>
      <c r="I7314">
        <v>33676.58</v>
      </c>
      <c r="J7314">
        <v>1.53</v>
      </c>
      <c r="K7314">
        <v>4052</v>
      </c>
      <c r="L7314" s="1">
        <v>45559</v>
      </c>
    </row>
    <row r="7315" spans="1:12" x14ac:dyDescent="0.25">
      <c r="A7315" t="s">
        <v>7359</v>
      </c>
      <c r="B7315" t="s">
        <v>25</v>
      </c>
      <c r="C7315" t="s">
        <v>26</v>
      </c>
      <c r="D7315" t="s">
        <v>27</v>
      </c>
      <c r="E7315" t="s">
        <v>47</v>
      </c>
      <c r="F7315" t="s">
        <v>40</v>
      </c>
      <c r="G7315">
        <v>3272.35</v>
      </c>
      <c r="H7315">
        <v>4</v>
      </c>
      <c r="I7315">
        <v>13089.4</v>
      </c>
      <c r="J7315">
        <v>1.1200000000000001</v>
      </c>
      <c r="K7315">
        <v>1665</v>
      </c>
      <c r="L7315" s="1">
        <v>45432</v>
      </c>
    </row>
    <row r="7316" spans="1:12" x14ac:dyDescent="0.25">
      <c r="A7316" t="s">
        <v>7360</v>
      </c>
      <c r="B7316" t="s">
        <v>30</v>
      </c>
      <c r="C7316" t="s">
        <v>31</v>
      </c>
      <c r="D7316" t="s">
        <v>32</v>
      </c>
      <c r="E7316" t="s">
        <v>22</v>
      </c>
      <c r="F7316" t="s">
        <v>62</v>
      </c>
      <c r="G7316">
        <v>2048.94</v>
      </c>
      <c r="H7316">
        <v>1</v>
      </c>
      <c r="I7316">
        <v>2048.94</v>
      </c>
      <c r="J7316">
        <v>2.62</v>
      </c>
      <c r="K7316">
        <v>4134</v>
      </c>
      <c r="L7316" s="1">
        <v>45603</v>
      </c>
    </row>
    <row r="7317" spans="1:12" x14ac:dyDescent="0.25">
      <c r="A7317" t="s">
        <v>7361</v>
      </c>
      <c r="B7317" t="s">
        <v>13</v>
      </c>
      <c r="C7317" t="s">
        <v>14</v>
      </c>
      <c r="D7317" t="s">
        <v>15</v>
      </c>
      <c r="E7317" t="s">
        <v>47</v>
      </c>
      <c r="F7317" t="s">
        <v>62</v>
      </c>
      <c r="G7317">
        <v>10849.78</v>
      </c>
      <c r="H7317">
        <v>2</v>
      </c>
      <c r="I7317">
        <v>21699.56</v>
      </c>
      <c r="J7317">
        <v>1.55</v>
      </c>
      <c r="K7317">
        <v>4311</v>
      </c>
      <c r="L7317" s="1">
        <v>45335</v>
      </c>
    </row>
    <row r="7318" spans="1:12" x14ac:dyDescent="0.25">
      <c r="A7318" t="s">
        <v>7362</v>
      </c>
      <c r="B7318" t="s">
        <v>38</v>
      </c>
      <c r="C7318" t="s">
        <v>20</v>
      </c>
      <c r="D7318" t="s">
        <v>39</v>
      </c>
      <c r="E7318" t="s">
        <v>22</v>
      </c>
      <c r="F7318" t="s">
        <v>17</v>
      </c>
      <c r="G7318">
        <v>5050.55</v>
      </c>
      <c r="H7318">
        <v>1</v>
      </c>
      <c r="I7318">
        <v>5050.55</v>
      </c>
      <c r="J7318">
        <v>3.4</v>
      </c>
      <c r="K7318">
        <v>255</v>
      </c>
      <c r="L7318" s="1">
        <v>45457</v>
      </c>
    </row>
    <row r="7319" spans="1:12" x14ac:dyDescent="0.25">
      <c r="A7319" t="s">
        <v>7363</v>
      </c>
      <c r="B7319" t="s">
        <v>13</v>
      </c>
      <c r="C7319" t="s">
        <v>14</v>
      </c>
      <c r="D7319" t="s">
        <v>15</v>
      </c>
      <c r="E7319" t="s">
        <v>16</v>
      </c>
      <c r="F7319" t="s">
        <v>40</v>
      </c>
      <c r="G7319">
        <v>18723.77</v>
      </c>
      <c r="H7319">
        <v>3</v>
      </c>
      <c r="I7319">
        <v>56171.31</v>
      </c>
      <c r="J7319">
        <v>3.44</v>
      </c>
      <c r="K7319">
        <v>2284</v>
      </c>
      <c r="L7319" s="1">
        <v>45563</v>
      </c>
    </row>
    <row r="7320" spans="1:12" x14ac:dyDescent="0.25">
      <c r="A7320" t="s">
        <v>7364</v>
      </c>
      <c r="B7320" t="s">
        <v>25</v>
      </c>
      <c r="C7320" t="s">
        <v>26</v>
      </c>
      <c r="D7320" t="s">
        <v>27</v>
      </c>
      <c r="E7320" t="s">
        <v>16</v>
      </c>
      <c r="F7320" t="s">
        <v>23</v>
      </c>
      <c r="G7320">
        <v>18553.12</v>
      </c>
      <c r="H7320">
        <v>4</v>
      </c>
      <c r="I7320">
        <v>74212.479999999996</v>
      </c>
      <c r="J7320">
        <v>3.91</v>
      </c>
      <c r="K7320">
        <v>3443</v>
      </c>
      <c r="L7320" s="1">
        <v>45521</v>
      </c>
    </row>
    <row r="7321" spans="1:12" x14ac:dyDescent="0.25">
      <c r="A7321" t="s">
        <v>7365</v>
      </c>
      <c r="B7321" t="s">
        <v>49</v>
      </c>
      <c r="C7321" t="s">
        <v>14</v>
      </c>
      <c r="D7321" t="s">
        <v>50</v>
      </c>
      <c r="E7321" t="s">
        <v>47</v>
      </c>
      <c r="F7321" t="s">
        <v>17</v>
      </c>
      <c r="G7321">
        <v>2214.4499999999998</v>
      </c>
      <c r="H7321">
        <v>3</v>
      </c>
      <c r="I7321">
        <v>6643.35</v>
      </c>
      <c r="J7321">
        <v>4.0999999999999996</v>
      </c>
      <c r="K7321">
        <v>2547</v>
      </c>
      <c r="L7321" s="1">
        <v>45551</v>
      </c>
    </row>
    <row r="7322" spans="1:12" x14ac:dyDescent="0.25">
      <c r="A7322" t="s">
        <v>7366</v>
      </c>
      <c r="B7322" t="s">
        <v>65</v>
      </c>
      <c r="C7322" t="s">
        <v>20</v>
      </c>
      <c r="D7322" t="s">
        <v>66</v>
      </c>
      <c r="E7322" t="s">
        <v>22</v>
      </c>
      <c r="F7322" t="s">
        <v>62</v>
      </c>
      <c r="G7322">
        <v>6174.99</v>
      </c>
      <c r="H7322">
        <v>5</v>
      </c>
      <c r="I7322">
        <v>30874.95</v>
      </c>
      <c r="J7322">
        <v>2.0699999999999998</v>
      </c>
      <c r="K7322">
        <v>3331</v>
      </c>
      <c r="L7322" s="1">
        <v>45604</v>
      </c>
    </row>
    <row r="7323" spans="1:12" x14ac:dyDescent="0.25">
      <c r="A7323" t="s">
        <v>7367</v>
      </c>
      <c r="B7323" t="s">
        <v>25</v>
      </c>
      <c r="C7323" t="s">
        <v>26</v>
      </c>
      <c r="D7323" t="s">
        <v>27</v>
      </c>
      <c r="E7323" t="s">
        <v>16</v>
      </c>
      <c r="F7323" t="s">
        <v>23</v>
      </c>
      <c r="G7323">
        <v>4388.8999999999996</v>
      </c>
      <c r="H7323">
        <v>3</v>
      </c>
      <c r="I7323">
        <v>13166.7</v>
      </c>
      <c r="J7323">
        <v>2.15</v>
      </c>
      <c r="K7323">
        <v>4001</v>
      </c>
      <c r="L7323" s="1">
        <v>45384</v>
      </c>
    </row>
    <row r="7324" spans="1:12" x14ac:dyDescent="0.25">
      <c r="A7324" t="s">
        <v>7368</v>
      </c>
      <c r="B7324" t="s">
        <v>53</v>
      </c>
      <c r="C7324" t="s">
        <v>31</v>
      </c>
      <c r="D7324" t="s">
        <v>54</v>
      </c>
      <c r="E7324" t="s">
        <v>16</v>
      </c>
      <c r="F7324" t="s">
        <v>17</v>
      </c>
      <c r="G7324">
        <v>3831.35</v>
      </c>
      <c r="H7324">
        <v>4</v>
      </c>
      <c r="I7324">
        <v>15325.4</v>
      </c>
      <c r="J7324">
        <v>4.5599999999999996</v>
      </c>
      <c r="K7324">
        <v>4985</v>
      </c>
      <c r="L7324" s="1">
        <v>45396</v>
      </c>
    </row>
    <row r="7325" spans="1:12" x14ac:dyDescent="0.25">
      <c r="A7325" t="s">
        <v>7369</v>
      </c>
      <c r="B7325" t="s">
        <v>30</v>
      </c>
      <c r="C7325" t="s">
        <v>31</v>
      </c>
      <c r="D7325" t="s">
        <v>32</v>
      </c>
      <c r="E7325" t="s">
        <v>47</v>
      </c>
      <c r="F7325" t="s">
        <v>28</v>
      </c>
      <c r="G7325">
        <v>13603.35</v>
      </c>
      <c r="H7325">
        <v>3</v>
      </c>
      <c r="I7325">
        <v>40810.050000000003</v>
      </c>
      <c r="J7325">
        <v>2.4500000000000002</v>
      </c>
      <c r="K7325">
        <v>2795</v>
      </c>
      <c r="L7325" s="1">
        <v>45471</v>
      </c>
    </row>
    <row r="7326" spans="1:12" x14ac:dyDescent="0.25">
      <c r="A7326" t="s">
        <v>7370</v>
      </c>
      <c r="B7326" t="s">
        <v>43</v>
      </c>
      <c r="C7326" t="s">
        <v>44</v>
      </c>
      <c r="D7326" t="s">
        <v>45</v>
      </c>
      <c r="E7326" t="s">
        <v>47</v>
      </c>
      <c r="F7326" t="s">
        <v>40</v>
      </c>
      <c r="G7326">
        <v>13355.03</v>
      </c>
      <c r="H7326">
        <v>5</v>
      </c>
      <c r="I7326">
        <v>66775.149999999994</v>
      </c>
      <c r="J7326">
        <v>4.49</v>
      </c>
      <c r="K7326">
        <v>926</v>
      </c>
      <c r="L7326" s="1">
        <v>45327</v>
      </c>
    </row>
    <row r="7327" spans="1:12" x14ac:dyDescent="0.25">
      <c r="A7327" t="s">
        <v>7371</v>
      </c>
      <c r="B7327" t="s">
        <v>38</v>
      </c>
      <c r="C7327" t="s">
        <v>20</v>
      </c>
      <c r="D7327" t="s">
        <v>39</v>
      </c>
      <c r="E7327" t="s">
        <v>22</v>
      </c>
      <c r="F7327" t="s">
        <v>28</v>
      </c>
      <c r="G7327">
        <v>10522.06</v>
      </c>
      <c r="H7327">
        <v>4</v>
      </c>
      <c r="I7327">
        <v>42088.24</v>
      </c>
      <c r="J7327">
        <v>2.52</v>
      </c>
      <c r="K7327">
        <v>3096</v>
      </c>
      <c r="L7327" s="1">
        <v>45600</v>
      </c>
    </row>
    <row r="7328" spans="1:12" x14ac:dyDescent="0.25">
      <c r="A7328" t="s">
        <v>7372</v>
      </c>
      <c r="B7328" t="s">
        <v>35</v>
      </c>
      <c r="C7328" t="s">
        <v>14</v>
      </c>
      <c r="D7328" t="s">
        <v>36</v>
      </c>
      <c r="E7328" t="s">
        <v>47</v>
      </c>
      <c r="F7328" t="s">
        <v>62</v>
      </c>
      <c r="G7328">
        <v>15793.8</v>
      </c>
      <c r="H7328">
        <v>1</v>
      </c>
      <c r="I7328">
        <v>15793.8</v>
      </c>
      <c r="J7328">
        <v>3.31</v>
      </c>
      <c r="K7328">
        <v>573</v>
      </c>
      <c r="L7328" s="1">
        <v>45421</v>
      </c>
    </row>
    <row r="7329" spans="1:12" x14ac:dyDescent="0.25">
      <c r="A7329" t="s">
        <v>7373</v>
      </c>
      <c r="B7329" t="s">
        <v>25</v>
      </c>
      <c r="C7329" t="s">
        <v>26</v>
      </c>
      <c r="D7329" t="s">
        <v>27</v>
      </c>
      <c r="E7329" t="s">
        <v>16</v>
      </c>
      <c r="F7329" t="s">
        <v>33</v>
      </c>
      <c r="G7329">
        <v>3601.59</v>
      </c>
      <c r="H7329">
        <v>3</v>
      </c>
      <c r="I7329">
        <v>10804.77</v>
      </c>
      <c r="J7329">
        <v>1.48</v>
      </c>
      <c r="K7329">
        <v>4036</v>
      </c>
      <c r="L7329" s="1">
        <v>45327</v>
      </c>
    </row>
    <row r="7330" spans="1:12" x14ac:dyDescent="0.25">
      <c r="A7330" t="s">
        <v>7374</v>
      </c>
      <c r="B7330" t="s">
        <v>38</v>
      </c>
      <c r="C7330" t="s">
        <v>20</v>
      </c>
      <c r="D7330" t="s">
        <v>39</v>
      </c>
      <c r="E7330" t="s">
        <v>16</v>
      </c>
      <c r="F7330" t="s">
        <v>23</v>
      </c>
      <c r="G7330">
        <v>3179.87</v>
      </c>
      <c r="H7330">
        <v>5</v>
      </c>
      <c r="I7330">
        <v>15899.35</v>
      </c>
      <c r="J7330">
        <v>4.57</v>
      </c>
      <c r="K7330">
        <v>3413</v>
      </c>
      <c r="L7330" s="1">
        <v>45359</v>
      </c>
    </row>
    <row r="7331" spans="1:12" x14ac:dyDescent="0.25">
      <c r="A7331" t="s">
        <v>7375</v>
      </c>
      <c r="B7331" t="s">
        <v>38</v>
      </c>
      <c r="C7331" t="s">
        <v>20</v>
      </c>
      <c r="D7331" t="s">
        <v>39</v>
      </c>
      <c r="E7331" t="s">
        <v>47</v>
      </c>
      <c r="F7331" t="s">
        <v>33</v>
      </c>
      <c r="G7331">
        <v>1212.1099999999999</v>
      </c>
      <c r="H7331">
        <v>1</v>
      </c>
      <c r="I7331">
        <v>1212.1099999999999</v>
      </c>
      <c r="J7331">
        <v>2.4900000000000002</v>
      </c>
      <c r="K7331">
        <v>610</v>
      </c>
      <c r="L7331" s="1">
        <v>45321</v>
      </c>
    </row>
    <row r="7332" spans="1:12" x14ac:dyDescent="0.25">
      <c r="A7332" t="s">
        <v>7376</v>
      </c>
      <c r="B7332" t="s">
        <v>19</v>
      </c>
      <c r="C7332" t="s">
        <v>20</v>
      </c>
      <c r="D7332" t="s">
        <v>21</v>
      </c>
      <c r="E7332" t="s">
        <v>47</v>
      </c>
      <c r="F7332" t="s">
        <v>40</v>
      </c>
      <c r="G7332">
        <v>8996.32</v>
      </c>
      <c r="H7332">
        <v>3</v>
      </c>
      <c r="I7332">
        <v>26988.959999999999</v>
      </c>
      <c r="J7332">
        <v>4.7300000000000004</v>
      </c>
      <c r="K7332">
        <v>620</v>
      </c>
      <c r="L7332" s="1">
        <v>45503</v>
      </c>
    </row>
    <row r="7333" spans="1:12" x14ac:dyDescent="0.25">
      <c r="A7333" t="s">
        <v>7377</v>
      </c>
      <c r="B7333" t="s">
        <v>43</v>
      </c>
      <c r="C7333" t="s">
        <v>44</v>
      </c>
      <c r="D7333" t="s">
        <v>45</v>
      </c>
      <c r="E7333" t="s">
        <v>22</v>
      </c>
      <c r="F7333" t="s">
        <v>17</v>
      </c>
      <c r="G7333">
        <v>17342.64</v>
      </c>
      <c r="H7333">
        <v>1</v>
      </c>
      <c r="I7333">
        <v>17342.64</v>
      </c>
      <c r="J7333">
        <v>4.9400000000000004</v>
      </c>
      <c r="K7333">
        <v>3595</v>
      </c>
      <c r="L7333" s="1">
        <v>45599</v>
      </c>
    </row>
    <row r="7334" spans="1:12" x14ac:dyDescent="0.25">
      <c r="A7334" t="s">
        <v>7378</v>
      </c>
      <c r="B7334" t="s">
        <v>49</v>
      </c>
      <c r="C7334" t="s">
        <v>14</v>
      </c>
      <c r="D7334" t="s">
        <v>50</v>
      </c>
      <c r="E7334" t="s">
        <v>47</v>
      </c>
      <c r="F7334" t="s">
        <v>40</v>
      </c>
      <c r="G7334">
        <v>16464.330000000002</v>
      </c>
      <c r="H7334">
        <v>4</v>
      </c>
      <c r="I7334">
        <v>65857.320000000007</v>
      </c>
      <c r="J7334">
        <v>1.42</v>
      </c>
      <c r="K7334">
        <v>1050</v>
      </c>
      <c r="L7334" s="1">
        <v>45328</v>
      </c>
    </row>
    <row r="7335" spans="1:12" x14ac:dyDescent="0.25">
      <c r="A7335" t="s">
        <v>7379</v>
      </c>
      <c r="B7335" t="s">
        <v>43</v>
      </c>
      <c r="C7335" t="s">
        <v>44</v>
      </c>
      <c r="D7335" t="s">
        <v>45</v>
      </c>
      <c r="E7335" t="s">
        <v>22</v>
      </c>
      <c r="F7335" t="s">
        <v>62</v>
      </c>
      <c r="G7335">
        <v>9000.2999999999993</v>
      </c>
      <c r="H7335">
        <v>1</v>
      </c>
      <c r="I7335">
        <v>9000.2999999999993</v>
      </c>
      <c r="J7335">
        <v>3.79</v>
      </c>
      <c r="K7335">
        <v>1086</v>
      </c>
      <c r="L7335" s="1">
        <v>45353</v>
      </c>
    </row>
    <row r="7336" spans="1:12" x14ac:dyDescent="0.25">
      <c r="A7336" t="s">
        <v>7380</v>
      </c>
      <c r="B7336" t="s">
        <v>13</v>
      </c>
      <c r="C7336" t="s">
        <v>14</v>
      </c>
      <c r="D7336" t="s">
        <v>15</v>
      </c>
      <c r="E7336" t="s">
        <v>16</v>
      </c>
      <c r="F7336" t="s">
        <v>23</v>
      </c>
      <c r="G7336">
        <v>12166.67</v>
      </c>
      <c r="H7336">
        <v>4</v>
      </c>
      <c r="I7336">
        <v>48666.68</v>
      </c>
      <c r="J7336">
        <v>1.41</v>
      </c>
      <c r="K7336">
        <v>1630</v>
      </c>
      <c r="L7336" s="1">
        <v>45479</v>
      </c>
    </row>
    <row r="7337" spans="1:12" x14ac:dyDescent="0.25">
      <c r="A7337" t="s">
        <v>7381</v>
      </c>
      <c r="B7337" t="s">
        <v>53</v>
      </c>
      <c r="C7337" t="s">
        <v>31</v>
      </c>
      <c r="D7337" t="s">
        <v>54</v>
      </c>
      <c r="E7337" t="s">
        <v>47</v>
      </c>
      <c r="F7337" t="s">
        <v>40</v>
      </c>
      <c r="G7337">
        <v>17770.2</v>
      </c>
      <c r="H7337">
        <v>5</v>
      </c>
      <c r="I7337">
        <v>88851</v>
      </c>
      <c r="J7337">
        <v>4.7300000000000004</v>
      </c>
      <c r="K7337">
        <v>311</v>
      </c>
      <c r="L7337" s="1">
        <v>45492</v>
      </c>
    </row>
    <row r="7338" spans="1:12" x14ac:dyDescent="0.25">
      <c r="A7338" t="s">
        <v>7382</v>
      </c>
      <c r="B7338" t="s">
        <v>65</v>
      </c>
      <c r="C7338" t="s">
        <v>20</v>
      </c>
      <c r="D7338" t="s">
        <v>66</v>
      </c>
      <c r="E7338" t="s">
        <v>47</v>
      </c>
      <c r="F7338" t="s">
        <v>28</v>
      </c>
      <c r="G7338">
        <v>18029.96</v>
      </c>
      <c r="H7338">
        <v>5</v>
      </c>
      <c r="I7338">
        <v>90149.8</v>
      </c>
      <c r="J7338">
        <v>2.85</v>
      </c>
      <c r="K7338">
        <v>4171</v>
      </c>
      <c r="L7338" s="1">
        <v>45321</v>
      </c>
    </row>
    <row r="7339" spans="1:12" x14ac:dyDescent="0.25">
      <c r="A7339" t="s">
        <v>7383</v>
      </c>
      <c r="B7339" t="s">
        <v>65</v>
      </c>
      <c r="C7339" t="s">
        <v>20</v>
      </c>
      <c r="D7339" t="s">
        <v>66</v>
      </c>
      <c r="E7339" t="s">
        <v>22</v>
      </c>
      <c r="F7339" t="s">
        <v>62</v>
      </c>
      <c r="G7339">
        <v>4850.29</v>
      </c>
      <c r="H7339">
        <v>4</v>
      </c>
      <c r="I7339">
        <v>19401.16</v>
      </c>
      <c r="J7339">
        <v>4.16</v>
      </c>
      <c r="K7339">
        <v>725</v>
      </c>
      <c r="L7339" s="1">
        <v>45595</v>
      </c>
    </row>
    <row r="7340" spans="1:12" x14ac:dyDescent="0.25">
      <c r="A7340" t="s">
        <v>7384</v>
      </c>
      <c r="B7340" t="s">
        <v>38</v>
      </c>
      <c r="C7340" t="s">
        <v>20</v>
      </c>
      <c r="D7340" t="s">
        <v>39</v>
      </c>
      <c r="E7340" t="s">
        <v>22</v>
      </c>
      <c r="F7340" t="s">
        <v>33</v>
      </c>
      <c r="G7340">
        <v>15614.62</v>
      </c>
      <c r="H7340">
        <v>4</v>
      </c>
      <c r="I7340">
        <v>62458.48</v>
      </c>
      <c r="J7340">
        <v>1.68</v>
      </c>
      <c r="K7340">
        <v>2091</v>
      </c>
      <c r="L7340" s="1">
        <v>45368</v>
      </c>
    </row>
    <row r="7341" spans="1:12" x14ac:dyDescent="0.25">
      <c r="A7341" t="s">
        <v>7385</v>
      </c>
      <c r="B7341" t="s">
        <v>65</v>
      </c>
      <c r="C7341" t="s">
        <v>20</v>
      </c>
      <c r="D7341" t="s">
        <v>66</v>
      </c>
      <c r="E7341" t="s">
        <v>22</v>
      </c>
      <c r="F7341" t="s">
        <v>23</v>
      </c>
      <c r="G7341">
        <v>18286.3</v>
      </c>
      <c r="H7341">
        <v>1</v>
      </c>
      <c r="I7341">
        <v>18286.3</v>
      </c>
      <c r="J7341">
        <v>1.78</v>
      </c>
      <c r="K7341">
        <v>1412</v>
      </c>
      <c r="L7341" s="1">
        <v>45405</v>
      </c>
    </row>
    <row r="7342" spans="1:12" x14ac:dyDescent="0.25">
      <c r="A7342" t="s">
        <v>7386</v>
      </c>
      <c r="B7342" t="s">
        <v>53</v>
      </c>
      <c r="C7342" t="s">
        <v>31</v>
      </c>
      <c r="D7342" t="s">
        <v>54</v>
      </c>
      <c r="E7342" t="s">
        <v>47</v>
      </c>
      <c r="F7342" t="s">
        <v>23</v>
      </c>
      <c r="G7342">
        <v>18173.560000000001</v>
      </c>
      <c r="H7342">
        <v>5</v>
      </c>
      <c r="I7342">
        <v>90867.8</v>
      </c>
      <c r="J7342">
        <v>1.46</v>
      </c>
      <c r="K7342">
        <v>3119</v>
      </c>
      <c r="L7342" s="1">
        <v>45437</v>
      </c>
    </row>
    <row r="7343" spans="1:12" x14ac:dyDescent="0.25">
      <c r="A7343" t="s">
        <v>7387</v>
      </c>
      <c r="B7343" t="s">
        <v>65</v>
      </c>
      <c r="C7343" t="s">
        <v>20</v>
      </c>
      <c r="D7343" t="s">
        <v>66</v>
      </c>
      <c r="E7343" t="s">
        <v>47</v>
      </c>
      <c r="F7343" t="s">
        <v>40</v>
      </c>
      <c r="G7343">
        <v>18170.03</v>
      </c>
      <c r="H7343">
        <v>1</v>
      </c>
      <c r="I7343">
        <v>18170.03</v>
      </c>
      <c r="J7343">
        <v>1.08</v>
      </c>
      <c r="K7343">
        <v>1400</v>
      </c>
      <c r="L7343" s="1">
        <v>45562</v>
      </c>
    </row>
    <row r="7344" spans="1:12" x14ac:dyDescent="0.25">
      <c r="A7344" t="s">
        <v>7388</v>
      </c>
      <c r="B7344" t="s">
        <v>25</v>
      </c>
      <c r="C7344" t="s">
        <v>26</v>
      </c>
      <c r="D7344" t="s">
        <v>27</v>
      </c>
      <c r="E7344" t="s">
        <v>22</v>
      </c>
      <c r="F7344" t="s">
        <v>33</v>
      </c>
      <c r="G7344">
        <v>14719.62</v>
      </c>
      <c r="H7344">
        <v>3</v>
      </c>
      <c r="I7344">
        <v>44158.86</v>
      </c>
      <c r="J7344">
        <v>4.74</v>
      </c>
      <c r="K7344">
        <v>3686</v>
      </c>
      <c r="L7344" s="1">
        <v>45363</v>
      </c>
    </row>
    <row r="7345" spans="1:12" x14ac:dyDescent="0.25">
      <c r="A7345" t="s">
        <v>7389</v>
      </c>
      <c r="B7345" t="s">
        <v>35</v>
      </c>
      <c r="C7345" t="s">
        <v>14</v>
      </c>
      <c r="D7345" t="s">
        <v>36</v>
      </c>
      <c r="E7345" t="s">
        <v>22</v>
      </c>
      <c r="F7345" t="s">
        <v>17</v>
      </c>
      <c r="G7345">
        <v>5857.06</v>
      </c>
      <c r="H7345">
        <v>3</v>
      </c>
      <c r="I7345">
        <v>17571.18</v>
      </c>
      <c r="J7345">
        <v>2.5099999999999998</v>
      </c>
      <c r="K7345">
        <v>1672</v>
      </c>
      <c r="L7345" s="1">
        <v>45592</v>
      </c>
    </row>
    <row r="7346" spans="1:12" x14ac:dyDescent="0.25">
      <c r="A7346" t="s">
        <v>7390</v>
      </c>
      <c r="B7346" t="s">
        <v>19</v>
      </c>
      <c r="C7346" t="s">
        <v>20</v>
      </c>
      <c r="D7346" t="s">
        <v>21</v>
      </c>
      <c r="E7346" t="s">
        <v>22</v>
      </c>
      <c r="F7346" t="s">
        <v>62</v>
      </c>
      <c r="G7346">
        <v>7068.24</v>
      </c>
      <c r="H7346">
        <v>4</v>
      </c>
      <c r="I7346">
        <v>28272.959999999999</v>
      </c>
      <c r="J7346">
        <v>2.58</v>
      </c>
      <c r="K7346">
        <v>1674</v>
      </c>
      <c r="L7346" s="1">
        <v>45305</v>
      </c>
    </row>
    <row r="7347" spans="1:12" x14ac:dyDescent="0.25">
      <c r="A7347" t="s">
        <v>7391</v>
      </c>
      <c r="B7347" t="s">
        <v>53</v>
      </c>
      <c r="C7347" t="s">
        <v>31</v>
      </c>
      <c r="D7347" t="s">
        <v>54</v>
      </c>
      <c r="E7347" t="s">
        <v>22</v>
      </c>
      <c r="F7347" t="s">
        <v>17</v>
      </c>
      <c r="G7347">
        <v>6450.04</v>
      </c>
      <c r="H7347">
        <v>2</v>
      </c>
      <c r="I7347">
        <v>12900.08</v>
      </c>
      <c r="J7347">
        <v>4.9800000000000004</v>
      </c>
      <c r="K7347">
        <v>462</v>
      </c>
      <c r="L7347" s="1">
        <v>45324</v>
      </c>
    </row>
    <row r="7348" spans="1:12" x14ac:dyDescent="0.25">
      <c r="A7348" t="s">
        <v>7392</v>
      </c>
      <c r="B7348" t="s">
        <v>38</v>
      </c>
      <c r="C7348" t="s">
        <v>20</v>
      </c>
      <c r="D7348" t="s">
        <v>39</v>
      </c>
      <c r="E7348" t="s">
        <v>47</v>
      </c>
      <c r="F7348" t="s">
        <v>40</v>
      </c>
      <c r="G7348">
        <v>15755.6</v>
      </c>
      <c r="H7348">
        <v>3</v>
      </c>
      <c r="I7348">
        <v>47266.8</v>
      </c>
      <c r="J7348">
        <v>3.71</v>
      </c>
      <c r="K7348">
        <v>3293</v>
      </c>
      <c r="L7348" s="1">
        <v>45402</v>
      </c>
    </row>
    <row r="7349" spans="1:12" x14ac:dyDescent="0.25">
      <c r="A7349" t="s">
        <v>7393</v>
      </c>
      <c r="B7349" t="s">
        <v>25</v>
      </c>
      <c r="C7349" t="s">
        <v>26</v>
      </c>
      <c r="D7349" t="s">
        <v>27</v>
      </c>
      <c r="E7349" t="s">
        <v>47</v>
      </c>
      <c r="F7349" t="s">
        <v>17</v>
      </c>
      <c r="G7349">
        <v>1574.73</v>
      </c>
      <c r="H7349">
        <v>5</v>
      </c>
      <c r="I7349">
        <v>7873.65</v>
      </c>
      <c r="J7349">
        <v>4.97</v>
      </c>
      <c r="K7349">
        <v>1742</v>
      </c>
      <c r="L7349" s="1">
        <v>45529</v>
      </c>
    </row>
    <row r="7350" spans="1:12" x14ac:dyDescent="0.25">
      <c r="A7350" t="s">
        <v>7394</v>
      </c>
      <c r="B7350" t="s">
        <v>65</v>
      </c>
      <c r="C7350" t="s">
        <v>20</v>
      </c>
      <c r="D7350" t="s">
        <v>66</v>
      </c>
      <c r="E7350" t="s">
        <v>47</v>
      </c>
      <c r="F7350" t="s">
        <v>28</v>
      </c>
      <c r="G7350">
        <v>15965.39</v>
      </c>
      <c r="H7350">
        <v>1</v>
      </c>
      <c r="I7350">
        <v>15965.39</v>
      </c>
      <c r="J7350">
        <v>4.92</v>
      </c>
      <c r="K7350">
        <v>3362</v>
      </c>
      <c r="L7350" s="1">
        <v>45539</v>
      </c>
    </row>
    <row r="7351" spans="1:12" x14ac:dyDescent="0.25">
      <c r="A7351" t="s">
        <v>7395</v>
      </c>
      <c r="B7351" t="s">
        <v>35</v>
      </c>
      <c r="C7351" t="s">
        <v>14</v>
      </c>
      <c r="D7351" t="s">
        <v>36</v>
      </c>
      <c r="E7351" t="s">
        <v>22</v>
      </c>
      <c r="F7351" t="s">
        <v>33</v>
      </c>
      <c r="G7351">
        <v>266.86</v>
      </c>
      <c r="H7351">
        <v>5</v>
      </c>
      <c r="I7351">
        <v>1334.3</v>
      </c>
      <c r="J7351">
        <v>3.85</v>
      </c>
      <c r="K7351">
        <v>2147</v>
      </c>
      <c r="L7351" s="1">
        <v>45379</v>
      </c>
    </row>
    <row r="7352" spans="1:12" x14ac:dyDescent="0.25">
      <c r="A7352" t="s">
        <v>7396</v>
      </c>
      <c r="B7352" t="s">
        <v>30</v>
      </c>
      <c r="C7352" t="s">
        <v>31</v>
      </c>
      <c r="D7352" t="s">
        <v>32</v>
      </c>
      <c r="E7352" t="s">
        <v>22</v>
      </c>
      <c r="F7352" t="s">
        <v>40</v>
      </c>
      <c r="G7352">
        <v>4989.18</v>
      </c>
      <c r="H7352">
        <v>5</v>
      </c>
      <c r="I7352">
        <v>24945.9</v>
      </c>
      <c r="J7352">
        <v>4.18</v>
      </c>
      <c r="K7352">
        <v>1631</v>
      </c>
      <c r="L7352" s="1">
        <v>45586</v>
      </c>
    </row>
    <row r="7353" spans="1:12" x14ac:dyDescent="0.25">
      <c r="A7353" t="s">
        <v>7397</v>
      </c>
      <c r="B7353" t="s">
        <v>53</v>
      </c>
      <c r="C7353" t="s">
        <v>31</v>
      </c>
      <c r="D7353" t="s">
        <v>54</v>
      </c>
      <c r="E7353" t="s">
        <v>47</v>
      </c>
      <c r="F7353" t="s">
        <v>17</v>
      </c>
      <c r="G7353">
        <v>18537.330000000002</v>
      </c>
      <c r="H7353">
        <v>4</v>
      </c>
      <c r="I7353">
        <v>74149.320000000007</v>
      </c>
      <c r="J7353">
        <v>3.48</v>
      </c>
      <c r="K7353">
        <v>1454</v>
      </c>
      <c r="L7353" s="1">
        <v>45470</v>
      </c>
    </row>
    <row r="7354" spans="1:12" x14ac:dyDescent="0.25">
      <c r="A7354" t="s">
        <v>7398</v>
      </c>
      <c r="B7354" t="s">
        <v>53</v>
      </c>
      <c r="C7354" t="s">
        <v>31</v>
      </c>
      <c r="D7354" t="s">
        <v>54</v>
      </c>
      <c r="E7354" t="s">
        <v>47</v>
      </c>
      <c r="F7354" t="s">
        <v>23</v>
      </c>
      <c r="G7354">
        <v>6749.96</v>
      </c>
      <c r="H7354">
        <v>2</v>
      </c>
      <c r="I7354">
        <v>13499.92</v>
      </c>
      <c r="J7354">
        <v>3.53</v>
      </c>
      <c r="K7354">
        <v>3227</v>
      </c>
      <c r="L7354" s="1">
        <v>45410</v>
      </c>
    </row>
    <row r="7355" spans="1:12" x14ac:dyDescent="0.25">
      <c r="A7355" t="s">
        <v>7399</v>
      </c>
      <c r="B7355" t="s">
        <v>53</v>
      </c>
      <c r="C7355" t="s">
        <v>31</v>
      </c>
      <c r="D7355" t="s">
        <v>54</v>
      </c>
      <c r="E7355" t="s">
        <v>47</v>
      </c>
      <c r="F7355" t="s">
        <v>28</v>
      </c>
      <c r="G7355">
        <v>829.58</v>
      </c>
      <c r="H7355">
        <v>3</v>
      </c>
      <c r="I7355">
        <v>2488.7399999999998</v>
      </c>
      <c r="J7355">
        <v>4.18</v>
      </c>
      <c r="K7355">
        <v>3910</v>
      </c>
      <c r="L7355" s="1">
        <v>45548</v>
      </c>
    </row>
    <row r="7356" spans="1:12" x14ac:dyDescent="0.25">
      <c r="A7356" t="s">
        <v>7400</v>
      </c>
      <c r="B7356" t="s">
        <v>25</v>
      </c>
      <c r="C7356" t="s">
        <v>26</v>
      </c>
      <c r="D7356" t="s">
        <v>27</v>
      </c>
      <c r="E7356" t="s">
        <v>47</v>
      </c>
      <c r="F7356" t="s">
        <v>28</v>
      </c>
      <c r="G7356">
        <v>8881.4699999999993</v>
      </c>
      <c r="H7356">
        <v>3</v>
      </c>
      <c r="I7356">
        <v>26644.41</v>
      </c>
      <c r="J7356">
        <v>1.1499999999999999</v>
      </c>
      <c r="K7356">
        <v>570</v>
      </c>
      <c r="L7356" s="1">
        <v>45368</v>
      </c>
    </row>
    <row r="7357" spans="1:12" x14ac:dyDescent="0.25">
      <c r="A7357" t="s">
        <v>7401</v>
      </c>
      <c r="B7357" t="s">
        <v>13</v>
      </c>
      <c r="C7357" t="s">
        <v>14</v>
      </c>
      <c r="D7357" t="s">
        <v>15</v>
      </c>
      <c r="E7357" t="s">
        <v>47</v>
      </c>
      <c r="F7357" t="s">
        <v>62</v>
      </c>
      <c r="G7357">
        <v>14670.11</v>
      </c>
      <c r="H7357">
        <v>3</v>
      </c>
      <c r="I7357">
        <v>44010.33</v>
      </c>
      <c r="J7357">
        <v>1.37</v>
      </c>
      <c r="K7357">
        <v>2348</v>
      </c>
      <c r="L7357" s="1">
        <v>45606</v>
      </c>
    </row>
    <row r="7358" spans="1:12" x14ac:dyDescent="0.25">
      <c r="A7358" t="s">
        <v>7402</v>
      </c>
      <c r="B7358" t="s">
        <v>49</v>
      </c>
      <c r="C7358" t="s">
        <v>14</v>
      </c>
      <c r="D7358" t="s">
        <v>50</v>
      </c>
      <c r="E7358" t="s">
        <v>16</v>
      </c>
      <c r="F7358" t="s">
        <v>23</v>
      </c>
      <c r="G7358">
        <v>17504.189999999999</v>
      </c>
      <c r="H7358">
        <v>4</v>
      </c>
      <c r="I7358">
        <v>70016.759999999995</v>
      </c>
      <c r="J7358">
        <v>2.74</v>
      </c>
      <c r="K7358">
        <v>1840</v>
      </c>
      <c r="L7358" s="1">
        <v>45361</v>
      </c>
    </row>
    <row r="7359" spans="1:12" x14ac:dyDescent="0.25">
      <c r="A7359" t="s">
        <v>7403</v>
      </c>
      <c r="B7359" t="s">
        <v>49</v>
      </c>
      <c r="C7359" t="s">
        <v>14</v>
      </c>
      <c r="D7359" t="s">
        <v>50</v>
      </c>
      <c r="E7359" t="s">
        <v>22</v>
      </c>
      <c r="F7359" t="s">
        <v>62</v>
      </c>
      <c r="G7359">
        <v>11008.77</v>
      </c>
      <c r="H7359">
        <v>2</v>
      </c>
      <c r="I7359">
        <v>22017.54</v>
      </c>
      <c r="J7359">
        <v>3.38</v>
      </c>
      <c r="K7359">
        <v>3993</v>
      </c>
      <c r="L7359" s="1">
        <v>45359</v>
      </c>
    </row>
    <row r="7360" spans="1:12" x14ac:dyDescent="0.25">
      <c r="A7360" t="s">
        <v>7404</v>
      </c>
      <c r="B7360" t="s">
        <v>30</v>
      </c>
      <c r="C7360" t="s">
        <v>31</v>
      </c>
      <c r="D7360" t="s">
        <v>32</v>
      </c>
      <c r="E7360" t="s">
        <v>47</v>
      </c>
      <c r="F7360" t="s">
        <v>62</v>
      </c>
      <c r="G7360">
        <v>10064.11</v>
      </c>
      <c r="H7360">
        <v>5</v>
      </c>
      <c r="I7360">
        <v>50320.55</v>
      </c>
      <c r="J7360">
        <v>2.2999999999999998</v>
      </c>
      <c r="K7360">
        <v>4399</v>
      </c>
      <c r="L7360" s="1">
        <v>45499</v>
      </c>
    </row>
    <row r="7361" spans="1:12" x14ac:dyDescent="0.25">
      <c r="A7361" t="s">
        <v>7405</v>
      </c>
      <c r="B7361" t="s">
        <v>30</v>
      </c>
      <c r="C7361" t="s">
        <v>31</v>
      </c>
      <c r="D7361" t="s">
        <v>32</v>
      </c>
      <c r="E7361" t="s">
        <v>47</v>
      </c>
      <c r="F7361" t="s">
        <v>17</v>
      </c>
      <c r="G7361">
        <v>268.3</v>
      </c>
      <c r="H7361">
        <v>4</v>
      </c>
      <c r="I7361">
        <v>1073.2</v>
      </c>
      <c r="J7361">
        <v>1.41</v>
      </c>
      <c r="K7361">
        <v>2136</v>
      </c>
      <c r="L7361" s="1">
        <v>45525</v>
      </c>
    </row>
    <row r="7362" spans="1:12" x14ac:dyDescent="0.25">
      <c r="A7362" t="s">
        <v>7406</v>
      </c>
      <c r="B7362" t="s">
        <v>65</v>
      </c>
      <c r="C7362" t="s">
        <v>20</v>
      </c>
      <c r="D7362" t="s">
        <v>66</v>
      </c>
      <c r="E7362" t="s">
        <v>47</v>
      </c>
      <c r="F7362" t="s">
        <v>33</v>
      </c>
      <c r="G7362">
        <v>10550.79</v>
      </c>
      <c r="H7362">
        <v>4</v>
      </c>
      <c r="I7362">
        <v>42203.16</v>
      </c>
      <c r="J7362">
        <v>4.1399999999999997</v>
      </c>
      <c r="K7362">
        <v>4824</v>
      </c>
      <c r="L7362" s="1">
        <v>45417</v>
      </c>
    </row>
    <row r="7363" spans="1:12" x14ac:dyDescent="0.25">
      <c r="A7363" t="s">
        <v>7407</v>
      </c>
      <c r="B7363" t="s">
        <v>30</v>
      </c>
      <c r="C7363" t="s">
        <v>31</v>
      </c>
      <c r="D7363" t="s">
        <v>32</v>
      </c>
      <c r="E7363" t="s">
        <v>22</v>
      </c>
      <c r="F7363" t="s">
        <v>40</v>
      </c>
      <c r="G7363">
        <v>3674.68</v>
      </c>
      <c r="H7363">
        <v>1</v>
      </c>
      <c r="I7363">
        <v>3674.68</v>
      </c>
      <c r="J7363">
        <v>3.12</v>
      </c>
      <c r="K7363">
        <v>4293</v>
      </c>
      <c r="L7363" s="1">
        <v>45579</v>
      </c>
    </row>
    <row r="7364" spans="1:12" x14ac:dyDescent="0.25">
      <c r="A7364" t="s">
        <v>7408</v>
      </c>
      <c r="B7364" t="s">
        <v>35</v>
      </c>
      <c r="C7364" t="s">
        <v>14</v>
      </c>
      <c r="D7364" t="s">
        <v>36</v>
      </c>
      <c r="E7364" t="s">
        <v>16</v>
      </c>
      <c r="F7364" t="s">
        <v>62</v>
      </c>
      <c r="G7364">
        <v>19367.47</v>
      </c>
      <c r="H7364">
        <v>2</v>
      </c>
      <c r="I7364">
        <v>38734.94</v>
      </c>
      <c r="J7364">
        <v>1.46</v>
      </c>
      <c r="K7364">
        <v>1556</v>
      </c>
      <c r="L7364" s="1">
        <v>45500</v>
      </c>
    </row>
    <row r="7365" spans="1:12" x14ac:dyDescent="0.25">
      <c r="A7365" t="s">
        <v>7409</v>
      </c>
      <c r="B7365" t="s">
        <v>49</v>
      </c>
      <c r="C7365" t="s">
        <v>14</v>
      </c>
      <c r="D7365" t="s">
        <v>50</v>
      </c>
      <c r="E7365" t="s">
        <v>22</v>
      </c>
      <c r="F7365" t="s">
        <v>23</v>
      </c>
      <c r="G7365">
        <v>158</v>
      </c>
      <c r="H7365">
        <v>1</v>
      </c>
      <c r="I7365">
        <v>158</v>
      </c>
      <c r="J7365">
        <v>3.32</v>
      </c>
      <c r="K7365">
        <v>1434</v>
      </c>
      <c r="L7365" s="1">
        <v>45618</v>
      </c>
    </row>
    <row r="7366" spans="1:12" x14ac:dyDescent="0.25">
      <c r="A7366" t="s">
        <v>7410</v>
      </c>
      <c r="B7366" t="s">
        <v>13</v>
      </c>
      <c r="C7366" t="s">
        <v>14</v>
      </c>
      <c r="D7366" t="s">
        <v>15</v>
      </c>
      <c r="E7366" t="s">
        <v>22</v>
      </c>
      <c r="F7366" t="s">
        <v>23</v>
      </c>
      <c r="G7366">
        <v>15172.11</v>
      </c>
      <c r="H7366">
        <v>4</v>
      </c>
      <c r="I7366">
        <v>60688.44</v>
      </c>
      <c r="J7366">
        <v>1.02</v>
      </c>
      <c r="K7366">
        <v>2084</v>
      </c>
      <c r="L7366" s="1">
        <v>45494</v>
      </c>
    </row>
    <row r="7367" spans="1:12" x14ac:dyDescent="0.25">
      <c r="A7367" t="s">
        <v>7411</v>
      </c>
      <c r="B7367" t="s">
        <v>35</v>
      </c>
      <c r="C7367" t="s">
        <v>14</v>
      </c>
      <c r="D7367" t="s">
        <v>36</v>
      </c>
      <c r="E7367" t="s">
        <v>47</v>
      </c>
      <c r="F7367" t="s">
        <v>33</v>
      </c>
      <c r="G7367">
        <v>6276.43</v>
      </c>
      <c r="H7367">
        <v>3</v>
      </c>
      <c r="I7367">
        <v>18829.29</v>
      </c>
      <c r="J7367">
        <v>4.67</v>
      </c>
      <c r="K7367">
        <v>4174</v>
      </c>
      <c r="L7367" s="1">
        <v>45581</v>
      </c>
    </row>
    <row r="7368" spans="1:12" x14ac:dyDescent="0.25">
      <c r="A7368" t="s">
        <v>7412</v>
      </c>
      <c r="B7368" t="s">
        <v>49</v>
      </c>
      <c r="C7368" t="s">
        <v>14</v>
      </c>
      <c r="D7368" t="s">
        <v>50</v>
      </c>
      <c r="E7368" t="s">
        <v>22</v>
      </c>
      <c r="F7368" t="s">
        <v>40</v>
      </c>
      <c r="G7368">
        <v>10684.18</v>
      </c>
      <c r="H7368">
        <v>4</v>
      </c>
      <c r="I7368">
        <v>42736.72</v>
      </c>
      <c r="J7368">
        <v>3.67</v>
      </c>
      <c r="K7368">
        <v>2320</v>
      </c>
      <c r="L7368" s="1">
        <v>45437</v>
      </c>
    </row>
    <row r="7369" spans="1:12" x14ac:dyDescent="0.25">
      <c r="A7369" t="s">
        <v>7413</v>
      </c>
      <c r="B7369" t="s">
        <v>65</v>
      </c>
      <c r="C7369" t="s">
        <v>20</v>
      </c>
      <c r="D7369" t="s">
        <v>66</v>
      </c>
      <c r="E7369" t="s">
        <v>16</v>
      </c>
      <c r="F7369" t="s">
        <v>40</v>
      </c>
      <c r="G7369">
        <v>10229.08</v>
      </c>
      <c r="H7369">
        <v>1</v>
      </c>
      <c r="I7369">
        <v>10229.08</v>
      </c>
      <c r="J7369">
        <v>3.78</v>
      </c>
      <c r="K7369">
        <v>329</v>
      </c>
      <c r="L7369" s="1">
        <v>45528</v>
      </c>
    </row>
    <row r="7370" spans="1:12" x14ac:dyDescent="0.25">
      <c r="A7370" t="s">
        <v>7414</v>
      </c>
      <c r="B7370" t="s">
        <v>38</v>
      </c>
      <c r="C7370" t="s">
        <v>20</v>
      </c>
      <c r="D7370" t="s">
        <v>39</v>
      </c>
      <c r="E7370" t="s">
        <v>47</v>
      </c>
      <c r="F7370" t="s">
        <v>40</v>
      </c>
      <c r="G7370">
        <v>2887.47</v>
      </c>
      <c r="H7370">
        <v>2</v>
      </c>
      <c r="I7370">
        <v>5774.94</v>
      </c>
      <c r="J7370">
        <v>1.62</v>
      </c>
      <c r="K7370">
        <v>987</v>
      </c>
      <c r="L7370" s="1">
        <v>45453</v>
      </c>
    </row>
    <row r="7371" spans="1:12" x14ac:dyDescent="0.25">
      <c r="A7371" t="s">
        <v>7415</v>
      </c>
      <c r="B7371" t="s">
        <v>25</v>
      </c>
      <c r="C7371" t="s">
        <v>26</v>
      </c>
      <c r="D7371" t="s">
        <v>27</v>
      </c>
      <c r="E7371" t="s">
        <v>47</v>
      </c>
      <c r="F7371" t="s">
        <v>23</v>
      </c>
      <c r="G7371">
        <v>12563.7</v>
      </c>
      <c r="H7371">
        <v>3</v>
      </c>
      <c r="I7371">
        <v>37691.1</v>
      </c>
      <c r="J7371">
        <v>2.46</v>
      </c>
      <c r="K7371">
        <v>3636</v>
      </c>
      <c r="L7371" s="1">
        <v>45629</v>
      </c>
    </row>
    <row r="7372" spans="1:12" x14ac:dyDescent="0.25">
      <c r="A7372" t="s">
        <v>7416</v>
      </c>
      <c r="B7372" t="s">
        <v>35</v>
      </c>
      <c r="C7372" t="s">
        <v>14</v>
      </c>
      <c r="D7372" t="s">
        <v>36</v>
      </c>
      <c r="E7372" t="s">
        <v>22</v>
      </c>
      <c r="F7372" t="s">
        <v>33</v>
      </c>
      <c r="G7372">
        <v>4821.2</v>
      </c>
      <c r="H7372">
        <v>4</v>
      </c>
      <c r="I7372">
        <v>19284.8</v>
      </c>
      <c r="J7372">
        <v>2.93</v>
      </c>
      <c r="K7372">
        <v>3676</v>
      </c>
      <c r="L7372" s="1">
        <v>45445</v>
      </c>
    </row>
    <row r="7373" spans="1:12" x14ac:dyDescent="0.25">
      <c r="A7373" t="s">
        <v>7417</v>
      </c>
      <c r="B7373" t="s">
        <v>25</v>
      </c>
      <c r="C7373" t="s">
        <v>26</v>
      </c>
      <c r="D7373" t="s">
        <v>27</v>
      </c>
      <c r="E7373" t="s">
        <v>47</v>
      </c>
      <c r="F7373" t="s">
        <v>33</v>
      </c>
      <c r="G7373">
        <v>5386.52</v>
      </c>
      <c r="H7373">
        <v>5</v>
      </c>
      <c r="I7373">
        <v>26932.6</v>
      </c>
      <c r="J7373">
        <v>3.67</v>
      </c>
      <c r="K7373">
        <v>154</v>
      </c>
      <c r="L7373" s="1">
        <v>45532</v>
      </c>
    </row>
    <row r="7374" spans="1:12" x14ac:dyDescent="0.25">
      <c r="A7374" t="s">
        <v>7418</v>
      </c>
      <c r="B7374" t="s">
        <v>43</v>
      </c>
      <c r="C7374" t="s">
        <v>44</v>
      </c>
      <c r="D7374" t="s">
        <v>45</v>
      </c>
      <c r="E7374" t="s">
        <v>16</v>
      </c>
      <c r="F7374" t="s">
        <v>40</v>
      </c>
      <c r="G7374">
        <v>2839.25</v>
      </c>
      <c r="H7374">
        <v>5</v>
      </c>
      <c r="I7374">
        <v>14196.25</v>
      </c>
      <c r="J7374">
        <v>2.4500000000000002</v>
      </c>
      <c r="K7374">
        <v>257</v>
      </c>
      <c r="L7374" s="1">
        <v>45353</v>
      </c>
    </row>
    <row r="7375" spans="1:12" x14ac:dyDescent="0.25">
      <c r="A7375" t="s">
        <v>7419</v>
      </c>
      <c r="B7375" t="s">
        <v>25</v>
      </c>
      <c r="C7375" t="s">
        <v>26</v>
      </c>
      <c r="D7375" t="s">
        <v>27</v>
      </c>
      <c r="E7375" t="s">
        <v>22</v>
      </c>
      <c r="F7375" t="s">
        <v>40</v>
      </c>
      <c r="G7375">
        <v>4046.21</v>
      </c>
      <c r="H7375">
        <v>2</v>
      </c>
      <c r="I7375">
        <v>8092.42</v>
      </c>
      <c r="J7375">
        <v>2.69</v>
      </c>
      <c r="K7375">
        <v>706</v>
      </c>
      <c r="L7375" s="1">
        <v>45333</v>
      </c>
    </row>
    <row r="7376" spans="1:12" x14ac:dyDescent="0.25">
      <c r="A7376" t="s">
        <v>7420</v>
      </c>
      <c r="B7376" t="s">
        <v>53</v>
      </c>
      <c r="C7376" t="s">
        <v>31</v>
      </c>
      <c r="D7376" t="s">
        <v>54</v>
      </c>
      <c r="E7376" t="s">
        <v>16</v>
      </c>
      <c r="F7376" t="s">
        <v>23</v>
      </c>
      <c r="G7376">
        <v>15503.02</v>
      </c>
      <c r="H7376">
        <v>4</v>
      </c>
      <c r="I7376">
        <v>62012.08</v>
      </c>
      <c r="J7376">
        <v>4.26</v>
      </c>
      <c r="K7376">
        <v>359</v>
      </c>
      <c r="L7376" s="1">
        <v>45390</v>
      </c>
    </row>
    <row r="7377" spans="1:12" x14ac:dyDescent="0.25">
      <c r="A7377" t="s">
        <v>7421</v>
      </c>
      <c r="B7377" t="s">
        <v>35</v>
      </c>
      <c r="C7377" t="s">
        <v>14</v>
      </c>
      <c r="D7377" t="s">
        <v>36</v>
      </c>
      <c r="E7377" t="s">
        <v>16</v>
      </c>
      <c r="F7377" t="s">
        <v>17</v>
      </c>
      <c r="G7377">
        <v>9747</v>
      </c>
      <c r="H7377">
        <v>3</v>
      </c>
      <c r="I7377">
        <v>29241</v>
      </c>
      <c r="J7377">
        <v>1.99</v>
      </c>
      <c r="K7377">
        <v>131</v>
      </c>
      <c r="L7377" s="1">
        <v>45307</v>
      </c>
    </row>
    <row r="7378" spans="1:12" x14ac:dyDescent="0.25">
      <c r="A7378" t="s">
        <v>7422</v>
      </c>
      <c r="B7378" t="s">
        <v>30</v>
      </c>
      <c r="C7378" t="s">
        <v>31</v>
      </c>
      <c r="D7378" t="s">
        <v>32</v>
      </c>
      <c r="E7378" t="s">
        <v>16</v>
      </c>
      <c r="F7378" t="s">
        <v>33</v>
      </c>
      <c r="G7378">
        <v>4293.8900000000003</v>
      </c>
      <c r="H7378">
        <v>1</v>
      </c>
      <c r="I7378">
        <v>4293.8900000000003</v>
      </c>
      <c r="J7378">
        <v>4.97</v>
      </c>
      <c r="K7378">
        <v>4713</v>
      </c>
      <c r="L7378" s="1">
        <v>45493</v>
      </c>
    </row>
    <row r="7379" spans="1:12" x14ac:dyDescent="0.25">
      <c r="A7379" t="s">
        <v>7423</v>
      </c>
      <c r="B7379" t="s">
        <v>13</v>
      </c>
      <c r="C7379" t="s">
        <v>14</v>
      </c>
      <c r="D7379" t="s">
        <v>15</v>
      </c>
      <c r="E7379" t="s">
        <v>22</v>
      </c>
      <c r="F7379" t="s">
        <v>33</v>
      </c>
      <c r="G7379">
        <v>13262.41</v>
      </c>
      <c r="H7379">
        <v>5</v>
      </c>
      <c r="I7379">
        <v>66312.05</v>
      </c>
      <c r="J7379">
        <v>3.84</v>
      </c>
      <c r="K7379">
        <v>652</v>
      </c>
      <c r="L7379" s="1">
        <v>45574</v>
      </c>
    </row>
    <row r="7380" spans="1:12" x14ac:dyDescent="0.25">
      <c r="A7380" t="s">
        <v>7424</v>
      </c>
      <c r="B7380" t="s">
        <v>65</v>
      </c>
      <c r="C7380" t="s">
        <v>20</v>
      </c>
      <c r="D7380" t="s">
        <v>66</v>
      </c>
      <c r="E7380" t="s">
        <v>47</v>
      </c>
      <c r="F7380" t="s">
        <v>23</v>
      </c>
      <c r="G7380">
        <v>9926.34</v>
      </c>
      <c r="H7380">
        <v>2</v>
      </c>
      <c r="I7380">
        <v>19852.68</v>
      </c>
      <c r="J7380">
        <v>1.54</v>
      </c>
      <c r="K7380">
        <v>308</v>
      </c>
      <c r="L7380" s="1">
        <v>45437</v>
      </c>
    </row>
    <row r="7381" spans="1:12" x14ac:dyDescent="0.25">
      <c r="A7381" t="s">
        <v>7425</v>
      </c>
      <c r="B7381" t="s">
        <v>38</v>
      </c>
      <c r="C7381" t="s">
        <v>20</v>
      </c>
      <c r="D7381" t="s">
        <v>39</v>
      </c>
      <c r="E7381" t="s">
        <v>47</v>
      </c>
      <c r="F7381" t="s">
        <v>40</v>
      </c>
      <c r="G7381">
        <v>18689.150000000001</v>
      </c>
      <c r="H7381">
        <v>2</v>
      </c>
      <c r="I7381">
        <v>37378.300000000003</v>
      </c>
      <c r="J7381">
        <v>3.39</v>
      </c>
      <c r="K7381">
        <v>2213</v>
      </c>
      <c r="L7381" s="1">
        <v>45615</v>
      </c>
    </row>
    <row r="7382" spans="1:12" x14ac:dyDescent="0.25">
      <c r="A7382" t="s">
        <v>7426</v>
      </c>
      <c r="B7382" t="s">
        <v>19</v>
      </c>
      <c r="C7382" t="s">
        <v>20</v>
      </c>
      <c r="D7382" t="s">
        <v>21</v>
      </c>
      <c r="E7382" t="s">
        <v>22</v>
      </c>
      <c r="F7382" t="s">
        <v>40</v>
      </c>
      <c r="G7382">
        <v>1636.66</v>
      </c>
      <c r="H7382">
        <v>4</v>
      </c>
      <c r="I7382">
        <v>6546.64</v>
      </c>
      <c r="J7382">
        <v>3.61</v>
      </c>
      <c r="K7382">
        <v>2139</v>
      </c>
      <c r="L7382" s="1">
        <v>45576</v>
      </c>
    </row>
    <row r="7383" spans="1:12" x14ac:dyDescent="0.25">
      <c r="A7383" t="s">
        <v>7427</v>
      </c>
      <c r="B7383" t="s">
        <v>19</v>
      </c>
      <c r="C7383" t="s">
        <v>20</v>
      </c>
      <c r="D7383" t="s">
        <v>21</v>
      </c>
      <c r="E7383" t="s">
        <v>22</v>
      </c>
      <c r="F7383" t="s">
        <v>28</v>
      </c>
      <c r="G7383">
        <v>1479.9</v>
      </c>
      <c r="H7383">
        <v>5</v>
      </c>
      <c r="I7383">
        <v>7399.5</v>
      </c>
      <c r="J7383">
        <v>1.75</v>
      </c>
      <c r="K7383">
        <v>4416</v>
      </c>
      <c r="L7383" s="1">
        <v>45341</v>
      </c>
    </row>
    <row r="7384" spans="1:12" x14ac:dyDescent="0.25">
      <c r="A7384" t="s">
        <v>7428</v>
      </c>
      <c r="B7384" t="s">
        <v>53</v>
      </c>
      <c r="C7384" t="s">
        <v>31</v>
      </c>
      <c r="D7384" t="s">
        <v>54</v>
      </c>
      <c r="E7384" t="s">
        <v>47</v>
      </c>
      <c r="F7384" t="s">
        <v>62</v>
      </c>
      <c r="G7384">
        <v>14277.74</v>
      </c>
      <c r="H7384">
        <v>5</v>
      </c>
      <c r="I7384">
        <v>71388.7</v>
      </c>
      <c r="J7384">
        <v>3.19</v>
      </c>
      <c r="K7384">
        <v>4197</v>
      </c>
      <c r="L7384" s="1">
        <v>45397</v>
      </c>
    </row>
    <row r="7385" spans="1:12" x14ac:dyDescent="0.25">
      <c r="A7385" t="s">
        <v>7429</v>
      </c>
      <c r="B7385" t="s">
        <v>38</v>
      </c>
      <c r="C7385" t="s">
        <v>20</v>
      </c>
      <c r="D7385" t="s">
        <v>39</v>
      </c>
      <c r="E7385" t="s">
        <v>47</v>
      </c>
      <c r="F7385" t="s">
        <v>40</v>
      </c>
      <c r="G7385">
        <v>14222.2</v>
      </c>
      <c r="H7385">
        <v>2</v>
      </c>
      <c r="I7385">
        <v>28444.400000000001</v>
      </c>
      <c r="J7385">
        <v>4.57</v>
      </c>
      <c r="K7385">
        <v>3330</v>
      </c>
      <c r="L7385" s="1">
        <v>45637</v>
      </c>
    </row>
    <row r="7386" spans="1:12" x14ac:dyDescent="0.25">
      <c r="A7386" t="s">
        <v>7430</v>
      </c>
      <c r="B7386" t="s">
        <v>35</v>
      </c>
      <c r="C7386" t="s">
        <v>14</v>
      </c>
      <c r="D7386" t="s">
        <v>36</v>
      </c>
      <c r="E7386" t="s">
        <v>16</v>
      </c>
      <c r="F7386" t="s">
        <v>40</v>
      </c>
      <c r="G7386">
        <v>15847.62</v>
      </c>
      <c r="H7386">
        <v>2</v>
      </c>
      <c r="I7386">
        <v>31695.24</v>
      </c>
      <c r="J7386">
        <v>4.3499999999999996</v>
      </c>
      <c r="K7386">
        <v>423</v>
      </c>
      <c r="L7386" s="1">
        <v>45642</v>
      </c>
    </row>
    <row r="7387" spans="1:12" x14ac:dyDescent="0.25">
      <c r="A7387" t="s">
        <v>7431</v>
      </c>
      <c r="B7387" t="s">
        <v>35</v>
      </c>
      <c r="C7387" t="s">
        <v>14</v>
      </c>
      <c r="D7387" t="s">
        <v>36</v>
      </c>
      <c r="E7387" t="s">
        <v>16</v>
      </c>
      <c r="F7387" t="s">
        <v>33</v>
      </c>
      <c r="G7387">
        <v>9641.56</v>
      </c>
      <c r="H7387">
        <v>3</v>
      </c>
      <c r="I7387">
        <v>28924.68</v>
      </c>
      <c r="J7387">
        <v>2.36</v>
      </c>
      <c r="K7387">
        <v>142</v>
      </c>
      <c r="L7387" s="1">
        <v>45651</v>
      </c>
    </row>
    <row r="7388" spans="1:12" x14ac:dyDescent="0.25">
      <c r="A7388" t="s">
        <v>7432</v>
      </c>
      <c r="B7388" t="s">
        <v>53</v>
      </c>
      <c r="C7388" t="s">
        <v>31</v>
      </c>
      <c r="D7388" t="s">
        <v>54</v>
      </c>
      <c r="E7388" t="s">
        <v>47</v>
      </c>
      <c r="F7388" t="s">
        <v>23</v>
      </c>
      <c r="G7388">
        <v>3781.18</v>
      </c>
      <c r="H7388">
        <v>5</v>
      </c>
      <c r="I7388">
        <v>18905.900000000001</v>
      </c>
      <c r="J7388">
        <v>3.91</v>
      </c>
      <c r="K7388">
        <v>2382</v>
      </c>
      <c r="L7388" s="1">
        <v>45352</v>
      </c>
    </row>
    <row r="7389" spans="1:12" x14ac:dyDescent="0.25">
      <c r="A7389" t="s">
        <v>7433</v>
      </c>
      <c r="B7389" t="s">
        <v>19</v>
      </c>
      <c r="C7389" t="s">
        <v>20</v>
      </c>
      <c r="D7389" t="s">
        <v>21</v>
      </c>
      <c r="E7389" t="s">
        <v>16</v>
      </c>
      <c r="F7389" t="s">
        <v>62</v>
      </c>
      <c r="G7389">
        <v>14317</v>
      </c>
      <c r="H7389">
        <v>4</v>
      </c>
      <c r="I7389">
        <v>57268</v>
      </c>
      <c r="J7389">
        <v>1.08</v>
      </c>
      <c r="K7389">
        <v>4438</v>
      </c>
      <c r="L7389" s="1">
        <v>45428</v>
      </c>
    </row>
    <row r="7390" spans="1:12" x14ac:dyDescent="0.25">
      <c r="A7390" t="s">
        <v>7434</v>
      </c>
      <c r="B7390" t="s">
        <v>30</v>
      </c>
      <c r="C7390" t="s">
        <v>31</v>
      </c>
      <c r="D7390" t="s">
        <v>32</v>
      </c>
      <c r="E7390" t="s">
        <v>22</v>
      </c>
      <c r="F7390" t="s">
        <v>28</v>
      </c>
      <c r="G7390">
        <v>14492.67</v>
      </c>
      <c r="H7390">
        <v>3</v>
      </c>
      <c r="I7390">
        <v>43478.01</v>
      </c>
      <c r="J7390">
        <v>3.72</v>
      </c>
      <c r="K7390">
        <v>4496</v>
      </c>
      <c r="L7390" s="1">
        <v>45335</v>
      </c>
    </row>
    <row r="7391" spans="1:12" x14ac:dyDescent="0.25">
      <c r="A7391" t="s">
        <v>7435</v>
      </c>
      <c r="B7391" t="s">
        <v>19</v>
      </c>
      <c r="C7391" t="s">
        <v>20</v>
      </c>
      <c r="D7391" t="s">
        <v>21</v>
      </c>
      <c r="E7391" t="s">
        <v>16</v>
      </c>
      <c r="F7391" t="s">
        <v>40</v>
      </c>
      <c r="G7391">
        <v>11570.27</v>
      </c>
      <c r="H7391">
        <v>2</v>
      </c>
      <c r="I7391">
        <v>23140.54</v>
      </c>
      <c r="J7391">
        <v>3.14</v>
      </c>
      <c r="K7391">
        <v>3064</v>
      </c>
      <c r="L7391" s="1">
        <v>45580</v>
      </c>
    </row>
    <row r="7392" spans="1:12" x14ac:dyDescent="0.25">
      <c r="A7392" t="s">
        <v>7436</v>
      </c>
      <c r="B7392" t="s">
        <v>13</v>
      </c>
      <c r="C7392" t="s">
        <v>14</v>
      </c>
      <c r="D7392" t="s">
        <v>15</v>
      </c>
      <c r="E7392" t="s">
        <v>16</v>
      </c>
      <c r="F7392" t="s">
        <v>40</v>
      </c>
      <c r="G7392">
        <v>11022.15</v>
      </c>
      <c r="H7392">
        <v>4</v>
      </c>
      <c r="I7392">
        <v>44088.6</v>
      </c>
      <c r="J7392">
        <v>3.23</v>
      </c>
      <c r="K7392">
        <v>2098</v>
      </c>
      <c r="L7392" s="1">
        <v>45608</v>
      </c>
    </row>
    <row r="7393" spans="1:12" x14ac:dyDescent="0.25">
      <c r="A7393" t="s">
        <v>7437</v>
      </c>
      <c r="B7393" t="s">
        <v>53</v>
      </c>
      <c r="C7393" t="s">
        <v>31</v>
      </c>
      <c r="D7393" t="s">
        <v>54</v>
      </c>
      <c r="E7393" t="s">
        <v>22</v>
      </c>
      <c r="F7393" t="s">
        <v>40</v>
      </c>
      <c r="G7393">
        <v>15893.74</v>
      </c>
      <c r="H7393">
        <v>3</v>
      </c>
      <c r="I7393">
        <v>47681.22</v>
      </c>
      <c r="J7393">
        <v>2.84</v>
      </c>
      <c r="K7393">
        <v>4167</v>
      </c>
      <c r="L7393" s="1">
        <v>45350</v>
      </c>
    </row>
    <row r="7394" spans="1:12" x14ac:dyDescent="0.25">
      <c r="A7394" t="s">
        <v>7438</v>
      </c>
      <c r="B7394" t="s">
        <v>13</v>
      </c>
      <c r="C7394" t="s">
        <v>14</v>
      </c>
      <c r="D7394" t="s">
        <v>15</v>
      </c>
      <c r="E7394" t="s">
        <v>22</v>
      </c>
      <c r="F7394" t="s">
        <v>33</v>
      </c>
      <c r="G7394">
        <v>12211.81</v>
      </c>
      <c r="H7394">
        <v>4</v>
      </c>
      <c r="I7394">
        <v>48847.24</v>
      </c>
      <c r="J7394">
        <v>1.4</v>
      </c>
      <c r="K7394">
        <v>1920</v>
      </c>
      <c r="L7394" s="1">
        <v>45395</v>
      </c>
    </row>
    <row r="7395" spans="1:12" x14ac:dyDescent="0.25">
      <c r="A7395" t="s">
        <v>7439</v>
      </c>
      <c r="B7395" t="s">
        <v>35</v>
      </c>
      <c r="C7395" t="s">
        <v>14</v>
      </c>
      <c r="D7395" t="s">
        <v>36</v>
      </c>
      <c r="E7395" t="s">
        <v>16</v>
      </c>
      <c r="F7395" t="s">
        <v>40</v>
      </c>
      <c r="G7395">
        <v>18513.77</v>
      </c>
      <c r="H7395">
        <v>5</v>
      </c>
      <c r="I7395">
        <v>92568.85</v>
      </c>
      <c r="J7395">
        <v>4.5999999999999996</v>
      </c>
      <c r="K7395">
        <v>3500</v>
      </c>
      <c r="L7395" s="1">
        <v>45545</v>
      </c>
    </row>
    <row r="7396" spans="1:12" x14ac:dyDescent="0.25">
      <c r="A7396" t="s">
        <v>7440</v>
      </c>
      <c r="B7396" t="s">
        <v>43</v>
      </c>
      <c r="C7396" t="s">
        <v>44</v>
      </c>
      <c r="D7396" t="s">
        <v>45</v>
      </c>
      <c r="E7396" t="s">
        <v>16</v>
      </c>
      <c r="F7396" t="s">
        <v>28</v>
      </c>
      <c r="G7396">
        <v>8219.98</v>
      </c>
      <c r="H7396">
        <v>4</v>
      </c>
      <c r="I7396">
        <v>32879.919999999998</v>
      </c>
      <c r="J7396">
        <v>1.52</v>
      </c>
      <c r="K7396">
        <v>2428</v>
      </c>
      <c r="L7396" s="1">
        <v>45365</v>
      </c>
    </row>
    <row r="7397" spans="1:12" x14ac:dyDescent="0.25">
      <c r="A7397" t="s">
        <v>7441</v>
      </c>
      <c r="B7397" t="s">
        <v>49</v>
      </c>
      <c r="C7397" t="s">
        <v>14</v>
      </c>
      <c r="D7397" t="s">
        <v>50</v>
      </c>
      <c r="E7397" t="s">
        <v>22</v>
      </c>
      <c r="F7397" t="s">
        <v>33</v>
      </c>
      <c r="G7397">
        <v>9940.67</v>
      </c>
      <c r="H7397">
        <v>3</v>
      </c>
      <c r="I7397">
        <v>29822.01</v>
      </c>
      <c r="J7397">
        <v>3.08</v>
      </c>
      <c r="K7397">
        <v>2513</v>
      </c>
      <c r="L7397" s="1">
        <v>45390</v>
      </c>
    </row>
    <row r="7398" spans="1:12" x14ac:dyDescent="0.25">
      <c r="A7398" t="s">
        <v>7442</v>
      </c>
      <c r="B7398" t="s">
        <v>49</v>
      </c>
      <c r="C7398" t="s">
        <v>14</v>
      </c>
      <c r="D7398" t="s">
        <v>50</v>
      </c>
      <c r="E7398" t="s">
        <v>22</v>
      </c>
      <c r="F7398" t="s">
        <v>28</v>
      </c>
      <c r="G7398">
        <v>10633.93</v>
      </c>
      <c r="H7398">
        <v>5</v>
      </c>
      <c r="I7398">
        <v>53169.65</v>
      </c>
      <c r="J7398">
        <v>4.08</v>
      </c>
      <c r="K7398">
        <v>682</v>
      </c>
      <c r="L7398" s="1">
        <v>45399</v>
      </c>
    </row>
    <row r="7399" spans="1:12" x14ac:dyDescent="0.25">
      <c r="A7399" t="s">
        <v>7443</v>
      </c>
      <c r="B7399" t="s">
        <v>35</v>
      </c>
      <c r="C7399" t="s">
        <v>14</v>
      </c>
      <c r="D7399" t="s">
        <v>36</v>
      </c>
      <c r="E7399" t="s">
        <v>16</v>
      </c>
      <c r="F7399" t="s">
        <v>28</v>
      </c>
      <c r="G7399">
        <v>8884.34</v>
      </c>
      <c r="H7399">
        <v>2</v>
      </c>
      <c r="I7399">
        <v>17768.68</v>
      </c>
      <c r="J7399">
        <v>2.21</v>
      </c>
      <c r="K7399">
        <v>929</v>
      </c>
      <c r="L7399" s="1">
        <v>45622</v>
      </c>
    </row>
    <row r="7400" spans="1:12" x14ac:dyDescent="0.25">
      <c r="A7400" t="s">
        <v>7444</v>
      </c>
      <c r="B7400" t="s">
        <v>43</v>
      </c>
      <c r="C7400" t="s">
        <v>44</v>
      </c>
      <c r="D7400" t="s">
        <v>45</v>
      </c>
      <c r="E7400" t="s">
        <v>16</v>
      </c>
      <c r="F7400" t="s">
        <v>28</v>
      </c>
      <c r="G7400">
        <v>14044.69</v>
      </c>
      <c r="H7400">
        <v>4</v>
      </c>
      <c r="I7400">
        <v>56178.76</v>
      </c>
      <c r="J7400">
        <v>2.29</v>
      </c>
      <c r="K7400">
        <v>2971</v>
      </c>
      <c r="L7400" s="1">
        <v>45419</v>
      </c>
    </row>
    <row r="7401" spans="1:12" x14ac:dyDescent="0.25">
      <c r="A7401" t="s">
        <v>7445</v>
      </c>
      <c r="B7401" t="s">
        <v>19</v>
      </c>
      <c r="C7401" t="s">
        <v>20</v>
      </c>
      <c r="D7401" t="s">
        <v>21</v>
      </c>
      <c r="E7401" t="s">
        <v>22</v>
      </c>
      <c r="F7401" t="s">
        <v>62</v>
      </c>
      <c r="G7401">
        <v>11166.89</v>
      </c>
      <c r="H7401">
        <v>3</v>
      </c>
      <c r="I7401">
        <v>33500.67</v>
      </c>
      <c r="J7401">
        <v>1.7</v>
      </c>
      <c r="K7401">
        <v>1181</v>
      </c>
      <c r="L7401" s="1">
        <v>45453</v>
      </c>
    </row>
    <row r="7402" spans="1:12" x14ac:dyDescent="0.25">
      <c r="A7402" t="s">
        <v>7446</v>
      </c>
      <c r="B7402" t="s">
        <v>53</v>
      </c>
      <c r="C7402" t="s">
        <v>31</v>
      </c>
      <c r="D7402" t="s">
        <v>54</v>
      </c>
      <c r="E7402" t="s">
        <v>22</v>
      </c>
      <c r="F7402" t="s">
        <v>17</v>
      </c>
      <c r="G7402">
        <v>3734.39</v>
      </c>
      <c r="H7402">
        <v>5</v>
      </c>
      <c r="I7402">
        <v>18671.95</v>
      </c>
      <c r="J7402">
        <v>1.75</v>
      </c>
      <c r="K7402">
        <v>4328</v>
      </c>
      <c r="L7402" s="1">
        <v>45322</v>
      </c>
    </row>
    <row r="7403" spans="1:12" x14ac:dyDescent="0.25">
      <c r="A7403" t="s">
        <v>7447</v>
      </c>
      <c r="B7403" t="s">
        <v>65</v>
      </c>
      <c r="C7403" t="s">
        <v>20</v>
      </c>
      <c r="D7403" t="s">
        <v>66</v>
      </c>
      <c r="E7403" t="s">
        <v>22</v>
      </c>
      <c r="F7403" t="s">
        <v>40</v>
      </c>
      <c r="G7403">
        <v>2596.87</v>
      </c>
      <c r="H7403">
        <v>2</v>
      </c>
      <c r="I7403">
        <v>5193.74</v>
      </c>
      <c r="J7403">
        <v>1.86</v>
      </c>
      <c r="K7403">
        <v>3421</v>
      </c>
      <c r="L7403" s="1">
        <v>45591</v>
      </c>
    </row>
    <row r="7404" spans="1:12" x14ac:dyDescent="0.25">
      <c r="A7404" t="s">
        <v>7448</v>
      </c>
      <c r="B7404" t="s">
        <v>65</v>
      </c>
      <c r="C7404" t="s">
        <v>20</v>
      </c>
      <c r="D7404" t="s">
        <v>66</v>
      </c>
      <c r="E7404" t="s">
        <v>22</v>
      </c>
      <c r="F7404" t="s">
        <v>23</v>
      </c>
      <c r="G7404">
        <v>5358.17</v>
      </c>
      <c r="H7404">
        <v>1</v>
      </c>
      <c r="I7404">
        <v>5358.17</v>
      </c>
      <c r="J7404">
        <v>2.96</v>
      </c>
      <c r="K7404">
        <v>3613</v>
      </c>
      <c r="L7404" s="1">
        <v>45467</v>
      </c>
    </row>
    <row r="7405" spans="1:12" x14ac:dyDescent="0.25">
      <c r="A7405" t="s">
        <v>7449</v>
      </c>
      <c r="B7405" t="s">
        <v>13</v>
      </c>
      <c r="C7405" t="s">
        <v>14</v>
      </c>
      <c r="D7405" t="s">
        <v>15</v>
      </c>
      <c r="E7405" t="s">
        <v>22</v>
      </c>
      <c r="F7405" t="s">
        <v>40</v>
      </c>
      <c r="G7405">
        <v>6414.71</v>
      </c>
      <c r="H7405">
        <v>3</v>
      </c>
      <c r="I7405">
        <v>19244.13</v>
      </c>
      <c r="J7405">
        <v>3.16</v>
      </c>
      <c r="K7405">
        <v>96</v>
      </c>
      <c r="L7405" s="1">
        <v>45342</v>
      </c>
    </row>
    <row r="7406" spans="1:12" x14ac:dyDescent="0.25">
      <c r="A7406" t="s">
        <v>7450</v>
      </c>
      <c r="B7406" t="s">
        <v>19</v>
      </c>
      <c r="C7406" t="s">
        <v>20</v>
      </c>
      <c r="D7406" t="s">
        <v>21</v>
      </c>
      <c r="E7406" t="s">
        <v>22</v>
      </c>
      <c r="F7406" t="s">
        <v>33</v>
      </c>
      <c r="G7406">
        <v>3754.71</v>
      </c>
      <c r="H7406">
        <v>1</v>
      </c>
      <c r="I7406">
        <v>3754.71</v>
      </c>
      <c r="J7406">
        <v>3.36</v>
      </c>
      <c r="K7406">
        <v>3679</v>
      </c>
      <c r="L7406" s="1">
        <v>45539</v>
      </c>
    </row>
    <row r="7407" spans="1:12" x14ac:dyDescent="0.25">
      <c r="A7407" t="s">
        <v>7451</v>
      </c>
      <c r="B7407" t="s">
        <v>35</v>
      </c>
      <c r="C7407" t="s">
        <v>14</v>
      </c>
      <c r="D7407" t="s">
        <v>36</v>
      </c>
      <c r="E7407" t="s">
        <v>22</v>
      </c>
      <c r="F7407" t="s">
        <v>28</v>
      </c>
      <c r="G7407">
        <v>4923.47</v>
      </c>
      <c r="H7407">
        <v>3</v>
      </c>
      <c r="I7407">
        <v>14770.41</v>
      </c>
      <c r="J7407">
        <v>2.9</v>
      </c>
      <c r="K7407">
        <v>2678</v>
      </c>
      <c r="L7407" s="1">
        <v>45652</v>
      </c>
    </row>
    <row r="7408" spans="1:12" x14ac:dyDescent="0.25">
      <c r="A7408" t="s">
        <v>7452</v>
      </c>
      <c r="B7408" t="s">
        <v>65</v>
      </c>
      <c r="C7408" t="s">
        <v>20</v>
      </c>
      <c r="D7408" t="s">
        <v>66</v>
      </c>
      <c r="E7408" t="s">
        <v>16</v>
      </c>
      <c r="F7408" t="s">
        <v>33</v>
      </c>
      <c r="G7408">
        <v>19180.650000000001</v>
      </c>
      <c r="H7408">
        <v>3</v>
      </c>
      <c r="I7408">
        <v>57541.95</v>
      </c>
      <c r="J7408">
        <v>4.6100000000000003</v>
      </c>
      <c r="K7408">
        <v>1712</v>
      </c>
      <c r="L7408" s="1">
        <v>45482</v>
      </c>
    </row>
    <row r="7409" spans="1:12" x14ac:dyDescent="0.25">
      <c r="A7409" t="s">
        <v>7453</v>
      </c>
      <c r="B7409" t="s">
        <v>19</v>
      </c>
      <c r="C7409" t="s">
        <v>20</v>
      </c>
      <c r="D7409" t="s">
        <v>21</v>
      </c>
      <c r="E7409" t="s">
        <v>16</v>
      </c>
      <c r="F7409" t="s">
        <v>17</v>
      </c>
      <c r="G7409">
        <v>3898.58</v>
      </c>
      <c r="H7409">
        <v>3</v>
      </c>
      <c r="I7409">
        <v>11695.74</v>
      </c>
      <c r="J7409">
        <v>3.79</v>
      </c>
      <c r="K7409">
        <v>3730</v>
      </c>
      <c r="L7409" s="1">
        <v>45637</v>
      </c>
    </row>
    <row r="7410" spans="1:12" x14ac:dyDescent="0.25">
      <c r="A7410" t="s">
        <v>7454</v>
      </c>
      <c r="B7410" t="s">
        <v>25</v>
      </c>
      <c r="C7410" t="s">
        <v>26</v>
      </c>
      <c r="D7410" t="s">
        <v>27</v>
      </c>
      <c r="E7410" t="s">
        <v>22</v>
      </c>
      <c r="F7410" t="s">
        <v>17</v>
      </c>
      <c r="G7410">
        <v>3898.2</v>
      </c>
      <c r="H7410">
        <v>5</v>
      </c>
      <c r="I7410">
        <v>19491</v>
      </c>
      <c r="J7410">
        <v>4.03</v>
      </c>
      <c r="K7410">
        <v>1125</v>
      </c>
      <c r="L7410" s="1">
        <v>45401</v>
      </c>
    </row>
    <row r="7411" spans="1:12" x14ac:dyDescent="0.25">
      <c r="A7411" t="s">
        <v>7455</v>
      </c>
      <c r="B7411" t="s">
        <v>53</v>
      </c>
      <c r="C7411" t="s">
        <v>31</v>
      </c>
      <c r="D7411" t="s">
        <v>54</v>
      </c>
      <c r="E7411" t="s">
        <v>47</v>
      </c>
      <c r="F7411" t="s">
        <v>62</v>
      </c>
      <c r="G7411">
        <v>10776.85</v>
      </c>
      <c r="H7411">
        <v>5</v>
      </c>
      <c r="I7411">
        <v>53884.25</v>
      </c>
      <c r="J7411">
        <v>4.7699999999999996</v>
      </c>
      <c r="K7411">
        <v>2238</v>
      </c>
      <c r="L7411" s="1">
        <v>45376</v>
      </c>
    </row>
    <row r="7412" spans="1:12" x14ac:dyDescent="0.25">
      <c r="A7412" t="s">
        <v>7456</v>
      </c>
      <c r="B7412" t="s">
        <v>49</v>
      </c>
      <c r="C7412" t="s">
        <v>14</v>
      </c>
      <c r="D7412" t="s">
        <v>50</v>
      </c>
      <c r="E7412" t="s">
        <v>16</v>
      </c>
      <c r="F7412" t="s">
        <v>17</v>
      </c>
      <c r="G7412">
        <v>19649.09</v>
      </c>
      <c r="H7412">
        <v>5</v>
      </c>
      <c r="I7412">
        <v>98245.45</v>
      </c>
      <c r="J7412">
        <v>2.35</v>
      </c>
      <c r="K7412">
        <v>2158</v>
      </c>
      <c r="L7412" s="1">
        <v>45491</v>
      </c>
    </row>
    <row r="7413" spans="1:12" x14ac:dyDescent="0.25">
      <c r="A7413" t="s">
        <v>7457</v>
      </c>
      <c r="B7413" t="s">
        <v>25</v>
      </c>
      <c r="C7413" t="s">
        <v>26</v>
      </c>
      <c r="D7413" t="s">
        <v>27</v>
      </c>
      <c r="E7413" t="s">
        <v>47</v>
      </c>
      <c r="F7413" t="s">
        <v>17</v>
      </c>
      <c r="G7413">
        <v>17987.939999999999</v>
      </c>
      <c r="H7413">
        <v>4</v>
      </c>
      <c r="I7413">
        <v>71951.759999999995</v>
      </c>
      <c r="J7413">
        <v>2.09</v>
      </c>
      <c r="K7413">
        <v>1465</v>
      </c>
      <c r="L7413" s="1">
        <v>45450</v>
      </c>
    </row>
    <row r="7414" spans="1:12" x14ac:dyDescent="0.25">
      <c r="A7414" t="s">
        <v>7458</v>
      </c>
      <c r="B7414" t="s">
        <v>19</v>
      </c>
      <c r="C7414" t="s">
        <v>20</v>
      </c>
      <c r="D7414" t="s">
        <v>21</v>
      </c>
      <c r="E7414" t="s">
        <v>22</v>
      </c>
      <c r="F7414" t="s">
        <v>17</v>
      </c>
      <c r="G7414">
        <v>12405.54</v>
      </c>
      <c r="H7414">
        <v>3</v>
      </c>
      <c r="I7414">
        <v>37216.620000000003</v>
      </c>
      <c r="J7414">
        <v>1.25</v>
      </c>
      <c r="K7414">
        <v>2030</v>
      </c>
      <c r="L7414" s="1">
        <v>45341</v>
      </c>
    </row>
    <row r="7415" spans="1:12" x14ac:dyDescent="0.25">
      <c r="A7415" t="s">
        <v>7459</v>
      </c>
      <c r="B7415" t="s">
        <v>30</v>
      </c>
      <c r="C7415" t="s">
        <v>31</v>
      </c>
      <c r="D7415" t="s">
        <v>32</v>
      </c>
      <c r="E7415" t="s">
        <v>16</v>
      </c>
      <c r="F7415" t="s">
        <v>33</v>
      </c>
      <c r="G7415">
        <v>18643.330000000002</v>
      </c>
      <c r="H7415">
        <v>3</v>
      </c>
      <c r="I7415">
        <v>55929.99</v>
      </c>
      <c r="J7415">
        <v>1.37</v>
      </c>
      <c r="K7415">
        <v>2907</v>
      </c>
      <c r="L7415" s="1">
        <v>45360</v>
      </c>
    </row>
    <row r="7416" spans="1:12" x14ac:dyDescent="0.25">
      <c r="A7416" t="s">
        <v>7460</v>
      </c>
      <c r="B7416" t="s">
        <v>25</v>
      </c>
      <c r="C7416" t="s">
        <v>26</v>
      </c>
      <c r="D7416" t="s">
        <v>27</v>
      </c>
      <c r="E7416" t="s">
        <v>16</v>
      </c>
      <c r="F7416" t="s">
        <v>40</v>
      </c>
      <c r="G7416">
        <v>5784.68</v>
      </c>
      <c r="H7416">
        <v>5</v>
      </c>
      <c r="I7416">
        <v>28923.4</v>
      </c>
      <c r="J7416">
        <v>3.07</v>
      </c>
      <c r="K7416">
        <v>183</v>
      </c>
      <c r="L7416" s="1">
        <v>45574</v>
      </c>
    </row>
    <row r="7417" spans="1:12" x14ac:dyDescent="0.25">
      <c r="A7417" t="s">
        <v>7461</v>
      </c>
      <c r="B7417" t="s">
        <v>43</v>
      </c>
      <c r="C7417" t="s">
        <v>44</v>
      </c>
      <c r="D7417" t="s">
        <v>45</v>
      </c>
      <c r="E7417" t="s">
        <v>16</v>
      </c>
      <c r="F7417" t="s">
        <v>33</v>
      </c>
      <c r="G7417">
        <v>2162.3200000000002</v>
      </c>
      <c r="H7417">
        <v>5</v>
      </c>
      <c r="I7417">
        <v>10811.6</v>
      </c>
      <c r="J7417">
        <v>1.02</v>
      </c>
      <c r="K7417">
        <v>1792</v>
      </c>
      <c r="L7417" s="1">
        <v>45605</v>
      </c>
    </row>
    <row r="7418" spans="1:12" x14ac:dyDescent="0.25">
      <c r="A7418" t="s">
        <v>7462</v>
      </c>
      <c r="B7418" t="s">
        <v>13</v>
      </c>
      <c r="C7418" t="s">
        <v>14</v>
      </c>
      <c r="D7418" t="s">
        <v>15</v>
      </c>
      <c r="E7418" t="s">
        <v>47</v>
      </c>
      <c r="F7418" t="s">
        <v>33</v>
      </c>
      <c r="G7418">
        <v>18236.169999999998</v>
      </c>
      <c r="H7418">
        <v>3</v>
      </c>
      <c r="I7418">
        <v>54708.51</v>
      </c>
      <c r="J7418">
        <v>2.86</v>
      </c>
      <c r="K7418">
        <v>3257</v>
      </c>
      <c r="L7418" s="1">
        <v>45372</v>
      </c>
    </row>
    <row r="7419" spans="1:12" x14ac:dyDescent="0.25">
      <c r="A7419" t="s">
        <v>7463</v>
      </c>
      <c r="B7419" t="s">
        <v>49</v>
      </c>
      <c r="C7419" t="s">
        <v>14</v>
      </c>
      <c r="D7419" t="s">
        <v>50</v>
      </c>
      <c r="E7419" t="s">
        <v>16</v>
      </c>
      <c r="F7419" t="s">
        <v>23</v>
      </c>
      <c r="G7419">
        <v>9521.86</v>
      </c>
      <c r="H7419">
        <v>2</v>
      </c>
      <c r="I7419">
        <v>19043.72</v>
      </c>
      <c r="J7419">
        <v>2.72</v>
      </c>
      <c r="K7419">
        <v>4576</v>
      </c>
      <c r="L7419" s="1">
        <v>45408</v>
      </c>
    </row>
    <row r="7420" spans="1:12" x14ac:dyDescent="0.25">
      <c r="A7420" t="s">
        <v>7464</v>
      </c>
      <c r="B7420" t="s">
        <v>19</v>
      </c>
      <c r="C7420" t="s">
        <v>20</v>
      </c>
      <c r="D7420" t="s">
        <v>21</v>
      </c>
      <c r="E7420" t="s">
        <v>47</v>
      </c>
      <c r="F7420" t="s">
        <v>23</v>
      </c>
      <c r="G7420">
        <v>7932.56</v>
      </c>
      <c r="H7420">
        <v>4</v>
      </c>
      <c r="I7420">
        <v>31730.240000000002</v>
      </c>
      <c r="J7420">
        <v>1.28</v>
      </c>
      <c r="K7420">
        <v>4243</v>
      </c>
      <c r="L7420" s="1">
        <v>45508</v>
      </c>
    </row>
    <row r="7421" spans="1:12" x14ac:dyDescent="0.25">
      <c r="A7421" t="s">
        <v>7465</v>
      </c>
      <c r="B7421" t="s">
        <v>19</v>
      </c>
      <c r="C7421" t="s">
        <v>20</v>
      </c>
      <c r="D7421" t="s">
        <v>21</v>
      </c>
      <c r="E7421" t="s">
        <v>22</v>
      </c>
      <c r="F7421" t="s">
        <v>17</v>
      </c>
      <c r="G7421">
        <v>8626.61</v>
      </c>
      <c r="H7421">
        <v>4</v>
      </c>
      <c r="I7421">
        <v>34506.44</v>
      </c>
      <c r="J7421">
        <v>2.5299999999999998</v>
      </c>
      <c r="K7421">
        <v>1662</v>
      </c>
      <c r="L7421" s="1">
        <v>45464</v>
      </c>
    </row>
    <row r="7422" spans="1:12" x14ac:dyDescent="0.25">
      <c r="A7422" t="s">
        <v>7466</v>
      </c>
      <c r="B7422" t="s">
        <v>25</v>
      </c>
      <c r="C7422" t="s">
        <v>26</v>
      </c>
      <c r="D7422" t="s">
        <v>27</v>
      </c>
      <c r="E7422" t="s">
        <v>47</v>
      </c>
      <c r="F7422" t="s">
        <v>28</v>
      </c>
      <c r="G7422">
        <v>2699.71</v>
      </c>
      <c r="H7422">
        <v>1</v>
      </c>
      <c r="I7422">
        <v>2699.71</v>
      </c>
      <c r="J7422">
        <v>3.52</v>
      </c>
      <c r="K7422">
        <v>4097</v>
      </c>
      <c r="L7422" s="1">
        <v>45483</v>
      </c>
    </row>
    <row r="7423" spans="1:12" x14ac:dyDescent="0.25">
      <c r="A7423" t="s">
        <v>7467</v>
      </c>
      <c r="B7423" t="s">
        <v>53</v>
      </c>
      <c r="C7423" t="s">
        <v>31</v>
      </c>
      <c r="D7423" t="s">
        <v>54</v>
      </c>
      <c r="E7423" t="s">
        <v>22</v>
      </c>
      <c r="F7423" t="s">
        <v>40</v>
      </c>
      <c r="G7423">
        <v>3432.94</v>
      </c>
      <c r="H7423">
        <v>4</v>
      </c>
      <c r="I7423">
        <v>13731.76</v>
      </c>
      <c r="J7423">
        <v>1.82</v>
      </c>
      <c r="K7423">
        <v>3606</v>
      </c>
      <c r="L7423" s="1">
        <v>45300</v>
      </c>
    </row>
    <row r="7424" spans="1:12" x14ac:dyDescent="0.25">
      <c r="A7424" t="s">
        <v>7468</v>
      </c>
      <c r="B7424" t="s">
        <v>43</v>
      </c>
      <c r="C7424" t="s">
        <v>44</v>
      </c>
      <c r="D7424" t="s">
        <v>45</v>
      </c>
      <c r="E7424" t="s">
        <v>47</v>
      </c>
      <c r="F7424" t="s">
        <v>62</v>
      </c>
      <c r="G7424">
        <v>3579.53</v>
      </c>
      <c r="H7424">
        <v>5</v>
      </c>
      <c r="I7424">
        <v>17897.650000000001</v>
      </c>
      <c r="J7424">
        <v>1.95</v>
      </c>
      <c r="K7424">
        <v>4836</v>
      </c>
      <c r="L7424" s="1">
        <v>45551</v>
      </c>
    </row>
    <row r="7425" spans="1:12" x14ac:dyDescent="0.25">
      <c r="A7425" t="s">
        <v>7469</v>
      </c>
      <c r="B7425" t="s">
        <v>19</v>
      </c>
      <c r="C7425" t="s">
        <v>20</v>
      </c>
      <c r="D7425" t="s">
        <v>21</v>
      </c>
      <c r="E7425" t="s">
        <v>22</v>
      </c>
      <c r="F7425" t="s">
        <v>23</v>
      </c>
      <c r="G7425">
        <v>3865.69</v>
      </c>
      <c r="H7425">
        <v>1</v>
      </c>
      <c r="I7425">
        <v>3865.69</v>
      </c>
      <c r="J7425">
        <v>3.46</v>
      </c>
      <c r="K7425">
        <v>1730</v>
      </c>
      <c r="L7425" s="1">
        <v>45369</v>
      </c>
    </row>
    <row r="7426" spans="1:12" x14ac:dyDescent="0.25">
      <c r="A7426" t="s">
        <v>7470</v>
      </c>
      <c r="B7426" t="s">
        <v>53</v>
      </c>
      <c r="C7426" t="s">
        <v>31</v>
      </c>
      <c r="D7426" t="s">
        <v>54</v>
      </c>
      <c r="E7426" t="s">
        <v>16</v>
      </c>
      <c r="F7426" t="s">
        <v>33</v>
      </c>
      <c r="G7426">
        <v>5568.38</v>
      </c>
      <c r="H7426">
        <v>2</v>
      </c>
      <c r="I7426">
        <v>11136.76</v>
      </c>
      <c r="J7426">
        <v>3.47</v>
      </c>
      <c r="K7426">
        <v>629</v>
      </c>
      <c r="L7426" s="1">
        <v>45459</v>
      </c>
    </row>
    <row r="7427" spans="1:12" x14ac:dyDescent="0.25">
      <c r="A7427" t="s">
        <v>7471</v>
      </c>
      <c r="B7427" t="s">
        <v>35</v>
      </c>
      <c r="C7427" t="s">
        <v>14</v>
      </c>
      <c r="D7427" t="s">
        <v>36</v>
      </c>
      <c r="E7427" t="s">
        <v>47</v>
      </c>
      <c r="F7427" t="s">
        <v>40</v>
      </c>
      <c r="G7427">
        <v>14925.09</v>
      </c>
      <c r="H7427">
        <v>5</v>
      </c>
      <c r="I7427">
        <v>74625.45</v>
      </c>
      <c r="J7427">
        <v>1.0900000000000001</v>
      </c>
      <c r="K7427">
        <v>2090</v>
      </c>
      <c r="L7427" s="1">
        <v>45529</v>
      </c>
    </row>
    <row r="7428" spans="1:12" x14ac:dyDescent="0.25">
      <c r="A7428" t="s">
        <v>7472</v>
      </c>
      <c r="B7428" t="s">
        <v>13</v>
      </c>
      <c r="C7428" t="s">
        <v>14</v>
      </c>
      <c r="D7428" t="s">
        <v>15</v>
      </c>
      <c r="E7428" t="s">
        <v>22</v>
      </c>
      <c r="F7428" t="s">
        <v>40</v>
      </c>
      <c r="G7428">
        <v>6614.12</v>
      </c>
      <c r="H7428">
        <v>3</v>
      </c>
      <c r="I7428">
        <v>19842.36</v>
      </c>
      <c r="J7428">
        <v>1.98</v>
      </c>
      <c r="K7428">
        <v>4088</v>
      </c>
      <c r="L7428" s="1">
        <v>45466</v>
      </c>
    </row>
    <row r="7429" spans="1:12" x14ac:dyDescent="0.25">
      <c r="A7429" t="s">
        <v>7473</v>
      </c>
      <c r="B7429" t="s">
        <v>38</v>
      </c>
      <c r="C7429" t="s">
        <v>20</v>
      </c>
      <c r="D7429" t="s">
        <v>39</v>
      </c>
      <c r="E7429" t="s">
        <v>22</v>
      </c>
      <c r="F7429" t="s">
        <v>28</v>
      </c>
      <c r="G7429">
        <v>12988.28</v>
      </c>
      <c r="H7429">
        <v>1</v>
      </c>
      <c r="I7429">
        <v>12988.28</v>
      </c>
      <c r="J7429">
        <v>4.93</v>
      </c>
      <c r="K7429">
        <v>3878</v>
      </c>
      <c r="L7429" s="1">
        <v>45389</v>
      </c>
    </row>
    <row r="7430" spans="1:12" x14ac:dyDescent="0.25">
      <c r="A7430" t="s">
        <v>7474</v>
      </c>
      <c r="B7430" t="s">
        <v>25</v>
      </c>
      <c r="C7430" t="s">
        <v>26</v>
      </c>
      <c r="D7430" t="s">
        <v>27</v>
      </c>
      <c r="E7430" t="s">
        <v>47</v>
      </c>
      <c r="F7430" t="s">
        <v>28</v>
      </c>
      <c r="G7430">
        <v>1531.36</v>
      </c>
      <c r="H7430">
        <v>5</v>
      </c>
      <c r="I7430">
        <v>7656.8</v>
      </c>
      <c r="J7430">
        <v>1.86</v>
      </c>
      <c r="K7430">
        <v>2350</v>
      </c>
      <c r="L7430" s="1">
        <v>45382</v>
      </c>
    </row>
    <row r="7431" spans="1:12" x14ac:dyDescent="0.25">
      <c r="A7431" t="s">
        <v>7475</v>
      </c>
      <c r="B7431" t="s">
        <v>13</v>
      </c>
      <c r="C7431" t="s">
        <v>14</v>
      </c>
      <c r="D7431" t="s">
        <v>15</v>
      </c>
      <c r="E7431" t="s">
        <v>16</v>
      </c>
      <c r="F7431" t="s">
        <v>17</v>
      </c>
      <c r="G7431">
        <v>3766.03</v>
      </c>
      <c r="H7431">
        <v>4</v>
      </c>
      <c r="I7431">
        <v>15064.12</v>
      </c>
      <c r="J7431">
        <v>4</v>
      </c>
      <c r="K7431">
        <v>2726</v>
      </c>
      <c r="L7431" s="1">
        <v>45515</v>
      </c>
    </row>
    <row r="7432" spans="1:12" x14ac:dyDescent="0.25">
      <c r="A7432" t="s">
        <v>7476</v>
      </c>
      <c r="B7432" t="s">
        <v>19</v>
      </c>
      <c r="C7432" t="s">
        <v>20</v>
      </c>
      <c r="D7432" t="s">
        <v>21</v>
      </c>
      <c r="E7432" t="s">
        <v>47</v>
      </c>
      <c r="F7432" t="s">
        <v>40</v>
      </c>
      <c r="G7432">
        <v>3125.4</v>
      </c>
      <c r="H7432">
        <v>5</v>
      </c>
      <c r="I7432">
        <v>15627</v>
      </c>
      <c r="J7432">
        <v>1.51</v>
      </c>
      <c r="K7432">
        <v>3532</v>
      </c>
      <c r="L7432" s="1">
        <v>45334</v>
      </c>
    </row>
    <row r="7433" spans="1:12" x14ac:dyDescent="0.25">
      <c r="A7433" t="s">
        <v>7477</v>
      </c>
      <c r="B7433" t="s">
        <v>35</v>
      </c>
      <c r="C7433" t="s">
        <v>14</v>
      </c>
      <c r="D7433" t="s">
        <v>36</v>
      </c>
      <c r="E7433" t="s">
        <v>22</v>
      </c>
      <c r="F7433" t="s">
        <v>40</v>
      </c>
      <c r="G7433">
        <v>16353.8</v>
      </c>
      <c r="H7433">
        <v>1</v>
      </c>
      <c r="I7433">
        <v>16353.8</v>
      </c>
      <c r="J7433">
        <v>3.66</v>
      </c>
      <c r="K7433">
        <v>3145</v>
      </c>
      <c r="L7433" s="1">
        <v>45583</v>
      </c>
    </row>
    <row r="7434" spans="1:12" x14ac:dyDescent="0.25">
      <c r="A7434" t="s">
        <v>7478</v>
      </c>
      <c r="B7434" t="s">
        <v>13</v>
      </c>
      <c r="C7434" t="s">
        <v>14</v>
      </c>
      <c r="D7434" t="s">
        <v>15</v>
      </c>
      <c r="E7434" t="s">
        <v>22</v>
      </c>
      <c r="F7434" t="s">
        <v>23</v>
      </c>
      <c r="G7434">
        <v>8883.1</v>
      </c>
      <c r="H7434">
        <v>2</v>
      </c>
      <c r="I7434">
        <v>17766.2</v>
      </c>
      <c r="J7434">
        <v>3.94</v>
      </c>
      <c r="K7434">
        <v>3061</v>
      </c>
      <c r="L7434" s="1">
        <v>45483</v>
      </c>
    </row>
    <row r="7435" spans="1:12" x14ac:dyDescent="0.25">
      <c r="A7435" t="s">
        <v>7479</v>
      </c>
      <c r="B7435" t="s">
        <v>49</v>
      </c>
      <c r="C7435" t="s">
        <v>14</v>
      </c>
      <c r="D7435" t="s">
        <v>50</v>
      </c>
      <c r="E7435" t="s">
        <v>22</v>
      </c>
      <c r="F7435" t="s">
        <v>33</v>
      </c>
      <c r="G7435">
        <v>10143.81</v>
      </c>
      <c r="H7435">
        <v>1</v>
      </c>
      <c r="I7435">
        <v>10143.81</v>
      </c>
      <c r="J7435">
        <v>4.5599999999999996</v>
      </c>
      <c r="K7435">
        <v>3476</v>
      </c>
      <c r="L7435" s="1">
        <v>45445</v>
      </c>
    </row>
    <row r="7436" spans="1:12" x14ac:dyDescent="0.25">
      <c r="A7436" t="s">
        <v>7480</v>
      </c>
      <c r="B7436" t="s">
        <v>13</v>
      </c>
      <c r="C7436" t="s">
        <v>14</v>
      </c>
      <c r="D7436" t="s">
        <v>15</v>
      </c>
      <c r="E7436" t="s">
        <v>22</v>
      </c>
      <c r="F7436" t="s">
        <v>33</v>
      </c>
      <c r="G7436">
        <v>1446.09</v>
      </c>
      <c r="H7436">
        <v>3</v>
      </c>
      <c r="I7436">
        <v>4338.2700000000004</v>
      </c>
      <c r="J7436">
        <v>1.89</v>
      </c>
      <c r="K7436">
        <v>4420</v>
      </c>
      <c r="L7436" s="1">
        <v>45648</v>
      </c>
    </row>
    <row r="7437" spans="1:12" x14ac:dyDescent="0.25">
      <c r="A7437" t="s">
        <v>7481</v>
      </c>
      <c r="B7437" t="s">
        <v>43</v>
      </c>
      <c r="C7437" t="s">
        <v>44</v>
      </c>
      <c r="D7437" t="s">
        <v>45</v>
      </c>
      <c r="E7437" t="s">
        <v>16</v>
      </c>
      <c r="F7437" t="s">
        <v>28</v>
      </c>
      <c r="G7437">
        <v>14936.87</v>
      </c>
      <c r="H7437">
        <v>2</v>
      </c>
      <c r="I7437">
        <v>29873.74</v>
      </c>
      <c r="J7437">
        <v>2.66</v>
      </c>
      <c r="K7437">
        <v>2617</v>
      </c>
      <c r="L7437" s="1">
        <v>45406</v>
      </c>
    </row>
    <row r="7438" spans="1:12" x14ac:dyDescent="0.25">
      <c r="A7438" t="s">
        <v>7482</v>
      </c>
      <c r="B7438" t="s">
        <v>25</v>
      </c>
      <c r="C7438" t="s">
        <v>26</v>
      </c>
      <c r="D7438" t="s">
        <v>27</v>
      </c>
      <c r="E7438" t="s">
        <v>16</v>
      </c>
      <c r="F7438" t="s">
        <v>28</v>
      </c>
      <c r="G7438">
        <v>15930.06</v>
      </c>
      <c r="H7438">
        <v>4</v>
      </c>
      <c r="I7438">
        <v>63720.24</v>
      </c>
      <c r="J7438">
        <v>2.2599999999999998</v>
      </c>
      <c r="K7438">
        <v>3569</v>
      </c>
      <c r="L7438" s="1">
        <v>45386</v>
      </c>
    </row>
    <row r="7439" spans="1:12" x14ac:dyDescent="0.25">
      <c r="A7439" t="s">
        <v>7483</v>
      </c>
      <c r="B7439" t="s">
        <v>43</v>
      </c>
      <c r="C7439" t="s">
        <v>44</v>
      </c>
      <c r="D7439" t="s">
        <v>45</v>
      </c>
      <c r="E7439" t="s">
        <v>16</v>
      </c>
      <c r="F7439" t="s">
        <v>33</v>
      </c>
      <c r="G7439">
        <v>6618.72</v>
      </c>
      <c r="H7439">
        <v>5</v>
      </c>
      <c r="I7439">
        <v>33093.599999999999</v>
      </c>
      <c r="J7439">
        <v>2.08</v>
      </c>
      <c r="K7439">
        <v>914</v>
      </c>
      <c r="L7439" s="1">
        <v>45313</v>
      </c>
    </row>
    <row r="7440" spans="1:12" x14ac:dyDescent="0.25">
      <c r="A7440" t="s">
        <v>7484</v>
      </c>
      <c r="B7440" t="s">
        <v>25</v>
      </c>
      <c r="C7440" t="s">
        <v>26</v>
      </c>
      <c r="D7440" t="s">
        <v>27</v>
      </c>
      <c r="E7440" t="s">
        <v>16</v>
      </c>
      <c r="F7440" t="s">
        <v>40</v>
      </c>
      <c r="G7440">
        <v>3375.68</v>
      </c>
      <c r="H7440">
        <v>5</v>
      </c>
      <c r="I7440">
        <v>16878.400000000001</v>
      </c>
      <c r="J7440">
        <v>3.71</v>
      </c>
      <c r="K7440">
        <v>4984</v>
      </c>
      <c r="L7440" s="1">
        <v>45420</v>
      </c>
    </row>
    <row r="7441" spans="1:12" x14ac:dyDescent="0.25">
      <c r="A7441" t="s">
        <v>7485</v>
      </c>
      <c r="B7441" t="s">
        <v>30</v>
      </c>
      <c r="C7441" t="s">
        <v>31</v>
      </c>
      <c r="D7441" t="s">
        <v>32</v>
      </c>
      <c r="E7441" t="s">
        <v>16</v>
      </c>
      <c r="F7441" t="s">
        <v>23</v>
      </c>
      <c r="G7441">
        <v>14058.11</v>
      </c>
      <c r="H7441">
        <v>4</v>
      </c>
      <c r="I7441">
        <v>56232.44</v>
      </c>
      <c r="J7441">
        <v>2.7</v>
      </c>
      <c r="K7441">
        <v>3638</v>
      </c>
      <c r="L7441" s="1">
        <v>45347</v>
      </c>
    </row>
    <row r="7442" spans="1:12" x14ac:dyDescent="0.25">
      <c r="A7442" t="s">
        <v>7486</v>
      </c>
      <c r="B7442" t="s">
        <v>25</v>
      </c>
      <c r="C7442" t="s">
        <v>26</v>
      </c>
      <c r="D7442" t="s">
        <v>27</v>
      </c>
      <c r="E7442" t="s">
        <v>47</v>
      </c>
      <c r="F7442" t="s">
        <v>17</v>
      </c>
      <c r="G7442">
        <v>10352.549999999999</v>
      </c>
      <c r="H7442">
        <v>1</v>
      </c>
      <c r="I7442">
        <v>10352.549999999999</v>
      </c>
      <c r="J7442">
        <v>1.26</v>
      </c>
      <c r="K7442">
        <v>3043</v>
      </c>
      <c r="L7442" s="1">
        <v>45351</v>
      </c>
    </row>
    <row r="7443" spans="1:12" x14ac:dyDescent="0.25">
      <c r="A7443" t="s">
        <v>7487</v>
      </c>
      <c r="B7443" t="s">
        <v>35</v>
      </c>
      <c r="C7443" t="s">
        <v>14</v>
      </c>
      <c r="D7443" t="s">
        <v>36</v>
      </c>
      <c r="E7443" t="s">
        <v>22</v>
      </c>
      <c r="F7443" t="s">
        <v>28</v>
      </c>
      <c r="G7443">
        <v>16927.810000000001</v>
      </c>
      <c r="H7443">
        <v>4</v>
      </c>
      <c r="I7443">
        <v>67711.240000000005</v>
      </c>
      <c r="J7443">
        <v>3.95</v>
      </c>
      <c r="K7443">
        <v>1983</v>
      </c>
      <c r="L7443" s="1">
        <v>45298</v>
      </c>
    </row>
    <row r="7444" spans="1:12" x14ac:dyDescent="0.25">
      <c r="A7444" t="s">
        <v>7488</v>
      </c>
      <c r="B7444" t="s">
        <v>19</v>
      </c>
      <c r="C7444" t="s">
        <v>20</v>
      </c>
      <c r="D7444" t="s">
        <v>21</v>
      </c>
      <c r="E7444" t="s">
        <v>16</v>
      </c>
      <c r="F7444" t="s">
        <v>33</v>
      </c>
      <c r="G7444">
        <v>7825.26</v>
      </c>
      <c r="H7444">
        <v>1</v>
      </c>
      <c r="I7444">
        <v>7825.26</v>
      </c>
      <c r="J7444">
        <v>2.33</v>
      </c>
      <c r="K7444">
        <v>2085</v>
      </c>
      <c r="L7444" s="1">
        <v>45645</v>
      </c>
    </row>
    <row r="7445" spans="1:12" x14ac:dyDescent="0.25">
      <c r="A7445" t="s">
        <v>7489</v>
      </c>
      <c r="B7445" t="s">
        <v>30</v>
      </c>
      <c r="C7445" t="s">
        <v>31</v>
      </c>
      <c r="D7445" t="s">
        <v>32</v>
      </c>
      <c r="E7445" t="s">
        <v>16</v>
      </c>
      <c r="F7445" t="s">
        <v>33</v>
      </c>
      <c r="G7445">
        <v>17360.75</v>
      </c>
      <c r="H7445">
        <v>1</v>
      </c>
      <c r="I7445">
        <v>17360.75</v>
      </c>
      <c r="J7445">
        <v>3.37</v>
      </c>
      <c r="K7445">
        <v>3810</v>
      </c>
      <c r="L7445" s="1">
        <v>45368</v>
      </c>
    </row>
    <row r="7446" spans="1:12" x14ac:dyDescent="0.25">
      <c r="A7446" t="s">
        <v>7490</v>
      </c>
      <c r="B7446" t="s">
        <v>49</v>
      </c>
      <c r="C7446" t="s">
        <v>14</v>
      </c>
      <c r="D7446" t="s">
        <v>50</v>
      </c>
      <c r="E7446" t="s">
        <v>47</v>
      </c>
      <c r="F7446" t="s">
        <v>62</v>
      </c>
      <c r="G7446">
        <v>1042.26</v>
      </c>
      <c r="H7446">
        <v>3</v>
      </c>
      <c r="I7446">
        <v>3126.78</v>
      </c>
      <c r="J7446">
        <v>3.95</v>
      </c>
      <c r="K7446">
        <v>1300</v>
      </c>
      <c r="L7446" s="1">
        <v>45528</v>
      </c>
    </row>
    <row r="7447" spans="1:12" x14ac:dyDescent="0.25">
      <c r="A7447" t="s">
        <v>7491</v>
      </c>
      <c r="B7447" t="s">
        <v>49</v>
      </c>
      <c r="C7447" t="s">
        <v>14</v>
      </c>
      <c r="D7447" t="s">
        <v>50</v>
      </c>
      <c r="E7447" t="s">
        <v>22</v>
      </c>
      <c r="F7447" t="s">
        <v>62</v>
      </c>
      <c r="G7447">
        <v>1737.91</v>
      </c>
      <c r="H7447">
        <v>3</v>
      </c>
      <c r="I7447">
        <v>5213.7299999999996</v>
      </c>
      <c r="J7447">
        <v>1.55</v>
      </c>
      <c r="K7447">
        <v>65</v>
      </c>
      <c r="L7447" s="1">
        <v>45365</v>
      </c>
    </row>
    <row r="7448" spans="1:12" x14ac:dyDescent="0.25">
      <c r="A7448" t="s">
        <v>7492</v>
      </c>
      <c r="B7448" t="s">
        <v>30</v>
      </c>
      <c r="C7448" t="s">
        <v>31</v>
      </c>
      <c r="D7448" t="s">
        <v>32</v>
      </c>
      <c r="E7448" t="s">
        <v>47</v>
      </c>
      <c r="F7448" t="s">
        <v>28</v>
      </c>
      <c r="G7448">
        <v>16686.47</v>
      </c>
      <c r="H7448">
        <v>3</v>
      </c>
      <c r="I7448">
        <v>50059.41</v>
      </c>
      <c r="J7448">
        <v>1.3</v>
      </c>
      <c r="K7448">
        <v>3255</v>
      </c>
      <c r="L7448" s="1">
        <v>45580</v>
      </c>
    </row>
    <row r="7449" spans="1:12" x14ac:dyDescent="0.25">
      <c r="A7449" t="s">
        <v>7493</v>
      </c>
      <c r="B7449" t="s">
        <v>43</v>
      </c>
      <c r="C7449" t="s">
        <v>44</v>
      </c>
      <c r="D7449" t="s">
        <v>45</v>
      </c>
      <c r="E7449" t="s">
        <v>16</v>
      </c>
      <c r="F7449" t="s">
        <v>28</v>
      </c>
      <c r="G7449">
        <v>2111.3000000000002</v>
      </c>
      <c r="H7449">
        <v>1</v>
      </c>
      <c r="I7449">
        <v>2111.3000000000002</v>
      </c>
      <c r="J7449">
        <v>3.3</v>
      </c>
      <c r="K7449">
        <v>2229</v>
      </c>
      <c r="L7449" s="1">
        <v>45341</v>
      </c>
    </row>
    <row r="7450" spans="1:12" x14ac:dyDescent="0.25">
      <c r="A7450" t="s">
        <v>7494</v>
      </c>
      <c r="B7450" t="s">
        <v>30</v>
      </c>
      <c r="C7450" t="s">
        <v>31</v>
      </c>
      <c r="D7450" t="s">
        <v>32</v>
      </c>
      <c r="E7450" t="s">
        <v>47</v>
      </c>
      <c r="F7450" t="s">
        <v>23</v>
      </c>
      <c r="G7450">
        <v>14639.6</v>
      </c>
      <c r="H7450">
        <v>4</v>
      </c>
      <c r="I7450">
        <v>58558.400000000001</v>
      </c>
      <c r="J7450">
        <v>4.97</v>
      </c>
      <c r="K7450">
        <v>174</v>
      </c>
      <c r="L7450" s="1">
        <v>45492</v>
      </c>
    </row>
    <row r="7451" spans="1:12" x14ac:dyDescent="0.25">
      <c r="A7451" t="s">
        <v>7495</v>
      </c>
      <c r="B7451" t="s">
        <v>30</v>
      </c>
      <c r="C7451" t="s">
        <v>31</v>
      </c>
      <c r="D7451" t="s">
        <v>32</v>
      </c>
      <c r="E7451" t="s">
        <v>16</v>
      </c>
      <c r="F7451" t="s">
        <v>17</v>
      </c>
      <c r="G7451">
        <v>18967.259999999998</v>
      </c>
      <c r="H7451">
        <v>4</v>
      </c>
      <c r="I7451">
        <v>75869.039999999994</v>
      </c>
      <c r="J7451">
        <v>3.03</v>
      </c>
      <c r="K7451">
        <v>3198</v>
      </c>
      <c r="L7451" s="1">
        <v>45541</v>
      </c>
    </row>
    <row r="7452" spans="1:12" x14ac:dyDescent="0.25">
      <c r="A7452" t="s">
        <v>7496</v>
      </c>
      <c r="B7452" t="s">
        <v>38</v>
      </c>
      <c r="C7452" t="s">
        <v>20</v>
      </c>
      <c r="D7452" t="s">
        <v>39</v>
      </c>
      <c r="E7452" t="s">
        <v>47</v>
      </c>
      <c r="F7452" t="s">
        <v>62</v>
      </c>
      <c r="G7452">
        <v>876.57</v>
      </c>
      <c r="H7452">
        <v>4</v>
      </c>
      <c r="I7452">
        <v>3506.28</v>
      </c>
      <c r="J7452">
        <v>1.95</v>
      </c>
      <c r="K7452">
        <v>3097</v>
      </c>
      <c r="L7452" s="1">
        <v>45334</v>
      </c>
    </row>
    <row r="7453" spans="1:12" x14ac:dyDescent="0.25">
      <c r="A7453" t="s">
        <v>7497</v>
      </c>
      <c r="B7453" t="s">
        <v>38</v>
      </c>
      <c r="C7453" t="s">
        <v>20</v>
      </c>
      <c r="D7453" t="s">
        <v>39</v>
      </c>
      <c r="E7453" t="s">
        <v>16</v>
      </c>
      <c r="F7453" t="s">
        <v>23</v>
      </c>
      <c r="G7453">
        <v>921.24</v>
      </c>
      <c r="H7453">
        <v>4</v>
      </c>
      <c r="I7453">
        <v>3684.96</v>
      </c>
      <c r="J7453">
        <v>3.61</v>
      </c>
      <c r="K7453">
        <v>3088</v>
      </c>
      <c r="L7453" s="1">
        <v>45375</v>
      </c>
    </row>
    <row r="7454" spans="1:12" x14ac:dyDescent="0.25">
      <c r="A7454" t="s">
        <v>7498</v>
      </c>
      <c r="B7454" t="s">
        <v>30</v>
      </c>
      <c r="C7454" t="s">
        <v>31</v>
      </c>
      <c r="D7454" t="s">
        <v>32</v>
      </c>
      <c r="E7454" t="s">
        <v>16</v>
      </c>
      <c r="F7454" t="s">
        <v>40</v>
      </c>
      <c r="G7454">
        <v>7287.22</v>
      </c>
      <c r="H7454">
        <v>4</v>
      </c>
      <c r="I7454">
        <v>29148.880000000001</v>
      </c>
      <c r="J7454">
        <v>1.42</v>
      </c>
      <c r="K7454">
        <v>2834</v>
      </c>
      <c r="L7454" s="1">
        <v>45553</v>
      </c>
    </row>
    <row r="7455" spans="1:12" x14ac:dyDescent="0.25">
      <c r="A7455" t="s">
        <v>7499</v>
      </c>
      <c r="B7455" t="s">
        <v>19</v>
      </c>
      <c r="C7455" t="s">
        <v>20</v>
      </c>
      <c r="D7455" t="s">
        <v>21</v>
      </c>
      <c r="E7455" t="s">
        <v>16</v>
      </c>
      <c r="F7455" t="s">
        <v>40</v>
      </c>
      <c r="G7455">
        <v>19294.93</v>
      </c>
      <c r="H7455">
        <v>1</v>
      </c>
      <c r="I7455">
        <v>19294.93</v>
      </c>
      <c r="J7455">
        <v>1.82</v>
      </c>
      <c r="K7455">
        <v>2414</v>
      </c>
      <c r="L7455" s="1">
        <v>45417</v>
      </c>
    </row>
    <row r="7456" spans="1:12" x14ac:dyDescent="0.25">
      <c r="A7456" t="s">
        <v>7500</v>
      </c>
      <c r="B7456" t="s">
        <v>38</v>
      </c>
      <c r="C7456" t="s">
        <v>20</v>
      </c>
      <c r="D7456" t="s">
        <v>39</v>
      </c>
      <c r="E7456" t="s">
        <v>47</v>
      </c>
      <c r="F7456" t="s">
        <v>23</v>
      </c>
      <c r="G7456">
        <v>1998.88</v>
      </c>
      <c r="H7456">
        <v>1</v>
      </c>
      <c r="I7456">
        <v>1998.88</v>
      </c>
      <c r="J7456">
        <v>4.34</v>
      </c>
      <c r="K7456">
        <v>4884</v>
      </c>
      <c r="L7456" s="1">
        <v>45379</v>
      </c>
    </row>
    <row r="7457" spans="1:12" x14ac:dyDescent="0.25">
      <c r="A7457" t="s">
        <v>7501</v>
      </c>
      <c r="B7457" t="s">
        <v>49</v>
      </c>
      <c r="C7457" t="s">
        <v>14</v>
      </c>
      <c r="D7457" t="s">
        <v>50</v>
      </c>
      <c r="E7457" t="s">
        <v>47</v>
      </c>
      <c r="F7457" t="s">
        <v>23</v>
      </c>
      <c r="G7457">
        <v>18549.79</v>
      </c>
      <c r="H7457">
        <v>3</v>
      </c>
      <c r="I7457">
        <v>55649.37</v>
      </c>
      <c r="J7457">
        <v>4.67</v>
      </c>
      <c r="K7457">
        <v>1897</v>
      </c>
      <c r="L7457" s="1">
        <v>45441</v>
      </c>
    </row>
    <row r="7458" spans="1:12" x14ac:dyDescent="0.25">
      <c r="A7458" t="s">
        <v>7502</v>
      </c>
      <c r="B7458" t="s">
        <v>35</v>
      </c>
      <c r="C7458" t="s">
        <v>14</v>
      </c>
      <c r="D7458" t="s">
        <v>36</v>
      </c>
      <c r="E7458" t="s">
        <v>47</v>
      </c>
      <c r="F7458" t="s">
        <v>23</v>
      </c>
      <c r="G7458">
        <v>12464.17</v>
      </c>
      <c r="H7458">
        <v>5</v>
      </c>
      <c r="I7458">
        <v>62320.85</v>
      </c>
      <c r="J7458">
        <v>1.78</v>
      </c>
      <c r="K7458">
        <v>890</v>
      </c>
      <c r="L7458" s="1">
        <v>45460</v>
      </c>
    </row>
    <row r="7459" spans="1:12" x14ac:dyDescent="0.25">
      <c r="A7459" t="s">
        <v>7503</v>
      </c>
      <c r="B7459" t="s">
        <v>35</v>
      </c>
      <c r="C7459" t="s">
        <v>14</v>
      </c>
      <c r="D7459" t="s">
        <v>36</v>
      </c>
      <c r="E7459" t="s">
        <v>16</v>
      </c>
      <c r="F7459" t="s">
        <v>62</v>
      </c>
      <c r="G7459">
        <v>10670.56</v>
      </c>
      <c r="H7459">
        <v>4</v>
      </c>
      <c r="I7459">
        <v>42682.239999999998</v>
      </c>
      <c r="J7459">
        <v>1.51</v>
      </c>
      <c r="K7459">
        <v>2274</v>
      </c>
      <c r="L7459" s="1">
        <v>45607</v>
      </c>
    </row>
    <row r="7460" spans="1:12" x14ac:dyDescent="0.25">
      <c r="A7460" t="s">
        <v>7504</v>
      </c>
      <c r="B7460" t="s">
        <v>35</v>
      </c>
      <c r="C7460" t="s">
        <v>14</v>
      </c>
      <c r="D7460" t="s">
        <v>36</v>
      </c>
      <c r="E7460" t="s">
        <v>22</v>
      </c>
      <c r="F7460" t="s">
        <v>33</v>
      </c>
      <c r="G7460">
        <v>6473.86</v>
      </c>
      <c r="H7460">
        <v>4</v>
      </c>
      <c r="I7460">
        <v>25895.439999999999</v>
      </c>
      <c r="J7460">
        <v>4.88</v>
      </c>
      <c r="K7460">
        <v>653</v>
      </c>
      <c r="L7460" s="1">
        <v>45419</v>
      </c>
    </row>
    <row r="7461" spans="1:12" x14ac:dyDescent="0.25">
      <c r="A7461" t="s">
        <v>7505</v>
      </c>
      <c r="B7461" t="s">
        <v>49</v>
      </c>
      <c r="C7461" t="s">
        <v>14</v>
      </c>
      <c r="D7461" t="s">
        <v>50</v>
      </c>
      <c r="E7461" t="s">
        <v>47</v>
      </c>
      <c r="F7461" t="s">
        <v>33</v>
      </c>
      <c r="G7461">
        <v>6222.99</v>
      </c>
      <c r="H7461">
        <v>2</v>
      </c>
      <c r="I7461">
        <v>12445.98</v>
      </c>
      <c r="J7461">
        <v>2.04</v>
      </c>
      <c r="K7461">
        <v>1706</v>
      </c>
      <c r="L7461" s="1">
        <v>45384</v>
      </c>
    </row>
    <row r="7462" spans="1:12" x14ac:dyDescent="0.25">
      <c r="A7462" t="s">
        <v>7506</v>
      </c>
      <c r="B7462" t="s">
        <v>13</v>
      </c>
      <c r="C7462" t="s">
        <v>14</v>
      </c>
      <c r="D7462" t="s">
        <v>15</v>
      </c>
      <c r="E7462" t="s">
        <v>47</v>
      </c>
      <c r="F7462" t="s">
        <v>28</v>
      </c>
      <c r="G7462">
        <v>9070.69</v>
      </c>
      <c r="H7462">
        <v>2</v>
      </c>
      <c r="I7462">
        <v>18141.38</v>
      </c>
      <c r="J7462">
        <v>3.64</v>
      </c>
      <c r="K7462">
        <v>3040</v>
      </c>
      <c r="L7462" s="1">
        <v>45545</v>
      </c>
    </row>
    <row r="7463" spans="1:12" x14ac:dyDescent="0.25">
      <c r="A7463" t="s">
        <v>7507</v>
      </c>
      <c r="B7463" t="s">
        <v>43</v>
      </c>
      <c r="C7463" t="s">
        <v>44</v>
      </c>
      <c r="D7463" t="s">
        <v>45</v>
      </c>
      <c r="E7463" t="s">
        <v>22</v>
      </c>
      <c r="F7463" t="s">
        <v>28</v>
      </c>
      <c r="G7463">
        <v>14910.35</v>
      </c>
      <c r="H7463">
        <v>5</v>
      </c>
      <c r="I7463">
        <v>74551.75</v>
      </c>
      <c r="J7463">
        <v>3.67</v>
      </c>
      <c r="K7463">
        <v>3691</v>
      </c>
      <c r="L7463" s="1">
        <v>45481</v>
      </c>
    </row>
    <row r="7464" spans="1:12" x14ac:dyDescent="0.25">
      <c r="A7464" t="s">
        <v>7508</v>
      </c>
      <c r="B7464" t="s">
        <v>19</v>
      </c>
      <c r="C7464" t="s">
        <v>20</v>
      </c>
      <c r="D7464" t="s">
        <v>21</v>
      </c>
      <c r="E7464" t="s">
        <v>16</v>
      </c>
      <c r="F7464" t="s">
        <v>17</v>
      </c>
      <c r="G7464">
        <v>8841.4500000000007</v>
      </c>
      <c r="H7464">
        <v>2</v>
      </c>
      <c r="I7464">
        <v>17682.900000000001</v>
      </c>
      <c r="J7464">
        <v>1.03</v>
      </c>
      <c r="K7464">
        <v>2599</v>
      </c>
      <c r="L7464" s="1">
        <v>45604</v>
      </c>
    </row>
    <row r="7465" spans="1:12" x14ac:dyDescent="0.25">
      <c r="A7465" t="s">
        <v>7509</v>
      </c>
      <c r="B7465" t="s">
        <v>65</v>
      </c>
      <c r="C7465" t="s">
        <v>20</v>
      </c>
      <c r="D7465" t="s">
        <v>66</v>
      </c>
      <c r="E7465" t="s">
        <v>22</v>
      </c>
      <c r="F7465" t="s">
        <v>28</v>
      </c>
      <c r="G7465">
        <v>16209.14</v>
      </c>
      <c r="H7465">
        <v>5</v>
      </c>
      <c r="I7465">
        <v>81045.7</v>
      </c>
      <c r="J7465">
        <v>4.08</v>
      </c>
      <c r="K7465">
        <v>3520</v>
      </c>
      <c r="L7465" s="1">
        <v>45625</v>
      </c>
    </row>
    <row r="7466" spans="1:12" x14ac:dyDescent="0.25">
      <c r="A7466" t="s">
        <v>7510</v>
      </c>
      <c r="B7466" t="s">
        <v>43</v>
      </c>
      <c r="C7466" t="s">
        <v>44</v>
      </c>
      <c r="D7466" t="s">
        <v>45</v>
      </c>
      <c r="E7466" t="s">
        <v>22</v>
      </c>
      <c r="F7466" t="s">
        <v>33</v>
      </c>
      <c r="G7466">
        <v>16003</v>
      </c>
      <c r="H7466">
        <v>5</v>
      </c>
      <c r="I7466">
        <v>80015</v>
      </c>
      <c r="J7466">
        <v>1.1299999999999999</v>
      </c>
      <c r="K7466">
        <v>2033</v>
      </c>
      <c r="L7466" s="1">
        <v>45599</v>
      </c>
    </row>
    <row r="7467" spans="1:12" x14ac:dyDescent="0.25">
      <c r="A7467" t="s">
        <v>7511</v>
      </c>
      <c r="B7467" t="s">
        <v>13</v>
      </c>
      <c r="C7467" t="s">
        <v>14</v>
      </c>
      <c r="D7467" t="s">
        <v>15</v>
      </c>
      <c r="E7467" t="s">
        <v>16</v>
      </c>
      <c r="F7467" t="s">
        <v>40</v>
      </c>
      <c r="G7467">
        <v>10971.33</v>
      </c>
      <c r="H7467">
        <v>1</v>
      </c>
      <c r="I7467">
        <v>10971.33</v>
      </c>
      <c r="J7467">
        <v>1.0900000000000001</v>
      </c>
      <c r="K7467">
        <v>2228</v>
      </c>
      <c r="L7467" s="1">
        <v>45368</v>
      </c>
    </row>
    <row r="7468" spans="1:12" x14ac:dyDescent="0.25">
      <c r="A7468" t="s">
        <v>7512</v>
      </c>
      <c r="B7468" t="s">
        <v>43</v>
      </c>
      <c r="C7468" t="s">
        <v>44</v>
      </c>
      <c r="D7468" t="s">
        <v>45</v>
      </c>
      <c r="E7468" t="s">
        <v>22</v>
      </c>
      <c r="F7468" t="s">
        <v>33</v>
      </c>
      <c r="G7468">
        <v>17253.13</v>
      </c>
      <c r="H7468">
        <v>3</v>
      </c>
      <c r="I7468">
        <v>51759.39</v>
      </c>
      <c r="J7468">
        <v>2.1</v>
      </c>
      <c r="K7468">
        <v>3558</v>
      </c>
      <c r="L7468" s="1">
        <v>45536</v>
      </c>
    </row>
    <row r="7469" spans="1:12" x14ac:dyDescent="0.25">
      <c r="A7469" t="s">
        <v>7513</v>
      </c>
      <c r="B7469" t="s">
        <v>43</v>
      </c>
      <c r="C7469" t="s">
        <v>44</v>
      </c>
      <c r="D7469" t="s">
        <v>45</v>
      </c>
      <c r="E7469" t="s">
        <v>47</v>
      </c>
      <c r="F7469" t="s">
        <v>17</v>
      </c>
      <c r="G7469">
        <v>16713.939999999999</v>
      </c>
      <c r="H7469">
        <v>2</v>
      </c>
      <c r="I7469">
        <v>33427.879999999997</v>
      </c>
      <c r="J7469">
        <v>3.65</v>
      </c>
      <c r="K7469">
        <v>1614</v>
      </c>
      <c r="L7469" s="1">
        <v>45629</v>
      </c>
    </row>
    <row r="7470" spans="1:12" x14ac:dyDescent="0.25">
      <c r="A7470" t="s">
        <v>7514</v>
      </c>
      <c r="B7470" t="s">
        <v>13</v>
      </c>
      <c r="C7470" t="s">
        <v>14</v>
      </c>
      <c r="D7470" t="s">
        <v>15</v>
      </c>
      <c r="E7470" t="s">
        <v>47</v>
      </c>
      <c r="F7470" t="s">
        <v>17</v>
      </c>
      <c r="G7470">
        <v>11129.22</v>
      </c>
      <c r="H7470">
        <v>3</v>
      </c>
      <c r="I7470">
        <v>33387.660000000003</v>
      </c>
      <c r="J7470">
        <v>4.4000000000000004</v>
      </c>
      <c r="K7470">
        <v>1508</v>
      </c>
      <c r="L7470" s="1">
        <v>45557</v>
      </c>
    </row>
    <row r="7471" spans="1:12" x14ac:dyDescent="0.25">
      <c r="A7471" t="s">
        <v>7515</v>
      </c>
      <c r="B7471" t="s">
        <v>19</v>
      </c>
      <c r="C7471" t="s">
        <v>20</v>
      </c>
      <c r="D7471" t="s">
        <v>21</v>
      </c>
      <c r="E7471" t="s">
        <v>16</v>
      </c>
      <c r="F7471" t="s">
        <v>23</v>
      </c>
      <c r="G7471">
        <v>8631.85</v>
      </c>
      <c r="H7471">
        <v>5</v>
      </c>
      <c r="I7471">
        <v>43159.25</v>
      </c>
      <c r="J7471">
        <v>3.71</v>
      </c>
      <c r="K7471">
        <v>279</v>
      </c>
      <c r="L7471" s="1">
        <v>45603</v>
      </c>
    </row>
    <row r="7472" spans="1:12" x14ac:dyDescent="0.25">
      <c r="A7472" t="s">
        <v>7516</v>
      </c>
      <c r="B7472" t="s">
        <v>35</v>
      </c>
      <c r="C7472" t="s">
        <v>14</v>
      </c>
      <c r="D7472" t="s">
        <v>36</v>
      </c>
      <c r="E7472" t="s">
        <v>47</v>
      </c>
      <c r="F7472" t="s">
        <v>28</v>
      </c>
      <c r="G7472">
        <v>12633.01</v>
      </c>
      <c r="H7472">
        <v>1</v>
      </c>
      <c r="I7472">
        <v>12633.01</v>
      </c>
      <c r="J7472">
        <v>2</v>
      </c>
      <c r="K7472">
        <v>4650</v>
      </c>
      <c r="L7472" s="1">
        <v>45359</v>
      </c>
    </row>
    <row r="7473" spans="1:12" x14ac:dyDescent="0.25">
      <c r="A7473" t="s">
        <v>7517</v>
      </c>
      <c r="B7473" t="s">
        <v>43</v>
      </c>
      <c r="C7473" t="s">
        <v>44</v>
      </c>
      <c r="D7473" t="s">
        <v>45</v>
      </c>
      <c r="E7473" t="s">
        <v>47</v>
      </c>
      <c r="F7473" t="s">
        <v>23</v>
      </c>
      <c r="G7473">
        <v>10803.18</v>
      </c>
      <c r="H7473">
        <v>2</v>
      </c>
      <c r="I7473">
        <v>21606.36</v>
      </c>
      <c r="J7473">
        <v>3.12</v>
      </c>
      <c r="K7473">
        <v>1153</v>
      </c>
      <c r="L7473" s="1">
        <v>45353</v>
      </c>
    </row>
    <row r="7474" spans="1:12" x14ac:dyDescent="0.25">
      <c r="A7474" t="s">
        <v>7518</v>
      </c>
      <c r="B7474" t="s">
        <v>38</v>
      </c>
      <c r="C7474" t="s">
        <v>20</v>
      </c>
      <c r="D7474" t="s">
        <v>39</v>
      </c>
      <c r="E7474" t="s">
        <v>22</v>
      </c>
      <c r="F7474" t="s">
        <v>40</v>
      </c>
      <c r="G7474">
        <v>3897.57</v>
      </c>
      <c r="H7474">
        <v>1</v>
      </c>
      <c r="I7474">
        <v>3897.57</v>
      </c>
      <c r="J7474">
        <v>2.91</v>
      </c>
      <c r="K7474">
        <v>4671</v>
      </c>
      <c r="L7474" s="1">
        <v>45469</v>
      </c>
    </row>
    <row r="7475" spans="1:12" x14ac:dyDescent="0.25">
      <c r="A7475" t="s">
        <v>7519</v>
      </c>
      <c r="B7475" t="s">
        <v>49</v>
      </c>
      <c r="C7475" t="s">
        <v>14</v>
      </c>
      <c r="D7475" t="s">
        <v>50</v>
      </c>
      <c r="E7475" t="s">
        <v>22</v>
      </c>
      <c r="F7475" t="s">
        <v>62</v>
      </c>
      <c r="G7475">
        <v>1966.26</v>
      </c>
      <c r="H7475">
        <v>1</v>
      </c>
      <c r="I7475">
        <v>1966.26</v>
      </c>
      <c r="J7475">
        <v>2.08</v>
      </c>
      <c r="K7475">
        <v>418</v>
      </c>
      <c r="L7475" s="1">
        <v>45353</v>
      </c>
    </row>
    <row r="7476" spans="1:12" x14ac:dyDescent="0.25">
      <c r="A7476" t="s">
        <v>7520</v>
      </c>
      <c r="B7476" t="s">
        <v>30</v>
      </c>
      <c r="C7476" t="s">
        <v>31</v>
      </c>
      <c r="D7476" t="s">
        <v>32</v>
      </c>
      <c r="E7476" t="s">
        <v>47</v>
      </c>
      <c r="F7476" t="s">
        <v>33</v>
      </c>
      <c r="G7476">
        <v>12765.23</v>
      </c>
      <c r="H7476">
        <v>2</v>
      </c>
      <c r="I7476">
        <v>25530.46</v>
      </c>
      <c r="J7476">
        <v>4.46</v>
      </c>
      <c r="K7476">
        <v>4949</v>
      </c>
      <c r="L7476" s="1">
        <v>45304</v>
      </c>
    </row>
    <row r="7477" spans="1:12" x14ac:dyDescent="0.25">
      <c r="A7477" t="s">
        <v>7521</v>
      </c>
      <c r="B7477" t="s">
        <v>38</v>
      </c>
      <c r="C7477" t="s">
        <v>20</v>
      </c>
      <c r="D7477" t="s">
        <v>39</v>
      </c>
      <c r="E7477" t="s">
        <v>22</v>
      </c>
      <c r="F7477" t="s">
        <v>28</v>
      </c>
      <c r="G7477">
        <v>12967.11</v>
      </c>
      <c r="H7477">
        <v>1</v>
      </c>
      <c r="I7477">
        <v>12967.11</v>
      </c>
      <c r="J7477">
        <v>3.35</v>
      </c>
      <c r="K7477">
        <v>585</v>
      </c>
      <c r="L7477" s="1">
        <v>45391</v>
      </c>
    </row>
    <row r="7478" spans="1:12" x14ac:dyDescent="0.25">
      <c r="A7478" t="s">
        <v>7522</v>
      </c>
      <c r="B7478" t="s">
        <v>65</v>
      </c>
      <c r="C7478" t="s">
        <v>20</v>
      </c>
      <c r="D7478" t="s">
        <v>66</v>
      </c>
      <c r="E7478" t="s">
        <v>47</v>
      </c>
      <c r="F7478" t="s">
        <v>23</v>
      </c>
      <c r="G7478">
        <v>7424.96</v>
      </c>
      <c r="H7478">
        <v>1</v>
      </c>
      <c r="I7478">
        <v>7424.96</v>
      </c>
      <c r="J7478">
        <v>4.68</v>
      </c>
      <c r="K7478">
        <v>297</v>
      </c>
      <c r="L7478" s="1">
        <v>45555</v>
      </c>
    </row>
    <row r="7479" spans="1:12" x14ac:dyDescent="0.25">
      <c r="A7479" t="s">
        <v>7523</v>
      </c>
      <c r="B7479" t="s">
        <v>25</v>
      </c>
      <c r="C7479" t="s">
        <v>26</v>
      </c>
      <c r="D7479" t="s">
        <v>27</v>
      </c>
      <c r="E7479" t="s">
        <v>16</v>
      </c>
      <c r="F7479" t="s">
        <v>17</v>
      </c>
      <c r="G7479">
        <v>4607.97</v>
      </c>
      <c r="H7479">
        <v>2</v>
      </c>
      <c r="I7479">
        <v>9215.94</v>
      </c>
      <c r="J7479">
        <v>2.77</v>
      </c>
      <c r="K7479">
        <v>4638</v>
      </c>
      <c r="L7479" s="1">
        <v>45374</v>
      </c>
    </row>
    <row r="7480" spans="1:12" x14ac:dyDescent="0.25">
      <c r="A7480" t="s">
        <v>7524</v>
      </c>
      <c r="B7480" t="s">
        <v>25</v>
      </c>
      <c r="C7480" t="s">
        <v>26</v>
      </c>
      <c r="D7480" t="s">
        <v>27</v>
      </c>
      <c r="E7480" t="s">
        <v>47</v>
      </c>
      <c r="F7480" t="s">
        <v>40</v>
      </c>
      <c r="G7480">
        <v>1878.79</v>
      </c>
      <c r="H7480">
        <v>2</v>
      </c>
      <c r="I7480">
        <v>3757.58</v>
      </c>
      <c r="J7480">
        <v>4.08</v>
      </c>
      <c r="K7480">
        <v>1939</v>
      </c>
      <c r="L7480" s="1">
        <v>45397</v>
      </c>
    </row>
    <row r="7481" spans="1:12" x14ac:dyDescent="0.25">
      <c r="A7481" t="s">
        <v>7525</v>
      </c>
      <c r="B7481" t="s">
        <v>53</v>
      </c>
      <c r="C7481" t="s">
        <v>31</v>
      </c>
      <c r="D7481" t="s">
        <v>54</v>
      </c>
      <c r="E7481" t="s">
        <v>22</v>
      </c>
      <c r="F7481" t="s">
        <v>23</v>
      </c>
      <c r="G7481">
        <v>3796.8</v>
      </c>
      <c r="H7481">
        <v>4</v>
      </c>
      <c r="I7481">
        <v>15187.2</v>
      </c>
      <c r="J7481">
        <v>1.04</v>
      </c>
      <c r="K7481">
        <v>1390</v>
      </c>
      <c r="L7481" s="1">
        <v>45307</v>
      </c>
    </row>
    <row r="7482" spans="1:12" x14ac:dyDescent="0.25">
      <c r="A7482" t="s">
        <v>7526</v>
      </c>
      <c r="B7482" t="s">
        <v>19</v>
      </c>
      <c r="C7482" t="s">
        <v>20</v>
      </c>
      <c r="D7482" t="s">
        <v>21</v>
      </c>
      <c r="E7482" t="s">
        <v>47</v>
      </c>
      <c r="F7482" t="s">
        <v>40</v>
      </c>
      <c r="G7482">
        <v>10734.81</v>
      </c>
      <c r="H7482">
        <v>3</v>
      </c>
      <c r="I7482">
        <v>32204.43</v>
      </c>
      <c r="J7482">
        <v>4.03</v>
      </c>
      <c r="K7482">
        <v>612</v>
      </c>
      <c r="L7482" s="1">
        <v>45423</v>
      </c>
    </row>
    <row r="7483" spans="1:12" x14ac:dyDescent="0.25">
      <c r="A7483" t="s">
        <v>7527</v>
      </c>
      <c r="B7483" t="s">
        <v>38</v>
      </c>
      <c r="C7483" t="s">
        <v>20</v>
      </c>
      <c r="D7483" t="s">
        <v>39</v>
      </c>
      <c r="E7483" t="s">
        <v>22</v>
      </c>
      <c r="F7483" t="s">
        <v>23</v>
      </c>
      <c r="G7483">
        <v>5599.58</v>
      </c>
      <c r="H7483">
        <v>3</v>
      </c>
      <c r="I7483">
        <v>16798.740000000002</v>
      </c>
      <c r="J7483">
        <v>4.34</v>
      </c>
      <c r="K7483">
        <v>3540</v>
      </c>
      <c r="L7483" s="1">
        <v>45301</v>
      </c>
    </row>
    <row r="7484" spans="1:12" x14ac:dyDescent="0.25">
      <c r="A7484" t="s">
        <v>7528</v>
      </c>
      <c r="B7484" t="s">
        <v>13</v>
      </c>
      <c r="C7484" t="s">
        <v>14</v>
      </c>
      <c r="D7484" t="s">
        <v>15</v>
      </c>
      <c r="E7484" t="s">
        <v>47</v>
      </c>
      <c r="F7484" t="s">
        <v>40</v>
      </c>
      <c r="G7484">
        <v>8443.34</v>
      </c>
      <c r="H7484">
        <v>3</v>
      </c>
      <c r="I7484">
        <v>25330.02</v>
      </c>
      <c r="J7484">
        <v>2.4900000000000002</v>
      </c>
      <c r="K7484">
        <v>4906</v>
      </c>
      <c r="L7484" s="1">
        <v>45438</v>
      </c>
    </row>
    <row r="7485" spans="1:12" x14ac:dyDescent="0.25">
      <c r="A7485" t="s">
        <v>7529</v>
      </c>
      <c r="B7485" t="s">
        <v>35</v>
      </c>
      <c r="C7485" t="s">
        <v>14</v>
      </c>
      <c r="D7485" t="s">
        <v>36</v>
      </c>
      <c r="E7485" t="s">
        <v>22</v>
      </c>
      <c r="F7485" t="s">
        <v>28</v>
      </c>
      <c r="G7485">
        <v>17926.68</v>
      </c>
      <c r="H7485">
        <v>1</v>
      </c>
      <c r="I7485">
        <v>17926.68</v>
      </c>
      <c r="J7485">
        <v>3.92</v>
      </c>
      <c r="K7485">
        <v>632</v>
      </c>
      <c r="L7485" s="1">
        <v>45429</v>
      </c>
    </row>
    <row r="7486" spans="1:12" x14ac:dyDescent="0.25">
      <c r="A7486" t="s">
        <v>7530</v>
      </c>
      <c r="B7486" t="s">
        <v>19</v>
      </c>
      <c r="C7486" t="s">
        <v>20</v>
      </c>
      <c r="D7486" t="s">
        <v>21</v>
      </c>
      <c r="E7486" t="s">
        <v>22</v>
      </c>
      <c r="F7486" t="s">
        <v>28</v>
      </c>
      <c r="G7486">
        <v>13471.57</v>
      </c>
      <c r="H7486">
        <v>4</v>
      </c>
      <c r="I7486">
        <v>53886.28</v>
      </c>
      <c r="J7486">
        <v>3.64</v>
      </c>
      <c r="K7486">
        <v>1182</v>
      </c>
      <c r="L7486" s="1">
        <v>45476</v>
      </c>
    </row>
    <row r="7487" spans="1:12" x14ac:dyDescent="0.25">
      <c r="A7487" t="s">
        <v>7531</v>
      </c>
      <c r="B7487" t="s">
        <v>65</v>
      </c>
      <c r="C7487" t="s">
        <v>20</v>
      </c>
      <c r="D7487" t="s">
        <v>66</v>
      </c>
      <c r="E7487" t="s">
        <v>16</v>
      </c>
      <c r="F7487" t="s">
        <v>33</v>
      </c>
      <c r="G7487">
        <v>6152.54</v>
      </c>
      <c r="H7487">
        <v>3</v>
      </c>
      <c r="I7487">
        <v>18457.62</v>
      </c>
      <c r="J7487">
        <v>1.03</v>
      </c>
      <c r="K7487">
        <v>3034</v>
      </c>
      <c r="L7487" s="1">
        <v>45520</v>
      </c>
    </row>
    <row r="7488" spans="1:12" x14ac:dyDescent="0.25">
      <c r="A7488" t="s">
        <v>7532</v>
      </c>
      <c r="B7488" t="s">
        <v>65</v>
      </c>
      <c r="C7488" t="s">
        <v>20</v>
      </c>
      <c r="D7488" t="s">
        <v>66</v>
      </c>
      <c r="E7488" t="s">
        <v>47</v>
      </c>
      <c r="F7488" t="s">
        <v>62</v>
      </c>
      <c r="G7488">
        <v>8954.9</v>
      </c>
      <c r="H7488">
        <v>3</v>
      </c>
      <c r="I7488">
        <v>26864.7</v>
      </c>
      <c r="J7488">
        <v>1.73</v>
      </c>
      <c r="K7488">
        <v>7</v>
      </c>
      <c r="L7488" s="1">
        <v>45501</v>
      </c>
    </row>
    <row r="7489" spans="1:12" x14ac:dyDescent="0.25">
      <c r="A7489" t="s">
        <v>7533</v>
      </c>
      <c r="B7489" t="s">
        <v>38</v>
      </c>
      <c r="C7489" t="s">
        <v>20</v>
      </c>
      <c r="D7489" t="s">
        <v>39</v>
      </c>
      <c r="E7489" t="s">
        <v>47</v>
      </c>
      <c r="F7489" t="s">
        <v>40</v>
      </c>
      <c r="G7489">
        <v>783.33</v>
      </c>
      <c r="H7489">
        <v>1</v>
      </c>
      <c r="I7489">
        <v>783.33</v>
      </c>
      <c r="J7489">
        <v>2.81</v>
      </c>
      <c r="K7489">
        <v>3862</v>
      </c>
      <c r="L7489" s="1">
        <v>45353</v>
      </c>
    </row>
    <row r="7490" spans="1:12" x14ac:dyDescent="0.25">
      <c r="A7490" t="s">
        <v>7534</v>
      </c>
      <c r="B7490" t="s">
        <v>13</v>
      </c>
      <c r="C7490" t="s">
        <v>14</v>
      </c>
      <c r="D7490" t="s">
        <v>15</v>
      </c>
      <c r="E7490" t="s">
        <v>16</v>
      </c>
      <c r="F7490" t="s">
        <v>17</v>
      </c>
      <c r="G7490">
        <v>10192.24</v>
      </c>
      <c r="H7490">
        <v>2</v>
      </c>
      <c r="I7490">
        <v>20384.48</v>
      </c>
      <c r="J7490">
        <v>3.01</v>
      </c>
      <c r="K7490">
        <v>3205</v>
      </c>
      <c r="L7490" s="1">
        <v>45499</v>
      </c>
    </row>
    <row r="7491" spans="1:12" x14ac:dyDescent="0.25">
      <c r="A7491" t="s">
        <v>7535</v>
      </c>
      <c r="B7491" t="s">
        <v>53</v>
      </c>
      <c r="C7491" t="s">
        <v>31</v>
      </c>
      <c r="D7491" t="s">
        <v>54</v>
      </c>
      <c r="E7491" t="s">
        <v>22</v>
      </c>
      <c r="F7491" t="s">
        <v>17</v>
      </c>
      <c r="G7491">
        <v>11272.18</v>
      </c>
      <c r="H7491">
        <v>5</v>
      </c>
      <c r="I7491">
        <v>56360.9</v>
      </c>
      <c r="J7491">
        <v>3.72</v>
      </c>
      <c r="K7491">
        <v>4526</v>
      </c>
      <c r="L7491" s="1">
        <v>45293</v>
      </c>
    </row>
    <row r="7492" spans="1:12" x14ac:dyDescent="0.25">
      <c r="A7492" t="s">
        <v>7536</v>
      </c>
      <c r="B7492" t="s">
        <v>43</v>
      </c>
      <c r="C7492" t="s">
        <v>44</v>
      </c>
      <c r="D7492" t="s">
        <v>45</v>
      </c>
      <c r="E7492" t="s">
        <v>16</v>
      </c>
      <c r="F7492" t="s">
        <v>23</v>
      </c>
      <c r="G7492">
        <v>4525.84</v>
      </c>
      <c r="H7492">
        <v>2</v>
      </c>
      <c r="I7492">
        <v>9051.68</v>
      </c>
      <c r="J7492">
        <v>1.81</v>
      </c>
      <c r="K7492">
        <v>550</v>
      </c>
      <c r="L7492" s="1">
        <v>45579</v>
      </c>
    </row>
    <row r="7493" spans="1:12" x14ac:dyDescent="0.25">
      <c r="A7493" t="s">
        <v>7537</v>
      </c>
      <c r="B7493" t="s">
        <v>19</v>
      </c>
      <c r="C7493" t="s">
        <v>20</v>
      </c>
      <c r="D7493" t="s">
        <v>21</v>
      </c>
      <c r="E7493" t="s">
        <v>47</v>
      </c>
      <c r="F7493" t="s">
        <v>40</v>
      </c>
      <c r="G7493">
        <v>12538.53</v>
      </c>
      <c r="H7493">
        <v>2</v>
      </c>
      <c r="I7493">
        <v>25077.06</v>
      </c>
      <c r="J7493">
        <v>1.91</v>
      </c>
      <c r="K7493">
        <v>34</v>
      </c>
      <c r="L7493" s="1">
        <v>45645</v>
      </c>
    </row>
    <row r="7494" spans="1:12" x14ac:dyDescent="0.25">
      <c r="A7494" t="s">
        <v>7538</v>
      </c>
      <c r="B7494" t="s">
        <v>38</v>
      </c>
      <c r="C7494" t="s">
        <v>20</v>
      </c>
      <c r="D7494" t="s">
        <v>39</v>
      </c>
      <c r="E7494" t="s">
        <v>22</v>
      </c>
      <c r="F7494" t="s">
        <v>28</v>
      </c>
      <c r="G7494">
        <v>585.91999999999996</v>
      </c>
      <c r="H7494">
        <v>1</v>
      </c>
      <c r="I7494">
        <v>585.91999999999996</v>
      </c>
      <c r="J7494">
        <v>2.5299999999999998</v>
      </c>
      <c r="K7494">
        <v>515</v>
      </c>
      <c r="L7494" s="1">
        <v>45546</v>
      </c>
    </row>
    <row r="7495" spans="1:12" x14ac:dyDescent="0.25">
      <c r="A7495" t="s">
        <v>7539</v>
      </c>
      <c r="B7495" t="s">
        <v>13</v>
      </c>
      <c r="C7495" t="s">
        <v>14</v>
      </c>
      <c r="D7495" t="s">
        <v>15</v>
      </c>
      <c r="E7495" t="s">
        <v>22</v>
      </c>
      <c r="F7495" t="s">
        <v>40</v>
      </c>
      <c r="G7495">
        <v>2056.89</v>
      </c>
      <c r="H7495">
        <v>2</v>
      </c>
      <c r="I7495">
        <v>4113.78</v>
      </c>
      <c r="J7495">
        <v>3.48</v>
      </c>
      <c r="K7495">
        <v>1622</v>
      </c>
      <c r="L7495" s="1">
        <v>45432</v>
      </c>
    </row>
    <row r="7496" spans="1:12" x14ac:dyDescent="0.25">
      <c r="A7496" t="s">
        <v>7540</v>
      </c>
      <c r="B7496" t="s">
        <v>43</v>
      </c>
      <c r="C7496" t="s">
        <v>44</v>
      </c>
      <c r="D7496" t="s">
        <v>45</v>
      </c>
      <c r="E7496" t="s">
        <v>22</v>
      </c>
      <c r="F7496" t="s">
        <v>40</v>
      </c>
      <c r="G7496">
        <v>15722.37</v>
      </c>
      <c r="H7496">
        <v>3</v>
      </c>
      <c r="I7496">
        <v>47167.11</v>
      </c>
      <c r="J7496">
        <v>4.08</v>
      </c>
      <c r="K7496">
        <v>612</v>
      </c>
      <c r="L7496" s="1">
        <v>45646</v>
      </c>
    </row>
    <row r="7497" spans="1:12" x14ac:dyDescent="0.25">
      <c r="A7497" t="s">
        <v>7541</v>
      </c>
      <c r="B7497" t="s">
        <v>53</v>
      </c>
      <c r="C7497" t="s">
        <v>31</v>
      </c>
      <c r="D7497" t="s">
        <v>54</v>
      </c>
      <c r="E7497" t="s">
        <v>16</v>
      </c>
      <c r="F7497" t="s">
        <v>40</v>
      </c>
      <c r="G7497">
        <v>11976.7</v>
      </c>
      <c r="H7497">
        <v>4</v>
      </c>
      <c r="I7497">
        <v>47906.8</v>
      </c>
      <c r="J7497">
        <v>3.69</v>
      </c>
      <c r="K7497">
        <v>3809</v>
      </c>
      <c r="L7497" s="1">
        <v>45564</v>
      </c>
    </row>
    <row r="7498" spans="1:12" x14ac:dyDescent="0.25">
      <c r="A7498" t="s">
        <v>7542</v>
      </c>
      <c r="B7498" t="s">
        <v>43</v>
      </c>
      <c r="C7498" t="s">
        <v>44</v>
      </c>
      <c r="D7498" t="s">
        <v>45</v>
      </c>
      <c r="E7498" t="s">
        <v>22</v>
      </c>
      <c r="F7498" t="s">
        <v>33</v>
      </c>
      <c r="G7498">
        <v>12494.92</v>
      </c>
      <c r="H7498">
        <v>1</v>
      </c>
      <c r="I7498">
        <v>12494.92</v>
      </c>
      <c r="J7498">
        <v>2.92</v>
      </c>
      <c r="K7498">
        <v>857</v>
      </c>
      <c r="L7498" s="1">
        <v>45292</v>
      </c>
    </row>
    <row r="7499" spans="1:12" x14ac:dyDescent="0.25">
      <c r="A7499" t="s">
        <v>7543</v>
      </c>
      <c r="B7499" t="s">
        <v>43</v>
      </c>
      <c r="C7499" t="s">
        <v>44</v>
      </c>
      <c r="D7499" t="s">
        <v>45</v>
      </c>
      <c r="E7499" t="s">
        <v>47</v>
      </c>
      <c r="F7499" t="s">
        <v>33</v>
      </c>
      <c r="G7499">
        <v>5178.8500000000004</v>
      </c>
      <c r="H7499">
        <v>2</v>
      </c>
      <c r="I7499">
        <v>10357.700000000001</v>
      </c>
      <c r="J7499">
        <v>4.0599999999999996</v>
      </c>
      <c r="K7499">
        <v>3713</v>
      </c>
      <c r="L7499" s="1">
        <v>45326</v>
      </c>
    </row>
    <row r="7500" spans="1:12" x14ac:dyDescent="0.25">
      <c r="A7500" t="s">
        <v>7544</v>
      </c>
      <c r="B7500" t="s">
        <v>25</v>
      </c>
      <c r="C7500" t="s">
        <v>26</v>
      </c>
      <c r="D7500" t="s">
        <v>27</v>
      </c>
      <c r="E7500" t="s">
        <v>47</v>
      </c>
      <c r="F7500" t="s">
        <v>23</v>
      </c>
      <c r="G7500">
        <v>5444.65</v>
      </c>
      <c r="H7500">
        <v>2</v>
      </c>
      <c r="I7500">
        <v>10889.3</v>
      </c>
      <c r="J7500">
        <v>3.39</v>
      </c>
      <c r="K7500">
        <v>907</v>
      </c>
      <c r="L7500" s="1">
        <v>45525</v>
      </c>
    </row>
    <row r="7501" spans="1:12" x14ac:dyDescent="0.25">
      <c r="A7501" t="s">
        <v>7545</v>
      </c>
      <c r="B7501" t="s">
        <v>53</v>
      </c>
      <c r="C7501" t="s">
        <v>31</v>
      </c>
      <c r="D7501" t="s">
        <v>54</v>
      </c>
      <c r="E7501" t="s">
        <v>47</v>
      </c>
      <c r="F7501" t="s">
        <v>33</v>
      </c>
      <c r="G7501">
        <v>17770.63</v>
      </c>
      <c r="H7501">
        <v>4</v>
      </c>
      <c r="I7501">
        <v>71082.52</v>
      </c>
      <c r="J7501">
        <v>3.16</v>
      </c>
      <c r="K7501">
        <v>4265</v>
      </c>
      <c r="L7501" s="1">
        <v>45371</v>
      </c>
    </row>
    <row r="7502" spans="1:12" x14ac:dyDescent="0.25">
      <c r="A7502" t="s">
        <v>7546</v>
      </c>
      <c r="B7502" t="s">
        <v>53</v>
      </c>
      <c r="C7502" t="s">
        <v>31</v>
      </c>
      <c r="D7502" t="s">
        <v>54</v>
      </c>
      <c r="E7502" t="s">
        <v>16</v>
      </c>
      <c r="F7502" t="s">
        <v>33</v>
      </c>
      <c r="G7502">
        <v>10217.950000000001</v>
      </c>
      <c r="H7502">
        <v>3</v>
      </c>
      <c r="I7502">
        <v>30653.85</v>
      </c>
      <c r="J7502">
        <v>4.1500000000000004</v>
      </c>
      <c r="K7502">
        <v>3048</v>
      </c>
      <c r="L7502" s="1">
        <v>45340</v>
      </c>
    </row>
    <row r="7503" spans="1:12" x14ac:dyDescent="0.25">
      <c r="A7503" t="s">
        <v>7547</v>
      </c>
      <c r="B7503" t="s">
        <v>13</v>
      </c>
      <c r="C7503" t="s">
        <v>14</v>
      </c>
      <c r="D7503" t="s">
        <v>15</v>
      </c>
      <c r="E7503" t="s">
        <v>22</v>
      </c>
      <c r="F7503" t="s">
        <v>28</v>
      </c>
      <c r="G7503">
        <v>19363.439999999999</v>
      </c>
      <c r="H7503">
        <v>1</v>
      </c>
      <c r="I7503">
        <v>19363.439999999999</v>
      </c>
      <c r="J7503">
        <v>4.9800000000000004</v>
      </c>
      <c r="K7503">
        <v>3744</v>
      </c>
      <c r="L7503" s="1">
        <v>45320</v>
      </c>
    </row>
    <row r="7504" spans="1:12" x14ac:dyDescent="0.25">
      <c r="A7504" t="s">
        <v>7548</v>
      </c>
      <c r="B7504" t="s">
        <v>35</v>
      </c>
      <c r="C7504" t="s">
        <v>14</v>
      </c>
      <c r="D7504" t="s">
        <v>36</v>
      </c>
      <c r="E7504" t="s">
        <v>47</v>
      </c>
      <c r="F7504" t="s">
        <v>40</v>
      </c>
      <c r="G7504">
        <v>14659.52</v>
      </c>
      <c r="H7504">
        <v>1</v>
      </c>
      <c r="I7504">
        <v>14659.52</v>
      </c>
      <c r="J7504">
        <v>1.57</v>
      </c>
      <c r="K7504">
        <v>2958</v>
      </c>
      <c r="L7504" s="1">
        <v>45330</v>
      </c>
    </row>
    <row r="7505" spans="1:12" x14ac:dyDescent="0.25">
      <c r="A7505" t="s">
        <v>7549</v>
      </c>
      <c r="B7505" t="s">
        <v>43</v>
      </c>
      <c r="C7505" t="s">
        <v>44</v>
      </c>
      <c r="D7505" t="s">
        <v>45</v>
      </c>
      <c r="E7505" t="s">
        <v>47</v>
      </c>
      <c r="F7505" t="s">
        <v>17</v>
      </c>
      <c r="G7505">
        <v>8665.81</v>
      </c>
      <c r="H7505">
        <v>2</v>
      </c>
      <c r="I7505">
        <v>17331.62</v>
      </c>
      <c r="J7505">
        <v>4.6100000000000003</v>
      </c>
      <c r="K7505">
        <v>653</v>
      </c>
      <c r="L7505" s="1">
        <v>45445</v>
      </c>
    </row>
    <row r="7506" spans="1:12" x14ac:dyDescent="0.25">
      <c r="A7506" t="s">
        <v>7550</v>
      </c>
      <c r="B7506" t="s">
        <v>38</v>
      </c>
      <c r="C7506" t="s">
        <v>20</v>
      </c>
      <c r="D7506" t="s">
        <v>39</v>
      </c>
      <c r="E7506" t="s">
        <v>16</v>
      </c>
      <c r="F7506" t="s">
        <v>40</v>
      </c>
      <c r="G7506">
        <v>5958.24</v>
      </c>
      <c r="H7506">
        <v>3</v>
      </c>
      <c r="I7506">
        <v>17874.72</v>
      </c>
      <c r="J7506">
        <v>3.87</v>
      </c>
      <c r="K7506">
        <v>3251</v>
      </c>
      <c r="L7506" s="1">
        <v>45622</v>
      </c>
    </row>
    <row r="7507" spans="1:12" x14ac:dyDescent="0.25">
      <c r="A7507" t="s">
        <v>7551</v>
      </c>
      <c r="B7507" t="s">
        <v>43</v>
      </c>
      <c r="C7507" t="s">
        <v>44</v>
      </c>
      <c r="D7507" t="s">
        <v>45</v>
      </c>
      <c r="E7507" t="s">
        <v>47</v>
      </c>
      <c r="F7507" t="s">
        <v>28</v>
      </c>
      <c r="G7507">
        <v>9338.4</v>
      </c>
      <c r="H7507">
        <v>2</v>
      </c>
      <c r="I7507">
        <v>18676.8</v>
      </c>
      <c r="J7507">
        <v>1.01</v>
      </c>
      <c r="K7507">
        <v>3136</v>
      </c>
      <c r="L7507" s="1">
        <v>45426</v>
      </c>
    </row>
    <row r="7508" spans="1:12" x14ac:dyDescent="0.25">
      <c r="A7508" t="s">
        <v>7552</v>
      </c>
      <c r="B7508" t="s">
        <v>53</v>
      </c>
      <c r="C7508" t="s">
        <v>31</v>
      </c>
      <c r="D7508" t="s">
        <v>54</v>
      </c>
      <c r="E7508" t="s">
        <v>47</v>
      </c>
      <c r="F7508" t="s">
        <v>23</v>
      </c>
      <c r="G7508">
        <v>7546.46</v>
      </c>
      <c r="H7508">
        <v>2</v>
      </c>
      <c r="I7508">
        <v>15092.92</v>
      </c>
      <c r="J7508">
        <v>3.44</v>
      </c>
      <c r="K7508">
        <v>435</v>
      </c>
      <c r="L7508" s="1">
        <v>45638</v>
      </c>
    </row>
    <row r="7509" spans="1:12" x14ac:dyDescent="0.25">
      <c r="A7509" t="s">
        <v>7553</v>
      </c>
      <c r="B7509" t="s">
        <v>25</v>
      </c>
      <c r="C7509" t="s">
        <v>26</v>
      </c>
      <c r="D7509" t="s">
        <v>27</v>
      </c>
      <c r="E7509" t="s">
        <v>16</v>
      </c>
      <c r="F7509" t="s">
        <v>28</v>
      </c>
      <c r="G7509">
        <v>219.43</v>
      </c>
      <c r="H7509">
        <v>5</v>
      </c>
      <c r="I7509">
        <v>1097.1500000000001</v>
      </c>
      <c r="J7509">
        <v>2.76</v>
      </c>
      <c r="K7509">
        <v>4586</v>
      </c>
      <c r="L7509" s="1">
        <v>45346</v>
      </c>
    </row>
    <row r="7510" spans="1:12" x14ac:dyDescent="0.25">
      <c r="A7510" t="s">
        <v>7554</v>
      </c>
      <c r="B7510" t="s">
        <v>19</v>
      </c>
      <c r="C7510" t="s">
        <v>20</v>
      </c>
      <c r="D7510" t="s">
        <v>21</v>
      </c>
      <c r="E7510" t="s">
        <v>16</v>
      </c>
      <c r="F7510" t="s">
        <v>28</v>
      </c>
      <c r="G7510">
        <v>6447.5</v>
      </c>
      <c r="H7510">
        <v>3</v>
      </c>
      <c r="I7510">
        <v>19342.5</v>
      </c>
      <c r="J7510">
        <v>3.16</v>
      </c>
      <c r="K7510">
        <v>3648</v>
      </c>
      <c r="L7510" s="1">
        <v>45428</v>
      </c>
    </row>
    <row r="7511" spans="1:12" x14ac:dyDescent="0.25">
      <c r="A7511" t="s">
        <v>7555</v>
      </c>
      <c r="B7511" t="s">
        <v>19</v>
      </c>
      <c r="C7511" t="s">
        <v>20</v>
      </c>
      <c r="D7511" t="s">
        <v>21</v>
      </c>
      <c r="E7511" t="s">
        <v>16</v>
      </c>
      <c r="F7511" t="s">
        <v>17</v>
      </c>
      <c r="G7511">
        <v>9143.33</v>
      </c>
      <c r="H7511">
        <v>1</v>
      </c>
      <c r="I7511">
        <v>9143.33</v>
      </c>
      <c r="J7511">
        <v>4.34</v>
      </c>
      <c r="K7511">
        <v>4282</v>
      </c>
      <c r="L7511" s="1">
        <v>45455</v>
      </c>
    </row>
    <row r="7512" spans="1:12" x14ac:dyDescent="0.25">
      <c r="A7512" t="s">
        <v>7556</v>
      </c>
      <c r="B7512" t="s">
        <v>30</v>
      </c>
      <c r="C7512" t="s">
        <v>31</v>
      </c>
      <c r="D7512" t="s">
        <v>32</v>
      </c>
      <c r="E7512" t="s">
        <v>16</v>
      </c>
      <c r="F7512" t="s">
        <v>17</v>
      </c>
      <c r="G7512">
        <v>12723.37</v>
      </c>
      <c r="H7512">
        <v>1</v>
      </c>
      <c r="I7512">
        <v>12723.37</v>
      </c>
      <c r="J7512">
        <v>4.76</v>
      </c>
      <c r="K7512">
        <v>1686</v>
      </c>
      <c r="L7512" s="1">
        <v>45371</v>
      </c>
    </row>
    <row r="7513" spans="1:12" x14ac:dyDescent="0.25">
      <c r="A7513" t="s">
        <v>7557</v>
      </c>
      <c r="B7513" t="s">
        <v>43</v>
      </c>
      <c r="C7513" t="s">
        <v>44</v>
      </c>
      <c r="D7513" t="s">
        <v>45</v>
      </c>
      <c r="E7513" t="s">
        <v>16</v>
      </c>
      <c r="F7513" t="s">
        <v>33</v>
      </c>
      <c r="G7513">
        <v>7219.8</v>
      </c>
      <c r="H7513">
        <v>1</v>
      </c>
      <c r="I7513">
        <v>7219.8</v>
      </c>
      <c r="J7513">
        <v>1.22</v>
      </c>
      <c r="K7513">
        <v>1147</v>
      </c>
      <c r="L7513" s="1">
        <v>45340</v>
      </c>
    </row>
    <row r="7514" spans="1:12" x14ac:dyDescent="0.25">
      <c r="A7514" t="s">
        <v>7558</v>
      </c>
      <c r="B7514" t="s">
        <v>25</v>
      </c>
      <c r="C7514" t="s">
        <v>26</v>
      </c>
      <c r="D7514" t="s">
        <v>27</v>
      </c>
      <c r="E7514" t="s">
        <v>16</v>
      </c>
      <c r="F7514" t="s">
        <v>62</v>
      </c>
      <c r="G7514">
        <v>2078.61</v>
      </c>
      <c r="H7514">
        <v>4</v>
      </c>
      <c r="I7514">
        <v>8314.44</v>
      </c>
      <c r="J7514">
        <v>3.07</v>
      </c>
      <c r="K7514">
        <v>3346</v>
      </c>
      <c r="L7514" s="1">
        <v>45560</v>
      </c>
    </row>
    <row r="7515" spans="1:12" x14ac:dyDescent="0.25">
      <c r="A7515" t="s">
        <v>7559</v>
      </c>
      <c r="B7515" t="s">
        <v>38</v>
      </c>
      <c r="C7515" t="s">
        <v>20</v>
      </c>
      <c r="D7515" t="s">
        <v>39</v>
      </c>
      <c r="E7515" t="s">
        <v>16</v>
      </c>
      <c r="F7515" t="s">
        <v>33</v>
      </c>
      <c r="G7515">
        <v>5118.71</v>
      </c>
      <c r="H7515">
        <v>2</v>
      </c>
      <c r="I7515">
        <v>10237.42</v>
      </c>
      <c r="J7515">
        <v>3.34</v>
      </c>
      <c r="K7515">
        <v>3386</v>
      </c>
      <c r="L7515" s="1">
        <v>45629</v>
      </c>
    </row>
    <row r="7516" spans="1:12" x14ac:dyDescent="0.25">
      <c r="A7516" t="s">
        <v>7560</v>
      </c>
      <c r="B7516" t="s">
        <v>13</v>
      </c>
      <c r="C7516" t="s">
        <v>14</v>
      </c>
      <c r="D7516" t="s">
        <v>15</v>
      </c>
      <c r="E7516" t="s">
        <v>22</v>
      </c>
      <c r="F7516" t="s">
        <v>40</v>
      </c>
      <c r="G7516">
        <v>14625.73</v>
      </c>
      <c r="H7516">
        <v>3</v>
      </c>
      <c r="I7516">
        <v>43877.19</v>
      </c>
      <c r="J7516">
        <v>1.68</v>
      </c>
      <c r="K7516">
        <v>4526</v>
      </c>
      <c r="L7516" s="1">
        <v>45432</v>
      </c>
    </row>
    <row r="7517" spans="1:12" x14ac:dyDescent="0.25">
      <c r="A7517" t="s">
        <v>7561</v>
      </c>
      <c r="B7517" t="s">
        <v>13</v>
      </c>
      <c r="C7517" t="s">
        <v>14</v>
      </c>
      <c r="D7517" t="s">
        <v>15</v>
      </c>
      <c r="E7517" t="s">
        <v>22</v>
      </c>
      <c r="F7517" t="s">
        <v>40</v>
      </c>
      <c r="G7517">
        <v>15422.35</v>
      </c>
      <c r="H7517">
        <v>4</v>
      </c>
      <c r="I7517">
        <v>61689.4</v>
      </c>
      <c r="J7517">
        <v>4.3899999999999997</v>
      </c>
      <c r="K7517">
        <v>35</v>
      </c>
      <c r="L7517" s="1">
        <v>45493</v>
      </c>
    </row>
    <row r="7518" spans="1:12" x14ac:dyDescent="0.25">
      <c r="A7518" t="s">
        <v>7562</v>
      </c>
      <c r="B7518" t="s">
        <v>49</v>
      </c>
      <c r="C7518" t="s">
        <v>14</v>
      </c>
      <c r="D7518" t="s">
        <v>50</v>
      </c>
      <c r="E7518" t="s">
        <v>47</v>
      </c>
      <c r="F7518" t="s">
        <v>17</v>
      </c>
      <c r="G7518">
        <v>12561.6</v>
      </c>
      <c r="H7518">
        <v>2</v>
      </c>
      <c r="I7518">
        <v>25123.200000000001</v>
      </c>
      <c r="J7518">
        <v>2.62</v>
      </c>
      <c r="K7518">
        <v>798</v>
      </c>
      <c r="L7518" s="1">
        <v>45602</v>
      </c>
    </row>
    <row r="7519" spans="1:12" x14ac:dyDescent="0.25">
      <c r="A7519" t="s">
        <v>7563</v>
      </c>
      <c r="B7519" t="s">
        <v>25</v>
      </c>
      <c r="C7519" t="s">
        <v>26</v>
      </c>
      <c r="D7519" t="s">
        <v>27</v>
      </c>
      <c r="E7519" t="s">
        <v>22</v>
      </c>
      <c r="F7519" t="s">
        <v>28</v>
      </c>
      <c r="G7519">
        <v>11582.42</v>
      </c>
      <c r="H7519">
        <v>1</v>
      </c>
      <c r="I7519">
        <v>11582.42</v>
      </c>
      <c r="J7519">
        <v>3.86</v>
      </c>
      <c r="K7519">
        <v>510</v>
      </c>
      <c r="L7519" s="1">
        <v>45364</v>
      </c>
    </row>
    <row r="7520" spans="1:12" x14ac:dyDescent="0.25">
      <c r="A7520" t="s">
        <v>7564</v>
      </c>
      <c r="B7520" t="s">
        <v>65</v>
      </c>
      <c r="C7520" t="s">
        <v>20</v>
      </c>
      <c r="D7520" t="s">
        <v>66</v>
      </c>
      <c r="E7520" t="s">
        <v>16</v>
      </c>
      <c r="F7520" t="s">
        <v>62</v>
      </c>
      <c r="G7520">
        <v>14504.48</v>
      </c>
      <c r="H7520">
        <v>5</v>
      </c>
      <c r="I7520">
        <v>72522.399999999994</v>
      </c>
      <c r="J7520">
        <v>3.41</v>
      </c>
      <c r="K7520">
        <v>405</v>
      </c>
      <c r="L7520" s="1">
        <v>45298</v>
      </c>
    </row>
    <row r="7521" spans="1:12" x14ac:dyDescent="0.25">
      <c r="A7521" t="s">
        <v>7565</v>
      </c>
      <c r="B7521" t="s">
        <v>38</v>
      </c>
      <c r="C7521" t="s">
        <v>20</v>
      </c>
      <c r="D7521" t="s">
        <v>39</v>
      </c>
      <c r="E7521" t="s">
        <v>16</v>
      </c>
      <c r="F7521" t="s">
        <v>40</v>
      </c>
      <c r="G7521">
        <v>13982.06</v>
      </c>
      <c r="H7521">
        <v>2</v>
      </c>
      <c r="I7521">
        <v>27964.12</v>
      </c>
      <c r="J7521">
        <v>3.16</v>
      </c>
      <c r="K7521">
        <v>1008</v>
      </c>
      <c r="L7521" s="1">
        <v>45359</v>
      </c>
    </row>
    <row r="7522" spans="1:12" x14ac:dyDescent="0.25">
      <c r="A7522" t="s">
        <v>7566</v>
      </c>
      <c r="B7522" t="s">
        <v>38</v>
      </c>
      <c r="C7522" t="s">
        <v>20</v>
      </c>
      <c r="D7522" t="s">
        <v>39</v>
      </c>
      <c r="E7522" t="s">
        <v>47</v>
      </c>
      <c r="F7522" t="s">
        <v>28</v>
      </c>
      <c r="G7522">
        <v>9884.26</v>
      </c>
      <c r="H7522">
        <v>4</v>
      </c>
      <c r="I7522">
        <v>39537.040000000001</v>
      </c>
      <c r="J7522">
        <v>1.46</v>
      </c>
      <c r="K7522">
        <v>706</v>
      </c>
      <c r="L7522" s="1">
        <v>45455</v>
      </c>
    </row>
    <row r="7523" spans="1:12" x14ac:dyDescent="0.25">
      <c r="A7523" t="s">
        <v>7567</v>
      </c>
      <c r="B7523" t="s">
        <v>49</v>
      </c>
      <c r="C7523" t="s">
        <v>14</v>
      </c>
      <c r="D7523" t="s">
        <v>50</v>
      </c>
      <c r="E7523" t="s">
        <v>16</v>
      </c>
      <c r="F7523" t="s">
        <v>28</v>
      </c>
      <c r="G7523">
        <v>7322.56</v>
      </c>
      <c r="H7523">
        <v>1</v>
      </c>
      <c r="I7523">
        <v>7322.56</v>
      </c>
      <c r="J7523">
        <v>1.59</v>
      </c>
      <c r="K7523">
        <v>1344</v>
      </c>
      <c r="L7523" s="1">
        <v>45531</v>
      </c>
    </row>
    <row r="7524" spans="1:12" x14ac:dyDescent="0.25">
      <c r="A7524" t="s">
        <v>7568</v>
      </c>
      <c r="B7524" t="s">
        <v>19</v>
      </c>
      <c r="C7524" t="s">
        <v>20</v>
      </c>
      <c r="D7524" t="s">
        <v>21</v>
      </c>
      <c r="E7524" t="s">
        <v>47</v>
      </c>
      <c r="F7524" t="s">
        <v>28</v>
      </c>
      <c r="G7524">
        <v>1939.29</v>
      </c>
      <c r="H7524">
        <v>3</v>
      </c>
      <c r="I7524">
        <v>5817.87</v>
      </c>
      <c r="J7524">
        <v>4.1100000000000003</v>
      </c>
      <c r="K7524">
        <v>4894</v>
      </c>
      <c r="L7524" s="1">
        <v>45386</v>
      </c>
    </row>
    <row r="7525" spans="1:12" x14ac:dyDescent="0.25">
      <c r="A7525" t="s">
        <v>7569</v>
      </c>
      <c r="B7525" t="s">
        <v>19</v>
      </c>
      <c r="C7525" t="s">
        <v>20</v>
      </c>
      <c r="D7525" t="s">
        <v>21</v>
      </c>
      <c r="E7525" t="s">
        <v>47</v>
      </c>
      <c r="F7525" t="s">
        <v>40</v>
      </c>
      <c r="G7525">
        <v>17114.47</v>
      </c>
      <c r="H7525">
        <v>2</v>
      </c>
      <c r="I7525">
        <v>34228.94</v>
      </c>
      <c r="J7525">
        <v>1.33</v>
      </c>
      <c r="K7525">
        <v>4960</v>
      </c>
      <c r="L7525" s="1">
        <v>45350</v>
      </c>
    </row>
    <row r="7526" spans="1:12" x14ac:dyDescent="0.25">
      <c r="A7526" t="s">
        <v>7570</v>
      </c>
      <c r="B7526" t="s">
        <v>53</v>
      </c>
      <c r="C7526" t="s">
        <v>31</v>
      </c>
      <c r="D7526" t="s">
        <v>54</v>
      </c>
      <c r="E7526" t="s">
        <v>22</v>
      </c>
      <c r="F7526" t="s">
        <v>28</v>
      </c>
      <c r="G7526">
        <v>19530.71</v>
      </c>
      <c r="H7526">
        <v>5</v>
      </c>
      <c r="I7526">
        <v>97653.55</v>
      </c>
      <c r="J7526">
        <v>1.95</v>
      </c>
      <c r="K7526">
        <v>4015</v>
      </c>
      <c r="L7526" s="1">
        <v>45476</v>
      </c>
    </row>
    <row r="7527" spans="1:12" x14ac:dyDescent="0.25">
      <c r="A7527" t="s">
        <v>7571</v>
      </c>
      <c r="B7527" t="s">
        <v>43</v>
      </c>
      <c r="C7527" t="s">
        <v>44</v>
      </c>
      <c r="D7527" t="s">
        <v>45</v>
      </c>
      <c r="E7527" t="s">
        <v>16</v>
      </c>
      <c r="F7527" t="s">
        <v>33</v>
      </c>
      <c r="G7527">
        <v>16288.08</v>
      </c>
      <c r="H7527">
        <v>4</v>
      </c>
      <c r="I7527">
        <v>65152.32</v>
      </c>
      <c r="J7527">
        <v>1.91</v>
      </c>
      <c r="K7527">
        <v>2065</v>
      </c>
      <c r="L7527" s="1">
        <v>45293</v>
      </c>
    </row>
    <row r="7528" spans="1:12" x14ac:dyDescent="0.25">
      <c r="A7528" t="s">
        <v>7572</v>
      </c>
      <c r="B7528" t="s">
        <v>25</v>
      </c>
      <c r="C7528" t="s">
        <v>26</v>
      </c>
      <c r="D7528" t="s">
        <v>27</v>
      </c>
      <c r="E7528" t="s">
        <v>47</v>
      </c>
      <c r="F7528" t="s">
        <v>62</v>
      </c>
      <c r="G7528">
        <v>2346</v>
      </c>
      <c r="H7528">
        <v>4</v>
      </c>
      <c r="I7528">
        <v>9384</v>
      </c>
      <c r="J7528">
        <v>3.6</v>
      </c>
      <c r="K7528">
        <v>1643</v>
      </c>
      <c r="L7528" s="1">
        <v>45548</v>
      </c>
    </row>
    <row r="7529" spans="1:12" x14ac:dyDescent="0.25">
      <c r="A7529" t="s">
        <v>7573</v>
      </c>
      <c r="B7529" t="s">
        <v>35</v>
      </c>
      <c r="C7529" t="s">
        <v>14</v>
      </c>
      <c r="D7529" t="s">
        <v>36</v>
      </c>
      <c r="E7529" t="s">
        <v>16</v>
      </c>
      <c r="F7529" t="s">
        <v>17</v>
      </c>
      <c r="G7529">
        <v>4047.58</v>
      </c>
      <c r="H7529">
        <v>1</v>
      </c>
      <c r="I7529">
        <v>4047.58</v>
      </c>
      <c r="J7529">
        <v>1.55</v>
      </c>
      <c r="K7529">
        <v>3356</v>
      </c>
      <c r="L7529" s="1">
        <v>45355</v>
      </c>
    </row>
    <row r="7530" spans="1:12" x14ac:dyDescent="0.25">
      <c r="A7530" t="s">
        <v>7574</v>
      </c>
      <c r="B7530" t="s">
        <v>65</v>
      </c>
      <c r="C7530" t="s">
        <v>20</v>
      </c>
      <c r="D7530" t="s">
        <v>66</v>
      </c>
      <c r="E7530" t="s">
        <v>16</v>
      </c>
      <c r="F7530" t="s">
        <v>17</v>
      </c>
      <c r="G7530">
        <v>19939.93</v>
      </c>
      <c r="H7530">
        <v>1</v>
      </c>
      <c r="I7530">
        <v>19939.93</v>
      </c>
      <c r="J7530">
        <v>1.58</v>
      </c>
      <c r="K7530">
        <v>4640</v>
      </c>
      <c r="L7530" s="1">
        <v>45648</v>
      </c>
    </row>
    <row r="7531" spans="1:12" x14ac:dyDescent="0.25">
      <c r="A7531" t="s">
        <v>7575</v>
      </c>
      <c r="B7531" t="s">
        <v>35</v>
      </c>
      <c r="C7531" t="s">
        <v>14</v>
      </c>
      <c r="D7531" t="s">
        <v>36</v>
      </c>
      <c r="E7531" t="s">
        <v>22</v>
      </c>
      <c r="F7531" t="s">
        <v>62</v>
      </c>
      <c r="G7531">
        <v>19971.560000000001</v>
      </c>
      <c r="H7531">
        <v>4</v>
      </c>
      <c r="I7531">
        <v>79886.240000000005</v>
      </c>
      <c r="J7531">
        <v>2.5099999999999998</v>
      </c>
      <c r="K7531">
        <v>3544</v>
      </c>
      <c r="L7531" s="1">
        <v>45555</v>
      </c>
    </row>
    <row r="7532" spans="1:12" x14ac:dyDescent="0.25">
      <c r="A7532" t="s">
        <v>7576</v>
      </c>
      <c r="B7532" t="s">
        <v>13</v>
      </c>
      <c r="C7532" t="s">
        <v>14</v>
      </c>
      <c r="D7532" t="s">
        <v>15</v>
      </c>
      <c r="E7532" t="s">
        <v>47</v>
      </c>
      <c r="F7532" t="s">
        <v>23</v>
      </c>
      <c r="G7532">
        <v>9339</v>
      </c>
      <c r="H7532">
        <v>3</v>
      </c>
      <c r="I7532">
        <v>28017</v>
      </c>
      <c r="J7532">
        <v>3.75</v>
      </c>
      <c r="K7532">
        <v>4535</v>
      </c>
      <c r="L7532" s="1">
        <v>45483</v>
      </c>
    </row>
    <row r="7533" spans="1:12" x14ac:dyDescent="0.25">
      <c r="A7533" t="s">
        <v>7577</v>
      </c>
      <c r="B7533" t="s">
        <v>19</v>
      </c>
      <c r="C7533" t="s">
        <v>20</v>
      </c>
      <c r="D7533" t="s">
        <v>21</v>
      </c>
      <c r="E7533" t="s">
        <v>16</v>
      </c>
      <c r="F7533" t="s">
        <v>40</v>
      </c>
      <c r="G7533">
        <v>15784.11</v>
      </c>
      <c r="H7533">
        <v>3</v>
      </c>
      <c r="I7533">
        <v>47352.33</v>
      </c>
      <c r="J7533">
        <v>4.38</v>
      </c>
      <c r="K7533">
        <v>3232</v>
      </c>
      <c r="L7533" s="1">
        <v>45304</v>
      </c>
    </row>
    <row r="7534" spans="1:12" x14ac:dyDescent="0.25">
      <c r="A7534" t="s">
        <v>7578</v>
      </c>
      <c r="B7534" t="s">
        <v>53</v>
      </c>
      <c r="C7534" t="s">
        <v>31</v>
      </c>
      <c r="D7534" t="s">
        <v>54</v>
      </c>
      <c r="E7534" t="s">
        <v>16</v>
      </c>
      <c r="F7534" t="s">
        <v>17</v>
      </c>
      <c r="G7534">
        <v>1746.86</v>
      </c>
      <c r="H7534">
        <v>3</v>
      </c>
      <c r="I7534">
        <v>5240.58</v>
      </c>
      <c r="J7534">
        <v>4.93</v>
      </c>
      <c r="K7534">
        <v>2528</v>
      </c>
      <c r="L7534" s="1">
        <v>45597</v>
      </c>
    </row>
    <row r="7535" spans="1:12" x14ac:dyDescent="0.25">
      <c r="A7535" t="s">
        <v>7579</v>
      </c>
      <c r="B7535" t="s">
        <v>13</v>
      </c>
      <c r="C7535" t="s">
        <v>14</v>
      </c>
      <c r="D7535" t="s">
        <v>15</v>
      </c>
      <c r="E7535" t="s">
        <v>16</v>
      </c>
      <c r="F7535" t="s">
        <v>62</v>
      </c>
      <c r="G7535">
        <v>2068.2600000000002</v>
      </c>
      <c r="H7535">
        <v>1</v>
      </c>
      <c r="I7535">
        <v>2068.2600000000002</v>
      </c>
      <c r="J7535">
        <v>3.18</v>
      </c>
      <c r="K7535">
        <v>1536</v>
      </c>
      <c r="L7535" s="1">
        <v>45488</v>
      </c>
    </row>
    <row r="7536" spans="1:12" x14ac:dyDescent="0.25">
      <c r="A7536" t="s">
        <v>7580</v>
      </c>
      <c r="B7536" t="s">
        <v>49</v>
      </c>
      <c r="C7536" t="s">
        <v>14</v>
      </c>
      <c r="D7536" t="s">
        <v>50</v>
      </c>
      <c r="E7536" t="s">
        <v>22</v>
      </c>
      <c r="F7536" t="s">
        <v>33</v>
      </c>
      <c r="G7536">
        <v>8806.65</v>
      </c>
      <c r="H7536">
        <v>3</v>
      </c>
      <c r="I7536">
        <v>26419.95</v>
      </c>
      <c r="J7536">
        <v>3.9</v>
      </c>
      <c r="K7536">
        <v>1576</v>
      </c>
      <c r="L7536" s="1">
        <v>45575</v>
      </c>
    </row>
    <row r="7537" spans="1:12" x14ac:dyDescent="0.25">
      <c r="A7537" t="s">
        <v>7581</v>
      </c>
      <c r="B7537" t="s">
        <v>30</v>
      </c>
      <c r="C7537" t="s">
        <v>31</v>
      </c>
      <c r="D7537" t="s">
        <v>32</v>
      </c>
      <c r="E7537" t="s">
        <v>47</v>
      </c>
      <c r="F7537" t="s">
        <v>23</v>
      </c>
      <c r="G7537">
        <v>3975.76</v>
      </c>
      <c r="H7537">
        <v>3</v>
      </c>
      <c r="I7537">
        <v>11927.28</v>
      </c>
      <c r="J7537">
        <v>4.3099999999999996</v>
      </c>
      <c r="K7537">
        <v>2662</v>
      </c>
      <c r="L7537" s="1">
        <v>45310</v>
      </c>
    </row>
    <row r="7538" spans="1:12" x14ac:dyDescent="0.25">
      <c r="A7538" t="s">
        <v>7582</v>
      </c>
      <c r="B7538" t="s">
        <v>35</v>
      </c>
      <c r="C7538" t="s">
        <v>14</v>
      </c>
      <c r="D7538" t="s">
        <v>36</v>
      </c>
      <c r="E7538" t="s">
        <v>47</v>
      </c>
      <c r="F7538" t="s">
        <v>23</v>
      </c>
      <c r="G7538">
        <v>11350</v>
      </c>
      <c r="H7538">
        <v>4</v>
      </c>
      <c r="I7538">
        <v>45400</v>
      </c>
      <c r="J7538">
        <v>3.85</v>
      </c>
      <c r="K7538">
        <v>2856</v>
      </c>
      <c r="L7538" s="1">
        <v>45368</v>
      </c>
    </row>
    <row r="7539" spans="1:12" x14ac:dyDescent="0.25">
      <c r="A7539" t="s">
        <v>7583</v>
      </c>
      <c r="B7539" t="s">
        <v>53</v>
      </c>
      <c r="C7539" t="s">
        <v>31</v>
      </c>
      <c r="D7539" t="s">
        <v>54</v>
      </c>
      <c r="E7539" t="s">
        <v>16</v>
      </c>
      <c r="F7539" t="s">
        <v>40</v>
      </c>
      <c r="G7539">
        <v>16107.93</v>
      </c>
      <c r="H7539">
        <v>2</v>
      </c>
      <c r="I7539">
        <v>32215.86</v>
      </c>
      <c r="J7539">
        <v>3.79</v>
      </c>
      <c r="K7539">
        <v>2619</v>
      </c>
      <c r="L7539" s="1">
        <v>45596</v>
      </c>
    </row>
    <row r="7540" spans="1:12" x14ac:dyDescent="0.25">
      <c r="A7540" t="s">
        <v>7584</v>
      </c>
      <c r="B7540" t="s">
        <v>53</v>
      </c>
      <c r="C7540" t="s">
        <v>31</v>
      </c>
      <c r="D7540" t="s">
        <v>54</v>
      </c>
      <c r="E7540" t="s">
        <v>22</v>
      </c>
      <c r="F7540" t="s">
        <v>62</v>
      </c>
      <c r="G7540">
        <v>17249.78</v>
      </c>
      <c r="H7540">
        <v>5</v>
      </c>
      <c r="I7540">
        <v>86248.9</v>
      </c>
      <c r="J7540">
        <v>4.68</v>
      </c>
      <c r="K7540">
        <v>2217</v>
      </c>
      <c r="L7540" s="1">
        <v>45558</v>
      </c>
    </row>
    <row r="7541" spans="1:12" x14ac:dyDescent="0.25">
      <c r="A7541" t="s">
        <v>7585</v>
      </c>
      <c r="B7541" t="s">
        <v>25</v>
      </c>
      <c r="C7541" t="s">
        <v>26</v>
      </c>
      <c r="D7541" t="s">
        <v>27</v>
      </c>
      <c r="E7541" t="s">
        <v>16</v>
      </c>
      <c r="F7541" t="s">
        <v>23</v>
      </c>
      <c r="G7541">
        <v>7099.2</v>
      </c>
      <c r="H7541">
        <v>5</v>
      </c>
      <c r="I7541">
        <v>35496</v>
      </c>
      <c r="J7541">
        <v>1.81</v>
      </c>
      <c r="K7541">
        <v>4614</v>
      </c>
      <c r="L7541" s="1">
        <v>45355</v>
      </c>
    </row>
    <row r="7542" spans="1:12" x14ac:dyDescent="0.25">
      <c r="A7542" t="s">
        <v>7586</v>
      </c>
      <c r="B7542" t="s">
        <v>13</v>
      </c>
      <c r="C7542" t="s">
        <v>14</v>
      </c>
      <c r="D7542" t="s">
        <v>15</v>
      </c>
      <c r="E7542" t="s">
        <v>22</v>
      </c>
      <c r="F7542" t="s">
        <v>33</v>
      </c>
      <c r="G7542">
        <v>10687.83</v>
      </c>
      <c r="H7542">
        <v>5</v>
      </c>
      <c r="I7542">
        <v>53439.15</v>
      </c>
      <c r="J7542">
        <v>3.56</v>
      </c>
      <c r="K7542">
        <v>52</v>
      </c>
      <c r="L7542" s="1">
        <v>45395</v>
      </c>
    </row>
    <row r="7543" spans="1:12" x14ac:dyDescent="0.25">
      <c r="A7543" t="s">
        <v>7587</v>
      </c>
      <c r="B7543" t="s">
        <v>65</v>
      </c>
      <c r="C7543" t="s">
        <v>20</v>
      </c>
      <c r="D7543" t="s">
        <v>66</v>
      </c>
      <c r="E7543" t="s">
        <v>16</v>
      </c>
      <c r="F7543" t="s">
        <v>28</v>
      </c>
      <c r="G7543">
        <v>3486.71</v>
      </c>
      <c r="H7543">
        <v>3</v>
      </c>
      <c r="I7543">
        <v>10460.129999999999</v>
      </c>
      <c r="J7543">
        <v>4.41</v>
      </c>
      <c r="K7543">
        <v>2342</v>
      </c>
      <c r="L7543" s="1">
        <v>45403</v>
      </c>
    </row>
    <row r="7544" spans="1:12" x14ac:dyDescent="0.25">
      <c r="A7544" t="s">
        <v>7588</v>
      </c>
      <c r="B7544" t="s">
        <v>30</v>
      </c>
      <c r="C7544" t="s">
        <v>31</v>
      </c>
      <c r="D7544" t="s">
        <v>32</v>
      </c>
      <c r="E7544" t="s">
        <v>22</v>
      </c>
      <c r="F7544" t="s">
        <v>62</v>
      </c>
      <c r="G7544">
        <v>19928.759999999998</v>
      </c>
      <c r="H7544">
        <v>1</v>
      </c>
      <c r="I7544">
        <v>19928.759999999998</v>
      </c>
      <c r="J7544">
        <v>1.52</v>
      </c>
      <c r="K7544">
        <v>2590</v>
      </c>
      <c r="L7544" s="1">
        <v>45596</v>
      </c>
    </row>
    <row r="7545" spans="1:12" x14ac:dyDescent="0.25">
      <c r="A7545" t="s">
        <v>7589</v>
      </c>
      <c r="B7545" t="s">
        <v>19</v>
      </c>
      <c r="C7545" t="s">
        <v>20</v>
      </c>
      <c r="D7545" t="s">
        <v>21</v>
      </c>
      <c r="E7545" t="s">
        <v>16</v>
      </c>
      <c r="F7545" t="s">
        <v>62</v>
      </c>
      <c r="G7545">
        <v>10310.75</v>
      </c>
      <c r="H7545">
        <v>4</v>
      </c>
      <c r="I7545">
        <v>41243</v>
      </c>
      <c r="J7545">
        <v>3.9</v>
      </c>
      <c r="K7545">
        <v>4171</v>
      </c>
      <c r="L7545" s="1">
        <v>45407</v>
      </c>
    </row>
    <row r="7546" spans="1:12" x14ac:dyDescent="0.25">
      <c r="A7546" t="s">
        <v>7590</v>
      </c>
      <c r="B7546" t="s">
        <v>35</v>
      </c>
      <c r="C7546" t="s">
        <v>14</v>
      </c>
      <c r="D7546" t="s">
        <v>36</v>
      </c>
      <c r="E7546" t="s">
        <v>22</v>
      </c>
      <c r="F7546" t="s">
        <v>28</v>
      </c>
      <c r="G7546">
        <v>13321.08</v>
      </c>
      <c r="H7546">
        <v>1</v>
      </c>
      <c r="I7546">
        <v>13321.08</v>
      </c>
      <c r="J7546">
        <v>2.1800000000000002</v>
      </c>
      <c r="K7546">
        <v>2497</v>
      </c>
      <c r="L7546" s="1">
        <v>45347</v>
      </c>
    </row>
    <row r="7547" spans="1:12" x14ac:dyDescent="0.25">
      <c r="A7547" t="s">
        <v>7591</v>
      </c>
      <c r="B7547" t="s">
        <v>43</v>
      </c>
      <c r="C7547" t="s">
        <v>44</v>
      </c>
      <c r="D7547" t="s">
        <v>45</v>
      </c>
      <c r="E7547" t="s">
        <v>16</v>
      </c>
      <c r="F7547" t="s">
        <v>28</v>
      </c>
      <c r="G7547">
        <v>5878.84</v>
      </c>
      <c r="H7547">
        <v>1</v>
      </c>
      <c r="I7547">
        <v>5878.84</v>
      </c>
      <c r="J7547">
        <v>3.68</v>
      </c>
      <c r="K7547">
        <v>62</v>
      </c>
      <c r="L7547" s="1">
        <v>45430</v>
      </c>
    </row>
    <row r="7548" spans="1:12" x14ac:dyDescent="0.25">
      <c r="A7548" t="s">
        <v>7592</v>
      </c>
      <c r="B7548" t="s">
        <v>65</v>
      </c>
      <c r="C7548" t="s">
        <v>20</v>
      </c>
      <c r="D7548" t="s">
        <v>66</v>
      </c>
      <c r="E7548" t="s">
        <v>47</v>
      </c>
      <c r="F7548" t="s">
        <v>62</v>
      </c>
      <c r="G7548">
        <v>17827.57</v>
      </c>
      <c r="H7548">
        <v>4</v>
      </c>
      <c r="I7548">
        <v>71310.28</v>
      </c>
      <c r="J7548">
        <v>2.97</v>
      </c>
      <c r="K7548">
        <v>981</v>
      </c>
      <c r="L7548" s="1">
        <v>45369</v>
      </c>
    </row>
    <row r="7549" spans="1:12" x14ac:dyDescent="0.25">
      <c r="A7549" t="s">
        <v>7593</v>
      </c>
      <c r="B7549" t="s">
        <v>49</v>
      </c>
      <c r="C7549" t="s">
        <v>14</v>
      </c>
      <c r="D7549" t="s">
        <v>50</v>
      </c>
      <c r="E7549" t="s">
        <v>16</v>
      </c>
      <c r="F7549" t="s">
        <v>40</v>
      </c>
      <c r="G7549">
        <v>19238.13</v>
      </c>
      <c r="H7549">
        <v>4</v>
      </c>
      <c r="I7549">
        <v>76952.52</v>
      </c>
      <c r="J7549">
        <v>3.32</v>
      </c>
      <c r="K7549">
        <v>2436</v>
      </c>
      <c r="L7549" s="1">
        <v>45569</v>
      </c>
    </row>
    <row r="7550" spans="1:12" x14ac:dyDescent="0.25">
      <c r="A7550" t="s">
        <v>7594</v>
      </c>
      <c r="B7550" t="s">
        <v>19</v>
      </c>
      <c r="C7550" t="s">
        <v>20</v>
      </c>
      <c r="D7550" t="s">
        <v>21</v>
      </c>
      <c r="E7550" t="s">
        <v>47</v>
      </c>
      <c r="F7550" t="s">
        <v>40</v>
      </c>
      <c r="G7550">
        <v>7206.58</v>
      </c>
      <c r="H7550">
        <v>5</v>
      </c>
      <c r="I7550">
        <v>36032.9</v>
      </c>
      <c r="J7550">
        <v>4.7300000000000004</v>
      </c>
      <c r="K7550">
        <v>4949</v>
      </c>
      <c r="L7550" s="1">
        <v>45298</v>
      </c>
    </row>
    <row r="7551" spans="1:12" x14ac:dyDescent="0.25">
      <c r="A7551" t="s">
        <v>7595</v>
      </c>
      <c r="B7551" t="s">
        <v>49</v>
      </c>
      <c r="C7551" t="s">
        <v>14</v>
      </c>
      <c r="D7551" t="s">
        <v>50</v>
      </c>
      <c r="E7551" t="s">
        <v>16</v>
      </c>
      <c r="F7551" t="s">
        <v>40</v>
      </c>
      <c r="G7551">
        <v>7941.83</v>
      </c>
      <c r="H7551">
        <v>2</v>
      </c>
      <c r="I7551">
        <v>15883.66</v>
      </c>
      <c r="J7551">
        <v>3.98</v>
      </c>
      <c r="K7551">
        <v>1281</v>
      </c>
      <c r="L7551" s="1">
        <v>45420</v>
      </c>
    </row>
    <row r="7552" spans="1:12" x14ac:dyDescent="0.25">
      <c r="A7552" t="s">
        <v>7596</v>
      </c>
      <c r="B7552" t="s">
        <v>35</v>
      </c>
      <c r="C7552" t="s">
        <v>14</v>
      </c>
      <c r="D7552" t="s">
        <v>36</v>
      </c>
      <c r="E7552" t="s">
        <v>16</v>
      </c>
      <c r="F7552" t="s">
        <v>17</v>
      </c>
      <c r="G7552">
        <v>14048.31</v>
      </c>
      <c r="H7552">
        <v>5</v>
      </c>
      <c r="I7552">
        <v>70241.55</v>
      </c>
      <c r="J7552">
        <v>4.5199999999999996</v>
      </c>
      <c r="K7552">
        <v>4781</v>
      </c>
      <c r="L7552" s="1">
        <v>45611</v>
      </c>
    </row>
    <row r="7553" spans="1:12" x14ac:dyDescent="0.25">
      <c r="A7553" t="s">
        <v>7597</v>
      </c>
      <c r="B7553" t="s">
        <v>25</v>
      </c>
      <c r="C7553" t="s">
        <v>26</v>
      </c>
      <c r="D7553" t="s">
        <v>27</v>
      </c>
      <c r="E7553" t="s">
        <v>16</v>
      </c>
      <c r="F7553" t="s">
        <v>23</v>
      </c>
      <c r="G7553">
        <v>13495.41</v>
      </c>
      <c r="H7553">
        <v>3</v>
      </c>
      <c r="I7553">
        <v>40486.230000000003</v>
      </c>
      <c r="J7553">
        <v>3.83</v>
      </c>
      <c r="K7553">
        <v>4359</v>
      </c>
      <c r="L7553" s="1">
        <v>45519</v>
      </c>
    </row>
    <row r="7554" spans="1:12" x14ac:dyDescent="0.25">
      <c r="A7554" t="s">
        <v>7598</v>
      </c>
      <c r="B7554" t="s">
        <v>35</v>
      </c>
      <c r="C7554" t="s">
        <v>14</v>
      </c>
      <c r="D7554" t="s">
        <v>36</v>
      </c>
      <c r="E7554" t="s">
        <v>22</v>
      </c>
      <c r="F7554" t="s">
        <v>33</v>
      </c>
      <c r="G7554">
        <v>9096.5</v>
      </c>
      <c r="H7554">
        <v>4</v>
      </c>
      <c r="I7554">
        <v>36386</v>
      </c>
      <c r="J7554">
        <v>1.41</v>
      </c>
      <c r="K7554">
        <v>2315</v>
      </c>
      <c r="L7554" s="1">
        <v>45441</v>
      </c>
    </row>
    <row r="7555" spans="1:12" x14ac:dyDescent="0.25">
      <c r="A7555" t="s">
        <v>7599</v>
      </c>
      <c r="B7555" t="s">
        <v>38</v>
      </c>
      <c r="C7555" t="s">
        <v>20</v>
      </c>
      <c r="D7555" t="s">
        <v>39</v>
      </c>
      <c r="E7555" t="s">
        <v>47</v>
      </c>
      <c r="F7555" t="s">
        <v>33</v>
      </c>
      <c r="G7555">
        <v>2248.14</v>
      </c>
      <c r="H7555">
        <v>1</v>
      </c>
      <c r="I7555">
        <v>2248.14</v>
      </c>
      <c r="J7555">
        <v>4.5199999999999996</v>
      </c>
      <c r="K7555">
        <v>763</v>
      </c>
      <c r="L7555" s="1">
        <v>45564</v>
      </c>
    </row>
    <row r="7556" spans="1:12" x14ac:dyDescent="0.25">
      <c r="A7556" t="s">
        <v>7600</v>
      </c>
      <c r="B7556" t="s">
        <v>30</v>
      </c>
      <c r="C7556" t="s">
        <v>31</v>
      </c>
      <c r="D7556" t="s">
        <v>32</v>
      </c>
      <c r="E7556" t="s">
        <v>16</v>
      </c>
      <c r="F7556" t="s">
        <v>17</v>
      </c>
      <c r="G7556">
        <v>4280.38</v>
      </c>
      <c r="H7556">
        <v>3</v>
      </c>
      <c r="I7556">
        <v>12841.14</v>
      </c>
      <c r="J7556">
        <v>4.51</v>
      </c>
      <c r="K7556">
        <v>1046</v>
      </c>
      <c r="L7556" s="1">
        <v>45320</v>
      </c>
    </row>
    <row r="7557" spans="1:12" x14ac:dyDescent="0.25">
      <c r="A7557" t="s">
        <v>7601</v>
      </c>
      <c r="B7557" t="s">
        <v>35</v>
      </c>
      <c r="C7557" t="s">
        <v>14</v>
      </c>
      <c r="D7557" t="s">
        <v>36</v>
      </c>
      <c r="E7557" t="s">
        <v>47</v>
      </c>
      <c r="F7557" t="s">
        <v>40</v>
      </c>
      <c r="G7557">
        <v>10069.299999999999</v>
      </c>
      <c r="H7557">
        <v>3</v>
      </c>
      <c r="I7557">
        <v>30207.9</v>
      </c>
      <c r="J7557">
        <v>2.83</v>
      </c>
      <c r="K7557">
        <v>145</v>
      </c>
      <c r="L7557" s="1">
        <v>45449</v>
      </c>
    </row>
    <row r="7558" spans="1:12" x14ac:dyDescent="0.25">
      <c r="A7558" t="s">
        <v>7602</v>
      </c>
      <c r="B7558" t="s">
        <v>25</v>
      </c>
      <c r="C7558" t="s">
        <v>26</v>
      </c>
      <c r="D7558" t="s">
        <v>27</v>
      </c>
      <c r="E7558" t="s">
        <v>47</v>
      </c>
      <c r="F7558" t="s">
        <v>33</v>
      </c>
      <c r="G7558">
        <v>11837.72</v>
      </c>
      <c r="H7558">
        <v>5</v>
      </c>
      <c r="I7558">
        <v>59188.6</v>
      </c>
      <c r="J7558">
        <v>4.93</v>
      </c>
      <c r="K7558">
        <v>4694</v>
      </c>
      <c r="L7558" s="1">
        <v>45569</v>
      </c>
    </row>
    <row r="7559" spans="1:12" x14ac:dyDescent="0.25">
      <c r="A7559" t="s">
        <v>7603</v>
      </c>
      <c r="B7559" t="s">
        <v>19</v>
      </c>
      <c r="C7559" t="s">
        <v>20</v>
      </c>
      <c r="D7559" t="s">
        <v>21</v>
      </c>
      <c r="E7559" t="s">
        <v>22</v>
      </c>
      <c r="F7559" t="s">
        <v>17</v>
      </c>
      <c r="G7559">
        <v>11636.2</v>
      </c>
      <c r="H7559">
        <v>2</v>
      </c>
      <c r="I7559">
        <v>23272.400000000001</v>
      </c>
      <c r="J7559">
        <v>1.29</v>
      </c>
      <c r="K7559">
        <v>1725</v>
      </c>
      <c r="L7559" s="1">
        <v>45531</v>
      </c>
    </row>
    <row r="7560" spans="1:12" x14ac:dyDescent="0.25">
      <c r="A7560" t="s">
        <v>7604</v>
      </c>
      <c r="B7560" t="s">
        <v>43</v>
      </c>
      <c r="C7560" t="s">
        <v>44</v>
      </c>
      <c r="D7560" t="s">
        <v>45</v>
      </c>
      <c r="E7560" t="s">
        <v>22</v>
      </c>
      <c r="F7560" t="s">
        <v>62</v>
      </c>
      <c r="G7560">
        <v>16495.68</v>
      </c>
      <c r="H7560">
        <v>4</v>
      </c>
      <c r="I7560">
        <v>65982.720000000001</v>
      </c>
      <c r="J7560">
        <v>3.29</v>
      </c>
      <c r="K7560">
        <v>2439</v>
      </c>
      <c r="L7560" s="1">
        <v>45546</v>
      </c>
    </row>
    <row r="7561" spans="1:12" x14ac:dyDescent="0.25">
      <c r="A7561" t="s">
        <v>7605</v>
      </c>
      <c r="B7561" t="s">
        <v>25</v>
      </c>
      <c r="C7561" t="s">
        <v>26</v>
      </c>
      <c r="D7561" t="s">
        <v>27</v>
      </c>
      <c r="E7561" t="s">
        <v>47</v>
      </c>
      <c r="F7561" t="s">
        <v>62</v>
      </c>
      <c r="G7561">
        <v>13284.75</v>
      </c>
      <c r="H7561">
        <v>5</v>
      </c>
      <c r="I7561">
        <v>66423.75</v>
      </c>
      <c r="J7561">
        <v>4.16</v>
      </c>
      <c r="K7561">
        <v>4525</v>
      </c>
      <c r="L7561" s="1">
        <v>45569</v>
      </c>
    </row>
    <row r="7562" spans="1:12" x14ac:dyDescent="0.25">
      <c r="A7562" t="s">
        <v>7606</v>
      </c>
      <c r="B7562" t="s">
        <v>30</v>
      </c>
      <c r="C7562" t="s">
        <v>31</v>
      </c>
      <c r="D7562" t="s">
        <v>32</v>
      </c>
      <c r="E7562" t="s">
        <v>16</v>
      </c>
      <c r="F7562" t="s">
        <v>62</v>
      </c>
      <c r="G7562">
        <v>1872.9</v>
      </c>
      <c r="H7562">
        <v>5</v>
      </c>
      <c r="I7562">
        <v>9364.5</v>
      </c>
      <c r="J7562">
        <v>1.1100000000000001</v>
      </c>
      <c r="K7562">
        <v>3019</v>
      </c>
      <c r="L7562" s="1">
        <v>45349</v>
      </c>
    </row>
    <row r="7563" spans="1:12" x14ac:dyDescent="0.25">
      <c r="A7563" t="s">
        <v>7607</v>
      </c>
      <c r="B7563" t="s">
        <v>65</v>
      </c>
      <c r="C7563" t="s">
        <v>20</v>
      </c>
      <c r="D7563" t="s">
        <v>66</v>
      </c>
      <c r="E7563" t="s">
        <v>47</v>
      </c>
      <c r="F7563" t="s">
        <v>28</v>
      </c>
      <c r="G7563">
        <v>13897.55</v>
      </c>
      <c r="H7563">
        <v>5</v>
      </c>
      <c r="I7563">
        <v>69487.75</v>
      </c>
      <c r="J7563">
        <v>3.88</v>
      </c>
      <c r="K7563">
        <v>441</v>
      </c>
      <c r="L7563" s="1">
        <v>45534</v>
      </c>
    </row>
    <row r="7564" spans="1:12" x14ac:dyDescent="0.25">
      <c r="A7564" t="s">
        <v>7608</v>
      </c>
      <c r="B7564" t="s">
        <v>43</v>
      </c>
      <c r="C7564" t="s">
        <v>44</v>
      </c>
      <c r="D7564" t="s">
        <v>45</v>
      </c>
      <c r="E7564" t="s">
        <v>22</v>
      </c>
      <c r="F7564" t="s">
        <v>17</v>
      </c>
      <c r="G7564">
        <v>7180.79</v>
      </c>
      <c r="H7564">
        <v>4</v>
      </c>
      <c r="I7564">
        <v>28723.16</v>
      </c>
      <c r="J7564">
        <v>4.04</v>
      </c>
      <c r="K7564">
        <v>2640</v>
      </c>
      <c r="L7564" s="1">
        <v>45382</v>
      </c>
    </row>
    <row r="7565" spans="1:12" x14ac:dyDescent="0.25">
      <c r="A7565" t="s">
        <v>7609</v>
      </c>
      <c r="B7565" t="s">
        <v>43</v>
      </c>
      <c r="C7565" t="s">
        <v>44</v>
      </c>
      <c r="D7565" t="s">
        <v>45</v>
      </c>
      <c r="E7565" t="s">
        <v>47</v>
      </c>
      <c r="F7565" t="s">
        <v>28</v>
      </c>
      <c r="G7565">
        <v>19362.13</v>
      </c>
      <c r="H7565">
        <v>3</v>
      </c>
      <c r="I7565">
        <v>58086.39</v>
      </c>
      <c r="J7565">
        <v>2.46</v>
      </c>
      <c r="K7565">
        <v>4998</v>
      </c>
      <c r="L7565" s="1">
        <v>45515</v>
      </c>
    </row>
    <row r="7566" spans="1:12" x14ac:dyDescent="0.25">
      <c r="A7566" t="s">
        <v>7610</v>
      </c>
      <c r="B7566" t="s">
        <v>49</v>
      </c>
      <c r="C7566" t="s">
        <v>14</v>
      </c>
      <c r="D7566" t="s">
        <v>50</v>
      </c>
      <c r="E7566" t="s">
        <v>47</v>
      </c>
      <c r="F7566" t="s">
        <v>40</v>
      </c>
      <c r="G7566">
        <v>15811.88</v>
      </c>
      <c r="H7566">
        <v>3</v>
      </c>
      <c r="I7566">
        <v>47435.64</v>
      </c>
      <c r="J7566">
        <v>3.64</v>
      </c>
      <c r="K7566">
        <v>4230</v>
      </c>
      <c r="L7566" s="1">
        <v>45600</v>
      </c>
    </row>
    <row r="7567" spans="1:12" x14ac:dyDescent="0.25">
      <c r="A7567" t="s">
        <v>7611</v>
      </c>
      <c r="B7567" t="s">
        <v>43</v>
      </c>
      <c r="C7567" t="s">
        <v>44</v>
      </c>
      <c r="D7567" t="s">
        <v>45</v>
      </c>
      <c r="E7567" t="s">
        <v>22</v>
      </c>
      <c r="F7567" t="s">
        <v>40</v>
      </c>
      <c r="G7567">
        <v>3045.9</v>
      </c>
      <c r="H7567">
        <v>2</v>
      </c>
      <c r="I7567">
        <v>6091.8</v>
      </c>
      <c r="J7567">
        <v>3.82</v>
      </c>
      <c r="K7567">
        <v>2932</v>
      </c>
      <c r="L7567" s="1">
        <v>45648</v>
      </c>
    </row>
    <row r="7568" spans="1:12" x14ac:dyDescent="0.25">
      <c r="A7568" t="s">
        <v>7612</v>
      </c>
      <c r="B7568" t="s">
        <v>30</v>
      </c>
      <c r="C7568" t="s">
        <v>31</v>
      </c>
      <c r="D7568" t="s">
        <v>32</v>
      </c>
      <c r="E7568" t="s">
        <v>22</v>
      </c>
      <c r="F7568" t="s">
        <v>40</v>
      </c>
      <c r="G7568">
        <v>5612.32</v>
      </c>
      <c r="H7568">
        <v>3</v>
      </c>
      <c r="I7568">
        <v>16836.96</v>
      </c>
      <c r="J7568">
        <v>1.28</v>
      </c>
      <c r="K7568">
        <v>2144</v>
      </c>
      <c r="L7568" s="1">
        <v>45489</v>
      </c>
    </row>
    <row r="7569" spans="1:12" x14ac:dyDescent="0.25">
      <c r="A7569" t="s">
        <v>7613</v>
      </c>
      <c r="B7569" t="s">
        <v>19</v>
      </c>
      <c r="C7569" t="s">
        <v>20</v>
      </c>
      <c r="D7569" t="s">
        <v>21</v>
      </c>
      <c r="E7569" t="s">
        <v>16</v>
      </c>
      <c r="F7569" t="s">
        <v>33</v>
      </c>
      <c r="G7569">
        <v>579.66999999999996</v>
      </c>
      <c r="H7569">
        <v>3</v>
      </c>
      <c r="I7569">
        <v>1739.01</v>
      </c>
      <c r="J7569">
        <v>3.31</v>
      </c>
      <c r="K7569">
        <v>502</v>
      </c>
      <c r="L7569" s="1">
        <v>45592</v>
      </c>
    </row>
    <row r="7570" spans="1:12" x14ac:dyDescent="0.25">
      <c r="A7570" t="s">
        <v>7614</v>
      </c>
      <c r="B7570" t="s">
        <v>30</v>
      </c>
      <c r="C7570" t="s">
        <v>31</v>
      </c>
      <c r="D7570" t="s">
        <v>32</v>
      </c>
      <c r="E7570" t="s">
        <v>47</v>
      </c>
      <c r="F7570" t="s">
        <v>28</v>
      </c>
      <c r="G7570">
        <v>5993.3</v>
      </c>
      <c r="H7570">
        <v>2</v>
      </c>
      <c r="I7570">
        <v>11986.6</v>
      </c>
      <c r="J7570">
        <v>2.67</v>
      </c>
      <c r="K7570">
        <v>4170</v>
      </c>
      <c r="L7570" s="1">
        <v>45463</v>
      </c>
    </row>
    <row r="7571" spans="1:12" x14ac:dyDescent="0.25">
      <c r="A7571" t="s">
        <v>7615</v>
      </c>
      <c r="B7571" t="s">
        <v>38</v>
      </c>
      <c r="C7571" t="s">
        <v>20</v>
      </c>
      <c r="D7571" t="s">
        <v>39</v>
      </c>
      <c r="E7571" t="s">
        <v>16</v>
      </c>
      <c r="F7571" t="s">
        <v>40</v>
      </c>
      <c r="G7571">
        <v>111.4</v>
      </c>
      <c r="H7571">
        <v>2</v>
      </c>
      <c r="I7571">
        <v>222.8</v>
      </c>
      <c r="J7571">
        <v>3.4</v>
      </c>
      <c r="K7571">
        <v>637</v>
      </c>
      <c r="L7571" s="1">
        <v>45516</v>
      </c>
    </row>
    <row r="7572" spans="1:12" x14ac:dyDescent="0.25">
      <c r="A7572" t="s">
        <v>7616</v>
      </c>
      <c r="B7572" t="s">
        <v>43</v>
      </c>
      <c r="C7572" t="s">
        <v>44</v>
      </c>
      <c r="D7572" t="s">
        <v>45</v>
      </c>
      <c r="E7572" t="s">
        <v>22</v>
      </c>
      <c r="F7572" t="s">
        <v>28</v>
      </c>
      <c r="G7572">
        <v>12050.84</v>
      </c>
      <c r="H7572">
        <v>2</v>
      </c>
      <c r="I7572">
        <v>24101.68</v>
      </c>
      <c r="J7572">
        <v>3.56</v>
      </c>
      <c r="K7572">
        <v>1813</v>
      </c>
      <c r="L7572" s="1">
        <v>45398</v>
      </c>
    </row>
    <row r="7573" spans="1:12" x14ac:dyDescent="0.25">
      <c r="A7573" t="s">
        <v>7617</v>
      </c>
      <c r="B7573" t="s">
        <v>25</v>
      </c>
      <c r="C7573" t="s">
        <v>26</v>
      </c>
      <c r="D7573" t="s">
        <v>27</v>
      </c>
      <c r="E7573" t="s">
        <v>47</v>
      </c>
      <c r="F7573" t="s">
        <v>23</v>
      </c>
      <c r="G7573">
        <v>6789.66</v>
      </c>
      <c r="H7573">
        <v>3</v>
      </c>
      <c r="I7573">
        <v>20368.98</v>
      </c>
      <c r="J7573">
        <v>3.76</v>
      </c>
      <c r="K7573">
        <v>3275</v>
      </c>
      <c r="L7573" s="1">
        <v>45477</v>
      </c>
    </row>
    <row r="7574" spans="1:12" x14ac:dyDescent="0.25">
      <c r="A7574" t="s">
        <v>7618</v>
      </c>
      <c r="B7574" t="s">
        <v>49</v>
      </c>
      <c r="C7574" t="s">
        <v>14</v>
      </c>
      <c r="D7574" t="s">
        <v>50</v>
      </c>
      <c r="E7574" t="s">
        <v>22</v>
      </c>
      <c r="F7574" t="s">
        <v>28</v>
      </c>
      <c r="G7574">
        <v>5193.26</v>
      </c>
      <c r="H7574">
        <v>3</v>
      </c>
      <c r="I7574">
        <v>15579.78</v>
      </c>
      <c r="J7574">
        <v>2.09</v>
      </c>
      <c r="K7574">
        <v>4827</v>
      </c>
      <c r="L7574" s="1">
        <v>45528</v>
      </c>
    </row>
    <row r="7575" spans="1:12" x14ac:dyDescent="0.25">
      <c r="A7575" t="s">
        <v>7619</v>
      </c>
      <c r="B7575" t="s">
        <v>25</v>
      </c>
      <c r="C7575" t="s">
        <v>26</v>
      </c>
      <c r="D7575" t="s">
        <v>27</v>
      </c>
      <c r="E7575" t="s">
        <v>16</v>
      </c>
      <c r="F7575" t="s">
        <v>23</v>
      </c>
      <c r="G7575">
        <v>11936.08</v>
      </c>
      <c r="H7575">
        <v>1</v>
      </c>
      <c r="I7575">
        <v>11936.08</v>
      </c>
      <c r="J7575">
        <v>1.88</v>
      </c>
      <c r="K7575">
        <v>3591</v>
      </c>
      <c r="L7575" s="1">
        <v>45402</v>
      </c>
    </row>
    <row r="7576" spans="1:12" x14ac:dyDescent="0.25">
      <c r="A7576" t="s">
        <v>7620</v>
      </c>
      <c r="B7576" t="s">
        <v>35</v>
      </c>
      <c r="C7576" t="s">
        <v>14</v>
      </c>
      <c r="D7576" t="s">
        <v>36</v>
      </c>
      <c r="E7576" t="s">
        <v>16</v>
      </c>
      <c r="F7576" t="s">
        <v>62</v>
      </c>
      <c r="G7576">
        <v>6107.54</v>
      </c>
      <c r="H7576">
        <v>4</v>
      </c>
      <c r="I7576">
        <v>24430.16</v>
      </c>
      <c r="J7576">
        <v>4.53</v>
      </c>
      <c r="K7576">
        <v>2090</v>
      </c>
      <c r="L7576" s="1">
        <v>45448</v>
      </c>
    </row>
    <row r="7577" spans="1:12" x14ac:dyDescent="0.25">
      <c r="A7577" t="s">
        <v>7621</v>
      </c>
      <c r="B7577" t="s">
        <v>49</v>
      </c>
      <c r="C7577" t="s">
        <v>14</v>
      </c>
      <c r="D7577" t="s">
        <v>50</v>
      </c>
      <c r="E7577" t="s">
        <v>16</v>
      </c>
      <c r="F7577" t="s">
        <v>33</v>
      </c>
      <c r="G7577">
        <v>19321.82</v>
      </c>
      <c r="H7577">
        <v>3</v>
      </c>
      <c r="I7577">
        <v>57965.46</v>
      </c>
      <c r="J7577">
        <v>2.54</v>
      </c>
      <c r="K7577">
        <v>1227</v>
      </c>
      <c r="L7577" s="1">
        <v>45317</v>
      </c>
    </row>
    <row r="7578" spans="1:12" x14ac:dyDescent="0.25">
      <c r="A7578" t="s">
        <v>7622</v>
      </c>
      <c r="B7578" t="s">
        <v>35</v>
      </c>
      <c r="C7578" t="s">
        <v>14</v>
      </c>
      <c r="D7578" t="s">
        <v>36</v>
      </c>
      <c r="E7578" t="s">
        <v>47</v>
      </c>
      <c r="F7578" t="s">
        <v>33</v>
      </c>
      <c r="G7578">
        <v>14235.99</v>
      </c>
      <c r="H7578">
        <v>5</v>
      </c>
      <c r="I7578">
        <v>71179.95</v>
      </c>
      <c r="J7578">
        <v>4.32</v>
      </c>
      <c r="K7578">
        <v>2870</v>
      </c>
      <c r="L7578" s="1">
        <v>45456</v>
      </c>
    </row>
    <row r="7579" spans="1:12" x14ac:dyDescent="0.25">
      <c r="A7579" t="s">
        <v>7623</v>
      </c>
      <c r="B7579" t="s">
        <v>25</v>
      </c>
      <c r="C7579" t="s">
        <v>26</v>
      </c>
      <c r="D7579" t="s">
        <v>27</v>
      </c>
      <c r="E7579" t="s">
        <v>47</v>
      </c>
      <c r="F7579" t="s">
        <v>33</v>
      </c>
      <c r="G7579">
        <v>19609.39</v>
      </c>
      <c r="H7579">
        <v>1</v>
      </c>
      <c r="I7579">
        <v>19609.39</v>
      </c>
      <c r="J7579">
        <v>1.23</v>
      </c>
      <c r="K7579">
        <v>4682</v>
      </c>
      <c r="L7579" s="1">
        <v>45332</v>
      </c>
    </row>
    <row r="7580" spans="1:12" x14ac:dyDescent="0.25">
      <c r="A7580" t="s">
        <v>7624</v>
      </c>
      <c r="B7580" t="s">
        <v>65</v>
      </c>
      <c r="C7580" t="s">
        <v>20</v>
      </c>
      <c r="D7580" t="s">
        <v>66</v>
      </c>
      <c r="E7580" t="s">
        <v>16</v>
      </c>
      <c r="F7580" t="s">
        <v>23</v>
      </c>
      <c r="G7580">
        <v>18211.62</v>
      </c>
      <c r="H7580">
        <v>3</v>
      </c>
      <c r="I7580">
        <v>54634.86</v>
      </c>
      <c r="J7580">
        <v>1.03</v>
      </c>
      <c r="K7580">
        <v>1856</v>
      </c>
      <c r="L7580" s="1">
        <v>45563</v>
      </c>
    </row>
    <row r="7581" spans="1:12" x14ac:dyDescent="0.25">
      <c r="A7581" t="s">
        <v>7625</v>
      </c>
      <c r="B7581" t="s">
        <v>30</v>
      </c>
      <c r="C7581" t="s">
        <v>31</v>
      </c>
      <c r="D7581" t="s">
        <v>32</v>
      </c>
      <c r="E7581" t="s">
        <v>22</v>
      </c>
      <c r="F7581" t="s">
        <v>33</v>
      </c>
      <c r="G7581">
        <v>13718.43</v>
      </c>
      <c r="H7581">
        <v>1</v>
      </c>
      <c r="I7581">
        <v>13718.43</v>
      </c>
      <c r="J7581">
        <v>4.72</v>
      </c>
      <c r="K7581">
        <v>1117</v>
      </c>
      <c r="L7581" s="1">
        <v>45470</v>
      </c>
    </row>
    <row r="7582" spans="1:12" x14ac:dyDescent="0.25">
      <c r="A7582" t="s">
        <v>7626</v>
      </c>
      <c r="B7582" t="s">
        <v>19</v>
      </c>
      <c r="C7582" t="s">
        <v>20</v>
      </c>
      <c r="D7582" t="s">
        <v>21</v>
      </c>
      <c r="E7582" t="s">
        <v>22</v>
      </c>
      <c r="F7582" t="s">
        <v>33</v>
      </c>
      <c r="G7582">
        <v>6432.16</v>
      </c>
      <c r="H7582">
        <v>3</v>
      </c>
      <c r="I7582">
        <v>19296.48</v>
      </c>
      <c r="J7582">
        <v>2.75</v>
      </c>
      <c r="K7582">
        <v>3066</v>
      </c>
      <c r="L7582" s="1">
        <v>45378</v>
      </c>
    </row>
    <row r="7583" spans="1:12" x14ac:dyDescent="0.25">
      <c r="A7583" t="s">
        <v>7627</v>
      </c>
      <c r="B7583" t="s">
        <v>49</v>
      </c>
      <c r="C7583" t="s">
        <v>14</v>
      </c>
      <c r="D7583" t="s">
        <v>50</v>
      </c>
      <c r="E7583" t="s">
        <v>47</v>
      </c>
      <c r="F7583" t="s">
        <v>62</v>
      </c>
      <c r="G7583">
        <v>582.35</v>
      </c>
      <c r="H7583">
        <v>1</v>
      </c>
      <c r="I7583">
        <v>582.35</v>
      </c>
      <c r="J7583">
        <v>4.5599999999999996</v>
      </c>
      <c r="K7583">
        <v>1995</v>
      </c>
      <c r="L7583" s="1">
        <v>45539</v>
      </c>
    </row>
    <row r="7584" spans="1:12" x14ac:dyDescent="0.25">
      <c r="A7584" t="s">
        <v>7628</v>
      </c>
      <c r="B7584" t="s">
        <v>49</v>
      </c>
      <c r="C7584" t="s">
        <v>14</v>
      </c>
      <c r="D7584" t="s">
        <v>50</v>
      </c>
      <c r="E7584" t="s">
        <v>22</v>
      </c>
      <c r="F7584" t="s">
        <v>40</v>
      </c>
      <c r="G7584">
        <v>8342.42</v>
      </c>
      <c r="H7584">
        <v>4</v>
      </c>
      <c r="I7584">
        <v>33369.68</v>
      </c>
      <c r="J7584">
        <v>2.92</v>
      </c>
      <c r="K7584">
        <v>2560</v>
      </c>
      <c r="L7584" s="1">
        <v>45539</v>
      </c>
    </row>
    <row r="7585" spans="1:12" x14ac:dyDescent="0.25">
      <c r="A7585" t="s">
        <v>7629</v>
      </c>
      <c r="B7585" t="s">
        <v>43</v>
      </c>
      <c r="C7585" t="s">
        <v>44</v>
      </c>
      <c r="D7585" t="s">
        <v>45</v>
      </c>
      <c r="E7585" t="s">
        <v>47</v>
      </c>
      <c r="F7585" t="s">
        <v>62</v>
      </c>
      <c r="G7585">
        <v>6286.91</v>
      </c>
      <c r="H7585">
        <v>1</v>
      </c>
      <c r="I7585">
        <v>6286.91</v>
      </c>
      <c r="J7585">
        <v>1.75</v>
      </c>
      <c r="K7585">
        <v>4320</v>
      </c>
      <c r="L7585" s="1">
        <v>45364</v>
      </c>
    </row>
    <row r="7586" spans="1:12" x14ac:dyDescent="0.25">
      <c r="A7586" t="s">
        <v>7630</v>
      </c>
      <c r="B7586" t="s">
        <v>65</v>
      </c>
      <c r="C7586" t="s">
        <v>20</v>
      </c>
      <c r="D7586" t="s">
        <v>66</v>
      </c>
      <c r="E7586" t="s">
        <v>16</v>
      </c>
      <c r="F7586" t="s">
        <v>33</v>
      </c>
      <c r="G7586">
        <v>18473.13</v>
      </c>
      <c r="H7586">
        <v>3</v>
      </c>
      <c r="I7586">
        <v>55419.39</v>
      </c>
      <c r="J7586">
        <v>4.7</v>
      </c>
      <c r="K7586">
        <v>2148</v>
      </c>
      <c r="L7586" s="1">
        <v>45358</v>
      </c>
    </row>
    <row r="7587" spans="1:12" x14ac:dyDescent="0.25">
      <c r="A7587" t="s">
        <v>7631</v>
      </c>
      <c r="B7587" t="s">
        <v>30</v>
      </c>
      <c r="C7587" t="s">
        <v>31</v>
      </c>
      <c r="D7587" t="s">
        <v>32</v>
      </c>
      <c r="E7587" t="s">
        <v>22</v>
      </c>
      <c r="F7587" t="s">
        <v>62</v>
      </c>
      <c r="G7587">
        <v>16483.330000000002</v>
      </c>
      <c r="H7587">
        <v>5</v>
      </c>
      <c r="I7587">
        <v>82416.649999999994</v>
      </c>
      <c r="J7587">
        <v>4.6399999999999997</v>
      </c>
      <c r="K7587">
        <v>4227</v>
      </c>
      <c r="L7587" s="1">
        <v>45541</v>
      </c>
    </row>
    <row r="7588" spans="1:12" x14ac:dyDescent="0.25">
      <c r="A7588" t="s">
        <v>7632</v>
      </c>
      <c r="B7588" t="s">
        <v>30</v>
      </c>
      <c r="C7588" t="s">
        <v>31</v>
      </c>
      <c r="D7588" t="s">
        <v>32</v>
      </c>
      <c r="E7588" t="s">
        <v>22</v>
      </c>
      <c r="F7588" t="s">
        <v>62</v>
      </c>
      <c r="G7588">
        <v>19992.330000000002</v>
      </c>
      <c r="H7588">
        <v>5</v>
      </c>
      <c r="I7588">
        <v>99961.65</v>
      </c>
      <c r="J7588">
        <v>2.13</v>
      </c>
      <c r="K7588">
        <v>1996</v>
      </c>
      <c r="L7588" s="1">
        <v>45338</v>
      </c>
    </row>
    <row r="7589" spans="1:12" x14ac:dyDescent="0.25">
      <c r="A7589" t="s">
        <v>7633</v>
      </c>
      <c r="B7589" t="s">
        <v>38</v>
      </c>
      <c r="C7589" t="s">
        <v>20</v>
      </c>
      <c r="D7589" t="s">
        <v>39</v>
      </c>
      <c r="E7589" t="s">
        <v>22</v>
      </c>
      <c r="F7589" t="s">
        <v>62</v>
      </c>
      <c r="G7589">
        <v>18837.66</v>
      </c>
      <c r="H7589">
        <v>2</v>
      </c>
      <c r="I7589">
        <v>37675.32</v>
      </c>
      <c r="J7589">
        <v>3.54</v>
      </c>
      <c r="K7589">
        <v>1026</v>
      </c>
      <c r="L7589" s="1">
        <v>45492</v>
      </c>
    </row>
    <row r="7590" spans="1:12" x14ac:dyDescent="0.25">
      <c r="A7590" t="s">
        <v>7634</v>
      </c>
      <c r="B7590" t="s">
        <v>53</v>
      </c>
      <c r="C7590" t="s">
        <v>31</v>
      </c>
      <c r="D7590" t="s">
        <v>54</v>
      </c>
      <c r="E7590" t="s">
        <v>22</v>
      </c>
      <c r="F7590" t="s">
        <v>17</v>
      </c>
      <c r="G7590">
        <v>1132.18</v>
      </c>
      <c r="H7590">
        <v>1</v>
      </c>
      <c r="I7590">
        <v>1132.18</v>
      </c>
      <c r="J7590">
        <v>2.7</v>
      </c>
      <c r="K7590">
        <v>3292</v>
      </c>
      <c r="L7590" s="1">
        <v>45505</v>
      </c>
    </row>
    <row r="7591" spans="1:12" x14ac:dyDescent="0.25">
      <c r="A7591" t="s">
        <v>7635</v>
      </c>
      <c r="B7591" t="s">
        <v>65</v>
      </c>
      <c r="C7591" t="s">
        <v>20</v>
      </c>
      <c r="D7591" t="s">
        <v>66</v>
      </c>
      <c r="E7591" t="s">
        <v>47</v>
      </c>
      <c r="F7591" t="s">
        <v>28</v>
      </c>
      <c r="G7591">
        <v>19473.14</v>
      </c>
      <c r="H7591">
        <v>5</v>
      </c>
      <c r="I7591">
        <v>97365.7</v>
      </c>
      <c r="J7591">
        <v>3.77</v>
      </c>
      <c r="K7591">
        <v>3054</v>
      </c>
      <c r="L7591" s="1">
        <v>45612</v>
      </c>
    </row>
    <row r="7592" spans="1:12" x14ac:dyDescent="0.25">
      <c r="A7592" t="s">
        <v>7636</v>
      </c>
      <c r="B7592" t="s">
        <v>53</v>
      </c>
      <c r="C7592" t="s">
        <v>31</v>
      </c>
      <c r="D7592" t="s">
        <v>54</v>
      </c>
      <c r="E7592" t="s">
        <v>16</v>
      </c>
      <c r="F7592" t="s">
        <v>40</v>
      </c>
      <c r="G7592">
        <v>7003.74</v>
      </c>
      <c r="H7592">
        <v>4</v>
      </c>
      <c r="I7592">
        <v>28014.959999999999</v>
      </c>
      <c r="J7592">
        <v>4.2300000000000004</v>
      </c>
      <c r="K7592">
        <v>4588</v>
      </c>
      <c r="L7592" s="1">
        <v>45405</v>
      </c>
    </row>
    <row r="7593" spans="1:12" x14ac:dyDescent="0.25">
      <c r="A7593" t="s">
        <v>7637</v>
      </c>
      <c r="B7593" t="s">
        <v>53</v>
      </c>
      <c r="C7593" t="s">
        <v>31</v>
      </c>
      <c r="D7593" t="s">
        <v>54</v>
      </c>
      <c r="E7593" t="s">
        <v>16</v>
      </c>
      <c r="F7593" t="s">
        <v>23</v>
      </c>
      <c r="G7593">
        <v>1011.93</v>
      </c>
      <c r="H7593">
        <v>5</v>
      </c>
      <c r="I7593">
        <v>5059.6499999999996</v>
      </c>
      <c r="J7593">
        <v>4.75</v>
      </c>
      <c r="K7593">
        <v>845</v>
      </c>
      <c r="L7593" s="1">
        <v>45525</v>
      </c>
    </row>
    <row r="7594" spans="1:12" x14ac:dyDescent="0.25">
      <c r="A7594" t="s">
        <v>7638</v>
      </c>
      <c r="B7594" t="s">
        <v>43</v>
      </c>
      <c r="C7594" t="s">
        <v>44</v>
      </c>
      <c r="D7594" t="s">
        <v>45</v>
      </c>
      <c r="E7594" t="s">
        <v>16</v>
      </c>
      <c r="F7594" t="s">
        <v>28</v>
      </c>
      <c r="G7594">
        <v>1111.55</v>
      </c>
      <c r="H7594">
        <v>1</v>
      </c>
      <c r="I7594">
        <v>1111.55</v>
      </c>
      <c r="J7594">
        <v>2.72</v>
      </c>
      <c r="K7594">
        <v>24</v>
      </c>
      <c r="L7594" s="1">
        <v>45432</v>
      </c>
    </row>
    <row r="7595" spans="1:12" x14ac:dyDescent="0.25">
      <c r="A7595" t="s">
        <v>7639</v>
      </c>
      <c r="B7595" t="s">
        <v>35</v>
      </c>
      <c r="C7595" t="s">
        <v>14</v>
      </c>
      <c r="D7595" t="s">
        <v>36</v>
      </c>
      <c r="E7595" t="s">
        <v>22</v>
      </c>
      <c r="F7595" t="s">
        <v>28</v>
      </c>
      <c r="G7595">
        <v>18405.509999999998</v>
      </c>
      <c r="H7595">
        <v>2</v>
      </c>
      <c r="I7595">
        <v>36811.019999999997</v>
      </c>
      <c r="J7595">
        <v>3.59</v>
      </c>
      <c r="K7595">
        <v>2555</v>
      </c>
      <c r="L7595" s="1">
        <v>45593</v>
      </c>
    </row>
    <row r="7596" spans="1:12" x14ac:dyDescent="0.25">
      <c r="A7596" t="s">
        <v>7640</v>
      </c>
      <c r="B7596" t="s">
        <v>30</v>
      </c>
      <c r="C7596" t="s">
        <v>31</v>
      </c>
      <c r="D7596" t="s">
        <v>32</v>
      </c>
      <c r="E7596" t="s">
        <v>16</v>
      </c>
      <c r="F7596" t="s">
        <v>62</v>
      </c>
      <c r="G7596">
        <v>6334.69</v>
      </c>
      <c r="H7596">
        <v>5</v>
      </c>
      <c r="I7596">
        <v>31673.45</v>
      </c>
      <c r="J7596">
        <v>4.79</v>
      </c>
      <c r="K7596">
        <v>3747</v>
      </c>
      <c r="L7596" s="1">
        <v>45413</v>
      </c>
    </row>
    <row r="7597" spans="1:12" x14ac:dyDescent="0.25">
      <c r="A7597" t="s">
        <v>7641</v>
      </c>
      <c r="B7597" t="s">
        <v>49</v>
      </c>
      <c r="C7597" t="s">
        <v>14</v>
      </c>
      <c r="D7597" t="s">
        <v>50</v>
      </c>
      <c r="E7597" t="s">
        <v>22</v>
      </c>
      <c r="F7597" t="s">
        <v>40</v>
      </c>
      <c r="G7597">
        <v>14058.88</v>
      </c>
      <c r="H7597">
        <v>4</v>
      </c>
      <c r="I7597">
        <v>56235.519999999997</v>
      </c>
      <c r="J7597">
        <v>2.94</v>
      </c>
      <c r="K7597">
        <v>2096</v>
      </c>
      <c r="L7597" s="1">
        <v>45565</v>
      </c>
    </row>
    <row r="7598" spans="1:12" x14ac:dyDescent="0.25">
      <c r="A7598" t="s">
        <v>7642</v>
      </c>
      <c r="B7598" t="s">
        <v>30</v>
      </c>
      <c r="C7598" t="s">
        <v>31</v>
      </c>
      <c r="D7598" t="s">
        <v>32</v>
      </c>
      <c r="E7598" t="s">
        <v>47</v>
      </c>
      <c r="F7598" t="s">
        <v>40</v>
      </c>
      <c r="G7598">
        <v>3593.84</v>
      </c>
      <c r="H7598">
        <v>3</v>
      </c>
      <c r="I7598">
        <v>10781.52</v>
      </c>
      <c r="J7598">
        <v>4.93</v>
      </c>
      <c r="K7598">
        <v>3331</v>
      </c>
      <c r="L7598" s="1">
        <v>45420</v>
      </c>
    </row>
    <row r="7599" spans="1:12" x14ac:dyDescent="0.25">
      <c r="A7599" t="s">
        <v>7643</v>
      </c>
      <c r="B7599" t="s">
        <v>25</v>
      </c>
      <c r="C7599" t="s">
        <v>26</v>
      </c>
      <c r="D7599" t="s">
        <v>27</v>
      </c>
      <c r="E7599" t="s">
        <v>16</v>
      </c>
      <c r="F7599" t="s">
        <v>23</v>
      </c>
      <c r="G7599">
        <v>3946.58</v>
      </c>
      <c r="H7599">
        <v>3</v>
      </c>
      <c r="I7599">
        <v>11839.74</v>
      </c>
      <c r="J7599">
        <v>4.55</v>
      </c>
      <c r="K7599">
        <v>1522</v>
      </c>
      <c r="L7599" s="1">
        <v>45536</v>
      </c>
    </row>
    <row r="7600" spans="1:12" x14ac:dyDescent="0.25">
      <c r="A7600" t="s">
        <v>7644</v>
      </c>
      <c r="B7600" t="s">
        <v>35</v>
      </c>
      <c r="C7600" t="s">
        <v>14</v>
      </c>
      <c r="D7600" t="s">
        <v>36</v>
      </c>
      <c r="E7600" t="s">
        <v>16</v>
      </c>
      <c r="F7600" t="s">
        <v>28</v>
      </c>
      <c r="G7600">
        <v>11913.85</v>
      </c>
      <c r="H7600">
        <v>1</v>
      </c>
      <c r="I7600">
        <v>11913.85</v>
      </c>
      <c r="J7600">
        <v>4.9400000000000004</v>
      </c>
      <c r="K7600">
        <v>572</v>
      </c>
      <c r="L7600" s="1">
        <v>45636</v>
      </c>
    </row>
    <row r="7601" spans="1:12" x14ac:dyDescent="0.25">
      <c r="A7601" t="s">
        <v>7645</v>
      </c>
      <c r="B7601" t="s">
        <v>38</v>
      </c>
      <c r="C7601" t="s">
        <v>20</v>
      </c>
      <c r="D7601" t="s">
        <v>39</v>
      </c>
      <c r="E7601" t="s">
        <v>16</v>
      </c>
      <c r="F7601" t="s">
        <v>28</v>
      </c>
      <c r="G7601">
        <v>3483.84</v>
      </c>
      <c r="H7601">
        <v>4</v>
      </c>
      <c r="I7601">
        <v>13935.36</v>
      </c>
      <c r="J7601">
        <v>2.0499999999999998</v>
      </c>
      <c r="K7601">
        <v>415</v>
      </c>
      <c r="L7601" s="1">
        <v>45478</v>
      </c>
    </row>
    <row r="7602" spans="1:12" x14ac:dyDescent="0.25">
      <c r="A7602" t="s">
        <v>7646</v>
      </c>
      <c r="B7602" t="s">
        <v>65</v>
      </c>
      <c r="C7602" t="s">
        <v>20</v>
      </c>
      <c r="D7602" t="s">
        <v>66</v>
      </c>
      <c r="E7602" t="s">
        <v>16</v>
      </c>
      <c r="F7602" t="s">
        <v>28</v>
      </c>
      <c r="G7602">
        <v>4064.85</v>
      </c>
      <c r="H7602">
        <v>3</v>
      </c>
      <c r="I7602">
        <v>12194.55</v>
      </c>
      <c r="J7602">
        <v>2.2000000000000002</v>
      </c>
      <c r="K7602">
        <v>3274</v>
      </c>
      <c r="L7602" s="1">
        <v>45388</v>
      </c>
    </row>
    <row r="7603" spans="1:12" x14ac:dyDescent="0.25">
      <c r="A7603" t="s">
        <v>7647</v>
      </c>
      <c r="B7603" t="s">
        <v>49</v>
      </c>
      <c r="C7603" t="s">
        <v>14</v>
      </c>
      <c r="D7603" t="s">
        <v>50</v>
      </c>
      <c r="E7603" t="s">
        <v>47</v>
      </c>
      <c r="F7603" t="s">
        <v>33</v>
      </c>
      <c r="G7603">
        <v>12026.64</v>
      </c>
      <c r="H7603">
        <v>3</v>
      </c>
      <c r="I7603">
        <v>36079.919999999998</v>
      </c>
      <c r="J7603">
        <v>2.68</v>
      </c>
      <c r="K7603">
        <v>1057</v>
      </c>
      <c r="L7603" s="1">
        <v>45475</v>
      </c>
    </row>
    <row r="7604" spans="1:12" x14ac:dyDescent="0.25">
      <c r="A7604" t="s">
        <v>7648</v>
      </c>
      <c r="B7604" t="s">
        <v>43</v>
      </c>
      <c r="C7604" t="s">
        <v>44</v>
      </c>
      <c r="D7604" t="s">
        <v>45</v>
      </c>
      <c r="E7604" t="s">
        <v>47</v>
      </c>
      <c r="F7604" t="s">
        <v>23</v>
      </c>
      <c r="G7604">
        <v>6540.44</v>
      </c>
      <c r="H7604">
        <v>5</v>
      </c>
      <c r="I7604">
        <v>32702.2</v>
      </c>
      <c r="J7604">
        <v>2.37</v>
      </c>
      <c r="K7604">
        <v>2094</v>
      </c>
      <c r="L7604" s="1">
        <v>45620</v>
      </c>
    </row>
    <row r="7605" spans="1:12" x14ac:dyDescent="0.25">
      <c r="A7605" t="s">
        <v>7649</v>
      </c>
      <c r="B7605" t="s">
        <v>25</v>
      </c>
      <c r="C7605" t="s">
        <v>26</v>
      </c>
      <c r="D7605" t="s">
        <v>27</v>
      </c>
      <c r="E7605" t="s">
        <v>16</v>
      </c>
      <c r="F7605" t="s">
        <v>33</v>
      </c>
      <c r="G7605">
        <v>4507.16</v>
      </c>
      <c r="H7605">
        <v>5</v>
      </c>
      <c r="I7605">
        <v>22535.8</v>
      </c>
      <c r="J7605">
        <v>2.4300000000000002</v>
      </c>
      <c r="K7605">
        <v>4953</v>
      </c>
      <c r="L7605" s="1">
        <v>45553</v>
      </c>
    </row>
    <row r="7606" spans="1:12" x14ac:dyDescent="0.25">
      <c r="A7606" t="s">
        <v>7650</v>
      </c>
      <c r="B7606" t="s">
        <v>65</v>
      </c>
      <c r="C7606" t="s">
        <v>20</v>
      </c>
      <c r="D7606" t="s">
        <v>66</v>
      </c>
      <c r="E7606" t="s">
        <v>47</v>
      </c>
      <c r="F7606" t="s">
        <v>28</v>
      </c>
      <c r="G7606">
        <v>10105.68</v>
      </c>
      <c r="H7606">
        <v>4</v>
      </c>
      <c r="I7606">
        <v>40422.720000000001</v>
      </c>
      <c r="J7606">
        <v>3.37</v>
      </c>
      <c r="K7606">
        <v>1999</v>
      </c>
      <c r="L7606" s="1">
        <v>45575</v>
      </c>
    </row>
    <row r="7607" spans="1:12" x14ac:dyDescent="0.25">
      <c r="A7607" t="s">
        <v>7651</v>
      </c>
      <c r="B7607" t="s">
        <v>38</v>
      </c>
      <c r="C7607" t="s">
        <v>20</v>
      </c>
      <c r="D7607" t="s">
        <v>39</v>
      </c>
      <c r="E7607" t="s">
        <v>47</v>
      </c>
      <c r="F7607" t="s">
        <v>62</v>
      </c>
      <c r="G7607">
        <v>10831.16</v>
      </c>
      <c r="H7607">
        <v>4</v>
      </c>
      <c r="I7607">
        <v>43324.639999999999</v>
      </c>
      <c r="J7607">
        <v>2.79</v>
      </c>
      <c r="K7607">
        <v>1293</v>
      </c>
      <c r="L7607" s="1">
        <v>45546</v>
      </c>
    </row>
    <row r="7608" spans="1:12" x14ac:dyDescent="0.25">
      <c r="A7608" t="s">
        <v>7652</v>
      </c>
      <c r="B7608" t="s">
        <v>53</v>
      </c>
      <c r="C7608" t="s">
        <v>31</v>
      </c>
      <c r="D7608" t="s">
        <v>54</v>
      </c>
      <c r="E7608" t="s">
        <v>16</v>
      </c>
      <c r="F7608" t="s">
        <v>62</v>
      </c>
      <c r="G7608">
        <v>17234.55</v>
      </c>
      <c r="H7608">
        <v>3</v>
      </c>
      <c r="I7608">
        <v>51703.65</v>
      </c>
      <c r="J7608">
        <v>1.41</v>
      </c>
      <c r="K7608">
        <v>4817</v>
      </c>
      <c r="L7608" s="1">
        <v>45622</v>
      </c>
    </row>
    <row r="7609" spans="1:12" x14ac:dyDescent="0.25">
      <c r="A7609" t="s">
        <v>7653</v>
      </c>
      <c r="B7609" t="s">
        <v>65</v>
      </c>
      <c r="C7609" t="s">
        <v>20</v>
      </c>
      <c r="D7609" t="s">
        <v>66</v>
      </c>
      <c r="E7609" t="s">
        <v>22</v>
      </c>
      <c r="F7609" t="s">
        <v>40</v>
      </c>
      <c r="G7609">
        <v>11278.05</v>
      </c>
      <c r="H7609">
        <v>2</v>
      </c>
      <c r="I7609">
        <v>22556.1</v>
      </c>
      <c r="J7609">
        <v>2.8</v>
      </c>
      <c r="K7609">
        <v>2696</v>
      </c>
      <c r="L7609" s="1">
        <v>45390</v>
      </c>
    </row>
    <row r="7610" spans="1:12" x14ac:dyDescent="0.25">
      <c r="A7610" t="s">
        <v>7654</v>
      </c>
      <c r="B7610" t="s">
        <v>35</v>
      </c>
      <c r="C7610" t="s">
        <v>14</v>
      </c>
      <c r="D7610" t="s">
        <v>36</v>
      </c>
      <c r="E7610" t="s">
        <v>22</v>
      </c>
      <c r="F7610" t="s">
        <v>40</v>
      </c>
      <c r="G7610">
        <v>8789.9500000000007</v>
      </c>
      <c r="H7610">
        <v>2</v>
      </c>
      <c r="I7610">
        <v>17579.900000000001</v>
      </c>
      <c r="J7610">
        <v>1.36</v>
      </c>
      <c r="K7610">
        <v>3167</v>
      </c>
      <c r="L7610" s="1">
        <v>45481</v>
      </c>
    </row>
    <row r="7611" spans="1:12" x14ac:dyDescent="0.25">
      <c r="A7611" t="s">
        <v>7655</v>
      </c>
      <c r="B7611" t="s">
        <v>30</v>
      </c>
      <c r="C7611" t="s">
        <v>31</v>
      </c>
      <c r="D7611" t="s">
        <v>32</v>
      </c>
      <c r="E7611" t="s">
        <v>16</v>
      </c>
      <c r="F7611" t="s">
        <v>40</v>
      </c>
      <c r="G7611">
        <v>9519.2900000000009</v>
      </c>
      <c r="H7611">
        <v>2</v>
      </c>
      <c r="I7611">
        <v>19038.580000000002</v>
      </c>
      <c r="J7611">
        <v>4.9800000000000004</v>
      </c>
      <c r="K7611">
        <v>2555</v>
      </c>
      <c r="L7611" s="1">
        <v>45545</v>
      </c>
    </row>
    <row r="7612" spans="1:12" x14ac:dyDescent="0.25">
      <c r="A7612" t="s">
        <v>7656</v>
      </c>
      <c r="B7612" t="s">
        <v>35</v>
      </c>
      <c r="C7612" t="s">
        <v>14</v>
      </c>
      <c r="D7612" t="s">
        <v>36</v>
      </c>
      <c r="E7612" t="s">
        <v>16</v>
      </c>
      <c r="F7612" t="s">
        <v>40</v>
      </c>
      <c r="G7612">
        <v>14798.88</v>
      </c>
      <c r="H7612">
        <v>2</v>
      </c>
      <c r="I7612">
        <v>29597.759999999998</v>
      </c>
      <c r="J7612">
        <v>1.31</v>
      </c>
      <c r="K7612">
        <v>4782</v>
      </c>
      <c r="L7612" s="1">
        <v>45525</v>
      </c>
    </row>
    <row r="7613" spans="1:12" x14ac:dyDescent="0.25">
      <c r="A7613" t="s">
        <v>7657</v>
      </c>
      <c r="B7613" t="s">
        <v>53</v>
      </c>
      <c r="C7613" t="s">
        <v>31</v>
      </c>
      <c r="D7613" t="s">
        <v>54</v>
      </c>
      <c r="E7613" t="s">
        <v>47</v>
      </c>
      <c r="F7613" t="s">
        <v>28</v>
      </c>
      <c r="G7613">
        <v>14872.64</v>
      </c>
      <c r="H7613">
        <v>2</v>
      </c>
      <c r="I7613">
        <v>29745.279999999999</v>
      </c>
      <c r="J7613">
        <v>1.35</v>
      </c>
      <c r="K7613">
        <v>1685</v>
      </c>
      <c r="L7613" s="1">
        <v>45564</v>
      </c>
    </row>
    <row r="7614" spans="1:12" x14ac:dyDescent="0.25">
      <c r="A7614" t="s">
        <v>7658</v>
      </c>
      <c r="B7614" t="s">
        <v>13</v>
      </c>
      <c r="C7614" t="s">
        <v>14</v>
      </c>
      <c r="D7614" t="s">
        <v>15</v>
      </c>
      <c r="E7614" t="s">
        <v>16</v>
      </c>
      <c r="F7614" t="s">
        <v>62</v>
      </c>
      <c r="G7614">
        <v>17249.810000000001</v>
      </c>
      <c r="H7614">
        <v>4</v>
      </c>
      <c r="I7614">
        <v>68999.240000000005</v>
      </c>
      <c r="J7614">
        <v>1.87</v>
      </c>
      <c r="K7614">
        <v>4336</v>
      </c>
      <c r="L7614" s="1">
        <v>45520</v>
      </c>
    </row>
    <row r="7615" spans="1:12" x14ac:dyDescent="0.25">
      <c r="A7615" t="s">
        <v>7659</v>
      </c>
      <c r="B7615" t="s">
        <v>65</v>
      </c>
      <c r="C7615" t="s">
        <v>20</v>
      </c>
      <c r="D7615" t="s">
        <v>66</v>
      </c>
      <c r="E7615" t="s">
        <v>47</v>
      </c>
      <c r="F7615" t="s">
        <v>23</v>
      </c>
      <c r="G7615">
        <v>10558.56</v>
      </c>
      <c r="H7615">
        <v>2</v>
      </c>
      <c r="I7615">
        <v>21117.119999999999</v>
      </c>
      <c r="J7615">
        <v>1.48</v>
      </c>
      <c r="K7615">
        <v>4862</v>
      </c>
      <c r="L7615" s="1">
        <v>45407</v>
      </c>
    </row>
    <row r="7616" spans="1:12" x14ac:dyDescent="0.25">
      <c r="A7616" t="s">
        <v>7660</v>
      </c>
      <c r="B7616" t="s">
        <v>43</v>
      </c>
      <c r="C7616" t="s">
        <v>44</v>
      </c>
      <c r="D7616" t="s">
        <v>45</v>
      </c>
      <c r="E7616" t="s">
        <v>22</v>
      </c>
      <c r="F7616" t="s">
        <v>33</v>
      </c>
      <c r="G7616">
        <v>9016.34</v>
      </c>
      <c r="H7616">
        <v>4</v>
      </c>
      <c r="I7616">
        <v>36065.360000000001</v>
      </c>
      <c r="J7616">
        <v>2.2999999999999998</v>
      </c>
      <c r="K7616">
        <v>1919</v>
      </c>
      <c r="L7616" s="1">
        <v>45356</v>
      </c>
    </row>
    <row r="7617" spans="1:12" x14ac:dyDescent="0.25">
      <c r="A7617" t="s">
        <v>7661</v>
      </c>
      <c r="B7617" t="s">
        <v>53</v>
      </c>
      <c r="C7617" t="s">
        <v>31</v>
      </c>
      <c r="D7617" t="s">
        <v>54</v>
      </c>
      <c r="E7617" t="s">
        <v>47</v>
      </c>
      <c r="F7617" t="s">
        <v>40</v>
      </c>
      <c r="G7617">
        <v>6081.19</v>
      </c>
      <c r="H7617">
        <v>3</v>
      </c>
      <c r="I7617">
        <v>18243.57</v>
      </c>
      <c r="J7617">
        <v>4.54</v>
      </c>
      <c r="K7617">
        <v>3894</v>
      </c>
      <c r="L7617" s="1">
        <v>45405</v>
      </c>
    </row>
    <row r="7618" spans="1:12" x14ac:dyDescent="0.25">
      <c r="A7618" t="s">
        <v>7662</v>
      </c>
      <c r="B7618" t="s">
        <v>43</v>
      </c>
      <c r="C7618" t="s">
        <v>44</v>
      </c>
      <c r="D7618" t="s">
        <v>45</v>
      </c>
      <c r="E7618" t="s">
        <v>22</v>
      </c>
      <c r="F7618" t="s">
        <v>62</v>
      </c>
      <c r="G7618">
        <v>1418.76</v>
      </c>
      <c r="H7618">
        <v>5</v>
      </c>
      <c r="I7618">
        <v>7093.8</v>
      </c>
      <c r="J7618">
        <v>1.21</v>
      </c>
      <c r="K7618">
        <v>1619</v>
      </c>
      <c r="L7618" s="1">
        <v>45586</v>
      </c>
    </row>
    <row r="7619" spans="1:12" x14ac:dyDescent="0.25">
      <c r="A7619" t="s">
        <v>7663</v>
      </c>
      <c r="B7619" t="s">
        <v>53</v>
      </c>
      <c r="C7619" t="s">
        <v>31</v>
      </c>
      <c r="D7619" t="s">
        <v>54</v>
      </c>
      <c r="E7619" t="s">
        <v>47</v>
      </c>
      <c r="F7619" t="s">
        <v>23</v>
      </c>
      <c r="G7619">
        <v>19765.73</v>
      </c>
      <c r="H7619">
        <v>5</v>
      </c>
      <c r="I7619">
        <v>98828.65</v>
      </c>
      <c r="J7619">
        <v>1.64</v>
      </c>
      <c r="K7619">
        <v>3170</v>
      </c>
      <c r="L7619" s="1">
        <v>45577</v>
      </c>
    </row>
    <row r="7620" spans="1:12" x14ac:dyDescent="0.25">
      <c r="A7620" t="s">
        <v>7664</v>
      </c>
      <c r="B7620" t="s">
        <v>35</v>
      </c>
      <c r="C7620" t="s">
        <v>14</v>
      </c>
      <c r="D7620" t="s">
        <v>36</v>
      </c>
      <c r="E7620" t="s">
        <v>47</v>
      </c>
      <c r="F7620" t="s">
        <v>33</v>
      </c>
      <c r="G7620">
        <v>2852.1</v>
      </c>
      <c r="H7620">
        <v>2</v>
      </c>
      <c r="I7620">
        <v>5704.2</v>
      </c>
      <c r="J7620">
        <v>3.29</v>
      </c>
      <c r="K7620">
        <v>2786</v>
      </c>
      <c r="L7620" s="1">
        <v>45359</v>
      </c>
    </row>
    <row r="7621" spans="1:12" x14ac:dyDescent="0.25">
      <c r="A7621" t="s">
        <v>7665</v>
      </c>
      <c r="B7621" t="s">
        <v>49</v>
      </c>
      <c r="C7621" t="s">
        <v>14</v>
      </c>
      <c r="D7621" t="s">
        <v>50</v>
      </c>
      <c r="E7621" t="s">
        <v>22</v>
      </c>
      <c r="F7621" t="s">
        <v>17</v>
      </c>
      <c r="G7621">
        <v>16370.17</v>
      </c>
      <c r="H7621">
        <v>4</v>
      </c>
      <c r="I7621">
        <v>65480.68</v>
      </c>
      <c r="J7621">
        <v>3.7</v>
      </c>
      <c r="K7621">
        <v>1653</v>
      </c>
      <c r="L7621" s="1">
        <v>45619</v>
      </c>
    </row>
    <row r="7622" spans="1:12" x14ac:dyDescent="0.25">
      <c r="A7622" t="s">
        <v>7666</v>
      </c>
      <c r="B7622" t="s">
        <v>19</v>
      </c>
      <c r="C7622" t="s">
        <v>20</v>
      </c>
      <c r="D7622" t="s">
        <v>21</v>
      </c>
      <c r="E7622" t="s">
        <v>22</v>
      </c>
      <c r="F7622" t="s">
        <v>40</v>
      </c>
      <c r="G7622">
        <v>3000.6</v>
      </c>
      <c r="H7622">
        <v>1</v>
      </c>
      <c r="I7622">
        <v>3000.6</v>
      </c>
      <c r="J7622">
        <v>1.57</v>
      </c>
      <c r="K7622">
        <v>1550</v>
      </c>
      <c r="L7622" s="1">
        <v>45331</v>
      </c>
    </row>
    <row r="7623" spans="1:12" x14ac:dyDescent="0.25">
      <c r="A7623" t="s">
        <v>7667</v>
      </c>
      <c r="B7623" t="s">
        <v>49</v>
      </c>
      <c r="C7623" t="s">
        <v>14</v>
      </c>
      <c r="D7623" t="s">
        <v>50</v>
      </c>
      <c r="E7623" t="s">
        <v>47</v>
      </c>
      <c r="F7623" t="s">
        <v>33</v>
      </c>
      <c r="G7623">
        <v>18156.419999999998</v>
      </c>
      <c r="H7623">
        <v>4</v>
      </c>
      <c r="I7623">
        <v>72625.679999999993</v>
      </c>
      <c r="J7623">
        <v>2.84</v>
      </c>
      <c r="K7623">
        <v>2025</v>
      </c>
      <c r="L7623" s="1">
        <v>45361</v>
      </c>
    </row>
    <row r="7624" spans="1:12" x14ac:dyDescent="0.25">
      <c r="A7624" t="s">
        <v>7668</v>
      </c>
      <c r="B7624" t="s">
        <v>65</v>
      </c>
      <c r="C7624" t="s">
        <v>20</v>
      </c>
      <c r="D7624" t="s">
        <v>66</v>
      </c>
      <c r="E7624" t="s">
        <v>22</v>
      </c>
      <c r="F7624" t="s">
        <v>28</v>
      </c>
      <c r="G7624">
        <v>3272.73</v>
      </c>
      <c r="H7624">
        <v>3</v>
      </c>
      <c r="I7624">
        <v>9818.19</v>
      </c>
      <c r="J7624">
        <v>4.53</v>
      </c>
      <c r="K7624">
        <v>25</v>
      </c>
      <c r="L7624" s="1">
        <v>45500</v>
      </c>
    </row>
    <row r="7625" spans="1:12" x14ac:dyDescent="0.25">
      <c r="A7625" t="s">
        <v>7669</v>
      </c>
      <c r="B7625" t="s">
        <v>19</v>
      </c>
      <c r="C7625" t="s">
        <v>20</v>
      </c>
      <c r="D7625" t="s">
        <v>21</v>
      </c>
      <c r="E7625" t="s">
        <v>16</v>
      </c>
      <c r="F7625" t="s">
        <v>23</v>
      </c>
      <c r="G7625">
        <v>16581.54</v>
      </c>
      <c r="H7625">
        <v>3</v>
      </c>
      <c r="I7625">
        <v>49744.62</v>
      </c>
      <c r="J7625">
        <v>3.58</v>
      </c>
      <c r="K7625">
        <v>502</v>
      </c>
      <c r="L7625" s="1">
        <v>45437</v>
      </c>
    </row>
    <row r="7626" spans="1:12" x14ac:dyDescent="0.25">
      <c r="A7626" t="s">
        <v>7670</v>
      </c>
      <c r="B7626" t="s">
        <v>53</v>
      </c>
      <c r="C7626" t="s">
        <v>31</v>
      </c>
      <c r="D7626" t="s">
        <v>54</v>
      </c>
      <c r="E7626" t="s">
        <v>16</v>
      </c>
      <c r="F7626" t="s">
        <v>28</v>
      </c>
      <c r="G7626">
        <v>16271.25</v>
      </c>
      <c r="H7626">
        <v>1</v>
      </c>
      <c r="I7626">
        <v>16271.25</v>
      </c>
      <c r="J7626">
        <v>4.3899999999999997</v>
      </c>
      <c r="K7626">
        <v>3012</v>
      </c>
      <c r="L7626" s="1">
        <v>45542</v>
      </c>
    </row>
    <row r="7627" spans="1:12" x14ac:dyDescent="0.25">
      <c r="A7627" t="s">
        <v>7671</v>
      </c>
      <c r="B7627" t="s">
        <v>38</v>
      </c>
      <c r="C7627" t="s">
        <v>20</v>
      </c>
      <c r="D7627" t="s">
        <v>39</v>
      </c>
      <c r="E7627" t="s">
        <v>22</v>
      </c>
      <c r="F7627" t="s">
        <v>40</v>
      </c>
      <c r="G7627">
        <v>1748.96</v>
      </c>
      <c r="H7627">
        <v>2</v>
      </c>
      <c r="I7627">
        <v>3497.92</v>
      </c>
      <c r="J7627">
        <v>1.34</v>
      </c>
      <c r="K7627">
        <v>4513</v>
      </c>
      <c r="L7627" s="1">
        <v>45403</v>
      </c>
    </row>
    <row r="7628" spans="1:12" x14ac:dyDescent="0.25">
      <c r="A7628" t="s">
        <v>7672</v>
      </c>
      <c r="B7628" t="s">
        <v>19</v>
      </c>
      <c r="C7628" t="s">
        <v>20</v>
      </c>
      <c r="D7628" t="s">
        <v>21</v>
      </c>
      <c r="E7628" t="s">
        <v>22</v>
      </c>
      <c r="F7628" t="s">
        <v>28</v>
      </c>
      <c r="G7628">
        <v>11283.52</v>
      </c>
      <c r="H7628">
        <v>3</v>
      </c>
      <c r="I7628">
        <v>33850.559999999998</v>
      </c>
      <c r="J7628">
        <v>2.3199999999999998</v>
      </c>
      <c r="K7628">
        <v>4569</v>
      </c>
      <c r="L7628" s="1">
        <v>45306</v>
      </c>
    </row>
    <row r="7629" spans="1:12" x14ac:dyDescent="0.25">
      <c r="A7629" t="s">
        <v>7673</v>
      </c>
      <c r="B7629" t="s">
        <v>25</v>
      </c>
      <c r="C7629" t="s">
        <v>26</v>
      </c>
      <c r="D7629" t="s">
        <v>27</v>
      </c>
      <c r="E7629" t="s">
        <v>47</v>
      </c>
      <c r="F7629" t="s">
        <v>40</v>
      </c>
      <c r="G7629">
        <v>16790.53</v>
      </c>
      <c r="H7629">
        <v>3</v>
      </c>
      <c r="I7629">
        <v>50371.59</v>
      </c>
      <c r="J7629">
        <v>3.43</v>
      </c>
      <c r="K7629">
        <v>801</v>
      </c>
      <c r="L7629" s="1">
        <v>45646</v>
      </c>
    </row>
    <row r="7630" spans="1:12" x14ac:dyDescent="0.25">
      <c r="A7630" t="s">
        <v>7674</v>
      </c>
      <c r="B7630" t="s">
        <v>30</v>
      </c>
      <c r="C7630" t="s">
        <v>31</v>
      </c>
      <c r="D7630" t="s">
        <v>32</v>
      </c>
      <c r="E7630" t="s">
        <v>22</v>
      </c>
      <c r="F7630" t="s">
        <v>40</v>
      </c>
      <c r="G7630">
        <v>2367.48</v>
      </c>
      <c r="H7630">
        <v>5</v>
      </c>
      <c r="I7630">
        <v>11837.4</v>
      </c>
      <c r="J7630">
        <v>2.61</v>
      </c>
      <c r="K7630">
        <v>2048</v>
      </c>
      <c r="L7630" s="1">
        <v>45348</v>
      </c>
    </row>
    <row r="7631" spans="1:12" x14ac:dyDescent="0.25">
      <c r="A7631" t="s">
        <v>7675</v>
      </c>
      <c r="B7631" t="s">
        <v>35</v>
      </c>
      <c r="C7631" t="s">
        <v>14</v>
      </c>
      <c r="D7631" t="s">
        <v>36</v>
      </c>
      <c r="E7631" t="s">
        <v>22</v>
      </c>
      <c r="F7631" t="s">
        <v>17</v>
      </c>
      <c r="G7631">
        <v>3172.71</v>
      </c>
      <c r="H7631">
        <v>4</v>
      </c>
      <c r="I7631">
        <v>12690.84</v>
      </c>
      <c r="J7631">
        <v>2.36</v>
      </c>
      <c r="K7631">
        <v>3794</v>
      </c>
      <c r="L7631" s="1">
        <v>45403</v>
      </c>
    </row>
    <row r="7632" spans="1:12" x14ac:dyDescent="0.25">
      <c r="A7632" t="s">
        <v>7676</v>
      </c>
      <c r="B7632" t="s">
        <v>25</v>
      </c>
      <c r="C7632" t="s">
        <v>26</v>
      </c>
      <c r="D7632" t="s">
        <v>27</v>
      </c>
      <c r="E7632" t="s">
        <v>47</v>
      </c>
      <c r="F7632" t="s">
        <v>28</v>
      </c>
      <c r="G7632">
        <v>17021.759999999998</v>
      </c>
      <c r="H7632">
        <v>4</v>
      </c>
      <c r="I7632">
        <v>68087.039999999994</v>
      </c>
      <c r="J7632">
        <v>2.91</v>
      </c>
      <c r="K7632">
        <v>1918</v>
      </c>
      <c r="L7632" s="1">
        <v>45559</v>
      </c>
    </row>
    <row r="7633" spans="1:12" x14ac:dyDescent="0.25">
      <c r="A7633" t="s">
        <v>7677</v>
      </c>
      <c r="B7633" t="s">
        <v>53</v>
      </c>
      <c r="C7633" t="s">
        <v>31</v>
      </c>
      <c r="D7633" t="s">
        <v>54</v>
      </c>
      <c r="E7633" t="s">
        <v>22</v>
      </c>
      <c r="F7633" t="s">
        <v>23</v>
      </c>
      <c r="G7633">
        <v>13486.59</v>
      </c>
      <c r="H7633">
        <v>2</v>
      </c>
      <c r="I7633">
        <v>26973.18</v>
      </c>
      <c r="J7633">
        <v>2.21</v>
      </c>
      <c r="K7633">
        <v>3201</v>
      </c>
      <c r="L7633" s="1">
        <v>45412</v>
      </c>
    </row>
    <row r="7634" spans="1:12" x14ac:dyDescent="0.25">
      <c r="A7634" t="s">
        <v>7678</v>
      </c>
      <c r="B7634" t="s">
        <v>13</v>
      </c>
      <c r="C7634" t="s">
        <v>14</v>
      </c>
      <c r="D7634" t="s">
        <v>15</v>
      </c>
      <c r="E7634" t="s">
        <v>16</v>
      </c>
      <c r="F7634" t="s">
        <v>62</v>
      </c>
      <c r="G7634">
        <v>1383.88</v>
      </c>
      <c r="H7634">
        <v>2</v>
      </c>
      <c r="I7634">
        <v>2767.76</v>
      </c>
      <c r="J7634">
        <v>3.69</v>
      </c>
      <c r="K7634">
        <v>2381</v>
      </c>
      <c r="L7634" s="1">
        <v>45641</v>
      </c>
    </row>
    <row r="7635" spans="1:12" x14ac:dyDescent="0.25">
      <c r="A7635" t="s">
        <v>7679</v>
      </c>
      <c r="B7635" t="s">
        <v>38</v>
      </c>
      <c r="C7635" t="s">
        <v>20</v>
      </c>
      <c r="D7635" t="s">
        <v>39</v>
      </c>
      <c r="E7635" t="s">
        <v>47</v>
      </c>
      <c r="F7635" t="s">
        <v>33</v>
      </c>
      <c r="G7635">
        <v>1438.82</v>
      </c>
      <c r="H7635">
        <v>3</v>
      </c>
      <c r="I7635">
        <v>4316.46</v>
      </c>
      <c r="J7635">
        <v>2.31</v>
      </c>
      <c r="K7635">
        <v>1011</v>
      </c>
      <c r="L7635" s="1">
        <v>45383</v>
      </c>
    </row>
    <row r="7636" spans="1:12" x14ac:dyDescent="0.25">
      <c r="A7636" t="s">
        <v>7680</v>
      </c>
      <c r="B7636" t="s">
        <v>43</v>
      </c>
      <c r="C7636" t="s">
        <v>44</v>
      </c>
      <c r="D7636" t="s">
        <v>45</v>
      </c>
      <c r="E7636" t="s">
        <v>22</v>
      </c>
      <c r="F7636" t="s">
        <v>40</v>
      </c>
      <c r="G7636">
        <v>4070.65</v>
      </c>
      <c r="H7636">
        <v>1</v>
      </c>
      <c r="I7636">
        <v>4070.65</v>
      </c>
      <c r="J7636">
        <v>3.01</v>
      </c>
      <c r="K7636">
        <v>3514</v>
      </c>
      <c r="L7636" s="1">
        <v>45344</v>
      </c>
    </row>
    <row r="7637" spans="1:12" x14ac:dyDescent="0.25">
      <c r="A7637" t="s">
        <v>7681</v>
      </c>
      <c r="B7637" t="s">
        <v>35</v>
      </c>
      <c r="C7637" t="s">
        <v>14</v>
      </c>
      <c r="D7637" t="s">
        <v>36</v>
      </c>
      <c r="E7637" t="s">
        <v>16</v>
      </c>
      <c r="F7637" t="s">
        <v>28</v>
      </c>
      <c r="G7637">
        <v>16170.07</v>
      </c>
      <c r="H7637">
        <v>3</v>
      </c>
      <c r="I7637">
        <v>48510.21</v>
      </c>
      <c r="J7637">
        <v>4.62</v>
      </c>
      <c r="K7637">
        <v>1916</v>
      </c>
      <c r="L7637" s="1">
        <v>45554</v>
      </c>
    </row>
    <row r="7638" spans="1:12" x14ac:dyDescent="0.25">
      <c r="A7638" t="s">
        <v>7682</v>
      </c>
      <c r="B7638" t="s">
        <v>25</v>
      </c>
      <c r="C7638" t="s">
        <v>26</v>
      </c>
      <c r="D7638" t="s">
        <v>27</v>
      </c>
      <c r="E7638" t="s">
        <v>16</v>
      </c>
      <c r="F7638" t="s">
        <v>40</v>
      </c>
      <c r="G7638">
        <v>13870.44</v>
      </c>
      <c r="H7638">
        <v>3</v>
      </c>
      <c r="I7638">
        <v>41611.32</v>
      </c>
      <c r="J7638">
        <v>4.88</v>
      </c>
      <c r="K7638">
        <v>2032</v>
      </c>
      <c r="L7638" s="1">
        <v>45500</v>
      </c>
    </row>
    <row r="7639" spans="1:12" x14ac:dyDescent="0.25">
      <c r="A7639" t="s">
        <v>7683</v>
      </c>
      <c r="B7639" t="s">
        <v>65</v>
      </c>
      <c r="C7639" t="s">
        <v>20</v>
      </c>
      <c r="D7639" t="s">
        <v>66</v>
      </c>
      <c r="E7639" t="s">
        <v>16</v>
      </c>
      <c r="F7639" t="s">
        <v>33</v>
      </c>
      <c r="G7639">
        <v>14188.77</v>
      </c>
      <c r="H7639">
        <v>4</v>
      </c>
      <c r="I7639">
        <v>56755.08</v>
      </c>
      <c r="J7639">
        <v>2.33</v>
      </c>
      <c r="K7639">
        <v>663</v>
      </c>
      <c r="L7639" s="1">
        <v>45508</v>
      </c>
    </row>
    <row r="7640" spans="1:12" x14ac:dyDescent="0.25">
      <c r="A7640" t="s">
        <v>7684</v>
      </c>
      <c r="B7640" t="s">
        <v>65</v>
      </c>
      <c r="C7640" t="s">
        <v>20</v>
      </c>
      <c r="D7640" t="s">
        <v>66</v>
      </c>
      <c r="E7640" t="s">
        <v>16</v>
      </c>
      <c r="F7640" t="s">
        <v>33</v>
      </c>
      <c r="G7640">
        <v>14174.35</v>
      </c>
      <c r="H7640">
        <v>1</v>
      </c>
      <c r="I7640">
        <v>14174.35</v>
      </c>
      <c r="J7640">
        <v>3.96</v>
      </c>
      <c r="K7640">
        <v>2736</v>
      </c>
      <c r="L7640" s="1">
        <v>45347</v>
      </c>
    </row>
    <row r="7641" spans="1:12" x14ac:dyDescent="0.25">
      <c r="A7641" t="s">
        <v>7685</v>
      </c>
      <c r="B7641" t="s">
        <v>49</v>
      </c>
      <c r="C7641" t="s">
        <v>14</v>
      </c>
      <c r="D7641" t="s">
        <v>50</v>
      </c>
      <c r="E7641" t="s">
        <v>22</v>
      </c>
      <c r="F7641" t="s">
        <v>17</v>
      </c>
      <c r="G7641">
        <v>11934.36</v>
      </c>
      <c r="H7641">
        <v>3</v>
      </c>
      <c r="I7641">
        <v>35803.08</v>
      </c>
      <c r="J7641">
        <v>1.1599999999999999</v>
      </c>
      <c r="K7641">
        <v>4375</v>
      </c>
      <c r="L7641" s="1">
        <v>45526</v>
      </c>
    </row>
    <row r="7642" spans="1:12" x14ac:dyDescent="0.25">
      <c r="A7642" t="s">
        <v>7686</v>
      </c>
      <c r="B7642" t="s">
        <v>25</v>
      </c>
      <c r="C7642" t="s">
        <v>26</v>
      </c>
      <c r="D7642" t="s">
        <v>27</v>
      </c>
      <c r="E7642" t="s">
        <v>22</v>
      </c>
      <c r="F7642" t="s">
        <v>40</v>
      </c>
      <c r="G7642">
        <v>4890.3999999999996</v>
      </c>
      <c r="H7642">
        <v>1</v>
      </c>
      <c r="I7642">
        <v>4890.3999999999996</v>
      </c>
      <c r="J7642">
        <v>2.5</v>
      </c>
      <c r="K7642">
        <v>1595</v>
      </c>
      <c r="L7642" s="1">
        <v>45515</v>
      </c>
    </row>
    <row r="7643" spans="1:12" x14ac:dyDescent="0.25">
      <c r="A7643" t="s">
        <v>7687</v>
      </c>
      <c r="B7643" t="s">
        <v>35</v>
      </c>
      <c r="C7643" t="s">
        <v>14</v>
      </c>
      <c r="D7643" t="s">
        <v>36</v>
      </c>
      <c r="E7643" t="s">
        <v>16</v>
      </c>
      <c r="F7643" t="s">
        <v>17</v>
      </c>
      <c r="G7643">
        <v>2091.4699999999998</v>
      </c>
      <c r="H7643">
        <v>3</v>
      </c>
      <c r="I7643">
        <v>6274.41</v>
      </c>
      <c r="J7643">
        <v>2.87</v>
      </c>
      <c r="K7643">
        <v>1867</v>
      </c>
      <c r="L7643" s="1">
        <v>45595</v>
      </c>
    </row>
    <row r="7644" spans="1:12" x14ac:dyDescent="0.25">
      <c r="A7644" t="s">
        <v>7688</v>
      </c>
      <c r="B7644" t="s">
        <v>35</v>
      </c>
      <c r="C7644" t="s">
        <v>14</v>
      </c>
      <c r="D7644" t="s">
        <v>36</v>
      </c>
      <c r="E7644" t="s">
        <v>47</v>
      </c>
      <c r="F7644" t="s">
        <v>17</v>
      </c>
      <c r="G7644">
        <v>6276.46</v>
      </c>
      <c r="H7644">
        <v>5</v>
      </c>
      <c r="I7644">
        <v>31382.3</v>
      </c>
      <c r="J7644">
        <v>3.01</v>
      </c>
      <c r="K7644">
        <v>1335</v>
      </c>
      <c r="L7644" s="1">
        <v>45508</v>
      </c>
    </row>
    <row r="7645" spans="1:12" x14ac:dyDescent="0.25">
      <c r="A7645" t="s">
        <v>7689</v>
      </c>
      <c r="B7645" t="s">
        <v>49</v>
      </c>
      <c r="C7645" t="s">
        <v>14</v>
      </c>
      <c r="D7645" t="s">
        <v>50</v>
      </c>
      <c r="E7645" t="s">
        <v>22</v>
      </c>
      <c r="F7645" t="s">
        <v>17</v>
      </c>
      <c r="G7645">
        <v>19895.98</v>
      </c>
      <c r="H7645">
        <v>4</v>
      </c>
      <c r="I7645">
        <v>79583.92</v>
      </c>
      <c r="J7645">
        <v>2.4900000000000002</v>
      </c>
      <c r="K7645">
        <v>3525</v>
      </c>
      <c r="L7645" s="1">
        <v>45386</v>
      </c>
    </row>
    <row r="7646" spans="1:12" x14ac:dyDescent="0.25">
      <c r="A7646" t="s">
        <v>7690</v>
      </c>
      <c r="B7646" t="s">
        <v>38</v>
      </c>
      <c r="C7646" t="s">
        <v>20</v>
      </c>
      <c r="D7646" t="s">
        <v>39</v>
      </c>
      <c r="E7646" t="s">
        <v>22</v>
      </c>
      <c r="F7646" t="s">
        <v>28</v>
      </c>
      <c r="G7646">
        <v>5308.99</v>
      </c>
      <c r="H7646">
        <v>5</v>
      </c>
      <c r="I7646">
        <v>26544.95</v>
      </c>
      <c r="J7646">
        <v>2.85</v>
      </c>
      <c r="K7646">
        <v>819</v>
      </c>
      <c r="L7646" s="1">
        <v>45445</v>
      </c>
    </row>
    <row r="7647" spans="1:12" x14ac:dyDescent="0.25">
      <c r="A7647" t="s">
        <v>7691</v>
      </c>
      <c r="B7647" t="s">
        <v>25</v>
      </c>
      <c r="C7647" t="s">
        <v>26</v>
      </c>
      <c r="D7647" t="s">
        <v>27</v>
      </c>
      <c r="E7647" t="s">
        <v>16</v>
      </c>
      <c r="F7647" t="s">
        <v>33</v>
      </c>
      <c r="G7647">
        <v>2813.89</v>
      </c>
      <c r="H7647">
        <v>3</v>
      </c>
      <c r="I7647">
        <v>8441.67</v>
      </c>
      <c r="J7647">
        <v>4.67</v>
      </c>
      <c r="K7647">
        <v>764</v>
      </c>
      <c r="L7647" s="1">
        <v>45647</v>
      </c>
    </row>
    <row r="7648" spans="1:12" x14ac:dyDescent="0.25">
      <c r="A7648" t="s">
        <v>7692</v>
      </c>
      <c r="B7648" t="s">
        <v>49</v>
      </c>
      <c r="C7648" t="s">
        <v>14</v>
      </c>
      <c r="D7648" t="s">
        <v>50</v>
      </c>
      <c r="E7648" t="s">
        <v>16</v>
      </c>
      <c r="F7648" t="s">
        <v>17</v>
      </c>
      <c r="G7648">
        <v>12466.35</v>
      </c>
      <c r="H7648">
        <v>4</v>
      </c>
      <c r="I7648">
        <v>49865.4</v>
      </c>
      <c r="J7648">
        <v>1.22</v>
      </c>
      <c r="K7648">
        <v>1552</v>
      </c>
      <c r="L7648" s="1">
        <v>45631</v>
      </c>
    </row>
    <row r="7649" spans="1:12" x14ac:dyDescent="0.25">
      <c r="A7649" t="s">
        <v>7693</v>
      </c>
      <c r="B7649" t="s">
        <v>65</v>
      </c>
      <c r="C7649" t="s">
        <v>20</v>
      </c>
      <c r="D7649" t="s">
        <v>66</v>
      </c>
      <c r="E7649" t="s">
        <v>22</v>
      </c>
      <c r="F7649" t="s">
        <v>23</v>
      </c>
      <c r="G7649">
        <v>13539.91</v>
      </c>
      <c r="H7649">
        <v>1</v>
      </c>
      <c r="I7649">
        <v>13539.91</v>
      </c>
      <c r="J7649">
        <v>4.67</v>
      </c>
      <c r="K7649">
        <v>1598</v>
      </c>
      <c r="L7649" s="1">
        <v>45298</v>
      </c>
    </row>
    <row r="7650" spans="1:12" x14ac:dyDescent="0.25">
      <c r="A7650" t="s">
        <v>7694</v>
      </c>
      <c r="B7650" t="s">
        <v>25</v>
      </c>
      <c r="C7650" t="s">
        <v>26</v>
      </c>
      <c r="D7650" t="s">
        <v>27</v>
      </c>
      <c r="E7650" t="s">
        <v>22</v>
      </c>
      <c r="F7650" t="s">
        <v>62</v>
      </c>
      <c r="G7650">
        <v>11970.04</v>
      </c>
      <c r="H7650">
        <v>5</v>
      </c>
      <c r="I7650">
        <v>59850.2</v>
      </c>
      <c r="J7650">
        <v>4.76</v>
      </c>
      <c r="K7650">
        <v>2194</v>
      </c>
      <c r="L7650" s="1">
        <v>45522</v>
      </c>
    </row>
    <row r="7651" spans="1:12" x14ac:dyDescent="0.25">
      <c r="A7651" t="s">
        <v>7695</v>
      </c>
      <c r="B7651" t="s">
        <v>30</v>
      </c>
      <c r="C7651" t="s">
        <v>31</v>
      </c>
      <c r="D7651" t="s">
        <v>32</v>
      </c>
      <c r="E7651" t="s">
        <v>22</v>
      </c>
      <c r="F7651" t="s">
        <v>40</v>
      </c>
      <c r="G7651">
        <v>7097</v>
      </c>
      <c r="H7651">
        <v>4</v>
      </c>
      <c r="I7651">
        <v>28388</v>
      </c>
      <c r="J7651">
        <v>1.55</v>
      </c>
      <c r="K7651">
        <v>1266</v>
      </c>
      <c r="L7651" s="1">
        <v>45310</v>
      </c>
    </row>
    <row r="7652" spans="1:12" x14ac:dyDescent="0.25">
      <c r="A7652" t="s">
        <v>7696</v>
      </c>
      <c r="B7652" t="s">
        <v>38</v>
      </c>
      <c r="C7652" t="s">
        <v>20</v>
      </c>
      <c r="D7652" t="s">
        <v>39</v>
      </c>
      <c r="E7652" t="s">
        <v>47</v>
      </c>
      <c r="F7652" t="s">
        <v>62</v>
      </c>
      <c r="G7652">
        <v>8769.56</v>
      </c>
      <c r="H7652">
        <v>4</v>
      </c>
      <c r="I7652">
        <v>35078.239999999998</v>
      </c>
      <c r="J7652">
        <v>3.31</v>
      </c>
      <c r="K7652">
        <v>2304</v>
      </c>
      <c r="L7652" s="1">
        <v>45517</v>
      </c>
    </row>
    <row r="7653" spans="1:12" x14ac:dyDescent="0.25">
      <c r="A7653" t="s">
        <v>7697</v>
      </c>
      <c r="B7653" t="s">
        <v>43</v>
      </c>
      <c r="C7653" t="s">
        <v>44</v>
      </c>
      <c r="D7653" t="s">
        <v>45</v>
      </c>
      <c r="E7653" t="s">
        <v>47</v>
      </c>
      <c r="F7653" t="s">
        <v>62</v>
      </c>
      <c r="G7653">
        <v>1124.69</v>
      </c>
      <c r="H7653">
        <v>1</v>
      </c>
      <c r="I7653">
        <v>1124.69</v>
      </c>
      <c r="J7653">
        <v>4.84</v>
      </c>
      <c r="K7653">
        <v>2924</v>
      </c>
      <c r="L7653" s="1">
        <v>45541</v>
      </c>
    </row>
    <row r="7654" spans="1:12" x14ac:dyDescent="0.25">
      <c r="A7654" t="s">
        <v>7698</v>
      </c>
      <c r="B7654" t="s">
        <v>19</v>
      </c>
      <c r="C7654" t="s">
        <v>20</v>
      </c>
      <c r="D7654" t="s">
        <v>21</v>
      </c>
      <c r="E7654" t="s">
        <v>16</v>
      </c>
      <c r="F7654" t="s">
        <v>33</v>
      </c>
      <c r="G7654">
        <v>9818.35</v>
      </c>
      <c r="H7654">
        <v>3</v>
      </c>
      <c r="I7654">
        <v>29455.05</v>
      </c>
      <c r="J7654">
        <v>1.87</v>
      </c>
      <c r="K7654">
        <v>4518</v>
      </c>
      <c r="L7654" s="1">
        <v>45387</v>
      </c>
    </row>
    <row r="7655" spans="1:12" x14ac:dyDescent="0.25">
      <c r="A7655" t="s">
        <v>7699</v>
      </c>
      <c r="B7655" t="s">
        <v>19</v>
      </c>
      <c r="C7655" t="s">
        <v>20</v>
      </c>
      <c r="D7655" t="s">
        <v>21</v>
      </c>
      <c r="E7655" t="s">
        <v>22</v>
      </c>
      <c r="F7655" t="s">
        <v>23</v>
      </c>
      <c r="G7655">
        <v>9826.94</v>
      </c>
      <c r="H7655">
        <v>3</v>
      </c>
      <c r="I7655">
        <v>29480.82</v>
      </c>
      <c r="J7655">
        <v>2.0699999999999998</v>
      </c>
      <c r="K7655">
        <v>1039</v>
      </c>
      <c r="L7655" s="1">
        <v>45376</v>
      </c>
    </row>
    <row r="7656" spans="1:12" x14ac:dyDescent="0.25">
      <c r="A7656" t="s">
        <v>7700</v>
      </c>
      <c r="B7656" t="s">
        <v>30</v>
      </c>
      <c r="C7656" t="s">
        <v>31</v>
      </c>
      <c r="D7656" t="s">
        <v>32</v>
      </c>
      <c r="E7656" t="s">
        <v>47</v>
      </c>
      <c r="F7656" t="s">
        <v>40</v>
      </c>
      <c r="G7656">
        <v>13070.87</v>
      </c>
      <c r="H7656">
        <v>2</v>
      </c>
      <c r="I7656">
        <v>26141.74</v>
      </c>
      <c r="J7656">
        <v>2.91</v>
      </c>
      <c r="K7656">
        <v>173</v>
      </c>
      <c r="L7656" s="1">
        <v>45362</v>
      </c>
    </row>
    <row r="7657" spans="1:12" x14ac:dyDescent="0.25">
      <c r="A7657" t="s">
        <v>7701</v>
      </c>
      <c r="B7657" t="s">
        <v>35</v>
      </c>
      <c r="C7657" t="s">
        <v>14</v>
      </c>
      <c r="D7657" t="s">
        <v>36</v>
      </c>
      <c r="E7657" t="s">
        <v>22</v>
      </c>
      <c r="F7657" t="s">
        <v>23</v>
      </c>
      <c r="G7657">
        <v>18297.61</v>
      </c>
      <c r="H7657">
        <v>4</v>
      </c>
      <c r="I7657">
        <v>73190.44</v>
      </c>
      <c r="J7657">
        <v>3.8</v>
      </c>
      <c r="K7657">
        <v>4665</v>
      </c>
      <c r="L7657" s="1">
        <v>45527</v>
      </c>
    </row>
    <row r="7658" spans="1:12" x14ac:dyDescent="0.25">
      <c r="A7658" t="s">
        <v>7702</v>
      </c>
      <c r="B7658" t="s">
        <v>38</v>
      </c>
      <c r="C7658" t="s">
        <v>20</v>
      </c>
      <c r="D7658" t="s">
        <v>39</v>
      </c>
      <c r="E7658" t="s">
        <v>47</v>
      </c>
      <c r="F7658" t="s">
        <v>33</v>
      </c>
      <c r="G7658">
        <v>3751.91</v>
      </c>
      <c r="H7658">
        <v>3</v>
      </c>
      <c r="I7658">
        <v>11255.73</v>
      </c>
      <c r="J7658">
        <v>2.15</v>
      </c>
      <c r="K7658">
        <v>1739</v>
      </c>
      <c r="L7658" s="1">
        <v>45417</v>
      </c>
    </row>
    <row r="7659" spans="1:12" x14ac:dyDescent="0.25">
      <c r="A7659" t="s">
        <v>7703</v>
      </c>
      <c r="B7659" t="s">
        <v>35</v>
      </c>
      <c r="C7659" t="s">
        <v>14</v>
      </c>
      <c r="D7659" t="s">
        <v>36</v>
      </c>
      <c r="E7659" t="s">
        <v>47</v>
      </c>
      <c r="F7659" t="s">
        <v>40</v>
      </c>
      <c r="G7659">
        <v>13038.82</v>
      </c>
      <c r="H7659">
        <v>3</v>
      </c>
      <c r="I7659">
        <v>39116.46</v>
      </c>
      <c r="J7659">
        <v>4.34</v>
      </c>
      <c r="K7659">
        <v>3297</v>
      </c>
      <c r="L7659" s="1">
        <v>45573</v>
      </c>
    </row>
    <row r="7660" spans="1:12" x14ac:dyDescent="0.25">
      <c r="A7660" t="s">
        <v>7704</v>
      </c>
      <c r="B7660" t="s">
        <v>38</v>
      </c>
      <c r="C7660" t="s">
        <v>20</v>
      </c>
      <c r="D7660" t="s">
        <v>39</v>
      </c>
      <c r="E7660" t="s">
        <v>16</v>
      </c>
      <c r="F7660" t="s">
        <v>33</v>
      </c>
      <c r="G7660">
        <v>4772.4799999999996</v>
      </c>
      <c r="H7660">
        <v>5</v>
      </c>
      <c r="I7660">
        <v>23862.400000000001</v>
      </c>
      <c r="J7660">
        <v>3.78</v>
      </c>
      <c r="K7660">
        <v>4769</v>
      </c>
      <c r="L7660" s="1">
        <v>45607</v>
      </c>
    </row>
    <row r="7661" spans="1:12" x14ac:dyDescent="0.25">
      <c r="A7661" t="s">
        <v>7705</v>
      </c>
      <c r="B7661" t="s">
        <v>35</v>
      </c>
      <c r="C7661" t="s">
        <v>14</v>
      </c>
      <c r="D7661" t="s">
        <v>36</v>
      </c>
      <c r="E7661" t="s">
        <v>47</v>
      </c>
      <c r="F7661" t="s">
        <v>28</v>
      </c>
      <c r="G7661">
        <v>10123.049999999999</v>
      </c>
      <c r="H7661">
        <v>2</v>
      </c>
      <c r="I7661">
        <v>20246.099999999999</v>
      </c>
      <c r="J7661">
        <v>2.2599999999999998</v>
      </c>
      <c r="K7661">
        <v>4235</v>
      </c>
      <c r="L7661" s="1">
        <v>45323</v>
      </c>
    </row>
    <row r="7662" spans="1:12" x14ac:dyDescent="0.25">
      <c r="A7662" t="s">
        <v>7706</v>
      </c>
      <c r="B7662" t="s">
        <v>53</v>
      </c>
      <c r="C7662" t="s">
        <v>31</v>
      </c>
      <c r="D7662" t="s">
        <v>54</v>
      </c>
      <c r="E7662" t="s">
        <v>47</v>
      </c>
      <c r="F7662" t="s">
        <v>40</v>
      </c>
      <c r="G7662">
        <v>18332.419999999998</v>
      </c>
      <c r="H7662">
        <v>1</v>
      </c>
      <c r="I7662">
        <v>18332.419999999998</v>
      </c>
      <c r="J7662">
        <v>4.16</v>
      </c>
      <c r="K7662">
        <v>1135</v>
      </c>
      <c r="L7662" s="1">
        <v>45595</v>
      </c>
    </row>
    <row r="7663" spans="1:12" x14ac:dyDescent="0.25">
      <c r="A7663" t="s">
        <v>7707</v>
      </c>
      <c r="B7663" t="s">
        <v>65</v>
      </c>
      <c r="C7663" t="s">
        <v>20</v>
      </c>
      <c r="D7663" t="s">
        <v>66</v>
      </c>
      <c r="E7663" t="s">
        <v>16</v>
      </c>
      <c r="F7663" t="s">
        <v>28</v>
      </c>
      <c r="G7663">
        <v>6895.69</v>
      </c>
      <c r="H7663">
        <v>3</v>
      </c>
      <c r="I7663">
        <v>20687.07</v>
      </c>
      <c r="J7663">
        <v>3.2</v>
      </c>
      <c r="K7663">
        <v>3180</v>
      </c>
      <c r="L7663" s="1">
        <v>45440</v>
      </c>
    </row>
    <row r="7664" spans="1:12" x14ac:dyDescent="0.25">
      <c r="A7664" t="s">
        <v>7708</v>
      </c>
      <c r="B7664" t="s">
        <v>13</v>
      </c>
      <c r="C7664" t="s">
        <v>14</v>
      </c>
      <c r="D7664" t="s">
        <v>15</v>
      </c>
      <c r="E7664" t="s">
        <v>16</v>
      </c>
      <c r="F7664" t="s">
        <v>17</v>
      </c>
      <c r="G7664">
        <v>8464.67</v>
      </c>
      <c r="H7664">
        <v>3</v>
      </c>
      <c r="I7664">
        <v>25394.01</v>
      </c>
      <c r="J7664">
        <v>4.7</v>
      </c>
      <c r="K7664">
        <v>1968</v>
      </c>
      <c r="L7664" s="1">
        <v>45510</v>
      </c>
    </row>
    <row r="7665" spans="1:12" x14ac:dyDescent="0.25">
      <c r="A7665" t="s">
        <v>7709</v>
      </c>
      <c r="B7665" t="s">
        <v>65</v>
      </c>
      <c r="C7665" t="s">
        <v>20</v>
      </c>
      <c r="D7665" t="s">
        <v>66</v>
      </c>
      <c r="E7665" t="s">
        <v>22</v>
      </c>
      <c r="F7665" t="s">
        <v>23</v>
      </c>
      <c r="G7665">
        <v>12393.85</v>
      </c>
      <c r="H7665">
        <v>3</v>
      </c>
      <c r="I7665">
        <v>37181.550000000003</v>
      </c>
      <c r="J7665">
        <v>4.2</v>
      </c>
      <c r="K7665">
        <v>1609</v>
      </c>
      <c r="L7665" s="1">
        <v>45598</v>
      </c>
    </row>
    <row r="7666" spans="1:12" x14ac:dyDescent="0.25">
      <c r="A7666" t="s">
        <v>7710</v>
      </c>
      <c r="B7666" t="s">
        <v>35</v>
      </c>
      <c r="C7666" t="s">
        <v>14</v>
      </c>
      <c r="D7666" t="s">
        <v>36</v>
      </c>
      <c r="E7666" t="s">
        <v>22</v>
      </c>
      <c r="F7666" t="s">
        <v>62</v>
      </c>
      <c r="G7666">
        <v>9742.99</v>
      </c>
      <c r="H7666">
        <v>1</v>
      </c>
      <c r="I7666">
        <v>9742.99</v>
      </c>
      <c r="J7666">
        <v>3.28</v>
      </c>
      <c r="K7666">
        <v>3693</v>
      </c>
      <c r="L7666" s="1">
        <v>45476</v>
      </c>
    </row>
    <row r="7667" spans="1:12" x14ac:dyDescent="0.25">
      <c r="A7667" t="s">
        <v>7711</v>
      </c>
      <c r="B7667" t="s">
        <v>35</v>
      </c>
      <c r="C7667" t="s">
        <v>14</v>
      </c>
      <c r="D7667" t="s">
        <v>36</v>
      </c>
      <c r="E7667" t="s">
        <v>22</v>
      </c>
      <c r="F7667" t="s">
        <v>40</v>
      </c>
      <c r="G7667">
        <v>17666.080000000002</v>
      </c>
      <c r="H7667">
        <v>2</v>
      </c>
      <c r="I7667">
        <v>35332.160000000003</v>
      </c>
      <c r="J7667">
        <v>2.62</v>
      </c>
      <c r="K7667">
        <v>2496</v>
      </c>
      <c r="L7667" s="1">
        <v>45627</v>
      </c>
    </row>
    <row r="7668" spans="1:12" x14ac:dyDescent="0.25">
      <c r="A7668" t="s">
        <v>7712</v>
      </c>
      <c r="B7668" t="s">
        <v>13</v>
      </c>
      <c r="C7668" t="s">
        <v>14</v>
      </c>
      <c r="D7668" t="s">
        <v>15</v>
      </c>
      <c r="E7668" t="s">
        <v>16</v>
      </c>
      <c r="F7668" t="s">
        <v>62</v>
      </c>
      <c r="G7668">
        <v>4382.3999999999996</v>
      </c>
      <c r="H7668">
        <v>3</v>
      </c>
      <c r="I7668">
        <v>13147.2</v>
      </c>
      <c r="J7668">
        <v>2.2599999999999998</v>
      </c>
      <c r="K7668">
        <v>2675</v>
      </c>
      <c r="L7668" s="1">
        <v>45495</v>
      </c>
    </row>
    <row r="7669" spans="1:12" x14ac:dyDescent="0.25">
      <c r="A7669" t="s">
        <v>7713</v>
      </c>
      <c r="B7669" t="s">
        <v>65</v>
      </c>
      <c r="C7669" t="s">
        <v>20</v>
      </c>
      <c r="D7669" t="s">
        <v>66</v>
      </c>
      <c r="E7669" t="s">
        <v>16</v>
      </c>
      <c r="F7669" t="s">
        <v>28</v>
      </c>
      <c r="G7669">
        <v>9619.9699999999993</v>
      </c>
      <c r="H7669">
        <v>2</v>
      </c>
      <c r="I7669">
        <v>19239.939999999999</v>
      </c>
      <c r="J7669">
        <v>3.02</v>
      </c>
      <c r="K7669">
        <v>1428</v>
      </c>
      <c r="L7669" s="1">
        <v>45498</v>
      </c>
    </row>
    <row r="7670" spans="1:12" x14ac:dyDescent="0.25">
      <c r="A7670" t="s">
        <v>7714</v>
      </c>
      <c r="B7670" t="s">
        <v>49</v>
      </c>
      <c r="C7670" t="s">
        <v>14</v>
      </c>
      <c r="D7670" t="s">
        <v>50</v>
      </c>
      <c r="E7670" t="s">
        <v>22</v>
      </c>
      <c r="F7670" t="s">
        <v>23</v>
      </c>
      <c r="G7670">
        <v>10959.2</v>
      </c>
      <c r="H7670">
        <v>1</v>
      </c>
      <c r="I7670">
        <v>10959.2</v>
      </c>
      <c r="J7670">
        <v>1.39</v>
      </c>
      <c r="K7670">
        <v>3602</v>
      </c>
      <c r="L7670" s="1">
        <v>45373</v>
      </c>
    </row>
    <row r="7671" spans="1:12" x14ac:dyDescent="0.25">
      <c r="A7671" t="s">
        <v>7715</v>
      </c>
      <c r="B7671" t="s">
        <v>35</v>
      </c>
      <c r="C7671" t="s">
        <v>14</v>
      </c>
      <c r="D7671" t="s">
        <v>36</v>
      </c>
      <c r="E7671" t="s">
        <v>16</v>
      </c>
      <c r="F7671" t="s">
        <v>23</v>
      </c>
      <c r="G7671">
        <v>3312.91</v>
      </c>
      <c r="H7671">
        <v>1</v>
      </c>
      <c r="I7671">
        <v>3312.91</v>
      </c>
      <c r="J7671">
        <v>3.97</v>
      </c>
      <c r="K7671">
        <v>2770</v>
      </c>
      <c r="L7671" s="1">
        <v>45508</v>
      </c>
    </row>
    <row r="7672" spans="1:12" x14ac:dyDescent="0.25">
      <c r="A7672" t="s">
        <v>7716</v>
      </c>
      <c r="B7672" t="s">
        <v>65</v>
      </c>
      <c r="C7672" t="s">
        <v>20</v>
      </c>
      <c r="D7672" t="s">
        <v>66</v>
      </c>
      <c r="E7672" t="s">
        <v>47</v>
      </c>
      <c r="F7672" t="s">
        <v>17</v>
      </c>
      <c r="G7672">
        <v>8943.67</v>
      </c>
      <c r="H7672">
        <v>3</v>
      </c>
      <c r="I7672">
        <v>26831.01</v>
      </c>
      <c r="J7672">
        <v>2.04</v>
      </c>
      <c r="K7672">
        <v>3857</v>
      </c>
      <c r="L7672" s="1">
        <v>45565</v>
      </c>
    </row>
    <row r="7673" spans="1:12" x14ac:dyDescent="0.25">
      <c r="A7673" t="s">
        <v>7717</v>
      </c>
      <c r="B7673" t="s">
        <v>30</v>
      </c>
      <c r="C7673" t="s">
        <v>31</v>
      </c>
      <c r="D7673" t="s">
        <v>32</v>
      </c>
      <c r="E7673" t="s">
        <v>22</v>
      </c>
      <c r="F7673" t="s">
        <v>62</v>
      </c>
      <c r="G7673">
        <v>1683.17</v>
      </c>
      <c r="H7673">
        <v>1</v>
      </c>
      <c r="I7673">
        <v>1683.17</v>
      </c>
      <c r="J7673">
        <v>4.47</v>
      </c>
      <c r="K7673">
        <v>335</v>
      </c>
      <c r="L7673" s="1">
        <v>45481</v>
      </c>
    </row>
    <row r="7674" spans="1:12" x14ac:dyDescent="0.25">
      <c r="A7674" t="s">
        <v>7718</v>
      </c>
      <c r="B7674" t="s">
        <v>53</v>
      </c>
      <c r="C7674" t="s">
        <v>31</v>
      </c>
      <c r="D7674" t="s">
        <v>54</v>
      </c>
      <c r="E7674" t="s">
        <v>16</v>
      </c>
      <c r="F7674" t="s">
        <v>17</v>
      </c>
      <c r="G7674">
        <v>19981.7</v>
      </c>
      <c r="H7674">
        <v>1</v>
      </c>
      <c r="I7674">
        <v>19981.7</v>
      </c>
      <c r="J7674">
        <v>2.3199999999999998</v>
      </c>
      <c r="K7674">
        <v>1053</v>
      </c>
      <c r="L7674" s="1">
        <v>45478</v>
      </c>
    </row>
    <row r="7675" spans="1:12" x14ac:dyDescent="0.25">
      <c r="A7675" t="s">
        <v>7719</v>
      </c>
      <c r="B7675" t="s">
        <v>65</v>
      </c>
      <c r="C7675" t="s">
        <v>20</v>
      </c>
      <c r="D7675" t="s">
        <v>66</v>
      </c>
      <c r="E7675" t="s">
        <v>16</v>
      </c>
      <c r="F7675" t="s">
        <v>33</v>
      </c>
      <c r="G7675">
        <v>17304.87</v>
      </c>
      <c r="H7675">
        <v>2</v>
      </c>
      <c r="I7675">
        <v>34609.74</v>
      </c>
      <c r="J7675">
        <v>3.37</v>
      </c>
      <c r="K7675">
        <v>3851</v>
      </c>
      <c r="L7675" s="1">
        <v>45336</v>
      </c>
    </row>
    <row r="7676" spans="1:12" x14ac:dyDescent="0.25">
      <c r="A7676" t="s">
        <v>7720</v>
      </c>
      <c r="B7676" t="s">
        <v>65</v>
      </c>
      <c r="C7676" t="s">
        <v>20</v>
      </c>
      <c r="D7676" t="s">
        <v>66</v>
      </c>
      <c r="E7676" t="s">
        <v>16</v>
      </c>
      <c r="F7676" t="s">
        <v>28</v>
      </c>
      <c r="G7676">
        <v>17180.439999999999</v>
      </c>
      <c r="H7676">
        <v>4</v>
      </c>
      <c r="I7676">
        <v>68721.759999999995</v>
      </c>
      <c r="J7676">
        <v>1.39</v>
      </c>
      <c r="K7676">
        <v>2284</v>
      </c>
      <c r="L7676" s="1">
        <v>45376</v>
      </c>
    </row>
    <row r="7677" spans="1:12" x14ac:dyDescent="0.25">
      <c r="A7677" t="s">
        <v>7721</v>
      </c>
      <c r="B7677" t="s">
        <v>38</v>
      </c>
      <c r="C7677" t="s">
        <v>20</v>
      </c>
      <c r="D7677" t="s">
        <v>39</v>
      </c>
      <c r="E7677" t="s">
        <v>22</v>
      </c>
      <c r="F7677" t="s">
        <v>40</v>
      </c>
      <c r="G7677">
        <v>13035.56</v>
      </c>
      <c r="H7677">
        <v>3</v>
      </c>
      <c r="I7677">
        <v>39106.68</v>
      </c>
      <c r="J7677">
        <v>3.13</v>
      </c>
      <c r="K7677">
        <v>3242</v>
      </c>
      <c r="L7677" s="1">
        <v>45469</v>
      </c>
    </row>
    <row r="7678" spans="1:12" x14ac:dyDescent="0.25">
      <c r="A7678" t="s">
        <v>7722</v>
      </c>
      <c r="B7678" t="s">
        <v>25</v>
      </c>
      <c r="C7678" t="s">
        <v>26</v>
      </c>
      <c r="D7678" t="s">
        <v>27</v>
      </c>
      <c r="E7678" t="s">
        <v>47</v>
      </c>
      <c r="F7678" t="s">
        <v>40</v>
      </c>
      <c r="G7678">
        <v>8255.0300000000007</v>
      </c>
      <c r="H7678">
        <v>4</v>
      </c>
      <c r="I7678">
        <v>33020.120000000003</v>
      </c>
      <c r="J7678">
        <v>4.1500000000000004</v>
      </c>
      <c r="K7678">
        <v>409</v>
      </c>
      <c r="L7678" s="1">
        <v>45607</v>
      </c>
    </row>
    <row r="7679" spans="1:12" x14ac:dyDescent="0.25">
      <c r="A7679" t="s">
        <v>7723</v>
      </c>
      <c r="B7679" t="s">
        <v>13</v>
      </c>
      <c r="C7679" t="s">
        <v>14</v>
      </c>
      <c r="D7679" t="s">
        <v>15</v>
      </c>
      <c r="E7679" t="s">
        <v>22</v>
      </c>
      <c r="F7679" t="s">
        <v>62</v>
      </c>
      <c r="G7679">
        <v>686.94</v>
      </c>
      <c r="H7679">
        <v>2</v>
      </c>
      <c r="I7679">
        <v>1373.88</v>
      </c>
      <c r="J7679">
        <v>3.02</v>
      </c>
      <c r="K7679">
        <v>4433</v>
      </c>
      <c r="L7679" s="1">
        <v>45594</v>
      </c>
    </row>
    <row r="7680" spans="1:12" x14ac:dyDescent="0.25">
      <c r="A7680" t="s">
        <v>7724</v>
      </c>
      <c r="B7680" t="s">
        <v>35</v>
      </c>
      <c r="C7680" t="s">
        <v>14</v>
      </c>
      <c r="D7680" t="s">
        <v>36</v>
      </c>
      <c r="E7680" t="s">
        <v>22</v>
      </c>
      <c r="F7680" t="s">
        <v>62</v>
      </c>
      <c r="G7680">
        <v>17944.45</v>
      </c>
      <c r="H7680">
        <v>4</v>
      </c>
      <c r="I7680">
        <v>71777.8</v>
      </c>
      <c r="J7680">
        <v>2.13</v>
      </c>
      <c r="K7680">
        <v>4094</v>
      </c>
      <c r="L7680" s="1">
        <v>45405</v>
      </c>
    </row>
    <row r="7681" spans="1:12" x14ac:dyDescent="0.25">
      <c r="A7681" t="s">
        <v>7725</v>
      </c>
      <c r="B7681" t="s">
        <v>19</v>
      </c>
      <c r="C7681" t="s">
        <v>20</v>
      </c>
      <c r="D7681" t="s">
        <v>21</v>
      </c>
      <c r="E7681" t="s">
        <v>47</v>
      </c>
      <c r="F7681" t="s">
        <v>28</v>
      </c>
      <c r="G7681">
        <v>3060.29</v>
      </c>
      <c r="H7681">
        <v>4</v>
      </c>
      <c r="I7681">
        <v>12241.16</v>
      </c>
      <c r="J7681">
        <v>1.69</v>
      </c>
      <c r="K7681">
        <v>448</v>
      </c>
      <c r="L7681" s="1">
        <v>45611</v>
      </c>
    </row>
    <row r="7682" spans="1:12" x14ac:dyDescent="0.25">
      <c r="A7682" t="s">
        <v>7726</v>
      </c>
      <c r="B7682" t="s">
        <v>19</v>
      </c>
      <c r="C7682" t="s">
        <v>20</v>
      </c>
      <c r="D7682" t="s">
        <v>21</v>
      </c>
      <c r="E7682" t="s">
        <v>22</v>
      </c>
      <c r="F7682" t="s">
        <v>40</v>
      </c>
      <c r="G7682">
        <v>5204.6099999999997</v>
      </c>
      <c r="H7682">
        <v>3</v>
      </c>
      <c r="I7682">
        <v>15613.83</v>
      </c>
      <c r="J7682">
        <v>2.63</v>
      </c>
      <c r="K7682">
        <v>1594</v>
      </c>
      <c r="L7682" s="1">
        <v>45461</v>
      </c>
    </row>
    <row r="7683" spans="1:12" x14ac:dyDescent="0.25">
      <c r="A7683" t="s">
        <v>7727</v>
      </c>
      <c r="B7683" t="s">
        <v>13</v>
      </c>
      <c r="C7683" t="s">
        <v>14</v>
      </c>
      <c r="D7683" t="s">
        <v>15</v>
      </c>
      <c r="E7683" t="s">
        <v>22</v>
      </c>
      <c r="F7683" t="s">
        <v>40</v>
      </c>
      <c r="G7683">
        <v>1570.7</v>
      </c>
      <c r="H7683">
        <v>2</v>
      </c>
      <c r="I7683">
        <v>3141.4</v>
      </c>
      <c r="J7683">
        <v>3.6</v>
      </c>
      <c r="K7683">
        <v>902</v>
      </c>
      <c r="L7683" s="1">
        <v>45317</v>
      </c>
    </row>
    <row r="7684" spans="1:12" x14ac:dyDescent="0.25">
      <c r="A7684" t="s">
        <v>7728</v>
      </c>
      <c r="B7684" t="s">
        <v>35</v>
      </c>
      <c r="C7684" t="s">
        <v>14</v>
      </c>
      <c r="D7684" t="s">
        <v>36</v>
      </c>
      <c r="E7684" t="s">
        <v>16</v>
      </c>
      <c r="F7684" t="s">
        <v>33</v>
      </c>
      <c r="G7684">
        <v>14415.65</v>
      </c>
      <c r="H7684">
        <v>2</v>
      </c>
      <c r="I7684">
        <v>28831.3</v>
      </c>
      <c r="J7684">
        <v>2.96</v>
      </c>
      <c r="K7684">
        <v>2729</v>
      </c>
      <c r="L7684" s="1">
        <v>45638</v>
      </c>
    </row>
    <row r="7685" spans="1:12" x14ac:dyDescent="0.25">
      <c r="A7685" t="s">
        <v>7729</v>
      </c>
      <c r="B7685" t="s">
        <v>43</v>
      </c>
      <c r="C7685" t="s">
        <v>44</v>
      </c>
      <c r="D7685" t="s">
        <v>45</v>
      </c>
      <c r="E7685" t="s">
        <v>16</v>
      </c>
      <c r="F7685" t="s">
        <v>17</v>
      </c>
      <c r="G7685">
        <v>1315.12</v>
      </c>
      <c r="H7685">
        <v>1</v>
      </c>
      <c r="I7685">
        <v>1315.12</v>
      </c>
      <c r="J7685">
        <v>3.37</v>
      </c>
      <c r="K7685">
        <v>4496</v>
      </c>
      <c r="L7685" s="1">
        <v>45484</v>
      </c>
    </row>
    <row r="7686" spans="1:12" x14ac:dyDescent="0.25">
      <c r="A7686" t="s">
        <v>7730</v>
      </c>
      <c r="B7686" t="s">
        <v>53</v>
      </c>
      <c r="C7686" t="s">
        <v>31</v>
      </c>
      <c r="D7686" t="s">
        <v>54</v>
      </c>
      <c r="E7686" t="s">
        <v>16</v>
      </c>
      <c r="F7686" t="s">
        <v>40</v>
      </c>
      <c r="G7686">
        <v>1778.1</v>
      </c>
      <c r="H7686">
        <v>2</v>
      </c>
      <c r="I7686">
        <v>3556.2</v>
      </c>
      <c r="J7686">
        <v>2.69</v>
      </c>
      <c r="K7686">
        <v>2446</v>
      </c>
      <c r="L7686" s="1">
        <v>45580</v>
      </c>
    </row>
    <row r="7687" spans="1:12" x14ac:dyDescent="0.25">
      <c r="A7687" t="s">
        <v>7731</v>
      </c>
      <c r="B7687" t="s">
        <v>25</v>
      </c>
      <c r="C7687" t="s">
        <v>26</v>
      </c>
      <c r="D7687" t="s">
        <v>27</v>
      </c>
      <c r="E7687" t="s">
        <v>47</v>
      </c>
      <c r="F7687" t="s">
        <v>62</v>
      </c>
      <c r="G7687">
        <v>18891.89</v>
      </c>
      <c r="H7687">
        <v>1</v>
      </c>
      <c r="I7687">
        <v>18891.89</v>
      </c>
      <c r="J7687">
        <v>3.66</v>
      </c>
      <c r="K7687">
        <v>3534</v>
      </c>
      <c r="L7687" s="1">
        <v>45597</v>
      </c>
    </row>
    <row r="7688" spans="1:12" x14ac:dyDescent="0.25">
      <c r="A7688" t="s">
        <v>7732</v>
      </c>
      <c r="B7688" t="s">
        <v>38</v>
      </c>
      <c r="C7688" t="s">
        <v>20</v>
      </c>
      <c r="D7688" t="s">
        <v>39</v>
      </c>
      <c r="E7688" t="s">
        <v>47</v>
      </c>
      <c r="F7688" t="s">
        <v>33</v>
      </c>
      <c r="G7688">
        <v>17319.89</v>
      </c>
      <c r="H7688">
        <v>4</v>
      </c>
      <c r="I7688">
        <v>69279.56</v>
      </c>
      <c r="J7688">
        <v>3.53</v>
      </c>
      <c r="K7688">
        <v>2515</v>
      </c>
      <c r="L7688" s="1">
        <v>45637</v>
      </c>
    </row>
    <row r="7689" spans="1:12" x14ac:dyDescent="0.25">
      <c r="A7689" t="s">
        <v>7733</v>
      </c>
      <c r="B7689" t="s">
        <v>30</v>
      </c>
      <c r="C7689" t="s">
        <v>31</v>
      </c>
      <c r="D7689" t="s">
        <v>32</v>
      </c>
      <c r="E7689" t="s">
        <v>47</v>
      </c>
      <c r="F7689" t="s">
        <v>17</v>
      </c>
      <c r="G7689">
        <v>17299.34</v>
      </c>
      <c r="H7689">
        <v>5</v>
      </c>
      <c r="I7689">
        <v>86496.7</v>
      </c>
      <c r="J7689">
        <v>1.28</v>
      </c>
      <c r="K7689">
        <v>2984</v>
      </c>
      <c r="L7689" s="1">
        <v>45422</v>
      </c>
    </row>
    <row r="7690" spans="1:12" x14ac:dyDescent="0.25">
      <c r="A7690" t="s">
        <v>7734</v>
      </c>
      <c r="B7690" t="s">
        <v>19</v>
      </c>
      <c r="C7690" t="s">
        <v>20</v>
      </c>
      <c r="D7690" t="s">
        <v>21</v>
      </c>
      <c r="E7690" t="s">
        <v>22</v>
      </c>
      <c r="F7690" t="s">
        <v>62</v>
      </c>
      <c r="G7690">
        <v>2288.4899999999998</v>
      </c>
      <c r="H7690">
        <v>1</v>
      </c>
      <c r="I7690">
        <v>2288.4899999999998</v>
      </c>
      <c r="J7690">
        <v>2.92</v>
      </c>
      <c r="K7690">
        <v>2899</v>
      </c>
      <c r="L7690" s="1">
        <v>45509</v>
      </c>
    </row>
    <row r="7691" spans="1:12" x14ac:dyDescent="0.25">
      <c r="A7691" t="s">
        <v>7735</v>
      </c>
      <c r="B7691" t="s">
        <v>65</v>
      </c>
      <c r="C7691" t="s">
        <v>20</v>
      </c>
      <c r="D7691" t="s">
        <v>66</v>
      </c>
      <c r="E7691" t="s">
        <v>22</v>
      </c>
      <c r="F7691" t="s">
        <v>33</v>
      </c>
      <c r="G7691">
        <v>9004.66</v>
      </c>
      <c r="H7691">
        <v>3</v>
      </c>
      <c r="I7691">
        <v>27013.98</v>
      </c>
      <c r="J7691">
        <v>4.45</v>
      </c>
      <c r="K7691">
        <v>3815</v>
      </c>
      <c r="L7691" s="1">
        <v>45500</v>
      </c>
    </row>
    <row r="7692" spans="1:12" x14ac:dyDescent="0.25">
      <c r="A7692" t="s">
        <v>7736</v>
      </c>
      <c r="B7692" t="s">
        <v>43</v>
      </c>
      <c r="C7692" t="s">
        <v>44</v>
      </c>
      <c r="D7692" t="s">
        <v>45</v>
      </c>
      <c r="E7692" t="s">
        <v>22</v>
      </c>
      <c r="F7692" t="s">
        <v>17</v>
      </c>
      <c r="G7692">
        <v>18138.03</v>
      </c>
      <c r="H7692">
        <v>1</v>
      </c>
      <c r="I7692">
        <v>18138.03</v>
      </c>
      <c r="J7692">
        <v>1.06</v>
      </c>
      <c r="K7692">
        <v>2157</v>
      </c>
      <c r="L7692" s="1">
        <v>45483</v>
      </c>
    </row>
    <row r="7693" spans="1:12" x14ac:dyDescent="0.25">
      <c r="A7693" t="s">
        <v>7737</v>
      </c>
      <c r="B7693" t="s">
        <v>30</v>
      </c>
      <c r="C7693" t="s">
        <v>31</v>
      </c>
      <c r="D7693" t="s">
        <v>32</v>
      </c>
      <c r="E7693" t="s">
        <v>22</v>
      </c>
      <c r="F7693" t="s">
        <v>62</v>
      </c>
      <c r="G7693">
        <v>13200.92</v>
      </c>
      <c r="H7693">
        <v>1</v>
      </c>
      <c r="I7693">
        <v>13200.92</v>
      </c>
      <c r="J7693">
        <v>3.63</v>
      </c>
      <c r="K7693">
        <v>3261</v>
      </c>
      <c r="L7693" s="1">
        <v>45389</v>
      </c>
    </row>
    <row r="7694" spans="1:12" x14ac:dyDescent="0.25">
      <c r="A7694" t="s">
        <v>7738</v>
      </c>
      <c r="B7694" t="s">
        <v>35</v>
      </c>
      <c r="C7694" t="s">
        <v>14</v>
      </c>
      <c r="D7694" t="s">
        <v>36</v>
      </c>
      <c r="E7694" t="s">
        <v>16</v>
      </c>
      <c r="F7694" t="s">
        <v>62</v>
      </c>
      <c r="G7694">
        <v>19838.689999999999</v>
      </c>
      <c r="H7694">
        <v>3</v>
      </c>
      <c r="I7694">
        <v>59516.07</v>
      </c>
      <c r="J7694">
        <v>2.72</v>
      </c>
      <c r="K7694">
        <v>1079</v>
      </c>
      <c r="L7694" s="1">
        <v>45329</v>
      </c>
    </row>
    <row r="7695" spans="1:12" x14ac:dyDescent="0.25">
      <c r="A7695" t="s">
        <v>7739</v>
      </c>
      <c r="B7695" t="s">
        <v>30</v>
      </c>
      <c r="C7695" t="s">
        <v>31</v>
      </c>
      <c r="D7695" t="s">
        <v>32</v>
      </c>
      <c r="E7695" t="s">
        <v>47</v>
      </c>
      <c r="F7695" t="s">
        <v>23</v>
      </c>
      <c r="G7695">
        <v>12124.94</v>
      </c>
      <c r="H7695">
        <v>5</v>
      </c>
      <c r="I7695">
        <v>60624.7</v>
      </c>
      <c r="J7695">
        <v>2.09</v>
      </c>
      <c r="K7695">
        <v>2109</v>
      </c>
      <c r="L7695" s="1">
        <v>45635</v>
      </c>
    </row>
    <row r="7696" spans="1:12" x14ac:dyDescent="0.25">
      <c r="A7696" t="s">
        <v>7740</v>
      </c>
      <c r="B7696" t="s">
        <v>65</v>
      </c>
      <c r="C7696" t="s">
        <v>20</v>
      </c>
      <c r="D7696" t="s">
        <v>66</v>
      </c>
      <c r="E7696" t="s">
        <v>47</v>
      </c>
      <c r="F7696" t="s">
        <v>33</v>
      </c>
      <c r="G7696">
        <v>10011.56</v>
      </c>
      <c r="H7696">
        <v>2</v>
      </c>
      <c r="I7696">
        <v>20023.12</v>
      </c>
      <c r="J7696">
        <v>1.07</v>
      </c>
      <c r="K7696">
        <v>1574</v>
      </c>
      <c r="L7696" s="1">
        <v>45354</v>
      </c>
    </row>
    <row r="7697" spans="1:12" x14ac:dyDescent="0.25">
      <c r="A7697" t="s">
        <v>7741</v>
      </c>
      <c r="B7697" t="s">
        <v>25</v>
      </c>
      <c r="C7697" t="s">
        <v>26</v>
      </c>
      <c r="D7697" t="s">
        <v>27</v>
      </c>
      <c r="E7697" t="s">
        <v>47</v>
      </c>
      <c r="F7697" t="s">
        <v>28</v>
      </c>
      <c r="G7697">
        <v>14359.22</v>
      </c>
      <c r="H7697">
        <v>1</v>
      </c>
      <c r="I7697">
        <v>14359.22</v>
      </c>
      <c r="J7697">
        <v>1.68</v>
      </c>
      <c r="K7697">
        <v>3861</v>
      </c>
      <c r="L7697" s="1">
        <v>45402</v>
      </c>
    </row>
    <row r="7698" spans="1:12" x14ac:dyDescent="0.25">
      <c r="A7698" t="s">
        <v>7742</v>
      </c>
      <c r="B7698" t="s">
        <v>30</v>
      </c>
      <c r="C7698" t="s">
        <v>31</v>
      </c>
      <c r="D7698" t="s">
        <v>32</v>
      </c>
      <c r="E7698" t="s">
        <v>22</v>
      </c>
      <c r="F7698" t="s">
        <v>28</v>
      </c>
      <c r="G7698">
        <v>1037.56</v>
      </c>
      <c r="H7698">
        <v>5</v>
      </c>
      <c r="I7698">
        <v>5187.8</v>
      </c>
      <c r="J7698">
        <v>3.97</v>
      </c>
      <c r="K7698">
        <v>1722</v>
      </c>
      <c r="L7698" s="1">
        <v>45621</v>
      </c>
    </row>
    <row r="7699" spans="1:12" x14ac:dyDescent="0.25">
      <c r="A7699" t="s">
        <v>7743</v>
      </c>
      <c r="B7699" t="s">
        <v>43</v>
      </c>
      <c r="C7699" t="s">
        <v>44</v>
      </c>
      <c r="D7699" t="s">
        <v>45</v>
      </c>
      <c r="E7699" t="s">
        <v>22</v>
      </c>
      <c r="F7699" t="s">
        <v>28</v>
      </c>
      <c r="G7699">
        <v>7695.32</v>
      </c>
      <c r="H7699">
        <v>5</v>
      </c>
      <c r="I7699">
        <v>38476.6</v>
      </c>
      <c r="J7699">
        <v>1.64</v>
      </c>
      <c r="K7699">
        <v>1222</v>
      </c>
      <c r="L7699" s="1">
        <v>45649</v>
      </c>
    </row>
    <row r="7700" spans="1:12" x14ac:dyDescent="0.25">
      <c r="A7700" t="s">
        <v>7744</v>
      </c>
      <c r="B7700" t="s">
        <v>65</v>
      </c>
      <c r="C7700" t="s">
        <v>20</v>
      </c>
      <c r="D7700" t="s">
        <v>66</v>
      </c>
      <c r="E7700" t="s">
        <v>22</v>
      </c>
      <c r="F7700" t="s">
        <v>62</v>
      </c>
      <c r="G7700">
        <v>14812.67</v>
      </c>
      <c r="H7700">
        <v>4</v>
      </c>
      <c r="I7700">
        <v>59250.68</v>
      </c>
      <c r="J7700">
        <v>2.4300000000000002</v>
      </c>
      <c r="K7700">
        <v>4410</v>
      </c>
      <c r="L7700" s="1">
        <v>45590</v>
      </c>
    </row>
    <row r="7701" spans="1:12" x14ac:dyDescent="0.25">
      <c r="A7701" t="s">
        <v>7745</v>
      </c>
      <c r="B7701" t="s">
        <v>13</v>
      </c>
      <c r="C7701" t="s">
        <v>14</v>
      </c>
      <c r="D7701" t="s">
        <v>15</v>
      </c>
      <c r="E7701" t="s">
        <v>22</v>
      </c>
      <c r="F7701" t="s">
        <v>40</v>
      </c>
      <c r="G7701">
        <v>2399.23</v>
      </c>
      <c r="H7701">
        <v>1</v>
      </c>
      <c r="I7701">
        <v>2399.23</v>
      </c>
      <c r="J7701">
        <v>3.74</v>
      </c>
      <c r="K7701">
        <v>3859</v>
      </c>
      <c r="L7701" s="1">
        <v>45605</v>
      </c>
    </row>
    <row r="7702" spans="1:12" x14ac:dyDescent="0.25">
      <c r="A7702" t="s">
        <v>7746</v>
      </c>
      <c r="B7702" t="s">
        <v>25</v>
      </c>
      <c r="C7702" t="s">
        <v>26</v>
      </c>
      <c r="D7702" t="s">
        <v>27</v>
      </c>
      <c r="E7702" t="s">
        <v>16</v>
      </c>
      <c r="F7702" t="s">
        <v>33</v>
      </c>
      <c r="G7702">
        <v>2275.89</v>
      </c>
      <c r="H7702">
        <v>4</v>
      </c>
      <c r="I7702">
        <v>9103.56</v>
      </c>
      <c r="J7702">
        <v>4.82</v>
      </c>
      <c r="K7702">
        <v>3834</v>
      </c>
      <c r="L7702" s="1">
        <v>45293</v>
      </c>
    </row>
    <row r="7703" spans="1:12" x14ac:dyDescent="0.25">
      <c r="A7703" t="s">
        <v>7747</v>
      </c>
      <c r="B7703" t="s">
        <v>65</v>
      </c>
      <c r="C7703" t="s">
        <v>20</v>
      </c>
      <c r="D7703" t="s">
        <v>66</v>
      </c>
      <c r="E7703" t="s">
        <v>22</v>
      </c>
      <c r="F7703" t="s">
        <v>33</v>
      </c>
      <c r="G7703">
        <v>777.46</v>
      </c>
      <c r="H7703">
        <v>1</v>
      </c>
      <c r="I7703">
        <v>777.46</v>
      </c>
      <c r="J7703">
        <v>3.05</v>
      </c>
      <c r="K7703">
        <v>510</v>
      </c>
      <c r="L7703" s="1">
        <v>45536</v>
      </c>
    </row>
    <row r="7704" spans="1:12" x14ac:dyDescent="0.25">
      <c r="A7704" t="s">
        <v>7748</v>
      </c>
      <c r="B7704" t="s">
        <v>35</v>
      </c>
      <c r="C7704" t="s">
        <v>14</v>
      </c>
      <c r="D7704" t="s">
        <v>36</v>
      </c>
      <c r="E7704" t="s">
        <v>22</v>
      </c>
      <c r="F7704" t="s">
        <v>17</v>
      </c>
      <c r="G7704">
        <v>6528.44</v>
      </c>
      <c r="H7704">
        <v>3</v>
      </c>
      <c r="I7704">
        <v>19585.32</v>
      </c>
      <c r="J7704">
        <v>4.8099999999999996</v>
      </c>
      <c r="K7704">
        <v>318</v>
      </c>
      <c r="L7704" s="1">
        <v>45594</v>
      </c>
    </row>
    <row r="7705" spans="1:12" x14ac:dyDescent="0.25">
      <c r="A7705" t="s">
        <v>7749</v>
      </c>
      <c r="B7705" t="s">
        <v>53</v>
      </c>
      <c r="C7705" t="s">
        <v>31</v>
      </c>
      <c r="D7705" t="s">
        <v>54</v>
      </c>
      <c r="E7705" t="s">
        <v>47</v>
      </c>
      <c r="F7705" t="s">
        <v>23</v>
      </c>
      <c r="G7705">
        <v>10658.36</v>
      </c>
      <c r="H7705">
        <v>1</v>
      </c>
      <c r="I7705">
        <v>10658.36</v>
      </c>
      <c r="J7705">
        <v>3.15</v>
      </c>
      <c r="K7705">
        <v>4372</v>
      </c>
      <c r="L7705" s="1">
        <v>45647</v>
      </c>
    </row>
    <row r="7706" spans="1:12" x14ac:dyDescent="0.25">
      <c r="A7706" t="s">
        <v>7750</v>
      </c>
      <c r="B7706" t="s">
        <v>35</v>
      </c>
      <c r="C7706" t="s">
        <v>14</v>
      </c>
      <c r="D7706" t="s">
        <v>36</v>
      </c>
      <c r="E7706" t="s">
        <v>22</v>
      </c>
      <c r="F7706" t="s">
        <v>40</v>
      </c>
      <c r="G7706">
        <v>10351.290000000001</v>
      </c>
      <c r="H7706">
        <v>4</v>
      </c>
      <c r="I7706">
        <v>41405.160000000003</v>
      </c>
      <c r="J7706">
        <v>3.52</v>
      </c>
      <c r="K7706">
        <v>341</v>
      </c>
      <c r="L7706" s="1">
        <v>45515</v>
      </c>
    </row>
    <row r="7707" spans="1:12" x14ac:dyDescent="0.25">
      <c r="A7707" t="s">
        <v>7751</v>
      </c>
      <c r="B7707" t="s">
        <v>49</v>
      </c>
      <c r="C7707" t="s">
        <v>14</v>
      </c>
      <c r="D7707" t="s">
        <v>50</v>
      </c>
      <c r="E7707" t="s">
        <v>47</v>
      </c>
      <c r="F7707" t="s">
        <v>17</v>
      </c>
      <c r="G7707">
        <v>7318.81</v>
      </c>
      <c r="H7707">
        <v>2</v>
      </c>
      <c r="I7707">
        <v>14637.62</v>
      </c>
      <c r="J7707">
        <v>2.57</v>
      </c>
      <c r="K7707">
        <v>2727</v>
      </c>
      <c r="L7707" s="1">
        <v>45581</v>
      </c>
    </row>
    <row r="7708" spans="1:12" x14ac:dyDescent="0.25">
      <c r="A7708" t="s">
        <v>7752</v>
      </c>
      <c r="B7708" t="s">
        <v>13</v>
      </c>
      <c r="C7708" t="s">
        <v>14</v>
      </c>
      <c r="D7708" t="s">
        <v>15</v>
      </c>
      <c r="E7708" t="s">
        <v>47</v>
      </c>
      <c r="F7708" t="s">
        <v>28</v>
      </c>
      <c r="G7708">
        <v>13759.8</v>
      </c>
      <c r="H7708">
        <v>3</v>
      </c>
      <c r="I7708">
        <v>41279.4</v>
      </c>
      <c r="J7708">
        <v>2.56</v>
      </c>
      <c r="K7708">
        <v>4675</v>
      </c>
      <c r="L7708" s="1">
        <v>45569</v>
      </c>
    </row>
    <row r="7709" spans="1:12" x14ac:dyDescent="0.25">
      <c r="A7709" t="s">
        <v>7753</v>
      </c>
      <c r="B7709" t="s">
        <v>25</v>
      </c>
      <c r="C7709" t="s">
        <v>26</v>
      </c>
      <c r="D7709" t="s">
        <v>27</v>
      </c>
      <c r="E7709" t="s">
        <v>47</v>
      </c>
      <c r="F7709" t="s">
        <v>23</v>
      </c>
      <c r="G7709">
        <v>635.11</v>
      </c>
      <c r="H7709">
        <v>5</v>
      </c>
      <c r="I7709">
        <v>3175.55</v>
      </c>
      <c r="J7709">
        <v>4.42</v>
      </c>
      <c r="K7709">
        <v>4240</v>
      </c>
      <c r="L7709" s="1">
        <v>45306</v>
      </c>
    </row>
    <row r="7710" spans="1:12" x14ac:dyDescent="0.25">
      <c r="A7710" t="s">
        <v>7754</v>
      </c>
      <c r="B7710" t="s">
        <v>35</v>
      </c>
      <c r="C7710" t="s">
        <v>14</v>
      </c>
      <c r="D7710" t="s">
        <v>36</v>
      </c>
      <c r="E7710" t="s">
        <v>22</v>
      </c>
      <c r="F7710" t="s">
        <v>23</v>
      </c>
      <c r="G7710">
        <v>11504.13</v>
      </c>
      <c r="H7710">
        <v>5</v>
      </c>
      <c r="I7710">
        <v>57520.65</v>
      </c>
      <c r="J7710">
        <v>3.8</v>
      </c>
      <c r="K7710">
        <v>471</v>
      </c>
      <c r="L7710" s="1">
        <v>45502</v>
      </c>
    </row>
    <row r="7711" spans="1:12" x14ac:dyDescent="0.25">
      <c r="A7711" t="s">
        <v>7755</v>
      </c>
      <c r="B7711" t="s">
        <v>65</v>
      </c>
      <c r="C7711" t="s">
        <v>20</v>
      </c>
      <c r="D7711" t="s">
        <v>66</v>
      </c>
      <c r="E7711" t="s">
        <v>22</v>
      </c>
      <c r="F7711" t="s">
        <v>33</v>
      </c>
      <c r="G7711">
        <v>16900.91</v>
      </c>
      <c r="H7711">
        <v>3</v>
      </c>
      <c r="I7711">
        <v>50702.73</v>
      </c>
      <c r="J7711">
        <v>2.95</v>
      </c>
      <c r="K7711">
        <v>944</v>
      </c>
      <c r="L7711" s="1">
        <v>45436</v>
      </c>
    </row>
    <row r="7712" spans="1:12" x14ac:dyDescent="0.25">
      <c r="A7712" t="s">
        <v>7756</v>
      </c>
      <c r="B7712" t="s">
        <v>35</v>
      </c>
      <c r="C7712" t="s">
        <v>14</v>
      </c>
      <c r="D7712" t="s">
        <v>36</v>
      </c>
      <c r="E7712" t="s">
        <v>47</v>
      </c>
      <c r="F7712" t="s">
        <v>17</v>
      </c>
      <c r="G7712">
        <v>9029.24</v>
      </c>
      <c r="H7712">
        <v>1</v>
      </c>
      <c r="I7712">
        <v>9029.24</v>
      </c>
      <c r="J7712">
        <v>3.9</v>
      </c>
      <c r="K7712">
        <v>1589</v>
      </c>
      <c r="L7712" s="1">
        <v>45302</v>
      </c>
    </row>
    <row r="7713" spans="1:12" x14ac:dyDescent="0.25">
      <c r="A7713" t="s">
        <v>7757</v>
      </c>
      <c r="B7713" t="s">
        <v>13</v>
      </c>
      <c r="C7713" t="s">
        <v>14</v>
      </c>
      <c r="D7713" t="s">
        <v>15</v>
      </c>
      <c r="E7713" t="s">
        <v>22</v>
      </c>
      <c r="F7713" t="s">
        <v>40</v>
      </c>
      <c r="G7713">
        <v>17509.88</v>
      </c>
      <c r="H7713">
        <v>4</v>
      </c>
      <c r="I7713">
        <v>70039.520000000004</v>
      </c>
      <c r="J7713">
        <v>1.84</v>
      </c>
      <c r="K7713">
        <v>4935</v>
      </c>
      <c r="L7713" s="1">
        <v>45474</v>
      </c>
    </row>
    <row r="7714" spans="1:12" x14ac:dyDescent="0.25">
      <c r="A7714" t="s">
        <v>7758</v>
      </c>
      <c r="B7714" t="s">
        <v>13</v>
      </c>
      <c r="C7714" t="s">
        <v>14</v>
      </c>
      <c r="D7714" t="s">
        <v>15</v>
      </c>
      <c r="E7714" t="s">
        <v>16</v>
      </c>
      <c r="F7714" t="s">
        <v>62</v>
      </c>
      <c r="G7714">
        <v>15128.53</v>
      </c>
      <c r="H7714">
        <v>1</v>
      </c>
      <c r="I7714">
        <v>15128.53</v>
      </c>
      <c r="J7714">
        <v>1.35</v>
      </c>
      <c r="K7714">
        <v>721</v>
      </c>
      <c r="L7714" s="1">
        <v>45565</v>
      </c>
    </row>
    <row r="7715" spans="1:12" x14ac:dyDescent="0.25">
      <c r="A7715" t="s">
        <v>7759</v>
      </c>
      <c r="B7715" t="s">
        <v>19</v>
      </c>
      <c r="C7715" t="s">
        <v>20</v>
      </c>
      <c r="D7715" t="s">
        <v>21</v>
      </c>
      <c r="E7715" t="s">
        <v>22</v>
      </c>
      <c r="F7715" t="s">
        <v>62</v>
      </c>
      <c r="G7715">
        <v>2150.6799999999998</v>
      </c>
      <c r="H7715">
        <v>2</v>
      </c>
      <c r="I7715">
        <v>4301.3599999999997</v>
      </c>
      <c r="J7715">
        <v>1.29</v>
      </c>
      <c r="K7715">
        <v>3985</v>
      </c>
      <c r="L7715" s="1">
        <v>45378</v>
      </c>
    </row>
    <row r="7716" spans="1:12" x14ac:dyDescent="0.25">
      <c r="A7716" t="s">
        <v>7760</v>
      </c>
      <c r="B7716" t="s">
        <v>65</v>
      </c>
      <c r="C7716" t="s">
        <v>20</v>
      </c>
      <c r="D7716" t="s">
        <v>66</v>
      </c>
      <c r="E7716" t="s">
        <v>16</v>
      </c>
      <c r="F7716" t="s">
        <v>17</v>
      </c>
      <c r="G7716">
        <v>9757.7099999999991</v>
      </c>
      <c r="H7716">
        <v>5</v>
      </c>
      <c r="I7716">
        <v>48788.55</v>
      </c>
      <c r="J7716">
        <v>2.58</v>
      </c>
      <c r="K7716">
        <v>1232</v>
      </c>
      <c r="L7716" s="1">
        <v>45485</v>
      </c>
    </row>
    <row r="7717" spans="1:12" x14ac:dyDescent="0.25">
      <c r="A7717" t="s">
        <v>7761</v>
      </c>
      <c r="B7717" t="s">
        <v>25</v>
      </c>
      <c r="C7717" t="s">
        <v>26</v>
      </c>
      <c r="D7717" t="s">
        <v>27</v>
      </c>
      <c r="E7717" t="s">
        <v>22</v>
      </c>
      <c r="F7717" t="s">
        <v>40</v>
      </c>
      <c r="G7717">
        <v>6631.28</v>
      </c>
      <c r="H7717">
        <v>1</v>
      </c>
      <c r="I7717">
        <v>6631.28</v>
      </c>
      <c r="J7717">
        <v>1.44</v>
      </c>
      <c r="K7717">
        <v>1830</v>
      </c>
      <c r="L7717" s="1">
        <v>45423</v>
      </c>
    </row>
    <row r="7718" spans="1:12" x14ac:dyDescent="0.25">
      <c r="A7718" t="s">
        <v>7762</v>
      </c>
      <c r="B7718" t="s">
        <v>25</v>
      </c>
      <c r="C7718" t="s">
        <v>26</v>
      </c>
      <c r="D7718" t="s">
        <v>27</v>
      </c>
      <c r="E7718" t="s">
        <v>47</v>
      </c>
      <c r="F7718" t="s">
        <v>33</v>
      </c>
      <c r="G7718">
        <v>17282.330000000002</v>
      </c>
      <c r="H7718">
        <v>2</v>
      </c>
      <c r="I7718">
        <v>34564.660000000003</v>
      </c>
      <c r="J7718">
        <v>2.0699999999999998</v>
      </c>
      <c r="K7718">
        <v>943</v>
      </c>
      <c r="L7718" s="1">
        <v>45464</v>
      </c>
    </row>
    <row r="7719" spans="1:12" x14ac:dyDescent="0.25">
      <c r="A7719" t="s">
        <v>7763</v>
      </c>
      <c r="B7719" t="s">
        <v>19</v>
      </c>
      <c r="C7719" t="s">
        <v>20</v>
      </c>
      <c r="D7719" t="s">
        <v>21</v>
      </c>
      <c r="E7719" t="s">
        <v>47</v>
      </c>
      <c r="F7719" t="s">
        <v>40</v>
      </c>
      <c r="G7719">
        <v>5978</v>
      </c>
      <c r="H7719">
        <v>1</v>
      </c>
      <c r="I7719">
        <v>5978</v>
      </c>
      <c r="J7719">
        <v>3.13</v>
      </c>
      <c r="K7719">
        <v>2348</v>
      </c>
      <c r="L7719" s="1">
        <v>45315</v>
      </c>
    </row>
    <row r="7720" spans="1:12" x14ac:dyDescent="0.25">
      <c r="A7720" t="s">
        <v>7764</v>
      </c>
      <c r="B7720" t="s">
        <v>30</v>
      </c>
      <c r="C7720" t="s">
        <v>31</v>
      </c>
      <c r="D7720" t="s">
        <v>32</v>
      </c>
      <c r="E7720" t="s">
        <v>22</v>
      </c>
      <c r="F7720" t="s">
        <v>17</v>
      </c>
      <c r="G7720">
        <v>149.85</v>
      </c>
      <c r="H7720">
        <v>5</v>
      </c>
      <c r="I7720">
        <v>749.25</v>
      </c>
      <c r="J7720">
        <v>2.73</v>
      </c>
      <c r="K7720">
        <v>4992</v>
      </c>
      <c r="L7720" s="1">
        <v>45593</v>
      </c>
    </row>
    <row r="7721" spans="1:12" x14ac:dyDescent="0.25">
      <c r="A7721" t="s">
        <v>7765</v>
      </c>
      <c r="B7721" t="s">
        <v>53</v>
      </c>
      <c r="C7721" t="s">
        <v>31</v>
      </c>
      <c r="D7721" t="s">
        <v>54</v>
      </c>
      <c r="E7721" t="s">
        <v>16</v>
      </c>
      <c r="F7721" t="s">
        <v>40</v>
      </c>
      <c r="G7721">
        <v>8372.7800000000007</v>
      </c>
      <c r="H7721">
        <v>4</v>
      </c>
      <c r="I7721">
        <v>33491.120000000003</v>
      </c>
      <c r="J7721">
        <v>1.8</v>
      </c>
      <c r="K7721">
        <v>1147</v>
      </c>
      <c r="L7721" s="1">
        <v>45373</v>
      </c>
    </row>
    <row r="7722" spans="1:12" x14ac:dyDescent="0.25">
      <c r="A7722" t="s">
        <v>7766</v>
      </c>
      <c r="B7722" t="s">
        <v>19</v>
      </c>
      <c r="C7722" t="s">
        <v>20</v>
      </c>
      <c r="D7722" t="s">
        <v>21</v>
      </c>
      <c r="E7722" t="s">
        <v>16</v>
      </c>
      <c r="F7722" t="s">
        <v>23</v>
      </c>
      <c r="G7722">
        <v>8086.8</v>
      </c>
      <c r="H7722">
        <v>3</v>
      </c>
      <c r="I7722">
        <v>24260.400000000001</v>
      </c>
      <c r="J7722">
        <v>4.17</v>
      </c>
      <c r="K7722">
        <v>192</v>
      </c>
      <c r="L7722" s="1">
        <v>45571</v>
      </c>
    </row>
    <row r="7723" spans="1:12" x14ac:dyDescent="0.25">
      <c r="A7723" t="s">
        <v>7767</v>
      </c>
      <c r="B7723" t="s">
        <v>19</v>
      </c>
      <c r="C7723" t="s">
        <v>20</v>
      </c>
      <c r="D7723" t="s">
        <v>21</v>
      </c>
      <c r="E7723" t="s">
        <v>16</v>
      </c>
      <c r="F7723" t="s">
        <v>40</v>
      </c>
      <c r="G7723">
        <v>13945.75</v>
      </c>
      <c r="H7723">
        <v>5</v>
      </c>
      <c r="I7723">
        <v>69728.75</v>
      </c>
      <c r="J7723">
        <v>1.89</v>
      </c>
      <c r="K7723">
        <v>2006</v>
      </c>
      <c r="L7723" s="1">
        <v>45402</v>
      </c>
    </row>
    <row r="7724" spans="1:12" x14ac:dyDescent="0.25">
      <c r="A7724" t="s">
        <v>7768</v>
      </c>
      <c r="B7724" t="s">
        <v>13</v>
      </c>
      <c r="C7724" t="s">
        <v>14</v>
      </c>
      <c r="D7724" t="s">
        <v>15</v>
      </c>
      <c r="E7724" t="s">
        <v>47</v>
      </c>
      <c r="F7724" t="s">
        <v>28</v>
      </c>
      <c r="G7724">
        <v>9816.56</v>
      </c>
      <c r="H7724">
        <v>4</v>
      </c>
      <c r="I7724">
        <v>39266.239999999998</v>
      </c>
      <c r="J7724">
        <v>2.48</v>
      </c>
      <c r="K7724">
        <v>1060</v>
      </c>
      <c r="L7724" s="1">
        <v>45321</v>
      </c>
    </row>
    <row r="7725" spans="1:12" x14ac:dyDescent="0.25">
      <c r="A7725" t="s">
        <v>7769</v>
      </c>
      <c r="B7725" t="s">
        <v>35</v>
      </c>
      <c r="C7725" t="s">
        <v>14</v>
      </c>
      <c r="D7725" t="s">
        <v>36</v>
      </c>
      <c r="E7725" t="s">
        <v>47</v>
      </c>
      <c r="F7725" t="s">
        <v>23</v>
      </c>
      <c r="G7725">
        <v>1600.83</v>
      </c>
      <c r="H7725">
        <v>3</v>
      </c>
      <c r="I7725">
        <v>4802.49</v>
      </c>
      <c r="J7725">
        <v>3.74</v>
      </c>
      <c r="K7725">
        <v>306</v>
      </c>
      <c r="L7725" s="1">
        <v>45499</v>
      </c>
    </row>
    <row r="7726" spans="1:12" x14ac:dyDescent="0.25">
      <c r="A7726" t="s">
        <v>7770</v>
      </c>
      <c r="B7726" t="s">
        <v>53</v>
      </c>
      <c r="C7726" t="s">
        <v>31</v>
      </c>
      <c r="D7726" t="s">
        <v>54</v>
      </c>
      <c r="E7726" t="s">
        <v>22</v>
      </c>
      <c r="F7726" t="s">
        <v>33</v>
      </c>
      <c r="G7726">
        <v>5344.03</v>
      </c>
      <c r="H7726">
        <v>1</v>
      </c>
      <c r="I7726">
        <v>5344.03</v>
      </c>
      <c r="J7726">
        <v>2.74</v>
      </c>
      <c r="K7726">
        <v>2264</v>
      </c>
      <c r="L7726" s="1">
        <v>45385</v>
      </c>
    </row>
    <row r="7727" spans="1:12" x14ac:dyDescent="0.25">
      <c r="A7727" t="s">
        <v>7771</v>
      </c>
      <c r="B7727" t="s">
        <v>25</v>
      </c>
      <c r="C7727" t="s">
        <v>26</v>
      </c>
      <c r="D7727" t="s">
        <v>27</v>
      </c>
      <c r="E7727" t="s">
        <v>47</v>
      </c>
      <c r="F7727" t="s">
        <v>40</v>
      </c>
      <c r="G7727">
        <v>13991.58</v>
      </c>
      <c r="H7727">
        <v>1</v>
      </c>
      <c r="I7727">
        <v>13991.58</v>
      </c>
      <c r="J7727">
        <v>2.2200000000000002</v>
      </c>
      <c r="K7727">
        <v>2111</v>
      </c>
      <c r="L7727" s="1">
        <v>45381</v>
      </c>
    </row>
    <row r="7728" spans="1:12" x14ac:dyDescent="0.25">
      <c r="A7728" t="s">
        <v>7772</v>
      </c>
      <c r="B7728" t="s">
        <v>49</v>
      </c>
      <c r="C7728" t="s">
        <v>14</v>
      </c>
      <c r="D7728" t="s">
        <v>50</v>
      </c>
      <c r="E7728" t="s">
        <v>22</v>
      </c>
      <c r="F7728" t="s">
        <v>33</v>
      </c>
      <c r="G7728">
        <v>3910.15</v>
      </c>
      <c r="H7728">
        <v>2</v>
      </c>
      <c r="I7728">
        <v>7820.3</v>
      </c>
      <c r="J7728">
        <v>3.23</v>
      </c>
      <c r="K7728">
        <v>4770</v>
      </c>
      <c r="L7728" s="1">
        <v>45357</v>
      </c>
    </row>
    <row r="7729" spans="1:12" x14ac:dyDescent="0.25">
      <c r="A7729" t="s">
        <v>7773</v>
      </c>
      <c r="B7729" t="s">
        <v>43</v>
      </c>
      <c r="C7729" t="s">
        <v>44</v>
      </c>
      <c r="D7729" t="s">
        <v>45</v>
      </c>
      <c r="E7729" t="s">
        <v>22</v>
      </c>
      <c r="F7729" t="s">
        <v>62</v>
      </c>
      <c r="G7729">
        <v>4094.04</v>
      </c>
      <c r="H7729">
        <v>4</v>
      </c>
      <c r="I7729">
        <v>16376.16</v>
      </c>
      <c r="J7729">
        <v>4.07</v>
      </c>
      <c r="K7729">
        <v>1664</v>
      </c>
      <c r="L7729" s="1">
        <v>45633</v>
      </c>
    </row>
    <row r="7730" spans="1:12" x14ac:dyDescent="0.25">
      <c r="A7730" t="s">
        <v>7774</v>
      </c>
      <c r="B7730" t="s">
        <v>30</v>
      </c>
      <c r="C7730" t="s">
        <v>31</v>
      </c>
      <c r="D7730" t="s">
        <v>32</v>
      </c>
      <c r="E7730" t="s">
        <v>22</v>
      </c>
      <c r="F7730" t="s">
        <v>62</v>
      </c>
      <c r="G7730">
        <v>6547.26</v>
      </c>
      <c r="H7730">
        <v>4</v>
      </c>
      <c r="I7730">
        <v>26189.040000000001</v>
      </c>
      <c r="J7730">
        <v>3.29</v>
      </c>
      <c r="K7730">
        <v>3884</v>
      </c>
      <c r="L7730" s="1">
        <v>45482</v>
      </c>
    </row>
    <row r="7731" spans="1:12" x14ac:dyDescent="0.25">
      <c r="A7731" t="s">
        <v>7775</v>
      </c>
      <c r="B7731" t="s">
        <v>49</v>
      </c>
      <c r="C7731" t="s">
        <v>14</v>
      </c>
      <c r="D7731" t="s">
        <v>50</v>
      </c>
      <c r="E7731" t="s">
        <v>47</v>
      </c>
      <c r="F7731" t="s">
        <v>62</v>
      </c>
      <c r="G7731">
        <v>19788.169999999998</v>
      </c>
      <c r="H7731">
        <v>2</v>
      </c>
      <c r="I7731">
        <v>39576.339999999997</v>
      </c>
      <c r="J7731">
        <v>1.5</v>
      </c>
      <c r="K7731">
        <v>4377</v>
      </c>
      <c r="L7731" s="1">
        <v>45551</v>
      </c>
    </row>
    <row r="7732" spans="1:12" x14ac:dyDescent="0.25">
      <c r="A7732" t="s">
        <v>7776</v>
      </c>
      <c r="B7732" t="s">
        <v>19</v>
      </c>
      <c r="C7732" t="s">
        <v>20</v>
      </c>
      <c r="D7732" t="s">
        <v>21</v>
      </c>
      <c r="E7732" t="s">
        <v>16</v>
      </c>
      <c r="F7732" t="s">
        <v>33</v>
      </c>
      <c r="G7732">
        <v>19563.97</v>
      </c>
      <c r="H7732">
        <v>3</v>
      </c>
      <c r="I7732">
        <v>58691.91</v>
      </c>
      <c r="J7732">
        <v>3.17</v>
      </c>
      <c r="K7732">
        <v>1888</v>
      </c>
      <c r="L7732" s="1">
        <v>45453</v>
      </c>
    </row>
    <row r="7733" spans="1:12" x14ac:dyDescent="0.25">
      <c r="A7733" t="s">
        <v>7777</v>
      </c>
      <c r="B7733" t="s">
        <v>25</v>
      </c>
      <c r="C7733" t="s">
        <v>26</v>
      </c>
      <c r="D7733" t="s">
        <v>27</v>
      </c>
      <c r="E7733" t="s">
        <v>22</v>
      </c>
      <c r="F7733" t="s">
        <v>23</v>
      </c>
      <c r="G7733">
        <v>15225.75</v>
      </c>
      <c r="H7733">
        <v>5</v>
      </c>
      <c r="I7733">
        <v>76128.75</v>
      </c>
      <c r="J7733">
        <v>4.8899999999999997</v>
      </c>
      <c r="K7733">
        <v>3084</v>
      </c>
      <c r="L7733" s="1">
        <v>45332</v>
      </c>
    </row>
    <row r="7734" spans="1:12" x14ac:dyDescent="0.25">
      <c r="A7734" t="s">
        <v>7778</v>
      </c>
      <c r="B7734" t="s">
        <v>25</v>
      </c>
      <c r="C7734" t="s">
        <v>26</v>
      </c>
      <c r="D7734" t="s">
        <v>27</v>
      </c>
      <c r="E7734" t="s">
        <v>22</v>
      </c>
      <c r="F7734" t="s">
        <v>40</v>
      </c>
      <c r="G7734">
        <v>2848.12</v>
      </c>
      <c r="H7734">
        <v>4</v>
      </c>
      <c r="I7734">
        <v>11392.48</v>
      </c>
      <c r="J7734">
        <v>1.01</v>
      </c>
      <c r="K7734">
        <v>2441</v>
      </c>
      <c r="L7734" s="1">
        <v>45618</v>
      </c>
    </row>
    <row r="7735" spans="1:12" x14ac:dyDescent="0.25">
      <c r="A7735" t="s">
        <v>7779</v>
      </c>
      <c r="B7735" t="s">
        <v>13</v>
      </c>
      <c r="C7735" t="s">
        <v>14</v>
      </c>
      <c r="D7735" t="s">
        <v>15</v>
      </c>
      <c r="E7735" t="s">
        <v>22</v>
      </c>
      <c r="F7735" t="s">
        <v>33</v>
      </c>
      <c r="G7735">
        <v>17728.34</v>
      </c>
      <c r="H7735">
        <v>5</v>
      </c>
      <c r="I7735">
        <v>88641.7</v>
      </c>
      <c r="J7735">
        <v>3.16</v>
      </c>
      <c r="K7735">
        <v>2062</v>
      </c>
      <c r="L7735" s="1">
        <v>45431</v>
      </c>
    </row>
    <row r="7736" spans="1:12" x14ac:dyDescent="0.25">
      <c r="A7736" t="s">
        <v>7780</v>
      </c>
      <c r="B7736" t="s">
        <v>38</v>
      </c>
      <c r="C7736" t="s">
        <v>20</v>
      </c>
      <c r="D7736" t="s">
        <v>39</v>
      </c>
      <c r="E7736" t="s">
        <v>47</v>
      </c>
      <c r="F7736" t="s">
        <v>40</v>
      </c>
      <c r="G7736">
        <v>717.41</v>
      </c>
      <c r="H7736">
        <v>3</v>
      </c>
      <c r="I7736">
        <v>2152.23</v>
      </c>
      <c r="J7736">
        <v>1.48</v>
      </c>
      <c r="K7736">
        <v>1269</v>
      </c>
      <c r="L7736" s="1">
        <v>45605</v>
      </c>
    </row>
    <row r="7737" spans="1:12" x14ac:dyDescent="0.25">
      <c r="A7737" t="s">
        <v>7781</v>
      </c>
      <c r="B7737" t="s">
        <v>53</v>
      </c>
      <c r="C7737" t="s">
        <v>31</v>
      </c>
      <c r="D7737" t="s">
        <v>54</v>
      </c>
      <c r="E7737" t="s">
        <v>47</v>
      </c>
      <c r="F7737" t="s">
        <v>40</v>
      </c>
      <c r="G7737">
        <v>12341.59</v>
      </c>
      <c r="H7737">
        <v>2</v>
      </c>
      <c r="I7737">
        <v>24683.18</v>
      </c>
      <c r="J7737">
        <v>4.47</v>
      </c>
      <c r="K7737">
        <v>3035</v>
      </c>
      <c r="L7737" s="1">
        <v>45315</v>
      </c>
    </row>
    <row r="7738" spans="1:12" x14ac:dyDescent="0.25">
      <c r="A7738" t="s">
        <v>7782</v>
      </c>
      <c r="B7738" t="s">
        <v>13</v>
      </c>
      <c r="C7738" t="s">
        <v>14</v>
      </c>
      <c r="D7738" t="s">
        <v>15</v>
      </c>
      <c r="E7738" t="s">
        <v>16</v>
      </c>
      <c r="F7738" t="s">
        <v>23</v>
      </c>
      <c r="G7738">
        <v>12083.65</v>
      </c>
      <c r="H7738">
        <v>5</v>
      </c>
      <c r="I7738">
        <v>60418.25</v>
      </c>
      <c r="J7738">
        <v>2.15</v>
      </c>
      <c r="K7738">
        <v>4909</v>
      </c>
      <c r="L7738" s="1">
        <v>45332</v>
      </c>
    </row>
    <row r="7739" spans="1:12" x14ac:dyDescent="0.25">
      <c r="A7739" t="s">
        <v>7783</v>
      </c>
      <c r="B7739" t="s">
        <v>53</v>
      </c>
      <c r="C7739" t="s">
        <v>31</v>
      </c>
      <c r="D7739" t="s">
        <v>54</v>
      </c>
      <c r="E7739" t="s">
        <v>22</v>
      </c>
      <c r="F7739" t="s">
        <v>33</v>
      </c>
      <c r="G7739">
        <v>19819.939999999999</v>
      </c>
      <c r="H7739">
        <v>4</v>
      </c>
      <c r="I7739">
        <v>79279.759999999995</v>
      </c>
      <c r="J7739">
        <v>4.58</v>
      </c>
      <c r="K7739">
        <v>3981</v>
      </c>
      <c r="L7739" s="1">
        <v>45437</v>
      </c>
    </row>
    <row r="7740" spans="1:12" x14ac:dyDescent="0.25">
      <c r="A7740" t="s">
        <v>7784</v>
      </c>
      <c r="B7740" t="s">
        <v>38</v>
      </c>
      <c r="C7740" t="s">
        <v>20</v>
      </c>
      <c r="D7740" t="s">
        <v>39</v>
      </c>
      <c r="E7740" t="s">
        <v>16</v>
      </c>
      <c r="F7740" t="s">
        <v>62</v>
      </c>
      <c r="G7740">
        <v>19582.23</v>
      </c>
      <c r="H7740">
        <v>1</v>
      </c>
      <c r="I7740">
        <v>19582.23</v>
      </c>
      <c r="J7740">
        <v>2.39</v>
      </c>
      <c r="K7740">
        <v>1595</v>
      </c>
      <c r="L7740" s="1">
        <v>45629</v>
      </c>
    </row>
    <row r="7741" spans="1:12" x14ac:dyDescent="0.25">
      <c r="A7741" t="s">
        <v>7785</v>
      </c>
      <c r="B7741" t="s">
        <v>53</v>
      </c>
      <c r="C7741" t="s">
        <v>31</v>
      </c>
      <c r="D7741" t="s">
        <v>54</v>
      </c>
      <c r="E7741" t="s">
        <v>22</v>
      </c>
      <c r="F7741" t="s">
        <v>62</v>
      </c>
      <c r="G7741">
        <v>4702.42</v>
      </c>
      <c r="H7741">
        <v>5</v>
      </c>
      <c r="I7741">
        <v>23512.1</v>
      </c>
      <c r="J7741">
        <v>3.94</v>
      </c>
      <c r="K7741">
        <v>2173</v>
      </c>
      <c r="L7741" s="1">
        <v>45391</v>
      </c>
    </row>
    <row r="7742" spans="1:12" x14ac:dyDescent="0.25">
      <c r="A7742" t="s">
        <v>7786</v>
      </c>
      <c r="B7742" t="s">
        <v>25</v>
      </c>
      <c r="C7742" t="s">
        <v>26</v>
      </c>
      <c r="D7742" t="s">
        <v>27</v>
      </c>
      <c r="E7742" t="s">
        <v>22</v>
      </c>
      <c r="F7742" t="s">
        <v>62</v>
      </c>
      <c r="G7742">
        <v>19400.490000000002</v>
      </c>
      <c r="H7742">
        <v>4</v>
      </c>
      <c r="I7742">
        <v>77601.960000000006</v>
      </c>
      <c r="J7742">
        <v>1.61</v>
      </c>
      <c r="K7742">
        <v>4426</v>
      </c>
      <c r="L7742" s="1">
        <v>45302</v>
      </c>
    </row>
    <row r="7743" spans="1:12" x14ac:dyDescent="0.25">
      <c r="A7743" t="s">
        <v>7787</v>
      </c>
      <c r="B7743" t="s">
        <v>49</v>
      </c>
      <c r="C7743" t="s">
        <v>14</v>
      </c>
      <c r="D7743" t="s">
        <v>50</v>
      </c>
      <c r="E7743" t="s">
        <v>22</v>
      </c>
      <c r="F7743" t="s">
        <v>17</v>
      </c>
      <c r="G7743">
        <v>7834.05</v>
      </c>
      <c r="H7743">
        <v>4</v>
      </c>
      <c r="I7743">
        <v>31336.2</v>
      </c>
      <c r="J7743">
        <v>3.12</v>
      </c>
      <c r="K7743">
        <v>2050</v>
      </c>
      <c r="L7743" s="1">
        <v>45636</v>
      </c>
    </row>
    <row r="7744" spans="1:12" x14ac:dyDescent="0.25">
      <c r="A7744" t="s">
        <v>7788</v>
      </c>
      <c r="B7744" t="s">
        <v>25</v>
      </c>
      <c r="C7744" t="s">
        <v>26</v>
      </c>
      <c r="D7744" t="s">
        <v>27</v>
      </c>
      <c r="E7744" t="s">
        <v>16</v>
      </c>
      <c r="F7744" t="s">
        <v>33</v>
      </c>
      <c r="G7744">
        <v>4412.97</v>
      </c>
      <c r="H7744">
        <v>2</v>
      </c>
      <c r="I7744">
        <v>8825.94</v>
      </c>
      <c r="J7744">
        <v>4.29</v>
      </c>
      <c r="K7744">
        <v>2042</v>
      </c>
      <c r="L7744" s="1">
        <v>45588</v>
      </c>
    </row>
    <row r="7745" spans="1:12" x14ac:dyDescent="0.25">
      <c r="A7745" t="s">
        <v>7789</v>
      </c>
      <c r="B7745" t="s">
        <v>35</v>
      </c>
      <c r="C7745" t="s">
        <v>14</v>
      </c>
      <c r="D7745" t="s">
        <v>36</v>
      </c>
      <c r="E7745" t="s">
        <v>22</v>
      </c>
      <c r="F7745" t="s">
        <v>33</v>
      </c>
      <c r="G7745">
        <v>3706.57</v>
      </c>
      <c r="H7745">
        <v>4</v>
      </c>
      <c r="I7745">
        <v>14826.28</v>
      </c>
      <c r="J7745">
        <v>3.38</v>
      </c>
      <c r="K7745">
        <v>241</v>
      </c>
      <c r="L7745" s="1">
        <v>45419</v>
      </c>
    </row>
    <row r="7746" spans="1:12" x14ac:dyDescent="0.25">
      <c r="A7746" t="s">
        <v>7790</v>
      </c>
      <c r="B7746" t="s">
        <v>65</v>
      </c>
      <c r="C7746" t="s">
        <v>20</v>
      </c>
      <c r="D7746" t="s">
        <v>66</v>
      </c>
      <c r="E7746" t="s">
        <v>47</v>
      </c>
      <c r="F7746" t="s">
        <v>23</v>
      </c>
      <c r="G7746">
        <v>5297.26</v>
      </c>
      <c r="H7746">
        <v>3</v>
      </c>
      <c r="I7746">
        <v>15891.78</v>
      </c>
      <c r="J7746">
        <v>1.81</v>
      </c>
      <c r="K7746">
        <v>4156</v>
      </c>
      <c r="L7746" s="1">
        <v>45351</v>
      </c>
    </row>
    <row r="7747" spans="1:12" x14ac:dyDescent="0.25">
      <c r="A7747" t="s">
        <v>7791</v>
      </c>
      <c r="B7747" t="s">
        <v>30</v>
      </c>
      <c r="C7747" t="s">
        <v>31</v>
      </c>
      <c r="D7747" t="s">
        <v>32</v>
      </c>
      <c r="E7747" t="s">
        <v>22</v>
      </c>
      <c r="F7747" t="s">
        <v>28</v>
      </c>
      <c r="G7747">
        <v>19678.21</v>
      </c>
      <c r="H7747">
        <v>4</v>
      </c>
      <c r="I7747">
        <v>78712.84</v>
      </c>
      <c r="J7747">
        <v>4.7300000000000004</v>
      </c>
      <c r="K7747">
        <v>3805</v>
      </c>
      <c r="L7747" s="1">
        <v>45499</v>
      </c>
    </row>
    <row r="7748" spans="1:12" x14ac:dyDescent="0.25">
      <c r="A7748" t="s">
        <v>7792</v>
      </c>
      <c r="B7748" t="s">
        <v>35</v>
      </c>
      <c r="C7748" t="s">
        <v>14</v>
      </c>
      <c r="D7748" t="s">
        <v>36</v>
      </c>
      <c r="E7748" t="s">
        <v>47</v>
      </c>
      <c r="F7748" t="s">
        <v>28</v>
      </c>
      <c r="G7748">
        <v>11830.96</v>
      </c>
      <c r="H7748">
        <v>2</v>
      </c>
      <c r="I7748">
        <v>23661.919999999998</v>
      </c>
      <c r="J7748">
        <v>2.2400000000000002</v>
      </c>
      <c r="K7748">
        <v>1482</v>
      </c>
      <c r="L7748" s="1">
        <v>45646</v>
      </c>
    </row>
    <row r="7749" spans="1:12" x14ac:dyDescent="0.25">
      <c r="A7749" t="s">
        <v>7793</v>
      </c>
      <c r="B7749" t="s">
        <v>49</v>
      </c>
      <c r="C7749" t="s">
        <v>14</v>
      </c>
      <c r="D7749" t="s">
        <v>50</v>
      </c>
      <c r="E7749" t="s">
        <v>47</v>
      </c>
      <c r="F7749" t="s">
        <v>23</v>
      </c>
      <c r="G7749">
        <v>15159.41</v>
      </c>
      <c r="H7749">
        <v>5</v>
      </c>
      <c r="I7749">
        <v>75797.05</v>
      </c>
      <c r="J7749">
        <v>2.87</v>
      </c>
      <c r="K7749">
        <v>3897</v>
      </c>
      <c r="L7749" s="1">
        <v>45393</v>
      </c>
    </row>
    <row r="7750" spans="1:12" x14ac:dyDescent="0.25">
      <c r="A7750" t="s">
        <v>7794</v>
      </c>
      <c r="B7750" t="s">
        <v>30</v>
      </c>
      <c r="C7750" t="s">
        <v>31</v>
      </c>
      <c r="D7750" t="s">
        <v>32</v>
      </c>
      <c r="E7750" t="s">
        <v>16</v>
      </c>
      <c r="F7750" t="s">
        <v>17</v>
      </c>
      <c r="G7750">
        <v>12659.98</v>
      </c>
      <c r="H7750">
        <v>2</v>
      </c>
      <c r="I7750">
        <v>25319.96</v>
      </c>
      <c r="J7750">
        <v>4.46</v>
      </c>
      <c r="K7750">
        <v>4590</v>
      </c>
      <c r="L7750" s="1">
        <v>45503</v>
      </c>
    </row>
    <row r="7751" spans="1:12" x14ac:dyDescent="0.25">
      <c r="A7751" t="s">
        <v>7795</v>
      </c>
      <c r="B7751" t="s">
        <v>25</v>
      </c>
      <c r="C7751" t="s">
        <v>26</v>
      </c>
      <c r="D7751" t="s">
        <v>27</v>
      </c>
      <c r="E7751" t="s">
        <v>16</v>
      </c>
      <c r="F7751" t="s">
        <v>23</v>
      </c>
      <c r="G7751">
        <v>6087.79</v>
      </c>
      <c r="H7751">
        <v>1</v>
      </c>
      <c r="I7751">
        <v>6087.79</v>
      </c>
      <c r="J7751">
        <v>1.48</v>
      </c>
      <c r="K7751">
        <v>779</v>
      </c>
      <c r="L7751" s="1">
        <v>45302</v>
      </c>
    </row>
    <row r="7752" spans="1:12" x14ac:dyDescent="0.25">
      <c r="A7752" t="s">
        <v>7796</v>
      </c>
      <c r="B7752" t="s">
        <v>25</v>
      </c>
      <c r="C7752" t="s">
        <v>26</v>
      </c>
      <c r="D7752" t="s">
        <v>27</v>
      </c>
      <c r="E7752" t="s">
        <v>16</v>
      </c>
      <c r="F7752" t="s">
        <v>28</v>
      </c>
      <c r="G7752">
        <v>11523.59</v>
      </c>
      <c r="H7752">
        <v>2</v>
      </c>
      <c r="I7752">
        <v>23047.18</v>
      </c>
      <c r="J7752">
        <v>1.63</v>
      </c>
      <c r="K7752">
        <v>4921</v>
      </c>
      <c r="L7752" s="1">
        <v>45570</v>
      </c>
    </row>
    <row r="7753" spans="1:12" x14ac:dyDescent="0.25">
      <c r="A7753" t="s">
        <v>7797</v>
      </c>
      <c r="B7753" t="s">
        <v>19</v>
      </c>
      <c r="C7753" t="s">
        <v>20</v>
      </c>
      <c r="D7753" t="s">
        <v>21</v>
      </c>
      <c r="E7753" t="s">
        <v>16</v>
      </c>
      <c r="F7753" t="s">
        <v>33</v>
      </c>
      <c r="G7753">
        <v>17420.3</v>
      </c>
      <c r="H7753">
        <v>5</v>
      </c>
      <c r="I7753">
        <v>87101.5</v>
      </c>
      <c r="J7753">
        <v>4.82</v>
      </c>
      <c r="K7753">
        <v>1850</v>
      </c>
      <c r="L7753" s="1">
        <v>45308</v>
      </c>
    </row>
    <row r="7754" spans="1:12" x14ac:dyDescent="0.25">
      <c r="A7754" t="s">
        <v>7798</v>
      </c>
      <c r="B7754" t="s">
        <v>49</v>
      </c>
      <c r="C7754" t="s">
        <v>14</v>
      </c>
      <c r="D7754" t="s">
        <v>50</v>
      </c>
      <c r="E7754" t="s">
        <v>16</v>
      </c>
      <c r="F7754" t="s">
        <v>28</v>
      </c>
      <c r="G7754">
        <v>17607.16</v>
      </c>
      <c r="H7754">
        <v>4</v>
      </c>
      <c r="I7754">
        <v>70428.639999999999</v>
      </c>
      <c r="J7754">
        <v>2.1800000000000002</v>
      </c>
      <c r="K7754">
        <v>4542</v>
      </c>
      <c r="L7754" s="1">
        <v>45605</v>
      </c>
    </row>
    <row r="7755" spans="1:12" x14ac:dyDescent="0.25">
      <c r="A7755" t="s">
        <v>7799</v>
      </c>
      <c r="B7755" t="s">
        <v>13</v>
      </c>
      <c r="C7755" t="s">
        <v>14</v>
      </c>
      <c r="D7755" t="s">
        <v>15</v>
      </c>
      <c r="E7755" t="s">
        <v>47</v>
      </c>
      <c r="F7755" t="s">
        <v>17</v>
      </c>
      <c r="G7755">
        <v>3234.28</v>
      </c>
      <c r="H7755">
        <v>2</v>
      </c>
      <c r="I7755">
        <v>6468.56</v>
      </c>
      <c r="J7755">
        <v>3.03</v>
      </c>
      <c r="K7755">
        <v>4663</v>
      </c>
      <c r="L7755" s="1">
        <v>45371</v>
      </c>
    </row>
    <row r="7756" spans="1:12" x14ac:dyDescent="0.25">
      <c r="A7756" t="s">
        <v>7800</v>
      </c>
      <c r="B7756" t="s">
        <v>25</v>
      </c>
      <c r="C7756" t="s">
        <v>26</v>
      </c>
      <c r="D7756" t="s">
        <v>27</v>
      </c>
      <c r="E7756" t="s">
        <v>47</v>
      </c>
      <c r="F7756" t="s">
        <v>40</v>
      </c>
      <c r="G7756">
        <v>1564.35</v>
      </c>
      <c r="H7756">
        <v>3</v>
      </c>
      <c r="I7756">
        <v>4693.05</v>
      </c>
      <c r="J7756">
        <v>3.5</v>
      </c>
      <c r="K7756">
        <v>4013</v>
      </c>
      <c r="L7756" s="1">
        <v>45426</v>
      </c>
    </row>
    <row r="7757" spans="1:12" x14ac:dyDescent="0.25">
      <c r="A7757" t="s">
        <v>7801</v>
      </c>
      <c r="B7757" t="s">
        <v>38</v>
      </c>
      <c r="C7757" t="s">
        <v>20</v>
      </c>
      <c r="D7757" t="s">
        <v>39</v>
      </c>
      <c r="E7757" t="s">
        <v>47</v>
      </c>
      <c r="F7757" t="s">
        <v>28</v>
      </c>
      <c r="G7757">
        <v>10750.17</v>
      </c>
      <c r="H7757">
        <v>4</v>
      </c>
      <c r="I7757">
        <v>43000.68</v>
      </c>
      <c r="J7757">
        <v>3.03</v>
      </c>
      <c r="K7757">
        <v>219</v>
      </c>
      <c r="L7757" s="1">
        <v>45590</v>
      </c>
    </row>
    <row r="7758" spans="1:12" x14ac:dyDescent="0.25">
      <c r="A7758" t="s">
        <v>7802</v>
      </c>
      <c r="B7758" t="s">
        <v>49</v>
      </c>
      <c r="C7758" t="s">
        <v>14</v>
      </c>
      <c r="D7758" t="s">
        <v>50</v>
      </c>
      <c r="E7758" t="s">
        <v>22</v>
      </c>
      <c r="F7758" t="s">
        <v>17</v>
      </c>
      <c r="G7758">
        <v>6308.68</v>
      </c>
      <c r="H7758">
        <v>4</v>
      </c>
      <c r="I7758">
        <v>25234.720000000001</v>
      </c>
      <c r="J7758">
        <v>2.11</v>
      </c>
      <c r="K7758">
        <v>344</v>
      </c>
      <c r="L7758" s="1">
        <v>45486</v>
      </c>
    </row>
    <row r="7759" spans="1:12" x14ac:dyDescent="0.25">
      <c r="A7759" t="s">
        <v>7803</v>
      </c>
      <c r="B7759" t="s">
        <v>19</v>
      </c>
      <c r="C7759" t="s">
        <v>20</v>
      </c>
      <c r="D7759" t="s">
        <v>21</v>
      </c>
      <c r="E7759" t="s">
        <v>16</v>
      </c>
      <c r="F7759" t="s">
        <v>23</v>
      </c>
      <c r="G7759">
        <v>18250.96</v>
      </c>
      <c r="H7759">
        <v>5</v>
      </c>
      <c r="I7759">
        <v>91254.8</v>
      </c>
      <c r="J7759">
        <v>1.55</v>
      </c>
      <c r="K7759">
        <v>3940</v>
      </c>
      <c r="L7759" s="1">
        <v>45456</v>
      </c>
    </row>
    <row r="7760" spans="1:12" x14ac:dyDescent="0.25">
      <c r="A7760" t="s">
        <v>7804</v>
      </c>
      <c r="B7760" t="s">
        <v>19</v>
      </c>
      <c r="C7760" t="s">
        <v>20</v>
      </c>
      <c r="D7760" t="s">
        <v>21</v>
      </c>
      <c r="E7760" t="s">
        <v>47</v>
      </c>
      <c r="F7760" t="s">
        <v>62</v>
      </c>
      <c r="G7760">
        <v>3008</v>
      </c>
      <c r="H7760">
        <v>3</v>
      </c>
      <c r="I7760">
        <v>9024</v>
      </c>
      <c r="J7760">
        <v>4.9400000000000004</v>
      </c>
      <c r="K7760">
        <v>1668</v>
      </c>
      <c r="L7760" s="1">
        <v>45565</v>
      </c>
    </row>
    <row r="7761" spans="1:12" x14ac:dyDescent="0.25">
      <c r="A7761" t="s">
        <v>7805</v>
      </c>
      <c r="B7761" t="s">
        <v>25</v>
      </c>
      <c r="C7761" t="s">
        <v>26</v>
      </c>
      <c r="D7761" t="s">
        <v>27</v>
      </c>
      <c r="E7761" t="s">
        <v>22</v>
      </c>
      <c r="F7761" t="s">
        <v>17</v>
      </c>
      <c r="G7761">
        <v>2919.79</v>
      </c>
      <c r="H7761">
        <v>2</v>
      </c>
      <c r="I7761">
        <v>5839.58</v>
      </c>
      <c r="J7761">
        <v>3.9</v>
      </c>
      <c r="K7761">
        <v>3173</v>
      </c>
      <c r="L7761" s="1">
        <v>45536</v>
      </c>
    </row>
    <row r="7762" spans="1:12" x14ac:dyDescent="0.25">
      <c r="A7762" t="s">
        <v>7806</v>
      </c>
      <c r="B7762" t="s">
        <v>49</v>
      </c>
      <c r="C7762" t="s">
        <v>14</v>
      </c>
      <c r="D7762" t="s">
        <v>50</v>
      </c>
      <c r="E7762" t="s">
        <v>16</v>
      </c>
      <c r="F7762" t="s">
        <v>28</v>
      </c>
      <c r="G7762">
        <v>19905.060000000001</v>
      </c>
      <c r="H7762">
        <v>5</v>
      </c>
      <c r="I7762">
        <v>99525.3</v>
      </c>
      <c r="J7762">
        <v>2.99</v>
      </c>
      <c r="K7762">
        <v>3677</v>
      </c>
      <c r="L7762" s="1">
        <v>45548</v>
      </c>
    </row>
    <row r="7763" spans="1:12" x14ac:dyDescent="0.25">
      <c r="A7763" t="s">
        <v>7807</v>
      </c>
      <c r="B7763" t="s">
        <v>65</v>
      </c>
      <c r="C7763" t="s">
        <v>20</v>
      </c>
      <c r="D7763" t="s">
        <v>66</v>
      </c>
      <c r="E7763" t="s">
        <v>47</v>
      </c>
      <c r="F7763" t="s">
        <v>17</v>
      </c>
      <c r="G7763">
        <v>15385.74</v>
      </c>
      <c r="H7763">
        <v>5</v>
      </c>
      <c r="I7763">
        <v>76928.7</v>
      </c>
      <c r="J7763">
        <v>2.67</v>
      </c>
      <c r="K7763">
        <v>4754</v>
      </c>
      <c r="L7763" s="1">
        <v>45386</v>
      </c>
    </row>
    <row r="7764" spans="1:12" x14ac:dyDescent="0.25">
      <c r="A7764" t="s">
        <v>7808</v>
      </c>
      <c r="B7764" t="s">
        <v>53</v>
      </c>
      <c r="C7764" t="s">
        <v>31</v>
      </c>
      <c r="D7764" t="s">
        <v>54</v>
      </c>
      <c r="E7764" t="s">
        <v>22</v>
      </c>
      <c r="F7764" t="s">
        <v>40</v>
      </c>
      <c r="G7764">
        <v>1517.89</v>
      </c>
      <c r="H7764">
        <v>5</v>
      </c>
      <c r="I7764">
        <v>7589.45</v>
      </c>
      <c r="J7764">
        <v>1.84</v>
      </c>
      <c r="K7764">
        <v>1435</v>
      </c>
      <c r="L7764" s="1">
        <v>45650</v>
      </c>
    </row>
    <row r="7765" spans="1:12" x14ac:dyDescent="0.25">
      <c r="A7765" t="s">
        <v>7809</v>
      </c>
      <c r="B7765" t="s">
        <v>30</v>
      </c>
      <c r="C7765" t="s">
        <v>31</v>
      </c>
      <c r="D7765" t="s">
        <v>32</v>
      </c>
      <c r="E7765" t="s">
        <v>22</v>
      </c>
      <c r="F7765" t="s">
        <v>23</v>
      </c>
      <c r="G7765">
        <v>9040.36</v>
      </c>
      <c r="H7765">
        <v>4</v>
      </c>
      <c r="I7765">
        <v>36161.440000000002</v>
      </c>
      <c r="J7765">
        <v>2.46</v>
      </c>
      <c r="K7765">
        <v>3547</v>
      </c>
      <c r="L7765" s="1">
        <v>45551</v>
      </c>
    </row>
    <row r="7766" spans="1:12" x14ac:dyDescent="0.25">
      <c r="A7766" t="s">
        <v>7810</v>
      </c>
      <c r="B7766" t="s">
        <v>25</v>
      </c>
      <c r="C7766" t="s">
        <v>26</v>
      </c>
      <c r="D7766" t="s">
        <v>27</v>
      </c>
      <c r="E7766" t="s">
        <v>47</v>
      </c>
      <c r="F7766" t="s">
        <v>28</v>
      </c>
      <c r="G7766">
        <v>3960.35</v>
      </c>
      <c r="H7766">
        <v>3</v>
      </c>
      <c r="I7766">
        <v>11881.05</v>
      </c>
      <c r="J7766">
        <v>3.15</v>
      </c>
      <c r="K7766">
        <v>3034</v>
      </c>
      <c r="L7766" s="1">
        <v>45606</v>
      </c>
    </row>
    <row r="7767" spans="1:12" x14ac:dyDescent="0.25">
      <c r="A7767" t="s">
        <v>7811</v>
      </c>
      <c r="B7767" t="s">
        <v>30</v>
      </c>
      <c r="C7767" t="s">
        <v>31</v>
      </c>
      <c r="D7767" t="s">
        <v>32</v>
      </c>
      <c r="E7767" t="s">
        <v>22</v>
      </c>
      <c r="F7767" t="s">
        <v>28</v>
      </c>
      <c r="G7767">
        <v>6869.77</v>
      </c>
      <c r="H7767">
        <v>5</v>
      </c>
      <c r="I7767">
        <v>34348.85</v>
      </c>
      <c r="J7767">
        <v>4.17</v>
      </c>
      <c r="K7767">
        <v>3195</v>
      </c>
      <c r="L7767" s="1">
        <v>45319</v>
      </c>
    </row>
    <row r="7768" spans="1:12" x14ac:dyDescent="0.25">
      <c r="A7768" t="s">
        <v>7812</v>
      </c>
      <c r="B7768" t="s">
        <v>13</v>
      </c>
      <c r="C7768" t="s">
        <v>14</v>
      </c>
      <c r="D7768" t="s">
        <v>15</v>
      </c>
      <c r="E7768" t="s">
        <v>22</v>
      </c>
      <c r="F7768" t="s">
        <v>23</v>
      </c>
      <c r="G7768">
        <v>16848.45</v>
      </c>
      <c r="H7768">
        <v>4</v>
      </c>
      <c r="I7768">
        <v>67393.8</v>
      </c>
      <c r="J7768">
        <v>3.83</v>
      </c>
      <c r="K7768">
        <v>1307</v>
      </c>
      <c r="L7768" s="1">
        <v>45430</v>
      </c>
    </row>
    <row r="7769" spans="1:12" x14ac:dyDescent="0.25">
      <c r="A7769" t="s">
        <v>7813</v>
      </c>
      <c r="B7769" t="s">
        <v>30</v>
      </c>
      <c r="C7769" t="s">
        <v>31</v>
      </c>
      <c r="D7769" t="s">
        <v>32</v>
      </c>
      <c r="E7769" t="s">
        <v>47</v>
      </c>
      <c r="F7769" t="s">
        <v>33</v>
      </c>
      <c r="G7769">
        <v>6696.91</v>
      </c>
      <c r="H7769">
        <v>1</v>
      </c>
      <c r="I7769">
        <v>6696.91</v>
      </c>
      <c r="J7769">
        <v>2.13</v>
      </c>
      <c r="K7769">
        <v>1225</v>
      </c>
      <c r="L7769" s="1">
        <v>45449</v>
      </c>
    </row>
    <row r="7770" spans="1:12" x14ac:dyDescent="0.25">
      <c r="A7770" t="s">
        <v>7814</v>
      </c>
      <c r="B7770" t="s">
        <v>19</v>
      </c>
      <c r="C7770" t="s">
        <v>20</v>
      </c>
      <c r="D7770" t="s">
        <v>21</v>
      </c>
      <c r="E7770" t="s">
        <v>22</v>
      </c>
      <c r="F7770" t="s">
        <v>28</v>
      </c>
      <c r="G7770">
        <v>16072.15</v>
      </c>
      <c r="H7770">
        <v>3</v>
      </c>
      <c r="I7770">
        <v>48216.45</v>
      </c>
      <c r="J7770">
        <v>4.4400000000000004</v>
      </c>
      <c r="K7770">
        <v>3724</v>
      </c>
      <c r="L7770" s="1">
        <v>45512</v>
      </c>
    </row>
    <row r="7771" spans="1:12" x14ac:dyDescent="0.25">
      <c r="A7771" t="s">
        <v>7815</v>
      </c>
      <c r="B7771" t="s">
        <v>38</v>
      </c>
      <c r="C7771" t="s">
        <v>20</v>
      </c>
      <c r="D7771" t="s">
        <v>39</v>
      </c>
      <c r="E7771" t="s">
        <v>47</v>
      </c>
      <c r="F7771" t="s">
        <v>28</v>
      </c>
      <c r="G7771">
        <v>12737.95</v>
      </c>
      <c r="H7771">
        <v>4</v>
      </c>
      <c r="I7771">
        <v>50951.8</v>
      </c>
      <c r="J7771">
        <v>2.89</v>
      </c>
      <c r="K7771">
        <v>38</v>
      </c>
      <c r="L7771" s="1">
        <v>45636</v>
      </c>
    </row>
    <row r="7772" spans="1:12" x14ac:dyDescent="0.25">
      <c r="A7772" t="s">
        <v>7816</v>
      </c>
      <c r="B7772" t="s">
        <v>53</v>
      </c>
      <c r="C7772" t="s">
        <v>31</v>
      </c>
      <c r="D7772" t="s">
        <v>54</v>
      </c>
      <c r="E7772" t="s">
        <v>22</v>
      </c>
      <c r="F7772" t="s">
        <v>17</v>
      </c>
      <c r="G7772">
        <v>14308.85</v>
      </c>
      <c r="H7772">
        <v>1</v>
      </c>
      <c r="I7772">
        <v>14308.85</v>
      </c>
      <c r="J7772">
        <v>1.28</v>
      </c>
      <c r="K7772">
        <v>2180</v>
      </c>
      <c r="L7772" s="1">
        <v>45401</v>
      </c>
    </row>
    <row r="7773" spans="1:12" x14ac:dyDescent="0.25">
      <c r="A7773" t="s">
        <v>7817</v>
      </c>
      <c r="B7773" t="s">
        <v>53</v>
      </c>
      <c r="C7773" t="s">
        <v>31</v>
      </c>
      <c r="D7773" t="s">
        <v>54</v>
      </c>
      <c r="E7773" t="s">
        <v>22</v>
      </c>
      <c r="F7773" t="s">
        <v>33</v>
      </c>
      <c r="G7773">
        <v>10378.75</v>
      </c>
      <c r="H7773">
        <v>4</v>
      </c>
      <c r="I7773">
        <v>41515</v>
      </c>
      <c r="J7773">
        <v>3.84</v>
      </c>
      <c r="K7773">
        <v>2893</v>
      </c>
      <c r="L7773" s="1">
        <v>45608</v>
      </c>
    </row>
    <row r="7774" spans="1:12" x14ac:dyDescent="0.25">
      <c r="A7774" t="s">
        <v>7818</v>
      </c>
      <c r="B7774" t="s">
        <v>65</v>
      </c>
      <c r="C7774" t="s">
        <v>20</v>
      </c>
      <c r="D7774" t="s">
        <v>66</v>
      </c>
      <c r="E7774" t="s">
        <v>47</v>
      </c>
      <c r="F7774" t="s">
        <v>33</v>
      </c>
      <c r="G7774">
        <v>18801.11</v>
      </c>
      <c r="H7774">
        <v>3</v>
      </c>
      <c r="I7774">
        <v>56403.33</v>
      </c>
      <c r="J7774">
        <v>4.25</v>
      </c>
      <c r="K7774">
        <v>1501</v>
      </c>
      <c r="L7774" s="1">
        <v>45356</v>
      </c>
    </row>
    <row r="7775" spans="1:12" x14ac:dyDescent="0.25">
      <c r="A7775" t="s">
        <v>7819</v>
      </c>
      <c r="B7775" t="s">
        <v>25</v>
      </c>
      <c r="C7775" t="s">
        <v>26</v>
      </c>
      <c r="D7775" t="s">
        <v>27</v>
      </c>
      <c r="E7775" t="s">
        <v>16</v>
      </c>
      <c r="F7775" t="s">
        <v>23</v>
      </c>
      <c r="G7775">
        <v>16509.439999999999</v>
      </c>
      <c r="H7775">
        <v>3</v>
      </c>
      <c r="I7775">
        <v>49528.32</v>
      </c>
      <c r="J7775">
        <v>2.74</v>
      </c>
      <c r="K7775">
        <v>4192</v>
      </c>
      <c r="L7775" s="1">
        <v>45370</v>
      </c>
    </row>
    <row r="7776" spans="1:12" x14ac:dyDescent="0.25">
      <c r="A7776" t="s">
        <v>7820</v>
      </c>
      <c r="B7776" t="s">
        <v>43</v>
      </c>
      <c r="C7776" t="s">
        <v>44</v>
      </c>
      <c r="D7776" t="s">
        <v>45</v>
      </c>
      <c r="E7776" t="s">
        <v>16</v>
      </c>
      <c r="F7776" t="s">
        <v>28</v>
      </c>
      <c r="G7776">
        <v>13621.91</v>
      </c>
      <c r="H7776">
        <v>3</v>
      </c>
      <c r="I7776">
        <v>40865.730000000003</v>
      </c>
      <c r="J7776">
        <v>1.1499999999999999</v>
      </c>
      <c r="K7776">
        <v>342</v>
      </c>
      <c r="L7776" s="1">
        <v>45643</v>
      </c>
    </row>
    <row r="7777" spans="1:12" x14ac:dyDescent="0.25">
      <c r="A7777" t="s">
        <v>7821</v>
      </c>
      <c r="B7777" t="s">
        <v>38</v>
      </c>
      <c r="C7777" t="s">
        <v>20</v>
      </c>
      <c r="D7777" t="s">
        <v>39</v>
      </c>
      <c r="E7777" t="s">
        <v>47</v>
      </c>
      <c r="F7777" t="s">
        <v>17</v>
      </c>
      <c r="G7777">
        <v>18019.150000000001</v>
      </c>
      <c r="H7777">
        <v>2</v>
      </c>
      <c r="I7777">
        <v>36038.300000000003</v>
      </c>
      <c r="J7777">
        <v>1.23</v>
      </c>
      <c r="K7777">
        <v>3156</v>
      </c>
      <c r="L7777" s="1">
        <v>45334</v>
      </c>
    </row>
    <row r="7778" spans="1:12" x14ac:dyDescent="0.25">
      <c r="A7778" t="s">
        <v>7822</v>
      </c>
      <c r="B7778" t="s">
        <v>49</v>
      </c>
      <c r="C7778" t="s">
        <v>14</v>
      </c>
      <c r="D7778" t="s">
        <v>50</v>
      </c>
      <c r="E7778" t="s">
        <v>16</v>
      </c>
      <c r="F7778" t="s">
        <v>33</v>
      </c>
      <c r="G7778">
        <v>9365.92</v>
      </c>
      <c r="H7778">
        <v>4</v>
      </c>
      <c r="I7778">
        <v>37463.68</v>
      </c>
      <c r="J7778">
        <v>1.87</v>
      </c>
      <c r="K7778">
        <v>1911</v>
      </c>
      <c r="L7778" s="1">
        <v>45634</v>
      </c>
    </row>
    <row r="7779" spans="1:12" x14ac:dyDescent="0.25">
      <c r="A7779" t="s">
        <v>7823</v>
      </c>
      <c r="B7779" t="s">
        <v>53</v>
      </c>
      <c r="C7779" t="s">
        <v>31</v>
      </c>
      <c r="D7779" t="s">
        <v>54</v>
      </c>
      <c r="E7779" t="s">
        <v>47</v>
      </c>
      <c r="F7779" t="s">
        <v>62</v>
      </c>
      <c r="G7779">
        <v>1769.29</v>
      </c>
      <c r="H7779">
        <v>1</v>
      </c>
      <c r="I7779">
        <v>1769.29</v>
      </c>
      <c r="J7779">
        <v>2.09</v>
      </c>
      <c r="K7779">
        <v>3229</v>
      </c>
      <c r="L7779" s="1">
        <v>45464</v>
      </c>
    </row>
    <row r="7780" spans="1:12" x14ac:dyDescent="0.25">
      <c r="A7780" t="s">
        <v>7824</v>
      </c>
      <c r="B7780" t="s">
        <v>65</v>
      </c>
      <c r="C7780" t="s">
        <v>20</v>
      </c>
      <c r="D7780" t="s">
        <v>66</v>
      </c>
      <c r="E7780" t="s">
        <v>47</v>
      </c>
      <c r="F7780" t="s">
        <v>62</v>
      </c>
      <c r="G7780">
        <v>2715.53</v>
      </c>
      <c r="H7780">
        <v>2</v>
      </c>
      <c r="I7780">
        <v>5431.06</v>
      </c>
      <c r="J7780">
        <v>1.4</v>
      </c>
      <c r="K7780">
        <v>571</v>
      </c>
      <c r="L7780" s="1">
        <v>45554</v>
      </c>
    </row>
    <row r="7781" spans="1:12" x14ac:dyDescent="0.25">
      <c r="A7781" t="s">
        <v>7825</v>
      </c>
      <c r="B7781" t="s">
        <v>49</v>
      </c>
      <c r="C7781" t="s">
        <v>14</v>
      </c>
      <c r="D7781" t="s">
        <v>50</v>
      </c>
      <c r="E7781" t="s">
        <v>22</v>
      </c>
      <c r="F7781" t="s">
        <v>40</v>
      </c>
      <c r="G7781">
        <v>17890.64</v>
      </c>
      <c r="H7781">
        <v>5</v>
      </c>
      <c r="I7781">
        <v>89453.2</v>
      </c>
      <c r="J7781">
        <v>1.49</v>
      </c>
      <c r="K7781">
        <v>3583</v>
      </c>
      <c r="L7781" s="1">
        <v>45365</v>
      </c>
    </row>
    <row r="7782" spans="1:12" x14ac:dyDescent="0.25">
      <c r="A7782" t="s">
        <v>7826</v>
      </c>
      <c r="B7782" t="s">
        <v>25</v>
      </c>
      <c r="C7782" t="s">
        <v>26</v>
      </c>
      <c r="D7782" t="s">
        <v>27</v>
      </c>
      <c r="E7782" t="s">
        <v>22</v>
      </c>
      <c r="F7782" t="s">
        <v>23</v>
      </c>
      <c r="G7782">
        <v>12220.31</v>
      </c>
      <c r="H7782">
        <v>5</v>
      </c>
      <c r="I7782">
        <v>61101.55</v>
      </c>
      <c r="J7782">
        <v>4.6900000000000004</v>
      </c>
      <c r="K7782">
        <v>897</v>
      </c>
      <c r="L7782" s="1">
        <v>45614</v>
      </c>
    </row>
    <row r="7783" spans="1:12" x14ac:dyDescent="0.25">
      <c r="A7783" t="s">
        <v>7827</v>
      </c>
      <c r="B7783" t="s">
        <v>53</v>
      </c>
      <c r="C7783" t="s">
        <v>31</v>
      </c>
      <c r="D7783" t="s">
        <v>54</v>
      </c>
      <c r="E7783" t="s">
        <v>47</v>
      </c>
      <c r="F7783" t="s">
        <v>28</v>
      </c>
      <c r="G7783">
        <v>6812.39</v>
      </c>
      <c r="H7783">
        <v>3</v>
      </c>
      <c r="I7783">
        <v>20437.169999999998</v>
      </c>
      <c r="J7783">
        <v>2.11</v>
      </c>
      <c r="K7783">
        <v>3194</v>
      </c>
      <c r="L7783" s="1">
        <v>45628</v>
      </c>
    </row>
    <row r="7784" spans="1:12" x14ac:dyDescent="0.25">
      <c r="A7784" t="s">
        <v>7828</v>
      </c>
      <c r="B7784" t="s">
        <v>19</v>
      </c>
      <c r="C7784" t="s">
        <v>20</v>
      </c>
      <c r="D7784" t="s">
        <v>21</v>
      </c>
      <c r="E7784" t="s">
        <v>16</v>
      </c>
      <c r="F7784" t="s">
        <v>28</v>
      </c>
      <c r="G7784">
        <v>4941.6400000000003</v>
      </c>
      <c r="H7784">
        <v>4</v>
      </c>
      <c r="I7784">
        <v>19766.560000000001</v>
      </c>
      <c r="J7784">
        <v>1.35</v>
      </c>
      <c r="K7784">
        <v>168</v>
      </c>
      <c r="L7784" s="1">
        <v>45590</v>
      </c>
    </row>
    <row r="7785" spans="1:12" x14ac:dyDescent="0.25">
      <c r="A7785" t="s">
        <v>7829</v>
      </c>
      <c r="B7785" t="s">
        <v>19</v>
      </c>
      <c r="C7785" t="s">
        <v>20</v>
      </c>
      <c r="D7785" t="s">
        <v>21</v>
      </c>
      <c r="E7785" t="s">
        <v>22</v>
      </c>
      <c r="F7785" t="s">
        <v>23</v>
      </c>
      <c r="G7785">
        <v>4603.17</v>
      </c>
      <c r="H7785">
        <v>5</v>
      </c>
      <c r="I7785">
        <v>23015.85</v>
      </c>
      <c r="J7785">
        <v>1.36</v>
      </c>
      <c r="K7785">
        <v>4452</v>
      </c>
      <c r="L7785" s="1">
        <v>45439</v>
      </c>
    </row>
    <row r="7786" spans="1:12" x14ac:dyDescent="0.25">
      <c r="A7786" t="s">
        <v>7830</v>
      </c>
      <c r="B7786" t="s">
        <v>38</v>
      </c>
      <c r="C7786" t="s">
        <v>20</v>
      </c>
      <c r="D7786" t="s">
        <v>39</v>
      </c>
      <c r="E7786" t="s">
        <v>47</v>
      </c>
      <c r="F7786" t="s">
        <v>62</v>
      </c>
      <c r="G7786">
        <v>8458.9699999999993</v>
      </c>
      <c r="H7786">
        <v>3</v>
      </c>
      <c r="I7786">
        <v>25376.91</v>
      </c>
      <c r="J7786">
        <v>2.15</v>
      </c>
      <c r="K7786">
        <v>2985</v>
      </c>
      <c r="L7786" s="1">
        <v>45556</v>
      </c>
    </row>
    <row r="7787" spans="1:12" x14ac:dyDescent="0.25">
      <c r="A7787" t="s">
        <v>7831</v>
      </c>
      <c r="B7787" t="s">
        <v>43</v>
      </c>
      <c r="C7787" t="s">
        <v>44</v>
      </c>
      <c r="D7787" t="s">
        <v>45</v>
      </c>
      <c r="E7787" t="s">
        <v>47</v>
      </c>
      <c r="F7787" t="s">
        <v>17</v>
      </c>
      <c r="G7787">
        <v>17276.11</v>
      </c>
      <c r="H7787">
        <v>3</v>
      </c>
      <c r="I7787">
        <v>51828.33</v>
      </c>
      <c r="J7787">
        <v>1.1499999999999999</v>
      </c>
      <c r="K7787">
        <v>3573</v>
      </c>
      <c r="L7787" s="1">
        <v>45598</v>
      </c>
    </row>
    <row r="7788" spans="1:12" x14ac:dyDescent="0.25">
      <c r="A7788" t="s">
        <v>7832</v>
      </c>
      <c r="B7788" t="s">
        <v>49</v>
      </c>
      <c r="C7788" t="s">
        <v>14</v>
      </c>
      <c r="D7788" t="s">
        <v>50</v>
      </c>
      <c r="E7788" t="s">
        <v>47</v>
      </c>
      <c r="F7788" t="s">
        <v>62</v>
      </c>
      <c r="G7788">
        <v>12127.36</v>
      </c>
      <c r="H7788">
        <v>5</v>
      </c>
      <c r="I7788">
        <v>60636.800000000003</v>
      </c>
      <c r="J7788">
        <v>3.95</v>
      </c>
      <c r="K7788">
        <v>572</v>
      </c>
      <c r="L7788" s="1">
        <v>45376</v>
      </c>
    </row>
    <row r="7789" spans="1:12" x14ac:dyDescent="0.25">
      <c r="A7789" t="s">
        <v>7833</v>
      </c>
      <c r="B7789" t="s">
        <v>43</v>
      </c>
      <c r="C7789" t="s">
        <v>44</v>
      </c>
      <c r="D7789" t="s">
        <v>45</v>
      </c>
      <c r="E7789" t="s">
        <v>16</v>
      </c>
      <c r="F7789" t="s">
        <v>28</v>
      </c>
      <c r="G7789">
        <v>5702.54</v>
      </c>
      <c r="H7789">
        <v>4</v>
      </c>
      <c r="I7789">
        <v>22810.16</v>
      </c>
      <c r="J7789">
        <v>2.52</v>
      </c>
      <c r="K7789">
        <v>2294</v>
      </c>
      <c r="L7789" s="1">
        <v>45531</v>
      </c>
    </row>
    <row r="7790" spans="1:12" x14ac:dyDescent="0.25">
      <c r="A7790" t="s">
        <v>7834</v>
      </c>
      <c r="B7790" t="s">
        <v>35</v>
      </c>
      <c r="C7790" t="s">
        <v>14</v>
      </c>
      <c r="D7790" t="s">
        <v>36</v>
      </c>
      <c r="E7790" t="s">
        <v>47</v>
      </c>
      <c r="F7790" t="s">
        <v>23</v>
      </c>
      <c r="G7790">
        <v>522.67999999999995</v>
      </c>
      <c r="H7790">
        <v>3</v>
      </c>
      <c r="I7790">
        <v>1568.04</v>
      </c>
      <c r="J7790">
        <v>2.02</v>
      </c>
      <c r="K7790">
        <v>238</v>
      </c>
      <c r="L7790" s="1">
        <v>45378</v>
      </c>
    </row>
    <row r="7791" spans="1:12" x14ac:dyDescent="0.25">
      <c r="A7791" t="s">
        <v>7835</v>
      </c>
      <c r="B7791" t="s">
        <v>49</v>
      </c>
      <c r="C7791" t="s">
        <v>14</v>
      </c>
      <c r="D7791" t="s">
        <v>50</v>
      </c>
      <c r="E7791" t="s">
        <v>16</v>
      </c>
      <c r="F7791" t="s">
        <v>23</v>
      </c>
      <c r="G7791">
        <v>17053.189999999999</v>
      </c>
      <c r="H7791">
        <v>3</v>
      </c>
      <c r="I7791">
        <v>51159.57</v>
      </c>
      <c r="J7791">
        <v>2.37</v>
      </c>
      <c r="K7791">
        <v>3483</v>
      </c>
      <c r="L7791" s="1">
        <v>45456</v>
      </c>
    </row>
    <row r="7792" spans="1:12" x14ac:dyDescent="0.25">
      <c r="A7792" t="s">
        <v>7836</v>
      </c>
      <c r="B7792" t="s">
        <v>38</v>
      </c>
      <c r="C7792" t="s">
        <v>20</v>
      </c>
      <c r="D7792" t="s">
        <v>39</v>
      </c>
      <c r="E7792" t="s">
        <v>47</v>
      </c>
      <c r="F7792" t="s">
        <v>23</v>
      </c>
      <c r="G7792">
        <v>8067.57</v>
      </c>
      <c r="H7792">
        <v>1</v>
      </c>
      <c r="I7792">
        <v>8067.57</v>
      </c>
      <c r="J7792">
        <v>2.98</v>
      </c>
      <c r="K7792">
        <v>1596</v>
      </c>
      <c r="L7792" s="1">
        <v>45522</v>
      </c>
    </row>
    <row r="7793" spans="1:12" x14ac:dyDescent="0.25">
      <c r="A7793" t="s">
        <v>7837</v>
      </c>
      <c r="B7793" t="s">
        <v>53</v>
      </c>
      <c r="C7793" t="s">
        <v>31</v>
      </c>
      <c r="D7793" t="s">
        <v>54</v>
      </c>
      <c r="E7793" t="s">
        <v>22</v>
      </c>
      <c r="F7793" t="s">
        <v>40</v>
      </c>
      <c r="G7793">
        <v>18286.990000000002</v>
      </c>
      <c r="H7793">
        <v>2</v>
      </c>
      <c r="I7793">
        <v>36573.980000000003</v>
      </c>
      <c r="J7793">
        <v>2.4300000000000002</v>
      </c>
      <c r="K7793">
        <v>4877</v>
      </c>
      <c r="L7793" s="1">
        <v>45499</v>
      </c>
    </row>
    <row r="7794" spans="1:12" x14ac:dyDescent="0.25">
      <c r="A7794" t="s">
        <v>7838</v>
      </c>
      <c r="B7794" t="s">
        <v>25</v>
      </c>
      <c r="C7794" t="s">
        <v>26</v>
      </c>
      <c r="D7794" t="s">
        <v>27</v>
      </c>
      <c r="E7794" t="s">
        <v>22</v>
      </c>
      <c r="F7794" t="s">
        <v>40</v>
      </c>
      <c r="G7794">
        <v>17617.43</v>
      </c>
      <c r="H7794">
        <v>4</v>
      </c>
      <c r="I7794">
        <v>70469.72</v>
      </c>
      <c r="J7794">
        <v>1.86</v>
      </c>
      <c r="K7794">
        <v>1181</v>
      </c>
      <c r="L7794" s="1">
        <v>45339</v>
      </c>
    </row>
    <row r="7795" spans="1:12" x14ac:dyDescent="0.25">
      <c r="A7795" t="s">
        <v>7839</v>
      </c>
      <c r="B7795" t="s">
        <v>49</v>
      </c>
      <c r="C7795" t="s">
        <v>14</v>
      </c>
      <c r="D7795" t="s">
        <v>50</v>
      </c>
      <c r="E7795" t="s">
        <v>47</v>
      </c>
      <c r="F7795" t="s">
        <v>23</v>
      </c>
      <c r="G7795">
        <v>13592.74</v>
      </c>
      <c r="H7795">
        <v>2</v>
      </c>
      <c r="I7795">
        <v>27185.48</v>
      </c>
      <c r="J7795">
        <v>1.51</v>
      </c>
      <c r="K7795">
        <v>4457</v>
      </c>
      <c r="L7795" s="1">
        <v>45520</v>
      </c>
    </row>
    <row r="7796" spans="1:12" x14ac:dyDescent="0.25">
      <c r="A7796" t="s">
        <v>7840</v>
      </c>
      <c r="B7796" t="s">
        <v>19</v>
      </c>
      <c r="C7796" t="s">
        <v>20</v>
      </c>
      <c r="D7796" t="s">
        <v>21</v>
      </c>
      <c r="E7796" t="s">
        <v>47</v>
      </c>
      <c r="F7796" t="s">
        <v>28</v>
      </c>
      <c r="G7796">
        <v>11115.16</v>
      </c>
      <c r="H7796">
        <v>4</v>
      </c>
      <c r="I7796">
        <v>44460.639999999999</v>
      </c>
      <c r="J7796">
        <v>4.46</v>
      </c>
      <c r="K7796">
        <v>4943</v>
      </c>
      <c r="L7796" s="1">
        <v>45357</v>
      </c>
    </row>
    <row r="7797" spans="1:12" x14ac:dyDescent="0.25">
      <c r="A7797" t="s">
        <v>7841</v>
      </c>
      <c r="B7797" t="s">
        <v>35</v>
      </c>
      <c r="C7797" t="s">
        <v>14</v>
      </c>
      <c r="D7797" t="s">
        <v>36</v>
      </c>
      <c r="E7797" t="s">
        <v>47</v>
      </c>
      <c r="F7797" t="s">
        <v>40</v>
      </c>
      <c r="G7797">
        <v>17110.21</v>
      </c>
      <c r="H7797">
        <v>2</v>
      </c>
      <c r="I7797">
        <v>34220.42</v>
      </c>
      <c r="J7797">
        <v>3.92</v>
      </c>
      <c r="K7797">
        <v>1123</v>
      </c>
      <c r="L7797" s="1">
        <v>45404</v>
      </c>
    </row>
    <row r="7798" spans="1:12" x14ac:dyDescent="0.25">
      <c r="A7798" t="s">
        <v>7842</v>
      </c>
      <c r="B7798" t="s">
        <v>30</v>
      </c>
      <c r="C7798" t="s">
        <v>31</v>
      </c>
      <c r="D7798" t="s">
        <v>32</v>
      </c>
      <c r="E7798" t="s">
        <v>22</v>
      </c>
      <c r="F7798" t="s">
        <v>23</v>
      </c>
      <c r="G7798">
        <v>8733.98</v>
      </c>
      <c r="H7798">
        <v>2</v>
      </c>
      <c r="I7798">
        <v>17467.96</v>
      </c>
      <c r="J7798">
        <v>1</v>
      </c>
      <c r="K7798">
        <v>1567</v>
      </c>
      <c r="L7798" s="1">
        <v>45459</v>
      </c>
    </row>
    <row r="7799" spans="1:12" x14ac:dyDescent="0.25">
      <c r="A7799" t="s">
        <v>7843</v>
      </c>
      <c r="B7799" t="s">
        <v>30</v>
      </c>
      <c r="C7799" t="s">
        <v>31</v>
      </c>
      <c r="D7799" t="s">
        <v>32</v>
      </c>
      <c r="E7799" t="s">
        <v>16</v>
      </c>
      <c r="F7799" t="s">
        <v>40</v>
      </c>
      <c r="G7799">
        <v>4395.9799999999996</v>
      </c>
      <c r="H7799">
        <v>1</v>
      </c>
      <c r="I7799">
        <v>4395.9799999999996</v>
      </c>
      <c r="J7799">
        <v>3.77</v>
      </c>
      <c r="K7799">
        <v>3781</v>
      </c>
      <c r="L7799" s="1">
        <v>45456</v>
      </c>
    </row>
    <row r="7800" spans="1:12" x14ac:dyDescent="0.25">
      <c r="A7800" t="s">
        <v>7844</v>
      </c>
      <c r="B7800" t="s">
        <v>53</v>
      </c>
      <c r="C7800" t="s">
        <v>31</v>
      </c>
      <c r="D7800" t="s">
        <v>54</v>
      </c>
      <c r="E7800" t="s">
        <v>47</v>
      </c>
      <c r="F7800" t="s">
        <v>40</v>
      </c>
      <c r="G7800">
        <v>10512.33</v>
      </c>
      <c r="H7800">
        <v>3</v>
      </c>
      <c r="I7800">
        <v>31536.99</v>
      </c>
      <c r="J7800">
        <v>2.4</v>
      </c>
      <c r="K7800">
        <v>4568</v>
      </c>
      <c r="L7800" s="1">
        <v>45441</v>
      </c>
    </row>
    <row r="7801" spans="1:12" x14ac:dyDescent="0.25">
      <c r="A7801" t="s">
        <v>7845</v>
      </c>
      <c r="B7801" t="s">
        <v>38</v>
      </c>
      <c r="C7801" t="s">
        <v>20</v>
      </c>
      <c r="D7801" t="s">
        <v>39</v>
      </c>
      <c r="E7801" t="s">
        <v>22</v>
      </c>
      <c r="F7801" t="s">
        <v>62</v>
      </c>
      <c r="G7801">
        <v>2860.09</v>
      </c>
      <c r="H7801">
        <v>4</v>
      </c>
      <c r="I7801">
        <v>11440.36</v>
      </c>
      <c r="J7801">
        <v>1.1499999999999999</v>
      </c>
      <c r="K7801">
        <v>4037</v>
      </c>
      <c r="L7801" s="1">
        <v>45393</v>
      </c>
    </row>
    <row r="7802" spans="1:12" x14ac:dyDescent="0.25">
      <c r="A7802" t="s">
        <v>7846</v>
      </c>
      <c r="B7802" t="s">
        <v>43</v>
      </c>
      <c r="C7802" t="s">
        <v>44</v>
      </c>
      <c r="D7802" t="s">
        <v>45</v>
      </c>
      <c r="E7802" t="s">
        <v>47</v>
      </c>
      <c r="F7802" t="s">
        <v>62</v>
      </c>
      <c r="G7802">
        <v>17446.91</v>
      </c>
      <c r="H7802">
        <v>1</v>
      </c>
      <c r="I7802">
        <v>17446.91</v>
      </c>
      <c r="J7802">
        <v>1.05</v>
      </c>
      <c r="K7802">
        <v>2333</v>
      </c>
      <c r="L7802" s="1">
        <v>45579</v>
      </c>
    </row>
    <row r="7803" spans="1:12" x14ac:dyDescent="0.25">
      <c r="A7803" t="s">
        <v>7847</v>
      </c>
      <c r="B7803" t="s">
        <v>49</v>
      </c>
      <c r="C7803" t="s">
        <v>14</v>
      </c>
      <c r="D7803" t="s">
        <v>50</v>
      </c>
      <c r="E7803" t="s">
        <v>22</v>
      </c>
      <c r="F7803" t="s">
        <v>28</v>
      </c>
      <c r="G7803">
        <v>11310.09</v>
      </c>
      <c r="H7803">
        <v>1</v>
      </c>
      <c r="I7803">
        <v>11310.09</v>
      </c>
      <c r="J7803">
        <v>4.41</v>
      </c>
      <c r="K7803">
        <v>570</v>
      </c>
      <c r="L7803" s="1">
        <v>45425</v>
      </c>
    </row>
    <row r="7804" spans="1:12" x14ac:dyDescent="0.25">
      <c r="A7804" t="s">
        <v>7848</v>
      </c>
      <c r="B7804" t="s">
        <v>49</v>
      </c>
      <c r="C7804" t="s">
        <v>14</v>
      </c>
      <c r="D7804" t="s">
        <v>50</v>
      </c>
      <c r="E7804" t="s">
        <v>22</v>
      </c>
      <c r="F7804" t="s">
        <v>40</v>
      </c>
      <c r="G7804">
        <v>935.71</v>
      </c>
      <c r="H7804">
        <v>5</v>
      </c>
      <c r="I7804">
        <v>4678.55</v>
      </c>
      <c r="J7804">
        <v>2.99</v>
      </c>
      <c r="K7804">
        <v>4893</v>
      </c>
      <c r="L7804" s="1">
        <v>45650</v>
      </c>
    </row>
    <row r="7805" spans="1:12" x14ac:dyDescent="0.25">
      <c r="A7805" t="s">
        <v>7849</v>
      </c>
      <c r="B7805" t="s">
        <v>53</v>
      </c>
      <c r="C7805" t="s">
        <v>31</v>
      </c>
      <c r="D7805" t="s">
        <v>54</v>
      </c>
      <c r="E7805" t="s">
        <v>22</v>
      </c>
      <c r="F7805" t="s">
        <v>33</v>
      </c>
      <c r="G7805">
        <v>15006.59</v>
      </c>
      <c r="H7805">
        <v>3</v>
      </c>
      <c r="I7805">
        <v>45019.77</v>
      </c>
      <c r="J7805">
        <v>2.65</v>
      </c>
      <c r="K7805">
        <v>4293</v>
      </c>
      <c r="L7805" s="1">
        <v>45547</v>
      </c>
    </row>
    <row r="7806" spans="1:12" x14ac:dyDescent="0.25">
      <c r="A7806" t="s">
        <v>7850</v>
      </c>
      <c r="B7806" t="s">
        <v>53</v>
      </c>
      <c r="C7806" t="s">
        <v>31</v>
      </c>
      <c r="D7806" t="s">
        <v>54</v>
      </c>
      <c r="E7806" t="s">
        <v>16</v>
      </c>
      <c r="F7806" t="s">
        <v>62</v>
      </c>
      <c r="G7806">
        <v>5574.8</v>
      </c>
      <c r="H7806">
        <v>4</v>
      </c>
      <c r="I7806">
        <v>22299.200000000001</v>
      </c>
      <c r="J7806">
        <v>1.75</v>
      </c>
      <c r="K7806">
        <v>280</v>
      </c>
      <c r="L7806" s="1">
        <v>45529</v>
      </c>
    </row>
    <row r="7807" spans="1:12" x14ac:dyDescent="0.25">
      <c r="A7807" t="s">
        <v>7851</v>
      </c>
      <c r="B7807" t="s">
        <v>25</v>
      </c>
      <c r="C7807" t="s">
        <v>26</v>
      </c>
      <c r="D7807" t="s">
        <v>27</v>
      </c>
      <c r="E7807" t="s">
        <v>22</v>
      </c>
      <c r="F7807" t="s">
        <v>17</v>
      </c>
      <c r="G7807">
        <v>19671.77</v>
      </c>
      <c r="H7807">
        <v>2</v>
      </c>
      <c r="I7807">
        <v>39343.54</v>
      </c>
      <c r="J7807">
        <v>1.08</v>
      </c>
      <c r="K7807">
        <v>269</v>
      </c>
      <c r="L7807" s="1">
        <v>45584</v>
      </c>
    </row>
    <row r="7808" spans="1:12" x14ac:dyDescent="0.25">
      <c r="A7808" t="s">
        <v>7852</v>
      </c>
      <c r="B7808" t="s">
        <v>53</v>
      </c>
      <c r="C7808" t="s">
        <v>31</v>
      </c>
      <c r="D7808" t="s">
        <v>54</v>
      </c>
      <c r="E7808" t="s">
        <v>47</v>
      </c>
      <c r="F7808" t="s">
        <v>17</v>
      </c>
      <c r="G7808">
        <v>2423.9699999999998</v>
      </c>
      <c r="H7808">
        <v>1</v>
      </c>
      <c r="I7808">
        <v>2423.9699999999998</v>
      </c>
      <c r="J7808">
        <v>1.03</v>
      </c>
      <c r="K7808">
        <v>4029</v>
      </c>
      <c r="L7808" s="1">
        <v>45495</v>
      </c>
    </row>
    <row r="7809" spans="1:12" x14ac:dyDescent="0.25">
      <c r="A7809" t="s">
        <v>7853</v>
      </c>
      <c r="B7809" t="s">
        <v>30</v>
      </c>
      <c r="C7809" t="s">
        <v>31</v>
      </c>
      <c r="D7809" t="s">
        <v>32</v>
      </c>
      <c r="E7809" t="s">
        <v>16</v>
      </c>
      <c r="F7809" t="s">
        <v>23</v>
      </c>
      <c r="G7809">
        <v>4232.8999999999996</v>
      </c>
      <c r="H7809">
        <v>4</v>
      </c>
      <c r="I7809">
        <v>16931.599999999999</v>
      </c>
      <c r="J7809">
        <v>4.71</v>
      </c>
      <c r="K7809">
        <v>1089</v>
      </c>
      <c r="L7809" s="1">
        <v>45639</v>
      </c>
    </row>
    <row r="7810" spans="1:12" x14ac:dyDescent="0.25">
      <c r="A7810" t="s">
        <v>7854</v>
      </c>
      <c r="B7810" t="s">
        <v>53</v>
      </c>
      <c r="C7810" t="s">
        <v>31</v>
      </c>
      <c r="D7810" t="s">
        <v>54</v>
      </c>
      <c r="E7810" t="s">
        <v>47</v>
      </c>
      <c r="F7810" t="s">
        <v>23</v>
      </c>
      <c r="G7810">
        <v>7601.23</v>
      </c>
      <c r="H7810">
        <v>5</v>
      </c>
      <c r="I7810">
        <v>38006.15</v>
      </c>
      <c r="J7810">
        <v>2.31</v>
      </c>
      <c r="K7810">
        <v>755</v>
      </c>
      <c r="L7810" s="1">
        <v>45391</v>
      </c>
    </row>
    <row r="7811" spans="1:12" x14ac:dyDescent="0.25">
      <c r="A7811" t="s">
        <v>7855</v>
      </c>
      <c r="B7811" t="s">
        <v>30</v>
      </c>
      <c r="C7811" t="s">
        <v>31</v>
      </c>
      <c r="D7811" t="s">
        <v>32</v>
      </c>
      <c r="E7811" t="s">
        <v>22</v>
      </c>
      <c r="F7811" t="s">
        <v>28</v>
      </c>
      <c r="G7811">
        <v>287.05</v>
      </c>
      <c r="H7811">
        <v>1</v>
      </c>
      <c r="I7811">
        <v>287.05</v>
      </c>
      <c r="J7811">
        <v>2.4700000000000002</v>
      </c>
      <c r="K7811">
        <v>40</v>
      </c>
      <c r="L7811" s="1">
        <v>45375</v>
      </c>
    </row>
    <row r="7812" spans="1:12" x14ac:dyDescent="0.25">
      <c r="A7812" t="s">
        <v>7856</v>
      </c>
      <c r="B7812" t="s">
        <v>13</v>
      </c>
      <c r="C7812" t="s">
        <v>14</v>
      </c>
      <c r="D7812" t="s">
        <v>15</v>
      </c>
      <c r="E7812" t="s">
        <v>16</v>
      </c>
      <c r="F7812" t="s">
        <v>23</v>
      </c>
      <c r="G7812">
        <v>6847.41</v>
      </c>
      <c r="H7812">
        <v>5</v>
      </c>
      <c r="I7812">
        <v>34237.050000000003</v>
      </c>
      <c r="J7812">
        <v>2.66</v>
      </c>
      <c r="K7812">
        <v>4130</v>
      </c>
      <c r="L7812" s="1">
        <v>45588</v>
      </c>
    </row>
    <row r="7813" spans="1:12" x14ac:dyDescent="0.25">
      <c r="A7813" t="s">
        <v>7857</v>
      </c>
      <c r="B7813" t="s">
        <v>35</v>
      </c>
      <c r="C7813" t="s">
        <v>14</v>
      </c>
      <c r="D7813" t="s">
        <v>36</v>
      </c>
      <c r="E7813" t="s">
        <v>16</v>
      </c>
      <c r="F7813" t="s">
        <v>33</v>
      </c>
      <c r="G7813">
        <v>13008.07</v>
      </c>
      <c r="H7813">
        <v>3</v>
      </c>
      <c r="I7813">
        <v>39024.21</v>
      </c>
      <c r="J7813">
        <v>1.94</v>
      </c>
      <c r="K7813">
        <v>2096</v>
      </c>
      <c r="L7813" s="1">
        <v>45499</v>
      </c>
    </row>
    <row r="7814" spans="1:12" x14ac:dyDescent="0.25">
      <c r="A7814" t="s">
        <v>7858</v>
      </c>
      <c r="B7814" t="s">
        <v>65</v>
      </c>
      <c r="C7814" t="s">
        <v>20</v>
      </c>
      <c r="D7814" t="s">
        <v>66</v>
      </c>
      <c r="E7814" t="s">
        <v>47</v>
      </c>
      <c r="F7814" t="s">
        <v>28</v>
      </c>
      <c r="G7814">
        <v>8990.16</v>
      </c>
      <c r="H7814">
        <v>4</v>
      </c>
      <c r="I7814">
        <v>35960.639999999999</v>
      </c>
      <c r="J7814">
        <v>2.8</v>
      </c>
      <c r="K7814">
        <v>2376</v>
      </c>
      <c r="L7814" s="1">
        <v>45588</v>
      </c>
    </row>
    <row r="7815" spans="1:12" x14ac:dyDescent="0.25">
      <c r="A7815" t="s">
        <v>7859</v>
      </c>
      <c r="B7815" t="s">
        <v>43</v>
      </c>
      <c r="C7815" t="s">
        <v>44</v>
      </c>
      <c r="D7815" t="s">
        <v>45</v>
      </c>
      <c r="E7815" t="s">
        <v>16</v>
      </c>
      <c r="F7815" t="s">
        <v>40</v>
      </c>
      <c r="G7815">
        <v>18780.8</v>
      </c>
      <c r="H7815">
        <v>5</v>
      </c>
      <c r="I7815">
        <v>93904</v>
      </c>
      <c r="J7815">
        <v>4.5999999999999996</v>
      </c>
      <c r="K7815">
        <v>2829</v>
      </c>
      <c r="L7815" s="1">
        <v>45551</v>
      </c>
    </row>
    <row r="7816" spans="1:12" x14ac:dyDescent="0.25">
      <c r="A7816" t="s">
        <v>7860</v>
      </c>
      <c r="B7816" t="s">
        <v>19</v>
      </c>
      <c r="C7816" t="s">
        <v>20</v>
      </c>
      <c r="D7816" t="s">
        <v>21</v>
      </c>
      <c r="E7816" t="s">
        <v>47</v>
      </c>
      <c r="F7816" t="s">
        <v>17</v>
      </c>
      <c r="G7816">
        <v>4738.7700000000004</v>
      </c>
      <c r="H7816">
        <v>3</v>
      </c>
      <c r="I7816">
        <v>14216.31</v>
      </c>
      <c r="J7816">
        <v>4.67</v>
      </c>
      <c r="K7816">
        <v>1192</v>
      </c>
      <c r="L7816" s="1">
        <v>45424</v>
      </c>
    </row>
    <row r="7817" spans="1:12" x14ac:dyDescent="0.25">
      <c r="A7817" t="s">
        <v>7861</v>
      </c>
      <c r="B7817" t="s">
        <v>49</v>
      </c>
      <c r="C7817" t="s">
        <v>14</v>
      </c>
      <c r="D7817" t="s">
        <v>50</v>
      </c>
      <c r="E7817" t="s">
        <v>22</v>
      </c>
      <c r="F7817" t="s">
        <v>28</v>
      </c>
      <c r="G7817">
        <v>12118.25</v>
      </c>
      <c r="H7817">
        <v>5</v>
      </c>
      <c r="I7817">
        <v>60591.25</v>
      </c>
      <c r="J7817">
        <v>2.5299999999999998</v>
      </c>
      <c r="K7817">
        <v>1314</v>
      </c>
      <c r="L7817" s="1">
        <v>45548</v>
      </c>
    </row>
    <row r="7818" spans="1:12" x14ac:dyDescent="0.25">
      <c r="A7818" t="s">
        <v>7862</v>
      </c>
      <c r="B7818" t="s">
        <v>13</v>
      </c>
      <c r="C7818" t="s">
        <v>14</v>
      </c>
      <c r="D7818" t="s">
        <v>15</v>
      </c>
      <c r="E7818" t="s">
        <v>47</v>
      </c>
      <c r="F7818" t="s">
        <v>33</v>
      </c>
      <c r="G7818">
        <v>8301.56</v>
      </c>
      <c r="H7818">
        <v>1</v>
      </c>
      <c r="I7818">
        <v>8301.56</v>
      </c>
      <c r="J7818">
        <v>3.29</v>
      </c>
      <c r="K7818">
        <v>3847</v>
      </c>
      <c r="L7818" s="1">
        <v>45386</v>
      </c>
    </row>
    <row r="7819" spans="1:12" x14ac:dyDescent="0.25">
      <c r="A7819" t="s">
        <v>7863</v>
      </c>
      <c r="B7819" t="s">
        <v>30</v>
      </c>
      <c r="C7819" t="s">
        <v>31</v>
      </c>
      <c r="D7819" t="s">
        <v>32</v>
      </c>
      <c r="E7819" t="s">
        <v>22</v>
      </c>
      <c r="F7819" t="s">
        <v>23</v>
      </c>
      <c r="G7819">
        <v>4687.79</v>
      </c>
      <c r="H7819">
        <v>2</v>
      </c>
      <c r="I7819">
        <v>9375.58</v>
      </c>
      <c r="J7819">
        <v>3.36</v>
      </c>
      <c r="K7819">
        <v>3840</v>
      </c>
      <c r="L7819" s="1">
        <v>45387</v>
      </c>
    </row>
    <row r="7820" spans="1:12" x14ac:dyDescent="0.25">
      <c r="A7820" t="s">
        <v>7864</v>
      </c>
      <c r="B7820" t="s">
        <v>49</v>
      </c>
      <c r="C7820" t="s">
        <v>14</v>
      </c>
      <c r="D7820" t="s">
        <v>50</v>
      </c>
      <c r="E7820" t="s">
        <v>16</v>
      </c>
      <c r="F7820" t="s">
        <v>23</v>
      </c>
      <c r="G7820">
        <v>17484.490000000002</v>
      </c>
      <c r="H7820">
        <v>1</v>
      </c>
      <c r="I7820">
        <v>17484.490000000002</v>
      </c>
      <c r="J7820">
        <v>4.67</v>
      </c>
      <c r="K7820">
        <v>3109</v>
      </c>
      <c r="L7820" s="1">
        <v>45565</v>
      </c>
    </row>
    <row r="7821" spans="1:12" x14ac:dyDescent="0.25">
      <c r="A7821" t="s">
        <v>7865</v>
      </c>
      <c r="B7821" t="s">
        <v>30</v>
      </c>
      <c r="C7821" t="s">
        <v>31</v>
      </c>
      <c r="D7821" t="s">
        <v>32</v>
      </c>
      <c r="E7821" t="s">
        <v>47</v>
      </c>
      <c r="F7821" t="s">
        <v>17</v>
      </c>
      <c r="G7821">
        <v>18477.82</v>
      </c>
      <c r="H7821">
        <v>2</v>
      </c>
      <c r="I7821">
        <v>36955.64</v>
      </c>
      <c r="J7821">
        <v>4.97</v>
      </c>
      <c r="K7821">
        <v>3970</v>
      </c>
      <c r="L7821" s="1">
        <v>45632</v>
      </c>
    </row>
    <row r="7822" spans="1:12" x14ac:dyDescent="0.25">
      <c r="A7822" t="s">
        <v>7866</v>
      </c>
      <c r="B7822" t="s">
        <v>30</v>
      </c>
      <c r="C7822" t="s">
        <v>31</v>
      </c>
      <c r="D7822" t="s">
        <v>32</v>
      </c>
      <c r="E7822" t="s">
        <v>16</v>
      </c>
      <c r="F7822" t="s">
        <v>17</v>
      </c>
      <c r="G7822">
        <v>8005.34</v>
      </c>
      <c r="H7822">
        <v>3</v>
      </c>
      <c r="I7822">
        <v>24016.02</v>
      </c>
      <c r="J7822">
        <v>1.3</v>
      </c>
      <c r="K7822">
        <v>3148</v>
      </c>
      <c r="L7822" s="1">
        <v>45505</v>
      </c>
    </row>
    <row r="7823" spans="1:12" x14ac:dyDescent="0.25">
      <c r="A7823" t="s">
        <v>7867</v>
      </c>
      <c r="B7823" t="s">
        <v>30</v>
      </c>
      <c r="C7823" t="s">
        <v>31</v>
      </c>
      <c r="D7823" t="s">
        <v>32</v>
      </c>
      <c r="E7823" t="s">
        <v>47</v>
      </c>
      <c r="F7823" t="s">
        <v>40</v>
      </c>
      <c r="G7823">
        <v>11212.61</v>
      </c>
      <c r="H7823">
        <v>3</v>
      </c>
      <c r="I7823">
        <v>33637.83</v>
      </c>
      <c r="J7823">
        <v>3.48</v>
      </c>
      <c r="K7823">
        <v>3094</v>
      </c>
      <c r="L7823" s="1">
        <v>45517</v>
      </c>
    </row>
    <row r="7824" spans="1:12" x14ac:dyDescent="0.25">
      <c r="A7824" t="s">
        <v>7868</v>
      </c>
      <c r="B7824" t="s">
        <v>49</v>
      </c>
      <c r="C7824" t="s">
        <v>14</v>
      </c>
      <c r="D7824" t="s">
        <v>50</v>
      </c>
      <c r="E7824" t="s">
        <v>47</v>
      </c>
      <c r="F7824" t="s">
        <v>62</v>
      </c>
      <c r="G7824">
        <v>14085.75</v>
      </c>
      <c r="H7824">
        <v>3</v>
      </c>
      <c r="I7824">
        <v>42257.25</v>
      </c>
      <c r="J7824">
        <v>2</v>
      </c>
      <c r="K7824">
        <v>2772</v>
      </c>
      <c r="L7824" s="1">
        <v>45305</v>
      </c>
    </row>
    <row r="7825" spans="1:12" x14ac:dyDescent="0.25">
      <c r="A7825" t="s">
        <v>7869</v>
      </c>
      <c r="B7825" t="s">
        <v>53</v>
      </c>
      <c r="C7825" t="s">
        <v>31</v>
      </c>
      <c r="D7825" t="s">
        <v>54</v>
      </c>
      <c r="E7825" t="s">
        <v>16</v>
      </c>
      <c r="F7825" t="s">
        <v>17</v>
      </c>
      <c r="G7825">
        <v>4682.2</v>
      </c>
      <c r="H7825">
        <v>3</v>
      </c>
      <c r="I7825">
        <v>14046.6</v>
      </c>
      <c r="J7825">
        <v>3.62</v>
      </c>
      <c r="K7825">
        <v>3757</v>
      </c>
      <c r="L7825" s="1">
        <v>45335</v>
      </c>
    </row>
    <row r="7826" spans="1:12" x14ac:dyDescent="0.25">
      <c r="A7826" t="s">
        <v>7870</v>
      </c>
      <c r="B7826" t="s">
        <v>49</v>
      </c>
      <c r="C7826" t="s">
        <v>14</v>
      </c>
      <c r="D7826" t="s">
        <v>50</v>
      </c>
      <c r="E7826" t="s">
        <v>47</v>
      </c>
      <c r="F7826" t="s">
        <v>23</v>
      </c>
      <c r="G7826">
        <v>1624.2</v>
      </c>
      <c r="H7826">
        <v>2</v>
      </c>
      <c r="I7826">
        <v>3248.4</v>
      </c>
      <c r="J7826">
        <v>3.2</v>
      </c>
      <c r="K7826">
        <v>3590</v>
      </c>
      <c r="L7826" s="1">
        <v>45646</v>
      </c>
    </row>
    <row r="7827" spans="1:12" x14ac:dyDescent="0.25">
      <c r="A7827" t="s">
        <v>7871</v>
      </c>
      <c r="B7827" t="s">
        <v>65</v>
      </c>
      <c r="C7827" t="s">
        <v>20</v>
      </c>
      <c r="D7827" t="s">
        <v>66</v>
      </c>
      <c r="E7827" t="s">
        <v>16</v>
      </c>
      <c r="F7827" t="s">
        <v>40</v>
      </c>
      <c r="G7827">
        <v>8143.73</v>
      </c>
      <c r="H7827">
        <v>4</v>
      </c>
      <c r="I7827">
        <v>32574.92</v>
      </c>
      <c r="J7827">
        <v>4.95</v>
      </c>
      <c r="K7827">
        <v>1312</v>
      </c>
      <c r="L7827" s="1">
        <v>45378</v>
      </c>
    </row>
    <row r="7828" spans="1:12" x14ac:dyDescent="0.25">
      <c r="A7828" t="s">
        <v>7872</v>
      </c>
      <c r="B7828" t="s">
        <v>53</v>
      </c>
      <c r="C7828" t="s">
        <v>31</v>
      </c>
      <c r="D7828" t="s">
        <v>54</v>
      </c>
      <c r="E7828" t="s">
        <v>16</v>
      </c>
      <c r="F7828" t="s">
        <v>33</v>
      </c>
      <c r="G7828">
        <v>12511.77</v>
      </c>
      <c r="H7828">
        <v>4</v>
      </c>
      <c r="I7828">
        <v>50047.08</v>
      </c>
      <c r="J7828">
        <v>1.54</v>
      </c>
      <c r="K7828">
        <v>2404</v>
      </c>
      <c r="L7828" s="1">
        <v>45399</v>
      </c>
    </row>
    <row r="7829" spans="1:12" x14ac:dyDescent="0.25">
      <c r="A7829" t="s">
        <v>7873</v>
      </c>
      <c r="B7829" t="s">
        <v>35</v>
      </c>
      <c r="C7829" t="s">
        <v>14</v>
      </c>
      <c r="D7829" t="s">
        <v>36</v>
      </c>
      <c r="E7829" t="s">
        <v>22</v>
      </c>
      <c r="F7829" t="s">
        <v>62</v>
      </c>
      <c r="G7829">
        <v>13937.35</v>
      </c>
      <c r="H7829">
        <v>5</v>
      </c>
      <c r="I7829">
        <v>69686.75</v>
      </c>
      <c r="J7829">
        <v>1.71</v>
      </c>
      <c r="K7829">
        <v>1833</v>
      </c>
      <c r="L7829" s="1">
        <v>45345</v>
      </c>
    </row>
    <row r="7830" spans="1:12" x14ac:dyDescent="0.25">
      <c r="A7830" t="s">
        <v>7874</v>
      </c>
      <c r="B7830" t="s">
        <v>19</v>
      </c>
      <c r="C7830" t="s">
        <v>20</v>
      </c>
      <c r="D7830" t="s">
        <v>21</v>
      </c>
      <c r="E7830" t="s">
        <v>16</v>
      </c>
      <c r="F7830" t="s">
        <v>62</v>
      </c>
      <c r="G7830">
        <v>16767.96</v>
      </c>
      <c r="H7830">
        <v>2</v>
      </c>
      <c r="I7830">
        <v>33535.919999999998</v>
      </c>
      <c r="J7830">
        <v>4.68</v>
      </c>
      <c r="K7830">
        <v>1570</v>
      </c>
      <c r="L7830" s="1">
        <v>45358</v>
      </c>
    </row>
    <row r="7831" spans="1:12" x14ac:dyDescent="0.25">
      <c r="A7831" t="s">
        <v>7875</v>
      </c>
      <c r="B7831" t="s">
        <v>65</v>
      </c>
      <c r="C7831" t="s">
        <v>20</v>
      </c>
      <c r="D7831" t="s">
        <v>66</v>
      </c>
      <c r="E7831" t="s">
        <v>47</v>
      </c>
      <c r="F7831" t="s">
        <v>17</v>
      </c>
      <c r="G7831">
        <v>15510</v>
      </c>
      <c r="H7831">
        <v>3</v>
      </c>
      <c r="I7831">
        <v>46530</v>
      </c>
      <c r="J7831">
        <v>4.18</v>
      </c>
      <c r="K7831">
        <v>1434</v>
      </c>
      <c r="L7831" s="1">
        <v>45354</v>
      </c>
    </row>
    <row r="7832" spans="1:12" x14ac:dyDescent="0.25">
      <c r="A7832" t="s">
        <v>7876</v>
      </c>
      <c r="B7832" t="s">
        <v>13</v>
      </c>
      <c r="C7832" t="s">
        <v>14</v>
      </c>
      <c r="D7832" t="s">
        <v>15</v>
      </c>
      <c r="E7832" t="s">
        <v>22</v>
      </c>
      <c r="F7832" t="s">
        <v>28</v>
      </c>
      <c r="G7832">
        <v>19748.189999999999</v>
      </c>
      <c r="H7832">
        <v>4</v>
      </c>
      <c r="I7832">
        <v>78992.759999999995</v>
      </c>
      <c r="J7832">
        <v>3.17</v>
      </c>
      <c r="K7832">
        <v>536</v>
      </c>
      <c r="L7832" s="1">
        <v>45513</v>
      </c>
    </row>
    <row r="7833" spans="1:12" x14ac:dyDescent="0.25">
      <c r="A7833" t="s">
        <v>7877</v>
      </c>
      <c r="B7833" t="s">
        <v>25</v>
      </c>
      <c r="C7833" t="s">
        <v>26</v>
      </c>
      <c r="D7833" t="s">
        <v>27</v>
      </c>
      <c r="E7833" t="s">
        <v>47</v>
      </c>
      <c r="F7833" t="s">
        <v>33</v>
      </c>
      <c r="G7833">
        <v>16412.689999999999</v>
      </c>
      <c r="H7833">
        <v>2</v>
      </c>
      <c r="I7833">
        <v>32825.379999999997</v>
      </c>
      <c r="J7833">
        <v>3.94</v>
      </c>
      <c r="K7833">
        <v>2533</v>
      </c>
      <c r="L7833" s="1">
        <v>45371</v>
      </c>
    </row>
    <row r="7834" spans="1:12" x14ac:dyDescent="0.25">
      <c r="A7834" t="s">
        <v>7878</v>
      </c>
      <c r="B7834" t="s">
        <v>30</v>
      </c>
      <c r="C7834" t="s">
        <v>31</v>
      </c>
      <c r="D7834" t="s">
        <v>32</v>
      </c>
      <c r="E7834" t="s">
        <v>16</v>
      </c>
      <c r="F7834" t="s">
        <v>40</v>
      </c>
      <c r="G7834">
        <v>11849.51</v>
      </c>
      <c r="H7834">
        <v>1</v>
      </c>
      <c r="I7834">
        <v>11849.51</v>
      </c>
      <c r="J7834">
        <v>3.46</v>
      </c>
      <c r="K7834">
        <v>280</v>
      </c>
      <c r="L7834" s="1">
        <v>45385</v>
      </c>
    </row>
    <row r="7835" spans="1:12" x14ac:dyDescent="0.25">
      <c r="A7835" t="s">
        <v>7879</v>
      </c>
      <c r="B7835" t="s">
        <v>13</v>
      </c>
      <c r="C7835" t="s">
        <v>14</v>
      </c>
      <c r="D7835" t="s">
        <v>15</v>
      </c>
      <c r="E7835" t="s">
        <v>47</v>
      </c>
      <c r="F7835" t="s">
        <v>17</v>
      </c>
      <c r="G7835">
        <v>8616.34</v>
      </c>
      <c r="H7835">
        <v>1</v>
      </c>
      <c r="I7835">
        <v>8616.34</v>
      </c>
      <c r="J7835">
        <v>1.07</v>
      </c>
      <c r="K7835">
        <v>1884</v>
      </c>
      <c r="L7835" s="1">
        <v>45501</v>
      </c>
    </row>
    <row r="7836" spans="1:12" x14ac:dyDescent="0.25">
      <c r="A7836" t="s">
        <v>7880</v>
      </c>
      <c r="B7836" t="s">
        <v>25</v>
      </c>
      <c r="C7836" t="s">
        <v>26</v>
      </c>
      <c r="D7836" t="s">
        <v>27</v>
      </c>
      <c r="E7836" t="s">
        <v>22</v>
      </c>
      <c r="F7836" t="s">
        <v>33</v>
      </c>
      <c r="G7836">
        <v>2836.93</v>
      </c>
      <c r="H7836">
        <v>3</v>
      </c>
      <c r="I7836">
        <v>8510.7900000000009</v>
      </c>
      <c r="J7836">
        <v>2.16</v>
      </c>
      <c r="K7836">
        <v>552</v>
      </c>
      <c r="L7836" s="1">
        <v>45562</v>
      </c>
    </row>
    <row r="7837" spans="1:12" x14ac:dyDescent="0.25">
      <c r="A7837" t="s">
        <v>7881</v>
      </c>
      <c r="B7837" t="s">
        <v>38</v>
      </c>
      <c r="C7837" t="s">
        <v>20</v>
      </c>
      <c r="D7837" t="s">
        <v>39</v>
      </c>
      <c r="E7837" t="s">
        <v>47</v>
      </c>
      <c r="F7837" t="s">
        <v>17</v>
      </c>
      <c r="G7837">
        <v>8032.26</v>
      </c>
      <c r="H7837">
        <v>2</v>
      </c>
      <c r="I7837">
        <v>16064.52</v>
      </c>
      <c r="J7837">
        <v>3.13</v>
      </c>
      <c r="K7837">
        <v>4664</v>
      </c>
      <c r="L7837" s="1">
        <v>45601</v>
      </c>
    </row>
    <row r="7838" spans="1:12" x14ac:dyDescent="0.25">
      <c r="A7838" t="s">
        <v>7882</v>
      </c>
      <c r="B7838" t="s">
        <v>38</v>
      </c>
      <c r="C7838" t="s">
        <v>20</v>
      </c>
      <c r="D7838" t="s">
        <v>39</v>
      </c>
      <c r="E7838" t="s">
        <v>16</v>
      </c>
      <c r="F7838" t="s">
        <v>23</v>
      </c>
      <c r="G7838">
        <v>9982.2199999999993</v>
      </c>
      <c r="H7838">
        <v>5</v>
      </c>
      <c r="I7838">
        <v>49911.1</v>
      </c>
      <c r="J7838">
        <v>3.41</v>
      </c>
      <c r="K7838">
        <v>2289</v>
      </c>
      <c r="L7838" s="1">
        <v>45408</v>
      </c>
    </row>
    <row r="7839" spans="1:12" x14ac:dyDescent="0.25">
      <c r="A7839" t="s">
        <v>7883</v>
      </c>
      <c r="B7839" t="s">
        <v>43</v>
      </c>
      <c r="C7839" t="s">
        <v>44</v>
      </c>
      <c r="D7839" t="s">
        <v>45</v>
      </c>
      <c r="E7839" t="s">
        <v>16</v>
      </c>
      <c r="F7839" t="s">
        <v>33</v>
      </c>
      <c r="G7839">
        <v>8683.91</v>
      </c>
      <c r="H7839">
        <v>4</v>
      </c>
      <c r="I7839">
        <v>34735.64</v>
      </c>
      <c r="J7839">
        <v>1.74</v>
      </c>
      <c r="K7839">
        <v>3108</v>
      </c>
      <c r="L7839" s="1">
        <v>45396</v>
      </c>
    </row>
    <row r="7840" spans="1:12" x14ac:dyDescent="0.25">
      <c r="A7840" t="s">
        <v>7884</v>
      </c>
      <c r="B7840" t="s">
        <v>25</v>
      </c>
      <c r="C7840" t="s">
        <v>26</v>
      </c>
      <c r="D7840" t="s">
        <v>27</v>
      </c>
      <c r="E7840" t="s">
        <v>22</v>
      </c>
      <c r="F7840" t="s">
        <v>17</v>
      </c>
      <c r="G7840">
        <v>7467.71</v>
      </c>
      <c r="H7840">
        <v>5</v>
      </c>
      <c r="I7840">
        <v>37338.550000000003</v>
      </c>
      <c r="J7840">
        <v>3.79</v>
      </c>
      <c r="K7840">
        <v>3767</v>
      </c>
      <c r="L7840" s="1">
        <v>45617</v>
      </c>
    </row>
    <row r="7841" spans="1:12" x14ac:dyDescent="0.25">
      <c r="A7841" t="s">
        <v>7885</v>
      </c>
      <c r="B7841" t="s">
        <v>13</v>
      </c>
      <c r="C7841" t="s">
        <v>14</v>
      </c>
      <c r="D7841" t="s">
        <v>15</v>
      </c>
      <c r="E7841" t="s">
        <v>22</v>
      </c>
      <c r="F7841" t="s">
        <v>62</v>
      </c>
      <c r="G7841">
        <v>8855.48</v>
      </c>
      <c r="H7841">
        <v>3</v>
      </c>
      <c r="I7841">
        <v>26566.44</v>
      </c>
      <c r="J7841">
        <v>3.94</v>
      </c>
      <c r="K7841">
        <v>825</v>
      </c>
      <c r="L7841" s="1">
        <v>45556</v>
      </c>
    </row>
    <row r="7842" spans="1:12" x14ac:dyDescent="0.25">
      <c r="A7842" t="s">
        <v>7886</v>
      </c>
      <c r="B7842" t="s">
        <v>53</v>
      </c>
      <c r="C7842" t="s">
        <v>31</v>
      </c>
      <c r="D7842" t="s">
        <v>54</v>
      </c>
      <c r="E7842" t="s">
        <v>22</v>
      </c>
      <c r="F7842" t="s">
        <v>62</v>
      </c>
      <c r="G7842">
        <v>6100.85</v>
      </c>
      <c r="H7842">
        <v>2</v>
      </c>
      <c r="I7842">
        <v>12201.7</v>
      </c>
      <c r="J7842">
        <v>3.52</v>
      </c>
      <c r="K7842">
        <v>3906</v>
      </c>
      <c r="L7842" s="1">
        <v>45545</v>
      </c>
    </row>
    <row r="7843" spans="1:12" x14ac:dyDescent="0.25">
      <c r="A7843" t="s">
        <v>7887</v>
      </c>
      <c r="B7843" t="s">
        <v>19</v>
      </c>
      <c r="C7843" t="s">
        <v>20</v>
      </c>
      <c r="D7843" t="s">
        <v>21</v>
      </c>
      <c r="E7843" t="s">
        <v>16</v>
      </c>
      <c r="F7843" t="s">
        <v>28</v>
      </c>
      <c r="G7843">
        <v>14245.02</v>
      </c>
      <c r="H7843">
        <v>3</v>
      </c>
      <c r="I7843">
        <v>42735.06</v>
      </c>
      <c r="J7843">
        <v>3.44</v>
      </c>
      <c r="K7843">
        <v>2</v>
      </c>
      <c r="L7843" s="1">
        <v>45368</v>
      </c>
    </row>
    <row r="7844" spans="1:12" x14ac:dyDescent="0.25">
      <c r="A7844" t="s">
        <v>7888</v>
      </c>
      <c r="B7844" t="s">
        <v>38</v>
      </c>
      <c r="C7844" t="s">
        <v>20</v>
      </c>
      <c r="D7844" t="s">
        <v>39</v>
      </c>
      <c r="E7844" t="s">
        <v>16</v>
      </c>
      <c r="F7844" t="s">
        <v>23</v>
      </c>
      <c r="G7844">
        <v>14504.61</v>
      </c>
      <c r="H7844">
        <v>5</v>
      </c>
      <c r="I7844">
        <v>72523.05</v>
      </c>
      <c r="J7844">
        <v>2.56</v>
      </c>
      <c r="K7844">
        <v>46</v>
      </c>
      <c r="L7844" s="1">
        <v>45496</v>
      </c>
    </row>
    <row r="7845" spans="1:12" x14ac:dyDescent="0.25">
      <c r="A7845" t="s">
        <v>7889</v>
      </c>
      <c r="B7845" t="s">
        <v>53</v>
      </c>
      <c r="C7845" t="s">
        <v>31</v>
      </c>
      <c r="D7845" t="s">
        <v>54</v>
      </c>
      <c r="E7845" t="s">
        <v>16</v>
      </c>
      <c r="F7845" t="s">
        <v>40</v>
      </c>
      <c r="G7845">
        <v>11955.89</v>
      </c>
      <c r="H7845">
        <v>3</v>
      </c>
      <c r="I7845">
        <v>35867.67</v>
      </c>
      <c r="J7845">
        <v>2.57</v>
      </c>
      <c r="K7845">
        <v>1888</v>
      </c>
      <c r="L7845" s="1">
        <v>45577</v>
      </c>
    </row>
    <row r="7846" spans="1:12" x14ac:dyDescent="0.25">
      <c r="A7846" t="s">
        <v>7890</v>
      </c>
      <c r="B7846" t="s">
        <v>30</v>
      </c>
      <c r="C7846" t="s">
        <v>31</v>
      </c>
      <c r="D7846" t="s">
        <v>32</v>
      </c>
      <c r="E7846" t="s">
        <v>47</v>
      </c>
      <c r="F7846" t="s">
        <v>40</v>
      </c>
      <c r="G7846">
        <v>4005.08</v>
      </c>
      <c r="H7846">
        <v>1</v>
      </c>
      <c r="I7846">
        <v>4005.08</v>
      </c>
      <c r="J7846">
        <v>1.18</v>
      </c>
      <c r="K7846">
        <v>3269</v>
      </c>
      <c r="L7846" s="1">
        <v>45478</v>
      </c>
    </row>
    <row r="7847" spans="1:12" x14ac:dyDescent="0.25">
      <c r="A7847" t="s">
        <v>7891</v>
      </c>
      <c r="B7847" t="s">
        <v>38</v>
      </c>
      <c r="C7847" t="s">
        <v>20</v>
      </c>
      <c r="D7847" t="s">
        <v>39</v>
      </c>
      <c r="E7847" t="s">
        <v>47</v>
      </c>
      <c r="F7847" t="s">
        <v>28</v>
      </c>
      <c r="G7847">
        <v>5289.18</v>
      </c>
      <c r="H7847">
        <v>4</v>
      </c>
      <c r="I7847">
        <v>21156.720000000001</v>
      </c>
      <c r="J7847">
        <v>1.02</v>
      </c>
      <c r="K7847">
        <v>2449</v>
      </c>
      <c r="L7847" s="1">
        <v>45448</v>
      </c>
    </row>
    <row r="7848" spans="1:12" x14ac:dyDescent="0.25">
      <c r="A7848" t="s">
        <v>7892</v>
      </c>
      <c r="B7848" t="s">
        <v>35</v>
      </c>
      <c r="C7848" t="s">
        <v>14</v>
      </c>
      <c r="D7848" t="s">
        <v>36</v>
      </c>
      <c r="E7848" t="s">
        <v>22</v>
      </c>
      <c r="F7848" t="s">
        <v>33</v>
      </c>
      <c r="G7848">
        <v>15000.56</v>
      </c>
      <c r="H7848">
        <v>5</v>
      </c>
      <c r="I7848">
        <v>75002.8</v>
      </c>
      <c r="J7848">
        <v>4.92</v>
      </c>
      <c r="K7848">
        <v>4939</v>
      </c>
      <c r="L7848" s="1">
        <v>45400</v>
      </c>
    </row>
    <row r="7849" spans="1:12" x14ac:dyDescent="0.25">
      <c r="A7849" t="s">
        <v>7893</v>
      </c>
      <c r="B7849" t="s">
        <v>35</v>
      </c>
      <c r="C7849" t="s">
        <v>14</v>
      </c>
      <c r="D7849" t="s">
        <v>36</v>
      </c>
      <c r="E7849" t="s">
        <v>47</v>
      </c>
      <c r="F7849" t="s">
        <v>40</v>
      </c>
      <c r="G7849">
        <v>5927.07</v>
      </c>
      <c r="H7849">
        <v>5</v>
      </c>
      <c r="I7849">
        <v>29635.35</v>
      </c>
      <c r="J7849">
        <v>2.12</v>
      </c>
      <c r="K7849">
        <v>3904</v>
      </c>
      <c r="L7849" s="1">
        <v>45531</v>
      </c>
    </row>
    <row r="7850" spans="1:12" x14ac:dyDescent="0.25">
      <c r="A7850" t="s">
        <v>7894</v>
      </c>
      <c r="B7850" t="s">
        <v>35</v>
      </c>
      <c r="C7850" t="s">
        <v>14</v>
      </c>
      <c r="D7850" t="s">
        <v>36</v>
      </c>
      <c r="E7850" t="s">
        <v>22</v>
      </c>
      <c r="F7850" t="s">
        <v>33</v>
      </c>
      <c r="G7850">
        <v>14852.69</v>
      </c>
      <c r="H7850">
        <v>1</v>
      </c>
      <c r="I7850">
        <v>14852.69</v>
      </c>
      <c r="J7850">
        <v>1.19</v>
      </c>
      <c r="K7850">
        <v>512</v>
      </c>
      <c r="L7850" s="1">
        <v>45343</v>
      </c>
    </row>
    <row r="7851" spans="1:12" x14ac:dyDescent="0.25">
      <c r="A7851" t="s">
        <v>7895</v>
      </c>
      <c r="B7851" t="s">
        <v>35</v>
      </c>
      <c r="C7851" t="s">
        <v>14</v>
      </c>
      <c r="D7851" t="s">
        <v>36</v>
      </c>
      <c r="E7851" t="s">
        <v>16</v>
      </c>
      <c r="F7851" t="s">
        <v>17</v>
      </c>
      <c r="G7851">
        <v>17172.95</v>
      </c>
      <c r="H7851">
        <v>5</v>
      </c>
      <c r="I7851">
        <v>85864.75</v>
      </c>
      <c r="J7851">
        <v>1.94</v>
      </c>
      <c r="K7851">
        <v>1684</v>
      </c>
      <c r="L7851" s="1">
        <v>45558</v>
      </c>
    </row>
    <row r="7852" spans="1:12" x14ac:dyDescent="0.25">
      <c r="A7852" t="s">
        <v>7896</v>
      </c>
      <c r="B7852" t="s">
        <v>49</v>
      </c>
      <c r="C7852" t="s">
        <v>14</v>
      </c>
      <c r="D7852" t="s">
        <v>50</v>
      </c>
      <c r="E7852" t="s">
        <v>47</v>
      </c>
      <c r="F7852" t="s">
        <v>40</v>
      </c>
      <c r="G7852">
        <v>279.10000000000002</v>
      </c>
      <c r="H7852">
        <v>1</v>
      </c>
      <c r="I7852">
        <v>279.10000000000002</v>
      </c>
      <c r="J7852">
        <v>4.47</v>
      </c>
      <c r="K7852">
        <v>1583</v>
      </c>
      <c r="L7852" s="1">
        <v>45316</v>
      </c>
    </row>
    <row r="7853" spans="1:12" x14ac:dyDescent="0.25">
      <c r="A7853" t="s">
        <v>7897</v>
      </c>
      <c r="B7853" t="s">
        <v>13</v>
      </c>
      <c r="C7853" t="s">
        <v>14</v>
      </c>
      <c r="D7853" t="s">
        <v>15</v>
      </c>
      <c r="E7853" t="s">
        <v>16</v>
      </c>
      <c r="F7853" t="s">
        <v>33</v>
      </c>
      <c r="G7853">
        <v>11049.17</v>
      </c>
      <c r="H7853">
        <v>2</v>
      </c>
      <c r="I7853">
        <v>22098.34</v>
      </c>
      <c r="J7853">
        <v>1.78</v>
      </c>
      <c r="K7853">
        <v>3575</v>
      </c>
      <c r="L7853" s="1">
        <v>45540</v>
      </c>
    </row>
    <row r="7854" spans="1:12" x14ac:dyDescent="0.25">
      <c r="A7854" t="s">
        <v>7898</v>
      </c>
      <c r="B7854" t="s">
        <v>38</v>
      </c>
      <c r="C7854" t="s">
        <v>20</v>
      </c>
      <c r="D7854" t="s">
        <v>39</v>
      </c>
      <c r="E7854" t="s">
        <v>47</v>
      </c>
      <c r="F7854" t="s">
        <v>33</v>
      </c>
      <c r="G7854">
        <v>8594.26</v>
      </c>
      <c r="H7854">
        <v>5</v>
      </c>
      <c r="I7854">
        <v>42971.3</v>
      </c>
      <c r="J7854">
        <v>1.01</v>
      </c>
      <c r="K7854">
        <v>3818</v>
      </c>
      <c r="L7854" s="1">
        <v>45536</v>
      </c>
    </row>
    <row r="7855" spans="1:12" x14ac:dyDescent="0.25">
      <c r="A7855" t="s">
        <v>7899</v>
      </c>
      <c r="B7855" t="s">
        <v>65</v>
      </c>
      <c r="C7855" t="s">
        <v>20</v>
      </c>
      <c r="D7855" t="s">
        <v>66</v>
      </c>
      <c r="E7855" t="s">
        <v>47</v>
      </c>
      <c r="F7855" t="s">
        <v>62</v>
      </c>
      <c r="G7855">
        <v>8847.51</v>
      </c>
      <c r="H7855">
        <v>5</v>
      </c>
      <c r="I7855">
        <v>44237.55</v>
      </c>
      <c r="J7855">
        <v>4.7699999999999996</v>
      </c>
      <c r="K7855">
        <v>1817</v>
      </c>
      <c r="L7855" s="1">
        <v>45390</v>
      </c>
    </row>
    <row r="7856" spans="1:12" x14ac:dyDescent="0.25">
      <c r="A7856" t="s">
        <v>7900</v>
      </c>
      <c r="B7856" t="s">
        <v>25</v>
      </c>
      <c r="C7856" t="s">
        <v>26</v>
      </c>
      <c r="D7856" t="s">
        <v>27</v>
      </c>
      <c r="E7856" t="s">
        <v>22</v>
      </c>
      <c r="F7856" t="s">
        <v>28</v>
      </c>
      <c r="G7856">
        <v>19005.79</v>
      </c>
      <c r="H7856">
        <v>5</v>
      </c>
      <c r="I7856">
        <v>95028.95</v>
      </c>
      <c r="J7856">
        <v>3.41</v>
      </c>
      <c r="K7856">
        <v>4765</v>
      </c>
      <c r="L7856" s="1">
        <v>45552</v>
      </c>
    </row>
    <row r="7857" spans="1:12" x14ac:dyDescent="0.25">
      <c r="A7857" t="s">
        <v>7901</v>
      </c>
      <c r="B7857" t="s">
        <v>25</v>
      </c>
      <c r="C7857" t="s">
        <v>26</v>
      </c>
      <c r="D7857" t="s">
        <v>27</v>
      </c>
      <c r="E7857" t="s">
        <v>22</v>
      </c>
      <c r="F7857" t="s">
        <v>23</v>
      </c>
      <c r="G7857">
        <v>1031.6300000000001</v>
      </c>
      <c r="H7857">
        <v>4</v>
      </c>
      <c r="I7857">
        <v>4126.5200000000004</v>
      </c>
      <c r="J7857">
        <v>4.62</v>
      </c>
      <c r="K7857">
        <v>3332</v>
      </c>
      <c r="L7857" s="1">
        <v>45570</v>
      </c>
    </row>
    <row r="7858" spans="1:12" x14ac:dyDescent="0.25">
      <c r="A7858" t="s">
        <v>7902</v>
      </c>
      <c r="B7858" t="s">
        <v>19</v>
      </c>
      <c r="C7858" t="s">
        <v>20</v>
      </c>
      <c r="D7858" t="s">
        <v>21</v>
      </c>
      <c r="E7858" t="s">
        <v>22</v>
      </c>
      <c r="F7858" t="s">
        <v>40</v>
      </c>
      <c r="G7858">
        <v>4905.91</v>
      </c>
      <c r="H7858">
        <v>3</v>
      </c>
      <c r="I7858">
        <v>14717.73</v>
      </c>
      <c r="J7858">
        <v>4.54</v>
      </c>
      <c r="K7858">
        <v>775</v>
      </c>
      <c r="L7858" s="1">
        <v>45441</v>
      </c>
    </row>
    <row r="7859" spans="1:12" x14ac:dyDescent="0.25">
      <c r="A7859" t="s">
        <v>7903</v>
      </c>
      <c r="B7859" t="s">
        <v>13</v>
      </c>
      <c r="C7859" t="s">
        <v>14</v>
      </c>
      <c r="D7859" t="s">
        <v>15</v>
      </c>
      <c r="E7859" t="s">
        <v>22</v>
      </c>
      <c r="F7859" t="s">
        <v>23</v>
      </c>
      <c r="G7859">
        <v>16957.45</v>
      </c>
      <c r="H7859">
        <v>5</v>
      </c>
      <c r="I7859">
        <v>84787.25</v>
      </c>
      <c r="J7859">
        <v>1.57</v>
      </c>
      <c r="K7859">
        <v>4513</v>
      </c>
      <c r="L7859" s="1">
        <v>45567</v>
      </c>
    </row>
    <row r="7860" spans="1:12" x14ac:dyDescent="0.25">
      <c r="A7860" t="s">
        <v>7904</v>
      </c>
      <c r="B7860" t="s">
        <v>38</v>
      </c>
      <c r="C7860" t="s">
        <v>20</v>
      </c>
      <c r="D7860" t="s">
        <v>39</v>
      </c>
      <c r="E7860" t="s">
        <v>16</v>
      </c>
      <c r="F7860" t="s">
        <v>28</v>
      </c>
      <c r="G7860">
        <v>17647.14</v>
      </c>
      <c r="H7860">
        <v>1</v>
      </c>
      <c r="I7860">
        <v>17647.14</v>
      </c>
      <c r="J7860">
        <v>2.25</v>
      </c>
      <c r="K7860">
        <v>4514</v>
      </c>
      <c r="L7860" s="1">
        <v>45484</v>
      </c>
    </row>
    <row r="7861" spans="1:12" x14ac:dyDescent="0.25">
      <c r="A7861" t="s">
        <v>7905</v>
      </c>
      <c r="B7861" t="s">
        <v>25</v>
      </c>
      <c r="C7861" t="s">
        <v>26</v>
      </c>
      <c r="D7861" t="s">
        <v>27</v>
      </c>
      <c r="E7861" t="s">
        <v>47</v>
      </c>
      <c r="F7861" t="s">
        <v>17</v>
      </c>
      <c r="G7861">
        <v>6443.41</v>
      </c>
      <c r="H7861">
        <v>2</v>
      </c>
      <c r="I7861">
        <v>12886.82</v>
      </c>
      <c r="J7861">
        <v>3.31</v>
      </c>
      <c r="K7861">
        <v>3501</v>
      </c>
      <c r="L7861" s="1">
        <v>45346</v>
      </c>
    </row>
    <row r="7862" spans="1:12" x14ac:dyDescent="0.25">
      <c r="A7862" t="s">
        <v>7906</v>
      </c>
      <c r="B7862" t="s">
        <v>65</v>
      </c>
      <c r="C7862" t="s">
        <v>20</v>
      </c>
      <c r="D7862" t="s">
        <v>66</v>
      </c>
      <c r="E7862" t="s">
        <v>22</v>
      </c>
      <c r="F7862" t="s">
        <v>23</v>
      </c>
      <c r="G7862">
        <v>16685.14</v>
      </c>
      <c r="H7862">
        <v>4</v>
      </c>
      <c r="I7862">
        <v>66740.56</v>
      </c>
      <c r="J7862">
        <v>2.35</v>
      </c>
      <c r="K7862">
        <v>3945</v>
      </c>
      <c r="L7862" s="1">
        <v>45499</v>
      </c>
    </row>
    <row r="7863" spans="1:12" x14ac:dyDescent="0.25">
      <c r="A7863" t="s">
        <v>7907</v>
      </c>
      <c r="B7863" t="s">
        <v>49</v>
      </c>
      <c r="C7863" t="s">
        <v>14</v>
      </c>
      <c r="D7863" t="s">
        <v>50</v>
      </c>
      <c r="E7863" t="s">
        <v>16</v>
      </c>
      <c r="F7863" t="s">
        <v>23</v>
      </c>
      <c r="G7863">
        <v>7176.75</v>
      </c>
      <c r="H7863">
        <v>2</v>
      </c>
      <c r="I7863">
        <v>14353.5</v>
      </c>
      <c r="J7863">
        <v>1.1200000000000001</v>
      </c>
      <c r="K7863">
        <v>2446</v>
      </c>
      <c r="L7863" s="1">
        <v>45544</v>
      </c>
    </row>
    <row r="7864" spans="1:12" x14ac:dyDescent="0.25">
      <c r="A7864" t="s">
        <v>7908</v>
      </c>
      <c r="B7864" t="s">
        <v>30</v>
      </c>
      <c r="C7864" t="s">
        <v>31</v>
      </c>
      <c r="D7864" t="s">
        <v>32</v>
      </c>
      <c r="E7864" t="s">
        <v>47</v>
      </c>
      <c r="F7864" t="s">
        <v>23</v>
      </c>
      <c r="G7864">
        <v>15826.92</v>
      </c>
      <c r="H7864">
        <v>5</v>
      </c>
      <c r="I7864">
        <v>79134.600000000006</v>
      </c>
      <c r="J7864">
        <v>4.88</v>
      </c>
      <c r="K7864">
        <v>4384</v>
      </c>
      <c r="L7864" s="1">
        <v>45632</v>
      </c>
    </row>
    <row r="7865" spans="1:12" x14ac:dyDescent="0.25">
      <c r="A7865" t="s">
        <v>7909</v>
      </c>
      <c r="B7865" t="s">
        <v>65</v>
      </c>
      <c r="C7865" t="s">
        <v>20</v>
      </c>
      <c r="D7865" t="s">
        <v>66</v>
      </c>
      <c r="E7865" t="s">
        <v>22</v>
      </c>
      <c r="F7865" t="s">
        <v>23</v>
      </c>
      <c r="G7865">
        <v>1240.4000000000001</v>
      </c>
      <c r="H7865">
        <v>2</v>
      </c>
      <c r="I7865">
        <v>2480.8000000000002</v>
      </c>
      <c r="J7865">
        <v>5</v>
      </c>
      <c r="K7865">
        <v>1495</v>
      </c>
      <c r="L7865" s="1">
        <v>45385</v>
      </c>
    </row>
    <row r="7866" spans="1:12" x14ac:dyDescent="0.25">
      <c r="A7866" t="s">
        <v>7910</v>
      </c>
      <c r="B7866" t="s">
        <v>49</v>
      </c>
      <c r="C7866" t="s">
        <v>14</v>
      </c>
      <c r="D7866" t="s">
        <v>50</v>
      </c>
      <c r="E7866" t="s">
        <v>47</v>
      </c>
      <c r="F7866" t="s">
        <v>17</v>
      </c>
      <c r="G7866">
        <v>4481.34</v>
      </c>
      <c r="H7866">
        <v>5</v>
      </c>
      <c r="I7866">
        <v>22406.7</v>
      </c>
      <c r="J7866">
        <v>4.09</v>
      </c>
      <c r="K7866">
        <v>1504</v>
      </c>
      <c r="L7866" s="1">
        <v>45574</v>
      </c>
    </row>
    <row r="7867" spans="1:12" x14ac:dyDescent="0.25">
      <c r="A7867" t="s">
        <v>7911</v>
      </c>
      <c r="B7867" t="s">
        <v>43</v>
      </c>
      <c r="C7867" t="s">
        <v>44</v>
      </c>
      <c r="D7867" t="s">
        <v>45</v>
      </c>
      <c r="E7867" t="s">
        <v>22</v>
      </c>
      <c r="F7867" t="s">
        <v>33</v>
      </c>
      <c r="G7867">
        <v>2593.84</v>
      </c>
      <c r="H7867">
        <v>2</v>
      </c>
      <c r="I7867">
        <v>5187.68</v>
      </c>
      <c r="J7867">
        <v>1.3</v>
      </c>
      <c r="K7867">
        <v>2310</v>
      </c>
      <c r="L7867" s="1">
        <v>45502</v>
      </c>
    </row>
    <row r="7868" spans="1:12" x14ac:dyDescent="0.25">
      <c r="A7868" t="s">
        <v>7912</v>
      </c>
      <c r="B7868" t="s">
        <v>19</v>
      </c>
      <c r="C7868" t="s">
        <v>20</v>
      </c>
      <c r="D7868" t="s">
        <v>21</v>
      </c>
      <c r="E7868" t="s">
        <v>16</v>
      </c>
      <c r="F7868" t="s">
        <v>23</v>
      </c>
      <c r="G7868">
        <v>13528.29</v>
      </c>
      <c r="H7868">
        <v>1</v>
      </c>
      <c r="I7868">
        <v>13528.29</v>
      </c>
      <c r="J7868">
        <v>3.05</v>
      </c>
      <c r="K7868">
        <v>898</v>
      </c>
      <c r="L7868" s="1">
        <v>45421</v>
      </c>
    </row>
    <row r="7869" spans="1:12" x14ac:dyDescent="0.25">
      <c r="A7869" t="s">
        <v>7913</v>
      </c>
      <c r="B7869" t="s">
        <v>49</v>
      </c>
      <c r="C7869" t="s">
        <v>14</v>
      </c>
      <c r="D7869" t="s">
        <v>50</v>
      </c>
      <c r="E7869" t="s">
        <v>22</v>
      </c>
      <c r="F7869" t="s">
        <v>17</v>
      </c>
      <c r="G7869">
        <v>7945.63</v>
      </c>
      <c r="H7869">
        <v>5</v>
      </c>
      <c r="I7869">
        <v>39728.15</v>
      </c>
      <c r="J7869">
        <v>3.88</v>
      </c>
      <c r="K7869">
        <v>3875</v>
      </c>
      <c r="L7869" s="1">
        <v>45563</v>
      </c>
    </row>
    <row r="7870" spans="1:12" x14ac:dyDescent="0.25">
      <c r="A7870" t="s">
        <v>7914</v>
      </c>
      <c r="B7870" t="s">
        <v>19</v>
      </c>
      <c r="C7870" t="s">
        <v>20</v>
      </c>
      <c r="D7870" t="s">
        <v>21</v>
      </c>
      <c r="E7870" t="s">
        <v>47</v>
      </c>
      <c r="F7870" t="s">
        <v>17</v>
      </c>
      <c r="G7870">
        <v>4210.7299999999996</v>
      </c>
      <c r="H7870">
        <v>3</v>
      </c>
      <c r="I7870">
        <v>12632.19</v>
      </c>
      <c r="J7870">
        <v>2.85</v>
      </c>
      <c r="K7870">
        <v>1244</v>
      </c>
      <c r="L7870" s="1">
        <v>45518</v>
      </c>
    </row>
    <row r="7871" spans="1:12" x14ac:dyDescent="0.25">
      <c r="A7871" t="s">
        <v>7915</v>
      </c>
      <c r="B7871" t="s">
        <v>43</v>
      </c>
      <c r="C7871" t="s">
        <v>44</v>
      </c>
      <c r="D7871" t="s">
        <v>45</v>
      </c>
      <c r="E7871" t="s">
        <v>16</v>
      </c>
      <c r="F7871" t="s">
        <v>40</v>
      </c>
      <c r="G7871">
        <v>19897.21</v>
      </c>
      <c r="H7871">
        <v>2</v>
      </c>
      <c r="I7871">
        <v>39794.42</v>
      </c>
      <c r="J7871">
        <v>1.7</v>
      </c>
      <c r="K7871">
        <v>4903</v>
      </c>
      <c r="L7871" s="1">
        <v>45330</v>
      </c>
    </row>
    <row r="7872" spans="1:12" x14ac:dyDescent="0.25">
      <c r="A7872" t="s">
        <v>7916</v>
      </c>
      <c r="B7872" t="s">
        <v>19</v>
      </c>
      <c r="C7872" t="s">
        <v>20</v>
      </c>
      <c r="D7872" t="s">
        <v>21</v>
      </c>
      <c r="E7872" t="s">
        <v>22</v>
      </c>
      <c r="F7872" t="s">
        <v>40</v>
      </c>
      <c r="G7872">
        <v>4483.17</v>
      </c>
      <c r="H7872">
        <v>1</v>
      </c>
      <c r="I7872">
        <v>4483.17</v>
      </c>
      <c r="J7872">
        <v>1.28</v>
      </c>
      <c r="K7872">
        <v>1620</v>
      </c>
      <c r="L7872" s="1">
        <v>45612</v>
      </c>
    </row>
    <row r="7873" spans="1:12" x14ac:dyDescent="0.25">
      <c r="A7873" t="s">
        <v>7917</v>
      </c>
      <c r="B7873" t="s">
        <v>65</v>
      </c>
      <c r="C7873" t="s">
        <v>20</v>
      </c>
      <c r="D7873" t="s">
        <v>66</v>
      </c>
      <c r="E7873" t="s">
        <v>16</v>
      </c>
      <c r="F7873" t="s">
        <v>17</v>
      </c>
      <c r="G7873">
        <v>13716.12</v>
      </c>
      <c r="H7873">
        <v>5</v>
      </c>
      <c r="I7873">
        <v>68580.600000000006</v>
      </c>
      <c r="J7873">
        <v>1.96</v>
      </c>
      <c r="K7873">
        <v>4176</v>
      </c>
      <c r="L7873" s="1">
        <v>45494</v>
      </c>
    </row>
    <row r="7874" spans="1:12" x14ac:dyDescent="0.25">
      <c r="A7874" t="s">
        <v>7918</v>
      </c>
      <c r="B7874" t="s">
        <v>30</v>
      </c>
      <c r="C7874" t="s">
        <v>31</v>
      </c>
      <c r="D7874" t="s">
        <v>32</v>
      </c>
      <c r="E7874" t="s">
        <v>47</v>
      </c>
      <c r="F7874" t="s">
        <v>28</v>
      </c>
      <c r="G7874">
        <v>5139.1899999999996</v>
      </c>
      <c r="H7874">
        <v>3</v>
      </c>
      <c r="I7874">
        <v>15417.57</v>
      </c>
      <c r="J7874">
        <v>1.43</v>
      </c>
      <c r="K7874">
        <v>1584</v>
      </c>
      <c r="L7874" s="1">
        <v>45449</v>
      </c>
    </row>
    <row r="7875" spans="1:12" x14ac:dyDescent="0.25">
      <c r="A7875" t="s">
        <v>7919</v>
      </c>
      <c r="B7875" t="s">
        <v>25</v>
      </c>
      <c r="C7875" t="s">
        <v>26</v>
      </c>
      <c r="D7875" t="s">
        <v>27</v>
      </c>
      <c r="E7875" t="s">
        <v>22</v>
      </c>
      <c r="F7875" t="s">
        <v>17</v>
      </c>
      <c r="G7875">
        <v>1510.33</v>
      </c>
      <c r="H7875">
        <v>3</v>
      </c>
      <c r="I7875">
        <v>4530.99</v>
      </c>
      <c r="J7875">
        <v>3.62</v>
      </c>
      <c r="K7875">
        <v>2972</v>
      </c>
      <c r="L7875" s="1">
        <v>45646</v>
      </c>
    </row>
    <row r="7876" spans="1:12" x14ac:dyDescent="0.25">
      <c r="A7876" t="s">
        <v>7920</v>
      </c>
      <c r="B7876" t="s">
        <v>13</v>
      </c>
      <c r="C7876" t="s">
        <v>14</v>
      </c>
      <c r="D7876" t="s">
        <v>15</v>
      </c>
      <c r="E7876" t="s">
        <v>47</v>
      </c>
      <c r="F7876" t="s">
        <v>40</v>
      </c>
      <c r="G7876">
        <v>3033.38</v>
      </c>
      <c r="H7876">
        <v>3</v>
      </c>
      <c r="I7876">
        <v>9100.14</v>
      </c>
      <c r="J7876">
        <v>1.05</v>
      </c>
      <c r="K7876">
        <v>1965</v>
      </c>
      <c r="L7876" s="1">
        <v>45639</v>
      </c>
    </row>
    <row r="7877" spans="1:12" x14ac:dyDescent="0.25">
      <c r="A7877" t="s">
        <v>7921</v>
      </c>
      <c r="B7877" t="s">
        <v>25</v>
      </c>
      <c r="C7877" t="s">
        <v>26</v>
      </c>
      <c r="D7877" t="s">
        <v>27</v>
      </c>
      <c r="E7877" t="s">
        <v>22</v>
      </c>
      <c r="F7877" t="s">
        <v>28</v>
      </c>
      <c r="G7877">
        <v>428.33</v>
      </c>
      <c r="H7877">
        <v>5</v>
      </c>
      <c r="I7877">
        <v>2141.65</v>
      </c>
      <c r="J7877">
        <v>3.84</v>
      </c>
      <c r="K7877">
        <v>4735</v>
      </c>
      <c r="L7877" s="1">
        <v>45326</v>
      </c>
    </row>
    <row r="7878" spans="1:12" x14ac:dyDescent="0.25">
      <c r="A7878" t="s">
        <v>7922</v>
      </c>
      <c r="B7878" t="s">
        <v>65</v>
      </c>
      <c r="C7878" t="s">
        <v>20</v>
      </c>
      <c r="D7878" t="s">
        <v>66</v>
      </c>
      <c r="E7878" t="s">
        <v>22</v>
      </c>
      <c r="F7878" t="s">
        <v>28</v>
      </c>
      <c r="G7878">
        <v>2017.46</v>
      </c>
      <c r="H7878">
        <v>4</v>
      </c>
      <c r="I7878">
        <v>8069.84</v>
      </c>
      <c r="J7878">
        <v>3.05</v>
      </c>
      <c r="K7878">
        <v>4191</v>
      </c>
      <c r="L7878" s="1">
        <v>45392</v>
      </c>
    </row>
    <row r="7879" spans="1:12" x14ac:dyDescent="0.25">
      <c r="A7879" t="s">
        <v>7923</v>
      </c>
      <c r="B7879" t="s">
        <v>19</v>
      </c>
      <c r="C7879" t="s">
        <v>20</v>
      </c>
      <c r="D7879" t="s">
        <v>21</v>
      </c>
      <c r="E7879" t="s">
        <v>22</v>
      </c>
      <c r="F7879" t="s">
        <v>33</v>
      </c>
      <c r="G7879">
        <v>17153.22</v>
      </c>
      <c r="H7879">
        <v>5</v>
      </c>
      <c r="I7879">
        <v>85766.1</v>
      </c>
      <c r="J7879">
        <v>2.91</v>
      </c>
      <c r="K7879">
        <v>3784</v>
      </c>
      <c r="L7879" s="1">
        <v>45622</v>
      </c>
    </row>
    <row r="7880" spans="1:12" x14ac:dyDescent="0.25">
      <c r="A7880" t="s">
        <v>7924</v>
      </c>
      <c r="B7880" t="s">
        <v>38</v>
      </c>
      <c r="C7880" t="s">
        <v>20</v>
      </c>
      <c r="D7880" t="s">
        <v>39</v>
      </c>
      <c r="E7880" t="s">
        <v>47</v>
      </c>
      <c r="F7880" t="s">
        <v>23</v>
      </c>
      <c r="G7880">
        <v>10286.39</v>
      </c>
      <c r="H7880">
        <v>4</v>
      </c>
      <c r="I7880">
        <v>41145.56</v>
      </c>
      <c r="J7880">
        <v>1.76</v>
      </c>
      <c r="K7880">
        <v>524</v>
      </c>
      <c r="L7880" s="1">
        <v>45314</v>
      </c>
    </row>
    <row r="7881" spans="1:12" x14ac:dyDescent="0.25">
      <c r="A7881" t="s">
        <v>7925</v>
      </c>
      <c r="B7881" t="s">
        <v>53</v>
      </c>
      <c r="C7881" t="s">
        <v>31</v>
      </c>
      <c r="D7881" t="s">
        <v>54</v>
      </c>
      <c r="E7881" t="s">
        <v>47</v>
      </c>
      <c r="F7881" t="s">
        <v>33</v>
      </c>
      <c r="G7881">
        <v>18073.53</v>
      </c>
      <c r="H7881">
        <v>1</v>
      </c>
      <c r="I7881">
        <v>18073.53</v>
      </c>
      <c r="J7881">
        <v>4.58</v>
      </c>
      <c r="K7881">
        <v>3469</v>
      </c>
      <c r="L7881" s="1">
        <v>45334</v>
      </c>
    </row>
    <row r="7882" spans="1:12" x14ac:dyDescent="0.25">
      <c r="A7882" t="s">
        <v>7926</v>
      </c>
      <c r="B7882" t="s">
        <v>38</v>
      </c>
      <c r="C7882" t="s">
        <v>20</v>
      </c>
      <c r="D7882" t="s">
        <v>39</v>
      </c>
      <c r="E7882" t="s">
        <v>22</v>
      </c>
      <c r="F7882" t="s">
        <v>17</v>
      </c>
      <c r="G7882">
        <v>11636.96</v>
      </c>
      <c r="H7882">
        <v>1</v>
      </c>
      <c r="I7882">
        <v>11636.96</v>
      </c>
      <c r="J7882">
        <v>3.38</v>
      </c>
      <c r="K7882">
        <v>4887</v>
      </c>
      <c r="L7882" s="1">
        <v>45565</v>
      </c>
    </row>
    <row r="7883" spans="1:12" x14ac:dyDescent="0.25">
      <c r="A7883" t="s">
        <v>7927</v>
      </c>
      <c r="B7883" t="s">
        <v>25</v>
      </c>
      <c r="C7883" t="s">
        <v>26</v>
      </c>
      <c r="D7883" t="s">
        <v>27</v>
      </c>
      <c r="E7883" t="s">
        <v>47</v>
      </c>
      <c r="F7883" t="s">
        <v>17</v>
      </c>
      <c r="G7883">
        <v>1565.14</v>
      </c>
      <c r="H7883">
        <v>5</v>
      </c>
      <c r="I7883">
        <v>7825.7</v>
      </c>
      <c r="J7883">
        <v>1.21</v>
      </c>
      <c r="K7883">
        <v>4969</v>
      </c>
      <c r="L7883" s="1">
        <v>45620</v>
      </c>
    </row>
    <row r="7884" spans="1:12" x14ac:dyDescent="0.25">
      <c r="A7884" t="s">
        <v>7928</v>
      </c>
      <c r="B7884" t="s">
        <v>35</v>
      </c>
      <c r="C7884" t="s">
        <v>14</v>
      </c>
      <c r="D7884" t="s">
        <v>36</v>
      </c>
      <c r="E7884" t="s">
        <v>47</v>
      </c>
      <c r="F7884" t="s">
        <v>17</v>
      </c>
      <c r="G7884">
        <v>3122.14</v>
      </c>
      <c r="H7884">
        <v>3</v>
      </c>
      <c r="I7884">
        <v>9366.42</v>
      </c>
      <c r="J7884">
        <v>3.94</v>
      </c>
      <c r="K7884">
        <v>1233</v>
      </c>
      <c r="L7884" s="1">
        <v>45650</v>
      </c>
    </row>
    <row r="7885" spans="1:12" x14ac:dyDescent="0.25">
      <c r="A7885" t="s">
        <v>7929</v>
      </c>
      <c r="B7885" t="s">
        <v>19</v>
      </c>
      <c r="C7885" t="s">
        <v>20</v>
      </c>
      <c r="D7885" t="s">
        <v>21</v>
      </c>
      <c r="E7885" t="s">
        <v>22</v>
      </c>
      <c r="F7885" t="s">
        <v>40</v>
      </c>
      <c r="G7885">
        <v>623.07000000000005</v>
      </c>
      <c r="H7885">
        <v>3</v>
      </c>
      <c r="I7885">
        <v>1869.21</v>
      </c>
      <c r="J7885">
        <v>1.62</v>
      </c>
      <c r="K7885">
        <v>2434</v>
      </c>
      <c r="L7885" s="1">
        <v>45587</v>
      </c>
    </row>
    <row r="7886" spans="1:12" x14ac:dyDescent="0.25">
      <c r="A7886" t="s">
        <v>7930</v>
      </c>
      <c r="B7886" t="s">
        <v>38</v>
      </c>
      <c r="C7886" t="s">
        <v>20</v>
      </c>
      <c r="D7886" t="s">
        <v>39</v>
      </c>
      <c r="E7886" t="s">
        <v>47</v>
      </c>
      <c r="F7886" t="s">
        <v>23</v>
      </c>
      <c r="G7886">
        <v>5045.72</v>
      </c>
      <c r="H7886">
        <v>5</v>
      </c>
      <c r="I7886">
        <v>25228.6</v>
      </c>
      <c r="J7886">
        <v>3.5</v>
      </c>
      <c r="K7886">
        <v>4205</v>
      </c>
      <c r="L7886" s="1">
        <v>45499</v>
      </c>
    </row>
    <row r="7887" spans="1:12" x14ac:dyDescent="0.25">
      <c r="A7887" t="s">
        <v>7931</v>
      </c>
      <c r="B7887" t="s">
        <v>25</v>
      </c>
      <c r="C7887" t="s">
        <v>26</v>
      </c>
      <c r="D7887" t="s">
        <v>27</v>
      </c>
      <c r="E7887" t="s">
        <v>22</v>
      </c>
      <c r="F7887" t="s">
        <v>40</v>
      </c>
      <c r="G7887">
        <v>1935.1</v>
      </c>
      <c r="H7887">
        <v>5</v>
      </c>
      <c r="I7887">
        <v>9675.5</v>
      </c>
      <c r="J7887">
        <v>3.01</v>
      </c>
      <c r="K7887">
        <v>3034</v>
      </c>
      <c r="L7887" s="1">
        <v>45408</v>
      </c>
    </row>
    <row r="7888" spans="1:12" x14ac:dyDescent="0.25">
      <c r="A7888" t="s">
        <v>7932</v>
      </c>
      <c r="B7888" t="s">
        <v>65</v>
      </c>
      <c r="C7888" t="s">
        <v>20</v>
      </c>
      <c r="D7888" t="s">
        <v>66</v>
      </c>
      <c r="E7888" t="s">
        <v>16</v>
      </c>
      <c r="F7888" t="s">
        <v>23</v>
      </c>
      <c r="G7888">
        <v>15039.46</v>
      </c>
      <c r="H7888">
        <v>1</v>
      </c>
      <c r="I7888">
        <v>15039.46</v>
      </c>
      <c r="J7888">
        <v>1.57</v>
      </c>
      <c r="K7888">
        <v>2543</v>
      </c>
      <c r="L7888" s="1">
        <v>45536</v>
      </c>
    </row>
    <row r="7889" spans="1:12" x14ac:dyDescent="0.25">
      <c r="A7889" t="s">
        <v>7933</v>
      </c>
      <c r="B7889" t="s">
        <v>30</v>
      </c>
      <c r="C7889" t="s">
        <v>31</v>
      </c>
      <c r="D7889" t="s">
        <v>32</v>
      </c>
      <c r="E7889" t="s">
        <v>22</v>
      </c>
      <c r="F7889" t="s">
        <v>62</v>
      </c>
      <c r="G7889">
        <v>1982.18</v>
      </c>
      <c r="H7889">
        <v>4</v>
      </c>
      <c r="I7889">
        <v>7928.72</v>
      </c>
      <c r="J7889">
        <v>4.67</v>
      </c>
      <c r="K7889">
        <v>3927</v>
      </c>
      <c r="L7889" s="1">
        <v>45575</v>
      </c>
    </row>
    <row r="7890" spans="1:12" x14ac:dyDescent="0.25">
      <c r="A7890" t="s">
        <v>7934</v>
      </c>
      <c r="B7890" t="s">
        <v>35</v>
      </c>
      <c r="C7890" t="s">
        <v>14</v>
      </c>
      <c r="D7890" t="s">
        <v>36</v>
      </c>
      <c r="E7890" t="s">
        <v>47</v>
      </c>
      <c r="F7890" t="s">
        <v>23</v>
      </c>
      <c r="G7890">
        <v>8441.06</v>
      </c>
      <c r="H7890">
        <v>4</v>
      </c>
      <c r="I7890">
        <v>33764.239999999998</v>
      </c>
      <c r="J7890">
        <v>2.0499999999999998</v>
      </c>
      <c r="K7890">
        <v>2386</v>
      </c>
      <c r="L7890" s="1">
        <v>45330</v>
      </c>
    </row>
    <row r="7891" spans="1:12" x14ac:dyDescent="0.25">
      <c r="A7891" t="s">
        <v>7935</v>
      </c>
      <c r="B7891" t="s">
        <v>53</v>
      </c>
      <c r="C7891" t="s">
        <v>31</v>
      </c>
      <c r="D7891" t="s">
        <v>54</v>
      </c>
      <c r="E7891" t="s">
        <v>16</v>
      </c>
      <c r="F7891" t="s">
        <v>23</v>
      </c>
      <c r="G7891">
        <v>9515.66</v>
      </c>
      <c r="H7891">
        <v>4</v>
      </c>
      <c r="I7891">
        <v>38062.639999999999</v>
      </c>
      <c r="J7891">
        <v>2.35</v>
      </c>
      <c r="K7891">
        <v>4809</v>
      </c>
      <c r="L7891" s="1">
        <v>45452</v>
      </c>
    </row>
    <row r="7892" spans="1:12" x14ac:dyDescent="0.25">
      <c r="A7892" t="s">
        <v>7936</v>
      </c>
      <c r="B7892" t="s">
        <v>30</v>
      </c>
      <c r="C7892" t="s">
        <v>31</v>
      </c>
      <c r="D7892" t="s">
        <v>32</v>
      </c>
      <c r="E7892" t="s">
        <v>47</v>
      </c>
      <c r="F7892" t="s">
        <v>62</v>
      </c>
      <c r="G7892">
        <v>17026.099999999999</v>
      </c>
      <c r="H7892">
        <v>3</v>
      </c>
      <c r="I7892">
        <v>51078.3</v>
      </c>
      <c r="J7892">
        <v>3.96</v>
      </c>
      <c r="K7892">
        <v>3813</v>
      </c>
      <c r="L7892" s="1">
        <v>45432</v>
      </c>
    </row>
    <row r="7893" spans="1:12" x14ac:dyDescent="0.25">
      <c r="A7893" t="s">
        <v>7937</v>
      </c>
      <c r="B7893" t="s">
        <v>19</v>
      </c>
      <c r="C7893" t="s">
        <v>20</v>
      </c>
      <c r="D7893" t="s">
        <v>21</v>
      </c>
      <c r="E7893" t="s">
        <v>16</v>
      </c>
      <c r="F7893" t="s">
        <v>17</v>
      </c>
      <c r="G7893">
        <v>2096.02</v>
      </c>
      <c r="H7893">
        <v>2</v>
      </c>
      <c r="I7893">
        <v>4192.04</v>
      </c>
      <c r="J7893">
        <v>3.02</v>
      </c>
      <c r="K7893">
        <v>696</v>
      </c>
      <c r="L7893" s="1">
        <v>45531</v>
      </c>
    </row>
    <row r="7894" spans="1:12" x14ac:dyDescent="0.25">
      <c r="A7894" t="s">
        <v>7938</v>
      </c>
      <c r="B7894" t="s">
        <v>30</v>
      </c>
      <c r="C7894" t="s">
        <v>31</v>
      </c>
      <c r="D7894" t="s">
        <v>32</v>
      </c>
      <c r="E7894" t="s">
        <v>22</v>
      </c>
      <c r="F7894" t="s">
        <v>28</v>
      </c>
      <c r="G7894">
        <v>604.9</v>
      </c>
      <c r="H7894">
        <v>4</v>
      </c>
      <c r="I7894">
        <v>2419.6</v>
      </c>
      <c r="J7894">
        <v>3.38</v>
      </c>
      <c r="K7894">
        <v>2432</v>
      </c>
      <c r="L7894" s="1">
        <v>45327</v>
      </c>
    </row>
    <row r="7895" spans="1:12" x14ac:dyDescent="0.25">
      <c r="A7895" t="s">
        <v>7939</v>
      </c>
      <c r="B7895" t="s">
        <v>38</v>
      </c>
      <c r="C7895" t="s">
        <v>20</v>
      </c>
      <c r="D7895" t="s">
        <v>39</v>
      </c>
      <c r="E7895" t="s">
        <v>16</v>
      </c>
      <c r="F7895" t="s">
        <v>40</v>
      </c>
      <c r="G7895">
        <v>8483.67</v>
      </c>
      <c r="H7895">
        <v>1</v>
      </c>
      <c r="I7895">
        <v>8483.67</v>
      </c>
      <c r="J7895">
        <v>2.06</v>
      </c>
      <c r="K7895">
        <v>4899</v>
      </c>
      <c r="L7895" s="1">
        <v>45640</v>
      </c>
    </row>
    <row r="7896" spans="1:12" x14ac:dyDescent="0.25">
      <c r="A7896" t="s">
        <v>7940</v>
      </c>
      <c r="B7896" t="s">
        <v>19</v>
      </c>
      <c r="C7896" t="s">
        <v>20</v>
      </c>
      <c r="D7896" t="s">
        <v>21</v>
      </c>
      <c r="E7896" t="s">
        <v>22</v>
      </c>
      <c r="F7896" t="s">
        <v>28</v>
      </c>
      <c r="G7896">
        <v>1480.87</v>
      </c>
      <c r="H7896">
        <v>3</v>
      </c>
      <c r="I7896">
        <v>4442.6099999999997</v>
      </c>
      <c r="J7896">
        <v>3.59</v>
      </c>
      <c r="K7896">
        <v>4722</v>
      </c>
      <c r="L7896" s="1">
        <v>45527</v>
      </c>
    </row>
    <row r="7897" spans="1:12" x14ac:dyDescent="0.25">
      <c r="A7897" t="s">
        <v>7941</v>
      </c>
      <c r="B7897" t="s">
        <v>53</v>
      </c>
      <c r="C7897" t="s">
        <v>31</v>
      </c>
      <c r="D7897" t="s">
        <v>54</v>
      </c>
      <c r="E7897" t="s">
        <v>47</v>
      </c>
      <c r="F7897" t="s">
        <v>62</v>
      </c>
      <c r="G7897">
        <v>5640.71</v>
      </c>
      <c r="H7897">
        <v>2</v>
      </c>
      <c r="I7897">
        <v>11281.42</v>
      </c>
      <c r="J7897">
        <v>2.13</v>
      </c>
      <c r="K7897">
        <v>2540</v>
      </c>
      <c r="L7897" s="1">
        <v>45479</v>
      </c>
    </row>
    <row r="7898" spans="1:12" x14ac:dyDescent="0.25">
      <c r="A7898" t="s">
        <v>7942</v>
      </c>
      <c r="B7898" t="s">
        <v>13</v>
      </c>
      <c r="C7898" t="s">
        <v>14</v>
      </c>
      <c r="D7898" t="s">
        <v>15</v>
      </c>
      <c r="E7898" t="s">
        <v>22</v>
      </c>
      <c r="F7898" t="s">
        <v>62</v>
      </c>
      <c r="G7898">
        <v>19001.5</v>
      </c>
      <c r="H7898">
        <v>2</v>
      </c>
      <c r="I7898">
        <v>38003</v>
      </c>
      <c r="J7898">
        <v>2.62</v>
      </c>
      <c r="K7898">
        <v>4535</v>
      </c>
      <c r="L7898" s="1">
        <v>45633</v>
      </c>
    </row>
    <row r="7899" spans="1:12" x14ac:dyDescent="0.25">
      <c r="A7899" t="s">
        <v>7943</v>
      </c>
      <c r="B7899" t="s">
        <v>49</v>
      </c>
      <c r="C7899" t="s">
        <v>14</v>
      </c>
      <c r="D7899" t="s">
        <v>50</v>
      </c>
      <c r="E7899" t="s">
        <v>22</v>
      </c>
      <c r="F7899" t="s">
        <v>23</v>
      </c>
      <c r="G7899">
        <v>276.83999999999997</v>
      </c>
      <c r="H7899">
        <v>1</v>
      </c>
      <c r="I7899">
        <v>276.83999999999997</v>
      </c>
      <c r="J7899">
        <v>3.79</v>
      </c>
      <c r="K7899">
        <v>4446</v>
      </c>
      <c r="L7899" s="1">
        <v>45606</v>
      </c>
    </row>
    <row r="7900" spans="1:12" x14ac:dyDescent="0.25">
      <c r="A7900" t="s">
        <v>7944</v>
      </c>
      <c r="B7900" t="s">
        <v>25</v>
      </c>
      <c r="C7900" t="s">
        <v>26</v>
      </c>
      <c r="D7900" t="s">
        <v>27</v>
      </c>
      <c r="E7900" t="s">
        <v>22</v>
      </c>
      <c r="F7900" t="s">
        <v>33</v>
      </c>
      <c r="G7900">
        <v>3006.54</v>
      </c>
      <c r="H7900">
        <v>3</v>
      </c>
      <c r="I7900">
        <v>9019.6200000000008</v>
      </c>
      <c r="J7900">
        <v>1.28</v>
      </c>
      <c r="K7900">
        <v>240</v>
      </c>
      <c r="L7900" s="1">
        <v>45427</v>
      </c>
    </row>
    <row r="7901" spans="1:12" x14ac:dyDescent="0.25">
      <c r="A7901" t="s">
        <v>7945</v>
      </c>
      <c r="B7901" t="s">
        <v>13</v>
      </c>
      <c r="C7901" t="s">
        <v>14</v>
      </c>
      <c r="D7901" t="s">
        <v>15</v>
      </c>
      <c r="E7901" t="s">
        <v>47</v>
      </c>
      <c r="F7901" t="s">
        <v>33</v>
      </c>
      <c r="G7901">
        <v>737.46</v>
      </c>
      <c r="H7901">
        <v>5</v>
      </c>
      <c r="I7901">
        <v>3687.3</v>
      </c>
      <c r="J7901">
        <v>2.97</v>
      </c>
      <c r="K7901">
        <v>955</v>
      </c>
      <c r="L7901" s="1">
        <v>45620</v>
      </c>
    </row>
    <row r="7902" spans="1:12" x14ac:dyDescent="0.25">
      <c r="A7902" t="s">
        <v>7946</v>
      </c>
      <c r="B7902" t="s">
        <v>43</v>
      </c>
      <c r="C7902" t="s">
        <v>44</v>
      </c>
      <c r="D7902" t="s">
        <v>45</v>
      </c>
      <c r="E7902" t="s">
        <v>47</v>
      </c>
      <c r="F7902" t="s">
        <v>40</v>
      </c>
      <c r="G7902">
        <v>11910.01</v>
      </c>
      <c r="H7902">
        <v>2</v>
      </c>
      <c r="I7902">
        <v>23820.02</v>
      </c>
      <c r="J7902">
        <v>2.29</v>
      </c>
      <c r="K7902">
        <v>1157</v>
      </c>
      <c r="L7902" s="1">
        <v>45435</v>
      </c>
    </row>
    <row r="7903" spans="1:12" x14ac:dyDescent="0.25">
      <c r="A7903" t="s">
        <v>7947</v>
      </c>
      <c r="B7903" t="s">
        <v>43</v>
      </c>
      <c r="C7903" t="s">
        <v>44</v>
      </c>
      <c r="D7903" t="s">
        <v>45</v>
      </c>
      <c r="E7903" t="s">
        <v>16</v>
      </c>
      <c r="F7903" t="s">
        <v>17</v>
      </c>
      <c r="G7903">
        <v>11755.45</v>
      </c>
      <c r="H7903">
        <v>3</v>
      </c>
      <c r="I7903">
        <v>35266.35</v>
      </c>
      <c r="J7903">
        <v>2.36</v>
      </c>
      <c r="K7903">
        <v>1718</v>
      </c>
      <c r="L7903" s="1">
        <v>45586</v>
      </c>
    </row>
    <row r="7904" spans="1:12" x14ac:dyDescent="0.25">
      <c r="A7904" t="s">
        <v>7948</v>
      </c>
      <c r="B7904" t="s">
        <v>35</v>
      </c>
      <c r="C7904" t="s">
        <v>14</v>
      </c>
      <c r="D7904" t="s">
        <v>36</v>
      </c>
      <c r="E7904" t="s">
        <v>16</v>
      </c>
      <c r="F7904" t="s">
        <v>33</v>
      </c>
      <c r="G7904">
        <v>7975.77</v>
      </c>
      <c r="H7904">
        <v>2</v>
      </c>
      <c r="I7904">
        <v>15951.54</v>
      </c>
      <c r="J7904">
        <v>4.95</v>
      </c>
      <c r="K7904">
        <v>117</v>
      </c>
      <c r="L7904" s="1">
        <v>45607</v>
      </c>
    </row>
    <row r="7905" spans="1:12" x14ac:dyDescent="0.25">
      <c r="A7905" t="s">
        <v>7949</v>
      </c>
      <c r="B7905" t="s">
        <v>25</v>
      </c>
      <c r="C7905" t="s">
        <v>26</v>
      </c>
      <c r="D7905" t="s">
        <v>27</v>
      </c>
      <c r="E7905" t="s">
        <v>47</v>
      </c>
      <c r="F7905" t="s">
        <v>23</v>
      </c>
      <c r="G7905">
        <v>9835.25</v>
      </c>
      <c r="H7905">
        <v>5</v>
      </c>
      <c r="I7905">
        <v>49176.25</v>
      </c>
      <c r="J7905">
        <v>4.04</v>
      </c>
      <c r="K7905">
        <v>2607</v>
      </c>
      <c r="L7905" s="1">
        <v>45538</v>
      </c>
    </row>
    <row r="7906" spans="1:12" x14ac:dyDescent="0.25">
      <c r="A7906" t="s">
        <v>7950</v>
      </c>
      <c r="B7906" t="s">
        <v>53</v>
      </c>
      <c r="C7906" t="s">
        <v>31</v>
      </c>
      <c r="D7906" t="s">
        <v>54</v>
      </c>
      <c r="E7906" t="s">
        <v>22</v>
      </c>
      <c r="F7906" t="s">
        <v>17</v>
      </c>
      <c r="G7906">
        <v>9227.56</v>
      </c>
      <c r="H7906">
        <v>4</v>
      </c>
      <c r="I7906">
        <v>36910.239999999998</v>
      </c>
      <c r="J7906">
        <v>2.39</v>
      </c>
      <c r="K7906">
        <v>2418</v>
      </c>
      <c r="L7906" s="1">
        <v>45506</v>
      </c>
    </row>
    <row r="7907" spans="1:12" x14ac:dyDescent="0.25">
      <c r="A7907" t="s">
        <v>7951</v>
      </c>
      <c r="B7907" t="s">
        <v>65</v>
      </c>
      <c r="C7907" t="s">
        <v>20</v>
      </c>
      <c r="D7907" t="s">
        <v>66</v>
      </c>
      <c r="E7907" t="s">
        <v>16</v>
      </c>
      <c r="F7907" t="s">
        <v>17</v>
      </c>
      <c r="G7907">
        <v>19448.77</v>
      </c>
      <c r="H7907">
        <v>3</v>
      </c>
      <c r="I7907">
        <v>58346.31</v>
      </c>
      <c r="J7907">
        <v>1.07</v>
      </c>
      <c r="K7907">
        <v>3717</v>
      </c>
      <c r="L7907" s="1">
        <v>45330</v>
      </c>
    </row>
    <row r="7908" spans="1:12" x14ac:dyDescent="0.25">
      <c r="A7908" t="s">
        <v>7952</v>
      </c>
      <c r="B7908" t="s">
        <v>25</v>
      </c>
      <c r="C7908" t="s">
        <v>26</v>
      </c>
      <c r="D7908" t="s">
        <v>27</v>
      </c>
      <c r="E7908" t="s">
        <v>16</v>
      </c>
      <c r="F7908" t="s">
        <v>40</v>
      </c>
      <c r="G7908">
        <v>3426.38</v>
      </c>
      <c r="H7908">
        <v>1</v>
      </c>
      <c r="I7908">
        <v>3426.38</v>
      </c>
      <c r="J7908">
        <v>3.49</v>
      </c>
      <c r="K7908">
        <v>3843</v>
      </c>
      <c r="L7908" s="1">
        <v>45311</v>
      </c>
    </row>
    <row r="7909" spans="1:12" x14ac:dyDescent="0.25">
      <c r="A7909" t="s">
        <v>7953</v>
      </c>
      <c r="B7909" t="s">
        <v>25</v>
      </c>
      <c r="C7909" t="s">
        <v>26</v>
      </c>
      <c r="D7909" t="s">
        <v>27</v>
      </c>
      <c r="E7909" t="s">
        <v>22</v>
      </c>
      <c r="F7909" t="s">
        <v>40</v>
      </c>
      <c r="G7909">
        <v>10845.99</v>
      </c>
      <c r="H7909">
        <v>2</v>
      </c>
      <c r="I7909">
        <v>21691.98</v>
      </c>
      <c r="J7909">
        <v>1.62</v>
      </c>
      <c r="K7909">
        <v>1629</v>
      </c>
      <c r="L7909" s="1">
        <v>45484</v>
      </c>
    </row>
    <row r="7910" spans="1:12" x14ac:dyDescent="0.25">
      <c r="A7910" t="s">
        <v>7954</v>
      </c>
      <c r="B7910" t="s">
        <v>35</v>
      </c>
      <c r="C7910" t="s">
        <v>14</v>
      </c>
      <c r="D7910" t="s">
        <v>36</v>
      </c>
      <c r="E7910" t="s">
        <v>16</v>
      </c>
      <c r="F7910" t="s">
        <v>23</v>
      </c>
      <c r="G7910">
        <v>480.3</v>
      </c>
      <c r="H7910">
        <v>1</v>
      </c>
      <c r="I7910">
        <v>480.3</v>
      </c>
      <c r="J7910">
        <v>2.7</v>
      </c>
      <c r="K7910">
        <v>4317</v>
      </c>
      <c r="L7910" s="1">
        <v>45398</v>
      </c>
    </row>
    <row r="7911" spans="1:12" x14ac:dyDescent="0.25">
      <c r="A7911" t="s">
        <v>7955</v>
      </c>
      <c r="B7911" t="s">
        <v>30</v>
      </c>
      <c r="C7911" t="s">
        <v>31</v>
      </c>
      <c r="D7911" t="s">
        <v>32</v>
      </c>
      <c r="E7911" t="s">
        <v>47</v>
      </c>
      <c r="F7911" t="s">
        <v>62</v>
      </c>
      <c r="G7911">
        <v>14207.72</v>
      </c>
      <c r="H7911">
        <v>3</v>
      </c>
      <c r="I7911">
        <v>42623.16</v>
      </c>
      <c r="J7911">
        <v>3.35</v>
      </c>
      <c r="K7911">
        <v>1971</v>
      </c>
      <c r="L7911" s="1">
        <v>45412</v>
      </c>
    </row>
    <row r="7912" spans="1:12" x14ac:dyDescent="0.25">
      <c r="A7912" t="s">
        <v>7956</v>
      </c>
      <c r="B7912" t="s">
        <v>13</v>
      </c>
      <c r="C7912" t="s">
        <v>14</v>
      </c>
      <c r="D7912" t="s">
        <v>15</v>
      </c>
      <c r="E7912" t="s">
        <v>22</v>
      </c>
      <c r="F7912" t="s">
        <v>33</v>
      </c>
      <c r="G7912">
        <v>9743.1200000000008</v>
      </c>
      <c r="H7912">
        <v>4</v>
      </c>
      <c r="I7912">
        <v>38972.480000000003</v>
      </c>
      <c r="J7912">
        <v>3.66</v>
      </c>
      <c r="K7912">
        <v>4114</v>
      </c>
      <c r="L7912" s="1">
        <v>45413</v>
      </c>
    </row>
    <row r="7913" spans="1:12" x14ac:dyDescent="0.25">
      <c r="A7913" t="s">
        <v>7957</v>
      </c>
      <c r="B7913" t="s">
        <v>38</v>
      </c>
      <c r="C7913" t="s">
        <v>20</v>
      </c>
      <c r="D7913" t="s">
        <v>39</v>
      </c>
      <c r="E7913" t="s">
        <v>22</v>
      </c>
      <c r="F7913" t="s">
        <v>33</v>
      </c>
      <c r="G7913">
        <v>6107.68</v>
      </c>
      <c r="H7913">
        <v>4</v>
      </c>
      <c r="I7913">
        <v>24430.720000000001</v>
      </c>
      <c r="J7913">
        <v>2.46</v>
      </c>
      <c r="K7913">
        <v>2660</v>
      </c>
      <c r="L7913" s="1">
        <v>45531</v>
      </c>
    </row>
    <row r="7914" spans="1:12" x14ac:dyDescent="0.25">
      <c r="A7914" t="s">
        <v>7958</v>
      </c>
      <c r="B7914" t="s">
        <v>25</v>
      </c>
      <c r="C7914" t="s">
        <v>26</v>
      </c>
      <c r="D7914" t="s">
        <v>27</v>
      </c>
      <c r="E7914" t="s">
        <v>47</v>
      </c>
      <c r="F7914" t="s">
        <v>17</v>
      </c>
      <c r="G7914">
        <v>18479.71</v>
      </c>
      <c r="H7914">
        <v>3</v>
      </c>
      <c r="I7914">
        <v>55439.13</v>
      </c>
      <c r="J7914">
        <v>3.77</v>
      </c>
      <c r="K7914">
        <v>3543</v>
      </c>
      <c r="L7914" s="1">
        <v>45592</v>
      </c>
    </row>
    <row r="7915" spans="1:12" x14ac:dyDescent="0.25">
      <c r="A7915" t="s">
        <v>7959</v>
      </c>
      <c r="B7915" t="s">
        <v>38</v>
      </c>
      <c r="C7915" t="s">
        <v>20</v>
      </c>
      <c r="D7915" t="s">
        <v>39</v>
      </c>
      <c r="E7915" t="s">
        <v>16</v>
      </c>
      <c r="F7915" t="s">
        <v>62</v>
      </c>
      <c r="G7915">
        <v>262.57</v>
      </c>
      <c r="H7915">
        <v>5</v>
      </c>
      <c r="I7915">
        <v>1312.85</v>
      </c>
      <c r="J7915">
        <v>3.76</v>
      </c>
      <c r="K7915">
        <v>3427</v>
      </c>
      <c r="L7915" s="1">
        <v>45590</v>
      </c>
    </row>
    <row r="7916" spans="1:12" x14ac:dyDescent="0.25">
      <c r="A7916" t="s">
        <v>7960</v>
      </c>
      <c r="B7916" t="s">
        <v>65</v>
      </c>
      <c r="C7916" t="s">
        <v>20</v>
      </c>
      <c r="D7916" t="s">
        <v>66</v>
      </c>
      <c r="E7916" t="s">
        <v>47</v>
      </c>
      <c r="F7916" t="s">
        <v>33</v>
      </c>
      <c r="G7916">
        <v>16875.73</v>
      </c>
      <c r="H7916">
        <v>2</v>
      </c>
      <c r="I7916">
        <v>33751.46</v>
      </c>
      <c r="J7916">
        <v>4.5199999999999996</v>
      </c>
      <c r="K7916">
        <v>1158</v>
      </c>
      <c r="L7916" s="1">
        <v>45349</v>
      </c>
    </row>
    <row r="7917" spans="1:12" x14ac:dyDescent="0.25">
      <c r="A7917" t="s">
        <v>7961</v>
      </c>
      <c r="B7917" t="s">
        <v>43</v>
      </c>
      <c r="C7917" t="s">
        <v>44</v>
      </c>
      <c r="D7917" t="s">
        <v>45</v>
      </c>
      <c r="E7917" t="s">
        <v>47</v>
      </c>
      <c r="F7917" t="s">
        <v>33</v>
      </c>
      <c r="G7917">
        <v>16065.11</v>
      </c>
      <c r="H7917">
        <v>3</v>
      </c>
      <c r="I7917">
        <v>48195.33</v>
      </c>
      <c r="J7917">
        <v>3.33</v>
      </c>
      <c r="K7917">
        <v>2860</v>
      </c>
      <c r="L7917" s="1">
        <v>45489</v>
      </c>
    </row>
    <row r="7918" spans="1:12" x14ac:dyDescent="0.25">
      <c r="A7918" t="s">
        <v>7962</v>
      </c>
      <c r="B7918" t="s">
        <v>35</v>
      </c>
      <c r="C7918" t="s">
        <v>14</v>
      </c>
      <c r="D7918" t="s">
        <v>36</v>
      </c>
      <c r="E7918" t="s">
        <v>16</v>
      </c>
      <c r="F7918" t="s">
        <v>17</v>
      </c>
      <c r="G7918">
        <v>18600.78</v>
      </c>
      <c r="H7918">
        <v>5</v>
      </c>
      <c r="I7918">
        <v>93003.9</v>
      </c>
      <c r="J7918">
        <v>3.1</v>
      </c>
      <c r="K7918">
        <v>2308</v>
      </c>
      <c r="L7918" s="1">
        <v>45327</v>
      </c>
    </row>
    <row r="7919" spans="1:12" x14ac:dyDescent="0.25">
      <c r="A7919" t="s">
        <v>7963</v>
      </c>
      <c r="B7919" t="s">
        <v>38</v>
      </c>
      <c r="C7919" t="s">
        <v>20</v>
      </c>
      <c r="D7919" t="s">
        <v>39</v>
      </c>
      <c r="E7919" t="s">
        <v>16</v>
      </c>
      <c r="F7919" t="s">
        <v>17</v>
      </c>
      <c r="G7919">
        <v>6362.28</v>
      </c>
      <c r="H7919">
        <v>2</v>
      </c>
      <c r="I7919">
        <v>12724.56</v>
      </c>
      <c r="J7919">
        <v>2.04</v>
      </c>
      <c r="K7919">
        <v>3603</v>
      </c>
      <c r="L7919" s="1">
        <v>45609</v>
      </c>
    </row>
    <row r="7920" spans="1:12" x14ac:dyDescent="0.25">
      <c r="A7920" t="s">
        <v>7964</v>
      </c>
      <c r="B7920" t="s">
        <v>49</v>
      </c>
      <c r="C7920" t="s">
        <v>14</v>
      </c>
      <c r="D7920" t="s">
        <v>50</v>
      </c>
      <c r="E7920" t="s">
        <v>16</v>
      </c>
      <c r="F7920" t="s">
        <v>23</v>
      </c>
      <c r="G7920">
        <v>18011.45</v>
      </c>
      <c r="H7920">
        <v>3</v>
      </c>
      <c r="I7920">
        <v>54034.35</v>
      </c>
      <c r="J7920">
        <v>2.16</v>
      </c>
      <c r="K7920">
        <v>3073</v>
      </c>
      <c r="L7920" s="1">
        <v>45468</v>
      </c>
    </row>
    <row r="7921" spans="1:12" x14ac:dyDescent="0.25">
      <c r="A7921" t="s">
        <v>7965</v>
      </c>
      <c r="B7921" t="s">
        <v>43</v>
      </c>
      <c r="C7921" t="s">
        <v>44</v>
      </c>
      <c r="D7921" t="s">
        <v>45</v>
      </c>
      <c r="E7921" t="s">
        <v>47</v>
      </c>
      <c r="F7921" t="s">
        <v>33</v>
      </c>
      <c r="G7921">
        <v>2422.23</v>
      </c>
      <c r="H7921">
        <v>1</v>
      </c>
      <c r="I7921">
        <v>2422.23</v>
      </c>
      <c r="J7921">
        <v>3.73</v>
      </c>
      <c r="K7921">
        <v>2503</v>
      </c>
      <c r="L7921" s="1">
        <v>45637</v>
      </c>
    </row>
    <row r="7922" spans="1:12" x14ac:dyDescent="0.25">
      <c r="A7922" t="s">
        <v>7966</v>
      </c>
      <c r="B7922" t="s">
        <v>53</v>
      </c>
      <c r="C7922" t="s">
        <v>31</v>
      </c>
      <c r="D7922" t="s">
        <v>54</v>
      </c>
      <c r="E7922" t="s">
        <v>16</v>
      </c>
      <c r="F7922" t="s">
        <v>23</v>
      </c>
      <c r="G7922">
        <v>6944.69</v>
      </c>
      <c r="H7922">
        <v>4</v>
      </c>
      <c r="I7922">
        <v>27778.76</v>
      </c>
      <c r="J7922">
        <v>4.53</v>
      </c>
      <c r="K7922">
        <v>2861</v>
      </c>
      <c r="L7922" s="1">
        <v>45648</v>
      </c>
    </row>
    <row r="7923" spans="1:12" x14ac:dyDescent="0.25">
      <c r="A7923" t="s">
        <v>7967</v>
      </c>
      <c r="B7923" t="s">
        <v>53</v>
      </c>
      <c r="C7923" t="s">
        <v>31</v>
      </c>
      <c r="D7923" t="s">
        <v>54</v>
      </c>
      <c r="E7923" t="s">
        <v>16</v>
      </c>
      <c r="F7923" t="s">
        <v>28</v>
      </c>
      <c r="G7923">
        <v>9108.92</v>
      </c>
      <c r="H7923">
        <v>4</v>
      </c>
      <c r="I7923">
        <v>36435.68</v>
      </c>
      <c r="J7923">
        <v>1.1000000000000001</v>
      </c>
      <c r="K7923">
        <v>1055</v>
      </c>
      <c r="L7923" s="1">
        <v>45525</v>
      </c>
    </row>
    <row r="7924" spans="1:12" x14ac:dyDescent="0.25">
      <c r="A7924" t="s">
        <v>7968</v>
      </c>
      <c r="B7924" t="s">
        <v>43</v>
      </c>
      <c r="C7924" t="s">
        <v>44</v>
      </c>
      <c r="D7924" t="s">
        <v>45</v>
      </c>
      <c r="E7924" t="s">
        <v>16</v>
      </c>
      <c r="F7924" t="s">
        <v>33</v>
      </c>
      <c r="G7924">
        <v>18950.82</v>
      </c>
      <c r="H7924">
        <v>3</v>
      </c>
      <c r="I7924">
        <v>56852.46</v>
      </c>
      <c r="J7924">
        <v>4.34</v>
      </c>
      <c r="K7924">
        <v>1760</v>
      </c>
      <c r="L7924" s="1">
        <v>45353</v>
      </c>
    </row>
    <row r="7925" spans="1:12" x14ac:dyDescent="0.25">
      <c r="A7925" t="s">
        <v>7969</v>
      </c>
      <c r="B7925" t="s">
        <v>30</v>
      </c>
      <c r="C7925" t="s">
        <v>31</v>
      </c>
      <c r="D7925" t="s">
        <v>32</v>
      </c>
      <c r="E7925" t="s">
        <v>47</v>
      </c>
      <c r="F7925" t="s">
        <v>62</v>
      </c>
      <c r="G7925">
        <v>15642.99</v>
      </c>
      <c r="H7925">
        <v>4</v>
      </c>
      <c r="I7925">
        <v>62571.96</v>
      </c>
      <c r="J7925">
        <v>4.4800000000000004</v>
      </c>
      <c r="K7925">
        <v>4294</v>
      </c>
      <c r="L7925" s="1">
        <v>45646</v>
      </c>
    </row>
    <row r="7926" spans="1:12" x14ac:dyDescent="0.25">
      <c r="A7926" t="s">
        <v>7970</v>
      </c>
      <c r="B7926" t="s">
        <v>43</v>
      </c>
      <c r="C7926" t="s">
        <v>44</v>
      </c>
      <c r="D7926" t="s">
        <v>45</v>
      </c>
      <c r="E7926" t="s">
        <v>47</v>
      </c>
      <c r="F7926" t="s">
        <v>23</v>
      </c>
      <c r="G7926">
        <v>19922.68</v>
      </c>
      <c r="H7926">
        <v>2</v>
      </c>
      <c r="I7926">
        <v>39845.360000000001</v>
      </c>
      <c r="J7926">
        <v>2.41</v>
      </c>
      <c r="K7926">
        <v>4294</v>
      </c>
      <c r="L7926" s="1">
        <v>45431</v>
      </c>
    </row>
    <row r="7927" spans="1:12" x14ac:dyDescent="0.25">
      <c r="A7927" t="s">
        <v>7971</v>
      </c>
      <c r="B7927" t="s">
        <v>13</v>
      </c>
      <c r="C7927" t="s">
        <v>14</v>
      </c>
      <c r="D7927" t="s">
        <v>15</v>
      </c>
      <c r="E7927" t="s">
        <v>16</v>
      </c>
      <c r="F7927" t="s">
        <v>33</v>
      </c>
      <c r="G7927">
        <v>18979.23</v>
      </c>
      <c r="H7927">
        <v>2</v>
      </c>
      <c r="I7927">
        <v>37958.46</v>
      </c>
      <c r="J7927">
        <v>3.03</v>
      </c>
      <c r="K7927">
        <v>4165</v>
      </c>
      <c r="L7927" s="1">
        <v>45558</v>
      </c>
    </row>
    <row r="7928" spans="1:12" x14ac:dyDescent="0.25">
      <c r="A7928" t="s">
        <v>7972</v>
      </c>
      <c r="B7928" t="s">
        <v>30</v>
      </c>
      <c r="C7928" t="s">
        <v>31</v>
      </c>
      <c r="D7928" t="s">
        <v>32</v>
      </c>
      <c r="E7928" t="s">
        <v>22</v>
      </c>
      <c r="F7928" t="s">
        <v>40</v>
      </c>
      <c r="G7928">
        <v>4268.88</v>
      </c>
      <c r="H7928">
        <v>2</v>
      </c>
      <c r="I7928">
        <v>8537.76</v>
      </c>
      <c r="J7928">
        <v>2.93</v>
      </c>
      <c r="K7928">
        <v>4115</v>
      </c>
      <c r="L7928" s="1">
        <v>45573</v>
      </c>
    </row>
    <row r="7929" spans="1:12" x14ac:dyDescent="0.25">
      <c r="A7929" t="s">
        <v>7973</v>
      </c>
      <c r="B7929" t="s">
        <v>13</v>
      </c>
      <c r="C7929" t="s">
        <v>14</v>
      </c>
      <c r="D7929" t="s">
        <v>15</v>
      </c>
      <c r="E7929" t="s">
        <v>16</v>
      </c>
      <c r="F7929" t="s">
        <v>23</v>
      </c>
      <c r="G7929">
        <v>7905.16</v>
      </c>
      <c r="H7929">
        <v>2</v>
      </c>
      <c r="I7929">
        <v>15810.32</v>
      </c>
      <c r="J7929">
        <v>3.05</v>
      </c>
      <c r="K7929">
        <v>4861</v>
      </c>
      <c r="L7929" s="1">
        <v>45479</v>
      </c>
    </row>
    <row r="7930" spans="1:12" x14ac:dyDescent="0.25">
      <c r="A7930" t="s">
        <v>7974</v>
      </c>
      <c r="B7930" t="s">
        <v>43</v>
      </c>
      <c r="C7930" t="s">
        <v>44</v>
      </c>
      <c r="D7930" t="s">
        <v>45</v>
      </c>
      <c r="E7930" t="s">
        <v>47</v>
      </c>
      <c r="F7930" t="s">
        <v>23</v>
      </c>
      <c r="G7930">
        <v>7998.34</v>
      </c>
      <c r="H7930">
        <v>1</v>
      </c>
      <c r="I7930">
        <v>7998.34</v>
      </c>
      <c r="J7930">
        <v>1.06</v>
      </c>
      <c r="K7930">
        <v>1011</v>
      </c>
      <c r="L7930" s="1">
        <v>45464</v>
      </c>
    </row>
    <row r="7931" spans="1:12" x14ac:dyDescent="0.25">
      <c r="A7931" t="s">
        <v>7975</v>
      </c>
      <c r="B7931" t="s">
        <v>38</v>
      </c>
      <c r="C7931" t="s">
        <v>20</v>
      </c>
      <c r="D7931" t="s">
        <v>39</v>
      </c>
      <c r="E7931" t="s">
        <v>22</v>
      </c>
      <c r="F7931" t="s">
        <v>28</v>
      </c>
      <c r="G7931">
        <v>6367.87</v>
      </c>
      <c r="H7931">
        <v>4</v>
      </c>
      <c r="I7931">
        <v>25471.48</v>
      </c>
      <c r="J7931">
        <v>2.66</v>
      </c>
      <c r="K7931">
        <v>4049</v>
      </c>
      <c r="L7931" s="1">
        <v>45314</v>
      </c>
    </row>
    <row r="7932" spans="1:12" x14ac:dyDescent="0.25">
      <c r="A7932" t="s">
        <v>7976</v>
      </c>
      <c r="B7932" t="s">
        <v>38</v>
      </c>
      <c r="C7932" t="s">
        <v>20</v>
      </c>
      <c r="D7932" t="s">
        <v>39</v>
      </c>
      <c r="E7932" t="s">
        <v>22</v>
      </c>
      <c r="F7932" t="s">
        <v>40</v>
      </c>
      <c r="G7932">
        <v>9463.9500000000007</v>
      </c>
      <c r="H7932">
        <v>5</v>
      </c>
      <c r="I7932">
        <v>47319.75</v>
      </c>
      <c r="J7932">
        <v>3.8</v>
      </c>
      <c r="K7932">
        <v>3526</v>
      </c>
      <c r="L7932" s="1">
        <v>45391</v>
      </c>
    </row>
    <row r="7933" spans="1:12" x14ac:dyDescent="0.25">
      <c r="A7933" t="s">
        <v>7977</v>
      </c>
      <c r="B7933" t="s">
        <v>49</v>
      </c>
      <c r="C7933" t="s">
        <v>14</v>
      </c>
      <c r="D7933" t="s">
        <v>50</v>
      </c>
      <c r="E7933" t="s">
        <v>47</v>
      </c>
      <c r="F7933" t="s">
        <v>17</v>
      </c>
      <c r="G7933">
        <v>10396.200000000001</v>
      </c>
      <c r="H7933">
        <v>4</v>
      </c>
      <c r="I7933">
        <v>41584.800000000003</v>
      </c>
      <c r="J7933">
        <v>2.65</v>
      </c>
      <c r="K7933">
        <v>764</v>
      </c>
      <c r="L7933" s="1">
        <v>45451</v>
      </c>
    </row>
    <row r="7934" spans="1:12" x14ac:dyDescent="0.25">
      <c r="A7934" t="s">
        <v>7978</v>
      </c>
      <c r="B7934" t="s">
        <v>30</v>
      </c>
      <c r="C7934" t="s">
        <v>31</v>
      </c>
      <c r="D7934" t="s">
        <v>32</v>
      </c>
      <c r="E7934" t="s">
        <v>47</v>
      </c>
      <c r="F7934" t="s">
        <v>23</v>
      </c>
      <c r="G7934">
        <v>1973.74</v>
      </c>
      <c r="H7934">
        <v>2</v>
      </c>
      <c r="I7934">
        <v>3947.48</v>
      </c>
      <c r="J7934">
        <v>1.06</v>
      </c>
      <c r="K7934">
        <v>364</v>
      </c>
      <c r="L7934" s="1">
        <v>45417</v>
      </c>
    </row>
    <row r="7935" spans="1:12" x14ac:dyDescent="0.25">
      <c r="A7935" t="s">
        <v>7979</v>
      </c>
      <c r="B7935" t="s">
        <v>35</v>
      </c>
      <c r="C7935" t="s">
        <v>14</v>
      </c>
      <c r="D7935" t="s">
        <v>36</v>
      </c>
      <c r="E7935" t="s">
        <v>22</v>
      </c>
      <c r="F7935" t="s">
        <v>62</v>
      </c>
      <c r="G7935">
        <v>16849.93</v>
      </c>
      <c r="H7935">
        <v>5</v>
      </c>
      <c r="I7935">
        <v>84249.65</v>
      </c>
      <c r="J7935">
        <v>1.57</v>
      </c>
      <c r="K7935">
        <v>4970</v>
      </c>
      <c r="L7935" s="1">
        <v>45650</v>
      </c>
    </row>
    <row r="7936" spans="1:12" x14ac:dyDescent="0.25">
      <c r="A7936" t="s">
        <v>7980</v>
      </c>
      <c r="B7936" t="s">
        <v>38</v>
      </c>
      <c r="C7936" t="s">
        <v>20</v>
      </c>
      <c r="D7936" t="s">
        <v>39</v>
      </c>
      <c r="E7936" t="s">
        <v>16</v>
      </c>
      <c r="F7936" t="s">
        <v>17</v>
      </c>
      <c r="G7936">
        <v>2435.59</v>
      </c>
      <c r="H7936">
        <v>3</v>
      </c>
      <c r="I7936">
        <v>7306.77</v>
      </c>
      <c r="J7936">
        <v>3.7</v>
      </c>
      <c r="K7936">
        <v>3508</v>
      </c>
      <c r="L7936" s="1">
        <v>45528</v>
      </c>
    </row>
    <row r="7937" spans="1:12" x14ac:dyDescent="0.25">
      <c r="A7937" t="s">
        <v>7981</v>
      </c>
      <c r="B7937" t="s">
        <v>30</v>
      </c>
      <c r="C7937" t="s">
        <v>31</v>
      </c>
      <c r="D7937" t="s">
        <v>32</v>
      </c>
      <c r="E7937" t="s">
        <v>22</v>
      </c>
      <c r="F7937" t="s">
        <v>33</v>
      </c>
      <c r="G7937">
        <v>13102.22</v>
      </c>
      <c r="H7937">
        <v>5</v>
      </c>
      <c r="I7937">
        <v>65511.1</v>
      </c>
      <c r="J7937">
        <v>3.94</v>
      </c>
      <c r="K7937">
        <v>1732</v>
      </c>
      <c r="L7937" s="1">
        <v>45309</v>
      </c>
    </row>
    <row r="7938" spans="1:12" x14ac:dyDescent="0.25">
      <c r="A7938" t="s">
        <v>7982</v>
      </c>
      <c r="B7938" t="s">
        <v>25</v>
      </c>
      <c r="C7938" t="s">
        <v>26</v>
      </c>
      <c r="D7938" t="s">
        <v>27</v>
      </c>
      <c r="E7938" t="s">
        <v>22</v>
      </c>
      <c r="F7938" t="s">
        <v>17</v>
      </c>
      <c r="G7938">
        <v>9078.43</v>
      </c>
      <c r="H7938">
        <v>4</v>
      </c>
      <c r="I7938">
        <v>36313.72</v>
      </c>
      <c r="J7938">
        <v>3.78</v>
      </c>
      <c r="K7938">
        <v>288</v>
      </c>
      <c r="L7938" s="1">
        <v>45456</v>
      </c>
    </row>
    <row r="7939" spans="1:12" x14ac:dyDescent="0.25">
      <c r="A7939" t="s">
        <v>7983</v>
      </c>
      <c r="B7939" t="s">
        <v>65</v>
      </c>
      <c r="C7939" t="s">
        <v>20</v>
      </c>
      <c r="D7939" t="s">
        <v>66</v>
      </c>
      <c r="E7939" t="s">
        <v>47</v>
      </c>
      <c r="F7939" t="s">
        <v>17</v>
      </c>
      <c r="G7939">
        <v>4730.9399999999996</v>
      </c>
      <c r="H7939">
        <v>1</v>
      </c>
      <c r="I7939">
        <v>4730.9399999999996</v>
      </c>
      <c r="J7939">
        <v>3.38</v>
      </c>
      <c r="K7939">
        <v>1723</v>
      </c>
      <c r="L7939" s="1">
        <v>45583</v>
      </c>
    </row>
    <row r="7940" spans="1:12" x14ac:dyDescent="0.25">
      <c r="A7940" t="s">
        <v>7984</v>
      </c>
      <c r="B7940" t="s">
        <v>43</v>
      </c>
      <c r="C7940" t="s">
        <v>44</v>
      </c>
      <c r="D7940" t="s">
        <v>45</v>
      </c>
      <c r="E7940" t="s">
        <v>16</v>
      </c>
      <c r="F7940" t="s">
        <v>40</v>
      </c>
      <c r="G7940">
        <v>14662.77</v>
      </c>
      <c r="H7940">
        <v>3</v>
      </c>
      <c r="I7940">
        <v>43988.31</v>
      </c>
      <c r="J7940">
        <v>4.6100000000000003</v>
      </c>
      <c r="K7940">
        <v>3246</v>
      </c>
      <c r="L7940" s="1">
        <v>45386</v>
      </c>
    </row>
    <row r="7941" spans="1:12" x14ac:dyDescent="0.25">
      <c r="A7941" t="s">
        <v>7985</v>
      </c>
      <c r="B7941" t="s">
        <v>65</v>
      </c>
      <c r="C7941" t="s">
        <v>20</v>
      </c>
      <c r="D7941" t="s">
        <v>66</v>
      </c>
      <c r="E7941" t="s">
        <v>47</v>
      </c>
      <c r="F7941" t="s">
        <v>23</v>
      </c>
      <c r="G7941">
        <v>17658.28</v>
      </c>
      <c r="H7941">
        <v>3</v>
      </c>
      <c r="I7941">
        <v>52974.84</v>
      </c>
      <c r="J7941">
        <v>2.27</v>
      </c>
      <c r="K7941">
        <v>4073</v>
      </c>
      <c r="L7941" s="1">
        <v>45561</v>
      </c>
    </row>
    <row r="7942" spans="1:12" x14ac:dyDescent="0.25">
      <c r="A7942" t="s">
        <v>7986</v>
      </c>
      <c r="B7942" t="s">
        <v>49</v>
      </c>
      <c r="C7942" t="s">
        <v>14</v>
      </c>
      <c r="D7942" t="s">
        <v>50</v>
      </c>
      <c r="E7942" t="s">
        <v>16</v>
      </c>
      <c r="F7942" t="s">
        <v>40</v>
      </c>
      <c r="G7942">
        <v>673.81</v>
      </c>
      <c r="H7942">
        <v>1</v>
      </c>
      <c r="I7942">
        <v>673.81</v>
      </c>
      <c r="J7942">
        <v>3.02</v>
      </c>
      <c r="K7942">
        <v>1240</v>
      </c>
      <c r="L7942" s="1">
        <v>45588</v>
      </c>
    </row>
    <row r="7943" spans="1:12" x14ac:dyDescent="0.25">
      <c r="A7943" t="s">
        <v>7987</v>
      </c>
      <c r="B7943" t="s">
        <v>25</v>
      </c>
      <c r="C7943" t="s">
        <v>26</v>
      </c>
      <c r="D7943" t="s">
        <v>27</v>
      </c>
      <c r="E7943" t="s">
        <v>22</v>
      </c>
      <c r="F7943" t="s">
        <v>40</v>
      </c>
      <c r="G7943">
        <v>5721.69</v>
      </c>
      <c r="H7943">
        <v>3</v>
      </c>
      <c r="I7943">
        <v>17165.07</v>
      </c>
      <c r="J7943">
        <v>3.97</v>
      </c>
      <c r="K7943">
        <v>2118</v>
      </c>
      <c r="L7943" s="1">
        <v>45620</v>
      </c>
    </row>
    <row r="7944" spans="1:12" x14ac:dyDescent="0.25">
      <c r="A7944" t="s">
        <v>7988</v>
      </c>
      <c r="B7944" t="s">
        <v>49</v>
      </c>
      <c r="C7944" t="s">
        <v>14</v>
      </c>
      <c r="D7944" t="s">
        <v>50</v>
      </c>
      <c r="E7944" t="s">
        <v>16</v>
      </c>
      <c r="F7944" t="s">
        <v>62</v>
      </c>
      <c r="G7944">
        <v>9765.7000000000007</v>
      </c>
      <c r="H7944">
        <v>1</v>
      </c>
      <c r="I7944">
        <v>9765.7000000000007</v>
      </c>
      <c r="J7944">
        <v>3.57</v>
      </c>
      <c r="K7944">
        <v>3708</v>
      </c>
      <c r="L7944" s="1">
        <v>45473</v>
      </c>
    </row>
    <row r="7945" spans="1:12" x14ac:dyDescent="0.25">
      <c r="A7945" t="s">
        <v>7989</v>
      </c>
      <c r="B7945" t="s">
        <v>53</v>
      </c>
      <c r="C7945" t="s">
        <v>31</v>
      </c>
      <c r="D7945" t="s">
        <v>54</v>
      </c>
      <c r="E7945" t="s">
        <v>47</v>
      </c>
      <c r="F7945" t="s">
        <v>28</v>
      </c>
      <c r="G7945">
        <v>12222.97</v>
      </c>
      <c r="H7945">
        <v>3</v>
      </c>
      <c r="I7945">
        <v>36668.910000000003</v>
      </c>
      <c r="J7945">
        <v>4.3</v>
      </c>
      <c r="K7945">
        <v>4383</v>
      </c>
      <c r="L7945" s="1">
        <v>45525</v>
      </c>
    </row>
    <row r="7946" spans="1:12" x14ac:dyDescent="0.25">
      <c r="A7946" t="s">
        <v>7990</v>
      </c>
      <c r="B7946" t="s">
        <v>13</v>
      </c>
      <c r="C7946" t="s">
        <v>14</v>
      </c>
      <c r="D7946" t="s">
        <v>15</v>
      </c>
      <c r="E7946" t="s">
        <v>16</v>
      </c>
      <c r="F7946" t="s">
        <v>23</v>
      </c>
      <c r="G7946">
        <v>8961.4699999999993</v>
      </c>
      <c r="H7946">
        <v>1</v>
      </c>
      <c r="I7946">
        <v>8961.4699999999993</v>
      </c>
      <c r="J7946">
        <v>1.29</v>
      </c>
      <c r="K7946">
        <v>128</v>
      </c>
      <c r="L7946" s="1">
        <v>45622</v>
      </c>
    </row>
    <row r="7947" spans="1:12" x14ac:dyDescent="0.25">
      <c r="A7947" t="s">
        <v>7991</v>
      </c>
      <c r="B7947" t="s">
        <v>49</v>
      </c>
      <c r="C7947" t="s">
        <v>14</v>
      </c>
      <c r="D7947" t="s">
        <v>50</v>
      </c>
      <c r="E7947" t="s">
        <v>16</v>
      </c>
      <c r="F7947" t="s">
        <v>23</v>
      </c>
      <c r="G7947">
        <v>17103.330000000002</v>
      </c>
      <c r="H7947">
        <v>2</v>
      </c>
      <c r="I7947">
        <v>34206.660000000003</v>
      </c>
      <c r="J7947">
        <v>3.41</v>
      </c>
      <c r="K7947">
        <v>1567</v>
      </c>
      <c r="L7947" s="1">
        <v>45351</v>
      </c>
    </row>
    <row r="7948" spans="1:12" x14ac:dyDescent="0.25">
      <c r="A7948" t="s">
        <v>7992</v>
      </c>
      <c r="B7948" t="s">
        <v>30</v>
      </c>
      <c r="C7948" t="s">
        <v>31</v>
      </c>
      <c r="D7948" t="s">
        <v>32</v>
      </c>
      <c r="E7948" t="s">
        <v>47</v>
      </c>
      <c r="F7948" t="s">
        <v>33</v>
      </c>
      <c r="G7948">
        <v>19758.37</v>
      </c>
      <c r="H7948">
        <v>1</v>
      </c>
      <c r="I7948">
        <v>19758.37</v>
      </c>
      <c r="J7948">
        <v>1.31</v>
      </c>
      <c r="K7948">
        <v>48</v>
      </c>
      <c r="L7948" s="1">
        <v>45570</v>
      </c>
    </row>
    <row r="7949" spans="1:12" x14ac:dyDescent="0.25">
      <c r="A7949" t="s">
        <v>7993</v>
      </c>
      <c r="B7949" t="s">
        <v>49</v>
      </c>
      <c r="C7949" t="s">
        <v>14</v>
      </c>
      <c r="D7949" t="s">
        <v>50</v>
      </c>
      <c r="E7949" t="s">
        <v>16</v>
      </c>
      <c r="F7949" t="s">
        <v>23</v>
      </c>
      <c r="G7949">
        <v>9962.91</v>
      </c>
      <c r="H7949">
        <v>4</v>
      </c>
      <c r="I7949">
        <v>39851.64</v>
      </c>
      <c r="J7949">
        <v>3.65</v>
      </c>
      <c r="K7949">
        <v>4554</v>
      </c>
      <c r="L7949" s="1">
        <v>45499</v>
      </c>
    </row>
    <row r="7950" spans="1:12" x14ac:dyDescent="0.25">
      <c r="A7950" t="s">
        <v>7994</v>
      </c>
      <c r="B7950" t="s">
        <v>65</v>
      </c>
      <c r="C7950" t="s">
        <v>20</v>
      </c>
      <c r="D7950" t="s">
        <v>66</v>
      </c>
      <c r="E7950" t="s">
        <v>16</v>
      </c>
      <c r="F7950" t="s">
        <v>33</v>
      </c>
      <c r="G7950">
        <v>17006.13</v>
      </c>
      <c r="H7950">
        <v>3</v>
      </c>
      <c r="I7950">
        <v>51018.39</v>
      </c>
      <c r="J7950">
        <v>3.76</v>
      </c>
      <c r="K7950">
        <v>902</v>
      </c>
      <c r="L7950" s="1">
        <v>45605</v>
      </c>
    </row>
    <row r="7951" spans="1:12" x14ac:dyDescent="0.25">
      <c r="A7951" t="s">
        <v>7995</v>
      </c>
      <c r="B7951" t="s">
        <v>13</v>
      </c>
      <c r="C7951" t="s">
        <v>14</v>
      </c>
      <c r="D7951" t="s">
        <v>15</v>
      </c>
      <c r="E7951" t="s">
        <v>16</v>
      </c>
      <c r="F7951" t="s">
        <v>33</v>
      </c>
      <c r="G7951">
        <v>14601.97</v>
      </c>
      <c r="H7951">
        <v>3</v>
      </c>
      <c r="I7951">
        <v>43805.91</v>
      </c>
      <c r="J7951">
        <v>2.98</v>
      </c>
      <c r="K7951">
        <v>4602</v>
      </c>
      <c r="L7951" s="1">
        <v>45614</v>
      </c>
    </row>
    <row r="7952" spans="1:12" x14ac:dyDescent="0.25">
      <c r="A7952" t="s">
        <v>7996</v>
      </c>
      <c r="B7952" t="s">
        <v>49</v>
      </c>
      <c r="C7952" t="s">
        <v>14</v>
      </c>
      <c r="D7952" t="s">
        <v>50</v>
      </c>
      <c r="E7952" t="s">
        <v>47</v>
      </c>
      <c r="F7952" t="s">
        <v>33</v>
      </c>
      <c r="G7952">
        <v>3813.65</v>
      </c>
      <c r="H7952">
        <v>3</v>
      </c>
      <c r="I7952">
        <v>11440.95</v>
      </c>
      <c r="J7952">
        <v>4.18</v>
      </c>
      <c r="K7952">
        <v>4446</v>
      </c>
      <c r="L7952" s="1">
        <v>45298</v>
      </c>
    </row>
    <row r="7953" spans="1:12" x14ac:dyDescent="0.25">
      <c r="A7953" t="s">
        <v>7997</v>
      </c>
      <c r="B7953" t="s">
        <v>25</v>
      </c>
      <c r="C7953" t="s">
        <v>26</v>
      </c>
      <c r="D7953" t="s">
        <v>27</v>
      </c>
      <c r="E7953" t="s">
        <v>22</v>
      </c>
      <c r="F7953" t="s">
        <v>33</v>
      </c>
      <c r="G7953">
        <v>8355.5300000000007</v>
      </c>
      <c r="H7953">
        <v>3</v>
      </c>
      <c r="I7953">
        <v>25066.59</v>
      </c>
      <c r="J7953">
        <v>1.03</v>
      </c>
      <c r="K7953">
        <v>1222</v>
      </c>
      <c r="L7953" s="1">
        <v>45474</v>
      </c>
    </row>
    <row r="7954" spans="1:12" x14ac:dyDescent="0.25">
      <c r="A7954" t="s">
        <v>7998</v>
      </c>
      <c r="B7954" t="s">
        <v>25</v>
      </c>
      <c r="C7954" t="s">
        <v>26</v>
      </c>
      <c r="D7954" t="s">
        <v>27</v>
      </c>
      <c r="E7954" t="s">
        <v>16</v>
      </c>
      <c r="F7954" t="s">
        <v>28</v>
      </c>
      <c r="G7954">
        <v>5162.6000000000004</v>
      </c>
      <c r="H7954">
        <v>3</v>
      </c>
      <c r="I7954">
        <v>15487.8</v>
      </c>
      <c r="J7954">
        <v>2.23</v>
      </c>
      <c r="K7954">
        <v>408</v>
      </c>
      <c r="L7954" s="1">
        <v>45448</v>
      </c>
    </row>
    <row r="7955" spans="1:12" x14ac:dyDescent="0.25">
      <c r="A7955" t="s">
        <v>7999</v>
      </c>
      <c r="B7955" t="s">
        <v>30</v>
      </c>
      <c r="C7955" t="s">
        <v>31</v>
      </c>
      <c r="D7955" t="s">
        <v>32</v>
      </c>
      <c r="E7955" t="s">
        <v>47</v>
      </c>
      <c r="F7955" t="s">
        <v>62</v>
      </c>
      <c r="G7955">
        <v>5483.44</v>
      </c>
      <c r="H7955">
        <v>3</v>
      </c>
      <c r="I7955">
        <v>16450.32</v>
      </c>
      <c r="J7955">
        <v>1.3</v>
      </c>
      <c r="K7955">
        <v>2949</v>
      </c>
      <c r="L7955" s="1">
        <v>45376</v>
      </c>
    </row>
    <row r="7956" spans="1:12" x14ac:dyDescent="0.25">
      <c r="A7956" t="s">
        <v>8000</v>
      </c>
      <c r="B7956" t="s">
        <v>49</v>
      </c>
      <c r="C7956" t="s">
        <v>14</v>
      </c>
      <c r="D7956" t="s">
        <v>50</v>
      </c>
      <c r="E7956" t="s">
        <v>22</v>
      </c>
      <c r="F7956" t="s">
        <v>28</v>
      </c>
      <c r="G7956">
        <v>14386.11</v>
      </c>
      <c r="H7956">
        <v>5</v>
      </c>
      <c r="I7956">
        <v>71930.55</v>
      </c>
      <c r="J7956">
        <v>2.66</v>
      </c>
      <c r="K7956">
        <v>1508</v>
      </c>
      <c r="L7956" s="1">
        <v>45397</v>
      </c>
    </row>
    <row r="7957" spans="1:12" x14ac:dyDescent="0.25">
      <c r="A7957" t="s">
        <v>8001</v>
      </c>
      <c r="B7957" t="s">
        <v>43</v>
      </c>
      <c r="C7957" t="s">
        <v>44</v>
      </c>
      <c r="D7957" t="s">
        <v>45</v>
      </c>
      <c r="E7957" t="s">
        <v>22</v>
      </c>
      <c r="F7957" t="s">
        <v>28</v>
      </c>
      <c r="G7957">
        <v>10772.54</v>
      </c>
      <c r="H7957">
        <v>1</v>
      </c>
      <c r="I7957">
        <v>10772.54</v>
      </c>
      <c r="J7957">
        <v>2.2000000000000002</v>
      </c>
      <c r="K7957">
        <v>4292</v>
      </c>
      <c r="L7957" s="1">
        <v>45513</v>
      </c>
    </row>
    <row r="7958" spans="1:12" x14ac:dyDescent="0.25">
      <c r="A7958" t="s">
        <v>8002</v>
      </c>
      <c r="B7958" t="s">
        <v>65</v>
      </c>
      <c r="C7958" t="s">
        <v>20</v>
      </c>
      <c r="D7958" t="s">
        <v>66</v>
      </c>
      <c r="E7958" t="s">
        <v>16</v>
      </c>
      <c r="F7958" t="s">
        <v>17</v>
      </c>
      <c r="G7958">
        <v>14043.77</v>
      </c>
      <c r="H7958">
        <v>4</v>
      </c>
      <c r="I7958">
        <v>56175.08</v>
      </c>
      <c r="J7958">
        <v>3.19</v>
      </c>
      <c r="K7958">
        <v>3082</v>
      </c>
      <c r="L7958" s="1">
        <v>45420</v>
      </c>
    </row>
    <row r="7959" spans="1:12" x14ac:dyDescent="0.25">
      <c r="A7959" t="s">
        <v>8003</v>
      </c>
      <c r="B7959" t="s">
        <v>38</v>
      </c>
      <c r="C7959" t="s">
        <v>20</v>
      </c>
      <c r="D7959" t="s">
        <v>39</v>
      </c>
      <c r="E7959" t="s">
        <v>16</v>
      </c>
      <c r="F7959" t="s">
        <v>40</v>
      </c>
      <c r="G7959">
        <v>19190.150000000001</v>
      </c>
      <c r="H7959">
        <v>3</v>
      </c>
      <c r="I7959">
        <v>57570.45</v>
      </c>
      <c r="J7959">
        <v>2.16</v>
      </c>
      <c r="K7959">
        <v>1452</v>
      </c>
      <c r="L7959" s="1">
        <v>45378</v>
      </c>
    </row>
    <row r="7960" spans="1:12" x14ac:dyDescent="0.25">
      <c r="A7960" t="s">
        <v>8004</v>
      </c>
      <c r="B7960" t="s">
        <v>13</v>
      </c>
      <c r="C7960" t="s">
        <v>14</v>
      </c>
      <c r="D7960" t="s">
        <v>15</v>
      </c>
      <c r="E7960" t="s">
        <v>47</v>
      </c>
      <c r="F7960" t="s">
        <v>40</v>
      </c>
      <c r="G7960">
        <v>4556.76</v>
      </c>
      <c r="H7960">
        <v>1</v>
      </c>
      <c r="I7960">
        <v>4556.76</v>
      </c>
      <c r="J7960">
        <v>4.43</v>
      </c>
      <c r="K7960">
        <v>4340</v>
      </c>
      <c r="L7960" s="1">
        <v>45424</v>
      </c>
    </row>
    <row r="7961" spans="1:12" x14ac:dyDescent="0.25">
      <c r="A7961" t="s">
        <v>8005</v>
      </c>
      <c r="B7961" t="s">
        <v>38</v>
      </c>
      <c r="C7961" t="s">
        <v>20</v>
      </c>
      <c r="D7961" t="s">
        <v>39</v>
      </c>
      <c r="E7961" t="s">
        <v>22</v>
      </c>
      <c r="F7961" t="s">
        <v>17</v>
      </c>
      <c r="G7961">
        <v>5504.52</v>
      </c>
      <c r="H7961">
        <v>2</v>
      </c>
      <c r="I7961">
        <v>11009.04</v>
      </c>
      <c r="J7961">
        <v>2.35</v>
      </c>
      <c r="K7961">
        <v>3519</v>
      </c>
      <c r="L7961" s="1">
        <v>45527</v>
      </c>
    </row>
    <row r="7962" spans="1:12" x14ac:dyDescent="0.25">
      <c r="A7962" t="s">
        <v>8006</v>
      </c>
      <c r="B7962" t="s">
        <v>30</v>
      </c>
      <c r="C7962" t="s">
        <v>31</v>
      </c>
      <c r="D7962" t="s">
        <v>32</v>
      </c>
      <c r="E7962" t="s">
        <v>16</v>
      </c>
      <c r="F7962" t="s">
        <v>62</v>
      </c>
      <c r="G7962">
        <v>12403.87</v>
      </c>
      <c r="H7962">
        <v>3</v>
      </c>
      <c r="I7962">
        <v>37211.61</v>
      </c>
      <c r="J7962">
        <v>3.48</v>
      </c>
      <c r="K7962">
        <v>951</v>
      </c>
      <c r="L7962" s="1">
        <v>45367</v>
      </c>
    </row>
    <row r="7963" spans="1:12" x14ac:dyDescent="0.25">
      <c r="A7963" t="s">
        <v>8007</v>
      </c>
      <c r="B7963" t="s">
        <v>35</v>
      </c>
      <c r="C7963" t="s">
        <v>14</v>
      </c>
      <c r="D7963" t="s">
        <v>36</v>
      </c>
      <c r="E7963" t="s">
        <v>47</v>
      </c>
      <c r="F7963" t="s">
        <v>17</v>
      </c>
      <c r="G7963">
        <v>15278.61</v>
      </c>
      <c r="H7963">
        <v>4</v>
      </c>
      <c r="I7963">
        <v>61114.44</v>
      </c>
      <c r="J7963">
        <v>2.0499999999999998</v>
      </c>
      <c r="K7963">
        <v>2127</v>
      </c>
      <c r="L7963" s="1">
        <v>45616</v>
      </c>
    </row>
    <row r="7964" spans="1:12" x14ac:dyDescent="0.25">
      <c r="A7964" t="s">
        <v>8008</v>
      </c>
      <c r="B7964" t="s">
        <v>25</v>
      </c>
      <c r="C7964" t="s">
        <v>26</v>
      </c>
      <c r="D7964" t="s">
        <v>27</v>
      </c>
      <c r="E7964" t="s">
        <v>22</v>
      </c>
      <c r="F7964" t="s">
        <v>23</v>
      </c>
      <c r="G7964">
        <v>123.14</v>
      </c>
      <c r="H7964">
        <v>4</v>
      </c>
      <c r="I7964">
        <v>492.56</v>
      </c>
      <c r="J7964">
        <v>3.12</v>
      </c>
      <c r="K7964">
        <v>794</v>
      </c>
      <c r="L7964" s="1">
        <v>45493</v>
      </c>
    </row>
    <row r="7965" spans="1:12" x14ac:dyDescent="0.25">
      <c r="A7965" t="s">
        <v>8009</v>
      </c>
      <c r="B7965" t="s">
        <v>30</v>
      </c>
      <c r="C7965" t="s">
        <v>31</v>
      </c>
      <c r="D7965" t="s">
        <v>32</v>
      </c>
      <c r="E7965" t="s">
        <v>47</v>
      </c>
      <c r="F7965" t="s">
        <v>17</v>
      </c>
      <c r="G7965">
        <v>11216.25</v>
      </c>
      <c r="H7965">
        <v>2</v>
      </c>
      <c r="I7965">
        <v>22432.5</v>
      </c>
      <c r="J7965">
        <v>2.02</v>
      </c>
      <c r="K7965">
        <v>3680</v>
      </c>
      <c r="L7965" s="1">
        <v>45359</v>
      </c>
    </row>
    <row r="7966" spans="1:12" x14ac:dyDescent="0.25">
      <c r="A7966" t="s">
        <v>8010</v>
      </c>
      <c r="B7966" t="s">
        <v>49</v>
      </c>
      <c r="C7966" t="s">
        <v>14</v>
      </c>
      <c r="D7966" t="s">
        <v>50</v>
      </c>
      <c r="E7966" t="s">
        <v>47</v>
      </c>
      <c r="F7966" t="s">
        <v>62</v>
      </c>
      <c r="G7966">
        <v>16723.41</v>
      </c>
      <c r="H7966">
        <v>5</v>
      </c>
      <c r="I7966">
        <v>83617.05</v>
      </c>
      <c r="J7966">
        <v>4.25</v>
      </c>
      <c r="K7966">
        <v>764</v>
      </c>
      <c r="L7966" s="1">
        <v>45311</v>
      </c>
    </row>
    <row r="7967" spans="1:12" x14ac:dyDescent="0.25">
      <c r="A7967" t="s">
        <v>8011</v>
      </c>
      <c r="B7967" t="s">
        <v>19</v>
      </c>
      <c r="C7967" t="s">
        <v>20</v>
      </c>
      <c r="D7967" t="s">
        <v>21</v>
      </c>
      <c r="E7967" t="s">
        <v>22</v>
      </c>
      <c r="F7967" t="s">
        <v>33</v>
      </c>
      <c r="G7967">
        <v>10076.469999999999</v>
      </c>
      <c r="H7967">
        <v>1</v>
      </c>
      <c r="I7967">
        <v>10076.469999999999</v>
      </c>
      <c r="J7967">
        <v>4.51</v>
      </c>
      <c r="K7967">
        <v>558</v>
      </c>
      <c r="L7967" s="1">
        <v>45599</v>
      </c>
    </row>
    <row r="7968" spans="1:12" x14ac:dyDescent="0.25">
      <c r="A7968" t="s">
        <v>8012</v>
      </c>
      <c r="B7968" t="s">
        <v>19</v>
      </c>
      <c r="C7968" t="s">
        <v>20</v>
      </c>
      <c r="D7968" t="s">
        <v>21</v>
      </c>
      <c r="E7968" t="s">
        <v>47</v>
      </c>
      <c r="F7968" t="s">
        <v>23</v>
      </c>
      <c r="G7968">
        <v>1725.69</v>
      </c>
      <c r="H7968">
        <v>2</v>
      </c>
      <c r="I7968">
        <v>3451.38</v>
      </c>
      <c r="J7968">
        <v>3.19</v>
      </c>
      <c r="K7968">
        <v>1338</v>
      </c>
      <c r="L7968" s="1">
        <v>45430</v>
      </c>
    </row>
    <row r="7969" spans="1:12" x14ac:dyDescent="0.25">
      <c r="A7969" t="s">
        <v>8013</v>
      </c>
      <c r="B7969" t="s">
        <v>35</v>
      </c>
      <c r="C7969" t="s">
        <v>14</v>
      </c>
      <c r="D7969" t="s">
        <v>36</v>
      </c>
      <c r="E7969" t="s">
        <v>47</v>
      </c>
      <c r="F7969" t="s">
        <v>17</v>
      </c>
      <c r="G7969">
        <v>3040.77</v>
      </c>
      <c r="H7969">
        <v>5</v>
      </c>
      <c r="I7969">
        <v>15203.85</v>
      </c>
      <c r="J7969">
        <v>4.4000000000000004</v>
      </c>
      <c r="K7969">
        <v>1636</v>
      </c>
      <c r="L7969" s="1">
        <v>45398</v>
      </c>
    </row>
    <row r="7970" spans="1:12" x14ac:dyDescent="0.25">
      <c r="A7970" t="s">
        <v>8014</v>
      </c>
      <c r="B7970" t="s">
        <v>25</v>
      </c>
      <c r="C7970" t="s">
        <v>26</v>
      </c>
      <c r="D7970" t="s">
        <v>27</v>
      </c>
      <c r="E7970" t="s">
        <v>22</v>
      </c>
      <c r="F7970" t="s">
        <v>40</v>
      </c>
      <c r="G7970">
        <v>4895.07</v>
      </c>
      <c r="H7970">
        <v>1</v>
      </c>
      <c r="I7970">
        <v>4895.07</v>
      </c>
      <c r="J7970">
        <v>1.79</v>
      </c>
      <c r="K7970">
        <v>1922</v>
      </c>
      <c r="L7970" s="1">
        <v>45603</v>
      </c>
    </row>
    <row r="7971" spans="1:12" x14ac:dyDescent="0.25">
      <c r="A7971" t="s">
        <v>8015</v>
      </c>
      <c r="B7971" t="s">
        <v>49</v>
      </c>
      <c r="C7971" t="s">
        <v>14</v>
      </c>
      <c r="D7971" t="s">
        <v>50</v>
      </c>
      <c r="E7971" t="s">
        <v>22</v>
      </c>
      <c r="F7971" t="s">
        <v>28</v>
      </c>
      <c r="G7971">
        <v>13309.84</v>
      </c>
      <c r="H7971">
        <v>3</v>
      </c>
      <c r="I7971">
        <v>39929.519999999997</v>
      </c>
      <c r="J7971">
        <v>4.0199999999999996</v>
      </c>
      <c r="K7971">
        <v>1433</v>
      </c>
      <c r="L7971" s="1">
        <v>45478</v>
      </c>
    </row>
    <row r="7972" spans="1:12" x14ac:dyDescent="0.25">
      <c r="A7972" t="s">
        <v>8016</v>
      </c>
      <c r="B7972" t="s">
        <v>13</v>
      </c>
      <c r="C7972" t="s">
        <v>14</v>
      </c>
      <c r="D7972" t="s">
        <v>15</v>
      </c>
      <c r="E7972" t="s">
        <v>22</v>
      </c>
      <c r="F7972" t="s">
        <v>40</v>
      </c>
      <c r="G7972">
        <v>10595.78</v>
      </c>
      <c r="H7972">
        <v>3</v>
      </c>
      <c r="I7972">
        <v>31787.34</v>
      </c>
      <c r="J7972">
        <v>2.99</v>
      </c>
      <c r="K7972">
        <v>3248</v>
      </c>
      <c r="L7972" s="1">
        <v>45407</v>
      </c>
    </row>
    <row r="7973" spans="1:12" x14ac:dyDescent="0.25">
      <c r="A7973" t="s">
        <v>8017</v>
      </c>
      <c r="B7973" t="s">
        <v>53</v>
      </c>
      <c r="C7973" t="s">
        <v>31</v>
      </c>
      <c r="D7973" t="s">
        <v>54</v>
      </c>
      <c r="E7973" t="s">
        <v>22</v>
      </c>
      <c r="F7973" t="s">
        <v>40</v>
      </c>
      <c r="G7973">
        <v>4309.3599999999997</v>
      </c>
      <c r="H7973">
        <v>3</v>
      </c>
      <c r="I7973">
        <v>12928.08</v>
      </c>
      <c r="J7973">
        <v>2.48</v>
      </c>
      <c r="K7973">
        <v>3589</v>
      </c>
      <c r="L7973" s="1">
        <v>45454</v>
      </c>
    </row>
    <row r="7974" spans="1:12" x14ac:dyDescent="0.25">
      <c r="A7974" t="s">
        <v>8018</v>
      </c>
      <c r="B7974" t="s">
        <v>13</v>
      </c>
      <c r="C7974" t="s">
        <v>14</v>
      </c>
      <c r="D7974" t="s">
        <v>15</v>
      </c>
      <c r="E7974" t="s">
        <v>22</v>
      </c>
      <c r="F7974" t="s">
        <v>23</v>
      </c>
      <c r="G7974">
        <v>17665.919999999998</v>
      </c>
      <c r="H7974">
        <v>3</v>
      </c>
      <c r="I7974">
        <v>52997.760000000002</v>
      </c>
      <c r="J7974">
        <v>3.31</v>
      </c>
      <c r="K7974">
        <v>4362</v>
      </c>
      <c r="L7974" s="1">
        <v>45388</v>
      </c>
    </row>
    <row r="7975" spans="1:12" x14ac:dyDescent="0.25">
      <c r="A7975" t="s">
        <v>8019</v>
      </c>
      <c r="B7975" t="s">
        <v>43</v>
      </c>
      <c r="C7975" t="s">
        <v>44</v>
      </c>
      <c r="D7975" t="s">
        <v>45</v>
      </c>
      <c r="E7975" t="s">
        <v>22</v>
      </c>
      <c r="F7975" t="s">
        <v>28</v>
      </c>
      <c r="G7975">
        <v>4474.66</v>
      </c>
      <c r="H7975">
        <v>2</v>
      </c>
      <c r="I7975">
        <v>8949.32</v>
      </c>
      <c r="J7975">
        <v>4.32</v>
      </c>
      <c r="K7975">
        <v>429</v>
      </c>
      <c r="L7975" s="1">
        <v>45497</v>
      </c>
    </row>
    <row r="7976" spans="1:12" x14ac:dyDescent="0.25">
      <c r="A7976" t="s">
        <v>8020</v>
      </c>
      <c r="B7976" t="s">
        <v>13</v>
      </c>
      <c r="C7976" t="s">
        <v>14</v>
      </c>
      <c r="D7976" t="s">
        <v>15</v>
      </c>
      <c r="E7976" t="s">
        <v>47</v>
      </c>
      <c r="F7976" t="s">
        <v>62</v>
      </c>
      <c r="G7976">
        <v>1881.21</v>
      </c>
      <c r="H7976">
        <v>2</v>
      </c>
      <c r="I7976">
        <v>3762.42</v>
      </c>
      <c r="J7976">
        <v>1.85</v>
      </c>
      <c r="K7976">
        <v>4148</v>
      </c>
      <c r="L7976" s="1">
        <v>45312</v>
      </c>
    </row>
    <row r="7977" spans="1:12" x14ac:dyDescent="0.25">
      <c r="A7977" t="s">
        <v>8021</v>
      </c>
      <c r="B7977" t="s">
        <v>53</v>
      </c>
      <c r="C7977" t="s">
        <v>31</v>
      </c>
      <c r="D7977" t="s">
        <v>54</v>
      </c>
      <c r="E7977" t="s">
        <v>22</v>
      </c>
      <c r="F7977" t="s">
        <v>23</v>
      </c>
      <c r="G7977">
        <v>12829.69</v>
      </c>
      <c r="H7977">
        <v>4</v>
      </c>
      <c r="I7977">
        <v>51318.76</v>
      </c>
      <c r="J7977">
        <v>3.71</v>
      </c>
      <c r="K7977">
        <v>2181</v>
      </c>
      <c r="L7977" s="1">
        <v>45464</v>
      </c>
    </row>
    <row r="7978" spans="1:12" x14ac:dyDescent="0.25">
      <c r="A7978" t="s">
        <v>8022</v>
      </c>
      <c r="B7978" t="s">
        <v>19</v>
      </c>
      <c r="C7978" t="s">
        <v>20</v>
      </c>
      <c r="D7978" t="s">
        <v>21</v>
      </c>
      <c r="E7978" t="s">
        <v>22</v>
      </c>
      <c r="F7978" t="s">
        <v>28</v>
      </c>
      <c r="G7978">
        <v>13322.83</v>
      </c>
      <c r="H7978">
        <v>3</v>
      </c>
      <c r="I7978">
        <v>39968.49</v>
      </c>
      <c r="J7978">
        <v>1.1499999999999999</v>
      </c>
      <c r="K7978">
        <v>1674</v>
      </c>
      <c r="L7978" s="1">
        <v>45575</v>
      </c>
    </row>
    <row r="7979" spans="1:12" x14ac:dyDescent="0.25">
      <c r="A7979" t="s">
        <v>8023</v>
      </c>
      <c r="B7979" t="s">
        <v>35</v>
      </c>
      <c r="C7979" t="s">
        <v>14</v>
      </c>
      <c r="D7979" t="s">
        <v>36</v>
      </c>
      <c r="E7979" t="s">
        <v>22</v>
      </c>
      <c r="F7979" t="s">
        <v>23</v>
      </c>
      <c r="G7979">
        <v>17276.060000000001</v>
      </c>
      <c r="H7979">
        <v>1</v>
      </c>
      <c r="I7979">
        <v>17276.060000000001</v>
      </c>
      <c r="J7979">
        <v>3.01</v>
      </c>
      <c r="K7979">
        <v>4324</v>
      </c>
      <c r="L7979" s="1">
        <v>45484</v>
      </c>
    </row>
    <row r="7980" spans="1:12" x14ac:dyDescent="0.25">
      <c r="A7980" t="s">
        <v>8024</v>
      </c>
      <c r="B7980" t="s">
        <v>30</v>
      </c>
      <c r="C7980" t="s">
        <v>31</v>
      </c>
      <c r="D7980" t="s">
        <v>32</v>
      </c>
      <c r="E7980" t="s">
        <v>16</v>
      </c>
      <c r="F7980" t="s">
        <v>17</v>
      </c>
      <c r="G7980">
        <v>17550.11</v>
      </c>
      <c r="H7980">
        <v>2</v>
      </c>
      <c r="I7980">
        <v>35100.22</v>
      </c>
      <c r="J7980">
        <v>1.87</v>
      </c>
      <c r="K7980">
        <v>1419</v>
      </c>
      <c r="L7980" s="1">
        <v>45353</v>
      </c>
    </row>
    <row r="7981" spans="1:12" x14ac:dyDescent="0.25">
      <c r="A7981" t="s">
        <v>8025</v>
      </c>
      <c r="B7981" t="s">
        <v>53</v>
      </c>
      <c r="C7981" t="s">
        <v>31</v>
      </c>
      <c r="D7981" t="s">
        <v>54</v>
      </c>
      <c r="E7981" t="s">
        <v>47</v>
      </c>
      <c r="F7981" t="s">
        <v>28</v>
      </c>
      <c r="G7981">
        <v>1731.03</v>
      </c>
      <c r="H7981">
        <v>2</v>
      </c>
      <c r="I7981">
        <v>3462.06</v>
      </c>
      <c r="J7981">
        <v>2.56</v>
      </c>
      <c r="K7981">
        <v>3226</v>
      </c>
      <c r="L7981" s="1">
        <v>45450</v>
      </c>
    </row>
    <row r="7982" spans="1:12" x14ac:dyDescent="0.25">
      <c r="A7982" t="s">
        <v>8026</v>
      </c>
      <c r="B7982" t="s">
        <v>65</v>
      </c>
      <c r="C7982" t="s">
        <v>20</v>
      </c>
      <c r="D7982" t="s">
        <v>66</v>
      </c>
      <c r="E7982" t="s">
        <v>22</v>
      </c>
      <c r="F7982" t="s">
        <v>23</v>
      </c>
      <c r="G7982">
        <v>16236.33</v>
      </c>
      <c r="H7982">
        <v>2</v>
      </c>
      <c r="I7982">
        <v>32472.66</v>
      </c>
      <c r="J7982">
        <v>3.46</v>
      </c>
      <c r="K7982">
        <v>1432</v>
      </c>
      <c r="L7982" s="1">
        <v>45433</v>
      </c>
    </row>
    <row r="7983" spans="1:12" x14ac:dyDescent="0.25">
      <c r="A7983" t="s">
        <v>8027</v>
      </c>
      <c r="B7983" t="s">
        <v>65</v>
      </c>
      <c r="C7983" t="s">
        <v>20</v>
      </c>
      <c r="D7983" t="s">
        <v>66</v>
      </c>
      <c r="E7983" t="s">
        <v>47</v>
      </c>
      <c r="F7983" t="s">
        <v>23</v>
      </c>
      <c r="G7983">
        <v>14096.4</v>
      </c>
      <c r="H7983">
        <v>5</v>
      </c>
      <c r="I7983">
        <v>70482</v>
      </c>
      <c r="J7983">
        <v>3.79</v>
      </c>
      <c r="K7983">
        <v>3376</v>
      </c>
      <c r="L7983" s="1">
        <v>45373</v>
      </c>
    </row>
    <row r="7984" spans="1:12" x14ac:dyDescent="0.25">
      <c r="A7984" t="s">
        <v>8028</v>
      </c>
      <c r="B7984" t="s">
        <v>53</v>
      </c>
      <c r="C7984" t="s">
        <v>31</v>
      </c>
      <c r="D7984" t="s">
        <v>54</v>
      </c>
      <c r="E7984" t="s">
        <v>47</v>
      </c>
      <c r="F7984" t="s">
        <v>17</v>
      </c>
      <c r="G7984">
        <v>19369.63</v>
      </c>
      <c r="H7984">
        <v>5</v>
      </c>
      <c r="I7984">
        <v>96848.15</v>
      </c>
      <c r="J7984">
        <v>1.78</v>
      </c>
      <c r="K7984">
        <v>4128</v>
      </c>
      <c r="L7984" s="1">
        <v>45301</v>
      </c>
    </row>
    <row r="7985" spans="1:12" x14ac:dyDescent="0.25">
      <c r="A7985" t="s">
        <v>8029</v>
      </c>
      <c r="B7985" t="s">
        <v>19</v>
      </c>
      <c r="C7985" t="s">
        <v>20</v>
      </c>
      <c r="D7985" t="s">
        <v>21</v>
      </c>
      <c r="E7985" t="s">
        <v>22</v>
      </c>
      <c r="F7985" t="s">
        <v>33</v>
      </c>
      <c r="G7985">
        <v>14872.69</v>
      </c>
      <c r="H7985">
        <v>2</v>
      </c>
      <c r="I7985">
        <v>29745.38</v>
      </c>
      <c r="J7985">
        <v>4.5</v>
      </c>
      <c r="K7985">
        <v>1186</v>
      </c>
      <c r="L7985" s="1">
        <v>45304</v>
      </c>
    </row>
    <row r="7986" spans="1:12" x14ac:dyDescent="0.25">
      <c r="A7986" t="s">
        <v>8030</v>
      </c>
      <c r="B7986" t="s">
        <v>13</v>
      </c>
      <c r="C7986" t="s">
        <v>14</v>
      </c>
      <c r="D7986" t="s">
        <v>15</v>
      </c>
      <c r="E7986" t="s">
        <v>16</v>
      </c>
      <c r="F7986" t="s">
        <v>28</v>
      </c>
      <c r="G7986">
        <v>8983.36</v>
      </c>
      <c r="H7986">
        <v>4</v>
      </c>
      <c r="I7986">
        <v>35933.440000000002</v>
      </c>
      <c r="J7986">
        <v>4.04</v>
      </c>
      <c r="K7986">
        <v>4965</v>
      </c>
      <c r="L7986" s="1">
        <v>45527</v>
      </c>
    </row>
    <row r="7987" spans="1:12" x14ac:dyDescent="0.25">
      <c r="A7987" t="s">
        <v>8031</v>
      </c>
      <c r="B7987" t="s">
        <v>65</v>
      </c>
      <c r="C7987" t="s">
        <v>20</v>
      </c>
      <c r="D7987" t="s">
        <v>66</v>
      </c>
      <c r="E7987" t="s">
        <v>22</v>
      </c>
      <c r="F7987" t="s">
        <v>40</v>
      </c>
      <c r="G7987">
        <v>19477.919999999998</v>
      </c>
      <c r="H7987">
        <v>3</v>
      </c>
      <c r="I7987">
        <v>58433.760000000002</v>
      </c>
      <c r="J7987">
        <v>3.62</v>
      </c>
      <c r="K7987">
        <v>3582</v>
      </c>
      <c r="L7987" s="1">
        <v>45428</v>
      </c>
    </row>
    <row r="7988" spans="1:12" x14ac:dyDescent="0.25">
      <c r="A7988" t="s">
        <v>8032</v>
      </c>
      <c r="B7988" t="s">
        <v>19</v>
      </c>
      <c r="C7988" t="s">
        <v>20</v>
      </c>
      <c r="D7988" t="s">
        <v>21</v>
      </c>
      <c r="E7988" t="s">
        <v>47</v>
      </c>
      <c r="F7988" t="s">
        <v>17</v>
      </c>
      <c r="G7988">
        <v>12568.88</v>
      </c>
      <c r="H7988">
        <v>2</v>
      </c>
      <c r="I7988">
        <v>25137.759999999998</v>
      </c>
      <c r="J7988">
        <v>2.11</v>
      </c>
      <c r="K7988">
        <v>4965</v>
      </c>
      <c r="L7988" s="1">
        <v>45341</v>
      </c>
    </row>
    <row r="7989" spans="1:12" x14ac:dyDescent="0.25">
      <c r="A7989" t="s">
        <v>8033</v>
      </c>
      <c r="B7989" t="s">
        <v>49</v>
      </c>
      <c r="C7989" t="s">
        <v>14</v>
      </c>
      <c r="D7989" t="s">
        <v>50</v>
      </c>
      <c r="E7989" t="s">
        <v>47</v>
      </c>
      <c r="F7989" t="s">
        <v>33</v>
      </c>
      <c r="G7989">
        <v>13885.93</v>
      </c>
      <c r="H7989">
        <v>2</v>
      </c>
      <c r="I7989">
        <v>27771.86</v>
      </c>
      <c r="J7989">
        <v>3.87</v>
      </c>
      <c r="K7989">
        <v>3917</v>
      </c>
      <c r="L7989" s="1">
        <v>45403</v>
      </c>
    </row>
    <row r="7990" spans="1:12" x14ac:dyDescent="0.25">
      <c r="A7990" t="s">
        <v>8034</v>
      </c>
      <c r="B7990" t="s">
        <v>19</v>
      </c>
      <c r="C7990" t="s">
        <v>20</v>
      </c>
      <c r="D7990" t="s">
        <v>21</v>
      </c>
      <c r="E7990" t="s">
        <v>22</v>
      </c>
      <c r="F7990" t="s">
        <v>33</v>
      </c>
      <c r="G7990">
        <v>11705.99</v>
      </c>
      <c r="H7990">
        <v>1</v>
      </c>
      <c r="I7990">
        <v>11705.99</v>
      </c>
      <c r="J7990">
        <v>4.41</v>
      </c>
      <c r="K7990">
        <v>1185</v>
      </c>
      <c r="L7990" s="1">
        <v>45498</v>
      </c>
    </row>
    <row r="7991" spans="1:12" x14ac:dyDescent="0.25">
      <c r="A7991" t="s">
        <v>8035</v>
      </c>
      <c r="B7991" t="s">
        <v>13</v>
      </c>
      <c r="C7991" t="s">
        <v>14</v>
      </c>
      <c r="D7991" t="s">
        <v>15</v>
      </c>
      <c r="E7991" t="s">
        <v>16</v>
      </c>
      <c r="F7991" t="s">
        <v>62</v>
      </c>
      <c r="G7991">
        <v>6700.26</v>
      </c>
      <c r="H7991">
        <v>4</v>
      </c>
      <c r="I7991">
        <v>26801.040000000001</v>
      </c>
      <c r="J7991">
        <v>2.1</v>
      </c>
      <c r="K7991">
        <v>2285</v>
      </c>
      <c r="L7991" s="1">
        <v>45370</v>
      </c>
    </row>
    <row r="7992" spans="1:12" x14ac:dyDescent="0.25">
      <c r="A7992" t="s">
        <v>8036</v>
      </c>
      <c r="B7992" t="s">
        <v>49</v>
      </c>
      <c r="C7992" t="s">
        <v>14</v>
      </c>
      <c r="D7992" t="s">
        <v>50</v>
      </c>
      <c r="E7992" t="s">
        <v>22</v>
      </c>
      <c r="F7992" t="s">
        <v>28</v>
      </c>
      <c r="G7992">
        <v>16930.11</v>
      </c>
      <c r="H7992">
        <v>3</v>
      </c>
      <c r="I7992">
        <v>50790.33</v>
      </c>
      <c r="J7992">
        <v>3.67</v>
      </c>
      <c r="K7992">
        <v>4353</v>
      </c>
      <c r="L7992" s="1">
        <v>45598</v>
      </c>
    </row>
    <row r="7993" spans="1:12" x14ac:dyDescent="0.25">
      <c r="A7993" t="s">
        <v>8037</v>
      </c>
      <c r="B7993" t="s">
        <v>38</v>
      </c>
      <c r="C7993" t="s">
        <v>20</v>
      </c>
      <c r="D7993" t="s">
        <v>39</v>
      </c>
      <c r="E7993" t="s">
        <v>47</v>
      </c>
      <c r="F7993" t="s">
        <v>40</v>
      </c>
      <c r="G7993">
        <v>3958.79</v>
      </c>
      <c r="H7993">
        <v>4</v>
      </c>
      <c r="I7993">
        <v>15835.16</v>
      </c>
      <c r="J7993">
        <v>2.88</v>
      </c>
      <c r="K7993">
        <v>568</v>
      </c>
      <c r="L7993" s="1">
        <v>45382</v>
      </c>
    </row>
    <row r="7994" spans="1:12" x14ac:dyDescent="0.25">
      <c r="A7994" t="s">
        <v>8038</v>
      </c>
      <c r="B7994" t="s">
        <v>25</v>
      </c>
      <c r="C7994" t="s">
        <v>26</v>
      </c>
      <c r="D7994" t="s">
        <v>27</v>
      </c>
      <c r="E7994" t="s">
        <v>47</v>
      </c>
      <c r="F7994" t="s">
        <v>40</v>
      </c>
      <c r="G7994">
        <v>7499.62</v>
      </c>
      <c r="H7994">
        <v>2</v>
      </c>
      <c r="I7994">
        <v>14999.24</v>
      </c>
      <c r="J7994">
        <v>3.06</v>
      </c>
      <c r="K7994">
        <v>2589</v>
      </c>
      <c r="L7994" s="1">
        <v>45487</v>
      </c>
    </row>
    <row r="7995" spans="1:12" x14ac:dyDescent="0.25">
      <c r="A7995" t="s">
        <v>8039</v>
      </c>
      <c r="B7995" t="s">
        <v>43</v>
      </c>
      <c r="C7995" t="s">
        <v>44</v>
      </c>
      <c r="D7995" t="s">
        <v>45</v>
      </c>
      <c r="E7995" t="s">
        <v>16</v>
      </c>
      <c r="F7995" t="s">
        <v>40</v>
      </c>
      <c r="G7995">
        <v>4827.91</v>
      </c>
      <c r="H7995">
        <v>2</v>
      </c>
      <c r="I7995">
        <v>9655.82</v>
      </c>
      <c r="J7995">
        <v>2.65</v>
      </c>
      <c r="K7995">
        <v>1012</v>
      </c>
      <c r="L7995" s="1">
        <v>45568</v>
      </c>
    </row>
    <row r="7996" spans="1:12" x14ac:dyDescent="0.25">
      <c r="A7996" t="s">
        <v>8040</v>
      </c>
      <c r="B7996" t="s">
        <v>53</v>
      </c>
      <c r="C7996" t="s">
        <v>31</v>
      </c>
      <c r="D7996" t="s">
        <v>54</v>
      </c>
      <c r="E7996" t="s">
        <v>16</v>
      </c>
      <c r="F7996" t="s">
        <v>62</v>
      </c>
      <c r="G7996">
        <v>5874.44</v>
      </c>
      <c r="H7996">
        <v>2</v>
      </c>
      <c r="I7996">
        <v>11748.88</v>
      </c>
      <c r="J7996">
        <v>2.38</v>
      </c>
      <c r="K7996">
        <v>3222</v>
      </c>
      <c r="L7996" s="1">
        <v>45532</v>
      </c>
    </row>
    <row r="7997" spans="1:12" x14ac:dyDescent="0.25">
      <c r="A7997" t="s">
        <v>8041</v>
      </c>
      <c r="B7997" t="s">
        <v>25</v>
      </c>
      <c r="C7997" t="s">
        <v>26</v>
      </c>
      <c r="D7997" t="s">
        <v>27</v>
      </c>
      <c r="E7997" t="s">
        <v>47</v>
      </c>
      <c r="F7997" t="s">
        <v>62</v>
      </c>
      <c r="G7997">
        <v>13096.38</v>
      </c>
      <c r="H7997">
        <v>2</v>
      </c>
      <c r="I7997">
        <v>26192.76</v>
      </c>
      <c r="J7997">
        <v>4.3600000000000003</v>
      </c>
      <c r="K7997">
        <v>1332</v>
      </c>
      <c r="L7997" s="1">
        <v>45338</v>
      </c>
    </row>
    <row r="7998" spans="1:12" x14ac:dyDescent="0.25">
      <c r="A7998" t="s">
        <v>8042</v>
      </c>
      <c r="B7998" t="s">
        <v>13</v>
      </c>
      <c r="C7998" t="s">
        <v>14</v>
      </c>
      <c r="D7998" t="s">
        <v>15</v>
      </c>
      <c r="E7998" t="s">
        <v>16</v>
      </c>
      <c r="F7998" t="s">
        <v>17</v>
      </c>
      <c r="G7998">
        <v>12498.94</v>
      </c>
      <c r="H7998">
        <v>3</v>
      </c>
      <c r="I7998">
        <v>37496.82</v>
      </c>
      <c r="J7998">
        <v>4.38</v>
      </c>
      <c r="K7998">
        <v>2549</v>
      </c>
      <c r="L7998" s="1">
        <v>45306</v>
      </c>
    </row>
    <row r="7999" spans="1:12" x14ac:dyDescent="0.25">
      <c r="A7999" t="s">
        <v>8043</v>
      </c>
      <c r="B7999" t="s">
        <v>38</v>
      </c>
      <c r="C7999" t="s">
        <v>20</v>
      </c>
      <c r="D7999" t="s">
        <v>39</v>
      </c>
      <c r="E7999" t="s">
        <v>16</v>
      </c>
      <c r="F7999" t="s">
        <v>33</v>
      </c>
      <c r="G7999">
        <v>7281.07</v>
      </c>
      <c r="H7999">
        <v>1</v>
      </c>
      <c r="I7999">
        <v>7281.07</v>
      </c>
      <c r="J7999">
        <v>2.91</v>
      </c>
      <c r="K7999">
        <v>20</v>
      </c>
      <c r="L7999" s="1">
        <v>45439</v>
      </c>
    </row>
    <row r="8000" spans="1:12" x14ac:dyDescent="0.25">
      <c r="A8000" t="s">
        <v>8044</v>
      </c>
      <c r="B8000" t="s">
        <v>30</v>
      </c>
      <c r="C8000" t="s">
        <v>31</v>
      </c>
      <c r="D8000" t="s">
        <v>32</v>
      </c>
      <c r="E8000" t="s">
        <v>16</v>
      </c>
      <c r="F8000" t="s">
        <v>40</v>
      </c>
      <c r="G8000">
        <v>10547.14</v>
      </c>
      <c r="H8000">
        <v>4</v>
      </c>
      <c r="I8000">
        <v>42188.56</v>
      </c>
      <c r="J8000">
        <v>3.61</v>
      </c>
      <c r="K8000">
        <v>2751</v>
      </c>
      <c r="L8000" s="1">
        <v>45321</v>
      </c>
    </row>
    <row r="8001" spans="1:12" x14ac:dyDescent="0.25">
      <c r="A8001" t="s">
        <v>8045</v>
      </c>
      <c r="B8001" t="s">
        <v>30</v>
      </c>
      <c r="C8001" t="s">
        <v>31</v>
      </c>
      <c r="D8001" t="s">
        <v>32</v>
      </c>
      <c r="E8001" t="s">
        <v>16</v>
      </c>
      <c r="F8001" t="s">
        <v>17</v>
      </c>
      <c r="G8001">
        <v>13116.77</v>
      </c>
      <c r="H8001">
        <v>4</v>
      </c>
      <c r="I8001">
        <v>52467.08</v>
      </c>
      <c r="J8001">
        <v>1.1399999999999999</v>
      </c>
      <c r="K8001">
        <v>3319</v>
      </c>
      <c r="L8001" s="1">
        <v>45344</v>
      </c>
    </row>
    <row r="8002" spans="1:12" x14ac:dyDescent="0.25">
      <c r="A8002" t="s">
        <v>8046</v>
      </c>
      <c r="B8002" t="s">
        <v>43</v>
      </c>
      <c r="C8002" t="s">
        <v>44</v>
      </c>
      <c r="D8002" t="s">
        <v>45</v>
      </c>
      <c r="E8002" t="s">
        <v>16</v>
      </c>
      <c r="F8002" t="s">
        <v>33</v>
      </c>
      <c r="G8002">
        <v>5363.49</v>
      </c>
      <c r="H8002">
        <v>3</v>
      </c>
      <c r="I8002">
        <v>16090.47</v>
      </c>
      <c r="J8002">
        <v>4.09</v>
      </c>
      <c r="K8002">
        <v>236</v>
      </c>
      <c r="L8002" s="1">
        <v>45459</v>
      </c>
    </row>
    <row r="8003" spans="1:12" x14ac:dyDescent="0.25">
      <c r="A8003" t="s">
        <v>8047</v>
      </c>
      <c r="B8003" t="s">
        <v>53</v>
      </c>
      <c r="C8003" t="s">
        <v>31</v>
      </c>
      <c r="D8003" t="s">
        <v>54</v>
      </c>
      <c r="E8003" t="s">
        <v>22</v>
      </c>
      <c r="F8003" t="s">
        <v>62</v>
      </c>
      <c r="G8003">
        <v>14312.01</v>
      </c>
      <c r="H8003">
        <v>1</v>
      </c>
      <c r="I8003">
        <v>14312.01</v>
      </c>
      <c r="J8003">
        <v>1.86</v>
      </c>
      <c r="K8003">
        <v>4208</v>
      </c>
      <c r="L8003" s="1">
        <v>45562</v>
      </c>
    </row>
    <row r="8004" spans="1:12" x14ac:dyDescent="0.25">
      <c r="A8004" t="s">
        <v>8048</v>
      </c>
      <c r="B8004" t="s">
        <v>38</v>
      </c>
      <c r="C8004" t="s">
        <v>20</v>
      </c>
      <c r="D8004" t="s">
        <v>39</v>
      </c>
      <c r="E8004" t="s">
        <v>22</v>
      </c>
      <c r="F8004" t="s">
        <v>62</v>
      </c>
      <c r="G8004">
        <v>18102.759999999998</v>
      </c>
      <c r="H8004">
        <v>1</v>
      </c>
      <c r="I8004">
        <v>18102.759999999998</v>
      </c>
      <c r="J8004">
        <v>4.21</v>
      </c>
      <c r="K8004">
        <v>3873</v>
      </c>
      <c r="L8004" s="1">
        <v>45495</v>
      </c>
    </row>
    <row r="8005" spans="1:12" x14ac:dyDescent="0.25">
      <c r="A8005" t="s">
        <v>8049</v>
      </c>
      <c r="B8005" t="s">
        <v>65</v>
      </c>
      <c r="C8005" t="s">
        <v>20</v>
      </c>
      <c r="D8005" t="s">
        <v>66</v>
      </c>
      <c r="E8005" t="s">
        <v>47</v>
      </c>
      <c r="F8005" t="s">
        <v>40</v>
      </c>
      <c r="G8005">
        <v>7233.54</v>
      </c>
      <c r="H8005">
        <v>1</v>
      </c>
      <c r="I8005">
        <v>7233.54</v>
      </c>
      <c r="J8005">
        <v>1.61</v>
      </c>
      <c r="K8005">
        <v>1530</v>
      </c>
      <c r="L8005" s="1">
        <v>45428</v>
      </c>
    </row>
    <row r="8006" spans="1:12" x14ac:dyDescent="0.25">
      <c r="A8006" t="s">
        <v>8050</v>
      </c>
      <c r="B8006" t="s">
        <v>13</v>
      </c>
      <c r="C8006" t="s">
        <v>14</v>
      </c>
      <c r="D8006" t="s">
        <v>15</v>
      </c>
      <c r="E8006" t="s">
        <v>22</v>
      </c>
      <c r="F8006" t="s">
        <v>62</v>
      </c>
      <c r="G8006">
        <v>1878.76</v>
      </c>
      <c r="H8006">
        <v>3</v>
      </c>
      <c r="I8006">
        <v>5636.28</v>
      </c>
      <c r="J8006">
        <v>4.37</v>
      </c>
      <c r="K8006">
        <v>3705</v>
      </c>
      <c r="L8006" s="1">
        <v>45535</v>
      </c>
    </row>
    <row r="8007" spans="1:12" x14ac:dyDescent="0.25">
      <c r="A8007" t="s">
        <v>8051</v>
      </c>
      <c r="B8007" t="s">
        <v>25</v>
      </c>
      <c r="C8007" t="s">
        <v>26</v>
      </c>
      <c r="D8007" t="s">
        <v>27</v>
      </c>
      <c r="E8007" t="s">
        <v>22</v>
      </c>
      <c r="F8007" t="s">
        <v>17</v>
      </c>
      <c r="G8007">
        <v>18661.330000000002</v>
      </c>
      <c r="H8007">
        <v>5</v>
      </c>
      <c r="I8007">
        <v>93306.65</v>
      </c>
      <c r="J8007">
        <v>3.71</v>
      </c>
      <c r="K8007">
        <v>1500</v>
      </c>
      <c r="L8007" s="1">
        <v>45594</v>
      </c>
    </row>
    <row r="8008" spans="1:12" x14ac:dyDescent="0.25">
      <c r="A8008" t="s">
        <v>8052</v>
      </c>
      <c r="B8008" t="s">
        <v>53</v>
      </c>
      <c r="C8008" t="s">
        <v>31</v>
      </c>
      <c r="D8008" t="s">
        <v>54</v>
      </c>
      <c r="E8008" t="s">
        <v>16</v>
      </c>
      <c r="F8008" t="s">
        <v>17</v>
      </c>
      <c r="G8008">
        <v>15614.28</v>
      </c>
      <c r="H8008">
        <v>3</v>
      </c>
      <c r="I8008">
        <v>46842.84</v>
      </c>
      <c r="J8008">
        <v>4.2699999999999996</v>
      </c>
      <c r="K8008">
        <v>231</v>
      </c>
      <c r="L8008" s="1">
        <v>45484</v>
      </c>
    </row>
    <row r="8009" spans="1:12" x14ac:dyDescent="0.25">
      <c r="A8009" t="s">
        <v>8053</v>
      </c>
      <c r="B8009" t="s">
        <v>35</v>
      </c>
      <c r="C8009" t="s">
        <v>14</v>
      </c>
      <c r="D8009" t="s">
        <v>36</v>
      </c>
      <c r="E8009" t="s">
        <v>16</v>
      </c>
      <c r="F8009" t="s">
        <v>23</v>
      </c>
      <c r="G8009">
        <v>11073.55</v>
      </c>
      <c r="H8009">
        <v>4</v>
      </c>
      <c r="I8009">
        <v>44294.2</v>
      </c>
      <c r="J8009">
        <v>2.31</v>
      </c>
      <c r="K8009">
        <v>175</v>
      </c>
      <c r="L8009" s="1">
        <v>45477</v>
      </c>
    </row>
    <row r="8010" spans="1:12" x14ac:dyDescent="0.25">
      <c r="A8010" t="s">
        <v>8054</v>
      </c>
      <c r="B8010" t="s">
        <v>35</v>
      </c>
      <c r="C8010" t="s">
        <v>14</v>
      </c>
      <c r="D8010" t="s">
        <v>36</v>
      </c>
      <c r="E8010" t="s">
        <v>47</v>
      </c>
      <c r="F8010" t="s">
        <v>23</v>
      </c>
      <c r="G8010">
        <v>5691.22</v>
      </c>
      <c r="H8010">
        <v>1</v>
      </c>
      <c r="I8010">
        <v>5691.22</v>
      </c>
      <c r="J8010">
        <v>3.23</v>
      </c>
      <c r="K8010">
        <v>3515</v>
      </c>
      <c r="L8010" s="1">
        <v>45547</v>
      </c>
    </row>
    <row r="8011" spans="1:12" x14ac:dyDescent="0.25">
      <c r="A8011" t="s">
        <v>8055</v>
      </c>
      <c r="B8011" t="s">
        <v>49</v>
      </c>
      <c r="C8011" t="s">
        <v>14</v>
      </c>
      <c r="D8011" t="s">
        <v>50</v>
      </c>
      <c r="E8011" t="s">
        <v>22</v>
      </c>
      <c r="F8011" t="s">
        <v>40</v>
      </c>
      <c r="G8011">
        <v>13353.17</v>
      </c>
      <c r="H8011">
        <v>1</v>
      </c>
      <c r="I8011">
        <v>13353.17</v>
      </c>
      <c r="J8011">
        <v>2.42</v>
      </c>
      <c r="K8011">
        <v>4949</v>
      </c>
      <c r="L8011" s="1">
        <v>45362</v>
      </c>
    </row>
    <row r="8012" spans="1:12" x14ac:dyDescent="0.25">
      <c r="A8012" t="s">
        <v>8056</v>
      </c>
      <c r="B8012" t="s">
        <v>43</v>
      </c>
      <c r="C8012" t="s">
        <v>44</v>
      </c>
      <c r="D8012" t="s">
        <v>45</v>
      </c>
      <c r="E8012" t="s">
        <v>16</v>
      </c>
      <c r="F8012" t="s">
        <v>62</v>
      </c>
      <c r="G8012">
        <v>961.42</v>
      </c>
      <c r="H8012">
        <v>4</v>
      </c>
      <c r="I8012">
        <v>3845.68</v>
      </c>
      <c r="J8012">
        <v>4.3099999999999996</v>
      </c>
      <c r="K8012">
        <v>2306</v>
      </c>
      <c r="L8012" s="1">
        <v>45420</v>
      </c>
    </row>
    <row r="8013" spans="1:12" x14ac:dyDescent="0.25">
      <c r="A8013" t="s">
        <v>8057</v>
      </c>
      <c r="B8013" t="s">
        <v>49</v>
      </c>
      <c r="C8013" t="s">
        <v>14</v>
      </c>
      <c r="D8013" t="s">
        <v>50</v>
      </c>
      <c r="E8013" t="s">
        <v>16</v>
      </c>
      <c r="F8013" t="s">
        <v>62</v>
      </c>
      <c r="G8013">
        <v>10571.49</v>
      </c>
      <c r="H8013">
        <v>1</v>
      </c>
      <c r="I8013">
        <v>10571.49</v>
      </c>
      <c r="J8013">
        <v>2.42</v>
      </c>
      <c r="K8013">
        <v>1582</v>
      </c>
      <c r="L8013" s="1">
        <v>45295</v>
      </c>
    </row>
    <row r="8014" spans="1:12" x14ac:dyDescent="0.25">
      <c r="A8014" t="s">
        <v>8058</v>
      </c>
      <c r="B8014" t="s">
        <v>13</v>
      </c>
      <c r="C8014" t="s">
        <v>14</v>
      </c>
      <c r="D8014" t="s">
        <v>15</v>
      </c>
      <c r="E8014" t="s">
        <v>22</v>
      </c>
      <c r="F8014" t="s">
        <v>33</v>
      </c>
      <c r="G8014">
        <v>10147.08</v>
      </c>
      <c r="H8014">
        <v>4</v>
      </c>
      <c r="I8014">
        <v>40588.32</v>
      </c>
      <c r="J8014">
        <v>3.46</v>
      </c>
      <c r="K8014">
        <v>106</v>
      </c>
      <c r="L8014" s="1">
        <v>45301</v>
      </c>
    </row>
    <row r="8015" spans="1:12" x14ac:dyDescent="0.25">
      <c r="A8015" t="s">
        <v>8059</v>
      </c>
      <c r="B8015" t="s">
        <v>35</v>
      </c>
      <c r="C8015" t="s">
        <v>14</v>
      </c>
      <c r="D8015" t="s">
        <v>36</v>
      </c>
      <c r="E8015" t="s">
        <v>16</v>
      </c>
      <c r="F8015" t="s">
        <v>23</v>
      </c>
      <c r="G8015">
        <v>19131.939999999999</v>
      </c>
      <c r="H8015">
        <v>1</v>
      </c>
      <c r="I8015">
        <v>19131.939999999999</v>
      </c>
      <c r="J8015">
        <v>3.59</v>
      </c>
      <c r="K8015">
        <v>3638</v>
      </c>
      <c r="L8015" s="1">
        <v>45310</v>
      </c>
    </row>
    <row r="8016" spans="1:12" x14ac:dyDescent="0.25">
      <c r="A8016" t="s">
        <v>8060</v>
      </c>
      <c r="B8016" t="s">
        <v>25</v>
      </c>
      <c r="C8016" t="s">
        <v>26</v>
      </c>
      <c r="D8016" t="s">
        <v>27</v>
      </c>
      <c r="E8016" t="s">
        <v>22</v>
      </c>
      <c r="F8016" t="s">
        <v>17</v>
      </c>
      <c r="G8016">
        <v>1613.36</v>
      </c>
      <c r="H8016">
        <v>2</v>
      </c>
      <c r="I8016">
        <v>3226.72</v>
      </c>
      <c r="J8016">
        <v>4.58</v>
      </c>
      <c r="K8016">
        <v>931</v>
      </c>
      <c r="L8016" s="1">
        <v>45457</v>
      </c>
    </row>
    <row r="8017" spans="1:12" x14ac:dyDescent="0.25">
      <c r="A8017" t="s">
        <v>8061</v>
      </c>
      <c r="B8017" t="s">
        <v>49</v>
      </c>
      <c r="C8017" t="s">
        <v>14</v>
      </c>
      <c r="D8017" t="s">
        <v>50</v>
      </c>
      <c r="E8017" t="s">
        <v>16</v>
      </c>
      <c r="F8017" t="s">
        <v>23</v>
      </c>
      <c r="G8017">
        <v>15833.18</v>
      </c>
      <c r="H8017">
        <v>5</v>
      </c>
      <c r="I8017">
        <v>79165.899999999994</v>
      </c>
      <c r="J8017">
        <v>2.27</v>
      </c>
      <c r="K8017">
        <v>2717</v>
      </c>
      <c r="L8017" s="1">
        <v>45572</v>
      </c>
    </row>
    <row r="8018" spans="1:12" x14ac:dyDescent="0.25">
      <c r="A8018" t="s">
        <v>8062</v>
      </c>
      <c r="B8018" t="s">
        <v>43</v>
      </c>
      <c r="C8018" t="s">
        <v>44</v>
      </c>
      <c r="D8018" t="s">
        <v>45</v>
      </c>
      <c r="E8018" t="s">
        <v>47</v>
      </c>
      <c r="F8018" t="s">
        <v>28</v>
      </c>
      <c r="G8018">
        <v>177.03</v>
      </c>
      <c r="H8018">
        <v>5</v>
      </c>
      <c r="I8018">
        <v>885.15</v>
      </c>
      <c r="J8018">
        <v>4.95</v>
      </c>
      <c r="K8018">
        <v>2471</v>
      </c>
      <c r="L8018" s="1">
        <v>45517</v>
      </c>
    </row>
    <row r="8019" spans="1:12" x14ac:dyDescent="0.25">
      <c r="A8019" t="s">
        <v>8063</v>
      </c>
      <c r="B8019" t="s">
        <v>25</v>
      </c>
      <c r="C8019" t="s">
        <v>26</v>
      </c>
      <c r="D8019" t="s">
        <v>27</v>
      </c>
      <c r="E8019" t="s">
        <v>16</v>
      </c>
      <c r="F8019" t="s">
        <v>28</v>
      </c>
      <c r="G8019">
        <v>6940.12</v>
      </c>
      <c r="H8019">
        <v>1</v>
      </c>
      <c r="I8019">
        <v>6940.12</v>
      </c>
      <c r="J8019">
        <v>2.58</v>
      </c>
      <c r="K8019">
        <v>1848</v>
      </c>
      <c r="L8019" s="1">
        <v>45587</v>
      </c>
    </row>
    <row r="8020" spans="1:12" x14ac:dyDescent="0.25">
      <c r="A8020" t="s">
        <v>8064</v>
      </c>
      <c r="B8020" t="s">
        <v>38</v>
      </c>
      <c r="C8020" t="s">
        <v>20</v>
      </c>
      <c r="D8020" t="s">
        <v>39</v>
      </c>
      <c r="E8020" t="s">
        <v>16</v>
      </c>
      <c r="F8020" t="s">
        <v>33</v>
      </c>
      <c r="G8020">
        <v>7829.6</v>
      </c>
      <c r="H8020">
        <v>5</v>
      </c>
      <c r="I8020">
        <v>39148</v>
      </c>
      <c r="J8020">
        <v>2.46</v>
      </c>
      <c r="K8020">
        <v>70</v>
      </c>
      <c r="L8020" s="1">
        <v>45418</v>
      </c>
    </row>
    <row r="8021" spans="1:12" x14ac:dyDescent="0.25">
      <c r="A8021" t="s">
        <v>8065</v>
      </c>
      <c r="B8021" t="s">
        <v>35</v>
      </c>
      <c r="C8021" t="s">
        <v>14</v>
      </c>
      <c r="D8021" t="s">
        <v>36</v>
      </c>
      <c r="E8021" t="s">
        <v>22</v>
      </c>
      <c r="F8021" t="s">
        <v>17</v>
      </c>
      <c r="G8021">
        <v>18314.36</v>
      </c>
      <c r="H8021">
        <v>2</v>
      </c>
      <c r="I8021">
        <v>36628.720000000001</v>
      </c>
      <c r="J8021">
        <v>3.77</v>
      </c>
      <c r="K8021">
        <v>42</v>
      </c>
      <c r="L8021" s="1">
        <v>45426</v>
      </c>
    </row>
    <row r="8022" spans="1:12" x14ac:dyDescent="0.25">
      <c r="A8022" t="s">
        <v>8066</v>
      </c>
      <c r="B8022" t="s">
        <v>30</v>
      </c>
      <c r="C8022" t="s">
        <v>31</v>
      </c>
      <c r="D8022" t="s">
        <v>32</v>
      </c>
      <c r="E8022" t="s">
        <v>16</v>
      </c>
      <c r="F8022" t="s">
        <v>62</v>
      </c>
      <c r="G8022">
        <v>4660.72</v>
      </c>
      <c r="H8022">
        <v>5</v>
      </c>
      <c r="I8022">
        <v>23303.599999999999</v>
      </c>
      <c r="J8022">
        <v>3.8</v>
      </c>
      <c r="K8022">
        <v>2952</v>
      </c>
      <c r="L8022" s="1">
        <v>45594</v>
      </c>
    </row>
    <row r="8023" spans="1:12" x14ac:dyDescent="0.25">
      <c r="A8023" t="s">
        <v>8067</v>
      </c>
      <c r="B8023" t="s">
        <v>35</v>
      </c>
      <c r="C8023" t="s">
        <v>14</v>
      </c>
      <c r="D8023" t="s">
        <v>36</v>
      </c>
      <c r="E8023" t="s">
        <v>47</v>
      </c>
      <c r="F8023" t="s">
        <v>28</v>
      </c>
      <c r="G8023">
        <v>18361.21</v>
      </c>
      <c r="H8023">
        <v>4</v>
      </c>
      <c r="I8023">
        <v>73444.84</v>
      </c>
      <c r="J8023">
        <v>1.18</v>
      </c>
      <c r="K8023">
        <v>1355</v>
      </c>
      <c r="L8023" s="1">
        <v>45374</v>
      </c>
    </row>
    <row r="8024" spans="1:12" x14ac:dyDescent="0.25">
      <c r="A8024" t="s">
        <v>8068</v>
      </c>
      <c r="B8024" t="s">
        <v>35</v>
      </c>
      <c r="C8024" t="s">
        <v>14</v>
      </c>
      <c r="D8024" t="s">
        <v>36</v>
      </c>
      <c r="E8024" t="s">
        <v>16</v>
      </c>
      <c r="F8024" t="s">
        <v>40</v>
      </c>
      <c r="G8024">
        <v>1182.9100000000001</v>
      </c>
      <c r="H8024">
        <v>4</v>
      </c>
      <c r="I8024">
        <v>4731.6400000000003</v>
      </c>
      <c r="J8024">
        <v>4.57</v>
      </c>
      <c r="K8024">
        <v>2685</v>
      </c>
      <c r="L8024" s="1">
        <v>45378</v>
      </c>
    </row>
    <row r="8025" spans="1:12" x14ac:dyDescent="0.25">
      <c r="A8025" t="s">
        <v>8069</v>
      </c>
      <c r="B8025" t="s">
        <v>19</v>
      </c>
      <c r="C8025" t="s">
        <v>20</v>
      </c>
      <c r="D8025" t="s">
        <v>21</v>
      </c>
      <c r="E8025" t="s">
        <v>16</v>
      </c>
      <c r="F8025" t="s">
        <v>33</v>
      </c>
      <c r="G8025">
        <v>16553.39</v>
      </c>
      <c r="H8025">
        <v>4</v>
      </c>
      <c r="I8025">
        <v>66213.56</v>
      </c>
      <c r="J8025">
        <v>4.51</v>
      </c>
      <c r="K8025">
        <v>4270</v>
      </c>
      <c r="L8025" s="1">
        <v>45539</v>
      </c>
    </row>
    <row r="8026" spans="1:12" x14ac:dyDescent="0.25">
      <c r="A8026" t="s">
        <v>8070</v>
      </c>
      <c r="B8026" t="s">
        <v>13</v>
      </c>
      <c r="C8026" t="s">
        <v>14</v>
      </c>
      <c r="D8026" t="s">
        <v>15</v>
      </c>
      <c r="E8026" t="s">
        <v>47</v>
      </c>
      <c r="F8026" t="s">
        <v>28</v>
      </c>
      <c r="G8026">
        <v>13718.08</v>
      </c>
      <c r="H8026">
        <v>3</v>
      </c>
      <c r="I8026">
        <v>41154.239999999998</v>
      </c>
      <c r="J8026">
        <v>2.2999999999999998</v>
      </c>
      <c r="K8026">
        <v>359</v>
      </c>
      <c r="L8026" s="1">
        <v>45525</v>
      </c>
    </row>
    <row r="8027" spans="1:12" x14ac:dyDescent="0.25">
      <c r="A8027" t="s">
        <v>8071</v>
      </c>
      <c r="B8027" t="s">
        <v>38</v>
      </c>
      <c r="C8027" t="s">
        <v>20</v>
      </c>
      <c r="D8027" t="s">
        <v>39</v>
      </c>
      <c r="E8027" t="s">
        <v>22</v>
      </c>
      <c r="F8027" t="s">
        <v>17</v>
      </c>
      <c r="G8027">
        <v>19002.650000000001</v>
      </c>
      <c r="H8027">
        <v>5</v>
      </c>
      <c r="I8027">
        <v>95013.25</v>
      </c>
      <c r="J8027">
        <v>3.89</v>
      </c>
      <c r="K8027">
        <v>1036</v>
      </c>
      <c r="L8027" s="1">
        <v>45479</v>
      </c>
    </row>
    <row r="8028" spans="1:12" x14ac:dyDescent="0.25">
      <c r="A8028" t="s">
        <v>8072</v>
      </c>
      <c r="B8028" t="s">
        <v>38</v>
      </c>
      <c r="C8028" t="s">
        <v>20</v>
      </c>
      <c r="D8028" t="s">
        <v>39</v>
      </c>
      <c r="E8028" t="s">
        <v>22</v>
      </c>
      <c r="F8028" t="s">
        <v>62</v>
      </c>
      <c r="G8028">
        <v>8705.39</v>
      </c>
      <c r="H8028">
        <v>4</v>
      </c>
      <c r="I8028">
        <v>34821.56</v>
      </c>
      <c r="J8028">
        <v>1.74</v>
      </c>
      <c r="K8028">
        <v>2108</v>
      </c>
      <c r="L8028" s="1">
        <v>45348</v>
      </c>
    </row>
    <row r="8029" spans="1:12" x14ac:dyDescent="0.25">
      <c r="A8029" t="s">
        <v>8073</v>
      </c>
      <c r="B8029" t="s">
        <v>53</v>
      </c>
      <c r="C8029" t="s">
        <v>31</v>
      </c>
      <c r="D8029" t="s">
        <v>54</v>
      </c>
      <c r="E8029" t="s">
        <v>22</v>
      </c>
      <c r="F8029" t="s">
        <v>40</v>
      </c>
      <c r="G8029">
        <v>4700.45</v>
      </c>
      <c r="H8029">
        <v>3</v>
      </c>
      <c r="I8029">
        <v>14101.35</v>
      </c>
      <c r="J8029">
        <v>3.64</v>
      </c>
      <c r="K8029">
        <v>4276</v>
      </c>
      <c r="L8029" s="1">
        <v>45556</v>
      </c>
    </row>
    <row r="8030" spans="1:12" x14ac:dyDescent="0.25">
      <c r="A8030" t="s">
        <v>8074</v>
      </c>
      <c r="B8030" t="s">
        <v>49</v>
      </c>
      <c r="C8030" t="s">
        <v>14</v>
      </c>
      <c r="D8030" t="s">
        <v>50</v>
      </c>
      <c r="E8030" t="s">
        <v>47</v>
      </c>
      <c r="F8030" t="s">
        <v>40</v>
      </c>
      <c r="G8030">
        <v>19685.29</v>
      </c>
      <c r="H8030">
        <v>2</v>
      </c>
      <c r="I8030">
        <v>39370.58</v>
      </c>
      <c r="J8030">
        <v>1.1399999999999999</v>
      </c>
      <c r="K8030">
        <v>129</v>
      </c>
      <c r="L8030" s="1">
        <v>45467</v>
      </c>
    </row>
    <row r="8031" spans="1:12" x14ac:dyDescent="0.25">
      <c r="A8031" t="s">
        <v>8075</v>
      </c>
      <c r="B8031" t="s">
        <v>35</v>
      </c>
      <c r="C8031" t="s">
        <v>14</v>
      </c>
      <c r="D8031" t="s">
        <v>36</v>
      </c>
      <c r="E8031" t="s">
        <v>16</v>
      </c>
      <c r="F8031" t="s">
        <v>33</v>
      </c>
      <c r="G8031">
        <v>14043.17</v>
      </c>
      <c r="H8031">
        <v>5</v>
      </c>
      <c r="I8031">
        <v>70215.850000000006</v>
      </c>
      <c r="J8031">
        <v>2.2799999999999998</v>
      </c>
      <c r="K8031">
        <v>3986</v>
      </c>
      <c r="L8031" s="1">
        <v>45594</v>
      </c>
    </row>
    <row r="8032" spans="1:12" x14ac:dyDescent="0.25">
      <c r="A8032" t="s">
        <v>8076</v>
      </c>
      <c r="B8032" t="s">
        <v>49</v>
      </c>
      <c r="C8032" t="s">
        <v>14</v>
      </c>
      <c r="D8032" t="s">
        <v>50</v>
      </c>
      <c r="E8032" t="s">
        <v>22</v>
      </c>
      <c r="F8032" t="s">
        <v>62</v>
      </c>
      <c r="G8032">
        <v>13538.62</v>
      </c>
      <c r="H8032">
        <v>2</v>
      </c>
      <c r="I8032">
        <v>27077.24</v>
      </c>
      <c r="J8032">
        <v>3.98</v>
      </c>
      <c r="K8032">
        <v>635</v>
      </c>
      <c r="L8032" s="1">
        <v>45394</v>
      </c>
    </row>
    <row r="8033" spans="1:12" x14ac:dyDescent="0.25">
      <c r="A8033" t="s">
        <v>8077</v>
      </c>
      <c r="B8033" t="s">
        <v>65</v>
      </c>
      <c r="C8033" t="s">
        <v>20</v>
      </c>
      <c r="D8033" t="s">
        <v>66</v>
      </c>
      <c r="E8033" t="s">
        <v>47</v>
      </c>
      <c r="F8033" t="s">
        <v>17</v>
      </c>
      <c r="G8033">
        <v>10780.74</v>
      </c>
      <c r="H8033">
        <v>2</v>
      </c>
      <c r="I8033">
        <v>21561.48</v>
      </c>
      <c r="J8033">
        <v>4.66</v>
      </c>
      <c r="K8033">
        <v>4449</v>
      </c>
      <c r="L8033" s="1">
        <v>45416</v>
      </c>
    </row>
    <row r="8034" spans="1:12" x14ac:dyDescent="0.25">
      <c r="A8034" t="s">
        <v>8078</v>
      </c>
      <c r="B8034" t="s">
        <v>43</v>
      </c>
      <c r="C8034" t="s">
        <v>44</v>
      </c>
      <c r="D8034" t="s">
        <v>45</v>
      </c>
      <c r="E8034" t="s">
        <v>47</v>
      </c>
      <c r="F8034" t="s">
        <v>62</v>
      </c>
      <c r="G8034">
        <v>3951.53</v>
      </c>
      <c r="H8034">
        <v>3</v>
      </c>
      <c r="I8034">
        <v>11854.59</v>
      </c>
      <c r="J8034">
        <v>2.37</v>
      </c>
      <c r="K8034">
        <v>3327</v>
      </c>
      <c r="L8034" s="1">
        <v>45554</v>
      </c>
    </row>
    <row r="8035" spans="1:12" x14ac:dyDescent="0.25">
      <c r="A8035" t="s">
        <v>8079</v>
      </c>
      <c r="B8035" t="s">
        <v>49</v>
      </c>
      <c r="C8035" t="s">
        <v>14</v>
      </c>
      <c r="D8035" t="s">
        <v>50</v>
      </c>
      <c r="E8035" t="s">
        <v>16</v>
      </c>
      <c r="F8035" t="s">
        <v>40</v>
      </c>
      <c r="G8035">
        <v>1492.99</v>
      </c>
      <c r="H8035">
        <v>5</v>
      </c>
      <c r="I8035">
        <v>7464.95</v>
      </c>
      <c r="J8035">
        <v>3.72</v>
      </c>
      <c r="K8035">
        <v>2744</v>
      </c>
      <c r="L8035" s="1">
        <v>45449</v>
      </c>
    </row>
    <row r="8036" spans="1:12" x14ac:dyDescent="0.25">
      <c r="A8036" t="s">
        <v>8080</v>
      </c>
      <c r="B8036" t="s">
        <v>65</v>
      </c>
      <c r="C8036" t="s">
        <v>20</v>
      </c>
      <c r="D8036" t="s">
        <v>66</v>
      </c>
      <c r="E8036" t="s">
        <v>47</v>
      </c>
      <c r="F8036" t="s">
        <v>40</v>
      </c>
      <c r="G8036">
        <v>7633.3</v>
      </c>
      <c r="H8036">
        <v>2</v>
      </c>
      <c r="I8036">
        <v>15266.6</v>
      </c>
      <c r="J8036">
        <v>2.19</v>
      </c>
      <c r="K8036">
        <v>1889</v>
      </c>
      <c r="L8036" s="1">
        <v>45397</v>
      </c>
    </row>
    <row r="8037" spans="1:12" x14ac:dyDescent="0.25">
      <c r="A8037" t="s">
        <v>8081</v>
      </c>
      <c r="B8037" t="s">
        <v>30</v>
      </c>
      <c r="C8037" t="s">
        <v>31</v>
      </c>
      <c r="D8037" t="s">
        <v>32</v>
      </c>
      <c r="E8037" t="s">
        <v>22</v>
      </c>
      <c r="F8037" t="s">
        <v>40</v>
      </c>
      <c r="G8037">
        <v>1479.83</v>
      </c>
      <c r="H8037">
        <v>4</v>
      </c>
      <c r="I8037">
        <v>5919.32</v>
      </c>
      <c r="J8037">
        <v>1.87</v>
      </c>
      <c r="K8037">
        <v>670</v>
      </c>
      <c r="L8037" s="1">
        <v>45368</v>
      </c>
    </row>
    <row r="8038" spans="1:12" x14ac:dyDescent="0.25">
      <c r="A8038" t="s">
        <v>8082</v>
      </c>
      <c r="B8038" t="s">
        <v>38</v>
      </c>
      <c r="C8038" t="s">
        <v>20</v>
      </c>
      <c r="D8038" t="s">
        <v>39</v>
      </c>
      <c r="E8038" t="s">
        <v>16</v>
      </c>
      <c r="F8038" t="s">
        <v>62</v>
      </c>
      <c r="G8038">
        <v>1157.2</v>
      </c>
      <c r="H8038">
        <v>2</v>
      </c>
      <c r="I8038">
        <v>2314.4</v>
      </c>
      <c r="J8038">
        <v>3.34</v>
      </c>
      <c r="K8038">
        <v>1873</v>
      </c>
      <c r="L8038" s="1">
        <v>45400</v>
      </c>
    </row>
    <row r="8039" spans="1:12" x14ac:dyDescent="0.25">
      <c r="A8039" t="s">
        <v>8083</v>
      </c>
      <c r="B8039" t="s">
        <v>25</v>
      </c>
      <c r="C8039" t="s">
        <v>26</v>
      </c>
      <c r="D8039" t="s">
        <v>27</v>
      </c>
      <c r="E8039" t="s">
        <v>16</v>
      </c>
      <c r="F8039" t="s">
        <v>28</v>
      </c>
      <c r="G8039">
        <v>4976.93</v>
      </c>
      <c r="H8039">
        <v>4</v>
      </c>
      <c r="I8039">
        <v>19907.72</v>
      </c>
      <c r="J8039">
        <v>1.02</v>
      </c>
      <c r="K8039">
        <v>2275</v>
      </c>
      <c r="L8039" s="1">
        <v>45499</v>
      </c>
    </row>
    <row r="8040" spans="1:12" x14ac:dyDescent="0.25">
      <c r="A8040" t="s">
        <v>8084</v>
      </c>
      <c r="B8040" t="s">
        <v>49</v>
      </c>
      <c r="C8040" t="s">
        <v>14</v>
      </c>
      <c r="D8040" t="s">
        <v>50</v>
      </c>
      <c r="E8040" t="s">
        <v>16</v>
      </c>
      <c r="F8040" t="s">
        <v>62</v>
      </c>
      <c r="G8040">
        <v>5753.04</v>
      </c>
      <c r="H8040">
        <v>3</v>
      </c>
      <c r="I8040">
        <v>17259.12</v>
      </c>
      <c r="J8040">
        <v>1.8</v>
      </c>
      <c r="K8040">
        <v>3873</v>
      </c>
      <c r="L8040" s="1">
        <v>45310</v>
      </c>
    </row>
    <row r="8041" spans="1:12" x14ac:dyDescent="0.25">
      <c r="A8041" t="s">
        <v>8085</v>
      </c>
      <c r="B8041" t="s">
        <v>13</v>
      </c>
      <c r="C8041" t="s">
        <v>14</v>
      </c>
      <c r="D8041" t="s">
        <v>15</v>
      </c>
      <c r="E8041" t="s">
        <v>22</v>
      </c>
      <c r="F8041" t="s">
        <v>62</v>
      </c>
      <c r="G8041">
        <v>18521.810000000001</v>
      </c>
      <c r="H8041">
        <v>2</v>
      </c>
      <c r="I8041">
        <v>37043.620000000003</v>
      </c>
      <c r="J8041">
        <v>1.24</v>
      </c>
      <c r="K8041">
        <v>4689</v>
      </c>
      <c r="L8041" s="1">
        <v>45603</v>
      </c>
    </row>
    <row r="8042" spans="1:12" x14ac:dyDescent="0.25">
      <c r="A8042" t="s">
        <v>8086</v>
      </c>
      <c r="B8042" t="s">
        <v>49</v>
      </c>
      <c r="C8042" t="s">
        <v>14</v>
      </c>
      <c r="D8042" t="s">
        <v>50</v>
      </c>
      <c r="E8042" t="s">
        <v>16</v>
      </c>
      <c r="F8042" t="s">
        <v>33</v>
      </c>
      <c r="G8042">
        <v>17551.57</v>
      </c>
      <c r="H8042">
        <v>3</v>
      </c>
      <c r="I8042">
        <v>52654.71</v>
      </c>
      <c r="J8042">
        <v>4.6900000000000004</v>
      </c>
      <c r="K8042">
        <v>2346</v>
      </c>
      <c r="L8042" s="1">
        <v>45536</v>
      </c>
    </row>
    <row r="8043" spans="1:12" x14ac:dyDescent="0.25">
      <c r="A8043" t="s">
        <v>8087</v>
      </c>
      <c r="B8043" t="s">
        <v>49</v>
      </c>
      <c r="C8043" t="s">
        <v>14</v>
      </c>
      <c r="D8043" t="s">
        <v>50</v>
      </c>
      <c r="E8043" t="s">
        <v>22</v>
      </c>
      <c r="F8043" t="s">
        <v>23</v>
      </c>
      <c r="G8043">
        <v>6646.28</v>
      </c>
      <c r="H8043">
        <v>5</v>
      </c>
      <c r="I8043">
        <v>33231.4</v>
      </c>
      <c r="J8043">
        <v>3.28</v>
      </c>
      <c r="K8043">
        <v>4888</v>
      </c>
      <c r="L8043" s="1">
        <v>45331</v>
      </c>
    </row>
    <row r="8044" spans="1:12" x14ac:dyDescent="0.25">
      <c r="A8044" t="s">
        <v>8088</v>
      </c>
      <c r="B8044" t="s">
        <v>43</v>
      </c>
      <c r="C8044" t="s">
        <v>44</v>
      </c>
      <c r="D8044" t="s">
        <v>45</v>
      </c>
      <c r="E8044" t="s">
        <v>47</v>
      </c>
      <c r="F8044" t="s">
        <v>28</v>
      </c>
      <c r="G8044">
        <v>1415.35</v>
      </c>
      <c r="H8044">
        <v>3</v>
      </c>
      <c r="I8044">
        <v>4246.05</v>
      </c>
      <c r="J8044">
        <v>2.97</v>
      </c>
      <c r="K8044">
        <v>3709</v>
      </c>
      <c r="L8044" s="1">
        <v>45536</v>
      </c>
    </row>
    <row r="8045" spans="1:12" x14ac:dyDescent="0.25">
      <c r="A8045" t="s">
        <v>8089</v>
      </c>
      <c r="B8045" t="s">
        <v>19</v>
      </c>
      <c r="C8045" t="s">
        <v>20</v>
      </c>
      <c r="D8045" t="s">
        <v>21</v>
      </c>
      <c r="E8045" t="s">
        <v>22</v>
      </c>
      <c r="F8045" t="s">
        <v>40</v>
      </c>
      <c r="G8045">
        <v>4522.46</v>
      </c>
      <c r="H8045">
        <v>2</v>
      </c>
      <c r="I8045">
        <v>9044.92</v>
      </c>
      <c r="J8045">
        <v>1.54</v>
      </c>
      <c r="K8045">
        <v>640</v>
      </c>
      <c r="L8045" s="1">
        <v>45420</v>
      </c>
    </row>
    <row r="8046" spans="1:12" x14ac:dyDescent="0.25">
      <c r="A8046" t="s">
        <v>8090</v>
      </c>
      <c r="B8046" t="s">
        <v>65</v>
      </c>
      <c r="C8046" t="s">
        <v>20</v>
      </c>
      <c r="D8046" t="s">
        <v>66</v>
      </c>
      <c r="E8046" t="s">
        <v>16</v>
      </c>
      <c r="F8046" t="s">
        <v>40</v>
      </c>
      <c r="G8046">
        <v>14429.28</v>
      </c>
      <c r="H8046">
        <v>1</v>
      </c>
      <c r="I8046">
        <v>14429.28</v>
      </c>
      <c r="J8046">
        <v>3.58</v>
      </c>
      <c r="K8046">
        <v>1564</v>
      </c>
      <c r="L8046" s="1">
        <v>45526</v>
      </c>
    </row>
    <row r="8047" spans="1:12" x14ac:dyDescent="0.25">
      <c r="A8047" t="s">
        <v>8091</v>
      </c>
      <c r="B8047" t="s">
        <v>19</v>
      </c>
      <c r="C8047" t="s">
        <v>20</v>
      </c>
      <c r="D8047" t="s">
        <v>21</v>
      </c>
      <c r="E8047" t="s">
        <v>16</v>
      </c>
      <c r="F8047" t="s">
        <v>62</v>
      </c>
      <c r="G8047">
        <v>11278.25</v>
      </c>
      <c r="H8047">
        <v>2</v>
      </c>
      <c r="I8047">
        <v>22556.5</v>
      </c>
      <c r="J8047">
        <v>1.87</v>
      </c>
      <c r="K8047">
        <v>2090</v>
      </c>
      <c r="L8047" s="1">
        <v>45588</v>
      </c>
    </row>
    <row r="8048" spans="1:12" x14ac:dyDescent="0.25">
      <c r="A8048" t="s">
        <v>8092</v>
      </c>
      <c r="B8048" t="s">
        <v>35</v>
      </c>
      <c r="C8048" t="s">
        <v>14</v>
      </c>
      <c r="D8048" t="s">
        <v>36</v>
      </c>
      <c r="E8048" t="s">
        <v>47</v>
      </c>
      <c r="F8048" t="s">
        <v>28</v>
      </c>
      <c r="G8048">
        <v>15892.5</v>
      </c>
      <c r="H8048">
        <v>3</v>
      </c>
      <c r="I8048">
        <v>47677.5</v>
      </c>
      <c r="J8048">
        <v>2.37</v>
      </c>
      <c r="K8048">
        <v>2736</v>
      </c>
      <c r="L8048" s="1">
        <v>45486</v>
      </c>
    </row>
    <row r="8049" spans="1:12" x14ac:dyDescent="0.25">
      <c r="A8049" t="s">
        <v>8093</v>
      </c>
      <c r="B8049" t="s">
        <v>30</v>
      </c>
      <c r="C8049" t="s">
        <v>31</v>
      </c>
      <c r="D8049" t="s">
        <v>32</v>
      </c>
      <c r="E8049" t="s">
        <v>47</v>
      </c>
      <c r="F8049" t="s">
        <v>28</v>
      </c>
      <c r="G8049">
        <v>4528.32</v>
      </c>
      <c r="H8049">
        <v>2</v>
      </c>
      <c r="I8049">
        <v>9056.64</v>
      </c>
      <c r="J8049">
        <v>3.2</v>
      </c>
      <c r="K8049">
        <v>3111</v>
      </c>
      <c r="L8049" s="1">
        <v>45628</v>
      </c>
    </row>
    <row r="8050" spans="1:12" x14ac:dyDescent="0.25">
      <c r="A8050" t="s">
        <v>8094</v>
      </c>
      <c r="B8050" t="s">
        <v>38</v>
      </c>
      <c r="C8050" t="s">
        <v>20</v>
      </c>
      <c r="D8050" t="s">
        <v>39</v>
      </c>
      <c r="E8050" t="s">
        <v>16</v>
      </c>
      <c r="F8050" t="s">
        <v>23</v>
      </c>
      <c r="G8050">
        <v>13886.54</v>
      </c>
      <c r="H8050">
        <v>1</v>
      </c>
      <c r="I8050">
        <v>13886.54</v>
      </c>
      <c r="J8050">
        <v>2.2200000000000002</v>
      </c>
      <c r="K8050">
        <v>3489</v>
      </c>
      <c r="L8050" s="1">
        <v>45630</v>
      </c>
    </row>
    <row r="8051" spans="1:12" x14ac:dyDescent="0.25">
      <c r="A8051" t="s">
        <v>8095</v>
      </c>
      <c r="B8051" t="s">
        <v>43</v>
      </c>
      <c r="C8051" t="s">
        <v>44</v>
      </c>
      <c r="D8051" t="s">
        <v>45</v>
      </c>
      <c r="E8051" t="s">
        <v>16</v>
      </c>
      <c r="F8051" t="s">
        <v>62</v>
      </c>
      <c r="G8051">
        <v>3757.13</v>
      </c>
      <c r="H8051">
        <v>3</v>
      </c>
      <c r="I8051">
        <v>11271.39</v>
      </c>
      <c r="J8051">
        <v>4.45</v>
      </c>
      <c r="K8051">
        <v>2487</v>
      </c>
      <c r="L8051" s="1">
        <v>45318</v>
      </c>
    </row>
    <row r="8052" spans="1:12" x14ac:dyDescent="0.25">
      <c r="A8052" t="s">
        <v>8096</v>
      </c>
      <c r="B8052" t="s">
        <v>25</v>
      </c>
      <c r="C8052" t="s">
        <v>26</v>
      </c>
      <c r="D8052" t="s">
        <v>27</v>
      </c>
      <c r="E8052" t="s">
        <v>16</v>
      </c>
      <c r="F8052" t="s">
        <v>40</v>
      </c>
      <c r="G8052">
        <v>15332.75</v>
      </c>
      <c r="H8052">
        <v>5</v>
      </c>
      <c r="I8052">
        <v>76663.75</v>
      </c>
      <c r="J8052">
        <v>3.54</v>
      </c>
      <c r="K8052">
        <v>4423</v>
      </c>
      <c r="L8052" s="1">
        <v>45321</v>
      </c>
    </row>
    <row r="8053" spans="1:12" x14ac:dyDescent="0.25">
      <c r="A8053" t="s">
        <v>8097</v>
      </c>
      <c r="B8053" t="s">
        <v>13</v>
      </c>
      <c r="C8053" t="s">
        <v>14</v>
      </c>
      <c r="D8053" t="s">
        <v>15</v>
      </c>
      <c r="E8053" t="s">
        <v>47</v>
      </c>
      <c r="F8053" t="s">
        <v>17</v>
      </c>
      <c r="G8053">
        <v>9405.48</v>
      </c>
      <c r="H8053">
        <v>2</v>
      </c>
      <c r="I8053">
        <v>18810.96</v>
      </c>
      <c r="J8053">
        <v>3.51</v>
      </c>
      <c r="K8053">
        <v>2110</v>
      </c>
      <c r="L8053" s="1">
        <v>45416</v>
      </c>
    </row>
    <row r="8054" spans="1:12" x14ac:dyDescent="0.25">
      <c r="A8054" t="s">
        <v>8098</v>
      </c>
      <c r="B8054" t="s">
        <v>65</v>
      </c>
      <c r="C8054" t="s">
        <v>20</v>
      </c>
      <c r="D8054" t="s">
        <v>66</v>
      </c>
      <c r="E8054" t="s">
        <v>47</v>
      </c>
      <c r="F8054" t="s">
        <v>62</v>
      </c>
      <c r="G8054">
        <v>14020.81</v>
      </c>
      <c r="H8054">
        <v>5</v>
      </c>
      <c r="I8054">
        <v>70104.05</v>
      </c>
      <c r="J8054">
        <v>4.03</v>
      </c>
      <c r="K8054">
        <v>2715</v>
      </c>
      <c r="L8054" s="1">
        <v>45311</v>
      </c>
    </row>
    <row r="8055" spans="1:12" x14ac:dyDescent="0.25">
      <c r="A8055" t="s">
        <v>8099</v>
      </c>
      <c r="B8055" t="s">
        <v>25</v>
      </c>
      <c r="C8055" t="s">
        <v>26</v>
      </c>
      <c r="D8055" t="s">
        <v>27</v>
      </c>
      <c r="E8055" t="s">
        <v>47</v>
      </c>
      <c r="F8055" t="s">
        <v>17</v>
      </c>
      <c r="G8055">
        <v>18832.5</v>
      </c>
      <c r="H8055">
        <v>2</v>
      </c>
      <c r="I8055">
        <v>37665</v>
      </c>
      <c r="J8055">
        <v>4.58</v>
      </c>
      <c r="K8055">
        <v>1134</v>
      </c>
      <c r="L8055" s="1">
        <v>45317</v>
      </c>
    </row>
    <row r="8056" spans="1:12" x14ac:dyDescent="0.25">
      <c r="A8056" t="s">
        <v>8100</v>
      </c>
      <c r="B8056" t="s">
        <v>65</v>
      </c>
      <c r="C8056" t="s">
        <v>20</v>
      </c>
      <c r="D8056" t="s">
        <v>66</v>
      </c>
      <c r="E8056" t="s">
        <v>22</v>
      </c>
      <c r="F8056" t="s">
        <v>33</v>
      </c>
      <c r="G8056">
        <v>8641.2000000000007</v>
      </c>
      <c r="H8056">
        <v>2</v>
      </c>
      <c r="I8056">
        <v>17282.400000000001</v>
      </c>
      <c r="J8056">
        <v>4.09</v>
      </c>
      <c r="K8056">
        <v>456</v>
      </c>
      <c r="L8056" s="1">
        <v>45563</v>
      </c>
    </row>
    <row r="8057" spans="1:12" x14ac:dyDescent="0.25">
      <c r="A8057" t="s">
        <v>8101</v>
      </c>
      <c r="B8057" t="s">
        <v>30</v>
      </c>
      <c r="C8057" t="s">
        <v>31</v>
      </c>
      <c r="D8057" t="s">
        <v>32</v>
      </c>
      <c r="E8057" t="s">
        <v>22</v>
      </c>
      <c r="F8057" t="s">
        <v>33</v>
      </c>
      <c r="G8057">
        <v>9694.7000000000007</v>
      </c>
      <c r="H8057">
        <v>4</v>
      </c>
      <c r="I8057">
        <v>38778.800000000003</v>
      </c>
      <c r="J8057">
        <v>4.46</v>
      </c>
      <c r="K8057">
        <v>4916</v>
      </c>
      <c r="L8057" s="1">
        <v>45483</v>
      </c>
    </row>
    <row r="8058" spans="1:12" x14ac:dyDescent="0.25">
      <c r="A8058" t="s">
        <v>8102</v>
      </c>
      <c r="B8058" t="s">
        <v>65</v>
      </c>
      <c r="C8058" t="s">
        <v>20</v>
      </c>
      <c r="D8058" t="s">
        <v>66</v>
      </c>
      <c r="E8058" t="s">
        <v>47</v>
      </c>
      <c r="F8058" t="s">
        <v>62</v>
      </c>
      <c r="G8058">
        <v>6346.08</v>
      </c>
      <c r="H8058">
        <v>4</v>
      </c>
      <c r="I8058">
        <v>25384.32</v>
      </c>
      <c r="J8058">
        <v>4.43</v>
      </c>
      <c r="K8058">
        <v>2175</v>
      </c>
      <c r="L8058" s="1">
        <v>45453</v>
      </c>
    </row>
    <row r="8059" spans="1:12" x14ac:dyDescent="0.25">
      <c r="A8059" t="s">
        <v>8103</v>
      </c>
      <c r="B8059" t="s">
        <v>30</v>
      </c>
      <c r="C8059" t="s">
        <v>31</v>
      </c>
      <c r="D8059" t="s">
        <v>32</v>
      </c>
      <c r="E8059" t="s">
        <v>22</v>
      </c>
      <c r="F8059" t="s">
        <v>40</v>
      </c>
      <c r="G8059">
        <v>8230.11</v>
      </c>
      <c r="H8059">
        <v>4</v>
      </c>
      <c r="I8059">
        <v>32920.44</v>
      </c>
      <c r="J8059">
        <v>4.2</v>
      </c>
      <c r="K8059">
        <v>75</v>
      </c>
      <c r="L8059" s="1">
        <v>45622</v>
      </c>
    </row>
    <row r="8060" spans="1:12" x14ac:dyDescent="0.25">
      <c r="A8060" t="s">
        <v>8104</v>
      </c>
      <c r="B8060" t="s">
        <v>38</v>
      </c>
      <c r="C8060" t="s">
        <v>20</v>
      </c>
      <c r="D8060" t="s">
        <v>39</v>
      </c>
      <c r="E8060" t="s">
        <v>47</v>
      </c>
      <c r="F8060" t="s">
        <v>17</v>
      </c>
      <c r="G8060">
        <v>13914.52</v>
      </c>
      <c r="H8060">
        <v>1</v>
      </c>
      <c r="I8060">
        <v>13914.52</v>
      </c>
      <c r="J8060">
        <v>1.45</v>
      </c>
      <c r="K8060">
        <v>848</v>
      </c>
      <c r="L8060" s="1">
        <v>45574</v>
      </c>
    </row>
    <row r="8061" spans="1:12" x14ac:dyDescent="0.25">
      <c r="A8061" t="s">
        <v>8105</v>
      </c>
      <c r="B8061" t="s">
        <v>43</v>
      </c>
      <c r="C8061" t="s">
        <v>44</v>
      </c>
      <c r="D8061" t="s">
        <v>45</v>
      </c>
      <c r="E8061" t="s">
        <v>16</v>
      </c>
      <c r="F8061" t="s">
        <v>23</v>
      </c>
      <c r="G8061">
        <v>12774.68</v>
      </c>
      <c r="H8061">
        <v>2</v>
      </c>
      <c r="I8061">
        <v>25549.360000000001</v>
      </c>
      <c r="J8061">
        <v>2.72</v>
      </c>
      <c r="K8061">
        <v>3981</v>
      </c>
      <c r="L8061" s="1">
        <v>45601</v>
      </c>
    </row>
    <row r="8062" spans="1:12" x14ac:dyDescent="0.25">
      <c r="A8062" t="s">
        <v>8106</v>
      </c>
      <c r="B8062" t="s">
        <v>49</v>
      </c>
      <c r="C8062" t="s">
        <v>14</v>
      </c>
      <c r="D8062" t="s">
        <v>50</v>
      </c>
      <c r="E8062" t="s">
        <v>16</v>
      </c>
      <c r="F8062" t="s">
        <v>62</v>
      </c>
      <c r="G8062">
        <v>8463.75</v>
      </c>
      <c r="H8062">
        <v>5</v>
      </c>
      <c r="I8062">
        <v>42318.75</v>
      </c>
      <c r="J8062">
        <v>3.67</v>
      </c>
      <c r="K8062">
        <v>1669</v>
      </c>
      <c r="L8062" s="1">
        <v>45300</v>
      </c>
    </row>
    <row r="8063" spans="1:12" x14ac:dyDescent="0.25">
      <c r="A8063" t="s">
        <v>8107</v>
      </c>
      <c r="B8063" t="s">
        <v>38</v>
      </c>
      <c r="C8063" t="s">
        <v>20</v>
      </c>
      <c r="D8063" t="s">
        <v>39</v>
      </c>
      <c r="E8063" t="s">
        <v>22</v>
      </c>
      <c r="F8063" t="s">
        <v>33</v>
      </c>
      <c r="G8063">
        <v>3579.79</v>
      </c>
      <c r="H8063">
        <v>1</v>
      </c>
      <c r="I8063">
        <v>3579.79</v>
      </c>
      <c r="J8063">
        <v>1.91</v>
      </c>
      <c r="K8063">
        <v>657</v>
      </c>
      <c r="L8063" s="1">
        <v>45566</v>
      </c>
    </row>
    <row r="8064" spans="1:12" x14ac:dyDescent="0.25">
      <c r="A8064" t="s">
        <v>8108</v>
      </c>
      <c r="B8064" t="s">
        <v>25</v>
      </c>
      <c r="C8064" t="s">
        <v>26</v>
      </c>
      <c r="D8064" t="s">
        <v>27</v>
      </c>
      <c r="E8064" t="s">
        <v>22</v>
      </c>
      <c r="F8064" t="s">
        <v>17</v>
      </c>
      <c r="G8064">
        <v>8605.4500000000007</v>
      </c>
      <c r="H8064">
        <v>3</v>
      </c>
      <c r="I8064">
        <v>25816.35</v>
      </c>
      <c r="J8064">
        <v>2.0699999999999998</v>
      </c>
      <c r="K8064">
        <v>3045</v>
      </c>
      <c r="L8064" s="1">
        <v>45360</v>
      </c>
    </row>
    <row r="8065" spans="1:12" x14ac:dyDescent="0.25">
      <c r="A8065" t="s">
        <v>8109</v>
      </c>
      <c r="B8065" t="s">
        <v>43</v>
      </c>
      <c r="C8065" t="s">
        <v>44</v>
      </c>
      <c r="D8065" t="s">
        <v>45</v>
      </c>
      <c r="E8065" t="s">
        <v>47</v>
      </c>
      <c r="F8065" t="s">
        <v>33</v>
      </c>
      <c r="G8065">
        <v>3216.83</v>
      </c>
      <c r="H8065">
        <v>4</v>
      </c>
      <c r="I8065">
        <v>12867.32</v>
      </c>
      <c r="J8065">
        <v>2.38</v>
      </c>
      <c r="K8065">
        <v>1775</v>
      </c>
      <c r="L8065" s="1">
        <v>45435</v>
      </c>
    </row>
    <row r="8066" spans="1:12" x14ac:dyDescent="0.25">
      <c r="A8066" t="s">
        <v>8110</v>
      </c>
      <c r="B8066" t="s">
        <v>49</v>
      </c>
      <c r="C8066" t="s">
        <v>14</v>
      </c>
      <c r="D8066" t="s">
        <v>50</v>
      </c>
      <c r="E8066" t="s">
        <v>47</v>
      </c>
      <c r="F8066" t="s">
        <v>62</v>
      </c>
      <c r="G8066">
        <v>16351.84</v>
      </c>
      <c r="H8066">
        <v>5</v>
      </c>
      <c r="I8066">
        <v>81759.199999999997</v>
      </c>
      <c r="J8066">
        <v>3.68</v>
      </c>
      <c r="K8066">
        <v>1025</v>
      </c>
      <c r="L8066" s="1">
        <v>45620</v>
      </c>
    </row>
    <row r="8067" spans="1:12" x14ac:dyDescent="0.25">
      <c r="A8067" t="s">
        <v>8111</v>
      </c>
      <c r="B8067" t="s">
        <v>65</v>
      </c>
      <c r="C8067" t="s">
        <v>20</v>
      </c>
      <c r="D8067" t="s">
        <v>66</v>
      </c>
      <c r="E8067" t="s">
        <v>16</v>
      </c>
      <c r="F8067" t="s">
        <v>33</v>
      </c>
      <c r="G8067">
        <v>19648.93</v>
      </c>
      <c r="H8067">
        <v>3</v>
      </c>
      <c r="I8067">
        <v>58946.79</v>
      </c>
      <c r="J8067">
        <v>2.84</v>
      </c>
      <c r="K8067">
        <v>4424</v>
      </c>
      <c r="L8067" s="1">
        <v>45614</v>
      </c>
    </row>
    <row r="8068" spans="1:12" x14ac:dyDescent="0.25">
      <c r="A8068" t="s">
        <v>8112</v>
      </c>
      <c r="B8068" t="s">
        <v>19</v>
      </c>
      <c r="C8068" t="s">
        <v>20</v>
      </c>
      <c r="D8068" t="s">
        <v>21</v>
      </c>
      <c r="E8068" t="s">
        <v>47</v>
      </c>
      <c r="F8068" t="s">
        <v>33</v>
      </c>
      <c r="G8068">
        <v>6709.03</v>
      </c>
      <c r="H8068">
        <v>3</v>
      </c>
      <c r="I8068">
        <v>20127.09</v>
      </c>
      <c r="J8068">
        <v>4.63</v>
      </c>
      <c r="K8068">
        <v>2499</v>
      </c>
      <c r="L8068" s="1">
        <v>45510</v>
      </c>
    </row>
    <row r="8069" spans="1:12" x14ac:dyDescent="0.25">
      <c r="A8069" t="s">
        <v>8113</v>
      </c>
      <c r="B8069" t="s">
        <v>38</v>
      </c>
      <c r="C8069" t="s">
        <v>20</v>
      </c>
      <c r="D8069" t="s">
        <v>39</v>
      </c>
      <c r="E8069" t="s">
        <v>22</v>
      </c>
      <c r="F8069" t="s">
        <v>40</v>
      </c>
      <c r="G8069">
        <v>7489.17</v>
      </c>
      <c r="H8069">
        <v>5</v>
      </c>
      <c r="I8069">
        <v>37445.85</v>
      </c>
      <c r="J8069">
        <v>1.62</v>
      </c>
      <c r="K8069">
        <v>556</v>
      </c>
      <c r="L8069" s="1">
        <v>45517</v>
      </c>
    </row>
    <row r="8070" spans="1:12" x14ac:dyDescent="0.25">
      <c r="A8070" t="s">
        <v>8114</v>
      </c>
      <c r="B8070" t="s">
        <v>19</v>
      </c>
      <c r="C8070" t="s">
        <v>20</v>
      </c>
      <c r="D8070" t="s">
        <v>21</v>
      </c>
      <c r="E8070" t="s">
        <v>16</v>
      </c>
      <c r="F8070" t="s">
        <v>62</v>
      </c>
      <c r="G8070">
        <v>16725.490000000002</v>
      </c>
      <c r="H8070">
        <v>1</v>
      </c>
      <c r="I8070">
        <v>16725.490000000002</v>
      </c>
      <c r="J8070">
        <v>4.5</v>
      </c>
      <c r="K8070">
        <v>3829</v>
      </c>
      <c r="L8070" s="1">
        <v>45581</v>
      </c>
    </row>
    <row r="8071" spans="1:12" x14ac:dyDescent="0.25">
      <c r="A8071" t="s">
        <v>8115</v>
      </c>
      <c r="B8071" t="s">
        <v>13</v>
      </c>
      <c r="C8071" t="s">
        <v>14</v>
      </c>
      <c r="D8071" t="s">
        <v>15</v>
      </c>
      <c r="E8071" t="s">
        <v>16</v>
      </c>
      <c r="F8071" t="s">
        <v>33</v>
      </c>
      <c r="G8071">
        <v>7180.34</v>
      </c>
      <c r="H8071">
        <v>4</v>
      </c>
      <c r="I8071">
        <v>28721.360000000001</v>
      </c>
      <c r="J8071">
        <v>3.04</v>
      </c>
      <c r="K8071">
        <v>4158</v>
      </c>
      <c r="L8071" s="1">
        <v>45593</v>
      </c>
    </row>
    <row r="8072" spans="1:12" x14ac:dyDescent="0.25">
      <c r="A8072" t="s">
        <v>8116</v>
      </c>
      <c r="B8072" t="s">
        <v>43</v>
      </c>
      <c r="C8072" t="s">
        <v>44</v>
      </c>
      <c r="D8072" t="s">
        <v>45</v>
      </c>
      <c r="E8072" t="s">
        <v>47</v>
      </c>
      <c r="F8072" t="s">
        <v>62</v>
      </c>
      <c r="G8072">
        <v>6275.48</v>
      </c>
      <c r="H8072">
        <v>5</v>
      </c>
      <c r="I8072">
        <v>31377.4</v>
      </c>
      <c r="J8072">
        <v>4.43</v>
      </c>
      <c r="K8072">
        <v>2376</v>
      </c>
      <c r="L8072" s="1">
        <v>45424</v>
      </c>
    </row>
    <row r="8073" spans="1:12" x14ac:dyDescent="0.25">
      <c r="A8073" t="s">
        <v>8117</v>
      </c>
      <c r="B8073" t="s">
        <v>43</v>
      </c>
      <c r="C8073" t="s">
        <v>44</v>
      </c>
      <c r="D8073" t="s">
        <v>45</v>
      </c>
      <c r="E8073" t="s">
        <v>47</v>
      </c>
      <c r="F8073" t="s">
        <v>28</v>
      </c>
      <c r="G8073">
        <v>15947.55</v>
      </c>
      <c r="H8073">
        <v>4</v>
      </c>
      <c r="I8073">
        <v>63790.2</v>
      </c>
      <c r="J8073">
        <v>4.0599999999999996</v>
      </c>
      <c r="K8073">
        <v>2660</v>
      </c>
      <c r="L8073" s="1">
        <v>45468</v>
      </c>
    </row>
    <row r="8074" spans="1:12" x14ac:dyDescent="0.25">
      <c r="A8074" t="s">
        <v>8118</v>
      </c>
      <c r="B8074" t="s">
        <v>43</v>
      </c>
      <c r="C8074" t="s">
        <v>44</v>
      </c>
      <c r="D8074" t="s">
        <v>45</v>
      </c>
      <c r="E8074" t="s">
        <v>22</v>
      </c>
      <c r="F8074" t="s">
        <v>62</v>
      </c>
      <c r="G8074">
        <v>10416.98</v>
      </c>
      <c r="H8074">
        <v>5</v>
      </c>
      <c r="I8074">
        <v>52084.9</v>
      </c>
      <c r="J8074">
        <v>1.57</v>
      </c>
      <c r="K8074">
        <v>2448</v>
      </c>
      <c r="L8074" s="1">
        <v>45371</v>
      </c>
    </row>
    <row r="8075" spans="1:12" x14ac:dyDescent="0.25">
      <c r="A8075" t="s">
        <v>8119</v>
      </c>
      <c r="B8075" t="s">
        <v>19</v>
      </c>
      <c r="C8075" t="s">
        <v>20</v>
      </c>
      <c r="D8075" t="s">
        <v>21</v>
      </c>
      <c r="E8075" t="s">
        <v>47</v>
      </c>
      <c r="F8075" t="s">
        <v>62</v>
      </c>
      <c r="G8075">
        <v>6147.47</v>
      </c>
      <c r="H8075">
        <v>2</v>
      </c>
      <c r="I8075">
        <v>12294.94</v>
      </c>
      <c r="J8075">
        <v>4.0599999999999996</v>
      </c>
      <c r="K8075">
        <v>1963</v>
      </c>
      <c r="L8075" s="1">
        <v>45336</v>
      </c>
    </row>
    <row r="8076" spans="1:12" x14ac:dyDescent="0.25">
      <c r="A8076" t="s">
        <v>8120</v>
      </c>
      <c r="B8076" t="s">
        <v>53</v>
      </c>
      <c r="C8076" t="s">
        <v>31</v>
      </c>
      <c r="D8076" t="s">
        <v>54</v>
      </c>
      <c r="E8076" t="s">
        <v>47</v>
      </c>
      <c r="F8076" t="s">
        <v>17</v>
      </c>
      <c r="G8076">
        <v>724.64</v>
      </c>
      <c r="H8076">
        <v>2</v>
      </c>
      <c r="I8076">
        <v>1449.28</v>
      </c>
      <c r="J8076">
        <v>3.5</v>
      </c>
      <c r="K8076">
        <v>738</v>
      </c>
      <c r="L8076" s="1">
        <v>45652</v>
      </c>
    </row>
    <row r="8077" spans="1:12" x14ac:dyDescent="0.25">
      <c r="A8077" t="s">
        <v>8121</v>
      </c>
      <c r="B8077" t="s">
        <v>30</v>
      </c>
      <c r="C8077" t="s">
        <v>31</v>
      </c>
      <c r="D8077" t="s">
        <v>32</v>
      </c>
      <c r="E8077" t="s">
        <v>16</v>
      </c>
      <c r="F8077" t="s">
        <v>33</v>
      </c>
      <c r="G8077">
        <v>3292.17</v>
      </c>
      <c r="H8077">
        <v>1</v>
      </c>
      <c r="I8077">
        <v>3292.17</v>
      </c>
      <c r="J8077">
        <v>1.28</v>
      </c>
      <c r="K8077">
        <v>3924</v>
      </c>
      <c r="L8077" s="1">
        <v>45301</v>
      </c>
    </row>
    <row r="8078" spans="1:12" x14ac:dyDescent="0.25">
      <c r="A8078" t="s">
        <v>8122</v>
      </c>
      <c r="B8078" t="s">
        <v>65</v>
      </c>
      <c r="C8078" t="s">
        <v>20</v>
      </c>
      <c r="D8078" t="s">
        <v>66</v>
      </c>
      <c r="E8078" t="s">
        <v>22</v>
      </c>
      <c r="F8078" t="s">
        <v>33</v>
      </c>
      <c r="G8078">
        <v>14582.77</v>
      </c>
      <c r="H8078">
        <v>2</v>
      </c>
      <c r="I8078">
        <v>29165.54</v>
      </c>
      <c r="J8078">
        <v>4.49</v>
      </c>
      <c r="K8078">
        <v>3650</v>
      </c>
      <c r="L8078" s="1">
        <v>45468</v>
      </c>
    </row>
    <row r="8079" spans="1:12" x14ac:dyDescent="0.25">
      <c r="A8079" t="s">
        <v>8123</v>
      </c>
      <c r="B8079" t="s">
        <v>25</v>
      </c>
      <c r="C8079" t="s">
        <v>26</v>
      </c>
      <c r="D8079" t="s">
        <v>27</v>
      </c>
      <c r="E8079" t="s">
        <v>22</v>
      </c>
      <c r="F8079" t="s">
        <v>40</v>
      </c>
      <c r="G8079">
        <v>17522.64</v>
      </c>
      <c r="H8079">
        <v>4</v>
      </c>
      <c r="I8079">
        <v>70090.559999999998</v>
      </c>
      <c r="J8079">
        <v>3.98</v>
      </c>
      <c r="K8079">
        <v>3752</v>
      </c>
      <c r="L8079" s="1">
        <v>45565</v>
      </c>
    </row>
    <row r="8080" spans="1:12" x14ac:dyDescent="0.25">
      <c r="A8080" t="s">
        <v>8124</v>
      </c>
      <c r="B8080" t="s">
        <v>19</v>
      </c>
      <c r="C8080" t="s">
        <v>20</v>
      </c>
      <c r="D8080" t="s">
        <v>21</v>
      </c>
      <c r="E8080" t="s">
        <v>47</v>
      </c>
      <c r="F8080" t="s">
        <v>33</v>
      </c>
      <c r="G8080">
        <v>9113.07</v>
      </c>
      <c r="H8080">
        <v>1</v>
      </c>
      <c r="I8080">
        <v>9113.07</v>
      </c>
      <c r="J8080">
        <v>2</v>
      </c>
      <c r="K8080">
        <v>1161</v>
      </c>
      <c r="L8080" s="1">
        <v>45540</v>
      </c>
    </row>
    <row r="8081" spans="1:12" x14ac:dyDescent="0.25">
      <c r="A8081" t="s">
        <v>8125</v>
      </c>
      <c r="B8081" t="s">
        <v>53</v>
      </c>
      <c r="C8081" t="s">
        <v>31</v>
      </c>
      <c r="D8081" t="s">
        <v>54</v>
      </c>
      <c r="E8081" t="s">
        <v>47</v>
      </c>
      <c r="F8081" t="s">
        <v>23</v>
      </c>
      <c r="G8081">
        <v>13018.99</v>
      </c>
      <c r="H8081">
        <v>3</v>
      </c>
      <c r="I8081">
        <v>39056.97</v>
      </c>
      <c r="J8081">
        <v>2.3199999999999998</v>
      </c>
      <c r="K8081">
        <v>1827</v>
      </c>
      <c r="L8081" s="1">
        <v>45477</v>
      </c>
    </row>
    <row r="8082" spans="1:12" x14ac:dyDescent="0.25">
      <c r="A8082" t="s">
        <v>8126</v>
      </c>
      <c r="B8082" t="s">
        <v>43</v>
      </c>
      <c r="C8082" t="s">
        <v>44</v>
      </c>
      <c r="D8082" t="s">
        <v>45</v>
      </c>
      <c r="E8082" t="s">
        <v>22</v>
      </c>
      <c r="F8082" t="s">
        <v>17</v>
      </c>
      <c r="G8082">
        <v>8903.6200000000008</v>
      </c>
      <c r="H8082">
        <v>2</v>
      </c>
      <c r="I8082">
        <v>17807.240000000002</v>
      </c>
      <c r="J8082">
        <v>3.84</v>
      </c>
      <c r="K8082">
        <v>4043</v>
      </c>
      <c r="L8082" s="1">
        <v>45523</v>
      </c>
    </row>
    <row r="8083" spans="1:12" x14ac:dyDescent="0.25">
      <c r="A8083" t="s">
        <v>8127</v>
      </c>
      <c r="B8083" t="s">
        <v>53</v>
      </c>
      <c r="C8083" t="s">
        <v>31</v>
      </c>
      <c r="D8083" t="s">
        <v>54</v>
      </c>
      <c r="E8083" t="s">
        <v>22</v>
      </c>
      <c r="F8083" t="s">
        <v>17</v>
      </c>
      <c r="G8083">
        <v>17880.73</v>
      </c>
      <c r="H8083">
        <v>1</v>
      </c>
      <c r="I8083">
        <v>17880.73</v>
      </c>
      <c r="J8083">
        <v>1.65</v>
      </c>
      <c r="K8083">
        <v>3442</v>
      </c>
      <c r="L8083" s="1">
        <v>45481</v>
      </c>
    </row>
    <row r="8084" spans="1:12" x14ac:dyDescent="0.25">
      <c r="A8084" t="s">
        <v>8128</v>
      </c>
      <c r="B8084" t="s">
        <v>25</v>
      </c>
      <c r="C8084" t="s">
        <v>26</v>
      </c>
      <c r="D8084" t="s">
        <v>27</v>
      </c>
      <c r="E8084" t="s">
        <v>16</v>
      </c>
      <c r="F8084" t="s">
        <v>33</v>
      </c>
      <c r="G8084">
        <v>9460.67</v>
      </c>
      <c r="H8084">
        <v>3</v>
      </c>
      <c r="I8084">
        <v>28382.01</v>
      </c>
      <c r="J8084">
        <v>2.91</v>
      </c>
      <c r="K8084">
        <v>3547</v>
      </c>
      <c r="L8084" s="1">
        <v>45645</v>
      </c>
    </row>
    <row r="8085" spans="1:12" x14ac:dyDescent="0.25">
      <c r="A8085" t="s">
        <v>8129</v>
      </c>
      <c r="B8085" t="s">
        <v>25</v>
      </c>
      <c r="C8085" t="s">
        <v>26</v>
      </c>
      <c r="D8085" t="s">
        <v>27</v>
      </c>
      <c r="E8085" t="s">
        <v>22</v>
      </c>
      <c r="F8085" t="s">
        <v>23</v>
      </c>
      <c r="G8085">
        <v>19370.91</v>
      </c>
      <c r="H8085">
        <v>4</v>
      </c>
      <c r="I8085">
        <v>77483.64</v>
      </c>
      <c r="J8085">
        <v>3.02</v>
      </c>
      <c r="K8085">
        <v>1608</v>
      </c>
      <c r="L8085" s="1">
        <v>45642</v>
      </c>
    </row>
    <row r="8086" spans="1:12" x14ac:dyDescent="0.25">
      <c r="A8086" t="s">
        <v>8130</v>
      </c>
      <c r="B8086" t="s">
        <v>30</v>
      </c>
      <c r="C8086" t="s">
        <v>31</v>
      </c>
      <c r="D8086" t="s">
        <v>32</v>
      </c>
      <c r="E8086" t="s">
        <v>16</v>
      </c>
      <c r="F8086" t="s">
        <v>62</v>
      </c>
      <c r="G8086">
        <v>3304.72</v>
      </c>
      <c r="H8086">
        <v>2</v>
      </c>
      <c r="I8086">
        <v>6609.44</v>
      </c>
      <c r="J8086">
        <v>3.27</v>
      </c>
      <c r="K8086">
        <v>588</v>
      </c>
      <c r="L8086" s="1">
        <v>45624</v>
      </c>
    </row>
    <row r="8087" spans="1:12" x14ac:dyDescent="0.25">
      <c r="A8087" t="s">
        <v>8131</v>
      </c>
      <c r="B8087" t="s">
        <v>65</v>
      </c>
      <c r="C8087" t="s">
        <v>20</v>
      </c>
      <c r="D8087" t="s">
        <v>66</v>
      </c>
      <c r="E8087" t="s">
        <v>22</v>
      </c>
      <c r="F8087" t="s">
        <v>62</v>
      </c>
      <c r="G8087">
        <v>19321.04</v>
      </c>
      <c r="H8087">
        <v>3</v>
      </c>
      <c r="I8087">
        <v>57963.12</v>
      </c>
      <c r="J8087">
        <v>1.71</v>
      </c>
      <c r="K8087">
        <v>1554</v>
      </c>
      <c r="L8087" s="1">
        <v>45400</v>
      </c>
    </row>
    <row r="8088" spans="1:12" x14ac:dyDescent="0.25">
      <c r="A8088" t="s">
        <v>8132</v>
      </c>
      <c r="B8088" t="s">
        <v>49</v>
      </c>
      <c r="C8088" t="s">
        <v>14</v>
      </c>
      <c r="D8088" t="s">
        <v>50</v>
      </c>
      <c r="E8088" t="s">
        <v>47</v>
      </c>
      <c r="F8088" t="s">
        <v>40</v>
      </c>
      <c r="G8088">
        <v>1876.4</v>
      </c>
      <c r="H8088">
        <v>2</v>
      </c>
      <c r="I8088">
        <v>3752.8</v>
      </c>
      <c r="J8088">
        <v>2.06</v>
      </c>
      <c r="K8088">
        <v>3516</v>
      </c>
      <c r="L8088" s="1">
        <v>45588</v>
      </c>
    </row>
    <row r="8089" spans="1:12" x14ac:dyDescent="0.25">
      <c r="A8089" t="s">
        <v>8133</v>
      </c>
      <c r="B8089" t="s">
        <v>19</v>
      </c>
      <c r="C8089" t="s">
        <v>20</v>
      </c>
      <c r="D8089" t="s">
        <v>21</v>
      </c>
      <c r="E8089" t="s">
        <v>16</v>
      </c>
      <c r="F8089" t="s">
        <v>17</v>
      </c>
      <c r="G8089">
        <v>13010.3</v>
      </c>
      <c r="H8089">
        <v>4</v>
      </c>
      <c r="I8089">
        <v>52041.2</v>
      </c>
      <c r="J8089">
        <v>4.68</v>
      </c>
      <c r="K8089">
        <v>4118</v>
      </c>
      <c r="L8089" s="1">
        <v>45395</v>
      </c>
    </row>
    <row r="8090" spans="1:12" x14ac:dyDescent="0.25">
      <c r="A8090" t="s">
        <v>8134</v>
      </c>
      <c r="B8090" t="s">
        <v>35</v>
      </c>
      <c r="C8090" t="s">
        <v>14</v>
      </c>
      <c r="D8090" t="s">
        <v>36</v>
      </c>
      <c r="E8090" t="s">
        <v>22</v>
      </c>
      <c r="F8090" t="s">
        <v>28</v>
      </c>
      <c r="G8090">
        <v>3017.4</v>
      </c>
      <c r="H8090">
        <v>4</v>
      </c>
      <c r="I8090">
        <v>12069.6</v>
      </c>
      <c r="J8090">
        <v>2.58</v>
      </c>
      <c r="K8090">
        <v>2223</v>
      </c>
      <c r="L8090" s="1">
        <v>45515</v>
      </c>
    </row>
    <row r="8091" spans="1:12" x14ac:dyDescent="0.25">
      <c r="A8091" t="s">
        <v>8135</v>
      </c>
      <c r="B8091" t="s">
        <v>25</v>
      </c>
      <c r="C8091" t="s">
        <v>26</v>
      </c>
      <c r="D8091" t="s">
        <v>27</v>
      </c>
      <c r="E8091" t="s">
        <v>16</v>
      </c>
      <c r="F8091" t="s">
        <v>17</v>
      </c>
      <c r="G8091">
        <v>5168.3100000000004</v>
      </c>
      <c r="H8091">
        <v>1</v>
      </c>
      <c r="I8091">
        <v>5168.3100000000004</v>
      </c>
      <c r="J8091">
        <v>2.29</v>
      </c>
      <c r="K8091">
        <v>1243</v>
      </c>
      <c r="L8091" s="1">
        <v>45523</v>
      </c>
    </row>
    <row r="8092" spans="1:12" x14ac:dyDescent="0.25">
      <c r="A8092" t="s">
        <v>8136</v>
      </c>
      <c r="B8092" t="s">
        <v>38</v>
      </c>
      <c r="C8092" t="s">
        <v>20</v>
      </c>
      <c r="D8092" t="s">
        <v>39</v>
      </c>
      <c r="E8092" t="s">
        <v>47</v>
      </c>
      <c r="F8092" t="s">
        <v>62</v>
      </c>
      <c r="G8092">
        <v>12460.67</v>
      </c>
      <c r="H8092">
        <v>5</v>
      </c>
      <c r="I8092">
        <v>62303.35</v>
      </c>
      <c r="J8092">
        <v>4.25</v>
      </c>
      <c r="K8092">
        <v>4308</v>
      </c>
      <c r="L8092" s="1">
        <v>45504</v>
      </c>
    </row>
    <row r="8093" spans="1:12" x14ac:dyDescent="0.25">
      <c r="A8093" t="s">
        <v>8137</v>
      </c>
      <c r="B8093" t="s">
        <v>25</v>
      </c>
      <c r="C8093" t="s">
        <v>26</v>
      </c>
      <c r="D8093" t="s">
        <v>27</v>
      </c>
      <c r="E8093" t="s">
        <v>47</v>
      </c>
      <c r="F8093" t="s">
        <v>28</v>
      </c>
      <c r="G8093">
        <v>12666.16</v>
      </c>
      <c r="H8093">
        <v>4</v>
      </c>
      <c r="I8093">
        <v>50664.639999999999</v>
      </c>
      <c r="J8093">
        <v>1.29</v>
      </c>
      <c r="K8093">
        <v>3858</v>
      </c>
      <c r="L8093" s="1">
        <v>45578</v>
      </c>
    </row>
    <row r="8094" spans="1:12" x14ac:dyDescent="0.25">
      <c r="A8094" t="s">
        <v>8138</v>
      </c>
      <c r="B8094" t="s">
        <v>19</v>
      </c>
      <c r="C8094" t="s">
        <v>20</v>
      </c>
      <c r="D8094" t="s">
        <v>21</v>
      </c>
      <c r="E8094" t="s">
        <v>47</v>
      </c>
      <c r="F8094" t="s">
        <v>28</v>
      </c>
      <c r="G8094">
        <v>11312.21</v>
      </c>
      <c r="H8094">
        <v>4</v>
      </c>
      <c r="I8094">
        <v>45248.84</v>
      </c>
      <c r="J8094">
        <v>3.25</v>
      </c>
      <c r="K8094">
        <v>614</v>
      </c>
      <c r="L8094" s="1">
        <v>45410</v>
      </c>
    </row>
    <row r="8095" spans="1:12" x14ac:dyDescent="0.25">
      <c r="A8095" t="s">
        <v>8139</v>
      </c>
      <c r="B8095" t="s">
        <v>53</v>
      </c>
      <c r="C8095" t="s">
        <v>31</v>
      </c>
      <c r="D8095" t="s">
        <v>54</v>
      </c>
      <c r="E8095" t="s">
        <v>22</v>
      </c>
      <c r="F8095" t="s">
        <v>23</v>
      </c>
      <c r="G8095">
        <v>9958.67</v>
      </c>
      <c r="H8095">
        <v>1</v>
      </c>
      <c r="I8095">
        <v>9958.67</v>
      </c>
      <c r="J8095">
        <v>1.26</v>
      </c>
      <c r="K8095">
        <v>1341</v>
      </c>
      <c r="L8095" s="1">
        <v>45520</v>
      </c>
    </row>
    <row r="8096" spans="1:12" x14ac:dyDescent="0.25">
      <c r="A8096" t="s">
        <v>8140</v>
      </c>
      <c r="B8096" t="s">
        <v>25</v>
      </c>
      <c r="C8096" t="s">
        <v>26</v>
      </c>
      <c r="D8096" t="s">
        <v>27</v>
      </c>
      <c r="E8096" t="s">
        <v>22</v>
      </c>
      <c r="F8096" t="s">
        <v>28</v>
      </c>
      <c r="G8096">
        <v>1591.92</v>
      </c>
      <c r="H8096">
        <v>1</v>
      </c>
      <c r="I8096">
        <v>1591.92</v>
      </c>
      <c r="J8096">
        <v>2.6</v>
      </c>
      <c r="K8096">
        <v>3832</v>
      </c>
      <c r="L8096" s="1">
        <v>45404</v>
      </c>
    </row>
    <row r="8097" spans="1:12" x14ac:dyDescent="0.25">
      <c r="A8097" t="s">
        <v>8141</v>
      </c>
      <c r="B8097" t="s">
        <v>25</v>
      </c>
      <c r="C8097" t="s">
        <v>26</v>
      </c>
      <c r="D8097" t="s">
        <v>27</v>
      </c>
      <c r="E8097" t="s">
        <v>16</v>
      </c>
      <c r="F8097" t="s">
        <v>62</v>
      </c>
      <c r="G8097">
        <v>3532.59</v>
      </c>
      <c r="H8097">
        <v>3</v>
      </c>
      <c r="I8097">
        <v>10597.77</v>
      </c>
      <c r="J8097">
        <v>3.96</v>
      </c>
      <c r="K8097">
        <v>1553</v>
      </c>
      <c r="L8097" s="1">
        <v>45473</v>
      </c>
    </row>
    <row r="8098" spans="1:12" x14ac:dyDescent="0.25">
      <c r="A8098" t="s">
        <v>8142</v>
      </c>
      <c r="B8098" t="s">
        <v>53</v>
      </c>
      <c r="C8098" t="s">
        <v>31</v>
      </c>
      <c r="D8098" t="s">
        <v>54</v>
      </c>
      <c r="E8098" t="s">
        <v>22</v>
      </c>
      <c r="F8098" t="s">
        <v>33</v>
      </c>
      <c r="G8098">
        <v>2157.9</v>
      </c>
      <c r="H8098">
        <v>3</v>
      </c>
      <c r="I8098">
        <v>6473.7</v>
      </c>
      <c r="J8098">
        <v>2.13</v>
      </c>
      <c r="K8098">
        <v>584</v>
      </c>
      <c r="L8098" s="1">
        <v>45369</v>
      </c>
    </row>
    <row r="8099" spans="1:12" x14ac:dyDescent="0.25">
      <c r="A8099" t="s">
        <v>8143</v>
      </c>
      <c r="B8099" t="s">
        <v>65</v>
      </c>
      <c r="C8099" t="s">
        <v>20</v>
      </c>
      <c r="D8099" t="s">
        <v>66</v>
      </c>
      <c r="E8099" t="s">
        <v>47</v>
      </c>
      <c r="F8099" t="s">
        <v>62</v>
      </c>
      <c r="G8099">
        <v>13918.28</v>
      </c>
      <c r="H8099">
        <v>2</v>
      </c>
      <c r="I8099">
        <v>27836.560000000001</v>
      </c>
      <c r="J8099">
        <v>3.26</v>
      </c>
      <c r="K8099">
        <v>1900</v>
      </c>
      <c r="L8099" s="1">
        <v>45464</v>
      </c>
    </row>
    <row r="8100" spans="1:12" x14ac:dyDescent="0.25">
      <c r="A8100" t="s">
        <v>8144</v>
      </c>
      <c r="B8100" t="s">
        <v>35</v>
      </c>
      <c r="C8100" t="s">
        <v>14</v>
      </c>
      <c r="D8100" t="s">
        <v>36</v>
      </c>
      <c r="E8100" t="s">
        <v>16</v>
      </c>
      <c r="F8100" t="s">
        <v>17</v>
      </c>
      <c r="G8100">
        <v>14454.76</v>
      </c>
      <c r="H8100">
        <v>2</v>
      </c>
      <c r="I8100">
        <v>28909.52</v>
      </c>
      <c r="J8100">
        <v>3.25</v>
      </c>
      <c r="K8100">
        <v>569</v>
      </c>
      <c r="L8100" s="1">
        <v>45606</v>
      </c>
    </row>
    <row r="8101" spans="1:12" x14ac:dyDescent="0.25">
      <c r="A8101" t="s">
        <v>8145</v>
      </c>
      <c r="B8101" t="s">
        <v>25</v>
      </c>
      <c r="C8101" t="s">
        <v>26</v>
      </c>
      <c r="D8101" t="s">
        <v>27</v>
      </c>
      <c r="E8101" t="s">
        <v>22</v>
      </c>
      <c r="F8101" t="s">
        <v>40</v>
      </c>
      <c r="G8101">
        <v>15256.2</v>
      </c>
      <c r="H8101">
        <v>4</v>
      </c>
      <c r="I8101">
        <v>61024.800000000003</v>
      </c>
      <c r="J8101">
        <v>4.66</v>
      </c>
      <c r="K8101">
        <v>1154</v>
      </c>
      <c r="L8101" s="1">
        <v>45319</v>
      </c>
    </row>
    <row r="8102" spans="1:12" x14ac:dyDescent="0.25">
      <c r="A8102" t="s">
        <v>8146</v>
      </c>
      <c r="B8102" t="s">
        <v>13</v>
      </c>
      <c r="C8102" t="s">
        <v>14</v>
      </c>
      <c r="D8102" t="s">
        <v>15</v>
      </c>
      <c r="E8102" t="s">
        <v>16</v>
      </c>
      <c r="F8102" t="s">
        <v>62</v>
      </c>
      <c r="G8102">
        <v>3710.31</v>
      </c>
      <c r="H8102">
        <v>2</v>
      </c>
      <c r="I8102">
        <v>7420.62</v>
      </c>
      <c r="J8102">
        <v>1.78</v>
      </c>
      <c r="K8102">
        <v>1261</v>
      </c>
      <c r="L8102" s="1">
        <v>45510</v>
      </c>
    </row>
    <row r="8103" spans="1:12" x14ac:dyDescent="0.25">
      <c r="A8103" t="s">
        <v>8147</v>
      </c>
      <c r="B8103" t="s">
        <v>30</v>
      </c>
      <c r="C8103" t="s">
        <v>31</v>
      </c>
      <c r="D8103" t="s">
        <v>32</v>
      </c>
      <c r="E8103" t="s">
        <v>22</v>
      </c>
      <c r="F8103" t="s">
        <v>33</v>
      </c>
      <c r="G8103">
        <v>12938.24</v>
      </c>
      <c r="H8103">
        <v>2</v>
      </c>
      <c r="I8103">
        <v>25876.48</v>
      </c>
      <c r="J8103">
        <v>3.98</v>
      </c>
      <c r="K8103">
        <v>3238</v>
      </c>
      <c r="L8103" s="1">
        <v>45607</v>
      </c>
    </row>
    <row r="8104" spans="1:12" x14ac:dyDescent="0.25">
      <c r="A8104" t="s">
        <v>8148</v>
      </c>
      <c r="B8104" t="s">
        <v>43</v>
      </c>
      <c r="C8104" t="s">
        <v>44</v>
      </c>
      <c r="D8104" t="s">
        <v>45</v>
      </c>
      <c r="E8104" t="s">
        <v>16</v>
      </c>
      <c r="F8104" t="s">
        <v>17</v>
      </c>
      <c r="G8104">
        <v>14512.12</v>
      </c>
      <c r="H8104">
        <v>3</v>
      </c>
      <c r="I8104">
        <v>43536.36</v>
      </c>
      <c r="J8104">
        <v>4.4400000000000004</v>
      </c>
      <c r="K8104">
        <v>2410</v>
      </c>
      <c r="L8104" s="1">
        <v>45371</v>
      </c>
    </row>
    <row r="8105" spans="1:12" x14ac:dyDescent="0.25">
      <c r="A8105" t="s">
        <v>8149</v>
      </c>
      <c r="B8105" t="s">
        <v>30</v>
      </c>
      <c r="C8105" t="s">
        <v>31</v>
      </c>
      <c r="D8105" t="s">
        <v>32</v>
      </c>
      <c r="E8105" t="s">
        <v>16</v>
      </c>
      <c r="F8105" t="s">
        <v>17</v>
      </c>
      <c r="G8105">
        <v>18319.03</v>
      </c>
      <c r="H8105">
        <v>4</v>
      </c>
      <c r="I8105">
        <v>73276.12</v>
      </c>
      <c r="J8105">
        <v>1.52</v>
      </c>
      <c r="K8105">
        <v>2165</v>
      </c>
      <c r="L8105" s="1">
        <v>45366</v>
      </c>
    </row>
    <row r="8106" spans="1:12" x14ac:dyDescent="0.25">
      <c r="A8106" t="s">
        <v>8150</v>
      </c>
      <c r="B8106" t="s">
        <v>25</v>
      </c>
      <c r="C8106" t="s">
        <v>26</v>
      </c>
      <c r="D8106" t="s">
        <v>27</v>
      </c>
      <c r="E8106" t="s">
        <v>47</v>
      </c>
      <c r="F8106" t="s">
        <v>62</v>
      </c>
      <c r="G8106">
        <v>13117.65</v>
      </c>
      <c r="H8106">
        <v>3</v>
      </c>
      <c r="I8106">
        <v>39352.949999999997</v>
      </c>
      <c r="J8106">
        <v>1.72</v>
      </c>
      <c r="K8106">
        <v>4256</v>
      </c>
      <c r="L8106" s="1">
        <v>45606</v>
      </c>
    </row>
    <row r="8107" spans="1:12" x14ac:dyDescent="0.25">
      <c r="A8107" t="s">
        <v>8151</v>
      </c>
      <c r="B8107" t="s">
        <v>30</v>
      </c>
      <c r="C8107" t="s">
        <v>31</v>
      </c>
      <c r="D8107" t="s">
        <v>32</v>
      </c>
      <c r="E8107" t="s">
        <v>22</v>
      </c>
      <c r="F8107" t="s">
        <v>23</v>
      </c>
      <c r="G8107">
        <v>16788.05</v>
      </c>
      <c r="H8107">
        <v>5</v>
      </c>
      <c r="I8107">
        <v>83940.25</v>
      </c>
      <c r="J8107">
        <v>4.1399999999999997</v>
      </c>
      <c r="K8107">
        <v>3733</v>
      </c>
      <c r="L8107" s="1">
        <v>45447</v>
      </c>
    </row>
    <row r="8108" spans="1:12" x14ac:dyDescent="0.25">
      <c r="A8108" t="s">
        <v>8152</v>
      </c>
      <c r="B8108" t="s">
        <v>43</v>
      </c>
      <c r="C8108" t="s">
        <v>44</v>
      </c>
      <c r="D8108" t="s">
        <v>45</v>
      </c>
      <c r="E8108" t="s">
        <v>22</v>
      </c>
      <c r="F8108" t="s">
        <v>17</v>
      </c>
      <c r="G8108">
        <v>16783.14</v>
      </c>
      <c r="H8108">
        <v>2</v>
      </c>
      <c r="I8108">
        <v>33566.28</v>
      </c>
      <c r="J8108">
        <v>1.64</v>
      </c>
      <c r="K8108">
        <v>1847</v>
      </c>
      <c r="L8108" s="1">
        <v>45554</v>
      </c>
    </row>
    <row r="8109" spans="1:12" x14ac:dyDescent="0.25">
      <c r="A8109" t="s">
        <v>8153</v>
      </c>
      <c r="B8109" t="s">
        <v>13</v>
      </c>
      <c r="C8109" t="s">
        <v>14</v>
      </c>
      <c r="D8109" t="s">
        <v>15</v>
      </c>
      <c r="E8109" t="s">
        <v>22</v>
      </c>
      <c r="F8109" t="s">
        <v>33</v>
      </c>
      <c r="G8109">
        <v>16668.599999999999</v>
      </c>
      <c r="H8109">
        <v>2</v>
      </c>
      <c r="I8109">
        <v>33337.199999999997</v>
      </c>
      <c r="J8109">
        <v>1.68</v>
      </c>
      <c r="K8109">
        <v>3240</v>
      </c>
      <c r="L8109" s="1">
        <v>45554</v>
      </c>
    </row>
    <row r="8110" spans="1:12" x14ac:dyDescent="0.25">
      <c r="A8110" t="s">
        <v>8154</v>
      </c>
      <c r="B8110" t="s">
        <v>38</v>
      </c>
      <c r="C8110" t="s">
        <v>20</v>
      </c>
      <c r="D8110" t="s">
        <v>39</v>
      </c>
      <c r="E8110" t="s">
        <v>22</v>
      </c>
      <c r="F8110" t="s">
        <v>62</v>
      </c>
      <c r="G8110">
        <v>443.58</v>
      </c>
      <c r="H8110">
        <v>1</v>
      </c>
      <c r="I8110">
        <v>443.58</v>
      </c>
      <c r="J8110">
        <v>4.08</v>
      </c>
      <c r="K8110">
        <v>2514</v>
      </c>
      <c r="L8110" s="1">
        <v>45300</v>
      </c>
    </row>
    <row r="8111" spans="1:12" x14ac:dyDescent="0.25">
      <c r="A8111" t="s">
        <v>8155</v>
      </c>
      <c r="B8111" t="s">
        <v>30</v>
      </c>
      <c r="C8111" t="s">
        <v>31</v>
      </c>
      <c r="D8111" t="s">
        <v>32</v>
      </c>
      <c r="E8111" t="s">
        <v>22</v>
      </c>
      <c r="F8111" t="s">
        <v>33</v>
      </c>
      <c r="G8111">
        <v>5594.67</v>
      </c>
      <c r="H8111">
        <v>4</v>
      </c>
      <c r="I8111">
        <v>22378.68</v>
      </c>
      <c r="J8111">
        <v>2.27</v>
      </c>
      <c r="K8111">
        <v>350</v>
      </c>
      <c r="L8111" s="1">
        <v>45368</v>
      </c>
    </row>
    <row r="8112" spans="1:12" x14ac:dyDescent="0.25">
      <c r="A8112" t="s">
        <v>8156</v>
      </c>
      <c r="B8112" t="s">
        <v>13</v>
      </c>
      <c r="C8112" t="s">
        <v>14</v>
      </c>
      <c r="D8112" t="s">
        <v>15</v>
      </c>
      <c r="E8112" t="s">
        <v>16</v>
      </c>
      <c r="F8112" t="s">
        <v>62</v>
      </c>
      <c r="G8112">
        <v>17923.32</v>
      </c>
      <c r="H8112">
        <v>5</v>
      </c>
      <c r="I8112">
        <v>89616.6</v>
      </c>
      <c r="J8112">
        <v>3.74</v>
      </c>
      <c r="K8112">
        <v>694</v>
      </c>
      <c r="L8112" s="1">
        <v>45390</v>
      </c>
    </row>
    <row r="8113" spans="1:12" x14ac:dyDescent="0.25">
      <c r="A8113" t="s">
        <v>8157</v>
      </c>
      <c r="B8113" t="s">
        <v>53</v>
      </c>
      <c r="C8113" t="s">
        <v>31</v>
      </c>
      <c r="D8113" t="s">
        <v>54</v>
      </c>
      <c r="E8113" t="s">
        <v>47</v>
      </c>
      <c r="F8113" t="s">
        <v>17</v>
      </c>
      <c r="G8113">
        <v>7937.5</v>
      </c>
      <c r="H8113">
        <v>3</v>
      </c>
      <c r="I8113">
        <v>23812.5</v>
      </c>
      <c r="J8113">
        <v>3.15</v>
      </c>
      <c r="K8113">
        <v>610</v>
      </c>
      <c r="L8113" s="1">
        <v>45419</v>
      </c>
    </row>
    <row r="8114" spans="1:12" x14ac:dyDescent="0.25">
      <c r="A8114" t="s">
        <v>8158</v>
      </c>
      <c r="B8114" t="s">
        <v>65</v>
      </c>
      <c r="C8114" t="s">
        <v>20</v>
      </c>
      <c r="D8114" t="s">
        <v>66</v>
      </c>
      <c r="E8114" t="s">
        <v>47</v>
      </c>
      <c r="F8114" t="s">
        <v>62</v>
      </c>
      <c r="G8114">
        <v>14539.61</v>
      </c>
      <c r="H8114">
        <v>2</v>
      </c>
      <c r="I8114">
        <v>29079.22</v>
      </c>
      <c r="J8114">
        <v>4.74</v>
      </c>
      <c r="K8114">
        <v>299</v>
      </c>
      <c r="L8114" s="1">
        <v>45478</v>
      </c>
    </row>
    <row r="8115" spans="1:12" x14ac:dyDescent="0.25">
      <c r="A8115" t="s">
        <v>8159</v>
      </c>
      <c r="B8115" t="s">
        <v>38</v>
      </c>
      <c r="C8115" t="s">
        <v>20</v>
      </c>
      <c r="D8115" t="s">
        <v>39</v>
      </c>
      <c r="E8115" t="s">
        <v>22</v>
      </c>
      <c r="F8115" t="s">
        <v>40</v>
      </c>
      <c r="G8115">
        <v>6885.46</v>
      </c>
      <c r="H8115">
        <v>4</v>
      </c>
      <c r="I8115">
        <v>27541.84</v>
      </c>
      <c r="J8115">
        <v>2.66</v>
      </c>
      <c r="K8115">
        <v>1285</v>
      </c>
      <c r="L8115" s="1">
        <v>45432</v>
      </c>
    </row>
    <row r="8116" spans="1:12" x14ac:dyDescent="0.25">
      <c r="A8116" t="s">
        <v>8160</v>
      </c>
      <c r="B8116" t="s">
        <v>25</v>
      </c>
      <c r="C8116" t="s">
        <v>26</v>
      </c>
      <c r="D8116" t="s">
        <v>27</v>
      </c>
      <c r="E8116" t="s">
        <v>47</v>
      </c>
      <c r="F8116" t="s">
        <v>17</v>
      </c>
      <c r="G8116">
        <v>15909.08</v>
      </c>
      <c r="H8116">
        <v>2</v>
      </c>
      <c r="I8116">
        <v>31818.16</v>
      </c>
      <c r="J8116">
        <v>4.2699999999999996</v>
      </c>
      <c r="K8116">
        <v>4199</v>
      </c>
      <c r="L8116" s="1">
        <v>45637</v>
      </c>
    </row>
    <row r="8117" spans="1:12" x14ac:dyDescent="0.25">
      <c r="A8117" t="s">
        <v>8161</v>
      </c>
      <c r="B8117" t="s">
        <v>25</v>
      </c>
      <c r="C8117" t="s">
        <v>26</v>
      </c>
      <c r="D8117" t="s">
        <v>27</v>
      </c>
      <c r="E8117" t="s">
        <v>16</v>
      </c>
      <c r="F8117" t="s">
        <v>17</v>
      </c>
      <c r="G8117">
        <v>3625.35</v>
      </c>
      <c r="H8117">
        <v>3</v>
      </c>
      <c r="I8117">
        <v>10876.05</v>
      </c>
      <c r="J8117">
        <v>2.27</v>
      </c>
      <c r="K8117">
        <v>2541</v>
      </c>
      <c r="L8117" s="1">
        <v>45307</v>
      </c>
    </row>
    <row r="8118" spans="1:12" x14ac:dyDescent="0.25">
      <c r="A8118" t="s">
        <v>8162</v>
      </c>
      <c r="B8118" t="s">
        <v>13</v>
      </c>
      <c r="C8118" t="s">
        <v>14</v>
      </c>
      <c r="D8118" t="s">
        <v>15</v>
      </c>
      <c r="E8118" t="s">
        <v>47</v>
      </c>
      <c r="F8118" t="s">
        <v>62</v>
      </c>
      <c r="G8118">
        <v>12634.15</v>
      </c>
      <c r="H8118">
        <v>2</v>
      </c>
      <c r="I8118">
        <v>25268.3</v>
      </c>
      <c r="J8118">
        <v>4.83</v>
      </c>
      <c r="K8118">
        <v>1037</v>
      </c>
      <c r="L8118" s="1">
        <v>45507</v>
      </c>
    </row>
    <row r="8119" spans="1:12" x14ac:dyDescent="0.25">
      <c r="A8119" t="s">
        <v>8163</v>
      </c>
      <c r="B8119" t="s">
        <v>25</v>
      </c>
      <c r="C8119" t="s">
        <v>26</v>
      </c>
      <c r="D8119" t="s">
        <v>27</v>
      </c>
      <c r="E8119" t="s">
        <v>16</v>
      </c>
      <c r="F8119" t="s">
        <v>62</v>
      </c>
      <c r="G8119">
        <v>19936.22</v>
      </c>
      <c r="H8119">
        <v>4</v>
      </c>
      <c r="I8119">
        <v>79744.88</v>
      </c>
      <c r="J8119">
        <v>3.55</v>
      </c>
      <c r="K8119">
        <v>425</v>
      </c>
      <c r="L8119" s="1">
        <v>45362</v>
      </c>
    </row>
    <row r="8120" spans="1:12" x14ac:dyDescent="0.25">
      <c r="A8120" t="s">
        <v>8164</v>
      </c>
      <c r="B8120" t="s">
        <v>35</v>
      </c>
      <c r="C8120" t="s">
        <v>14</v>
      </c>
      <c r="D8120" t="s">
        <v>36</v>
      </c>
      <c r="E8120" t="s">
        <v>16</v>
      </c>
      <c r="F8120" t="s">
        <v>62</v>
      </c>
      <c r="G8120">
        <v>7806.55</v>
      </c>
      <c r="H8120">
        <v>1</v>
      </c>
      <c r="I8120">
        <v>7806.55</v>
      </c>
      <c r="J8120">
        <v>4.75</v>
      </c>
      <c r="K8120">
        <v>4751</v>
      </c>
      <c r="L8120" s="1">
        <v>45482</v>
      </c>
    </row>
    <row r="8121" spans="1:12" x14ac:dyDescent="0.25">
      <c r="A8121" t="s">
        <v>8165</v>
      </c>
      <c r="B8121" t="s">
        <v>35</v>
      </c>
      <c r="C8121" t="s">
        <v>14</v>
      </c>
      <c r="D8121" t="s">
        <v>36</v>
      </c>
      <c r="E8121" t="s">
        <v>16</v>
      </c>
      <c r="F8121" t="s">
        <v>28</v>
      </c>
      <c r="G8121">
        <v>5258.33</v>
      </c>
      <c r="H8121">
        <v>4</v>
      </c>
      <c r="I8121">
        <v>21033.32</v>
      </c>
      <c r="J8121">
        <v>1.95</v>
      </c>
      <c r="K8121">
        <v>1535</v>
      </c>
      <c r="L8121" s="1">
        <v>45608</v>
      </c>
    </row>
    <row r="8122" spans="1:12" x14ac:dyDescent="0.25">
      <c r="A8122" t="s">
        <v>8166</v>
      </c>
      <c r="B8122" t="s">
        <v>49</v>
      </c>
      <c r="C8122" t="s">
        <v>14</v>
      </c>
      <c r="D8122" t="s">
        <v>50</v>
      </c>
      <c r="E8122" t="s">
        <v>16</v>
      </c>
      <c r="F8122" t="s">
        <v>62</v>
      </c>
      <c r="G8122">
        <v>16095.86</v>
      </c>
      <c r="H8122">
        <v>5</v>
      </c>
      <c r="I8122">
        <v>80479.3</v>
      </c>
      <c r="J8122">
        <v>3.08</v>
      </c>
      <c r="K8122">
        <v>109</v>
      </c>
      <c r="L8122" s="1">
        <v>45420</v>
      </c>
    </row>
    <row r="8123" spans="1:12" x14ac:dyDescent="0.25">
      <c r="A8123" t="s">
        <v>8167</v>
      </c>
      <c r="B8123" t="s">
        <v>19</v>
      </c>
      <c r="C8123" t="s">
        <v>20</v>
      </c>
      <c r="D8123" t="s">
        <v>21</v>
      </c>
      <c r="E8123" t="s">
        <v>16</v>
      </c>
      <c r="F8123" t="s">
        <v>28</v>
      </c>
      <c r="G8123">
        <v>11623.33</v>
      </c>
      <c r="H8123">
        <v>1</v>
      </c>
      <c r="I8123">
        <v>11623.33</v>
      </c>
      <c r="J8123">
        <v>4.45</v>
      </c>
      <c r="K8123">
        <v>2638</v>
      </c>
      <c r="L8123" s="1">
        <v>45342</v>
      </c>
    </row>
    <row r="8124" spans="1:12" x14ac:dyDescent="0.25">
      <c r="A8124" t="s">
        <v>8168</v>
      </c>
      <c r="B8124" t="s">
        <v>25</v>
      </c>
      <c r="C8124" t="s">
        <v>26</v>
      </c>
      <c r="D8124" t="s">
        <v>27</v>
      </c>
      <c r="E8124" t="s">
        <v>16</v>
      </c>
      <c r="F8124" t="s">
        <v>40</v>
      </c>
      <c r="G8124">
        <v>10166.26</v>
      </c>
      <c r="H8124">
        <v>5</v>
      </c>
      <c r="I8124">
        <v>50831.3</v>
      </c>
      <c r="J8124">
        <v>1.58</v>
      </c>
      <c r="K8124">
        <v>809</v>
      </c>
      <c r="L8124" s="1">
        <v>45509</v>
      </c>
    </row>
    <row r="8125" spans="1:12" x14ac:dyDescent="0.25">
      <c r="A8125" t="s">
        <v>8169</v>
      </c>
      <c r="B8125" t="s">
        <v>35</v>
      </c>
      <c r="C8125" t="s">
        <v>14</v>
      </c>
      <c r="D8125" t="s">
        <v>36</v>
      </c>
      <c r="E8125" t="s">
        <v>22</v>
      </c>
      <c r="F8125" t="s">
        <v>33</v>
      </c>
      <c r="G8125">
        <v>3287.76</v>
      </c>
      <c r="H8125">
        <v>4</v>
      </c>
      <c r="I8125">
        <v>13151.04</v>
      </c>
      <c r="J8125">
        <v>2.2999999999999998</v>
      </c>
      <c r="K8125">
        <v>1333</v>
      </c>
      <c r="L8125" s="1">
        <v>45409</v>
      </c>
    </row>
    <row r="8126" spans="1:12" x14ac:dyDescent="0.25">
      <c r="A8126" t="s">
        <v>8170</v>
      </c>
      <c r="B8126" t="s">
        <v>30</v>
      </c>
      <c r="C8126" t="s">
        <v>31</v>
      </c>
      <c r="D8126" t="s">
        <v>32</v>
      </c>
      <c r="E8126" t="s">
        <v>47</v>
      </c>
      <c r="F8126" t="s">
        <v>33</v>
      </c>
      <c r="G8126">
        <v>297.73</v>
      </c>
      <c r="H8126">
        <v>5</v>
      </c>
      <c r="I8126">
        <v>1488.65</v>
      </c>
      <c r="J8126">
        <v>2.69</v>
      </c>
      <c r="K8126">
        <v>2385</v>
      </c>
      <c r="L8126" s="1">
        <v>45567</v>
      </c>
    </row>
    <row r="8127" spans="1:12" x14ac:dyDescent="0.25">
      <c r="A8127" t="s">
        <v>8171</v>
      </c>
      <c r="B8127" t="s">
        <v>43</v>
      </c>
      <c r="C8127" t="s">
        <v>44</v>
      </c>
      <c r="D8127" t="s">
        <v>45</v>
      </c>
      <c r="E8127" t="s">
        <v>16</v>
      </c>
      <c r="F8127" t="s">
        <v>33</v>
      </c>
      <c r="G8127">
        <v>2038.45</v>
      </c>
      <c r="H8127">
        <v>1</v>
      </c>
      <c r="I8127">
        <v>2038.45</v>
      </c>
      <c r="J8127">
        <v>4.4800000000000004</v>
      </c>
      <c r="K8127">
        <v>3696</v>
      </c>
      <c r="L8127" s="1">
        <v>45372</v>
      </c>
    </row>
    <row r="8128" spans="1:12" x14ac:dyDescent="0.25">
      <c r="A8128" t="s">
        <v>8172</v>
      </c>
      <c r="B8128" t="s">
        <v>13</v>
      </c>
      <c r="C8128" t="s">
        <v>14</v>
      </c>
      <c r="D8128" t="s">
        <v>15</v>
      </c>
      <c r="E8128" t="s">
        <v>16</v>
      </c>
      <c r="F8128" t="s">
        <v>33</v>
      </c>
      <c r="G8128">
        <v>6314.37</v>
      </c>
      <c r="H8128">
        <v>4</v>
      </c>
      <c r="I8128">
        <v>25257.48</v>
      </c>
      <c r="J8128">
        <v>2.2599999999999998</v>
      </c>
      <c r="K8128">
        <v>134</v>
      </c>
      <c r="L8128" s="1">
        <v>45588</v>
      </c>
    </row>
    <row r="8129" spans="1:12" x14ac:dyDescent="0.25">
      <c r="A8129" t="s">
        <v>8173</v>
      </c>
      <c r="B8129" t="s">
        <v>49</v>
      </c>
      <c r="C8129" t="s">
        <v>14</v>
      </c>
      <c r="D8129" t="s">
        <v>50</v>
      </c>
      <c r="E8129" t="s">
        <v>47</v>
      </c>
      <c r="F8129" t="s">
        <v>33</v>
      </c>
      <c r="G8129">
        <v>15958.11</v>
      </c>
      <c r="H8129">
        <v>2</v>
      </c>
      <c r="I8129">
        <v>31916.22</v>
      </c>
      <c r="J8129">
        <v>3.05</v>
      </c>
      <c r="K8129">
        <v>3738</v>
      </c>
      <c r="L8129" s="1">
        <v>45523</v>
      </c>
    </row>
    <row r="8130" spans="1:12" x14ac:dyDescent="0.25">
      <c r="A8130" t="s">
        <v>8174</v>
      </c>
      <c r="B8130" t="s">
        <v>65</v>
      </c>
      <c r="C8130" t="s">
        <v>20</v>
      </c>
      <c r="D8130" t="s">
        <v>66</v>
      </c>
      <c r="E8130" t="s">
        <v>16</v>
      </c>
      <c r="F8130" t="s">
        <v>28</v>
      </c>
      <c r="G8130">
        <v>13680.75</v>
      </c>
      <c r="H8130">
        <v>3</v>
      </c>
      <c r="I8130">
        <v>41042.25</v>
      </c>
      <c r="J8130">
        <v>4.97</v>
      </c>
      <c r="K8130">
        <v>661</v>
      </c>
      <c r="L8130" s="1">
        <v>45543</v>
      </c>
    </row>
    <row r="8131" spans="1:12" x14ac:dyDescent="0.25">
      <c r="A8131" t="s">
        <v>8175</v>
      </c>
      <c r="B8131" t="s">
        <v>13</v>
      </c>
      <c r="C8131" t="s">
        <v>14</v>
      </c>
      <c r="D8131" t="s">
        <v>15</v>
      </c>
      <c r="E8131" t="s">
        <v>47</v>
      </c>
      <c r="F8131" t="s">
        <v>17</v>
      </c>
      <c r="G8131">
        <v>1919.92</v>
      </c>
      <c r="H8131">
        <v>1</v>
      </c>
      <c r="I8131">
        <v>1919.92</v>
      </c>
      <c r="J8131">
        <v>4.3</v>
      </c>
      <c r="K8131">
        <v>3504</v>
      </c>
      <c r="L8131" s="1">
        <v>45629</v>
      </c>
    </row>
    <row r="8132" spans="1:12" x14ac:dyDescent="0.25">
      <c r="A8132" t="s">
        <v>8176</v>
      </c>
      <c r="B8132" t="s">
        <v>65</v>
      </c>
      <c r="C8132" t="s">
        <v>20</v>
      </c>
      <c r="D8132" t="s">
        <v>66</v>
      </c>
      <c r="E8132" t="s">
        <v>16</v>
      </c>
      <c r="F8132" t="s">
        <v>33</v>
      </c>
      <c r="G8132">
        <v>11103.93</v>
      </c>
      <c r="H8132">
        <v>3</v>
      </c>
      <c r="I8132">
        <v>33311.79</v>
      </c>
      <c r="J8132">
        <v>3.65</v>
      </c>
      <c r="K8132">
        <v>2892</v>
      </c>
      <c r="L8132" s="1">
        <v>45425</v>
      </c>
    </row>
    <row r="8133" spans="1:12" x14ac:dyDescent="0.25">
      <c r="A8133" t="s">
        <v>8177</v>
      </c>
      <c r="B8133" t="s">
        <v>25</v>
      </c>
      <c r="C8133" t="s">
        <v>26</v>
      </c>
      <c r="D8133" t="s">
        <v>27</v>
      </c>
      <c r="E8133" t="s">
        <v>22</v>
      </c>
      <c r="F8133" t="s">
        <v>23</v>
      </c>
      <c r="G8133">
        <v>18502.55</v>
      </c>
      <c r="H8133">
        <v>4</v>
      </c>
      <c r="I8133">
        <v>74010.2</v>
      </c>
      <c r="J8133">
        <v>4.74</v>
      </c>
      <c r="K8133">
        <v>601</v>
      </c>
      <c r="L8133" s="1">
        <v>45487</v>
      </c>
    </row>
    <row r="8134" spans="1:12" x14ac:dyDescent="0.25">
      <c r="A8134" t="s">
        <v>8178</v>
      </c>
      <c r="B8134" t="s">
        <v>13</v>
      </c>
      <c r="C8134" t="s">
        <v>14</v>
      </c>
      <c r="D8134" t="s">
        <v>15</v>
      </c>
      <c r="E8134" t="s">
        <v>22</v>
      </c>
      <c r="F8134" t="s">
        <v>40</v>
      </c>
      <c r="G8134">
        <v>18406.66</v>
      </c>
      <c r="H8134">
        <v>5</v>
      </c>
      <c r="I8134">
        <v>92033.3</v>
      </c>
      <c r="J8134">
        <v>2.79</v>
      </c>
      <c r="K8134">
        <v>2152</v>
      </c>
      <c r="L8134" s="1">
        <v>45317</v>
      </c>
    </row>
    <row r="8135" spans="1:12" x14ac:dyDescent="0.25">
      <c r="A8135" t="s">
        <v>8179</v>
      </c>
      <c r="B8135" t="s">
        <v>49</v>
      </c>
      <c r="C8135" t="s">
        <v>14</v>
      </c>
      <c r="D8135" t="s">
        <v>50</v>
      </c>
      <c r="E8135" t="s">
        <v>47</v>
      </c>
      <c r="F8135" t="s">
        <v>28</v>
      </c>
      <c r="G8135">
        <v>15008.96</v>
      </c>
      <c r="H8135">
        <v>4</v>
      </c>
      <c r="I8135">
        <v>60035.839999999997</v>
      </c>
      <c r="J8135">
        <v>1.1599999999999999</v>
      </c>
      <c r="K8135">
        <v>2792</v>
      </c>
      <c r="L8135" s="1">
        <v>45394</v>
      </c>
    </row>
    <row r="8136" spans="1:12" x14ac:dyDescent="0.25">
      <c r="A8136" t="s">
        <v>8180</v>
      </c>
      <c r="B8136" t="s">
        <v>43</v>
      </c>
      <c r="C8136" t="s">
        <v>44</v>
      </c>
      <c r="D8136" t="s">
        <v>45</v>
      </c>
      <c r="E8136" t="s">
        <v>47</v>
      </c>
      <c r="F8136" t="s">
        <v>28</v>
      </c>
      <c r="G8136">
        <v>9132.0400000000009</v>
      </c>
      <c r="H8136">
        <v>1</v>
      </c>
      <c r="I8136">
        <v>9132.0400000000009</v>
      </c>
      <c r="J8136">
        <v>1.58</v>
      </c>
      <c r="K8136">
        <v>3800</v>
      </c>
      <c r="L8136" s="1">
        <v>45360</v>
      </c>
    </row>
    <row r="8137" spans="1:12" x14ac:dyDescent="0.25">
      <c r="A8137" t="s">
        <v>8181</v>
      </c>
      <c r="B8137" t="s">
        <v>25</v>
      </c>
      <c r="C8137" t="s">
        <v>26</v>
      </c>
      <c r="D8137" t="s">
        <v>27</v>
      </c>
      <c r="E8137" t="s">
        <v>47</v>
      </c>
      <c r="F8137" t="s">
        <v>33</v>
      </c>
      <c r="G8137">
        <v>5358.57</v>
      </c>
      <c r="H8137">
        <v>2</v>
      </c>
      <c r="I8137">
        <v>10717.14</v>
      </c>
      <c r="J8137">
        <v>3.82</v>
      </c>
      <c r="K8137">
        <v>3268</v>
      </c>
      <c r="L8137" s="1">
        <v>45627</v>
      </c>
    </row>
    <row r="8138" spans="1:12" x14ac:dyDescent="0.25">
      <c r="A8138" t="s">
        <v>8182</v>
      </c>
      <c r="B8138" t="s">
        <v>35</v>
      </c>
      <c r="C8138" t="s">
        <v>14</v>
      </c>
      <c r="D8138" t="s">
        <v>36</v>
      </c>
      <c r="E8138" t="s">
        <v>47</v>
      </c>
      <c r="F8138" t="s">
        <v>33</v>
      </c>
      <c r="G8138">
        <v>10152.77</v>
      </c>
      <c r="H8138">
        <v>3</v>
      </c>
      <c r="I8138">
        <v>30458.31</v>
      </c>
      <c r="J8138">
        <v>2.98</v>
      </c>
      <c r="K8138">
        <v>1178</v>
      </c>
      <c r="L8138" s="1">
        <v>45320</v>
      </c>
    </row>
    <row r="8139" spans="1:12" x14ac:dyDescent="0.25">
      <c r="A8139" t="s">
        <v>8183</v>
      </c>
      <c r="B8139" t="s">
        <v>19</v>
      </c>
      <c r="C8139" t="s">
        <v>20</v>
      </c>
      <c r="D8139" t="s">
        <v>21</v>
      </c>
      <c r="E8139" t="s">
        <v>22</v>
      </c>
      <c r="F8139" t="s">
        <v>33</v>
      </c>
      <c r="G8139">
        <v>2066.7199999999998</v>
      </c>
      <c r="H8139">
        <v>1</v>
      </c>
      <c r="I8139">
        <v>2066.7199999999998</v>
      </c>
      <c r="J8139">
        <v>2.72</v>
      </c>
      <c r="K8139">
        <v>1092</v>
      </c>
      <c r="L8139" s="1">
        <v>45517</v>
      </c>
    </row>
    <row r="8140" spans="1:12" x14ac:dyDescent="0.25">
      <c r="A8140" t="s">
        <v>8184</v>
      </c>
      <c r="B8140" t="s">
        <v>65</v>
      </c>
      <c r="C8140" t="s">
        <v>20</v>
      </c>
      <c r="D8140" t="s">
        <v>66</v>
      </c>
      <c r="E8140" t="s">
        <v>16</v>
      </c>
      <c r="F8140" t="s">
        <v>28</v>
      </c>
      <c r="G8140">
        <v>15768.86</v>
      </c>
      <c r="H8140">
        <v>1</v>
      </c>
      <c r="I8140">
        <v>15768.86</v>
      </c>
      <c r="J8140">
        <v>1.05</v>
      </c>
      <c r="K8140">
        <v>880</v>
      </c>
      <c r="L8140" s="1">
        <v>45340</v>
      </c>
    </row>
    <row r="8141" spans="1:12" x14ac:dyDescent="0.25">
      <c r="A8141" t="s">
        <v>8185</v>
      </c>
      <c r="B8141" t="s">
        <v>13</v>
      </c>
      <c r="C8141" t="s">
        <v>14</v>
      </c>
      <c r="D8141" t="s">
        <v>15</v>
      </c>
      <c r="E8141" t="s">
        <v>16</v>
      </c>
      <c r="F8141" t="s">
        <v>17</v>
      </c>
      <c r="G8141">
        <v>15174.75</v>
      </c>
      <c r="H8141">
        <v>1</v>
      </c>
      <c r="I8141">
        <v>15174.75</v>
      </c>
      <c r="J8141">
        <v>4.3</v>
      </c>
      <c r="K8141">
        <v>2809</v>
      </c>
      <c r="L8141" s="1">
        <v>45322</v>
      </c>
    </row>
    <row r="8142" spans="1:12" x14ac:dyDescent="0.25">
      <c r="A8142" t="s">
        <v>8186</v>
      </c>
      <c r="B8142" t="s">
        <v>65</v>
      </c>
      <c r="C8142" t="s">
        <v>20</v>
      </c>
      <c r="D8142" t="s">
        <v>66</v>
      </c>
      <c r="E8142" t="s">
        <v>16</v>
      </c>
      <c r="F8142" t="s">
        <v>62</v>
      </c>
      <c r="G8142">
        <v>17455.23</v>
      </c>
      <c r="H8142">
        <v>1</v>
      </c>
      <c r="I8142">
        <v>17455.23</v>
      </c>
      <c r="J8142">
        <v>1.24</v>
      </c>
      <c r="K8142">
        <v>2125</v>
      </c>
      <c r="L8142" s="1">
        <v>45546</v>
      </c>
    </row>
    <row r="8143" spans="1:12" x14ac:dyDescent="0.25">
      <c r="A8143" t="s">
        <v>8187</v>
      </c>
      <c r="B8143" t="s">
        <v>13</v>
      </c>
      <c r="C8143" t="s">
        <v>14</v>
      </c>
      <c r="D8143" t="s">
        <v>15</v>
      </c>
      <c r="E8143" t="s">
        <v>47</v>
      </c>
      <c r="F8143" t="s">
        <v>17</v>
      </c>
      <c r="G8143">
        <v>16693</v>
      </c>
      <c r="H8143">
        <v>2</v>
      </c>
      <c r="I8143">
        <v>33386</v>
      </c>
      <c r="J8143">
        <v>3.8</v>
      </c>
      <c r="K8143">
        <v>3124</v>
      </c>
      <c r="L8143" s="1">
        <v>45401</v>
      </c>
    </row>
    <row r="8144" spans="1:12" x14ac:dyDescent="0.25">
      <c r="A8144" t="s">
        <v>8188</v>
      </c>
      <c r="B8144" t="s">
        <v>53</v>
      </c>
      <c r="C8144" t="s">
        <v>31</v>
      </c>
      <c r="D8144" t="s">
        <v>54</v>
      </c>
      <c r="E8144" t="s">
        <v>47</v>
      </c>
      <c r="F8144" t="s">
        <v>33</v>
      </c>
      <c r="G8144">
        <v>19839.09</v>
      </c>
      <c r="H8144">
        <v>1</v>
      </c>
      <c r="I8144">
        <v>19839.09</v>
      </c>
      <c r="J8144">
        <v>4.1100000000000003</v>
      </c>
      <c r="K8144">
        <v>409</v>
      </c>
      <c r="L8144" s="1">
        <v>45331</v>
      </c>
    </row>
    <row r="8145" spans="1:12" x14ac:dyDescent="0.25">
      <c r="A8145" t="s">
        <v>8189</v>
      </c>
      <c r="B8145" t="s">
        <v>19</v>
      </c>
      <c r="C8145" t="s">
        <v>20</v>
      </c>
      <c r="D8145" t="s">
        <v>21</v>
      </c>
      <c r="E8145" t="s">
        <v>22</v>
      </c>
      <c r="F8145" t="s">
        <v>17</v>
      </c>
      <c r="G8145">
        <v>1057.74</v>
      </c>
      <c r="H8145">
        <v>1</v>
      </c>
      <c r="I8145">
        <v>1057.74</v>
      </c>
      <c r="J8145">
        <v>3.14</v>
      </c>
      <c r="K8145">
        <v>2472</v>
      </c>
      <c r="L8145" s="1">
        <v>45342</v>
      </c>
    </row>
    <row r="8146" spans="1:12" x14ac:dyDescent="0.25">
      <c r="A8146" t="s">
        <v>8190</v>
      </c>
      <c r="B8146" t="s">
        <v>35</v>
      </c>
      <c r="C8146" t="s">
        <v>14</v>
      </c>
      <c r="D8146" t="s">
        <v>36</v>
      </c>
      <c r="E8146" t="s">
        <v>47</v>
      </c>
      <c r="F8146" t="s">
        <v>23</v>
      </c>
      <c r="G8146">
        <v>11261.23</v>
      </c>
      <c r="H8146">
        <v>1</v>
      </c>
      <c r="I8146">
        <v>11261.23</v>
      </c>
      <c r="J8146">
        <v>2.39</v>
      </c>
      <c r="K8146">
        <v>833</v>
      </c>
      <c r="L8146" s="1">
        <v>45643</v>
      </c>
    </row>
    <row r="8147" spans="1:12" x14ac:dyDescent="0.25">
      <c r="A8147" t="s">
        <v>8191</v>
      </c>
      <c r="B8147" t="s">
        <v>65</v>
      </c>
      <c r="C8147" t="s">
        <v>20</v>
      </c>
      <c r="D8147" t="s">
        <v>66</v>
      </c>
      <c r="E8147" t="s">
        <v>22</v>
      </c>
      <c r="F8147" t="s">
        <v>17</v>
      </c>
      <c r="G8147">
        <v>9247.84</v>
      </c>
      <c r="H8147">
        <v>3</v>
      </c>
      <c r="I8147">
        <v>27743.52</v>
      </c>
      <c r="J8147">
        <v>1.95</v>
      </c>
      <c r="K8147">
        <v>1916</v>
      </c>
      <c r="L8147" s="1">
        <v>45634</v>
      </c>
    </row>
    <row r="8148" spans="1:12" x14ac:dyDescent="0.25">
      <c r="A8148" t="s">
        <v>8192</v>
      </c>
      <c r="B8148" t="s">
        <v>65</v>
      </c>
      <c r="C8148" t="s">
        <v>20</v>
      </c>
      <c r="D8148" t="s">
        <v>66</v>
      </c>
      <c r="E8148" t="s">
        <v>22</v>
      </c>
      <c r="F8148" t="s">
        <v>17</v>
      </c>
      <c r="G8148">
        <v>11853.59</v>
      </c>
      <c r="H8148">
        <v>1</v>
      </c>
      <c r="I8148">
        <v>11853.59</v>
      </c>
      <c r="J8148">
        <v>2.19</v>
      </c>
      <c r="K8148">
        <v>1556</v>
      </c>
      <c r="L8148" s="1">
        <v>45508</v>
      </c>
    </row>
    <row r="8149" spans="1:12" x14ac:dyDescent="0.25">
      <c r="A8149" t="s">
        <v>8193</v>
      </c>
      <c r="B8149" t="s">
        <v>65</v>
      </c>
      <c r="C8149" t="s">
        <v>20</v>
      </c>
      <c r="D8149" t="s">
        <v>66</v>
      </c>
      <c r="E8149" t="s">
        <v>22</v>
      </c>
      <c r="F8149" t="s">
        <v>17</v>
      </c>
      <c r="G8149">
        <v>3439.29</v>
      </c>
      <c r="H8149">
        <v>1</v>
      </c>
      <c r="I8149">
        <v>3439.29</v>
      </c>
      <c r="J8149">
        <v>1.84</v>
      </c>
      <c r="K8149">
        <v>975</v>
      </c>
      <c r="L8149" s="1">
        <v>45330</v>
      </c>
    </row>
    <row r="8150" spans="1:12" x14ac:dyDescent="0.25">
      <c r="A8150" t="s">
        <v>8194</v>
      </c>
      <c r="B8150" t="s">
        <v>53</v>
      </c>
      <c r="C8150" t="s">
        <v>31</v>
      </c>
      <c r="D8150" t="s">
        <v>54</v>
      </c>
      <c r="E8150" t="s">
        <v>16</v>
      </c>
      <c r="F8150" t="s">
        <v>23</v>
      </c>
      <c r="G8150">
        <v>2622.47</v>
      </c>
      <c r="H8150">
        <v>2</v>
      </c>
      <c r="I8150">
        <v>5244.94</v>
      </c>
      <c r="J8150">
        <v>2.95</v>
      </c>
      <c r="K8150">
        <v>2746</v>
      </c>
      <c r="L8150" s="1">
        <v>45583</v>
      </c>
    </row>
    <row r="8151" spans="1:12" x14ac:dyDescent="0.25">
      <c r="A8151" t="s">
        <v>8195</v>
      </c>
      <c r="B8151" t="s">
        <v>65</v>
      </c>
      <c r="C8151" t="s">
        <v>20</v>
      </c>
      <c r="D8151" t="s">
        <v>66</v>
      </c>
      <c r="E8151" t="s">
        <v>22</v>
      </c>
      <c r="F8151" t="s">
        <v>28</v>
      </c>
      <c r="G8151">
        <v>17770.7</v>
      </c>
      <c r="H8151">
        <v>3</v>
      </c>
      <c r="I8151">
        <v>53312.1</v>
      </c>
      <c r="J8151">
        <v>3.88</v>
      </c>
      <c r="K8151">
        <v>3538</v>
      </c>
      <c r="L8151" s="1">
        <v>45316</v>
      </c>
    </row>
    <row r="8152" spans="1:12" x14ac:dyDescent="0.25">
      <c r="A8152" t="s">
        <v>8196</v>
      </c>
      <c r="B8152" t="s">
        <v>65</v>
      </c>
      <c r="C8152" t="s">
        <v>20</v>
      </c>
      <c r="D8152" t="s">
        <v>66</v>
      </c>
      <c r="E8152" t="s">
        <v>47</v>
      </c>
      <c r="F8152" t="s">
        <v>62</v>
      </c>
      <c r="G8152">
        <v>18312.419999999998</v>
      </c>
      <c r="H8152">
        <v>1</v>
      </c>
      <c r="I8152">
        <v>18312.419999999998</v>
      </c>
      <c r="J8152">
        <v>2.95</v>
      </c>
      <c r="K8152">
        <v>271</v>
      </c>
      <c r="L8152" s="1">
        <v>45527</v>
      </c>
    </row>
    <row r="8153" spans="1:12" x14ac:dyDescent="0.25">
      <c r="A8153" t="s">
        <v>8197</v>
      </c>
      <c r="B8153" t="s">
        <v>25</v>
      </c>
      <c r="C8153" t="s">
        <v>26</v>
      </c>
      <c r="D8153" t="s">
        <v>27</v>
      </c>
      <c r="E8153" t="s">
        <v>47</v>
      </c>
      <c r="F8153" t="s">
        <v>33</v>
      </c>
      <c r="G8153">
        <v>14449.66</v>
      </c>
      <c r="H8153">
        <v>2</v>
      </c>
      <c r="I8153">
        <v>28899.32</v>
      </c>
      <c r="J8153">
        <v>2.76</v>
      </c>
      <c r="K8153">
        <v>3637</v>
      </c>
      <c r="L8153" s="1">
        <v>45544</v>
      </c>
    </row>
    <row r="8154" spans="1:12" x14ac:dyDescent="0.25">
      <c r="A8154" t="s">
        <v>8198</v>
      </c>
      <c r="B8154" t="s">
        <v>49</v>
      </c>
      <c r="C8154" t="s">
        <v>14</v>
      </c>
      <c r="D8154" t="s">
        <v>50</v>
      </c>
      <c r="E8154" t="s">
        <v>16</v>
      </c>
      <c r="F8154" t="s">
        <v>23</v>
      </c>
      <c r="G8154">
        <v>19301.650000000001</v>
      </c>
      <c r="H8154">
        <v>1</v>
      </c>
      <c r="I8154">
        <v>19301.650000000001</v>
      </c>
      <c r="J8154">
        <v>3.85</v>
      </c>
      <c r="K8154">
        <v>4545</v>
      </c>
      <c r="L8154" s="1">
        <v>45544</v>
      </c>
    </row>
    <row r="8155" spans="1:12" x14ac:dyDescent="0.25">
      <c r="A8155" t="s">
        <v>8199</v>
      </c>
      <c r="B8155" t="s">
        <v>19</v>
      </c>
      <c r="C8155" t="s">
        <v>20</v>
      </c>
      <c r="D8155" t="s">
        <v>21</v>
      </c>
      <c r="E8155" t="s">
        <v>47</v>
      </c>
      <c r="F8155" t="s">
        <v>23</v>
      </c>
      <c r="G8155">
        <v>15666.29</v>
      </c>
      <c r="H8155">
        <v>4</v>
      </c>
      <c r="I8155">
        <v>62665.16</v>
      </c>
      <c r="J8155">
        <v>2.88</v>
      </c>
      <c r="K8155">
        <v>2168</v>
      </c>
      <c r="L8155" s="1">
        <v>45441</v>
      </c>
    </row>
    <row r="8156" spans="1:12" x14ac:dyDescent="0.25">
      <c r="A8156" t="s">
        <v>8200</v>
      </c>
      <c r="B8156" t="s">
        <v>25</v>
      </c>
      <c r="C8156" t="s">
        <v>26</v>
      </c>
      <c r="D8156" t="s">
        <v>27</v>
      </c>
      <c r="E8156" t="s">
        <v>16</v>
      </c>
      <c r="F8156" t="s">
        <v>33</v>
      </c>
      <c r="G8156">
        <v>1423.23</v>
      </c>
      <c r="H8156">
        <v>2</v>
      </c>
      <c r="I8156">
        <v>2846.46</v>
      </c>
      <c r="J8156">
        <v>3.18</v>
      </c>
      <c r="K8156">
        <v>4918</v>
      </c>
      <c r="L8156" s="1">
        <v>45604</v>
      </c>
    </row>
    <row r="8157" spans="1:12" x14ac:dyDescent="0.25">
      <c r="A8157" t="s">
        <v>8201</v>
      </c>
      <c r="B8157" t="s">
        <v>35</v>
      </c>
      <c r="C8157" t="s">
        <v>14</v>
      </c>
      <c r="D8157" t="s">
        <v>36</v>
      </c>
      <c r="E8157" t="s">
        <v>16</v>
      </c>
      <c r="F8157" t="s">
        <v>33</v>
      </c>
      <c r="G8157">
        <v>16471.060000000001</v>
      </c>
      <c r="H8157">
        <v>2</v>
      </c>
      <c r="I8157">
        <v>32942.120000000003</v>
      </c>
      <c r="J8157">
        <v>3.17</v>
      </c>
      <c r="K8157">
        <v>1746</v>
      </c>
      <c r="L8157" s="1">
        <v>45499</v>
      </c>
    </row>
    <row r="8158" spans="1:12" x14ac:dyDescent="0.25">
      <c r="A8158" t="s">
        <v>8202</v>
      </c>
      <c r="B8158" t="s">
        <v>13</v>
      </c>
      <c r="C8158" t="s">
        <v>14</v>
      </c>
      <c r="D8158" t="s">
        <v>15</v>
      </c>
      <c r="E8158" t="s">
        <v>22</v>
      </c>
      <c r="F8158" t="s">
        <v>40</v>
      </c>
      <c r="G8158">
        <v>13256</v>
      </c>
      <c r="H8158">
        <v>2</v>
      </c>
      <c r="I8158">
        <v>26512</v>
      </c>
      <c r="J8158">
        <v>2.5499999999999998</v>
      </c>
      <c r="K8158">
        <v>4317</v>
      </c>
      <c r="L8158" s="1">
        <v>45325</v>
      </c>
    </row>
    <row r="8159" spans="1:12" x14ac:dyDescent="0.25">
      <c r="A8159" t="s">
        <v>8203</v>
      </c>
      <c r="B8159" t="s">
        <v>25</v>
      </c>
      <c r="C8159" t="s">
        <v>26</v>
      </c>
      <c r="D8159" t="s">
        <v>27</v>
      </c>
      <c r="E8159" t="s">
        <v>22</v>
      </c>
      <c r="F8159" t="s">
        <v>40</v>
      </c>
      <c r="G8159">
        <v>12302.81</v>
      </c>
      <c r="H8159">
        <v>5</v>
      </c>
      <c r="I8159">
        <v>61514.05</v>
      </c>
      <c r="J8159">
        <v>3.87</v>
      </c>
      <c r="K8159">
        <v>454</v>
      </c>
      <c r="L8159" s="1">
        <v>45349</v>
      </c>
    </row>
    <row r="8160" spans="1:12" x14ac:dyDescent="0.25">
      <c r="A8160" t="s">
        <v>8204</v>
      </c>
      <c r="B8160" t="s">
        <v>49</v>
      </c>
      <c r="C8160" t="s">
        <v>14</v>
      </c>
      <c r="D8160" t="s">
        <v>50</v>
      </c>
      <c r="E8160" t="s">
        <v>22</v>
      </c>
      <c r="F8160" t="s">
        <v>62</v>
      </c>
      <c r="G8160">
        <v>11360.12</v>
      </c>
      <c r="H8160">
        <v>1</v>
      </c>
      <c r="I8160">
        <v>11360.12</v>
      </c>
      <c r="J8160">
        <v>4.4000000000000004</v>
      </c>
      <c r="K8160">
        <v>2409</v>
      </c>
      <c r="L8160" s="1">
        <v>45322</v>
      </c>
    </row>
    <row r="8161" spans="1:12" x14ac:dyDescent="0.25">
      <c r="A8161" t="s">
        <v>8205</v>
      </c>
      <c r="B8161" t="s">
        <v>49</v>
      </c>
      <c r="C8161" t="s">
        <v>14</v>
      </c>
      <c r="D8161" t="s">
        <v>50</v>
      </c>
      <c r="E8161" t="s">
        <v>16</v>
      </c>
      <c r="F8161" t="s">
        <v>33</v>
      </c>
      <c r="G8161">
        <v>8999.23</v>
      </c>
      <c r="H8161">
        <v>1</v>
      </c>
      <c r="I8161">
        <v>8999.23</v>
      </c>
      <c r="J8161">
        <v>2.2400000000000002</v>
      </c>
      <c r="K8161">
        <v>958</v>
      </c>
      <c r="L8161" s="1">
        <v>45430</v>
      </c>
    </row>
    <row r="8162" spans="1:12" x14ac:dyDescent="0.25">
      <c r="A8162" t="s">
        <v>8206</v>
      </c>
      <c r="B8162" t="s">
        <v>30</v>
      </c>
      <c r="C8162" t="s">
        <v>31</v>
      </c>
      <c r="D8162" t="s">
        <v>32</v>
      </c>
      <c r="E8162" t="s">
        <v>16</v>
      </c>
      <c r="F8162" t="s">
        <v>62</v>
      </c>
      <c r="G8162">
        <v>13187.43</v>
      </c>
      <c r="H8162">
        <v>3</v>
      </c>
      <c r="I8162">
        <v>39562.29</v>
      </c>
      <c r="J8162">
        <v>2.4500000000000002</v>
      </c>
      <c r="K8162">
        <v>176</v>
      </c>
      <c r="L8162" s="1">
        <v>45412</v>
      </c>
    </row>
    <row r="8163" spans="1:12" x14ac:dyDescent="0.25">
      <c r="A8163" t="s">
        <v>8207</v>
      </c>
      <c r="B8163" t="s">
        <v>38</v>
      </c>
      <c r="C8163" t="s">
        <v>20</v>
      </c>
      <c r="D8163" t="s">
        <v>39</v>
      </c>
      <c r="E8163" t="s">
        <v>22</v>
      </c>
      <c r="F8163" t="s">
        <v>17</v>
      </c>
      <c r="G8163">
        <v>14719.93</v>
      </c>
      <c r="H8163">
        <v>3</v>
      </c>
      <c r="I8163">
        <v>44159.79</v>
      </c>
      <c r="J8163">
        <v>4.21</v>
      </c>
      <c r="K8163">
        <v>646</v>
      </c>
      <c r="L8163" s="1">
        <v>45605</v>
      </c>
    </row>
    <row r="8164" spans="1:12" x14ac:dyDescent="0.25">
      <c r="A8164" t="s">
        <v>8208</v>
      </c>
      <c r="B8164" t="s">
        <v>38</v>
      </c>
      <c r="C8164" t="s">
        <v>20</v>
      </c>
      <c r="D8164" t="s">
        <v>39</v>
      </c>
      <c r="E8164" t="s">
        <v>47</v>
      </c>
      <c r="F8164" t="s">
        <v>33</v>
      </c>
      <c r="G8164">
        <v>18968.21</v>
      </c>
      <c r="H8164">
        <v>3</v>
      </c>
      <c r="I8164">
        <v>56904.63</v>
      </c>
      <c r="J8164">
        <v>3.2</v>
      </c>
      <c r="K8164">
        <v>420</v>
      </c>
      <c r="L8164" s="1">
        <v>45426</v>
      </c>
    </row>
    <row r="8165" spans="1:12" x14ac:dyDescent="0.25">
      <c r="A8165" t="s">
        <v>8209</v>
      </c>
      <c r="B8165" t="s">
        <v>65</v>
      </c>
      <c r="C8165" t="s">
        <v>20</v>
      </c>
      <c r="D8165" t="s">
        <v>66</v>
      </c>
      <c r="E8165" t="s">
        <v>47</v>
      </c>
      <c r="F8165" t="s">
        <v>62</v>
      </c>
      <c r="G8165">
        <v>6262.98</v>
      </c>
      <c r="H8165">
        <v>3</v>
      </c>
      <c r="I8165">
        <v>18788.939999999999</v>
      </c>
      <c r="J8165">
        <v>1.91</v>
      </c>
      <c r="K8165">
        <v>4616</v>
      </c>
      <c r="L8165" s="1">
        <v>45617</v>
      </c>
    </row>
    <row r="8166" spans="1:12" x14ac:dyDescent="0.25">
      <c r="A8166" t="s">
        <v>8210</v>
      </c>
      <c r="B8166" t="s">
        <v>13</v>
      </c>
      <c r="C8166" t="s">
        <v>14</v>
      </c>
      <c r="D8166" t="s">
        <v>15</v>
      </c>
      <c r="E8166" t="s">
        <v>22</v>
      </c>
      <c r="F8166" t="s">
        <v>23</v>
      </c>
      <c r="G8166">
        <v>1931.71</v>
      </c>
      <c r="H8166">
        <v>4</v>
      </c>
      <c r="I8166">
        <v>7726.84</v>
      </c>
      <c r="J8166">
        <v>3.37</v>
      </c>
      <c r="K8166">
        <v>2122</v>
      </c>
      <c r="L8166" s="1">
        <v>45354</v>
      </c>
    </row>
    <row r="8167" spans="1:12" x14ac:dyDescent="0.25">
      <c r="A8167" t="s">
        <v>8211</v>
      </c>
      <c r="B8167" t="s">
        <v>30</v>
      </c>
      <c r="C8167" t="s">
        <v>31</v>
      </c>
      <c r="D8167" t="s">
        <v>32</v>
      </c>
      <c r="E8167" t="s">
        <v>47</v>
      </c>
      <c r="F8167" t="s">
        <v>62</v>
      </c>
      <c r="G8167">
        <v>10707.93</v>
      </c>
      <c r="H8167">
        <v>1</v>
      </c>
      <c r="I8167">
        <v>10707.93</v>
      </c>
      <c r="J8167">
        <v>3.8</v>
      </c>
      <c r="K8167">
        <v>251</v>
      </c>
      <c r="L8167" s="1">
        <v>45332</v>
      </c>
    </row>
    <row r="8168" spans="1:12" x14ac:dyDescent="0.25">
      <c r="A8168" t="s">
        <v>8212</v>
      </c>
      <c r="B8168" t="s">
        <v>43</v>
      </c>
      <c r="C8168" t="s">
        <v>44</v>
      </c>
      <c r="D8168" t="s">
        <v>45</v>
      </c>
      <c r="E8168" t="s">
        <v>47</v>
      </c>
      <c r="F8168" t="s">
        <v>40</v>
      </c>
      <c r="G8168">
        <v>16715.88</v>
      </c>
      <c r="H8168">
        <v>5</v>
      </c>
      <c r="I8168">
        <v>83579.399999999994</v>
      </c>
      <c r="J8168">
        <v>4.3899999999999997</v>
      </c>
      <c r="K8168">
        <v>4958</v>
      </c>
      <c r="L8168" s="1">
        <v>45528</v>
      </c>
    </row>
    <row r="8169" spans="1:12" x14ac:dyDescent="0.25">
      <c r="A8169" t="s">
        <v>8213</v>
      </c>
      <c r="B8169" t="s">
        <v>38</v>
      </c>
      <c r="C8169" t="s">
        <v>20</v>
      </c>
      <c r="D8169" t="s">
        <v>39</v>
      </c>
      <c r="E8169" t="s">
        <v>22</v>
      </c>
      <c r="F8169" t="s">
        <v>17</v>
      </c>
      <c r="G8169">
        <v>1097.69</v>
      </c>
      <c r="H8169">
        <v>1</v>
      </c>
      <c r="I8169">
        <v>1097.69</v>
      </c>
      <c r="J8169">
        <v>3.21</v>
      </c>
      <c r="K8169">
        <v>483</v>
      </c>
      <c r="L8169" s="1">
        <v>45465</v>
      </c>
    </row>
    <row r="8170" spans="1:12" x14ac:dyDescent="0.25">
      <c r="A8170" t="s">
        <v>8214</v>
      </c>
      <c r="B8170" t="s">
        <v>65</v>
      </c>
      <c r="C8170" t="s">
        <v>20</v>
      </c>
      <c r="D8170" t="s">
        <v>66</v>
      </c>
      <c r="E8170" t="s">
        <v>47</v>
      </c>
      <c r="F8170" t="s">
        <v>28</v>
      </c>
      <c r="G8170">
        <v>3634.3</v>
      </c>
      <c r="H8170">
        <v>4</v>
      </c>
      <c r="I8170">
        <v>14537.2</v>
      </c>
      <c r="J8170">
        <v>1.94</v>
      </c>
      <c r="K8170">
        <v>2938</v>
      </c>
      <c r="L8170" s="1">
        <v>45447</v>
      </c>
    </row>
    <row r="8171" spans="1:12" x14ac:dyDescent="0.25">
      <c r="A8171" t="s">
        <v>8215</v>
      </c>
      <c r="B8171" t="s">
        <v>19</v>
      </c>
      <c r="C8171" t="s">
        <v>20</v>
      </c>
      <c r="D8171" t="s">
        <v>21</v>
      </c>
      <c r="E8171" t="s">
        <v>22</v>
      </c>
      <c r="F8171" t="s">
        <v>28</v>
      </c>
      <c r="G8171">
        <v>14260.88</v>
      </c>
      <c r="H8171">
        <v>4</v>
      </c>
      <c r="I8171">
        <v>57043.519999999997</v>
      </c>
      <c r="J8171">
        <v>1.96</v>
      </c>
      <c r="K8171">
        <v>1279</v>
      </c>
      <c r="L8171" s="1">
        <v>45446</v>
      </c>
    </row>
    <row r="8172" spans="1:12" x14ac:dyDescent="0.25">
      <c r="A8172" t="s">
        <v>8216</v>
      </c>
      <c r="B8172" t="s">
        <v>38</v>
      </c>
      <c r="C8172" t="s">
        <v>20</v>
      </c>
      <c r="D8172" t="s">
        <v>39</v>
      </c>
      <c r="E8172" t="s">
        <v>22</v>
      </c>
      <c r="F8172" t="s">
        <v>28</v>
      </c>
      <c r="G8172">
        <v>16061.66</v>
      </c>
      <c r="H8172">
        <v>1</v>
      </c>
      <c r="I8172">
        <v>16061.66</v>
      </c>
      <c r="J8172">
        <v>1.99</v>
      </c>
      <c r="K8172">
        <v>4083</v>
      </c>
      <c r="L8172" s="1">
        <v>45345</v>
      </c>
    </row>
    <row r="8173" spans="1:12" x14ac:dyDescent="0.25">
      <c r="A8173" t="s">
        <v>8217</v>
      </c>
      <c r="B8173" t="s">
        <v>53</v>
      </c>
      <c r="C8173" t="s">
        <v>31</v>
      </c>
      <c r="D8173" t="s">
        <v>54</v>
      </c>
      <c r="E8173" t="s">
        <v>16</v>
      </c>
      <c r="F8173" t="s">
        <v>28</v>
      </c>
      <c r="G8173">
        <v>2771.86</v>
      </c>
      <c r="H8173">
        <v>5</v>
      </c>
      <c r="I8173">
        <v>13859.3</v>
      </c>
      <c r="J8173">
        <v>1.51</v>
      </c>
      <c r="K8173">
        <v>1672</v>
      </c>
      <c r="L8173" s="1">
        <v>45545</v>
      </c>
    </row>
    <row r="8174" spans="1:12" x14ac:dyDescent="0.25">
      <c r="A8174" t="s">
        <v>8218</v>
      </c>
      <c r="B8174" t="s">
        <v>35</v>
      </c>
      <c r="C8174" t="s">
        <v>14</v>
      </c>
      <c r="D8174" t="s">
        <v>36</v>
      </c>
      <c r="E8174" t="s">
        <v>22</v>
      </c>
      <c r="F8174" t="s">
        <v>62</v>
      </c>
      <c r="G8174">
        <v>14759.91</v>
      </c>
      <c r="H8174">
        <v>4</v>
      </c>
      <c r="I8174">
        <v>59039.64</v>
      </c>
      <c r="J8174">
        <v>4.21</v>
      </c>
      <c r="K8174">
        <v>796</v>
      </c>
      <c r="L8174" s="1">
        <v>45311</v>
      </c>
    </row>
    <row r="8175" spans="1:12" x14ac:dyDescent="0.25">
      <c r="A8175" t="s">
        <v>8219</v>
      </c>
      <c r="B8175" t="s">
        <v>19</v>
      </c>
      <c r="C8175" t="s">
        <v>20</v>
      </c>
      <c r="D8175" t="s">
        <v>21</v>
      </c>
      <c r="E8175" t="s">
        <v>16</v>
      </c>
      <c r="F8175" t="s">
        <v>23</v>
      </c>
      <c r="G8175">
        <v>16890.77</v>
      </c>
      <c r="H8175">
        <v>4</v>
      </c>
      <c r="I8175">
        <v>67563.08</v>
      </c>
      <c r="J8175">
        <v>3</v>
      </c>
      <c r="K8175">
        <v>2740</v>
      </c>
      <c r="L8175" s="1">
        <v>45394</v>
      </c>
    </row>
    <row r="8176" spans="1:12" x14ac:dyDescent="0.25">
      <c r="A8176" t="s">
        <v>8220</v>
      </c>
      <c r="B8176" t="s">
        <v>30</v>
      </c>
      <c r="C8176" t="s">
        <v>31</v>
      </c>
      <c r="D8176" t="s">
        <v>32</v>
      </c>
      <c r="E8176" t="s">
        <v>22</v>
      </c>
      <c r="F8176" t="s">
        <v>62</v>
      </c>
      <c r="G8176">
        <v>2065.38</v>
      </c>
      <c r="H8176">
        <v>4</v>
      </c>
      <c r="I8176">
        <v>8261.52</v>
      </c>
      <c r="J8176">
        <v>3.69</v>
      </c>
      <c r="K8176">
        <v>1769</v>
      </c>
      <c r="L8176" s="1">
        <v>45603</v>
      </c>
    </row>
    <row r="8177" spans="1:12" x14ac:dyDescent="0.25">
      <c r="A8177" t="s">
        <v>8221</v>
      </c>
      <c r="B8177" t="s">
        <v>49</v>
      </c>
      <c r="C8177" t="s">
        <v>14</v>
      </c>
      <c r="D8177" t="s">
        <v>50</v>
      </c>
      <c r="E8177" t="s">
        <v>22</v>
      </c>
      <c r="F8177" t="s">
        <v>17</v>
      </c>
      <c r="G8177">
        <v>611.11</v>
      </c>
      <c r="H8177">
        <v>3</v>
      </c>
      <c r="I8177">
        <v>1833.33</v>
      </c>
      <c r="J8177">
        <v>1.27</v>
      </c>
      <c r="K8177">
        <v>3501</v>
      </c>
      <c r="L8177" s="1">
        <v>45478</v>
      </c>
    </row>
    <row r="8178" spans="1:12" x14ac:dyDescent="0.25">
      <c r="A8178" t="s">
        <v>8222</v>
      </c>
      <c r="B8178" t="s">
        <v>13</v>
      </c>
      <c r="C8178" t="s">
        <v>14</v>
      </c>
      <c r="D8178" t="s">
        <v>15</v>
      </c>
      <c r="E8178" t="s">
        <v>22</v>
      </c>
      <c r="F8178" t="s">
        <v>33</v>
      </c>
      <c r="G8178">
        <v>18485.82</v>
      </c>
      <c r="H8178">
        <v>2</v>
      </c>
      <c r="I8178">
        <v>36971.64</v>
      </c>
      <c r="J8178">
        <v>2.4500000000000002</v>
      </c>
      <c r="K8178">
        <v>2608</v>
      </c>
      <c r="L8178" s="1">
        <v>45527</v>
      </c>
    </row>
    <row r="8179" spans="1:12" x14ac:dyDescent="0.25">
      <c r="A8179" t="s">
        <v>8223</v>
      </c>
      <c r="B8179" t="s">
        <v>38</v>
      </c>
      <c r="C8179" t="s">
        <v>20</v>
      </c>
      <c r="D8179" t="s">
        <v>39</v>
      </c>
      <c r="E8179" t="s">
        <v>22</v>
      </c>
      <c r="F8179" t="s">
        <v>40</v>
      </c>
      <c r="G8179">
        <v>15897.35</v>
      </c>
      <c r="H8179">
        <v>2</v>
      </c>
      <c r="I8179">
        <v>31794.7</v>
      </c>
      <c r="J8179">
        <v>4.24</v>
      </c>
      <c r="K8179">
        <v>3003</v>
      </c>
      <c r="L8179" s="1">
        <v>45408</v>
      </c>
    </row>
    <row r="8180" spans="1:12" x14ac:dyDescent="0.25">
      <c r="A8180" t="s">
        <v>8224</v>
      </c>
      <c r="B8180" t="s">
        <v>13</v>
      </c>
      <c r="C8180" t="s">
        <v>14</v>
      </c>
      <c r="D8180" t="s">
        <v>15</v>
      </c>
      <c r="E8180" t="s">
        <v>22</v>
      </c>
      <c r="F8180" t="s">
        <v>28</v>
      </c>
      <c r="G8180">
        <v>9503.6299999999992</v>
      </c>
      <c r="H8180">
        <v>5</v>
      </c>
      <c r="I8180">
        <v>47518.15</v>
      </c>
      <c r="J8180">
        <v>2.5499999999999998</v>
      </c>
      <c r="K8180">
        <v>4314</v>
      </c>
      <c r="L8180" s="1">
        <v>45314</v>
      </c>
    </row>
    <row r="8181" spans="1:12" x14ac:dyDescent="0.25">
      <c r="A8181" t="s">
        <v>8225</v>
      </c>
      <c r="B8181" t="s">
        <v>49</v>
      </c>
      <c r="C8181" t="s">
        <v>14</v>
      </c>
      <c r="D8181" t="s">
        <v>50</v>
      </c>
      <c r="E8181" t="s">
        <v>47</v>
      </c>
      <c r="F8181" t="s">
        <v>62</v>
      </c>
      <c r="G8181">
        <v>1418.44</v>
      </c>
      <c r="H8181">
        <v>5</v>
      </c>
      <c r="I8181">
        <v>7092.2</v>
      </c>
      <c r="J8181">
        <v>1.33</v>
      </c>
      <c r="K8181">
        <v>1581</v>
      </c>
      <c r="L8181" s="1">
        <v>45501</v>
      </c>
    </row>
    <row r="8182" spans="1:12" x14ac:dyDescent="0.25">
      <c r="A8182" t="s">
        <v>8226</v>
      </c>
      <c r="B8182" t="s">
        <v>49</v>
      </c>
      <c r="C8182" t="s">
        <v>14</v>
      </c>
      <c r="D8182" t="s">
        <v>50</v>
      </c>
      <c r="E8182" t="s">
        <v>47</v>
      </c>
      <c r="F8182" t="s">
        <v>62</v>
      </c>
      <c r="G8182">
        <v>17561.71</v>
      </c>
      <c r="H8182">
        <v>2</v>
      </c>
      <c r="I8182">
        <v>35123.42</v>
      </c>
      <c r="J8182">
        <v>3.44</v>
      </c>
      <c r="K8182">
        <v>2718</v>
      </c>
      <c r="L8182" s="1">
        <v>45622</v>
      </c>
    </row>
    <row r="8183" spans="1:12" x14ac:dyDescent="0.25">
      <c r="A8183" t="s">
        <v>8227</v>
      </c>
      <c r="B8183" t="s">
        <v>53</v>
      </c>
      <c r="C8183" t="s">
        <v>31</v>
      </c>
      <c r="D8183" t="s">
        <v>54</v>
      </c>
      <c r="E8183" t="s">
        <v>22</v>
      </c>
      <c r="F8183" t="s">
        <v>17</v>
      </c>
      <c r="G8183">
        <v>3585.82</v>
      </c>
      <c r="H8183">
        <v>5</v>
      </c>
      <c r="I8183">
        <v>17929.099999999999</v>
      </c>
      <c r="J8183">
        <v>2.74</v>
      </c>
      <c r="K8183">
        <v>444</v>
      </c>
      <c r="L8183" s="1">
        <v>45436</v>
      </c>
    </row>
    <row r="8184" spans="1:12" x14ac:dyDescent="0.25">
      <c r="A8184" t="s">
        <v>8228</v>
      </c>
      <c r="B8184" t="s">
        <v>25</v>
      </c>
      <c r="C8184" t="s">
        <v>26</v>
      </c>
      <c r="D8184" t="s">
        <v>27</v>
      </c>
      <c r="E8184" t="s">
        <v>22</v>
      </c>
      <c r="F8184" t="s">
        <v>40</v>
      </c>
      <c r="G8184">
        <v>3024.05</v>
      </c>
      <c r="H8184">
        <v>3</v>
      </c>
      <c r="I8184">
        <v>9072.15</v>
      </c>
      <c r="J8184">
        <v>4.96</v>
      </c>
      <c r="K8184">
        <v>3513</v>
      </c>
      <c r="L8184" s="1">
        <v>45496</v>
      </c>
    </row>
    <row r="8185" spans="1:12" x14ac:dyDescent="0.25">
      <c r="A8185" t="s">
        <v>8229</v>
      </c>
      <c r="B8185" t="s">
        <v>25</v>
      </c>
      <c r="C8185" t="s">
        <v>26</v>
      </c>
      <c r="D8185" t="s">
        <v>27</v>
      </c>
      <c r="E8185" t="s">
        <v>47</v>
      </c>
      <c r="F8185" t="s">
        <v>23</v>
      </c>
      <c r="G8185">
        <v>13466.91</v>
      </c>
      <c r="H8185">
        <v>2</v>
      </c>
      <c r="I8185">
        <v>26933.82</v>
      </c>
      <c r="J8185">
        <v>1.72</v>
      </c>
      <c r="K8185">
        <v>4850</v>
      </c>
      <c r="L8185" s="1">
        <v>45332</v>
      </c>
    </row>
    <row r="8186" spans="1:12" x14ac:dyDescent="0.25">
      <c r="A8186" t="s">
        <v>8230</v>
      </c>
      <c r="B8186" t="s">
        <v>49</v>
      </c>
      <c r="C8186" t="s">
        <v>14</v>
      </c>
      <c r="D8186" t="s">
        <v>50</v>
      </c>
      <c r="E8186" t="s">
        <v>47</v>
      </c>
      <c r="F8186" t="s">
        <v>33</v>
      </c>
      <c r="G8186">
        <v>5485.42</v>
      </c>
      <c r="H8186">
        <v>2</v>
      </c>
      <c r="I8186">
        <v>10970.84</v>
      </c>
      <c r="J8186">
        <v>4.26</v>
      </c>
      <c r="K8186">
        <v>956</v>
      </c>
      <c r="L8186" s="1">
        <v>45299</v>
      </c>
    </row>
    <row r="8187" spans="1:12" x14ac:dyDescent="0.25">
      <c r="A8187" t="s">
        <v>8231</v>
      </c>
      <c r="B8187" t="s">
        <v>13</v>
      </c>
      <c r="C8187" t="s">
        <v>14</v>
      </c>
      <c r="D8187" t="s">
        <v>15</v>
      </c>
      <c r="E8187" t="s">
        <v>47</v>
      </c>
      <c r="F8187" t="s">
        <v>17</v>
      </c>
      <c r="G8187">
        <v>1099.99</v>
      </c>
      <c r="H8187">
        <v>4</v>
      </c>
      <c r="I8187">
        <v>4399.96</v>
      </c>
      <c r="J8187">
        <v>4.57</v>
      </c>
      <c r="K8187">
        <v>1946</v>
      </c>
      <c r="L8187" s="1">
        <v>45459</v>
      </c>
    </row>
    <row r="8188" spans="1:12" x14ac:dyDescent="0.25">
      <c r="A8188" t="s">
        <v>8232</v>
      </c>
      <c r="B8188" t="s">
        <v>25</v>
      </c>
      <c r="C8188" t="s">
        <v>26</v>
      </c>
      <c r="D8188" t="s">
        <v>27</v>
      </c>
      <c r="E8188" t="s">
        <v>47</v>
      </c>
      <c r="F8188" t="s">
        <v>23</v>
      </c>
      <c r="G8188">
        <v>2817.68</v>
      </c>
      <c r="H8188">
        <v>1</v>
      </c>
      <c r="I8188">
        <v>2817.68</v>
      </c>
      <c r="J8188">
        <v>2.0699999999999998</v>
      </c>
      <c r="K8188">
        <v>4453</v>
      </c>
      <c r="L8188" s="1">
        <v>45466</v>
      </c>
    </row>
    <row r="8189" spans="1:12" x14ac:dyDescent="0.25">
      <c r="A8189" t="s">
        <v>8233</v>
      </c>
      <c r="B8189" t="s">
        <v>43</v>
      </c>
      <c r="C8189" t="s">
        <v>44</v>
      </c>
      <c r="D8189" t="s">
        <v>45</v>
      </c>
      <c r="E8189" t="s">
        <v>16</v>
      </c>
      <c r="F8189" t="s">
        <v>33</v>
      </c>
      <c r="G8189">
        <v>15852.66</v>
      </c>
      <c r="H8189">
        <v>2</v>
      </c>
      <c r="I8189">
        <v>31705.32</v>
      </c>
      <c r="J8189">
        <v>4.6399999999999997</v>
      </c>
      <c r="K8189">
        <v>1715</v>
      </c>
      <c r="L8189" s="1">
        <v>45409</v>
      </c>
    </row>
    <row r="8190" spans="1:12" x14ac:dyDescent="0.25">
      <c r="A8190" t="s">
        <v>8234</v>
      </c>
      <c r="B8190" t="s">
        <v>43</v>
      </c>
      <c r="C8190" t="s">
        <v>44</v>
      </c>
      <c r="D8190" t="s">
        <v>45</v>
      </c>
      <c r="E8190" t="s">
        <v>16</v>
      </c>
      <c r="F8190" t="s">
        <v>62</v>
      </c>
      <c r="G8190">
        <v>7650.21</v>
      </c>
      <c r="H8190">
        <v>1</v>
      </c>
      <c r="I8190">
        <v>7650.21</v>
      </c>
      <c r="J8190">
        <v>4.3600000000000003</v>
      </c>
      <c r="K8190">
        <v>625</v>
      </c>
      <c r="L8190" s="1">
        <v>45327</v>
      </c>
    </row>
    <row r="8191" spans="1:12" x14ac:dyDescent="0.25">
      <c r="A8191" t="s">
        <v>8235</v>
      </c>
      <c r="B8191" t="s">
        <v>25</v>
      </c>
      <c r="C8191" t="s">
        <v>26</v>
      </c>
      <c r="D8191" t="s">
        <v>27</v>
      </c>
      <c r="E8191" t="s">
        <v>22</v>
      </c>
      <c r="F8191" t="s">
        <v>33</v>
      </c>
      <c r="G8191">
        <v>11113.36</v>
      </c>
      <c r="H8191">
        <v>1</v>
      </c>
      <c r="I8191">
        <v>11113.36</v>
      </c>
      <c r="J8191">
        <v>2.14</v>
      </c>
      <c r="K8191">
        <v>1020</v>
      </c>
      <c r="L8191" s="1">
        <v>45296</v>
      </c>
    </row>
    <row r="8192" spans="1:12" x14ac:dyDescent="0.25">
      <c r="A8192" t="s">
        <v>8236</v>
      </c>
      <c r="B8192" t="s">
        <v>49</v>
      </c>
      <c r="C8192" t="s">
        <v>14</v>
      </c>
      <c r="D8192" t="s">
        <v>50</v>
      </c>
      <c r="E8192" t="s">
        <v>47</v>
      </c>
      <c r="F8192" t="s">
        <v>40</v>
      </c>
      <c r="G8192">
        <v>18610.009999999998</v>
      </c>
      <c r="H8192">
        <v>4</v>
      </c>
      <c r="I8192">
        <v>74440.039999999994</v>
      </c>
      <c r="J8192">
        <v>3.31</v>
      </c>
      <c r="K8192">
        <v>536</v>
      </c>
      <c r="L8192" s="1">
        <v>45528</v>
      </c>
    </row>
    <row r="8193" spans="1:12" x14ac:dyDescent="0.25">
      <c r="A8193" t="s">
        <v>8237</v>
      </c>
      <c r="B8193" t="s">
        <v>43</v>
      </c>
      <c r="C8193" t="s">
        <v>44</v>
      </c>
      <c r="D8193" t="s">
        <v>45</v>
      </c>
      <c r="E8193" t="s">
        <v>22</v>
      </c>
      <c r="F8193" t="s">
        <v>17</v>
      </c>
      <c r="G8193">
        <v>12681.68</v>
      </c>
      <c r="H8193">
        <v>1</v>
      </c>
      <c r="I8193">
        <v>12681.68</v>
      </c>
      <c r="J8193">
        <v>4.5599999999999996</v>
      </c>
      <c r="K8193">
        <v>1789</v>
      </c>
      <c r="L8193" s="1">
        <v>45389</v>
      </c>
    </row>
    <row r="8194" spans="1:12" x14ac:dyDescent="0.25">
      <c r="A8194" t="s">
        <v>8238</v>
      </c>
      <c r="B8194" t="s">
        <v>53</v>
      </c>
      <c r="C8194" t="s">
        <v>31</v>
      </c>
      <c r="D8194" t="s">
        <v>54</v>
      </c>
      <c r="E8194" t="s">
        <v>22</v>
      </c>
      <c r="F8194" t="s">
        <v>17</v>
      </c>
      <c r="G8194">
        <v>951.29</v>
      </c>
      <c r="H8194">
        <v>5</v>
      </c>
      <c r="I8194">
        <v>4756.45</v>
      </c>
      <c r="J8194">
        <v>2.81</v>
      </c>
      <c r="K8194">
        <v>2272</v>
      </c>
      <c r="L8194" s="1">
        <v>45600</v>
      </c>
    </row>
    <row r="8195" spans="1:12" x14ac:dyDescent="0.25">
      <c r="A8195" t="s">
        <v>8239</v>
      </c>
      <c r="B8195" t="s">
        <v>43</v>
      </c>
      <c r="C8195" t="s">
        <v>44</v>
      </c>
      <c r="D8195" t="s">
        <v>45</v>
      </c>
      <c r="E8195" t="s">
        <v>16</v>
      </c>
      <c r="F8195" t="s">
        <v>40</v>
      </c>
      <c r="G8195">
        <v>10127.77</v>
      </c>
      <c r="H8195">
        <v>4</v>
      </c>
      <c r="I8195">
        <v>40511.08</v>
      </c>
      <c r="J8195">
        <v>4</v>
      </c>
      <c r="K8195">
        <v>3747</v>
      </c>
      <c r="L8195" s="1">
        <v>45503</v>
      </c>
    </row>
    <row r="8196" spans="1:12" x14ac:dyDescent="0.25">
      <c r="A8196" t="s">
        <v>8240</v>
      </c>
      <c r="B8196" t="s">
        <v>35</v>
      </c>
      <c r="C8196" t="s">
        <v>14</v>
      </c>
      <c r="D8196" t="s">
        <v>36</v>
      </c>
      <c r="E8196" t="s">
        <v>16</v>
      </c>
      <c r="F8196" t="s">
        <v>62</v>
      </c>
      <c r="G8196">
        <v>18456.3</v>
      </c>
      <c r="H8196">
        <v>1</v>
      </c>
      <c r="I8196">
        <v>18456.3</v>
      </c>
      <c r="J8196">
        <v>3.35</v>
      </c>
      <c r="K8196">
        <v>3180</v>
      </c>
      <c r="L8196" s="1">
        <v>45343</v>
      </c>
    </row>
    <row r="8197" spans="1:12" x14ac:dyDescent="0.25">
      <c r="A8197" t="s">
        <v>8241</v>
      </c>
      <c r="B8197" t="s">
        <v>53</v>
      </c>
      <c r="C8197" t="s">
        <v>31</v>
      </c>
      <c r="D8197" t="s">
        <v>54</v>
      </c>
      <c r="E8197" t="s">
        <v>22</v>
      </c>
      <c r="F8197" t="s">
        <v>23</v>
      </c>
      <c r="G8197">
        <v>9495.2999999999993</v>
      </c>
      <c r="H8197">
        <v>5</v>
      </c>
      <c r="I8197">
        <v>47476.5</v>
      </c>
      <c r="J8197">
        <v>1.74</v>
      </c>
      <c r="K8197">
        <v>3156</v>
      </c>
      <c r="L8197" s="1">
        <v>45625</v>
      </c>
    </row>
    <row r="8198" spans="1:12" x14ac:dyDescent="0.25">
      <c r="A8198" t="s">
        <v>8242</v>
      </c>
      <c r="B8198" t="s">
        <v>38</v>
      </c>
      <c r="C8198" t="s">
        <v>20</v>
      </c>
      <c r="D8198" t="s">
        <v>39</v>
      </c>
      <c r="E8198" t="s">
        <v>16</v>
      </c>
      <c r="F8198" t="s">
        <v>62</v>
      </c>
      <c r="G8198">
        <v>3554.21</v>
      </c>
      <c r="H8198">
        <v>3</v>
      </c>
      <c r="I8198">
        <v>10662.63</v>
      </c>
      <c r="J8198">
        <v>4.4000000000000004</v>
      </c>
      <c r="K8198">
        <v>546</v>
      </c>
      <c r="L8198" s="1">
        <v>45397</v>
      </c>
    </row>
    <row r="8199" spans="1:12" x14ac:dyDescent="0.25">
      <c r="A8199" t="s">
        <v>8243</v>
      </c>
      <c r="B8199" t="s">
        <v>38</v>
      </c>
      <c r="C8199" t="s">
        <v>20</v>
      </c>
      <c r="D8199" t="s">
        <v>39</v>
      </c>
      <c r="E8199" t="s">
        <v>16</v>
      </c>
      <c r="F8199" t="s">
        <v>17</v>
      </c>
      <c r="G8199">
        <v>3078.15</v>
      </c>
      <c r="H8199">
        <v>2</v>
      </c>
      <c r="I8199">
        <v>6156.3</v>
      </c>
      <c r="J8199">
        <v>2.48</v>
      </c>
      <c r="K8199">
        <v>4240</v>
      </c>
      <c r="L8199" s="1">
        <v>45424</v>
      </c>
    </row>
    <row r="8200" spans="1:12" x14ac:dyDescent="0.25">
      <c r="A8200" t="s">
        <v>8244</v>
      </c>
      <c r="B8200" t="s">
        <v>13</v>
      </c>
      <c r="C8200" t="s">
        <v>14</v>
      </c>
      <c r="D8200" t="s">
        <v>15</v>
      </c>
      <c r="E8200" t="s">
        <v>16</v>
      </c>
      <c r="F8200" t="s">
        <v>40</v>
      </c>
      <c r="G8200">
        <v>16141.29</v>
      </c>
      <c r="H8200">
        <v>2</v>
      </c>
      <c r="I8200">
        <v>32282.58</v>
      </c>
      <c r="J8200">
        <v>4.5599999999999996</v>
      </c>
      <c r="K8200">
        <v>4093</v>
      </c>
      <c r="L8200" s="1">
        <v>45361</v>
      </c>
    </row>
    <row r="8201" spans="1:12" x14ac:dyDescent="0.25">
      <c r="A8201" t="s">
        <v>8245</v>
      </c>
      <c r="B8201" t="s">
        <v>19</v>
      </c>
      <c r="C8201" t="s">
        <v>20</v>
      </c>
      <c r="D8201" t="s">
        <v>21</v>
      </c>
      <c r="E8201" t="s">
        <v>16</v>
      </c>
      <c r="F8201" t="s">
        <v>33</v>
      </c>
      <c r="G8201">
        <v>17700.96</v>
      </c>
      <c r="H8201">
        <v>4</v>
      </c>
      <c r="I8201">
        <v>70803.839999999997</v>
      </c>
      <c r="J8201">
        <v>3.13</v>
      </c>
      <c r="K8201">
        <v>617</v>
      </c>
      <c r="L8201" s="1">
        <v>45647</v>
      </c>
    </row>
    <row r="8202" spans="1:12" x14ac:dyDescent="0.25">
      <c r="A8202" t="s">
        <v>8246</v>
      </c>
      <c r="B8202" t="s">
        <v>13</v>
      </c>
      <c r="C8202" t="s">
        <v>14</v>
      </c>
      <c r="D8202" t="s">
        <v>15</v>
      </c>
      <c r="E8202" t="s">
        <v>22</v>
      </c>
      <c r="F8202" t="s">
        <v>23</v>
      </c>
      <c r="G8202">
        <v>9736.9699999999993</v>
      </c>
      <c r="H8202">
        <v>2</v>
      </c>
      <c r="I8202">
        <v>19473.939999999999</v>
      </c>
      <c r="J8202">
        <v>1.75</v>
      </c>
      <c r="K8202">
        <v>2886</v>
      </c>
      <c r="L8202" s="1">
        <v>45468</v>
      </c>
    </row>
    <row r="8203" spans="1:12" x14ac:dyDescent="0.25">
      <c r="A8203" t="s">
        <v>8247</v>
      </c>
      <c r="B8203" t="s">
        <v>35</v>
      </c>
      <c r="C8203" t="s">
        <v>14</v>
      </c>
      <c r="D8203" t="s">
        <v>36</v>
      </c>
      <c r="E8203" t="s">
        <v>16</v>
      </c>
      <c r="F8203" t="s">
        <v>28</v>
      </c>
      <c r="G8203">
        <v>8503.39</v>
      </c>
      <c r="H8203">
        <v>2</v>
      </c>
      <c r="I8203">
        <v>17006.78</v>
      </c>
      <c r="J8203">
        <v>4.43</v>
      </c>
      <c r="K8203">
        <v>4830</v>
      </c>
      <c r="L8203" s="1">
        <v>45409</v>
      </c>
    </row>
    <row r="8204" spans="1:12" x14ac:dyDescent="0.25">
      <c r="A8204" t="s">
        <v>8248</v>
      </c>
      <c r="B8204" t="s">
        <v>43</v>
      </c>
      <c r="C8204" t="s">
        <v>44</v>
      </c>
      <c r="D8204" t="s">
        <v>45</v>
      </c>
      <c r="E8204" t="s">
        <v>47</v>
      </c>
      <c r="F8204" t="s">
        <v>33</v>
      </c>
      <c r="G8204">
        <v>2303.0100000000002</v>
      </c>
      <c r="H8204">
        <v>5</v>
      </c>
      <c r="I8204">
        <v>11515.05</v>
      </c>
      <c r="J8204">
        <v>4.2699999999999996</v>
      </c>
      <c r="K8204">
        <v>4271</v>
      </c>
      <c r="L8204" s="1">
        <v>45406</v>
      </c>
    </row>
    <row r="8205" spans="1:12" x14ac:dyDescent="0.25">
      <c r="A8205" t="s">
        <v>8249</v>
      </c>
      <c r="B8205" t="s">
        <v>19</v>
      </c>
      <c r="C8205" t="s">
        <v>20</v>
      </c>
      <c r="D8205" t="s">
        <v>21</v>
      </c>
      <c r="E8205" t="s">
        <v>16</v>
      </c>
      <c r="F8205" t="s">
        <v>23</v>
      </c>
      <c r="G8205">
        <v>9279.7900000000009</v>
      </c>
      <c r="H8205">
        <v>1</v>
      </c>
      <c r="I8205">
        <v>9279.7900000000009</v>
      </c>
      <c r="J8205">
        <v>4.54</v>
      </c>
      <c r="K8205">
        <v>3061</v>
      </c>
      <c r="L8205" s="1">
        <v>45347</v>
      </c>
    </row>
    <row r="8206" spans="1:12" x14ac:dyDescent="0.25">
      <c r="A8206" t="s">
        <v>8250</v>
      </c>
      <c r="B8206" t="s">
        <v>53</v>
      </c>
      <c r="C8206" t="s">
        <v>31</v>
      </c>
      <c r="D8206" t="s">
        <v>54</v>
      </c>
      <c r="E8206" t="s">
        <v>16</v>
      </c>
      <c r="F8206" t="s">
        <v>40</v>
      </c>
      <c r="G8206">
        <v>16589.2</v>
      </c>
      <c r="H8206">
        <v>5</v>
      </c>
      <c r="I8206">
        <v>82946</v>
      </c>
      <c r="J8206">
        <v>4.07</v>
      </c>
      <c r="K8206">
        <v>380</v>
      </c>
      <c r="L8206" s="1">
        <v>45438</v>
      </c>
    </row>
    <row r="8207" spans="1:12" x14ac:dyDescent="0.25">
      <c r="A8207" t="s">
        <v>8251</v>
      </c>
      <c r="B8207" t="s">
        <v>35</v>
      </c>
      <c r="C8207" t="s">
        <v>14</v>
      </c>
      <c r="D8207" t="s">
        <v>36</v>
      </c>
      <c r="E8207" t="s">
        <v>22</v>
      </c>
      <c r="F8207" t="s">
        <v>33</v>
      </c>
      <c r="G8207">
        <v>5971.66</v>
      </c>
      <c r="H8207">
        <v>2</v>
      </c>
      <c r="I8207">
        <v>11943.32</v>
      </c>
      <c r="J8207">
        <v>1.3</v>
      </c>
      <c r="K8207">
        <v>1340</v>
      </c>
      <c r="L8207" s="1">
        <v>45296</v>
      </c>
    </row>
    <row r="8208" spans="1:12" x14ac:dyDescent="0.25">
      <c r="A8208" t="s">
        <v>8252</v>
      </c>
      <c r="B8208" t="s">
        <v>35</v>
      </c>
      <c r="C8208" t="s">
        <v>14</v>
      </c>
      <c r="D8208" t="s">
        <v>36</v>
      </c>
      <c r="E8208" t="s">
        <v>47</v>
      </c>
      <c r="F8208" t="s">
        <v>23</v>
      </c>
      <c r="G8208">
        <v>18032.86</v>
      </c>
      <c r="H8208">
        <v>4</v>
      </c>
      <c r="I8208">
        <v>72131.44</v>
      </c>
      <c r="J8208">
        <v>4.91</v>
      </c>
      <c r="K8208">
        <v>68</v>
      </c>
      <c r="L8208" s="1">
        <v>45334</v>
      </c>
    </row>
    <row r="8209" spans="1:12" x14ac:dyDescent="0.25">
      <c r="A8209" t="s">
        <v>8253</v>
      </c>
      <c r="B8209" t="s">
        <v>53</v>
      </c>
      <c r="C8209" t="s">
        <v>31</v>
      </c>
      <c r="D8209" t="s">
        <v>54</v>
      </c>
      <c r="E8209" t="s">
        <v>16</v>
      </c>
      <c r="F8209" t="s">
        <v>23</v>
      </c>
      <c r="G8209">
        <v>698.44</v>
      </c>
      <c r="H8209">
        <v>4</v>
      </c>
      <c r="I8209">
        <v>2793.76</v>
      </c>
      <c r="J8209">
        <v>2.4500000000000002</v>
      </c>
      <c r="K8209">
        <v>4161</v>
      </c>
      <c r="L8209" s="1">
        <v>45638</v>
      </c>
    </row>
    <row r="8210" spans="1:12" x14ac:dyDescent="0.25">
      <c r="A8210" t="s">
        <v>8254</v>
      </c>
      <c r="B8210" t="s">
        <v>65</v>
      </c>
      <c r="C8210" t="s">
        <v>20</v>
      </c>
      <c r="D8210" t="s">
        <v>66</v>
      </c>
      <c r="E8210" t="s">
        <v>47</v>
      </c>
      <c r="F8210" t="s">
        <v>17</v>
      </c>
      <c r="G8210">
        <v>17567.18</v>
      </c>
      <c r="H8210">
        <v>3</v>
      </c>
      <c r="I8210">
        <v>52701.54</v>
      </c>
      <c r="J8210">
        <v>4.8</v>
      </c>
      <c r="K8210">
        <v>634</v>
      </c>
      <c r="L8210" s="1">
        <v>45492</v>
      </c>
    </row>
    <row r="8211" spans="1:12" x14ac:dyDescent="0.25">
      <c r="A8211" t="s">
        <v>8255</v>
      </c>
      <c r="B8211" t="s">
        <v>53</v>
      </c>
      <c r="C8211" t="s">
        <v>31</v>
      </c>
      <c r="D8211" t="s">
        <v>54</v>
      </c>
      <c r="E8211" t="s">
        <v>22</v>
      </c>
      <c r="F8211" t="s">
        <v>28</v>
      </c>
      <c r="G8211">
        <v>11546.97</v>
      </c>
      <c r="H8211">
        <v>5</v>
      </c>
      <c r="I8211">
        <v>57734.85</v>
      </c>
      <c r="J8211">
        <v>3.2</v>
      </c>
      <c r="K8211">
        <v>2360</v>
      </c>
      <c r="L8211" s="1">
        <v>45366</v>
      </c>
    </row>
    <row r="8212" spans="1:12" x14ac:dyDescent="0.25">
      <c r="A8212" t="s">
        <v>8256</v>
      </c>
      <c r="B8212" t="s">
        <v>65</v>
      </c>
      <c r="C8212" t="s">
        <v>20</v>
      </c>
      <c r="D8212" t="s">
        <v>66</v>
      </c>
      <c r="E8212" t="s">
        <v>22</v>
      </c>
      <c r="F8212" t="s">
        <v>33</v>
      </c>
      <c r="G8212">
        <v>212.43</v>
      </c>
      <c r="H8212">
        <v>5</v>
      </c>
      <c r="I8212">
        <v>1062.1500000000001</v>
      </c>
      <c r="J8212">
        <v>4.0599999999999996</v>
      </c>
      <c r="K8212">
        <v>1656</v>
      </c>
      <c r="L8212" s="1">
        <v>45434</v>
      </c>
    </row>
    <row r="8213" spans="1:12" x14ac:dyDescent="0.25">
      <c r="A8213" t="s">
        <v>8257</v>
      </c>
      <c r="B8213" t="s">
        <v>35</v>
      </c>
      <c r="C8213" t="s">
        <v>14</v>
      </c>
      <c r="D8213" t="s">
        <v>36</v>
      </c>
      <c r="E8213" t="s">
        <v>22</v>
      </c>
      <c r="F8213" t="s">
        <v>23</v>
      </c>
      <c r="G8213">
        <v>1497.43</v>
      </c>
      <c r="H8213">
        <v>4</v>
      </c>
      <c r="I8213">
        <v>5989.72</v>
      </c>
      <c r="J8213">
        <v>4.45</v>
      </c>
      <c r="K8213">
        <v>3783</v>
      </c>
      <c r="L8213" s="1">
        <v>45561</v>
      </c>
    </row>
    <row r="8214" spans="1:12" x14ac:dyDescent="0.25">
      <c r="A8214" t="s">
        <v>8258</v>
      </c>
      <c r="B8214" t="s">
        <v>35</v>
      </c>
      <c r="C8214" t="s">
        <v>14</v>
      </c>
      <c r="D8214" t="s">
        <v>36</v>
      </c>
      <c r="E8214" t="s">
        <v>47</v>
      </c>
      <c r="F8214" t="s">
        <v>33</v>
      </c>
      <c r="G8214">
        <v>7242.86</v>
      </c>
      <c r="H8214">
        <v>2</v>
      </c>
      <c r="I8214">
        <v>14485.72</v>
      </c>
      <c r="J8214">
        <v>3.85</v>
      </c>
      <c r="K8214">
        <v>327</v>
      </c>
      <c r="L8214" s="1">
        <v>45384</v>
      </c>
    </row>
    <row r="8215" spans="1:12" x14ac:dyDescent="0.25">
      <c r="A8215" t="s">
        <v>8259</v>
      </c>
      <c r="B8215" t="s">
        <v>25</v>
      </c>
      <c r="C8215" t="s">
        <v>26</v>
      </c>
      <c r="D8215" t="s">
        <v>27</v>
      </c>
      <c r="E8215" t="s">
        <v>47</v>
      </c>
      <c r="F8215" t="s">
        <v>40</v>
      </c>
      <c r="G8215">
        <v>16086.57</v>
      </c>
      <c r="H8215">
        <v>2</v>
      </c>
      <c r="I8215">
        <v>32173.14</v>
      </c>
      <c r="J8215">
        <v>3.85</v>
      </c>
      <c r="K8215">
        <v>2985</v>
      </c>
      <c r="L8215" s="1">
        <v>45364</v>
      </c>
    </row>
    <row r="8216" spans="1:12" x14ac:dyDescent="0.25">
      <c r="A8216" t="s">
        <v>8260</v>
      </c>
      <c r="B8216" t="s">
        <v>13</v>
      </c>
      <c r="C8216" t="s">
        <v>14</v>
      </c>
      <c r="D8216" t="s">
        <v>15</v>
      </c>
      <c r="E8216" t="s">
        <v>22</v>
      </c>
      <c r="F8216" t="s">
        <v>28</v>
      </c>
      <c r="G8216">
        <v>706.76</v>
      </c>
      <c r="H8216">
        <v>4</v>
      </c>
      <c r="I8216">
        <v>2827.04</v>
      </c>
      <c r="J8216">
        <v>1.04</v>
      </c>
      <c r="K8216">
        <v>2715</v>
      </c>
      <c r="L8216" s="1">
        <v>45332</v>
      </c>
    </row>
    <row r="8217" spans="1:12" x14ac:dyDescent="0.25">
      <c r="A8217" t="s">
        <v>8261</v>
      </c>
      <c r="B8217" t="s">
        <v>38</v>
      </c>
      <c r="C8217" t="s">
        <v>20</v>
      </c>
      <c r="D8217" t="s">
        <v>39</v>
      </c>
      <c r="E8217" t="s">
        <v>16</v>
      </c>
      <c r="F8217" t="s">
        <v>33</v>
      </c>
      <c r="G8217">
        <v>1816.15</v>
      </c>
      <c r="H8217">
        <v>5</v>
      </c>
      <c r="I8217">
        <v>9080.75</v>
      </c>
      <c r="J8217">
        <v>3.32</v>
      </c>
      <c r="K8217">
        <v>3828</v>
      </c>
      <c r="L8217" s="1">
        <v>45628</v>
      </c>
    </row>
    <row r="8218" spans="1:12" x14ac:dyDescent="0.25">
      <c r="A8218" t="s">
        <v>8262</v>
      </c>
      <c r="B8218" t="s">
        <v>19</v>
      </c>
      <c r="C8218" t="s">
        <v>20</v>
      </c>
      <c r="D8218" t="s">
        <v>21</v>
      </c>
      <c r="E8218" t="s">
        <v>22</v>
      </c>
      <c r="F8218" t="s">
        <v>17</v>
      </c>
      <c r="G8218">
        <v>16781.16</v>
      </c>
      <c r="H8218">
        <v>3</v>
      </c>
      <c r="I8218">
        <v>50343.48</v>
      </c>
      <c r="J8218">
        <v>1.41</v>
      </c>
      <c r="K8218">
        <v>2936</v>
      </c>
      <c r="L8218" s="1">
        <v>45402</v>
      </c>
    </row>
    <row r="8219" spans="1:12" x14ac:dyDescent="0.25">
      <c r="A8219" t="s">
        <v>8263</v>
      </c>
      <c r="B8219" t="s">
        <v>13</v>
      </c>
      <c r="C8219" t="s">
        <v>14</v>
      </c>
      <c r="D8219" t="s">
        <v>15</v>
      </c>
      <c r="E8219" t="s">
        <v>16</v>
      </c>
      <c r="F8219" t="s">
        <v>40</v>
      </c>
      <c r="G8219">
        <v>13053.37</v>
      </c>
      <c r="H8219">
        <v>1</v>
      </c>
      <c r="I8219">
        <v>13053.37</v>
      </c>
      <c r="J8219">
        <v>3.97</v>
      </c>
      <c r="K8219">
        <v>3405</v>
      </c>
      <c r="L8219" s="1">
        <v>45386</v>
      </c>
    </row>
    <row r="8220" spans="1:12" x14ac:dyDescent="0.25">
      <c r="A8220" t="s">
        <v>8264</v>
      </c>
      <c r="B8220" t="s">
        <v>49</v>
      </c>
      <c r="C8220" t="s">
        <v>14</v>
      </c>
      <c r="D8220" t="s">
        <v>50</v>
      </c>
      <c r="E8220" t="s">
        <v>47</v>
      </c>
      <c r="F8220" t="s">
        <v>62</v>
      </c>
      <c r="G8220">
        <v>18005.54</v>
      </c>
      <c r="H8220">
        <v>3</v>
      </c>
      <c r="I8220">
        <v>54016.62</v>
      </c>
      <c r="J8220">
        <v>2.64</v>
      </c>
      <c r="K8220">
        <v>1872</v>
      </c>
      <c r="L8220" s="1">
        <v>45651</v>
      </c>
    </row>
    <row r="8221" spans="1:12" x14ac:dyDescent="0.25">
      <c r="A8221" t="s">
        <v>8265</v>
      </c>
      <c r="B8221" t="s">
        <v>49</v>
      </c>
      <c r="C8221" t="s">
        <v>14</v>
      </c>
      <c r="D8221" t="s">
        <v>50</v>
      </c>
      <c r="E8221" t="s">
        <v>47</v>
      </c>
      <c r="F8221" t="s">
        <v>23</v>
      </c>
      <c r="G8221">
        <v>2094.17</v>
      </c>
      <c r="H8221">
        <v>1</v>
      </c>
      <c r="I8221">
        <v>2094.17</v>
      </c>
      <c r="J8221">
        <v>3.64</v>
      </c>
      <c r="K8221">
        <v>4156</v>
      </c>
      <c r="L8221" s="1">
        <v>45618</v>
      </c>
    </row>
    <row r="8222" spans="1:12" x14ac:dyDescent="0.25">
      <c r="A8222" t="s">
        <v>8266</v>
      </c>
      <c r="B8222" t="s">
        <v>30</v>
      </c>
      <c r="C8222" t="s">
        <v>31</v>
      </c>
      <c r="D8222" t="s">
        <v>32</v>
      </c>
      <c r="E8222" t="s">
        <v>22</v>
      </c>
      <c r="F8222" t="s">
        <v>17</v>
      </c>
      <c r="G8222">
        <v>12710.2</v>
      </c>
      <c r="H8222">
        <v>3</v>
      </c>
      <c r="I8222">
        <v>38130.6</v>
      </c>
      <c r="J8222">
        <v>4.9800000000000004</v>
      </c>
      <c r="K8222">
        <v>4684</v>
      </c>
      <c r="L8222" s="1">
        <v>45302</v>
      </c>
    </row>
    <row r="8223" spans="1:12" x14ac:dyDescent="0.25">
      <c r="A8223" t="s">
        <v>8267</v>
      </c>
      <c r="B8223" t="s">
        <v>49</v>
      </c>
      <c r="C8223" t="s">
        <v>14</v>
      </c>
      <c r="D8223" t="s">
        <v>50</v>
      </c>
      <c r="E8223" t="s">
        <v>16</v>
      </c>
      <c r="F8223" t="s">
        <v>62</v>
      </c>
      <c r="G8223">
        <v>10661.64</v>
      </c>
      <c r="H8223">
        <v>3</v>
      </c>
      <c r="I8223">
        <v>31984.92</v>
      </c>
      <c r="J8223">
        <v>2.1800000000000002</v>
      </c>
      <c r="K8223">
        <v>1814</v>
      </c>
      <c r="L8223" s="1">
        <v>45499</v>
      </c>
    </row>
    <row r="8224" spans="1:12" x14ac:dyDescent="0.25">
      <c r="A8224" t="s">
        <v>8268</v>
      </c>
      <c r="B8224" t="s">
        <v>65</v>
      </c>
      <c r="C8224" t="s">
        <v>20</v>
      </c>
      <c r="D8224" t="s">
        <v>66</v>
      </c>
      <c r="E8224" t="s">
        <v>47</v>
      </c>
      <c r="F8224" t="s">
        <v>33</v>
      </c>
      <c r="G8224">
        <v>18248.91</v>
      </c>
      <c r="H8224">
        <v>4</v>
      </c>
      <c r="I8224">
        <v>72995.64</v>
      </c>
      <c r="J8224">
        <v>1.29</v>
      </c>
      <c r="K8224">
        <v>4068</v>
      </c>
      <c r="L8224" s="1">
        <v>45571</v>
      </c>
    </row>
    <row r="8225" spans="1:12" x14ac:dyDescent="0.25">
      <c r="A8225" t="s">
        <v>8269</v>
      </c>
      <c r="B8225" t="s">
        <v>53</v>
      </c>
      <c r="C8225" t="s">
        <v>31</v>
      </c>
      <c r="D8225" t="s">
        <v>54</v>
      </c>
      <c r="E8225" t="s">
        <v>47</v>
      </c>
      <c r="F8225" t="s">
        <v>28</v>
      </c>
      <c r="G8225">
        <v>4126.32</v>
      </c>
      <c r="H8225">
        <v>4</v>
      </c>
      <c r="I8225">
        <v>16505.28</v>
      </c>
      <c r="J8225">
        <v>2.5099999999999998</v>
      </c>
      <c r="K8225">
        <v>2419</v>
      </c>
      <c r="L8225" s="1">
        <v>45556</v>
      </c>
    </row>
    <row r="8226" spans="1:12" x14ac:dyDescent="0.25">
      <c r="A8226" t="s">
        <v>8270</v>
      </c>
      <c r="B8226" t="s">
        <v>13</v>
      </c>
      <c r="C8226" t="s">
        <v>14</v>
      </c>
      <c r="D8226" t="s">
        <v>15</v>
      </c>
      <c r="E8226" t="s">
        <v>16</v>
      </c>
      <c r="F8226" t="s">
        <v>28</v>
      </c>
      <c r="G8226">
        <v>8751.6200000000008</v>
      </c>
      <c r="H8226">
        <v>1</v>
      </c>
      <c r="I8226">
        <v>8751.6200000000008</v>
      </c>
      <c r="J8226">
        <v>4.3600000000000003</v>
      </c>
      <c r="K8226">
        <v>371</v>
      </c>
      <c r="L8226" s="1">
        <v>45470</v>
      </c>
    </row>
    <row r="8227" spans="1:12" x14ac:dyDescent="0.25">
      <c r="A8227" t="s">
        <v>8271</v>
      </c>
      <c r="B8227" t="s">
        <v>38</v>
      </c>
      <c r="C8227" t="s">
        <v>20</v>
      </c>
      <c r="D8227" t="s">
        <v>39</v>
      </c>
      <c r="E8227" t="s">
        <v>47</v>
      </c>
      <c r="F8227" t="s">
        <v>33</v>
      </c>
      <c r="G8227">
        <v>15970.98</v>
      </c>
      <c r="H8227">
        <v>5</v>
      </c>
      <c r="I8227">
        <v>79854.899999999994</v>
      </c>
      <c r="J8227">
        <v>3.4</v>
      </c>
      <c r="K8227">
        <v>4691</v>
      </c>
      <c r="L8227" s="1">
        <v>45583</v>
      </c>
    </row>
    <row r="8228" spans="1:12" x14ac:dyDescent="0.25">
      <c r="A8228" t="s">
        <v>8272</v>
      </c>
      <c r="B8228" t="s">
        <v>25</v>
      </c>
      <c r="C8228" t="s">
        <v>26</v>
      </c>
      <c r="D8228" t="s">
        <v>27</v>
      </c>
      <c r="E8228" t="s">
        <v>16</v>
      </c>
      <c r="F8228" t="s">
        <v>17</v>
      </c>
      <c r="G8228">
        <v>533.30999999999995</v>
      </c>
      <c r="H8228">
        <v>4</v>
      </c>
      <c r="I8228">
        <v>2133.2399999999998</v>
      </c>
      <c r="J8228">
        <v>4.2699999999999996</v>
      </c>
      <c r="K8228">
        <v>1619</v>
      </c>
      <c r="L8228" s="1">
        <v>45371</v>
      </c>
    </row>
    <row r="8229" spans="1:12" x14ac:dyDescent="0.25">
      <c r="A8229" t="s">
        <v>8273</v>
      </c>
      <c r="B8229" t="s">
        <v>19</v>
      </c>
      <c r="C8229" t="s">
        <v>20</v>
      </c>
      <c r="D8229" t="s">
        <v>21</v>
      </c>
      <c r="E8229" t="s">
        <v>16</v>
      </c>
      <c r="F8229" t="s">
        <v>17</v>
      </c>
      <c r="G8229">
        <v>10353.219999999999</v>
      </c>
      <c r="H8229">
        <v>4</v>
      </c>
      <c r="I8229">
        <v>41412.879999999997</v>
      </c>
      <c r="J8229">
        <v>3.91</v>
      </c>
      <c r="K8229">
        <v>4463</v>
      </c>
      <c r="L8229" s="1">
        <v>45541</v>
      </c>
    </row>
    <row r="8230" spans="1:12" x14ac:dyDescent="0.25">
      <c r="A8230" t="s">
        <v>8274</v>
      </c>
      <c r="B8230" t="s">
        <v>43</v>
      </c>
      <c r="C8230" t="s">
        <v>44</v>
      </c>
      <c r="D8230" t="s">
        <v>45</v>
      </c>
      <c r="E8230" t="s">
        <v>22</v>
      </c>
      <c r="F8230" t="s">
        <v>23</v>
      </c>
      <c r="G8230">
        <v>6888.33</v>
      </c>
      <c r="H8230">
        <v>2</v>
      </c>
      <c r="I8230">
        <v>13776.66</v>
      </c>
      <c r="J8230">
        <v>1.46</v>
      </c>
      <c r="K8230">
        <v>3623</v>
      </c>
      <c r="L8230" s="1">
        <v>45301</v>
      </c>
    </row>
    <row r="8231" spans="1:12" x14ac:dyDescent="0.25">
      <c r="A8231" t="s">
        <v>8275</v>
      </c>
      <c r="B8231" t="s">
        <v>30</v>
      </c>
      <c r="C8231" t="s">
        <v>31</v>
      </c>
      <c r="D8231" t="s">
        <v>32</v>
      </c>
      <c r="E8231" t="s">
        <v>22</v>
      </c>
      <c r="F8231" t="s">
        <v>33</v>
      </c>
      <c r="G8231">
        <v>16064.12</v>
      </c>
      <c r="H8231">
        <v>5</v>
      </c>
      <c r="I8231">
        <v>80320.600000000006</v>
      </c>
      <c r="J8231">
        <v>4.75</v>
      </c>
      <c r="K8231">
        <v>2627</v>
      </c>
      <c r="L8231" s="1">
        <v>45538</v>
      </c>
    </row>
    <row r="8232" spans="1:12" x14ac:dyDescent="0.25">
      <c r="A8232" t="s">
        <v>8276</v>
      </c>
      <c r="B8232" t="s">
        <v>38</v>
      </c>
      <c r="C8232" t="s">
        <v>20</v>
      </c>
      <c r="D8232" t="s">
        <v>39</v>
      </c>
      <c r="E8232" t="s">
        <v>22</v>
      </c>
      <c r="F8232" t="s">
        <v>28</v>
      </c>
      <c r="G8232">
        <v>8744.5400000000009</v>
      </c>
      <c r="H8232">
        <v>1</v>
      </c>
      <c r="I8232">
        <v>8744.5400000000009</v>
      </c>
      <c r="J8232">
        <v>2.72</v>
      </c>
      <c r="K8232">
        <v>4426</v>
      </c>
      <c r="L8232" s="1">
        <v>45598</v>
      </c>
    </row>
    <row r="8233" spans="1:12" x14ac:dyDescent="0.25">
      <c r="A8233" t="s">
        <v>8277</v>
      </c>
      <c r="B8233" t="s">
        <v>43</v>
      </c>
      <c r="C8233" t="s">
        <v>44</v>
      </c>
      <c r="D8233" t="s">
        <v>45</v>
      </c>
      <c r="E8233" t="s">
        <v>22</v>
      </c>
      <c r="F8233" t="s">
        <v>17</v>
      </c>
      <c r="G8233">
        <v>10238.25</v>
      </c>
      <c r="H8233">
        <v>3</v>
      </c>
      <c r="I8233">
        <v>30714.75</v>
      </c>
      <c r="J8233">
        <v>3.85</v>
      </c>
      <c r="K8233">
        <v>2862</v>
      </c>
      <c r="L8233" s="1">
        <v>45556</v>
      </c>
    </row>
    <row r="8234" spans="1:12" x14ac:dyDescent="0.25">
      <c r="A8234" t="s">
        <v>8278</v>
      </c>
      <c r="B8234" t="s">
        <v>30</v>
      </c>
      <c r="C8234" t="s">
        <v>31</v>
      </c>
      <c r="D8234" t="s">
        <v>32</v>
      </c>
      <c r="E8234" t="s">
        <v>22</v>
      </c>
      <c r="F8234" t="s">
        <v>17</v>
      </c>
      <c r="G8234">
        <v>4933.74</v>
      </c>
      <c r="H8234">
        <v>1</v>
      </c>
      <c r="I8234">
        <v>4933.74</v>
      </c>
      <c r="J8234">
        <v>4.37</v>
      </c>
      <c r="K8234">
        <v>2330</v>
      </c>
      <c r="L8234" s="1">
        <v>45390</v>
      </c>
    </row>
    <row r="8235" spans="1:12" x14ac:dyDescent="0.25">
      <c r="A8235" t="s">
        <v>8279</v>
      </c>
      <c r="B8235" t="s">
        <v>43</v>
      </c>
      <c r="C8235" t="s">
        <v>44</v>
      </c>
      <c r="D8235" t="s">
        <v>45</v>
      </c>
      <c r="E8235" t="s">
        <v>47</v>
      </c>
      <c r="F8235" t="s">
        <v>62</v>
      </c>
      <c r="G8235">
        <v>12836.24</v>
      </c>
      <c r="H8235">
        <v>4</v>
      </c>
      <c r="I8235">
        <v>51344.959999999999</v>
      </c>
      <c r="J8235">
        <v>3.41</v>
      </c>
      <c r="K8235">
        <v>1400</v>
      </c>
      <c r="L8235" s="1">
        <v>45311</v>
      </c>
    </row>
    <row r="8236" spans="1:12" x14ac:dyDescent="0.25">
      <c r="A8236" t="s">
        <v>8280</v>
      </c>
      <c r="B8236" t="s">
        <v>65</v>
      </c>
      <c r="C8236" t="s">
        <v>20</v>
      </c>
      <c r="D8236" t="s">
        <v>66</v>
      </c>
      <c r="E8236" t="s">
        <v>22</v>
      </c>
      <c r="F8236" t="s">
        <v>40</v>
      </c>
      <c r="G8236">
        <v>17521.95</v>
      </c>
      <c r="H8236">
        <v>4</v>
      </c>
      <c r="I8236">
        <v>70087.8</v>
      </c>
      <c r="J8236">
        <v>1.1299999999999999</v>
      </c>
      <c r="K8236">
        <v>3846</v>
      </c>
      <c r="L8236" s="1">
        <v>45364</v>
      </c>
    </row>
    <row r="8237" spans="1:12" x14ac:dyDescent="0.25">
      <c r="A8237" t="s">
        <v>8281</v>
      </c>
      <c r="B8237" t="s">
        <v>25</v>
      </c>
      <c r="C8237" t="s">
        <v>26</v>
      </c>
      <c r="D8237" t="s">
        <v>27</v>
      </c>
      <c r="E8237" t="s">
        <v>47</v>
      </c>
      <c r="F8237" t="s">
        <v>28</v>
      </c>
      <c r="G8237">
        <v>10039.530000000001</v>
      </c>
      <c r="H8237">
        <v>2</v>
      </c>
      <c r="I8237">
        <v>20079.060000000001</v>
      </c>
      <c r="J8237">
        <v>3.34</v>
      </c>
      <c r="K8237">
        <v>3325</v>
      </c>
      <c r="L8237" s="1">
        <v>45458</v>
      </c>
    </row>
    <row r="8238" spans="1:12" x14ac:dyDescent="0.25">
      <c r="A8238" t="s">
        <v>8282</v>
      </c>
      <c r="B8238" t="s">
        <v>38</v>
      </c>
      <c r="C8238" t="s">
        <v>20</v>
      </c>
      <c r="D8238" t="s">
        <v>39</v>
      </c>
      <c r="E8238" t="s">
        <v>47</v>
      </c>
      <c r="F8238" t="s">
        <v>17</v>
      </c>
      <c r="G8238">
        <v>3935.24</v>
      </c>
      <c r="H8238">
        <v>3</v>
      </c>
      <c r="I8238">
        <v>11805.72</v>
      </c>
      <c r="J8238">
        <v>1.31</v>
      </c>
      <c r="K8238">
        <v>4066</v>
      </c>
      <c r="L8238" s="1">
        <v>45343</v>
      </c>
    </row>
    <row r="8239" spans="1:12" x14ac:dyDescent="0.25">
      <c r="A8239" t="s">
        <v>8283</v>
      </c>
      <c r="B8239" t="s">
        <v>25</v>
      </c>
      <c r="C8239" t="s">
        <v>26</v>
      </c>
      <c r="D8239" t="s">
        <v>27</v>
      </c>
      <c r="E8239" t="s">
        <v>22</v>
      </c>
      <c r="F8239" t="s">
        <v>33</v>
      </c>
      <c r="G8239">
        <v>5262.81</v>
      </c>
      <c r="H8239">
        <v>3</v>
      </c>
      <c r="I8239">
        <v>15788.43</v>
      </c>
      <c r="J8239">
        <v>4.3899999999999997</v>
      </c>
      <c r="K8239">
        <v>4369</v>
      </c>
      <c r="L8239" s="1">
        <v>45568</v>
      </c>
    </row>
    <row r="8240" spans="1:12" x14ac:dyDescent="0.25">
      <c r="A8240" t="s">
        <v>8284</v>
      </c>
      <c r="B8240" t="s">
        <v>35</v>
      </c>
      <c r="C8240" t="s">
        <v>14</v>
      </c>
      <c r="D8240" t="s">
        <v>36</v>
      </c>
      <c r="E8240" t="s">
        <v>22</v>
      </c>
      <c r="F8240" t="s">
        <v>33</v>
      </c>
      <c r="G8240">
        <v>18350.68</v>
      </c>
      <c r="H8240">
        <v>2</v>
      </c>
      <c r="I8240">
        <v>36701.360000000001</v>
      </c>
      <c r="J8240">
        <v>3.92</v>
      </c>
      <c r="K8240">
        <v>1881</v>
      </c>
      <c r="L8240" s="1">
        <v>45600</v>
      </c>
    </row>
    <row r="8241" spans="1:12" x14ac:dyDescent="0.25">
      <c r="A8241" t="s">
        <v>8285</v>
      </c>
      <c r="B8241" t="s">
        <v>35</v>
      </c>
      <c r="C8241" t="s">
        <v>14</v>
      </c>
      <c r="D8241" t="s">
        <v>36</v>
      </c>
      <c r="E8241" t="s">
        <v>22</v>
      </c>
      <c r="F8241" t="s">
        <v>17</v>
      </c>
      <c r="G8241">
        <v>5346.87</v>
      </c>
      <c r="H8241">
        <v>4</v>
      </c>
      <c r="I8241">
        <v>21387.48</v>
      </c>
      <c r="J8241">
        <v>4.5199999999999996</v>
      </c>
      <c r="K8241">
        <v>1778</v>
      </c>
      <c r="L8241" s="1">
        <v>45621</v>
      </c>
    </row>
    <row r="8242" spans="1:12" x14ac:dyDescent="0.25">
      <c r="A8242" t="s">
        <v>8286</v>
      </c>
      <c r="B8242" t="s">
        <v>53</v>
      </c>
      <c r="C8242" t="s">
        <v>31</v>
      </c>
      <c r="D8242" t="s">
        <v>54</v>
      </c>
      <c r="E8242" t="s">
        <v>47</v>
      </c>
      <c r="F8242" t="s">
        <v>33</v>
      </c>
      <c r="G8242">
        <v>14082.73</v>
      </c>
      <c r="H8242">
        <v>2</v>
      </c>
      <c r="I8242">
        <v>28165.46</v>
      </c>
      <c r="J8242">
        <v>2.71</v>
      </c>
      <c r="K8242">
        <v>4109</v>
      </c>
      <c r="L8242" s="1">
        <v>45640</v>
      </c>
    </row>
    <row r="8243" spans="1:12" x14ac:dyDescent="0.25">
      <c r="A8243" t="s">
        <v>8287</v>
      </c>
      <c r="B8243" t="s">
        <v>13</v>
      </c>
      <c r="C8243" t="s">
        <v>14</v>
      </c>
      <c r="D8243" t="s">
        <v>15</v>
      </c>
      <c r="E8243" t="s">
        <v>47</v>
      </c>
      <c r="F8243" t="s">
        <v>62</v>
      </c>
      <c r="G8243">
        <v>15036.89</v>
      </c>
      <c r="H8243">
        <v>5</v>
      </c>
      <c r="I8243">
        <v>75184.45</v>
      </c>
      <c r="J8243">
        <v>4.24</v>
      </c>
      <c r="K8243">
        <v>3571</v>
      </c>
      <c r="L8243" s="1">
        <v>45297</v>
      </c>
    </row>
    <row r="8244" spans="1:12" x14ac:dyDescent="0.25">
      <c r="A8244" t="s">
        <v>8288</v>
      </c>
      <c r="B8244" t="s">
        <v>38</v>
      </c>
      <c r="C8244" t="s">
        <v>20</v>
      </c>
      <c r="D8244" t="s">
        <v>39</v>
      </c>
      <c r="E8244" t="s">
        <v>22</v>
      </c>
      <c r="F8244" t="s">
        <v>40</v>
      </c>
      <c r="G8244">
        <v>19197.490000000002</v>
      </c>
      <c r="H8244">
        <v>2</v>
      </c>
      <c r="I8244">
        <v>38394.980000000003</v>
      </c>
      <c r="J8244">
        <v>4.6500000000000004</v>
      </c>
      <c r="K8244">
        <v>3714</v>
      </c>
      <c r="L8244" s="1">
        <v>45347</v>
      </c>
    </row>
    <row r="8245" spans="1:12" x14ac:dyDescent="0.25">
      <c r="A8245" t="s">
        <v>8289</v>
      </c>
      <c r="B8245" t="s">
        <v>49</v>
      </c>
      <c r="C8245" t="s">
        <v>14</v>
      </c>
      <c r="D8245" t="s">
        <v>50</v>
      </c>
      <c r="E8245" t="s">
        <v>47</v>
      </c>
      <c r="F8245" t="s">
        <v>40</v>
      </c>
      <c r="G8245">
        <v>7117.06</v>
      </c>
      <c r="H8245">
        <v>4</v>
      </c>
      <c r="I8245">
        <v>28468.240000000002</v>
      </c>
      <c r="J8245">
        <v>2.86</v>
      </c>
      <c r="K8245">
        <v>363</v>
      </c>
      <c r="L8245" s="1">
        <v>45365</v>
      </c>
    </row>
    <row r="8246" spans="1:12" x14ac:dyDescent="0.25">
      <c r="A8246" t="s">
        <v>8290</v>
      </c>
      <c r="B8246" t="s">
        <v>38</v>
      </c>
      <c r="C8246" t="s">
        <v>20</v>
      </c>
      <c r="D8246" t="s">
        <v>39</v>
      </c>
      <c r="E8246" t="s">
        <v>22</v>
      </c>
      <c r="F8246" t="s">
        <v>33</v>
      </c>
      <c r="G8246">
        <v>5781.01</v>
      </c>
      <c r="H8246">
        <v>1</v>
      </c>
      <c r="I8246">
        <v>5781.01</v>
      </c>
      <c r="J8246">
        <v>4.17</v>
      </c>
      <c r="K8246">
        <v>3418</v>
      </c>
      <c r="L8246" s="1">
        <v>45456</v>
      </c>
    </row>
    <row r="8247" spans="1:12" x14ac:dyDescent="0.25">
      <c r="A8247" t="s">
        <v>8291</v>
      </c>
      <c r="B8247" t="s">
        <v>53</v>
      </c>
      <c r="C8247" t="s">
        <v>31</v>
      </c>
      <c r="D8247" t="s">
        <v>54</v>
      </c>
      <c r="E8247" t="s">
        <v>47</v>
      </c>
      <c r="F8247" t="s">
        <v>33</v>
      </c>
      <c r="G8247">
        <v>8904.44</v>
      </c>
      <c r="H8247">
        <v>2</v>
      </c>
      <c r="I8247">
        <v>17808.88</v>
      </c>
      <c r="J8247">
        <v>3.07</v>
      </c>
      <c r="K8247">
        <v>94</v>
      </c>
      <c r="L8247" s="1">
        <v>45643</v>
      </c>
    </row>
    <row r="8248" spans="1:12" x14ac:dyDescent="0.25">
      <c r="A8248" t="s">
        <v>8292</v>
      </c>
      <c r="B8248" t="s">
        <v>19</v>
      </c>
      <c r="C8248" t="s">
        <v>20</v>
      </c>
      <c r="D8248" t="s">
        <v>21</v>
      </c>
      <c r="E8248" t="s">
        <v>16</v>
      </c>
      <c r="F8248" t="s">
        <v>33</v>
      </c>
      <c r="G8248">
        <v>7980.94</v>
      </c>
      <c r="H8248">
        <v>5</v>
      </c>
      <c r="I8248">
        <v>39904.699999999997</v>
      </c>
      <c r="J8248">
        <v>2.77</v>
      </c>
      <c r="K8248">
        <v>4077</v>
      </c>
      <c r="L8248" s="1">
        <v>45557</v>
      </c>
    </row>
    <row r="8249" spans="1:12" x14ac:dyDescent="0.25">
      <c r="A8249" t="s">
        <v>8293</v>
      </c>
      <c r="B8249" t="s">
        <v>38</v>
      </c>
      <c r="C8249" t="s">
        <v>20</v>
      </c>
      <c r="D8249" t="s">
        <v>39</v>
      </c>
      <c r="E8249" t="s">
        <v>47</v>
      </c>
      <c r="F8249" t="s">
        <v>62</v>
      </c>
      <c r="G8249">
        <v>13862.14</v>
      </c>
      <c r="H8249">
        <v>3</v>
      </c>
      <c r="I8249">
        <v>41586.42</v>
      </c>
      <c r="J8249">
        <v>1.1499999999999999</v>
      </c>
      <c r="K8249">
        <v>4947</v>
      </c>
      <c r="L8249" s="1">
        <v>45489</v>
      </c>
    </row>
    <row r="8250" spans="1:12" x14ac:dyDescent="0.25">
      <c r="A8250" t="s">
        <v>8294</v>
      </c>
      <c r="B8250" t="s">
        <v>13</v>
      </c>
      <c r="C8250" t="s">
        <v>14</v>
      </c>
      <c r="D8250" t="s">
        <v>15</v>
      </c>
      <c r="E8250" t="s">
        <v>16</v>
      </c>
      <c r="F8250" t="s">
        <v>40</v>
      </c>
      <c r="G8250">
        <v>6060.97</v>
      </c>
      <c r="H8250">
        <v>2</v>
      </c>
      <c r="I8250">
        <v>12121.94</v>
      </c>
      <c r="J8250">
        <v>1.51</v>
      </c>
      <c r="K8250">
        <v>4561</v>
      </c>
      <c r="L8250" s="1">
        <v>45469</v>
      </c>
    </row>
    <row r="8251" spans="1:12" x14ac:dyDescent="0.25">
      <c r="A8251" t="s">
        <v>8295</v>
      </c>
      <c r="B8251" t="s">
        <v>19</v>
      </c>
      <c r="C8251" t="s">
        <v>20</v>
      </c>
      <c r="D8251" t="s">
        <v>21</v>
      </c>
      <c r="E8251" t="s">
        <v>47</v>
      </c>
      <c r="F8251" t="s">
        <v>23</v>
      </c>
      <c r="G8251">
        <v>8682.2800000000007</v>
      </c>
      <c r="H8251">
        <v>5</v>
      </c>
      <c r="I8251">
        <v>43411.4</v>
      </c>
      <c r="J8251">
        <v>1.46</v>
      </c>
      <c r="K8251">
        <v>2297</v>
      </c>
      <c r="L8251" s="1">
        <v>45396</v>
      </c>
    </row>
    <row r="8252" spans="1:12" x14ac:dyDescent="0.25">
      <c r="A8252" t="s">
        <v>8296</v>
      </c>
      <c r="B8252" t="s">
        <v>38</v>
      </c>
      <c r="C8252" t="s">
        <v>20</v>
      </c>
      <c r="D8252" t="s">
        <v>39</v>
      </c>
      <c r="E8252" t="s">
        <v>16</v>
      </c>
      <c r="F8252" t="s">
        <v>28</v>
      </c>
      <c r="G8252">
        <v>9974.2999999999993</v>
      </c>
      <c r="H8252">
        <v>3</v>
      </c>
      <c r="I8252">
        <v>29922.9</v>
      </c>
      <c r="J8252">
        <v>3.57</v>
      </c>
      <c r="K8252">
        <v>4032</v>
      </c>
      <c r="L8252" s="1">
        <v>45610</v>
      </c>
    </row>
    <row r="8253" spans="1:12" x14ac:dyDescent="0.25">
      <c r="A8253" t="s">
        <v>8297</v>
      </c>
      <c r="B8253" t="s">
        <v>25</v>
      </c>
      <c r="C8253" t="s">
        <v>26</v>
      </c>
      <c r="D8253" t="s">
        <v>27</v>
      </c>
      <c r="E8253" t="s">
        <v>16</v>
      </c>
      <c r="F8253" t="s">
        <v>33</v>
      </c>
      <c r="G8253">
        <v>5446.73</v>
      </c>
      <c r="H8253">
        <v>2</v>
      </c>
      <c r="I8253">
        <v>10893.46</v>
      </c>
      <c r="J8253">
        <v>3.4</v>
      </c>
      <c r="K8253">
        <v>2479</v>
      </c>
      <c r="L8253" s="1">
        <v>45396</v>
      </c>
    </row>
    <row r="8254" spans="1:12" x14ac:dyDescent="0.25">
      <c r="A8254" t="s">
        <v>8298</v>
      </c>
      <c r="B8254" t="s">
        <v>38</v>
      </c>
      <c r="C8254" t="s">
        <v>20</v>
      </c>
      <c r="D8254" t="s">
        <v>39</v>
      </c>
      <c r="E8254" t="s">
        <v>22</v>
      </c>
      <c r="F8254" t="s">
        <v>40</v>
      </c>
      <c r="G8254">
        <v>15178.14</v>
      </c>
      <c r="H8254">
        <v>1</v>
      </c>
      <c r="I8254">
        <v>15178.14</v>
      </c>
      <c r="J8254">
        <v>1.49</v>
      </c>
      <c r="K8254">
        <v>1832</v>
      </c>
      <c r="L8254" s="1">
        <v>45481</v>
      </c>
    </row>
    <row r="8255" spans="1:12" x14ac:dyDescent="0.25">
      <c r="A8255" t="s">
        <v>8299</v>
      </c>
      <c r="B8255" t="s">
        <v>53</v>
      </c>
      <c r="C8255" t="s">
        <v>31</v>
      </c>
      <c r="D8255" t="s">
        <v>54</v>
      </c>
      <c r="E8255" t="s">
        <v>47</v>
      </c>
      <c r="F8255" t="s">
        <v>17</v>
      </c>
      <c r="G8255">
        <v>19228.25</v>
      </c>
      <c r="H8255">
        <v>1</v>
      </c>
      <c r="I8255">
        <v>19228.25</v>
      </c>
      <c r="J8255">
        <v>4.3600000000000003</v>
      </c>
      <c r="K8255">
        <v>688</v>
      </c>
      <c r="L8255" s="1">
        <v>45317</v>
      </c>
    </row>
    <row r="8256" spans="1:12" x14ac:dyDescent="0.25">
      <c r="A8256" t="s">
        <v>8300</v>
      </c>
      <c r="B8256" t="s">
        <v>25</v>
      </c>
      <c r="C8256" t="s">
        <v>26</v>
      </c>
      <c r="D8256" t="s">
        <v>27</v>
      </c>
      <c r="E8256" t="s">
        <v>22</v>
      </c>
      <c r="F8256" t="s">
        <v>23</v>
      </c>
      <c r="G8256">
        <v>7875.41</v>
      </c>
      <c r="H8256">
        <v>5</v>
      </c>
      <c r="I8256">
        <v>39377.050000000003</v>
      </c>
      <c r="J8256">
        <v>3.88</v>
      </c>
      <c r="K8256">
        <v>915</v>
      </c>
      <c r="L8256" s="1">
        <v>45321</v>
      </c>
    </row>
    <row r="8257" spans="1:12" x14ac:dyDescent="0.25">
      <c r="A8257" t="s">
        <v>8301</v>
      </c>
      <c r="B8257" t="s">
        <v>13</v>
      </c>
      <c r="C8257" t="s">
        <v>14</v>
      </c>
      <c r="D8257" t="s">
        <v>15</v>
      </c>
      <c r="E8257" t="s">
        <v>22</v>
      </c>
      <c r="F8257" t="s">
        <v>40</v>
      </c>
      <c r="G8257">
        <v>13950.78</v>
      </c>
      <c r="H8257">
        <v>2</v>
      </c>
      <c r="I8257">
        <v>27901.56</v>
      </c>
      <c r="J8257">
        <v>3.55</v>
      </c>
      <c r="K8257">
        <v>4833</v>
      </c>
      <c r="L8257" s="1">
        <v>45317</v>
      </c>
    </row>
    <row r="8258" spans="1:12" x14ac:dyDescent="0.25">
      <c r="A8258" t="s">
        <v>8302</v>
      </c>
      <c r="B8258" t="s">
        <v>35</v>
      </c>
      <c r="C8258" t="s">
        <v>14</v>
      </c>
      <c r="D8258" t="s">
        <v>36</v>
      </c>
      <c r="E8258" t="s">
        <v>22</v>
      </c>
      <c r="F8258" t="s">
        <v>28</v>
      </c>
      <c r="G8258">
        <v>769.71</v>
      </c>
      <c r="H8258">
        <v>4</v>
      </c>
      <c r="I8258">
        <v>3078.84</v>
      </c>
      <c r="J8258">
        <v>2.44</v>
      </c>
      <c r="K8258">
        <v>2010</v>
      </c>
      <c r="L8258" s="1">
        <v>45344</v>
      </c>
    </row>
    <row r="8259" spans="1:12" x14ac:dyDescent="0.25">
      <c r="A8259" t="s">
        <v>8303</v>
      </c>
      <c r="B8259" t="s">
        <v>13</v>
      </c>
      <c r="C8259" t="s">
        <v>14</v>
      </c>
      <c r="D8259" t="s">
        <v>15</v>
      </c>
      <c r="E8259" t="s">
        <v>22</v>
      </c>
      <c r="F8259" t="s">
        <v>62</v>
      </c>
      <c r="G8259">
        <v>8349.2000000000007</v>
      </c>
      <c r="H8259">
        <v>4</v>
      </c>
      <c r="I8259">
        <v>33396.800000000003</v>
      </c>
      <c r="J8259">
        <v>2.97</v>
      </c>
      <c r="K8259">
        <v>375</v>
      </c>
      <c r="L8259" s="1">
        <v>45467</v>
      </c>
    </row>
    <row r="8260" spans="1:12" x14ac:dyDescent="0.25">
      <c r="A8260" t="s">
        <v>8304</v>
      </c>
      <c r="B8260" t="s">
        <v>38</v>
      </c>
      <c r="C8260" t="s">
        <v>20</v>
      </c>
      <c r="D8260" t="s">
        <v>39</v>
      </c>
      <c r="E8260" t="s">
        <v>22</v>
      </c>
      <c r="F8260" t="s">
        <v>33</v>
      </c>
      <c r="G8260">
        <v>5791.09</v>
      </c>
      <c r="H8260">
        <v>4</v>
      </c>
      <c r="I8260">
        <v>23164.36</v>
      </c>
      <c r="J8260">
        <v>4.78</v>
      </c>
      <c r="K8260">
        <v>1516</v>
      </c>
      <c r="L8260" s="1">
        <v>45611</v>
      </c>
    </row>
    <row r="8261" spans="1:12" x14ac:dyDescent="0.25">
      <c r="A8261" t="s">
        <v>8305</v>
      </c>
      <c r="B8261" t="s">
        <v>53</v>
      </c>
      <c r="C8261" t="s">
        <v>31</v>
      </c>
      <c r="D8261" t="s">
        <v>54</v>
      </c>
      <c r="E8261" t="s">
        <v>47</v>
      </c>
      <c r="F8261" t="s">
        <v>33</v>
      </c>
      <c r="G8261">
        <v>17934.57</v>
      </c>
      <c r="H8261">
        <v>3</v>
      </c>
      <c r="I8261">
        <v>53803.71</v>
      </c>
      <c r="J8261">
        <v>1.08</v>
      </c>
      <c r="K8261">
        <v>2422</v>
      </c>
      <c r="L8261" s="1">
        <v>45428</v>
      </c>
    </row>
    <row r="8262" spans="1:12" x14ac:dyDescent="0.25">
      <c r="A8262" t="s">
        <v>8306</v>
      </c>
      <c r="B8262" t="s">
        <v>38</v>
      </c>
      <c r="C8262" t="s">
        <v>20</v>
      </c>
      <c r="D8262" t="s">
        <v>39</v>
      </c>
      <c r="E8262" t="s">
        <v>16</v>
      </c>
      <c r="F8262" t="s">
        <v>17</v>
      </c>
      <c r="G8262">
        <v>15247.85</v>
      </c>
      <c r="H8262">
        <v>2</v>
      </c>
      <c r="I8262">
        <v>30495.7</v>
      </c>
      <c r="J8262">
        <v>1.5</v>
      </c>
      <c r="K8262">
        <v>3734</v>
      </c>
      <c r="L8262" s="1">
        <v>45494</v>
      </c>
    </row>
    <row r="8263" spans="1:12" x14ac:dyDescent="0.25">
      <c r="A8263" t="s">
        <v>8307</v>
      </c>
      <c r="B8263" t="s">
        <v>49</v>
      </c>
      <c r="C8263" t="s">
        <v>14</v>
      </c>
      <c r="D8263" t="s">
        <v>50</v>
      </c>
      <c r="E8263" t="s">
        <v>47</v>
      </c>
      <c r="F8263" t="s">
        <v>40</v>
      </c>
      <c r="G8263">
        <v>14297.18</v>
      </c>
      <c r="H8263">
        <v>3</v>
      </c>
      <c r="I8263">
        <v>42891.54</v>
      </c>
      <c r="J8263">
        <v>2.95</v>
      </c>
      <c r="K8263">
        <v>1767</v>
      </c>
      <c r="L8263" s="1">
        <v>45403</v>
      </c>
    </row>
    <row r="8264" spans="1:12" x14ac:dyDescent="0.25">
      <c r="A8264" t="s">
        <v>8308</v>
      </c>
      <c r="B8264" t="s">
        <v>13</v>
      </c>
      <c r="C8264" t="s">
        <v>14</v>
      </c>
      <c r="D8264" t="s">
        <v>15</v>
      </c>
      <c r="E8264" t="s">
        <v>22</v>
      </c>
      <c r="F8264" t="s">
        <v>33</v>
      </c>
      <c r="G8264">
        <v>7794.13</v>
      </c>
      <c r="H8264">
        <v>2</v>
      </c>
      <c r="I8264">
        <v>15588.26</v>
      </c>
      <c r="J8264">
        <v>1.84</v>
      </c>
      <c r="K8264">
        <v>1950</v>
      </c>
      <c r="L8264" s="1">
        <v>45348</v>
      </c>
    </row>
    <row r="8265" spans="1:12" x14ac:dyDescent="0.25">
      <c r="A8265" t="s">
        <v>8309</v>
      </c>
      <c r="B8265" t="s">
        <v>43</v>
      </c>
      <c r="C8265" t="s">
        <v>44</v>
      </c>
      <c r="D8265" t="s">
        <v>45</v>
      </c>
      <c r="E8265" t="s">
        <v>22</v>
      </c>
      <c r="F8265" t="s">
        <v>17</v>
      </c>
      <c r="G8265">
        <v>17152.78</v>
      </c>
      <c r="H8265">
        <v>4</v>
      </c>
      <c r="I8265">
        <v>68611.12</v>
      </c>
      <c r="J8265">
        <v>4.09</v>
      </c>
      <c r="K8265">
        <v>2007</v>
      </c>
      <c r="L8265" s="1">
        <v>45570</v>
      </c>
    </row>
    <row r="8266" spans="1:12" x14ac:dyDescent="0.25">
      <c r="A8266" t="s">
        <v>8310</v>
      </c>
      <c r="B8266" t="s">
        <v>35</v>
      </c>
      <c r="C8266" t="s">
        <v>14</v>
      </c>
      <c r="D8266" t="s">
        <v>36</v>
      </c>
      <c r="E8266" t="s">
        <v>22</v>
      </c>
      <c r="F8266" t="s">
        <v>62</v>
      </c>
      <c r="G8266">
        <v>19064.169999999998</v>
      </c>
      <c r="H8266">
        <v>1</v>
      </c>
      <c r="I8266">
        <v>19064.169999999998</v>
      </c>
      <c r="J8266">
        <v>3.51</v>
      </c>
      <c r="K8266">
        <v>2219</v>
      </c>
      <c r="L8266" s="1">
        <v>45578</v>
      </c>
    </row>
    <row r="8267" spans="1:12" x14ac:dyDescent="0.25">
      <c r="A8267" t="s">
        <v>8311</v>
      </c>
      <c r="B8267" t="s">
        <v>19</v>
      </c>
      <c r="C8267" t="s">
        <v>20</v>
      </c>
      <c r="D8267" t="s">
        <v>21</v>
      </c>
      <c r="E8267" t="s">
        <v>16</v>
      </c>
      <c r="F8267" t="s">
        <v>28</v>
      </c>
      <c r="G8267">
        <v>1930.24</v>
      </c>
      <c r="H8267">
        <v>2</v>
      </c>
      <c r="I8267">
        <v>3860.48</v>
      </c>
      <c r="J8267">
        <v>1.37</v>
      </c>
      <c r="K8267">
        <v>1600</v>
      </c>
      <c r="L8267" s="1">
        <v>45570</v>
      </c>
    </row>
    <row r="8268" spans="1:12" x14ac:dyDescent="0.25">
      <c r="A8268" t="s">
        <v>8312</v>
      </c>
      <c r="B8268" t="s">
        <v>13</v>
      </c>
      <c r="C8268" t="s">
        <v>14</v>
      </c>
      <c r="D8268" t="s">
        <v>15</v>
      </c>
      <c r="E8268" t="s">
        <v>22</v>
      </c>
      <c r="F8268" t="s">
        <v>17</v>
      </c>
      <c r="G8268">
        <v>9691.2900000000009</v>
      </c>
      <c r="H8268">
        <v>2</v>
      </c>
      <c r="I8268">
        <v>19382.580000000002</v>
      </c>
      <c r="J8268">
        <v>2.15</v>
      </c>
      <c r="K8268">
        <v>4797</v>
      </c>
      <c r="L8268" s="1">
        <v>45651</v>
      </c>
    </row>
    <row r="8269" spans="1:12" x14ac:dyDescent="0.25">
      <c r="A8269" t="s">
        <v>8313</v>
      </c>
      <c r="B8269" t="s">
        <v>53</v>
      </c>
      <c r="C8269" t="s">
        <v>31</v>
      </c>
      <c r="D8269" t="s">
        <v>54</v>
      </c>
      <c r="E8269" t="s">
        <v>47</v>
      </c>
      <c r="F8269" t="s">
        <v>23</v>
      </c>
      <c r="G8269">
        <v>9280.6</v>
      </c>
      <c r="H8269">
        <v>4</v>
      </c>
      <c r="I8269">
        <v>37122.400000000001</v>
      </c>
      <c r="J8269">
        <v>1.22</v>
      </c>
      <c r="K8269">
        <v>968</v>
      </c>
      <c r="L8269" s="1">
        <v>45480</v>
      </c>
    </row>
    <row r="8270" spans="1:12" x14ac:dyDescent="0.25">
      <c r="A8270" t="s">
        <v>8314</v>
      </c>
      <c r="B8270" t="s">
        <v>38</v>
      </c>
      <c r="C8270" t="s">
        <v>20</v>
      </c>
      <c r="D8270" t="s">
        <v>39</v>
      </c>
      <c r="E8270" t="s">
        <v>22</v>
      </c>
      <c r="F8270" t="s">
        <v>28</v>
      </c>
      <c r="G8270">
        <v>19589.04</v>
      </c>
      <c r="H8270">
        <v>1</v>
      </c>
      <c r="I8270">
        <v>19589.04</v>
      </c>
      <c r="J8270">
        <v>2.46</v>
      </c>
      <c r="K8270">
        <v>562</v>
      </c>
      <c r="L8270" s="1">
        <v>45584</v>
      </c>
    </row>
    <row r="8271" spans="1:12" x14ac:dyDescent="0.25">
      <c r="A8271" t="s">
        <v>8315</v>
      </c>
      <c r="B8271" t="s">
        <v>30</v>
      </c>
      <c r="C8271" t="s">
        <v>31</v>
      </c>
      <c r="D8271" t="s">
        <v>32</v>
      </c>
      <c r="E8271" t="s">
        <v>22</v>
      </c>
      <c r="F8271" t="s">
        <v>62</v>
      </c>
      <c r="G8271">
        <v>297.64999999999998</v>
      </c>
      <c r="H8271">
        <v>2</v>
      </c>
      <c r="I8271">
        <v>595.29999999999995</v>
      </c>
      <c r="J8271">
        <v>2.23</v>
      </c>
      <c r="K8271">
        <v>1123</v>
      </c>
      <c r="L8271" s="1">
        <v>45517</v>
      </c>
    </row>
    <row r="8272" spans="1:12" x14ac:dyDescent="0.25">
      <c r="A8272" t="s">
        <v>8316</v>
      </c>
      <c r="B8272" t="s">
        <v>19</v>
      </c>
      <c r="C8272" t="s">
        <v>20</v>
      </c>
      <c r="D8272" t="s">
        <v>21</v>
      </c>
      <c r="E8272" t="s">
        <v>16</v>
      </c>
      <c r="F8272" t="s">
        <v>62</v>
      </c>
      <c r="G8272">
        <v>11471.12</v>
      </c>
      <c r="H8272">
        <v>1</v>
      </c>
      <c r="I8272">
        <v>11471.12</v>
      </c>
      <c r="J8272">
        <v>3.4</v>
      </c>
      <c r="K8272">
        <v>3854</v>
      </c>
      <c r="L8272" s="1">
        <v>45537</v>
      </c>
    </row>
    <row r="8273" spans="1:12" x14ac:dyDescent="0.25">
      <c r="A8273" t="s">
        <v>8317</v>
      </c>
      <c r="B8273" t="s">
        <v>35</v>
      </c>
      <c r="C8273" t="s">
        <v>14</v>
      </c>
      <c r="D8273" t="s">
        <v>36</v>
      </c>
      <c r="E8273" t="s">
        <v>47</v>
      </c>
      <c r="F8273" t="s">
        <v>23</v>
      </c>
      <c r="G8273">
        <v>16927.41</v>
      </c>
      <c r="H8273">
        <v>4</v>
      </c>
      <c r="I8273">
        <v>67709.64</v>
      </c>
      <c r="J8273">
        <v>4.9800000000000004</v>
      </c>
      <c r="K8273">
        <v>2592</v>
      </c>
      <c r="L8273" s="1">
        <v>45446</v>
      </c>
    </row>
    <row r="8274" spans="1:12" x14ac:dyDescent="0.25">
      <c r="A8274" t="s">
        <v>8318</v>
      </c>
      <c r="B8274" t="s">
        <v>65</v>
      </c>
      <c r="C8274" t="s">
        <v>20</v>
      </c>
      <c r="D8274" t="s">
        <v>66</v>
      </c>
      <c r="E8274" t="s">
        <v>22</v>
      </c>
      <c r="F8274" t="s">
        <v>17</v>
      </c>
      <c r="G8274">
        <v>4099.17</v>
      </c>
      <c r="H8274">
        <v>2</v>
      </c>
      <c r="I8274">
        <v>8198.34</v>
      </c>
      <c r="J8274">
        <v>4.5</v>
      </c>
      <c r="K8274">
        <v>3141</v>
      </c>
      <c r="L8274" s="1">
        <v>45444</v>
      </c>
    </row>
    <row r="8275" spans="1:12" x14ac:dyDescent="0.25">
      <c r="A8275" t="s">
        <v>8319</v>
      </c>
      <c r="B8275" t="s">
        <v>38</v>
      </c>
      <c r="C8275" t="s">
        <v>20</v>
      </c>
      <c r="D8275" t="s">
        <v>39</v>
      </c>
      <c r="E8275" t="s">
        <v>47</v>
      </c>
      <c r="F8275" t="s">
        <v>23</v>
      </c>
      <c r="G8275">
        <v>497.28</v>
      </c>
      <c r="H8275">
        <v>2</v>
      </c>
      <c r="I8275">
        <v>994.56</v>
      </c>
      <c r="J8275">
        <v>2.65</v>
      </c>
      <c r="K8275">
        <v>2076</v>
      </c>
      <c r="L8275" s="1">
        <v>45590</v>
      </c>
    </row>
    <row r="8276" spans="1:12" x14ac:dyDescent="0.25">
      <c r="A8276" t="s">
        <v>8320</v>
      </c>
      <c r="B8276" t="s">
        <v>13</v>
      </c>
      <c r="C8276" t="s">
        <v>14</v>
      </c>
      <c r="D8276" t="s">
        <v>15</v>
      </c>
      <c r="E8276" t="s">
        <v>47</v>
      </c>
      <c r="F8276" t="s">
        <v>17</v>
      </c>
      <c r="G8276">
        <v>7583.29</v>
      </c>
      <c r="H8276">
        <v>5</v>
      </c>
      <c r="I8276">
        <v>37916.449999999997</v>
      </c>
      <c r="J8276">
        <v>2.12</v>
      </c>
      <c r="K8276">
        <v>1164</v>
      </c>
      <c r="L8276" s="1">
        <v>45446</v>
      </c>
    </row>
    <row r="8277" spans="1:12" x14ac:dyDescent="0.25">
      <c r="A8277" t="s">
        <v>8321</v>
      </c>
      <c r="B8277" t="s">
        <v>30</v>
      </c>
      <c r="C8277" t="s">
        <v>31</v>
      </c>
      <c r="D8277" t="s">
        <v>32</v>
      </c>
      <c r="E8277" t="s">
        <v>47</v>
      </c>
      <c r="F8277" t="s">
        <v>23</v>
      </c>
      <c r="G8277">
        <v>5210.26</v>
      </c>
      <c r="H8277">
        <v>4</v>
      </c>
      <c r="I8277">
        <v>20841.04</v>
      </c>
      <c r="J8277">
        <v>3.77</v>
      </c>
      <c r="K8277">
        <v>854</v>
      </c>
      <c r="L8277" s="1">
        <v>45330</v>
      </c>
    </row>
    <row r="8278" spans="1:12" x14ac:dyDescent="0.25">
      <c r="A8278" t="s">
        <v>8322</v>
      </c>
      <c r="B8278" t="s">
        <v>38</v>
      </c>
      <c r="C8278" t="s">
        <v>20</v>
      </c>
      <c r="D8278" t="s">
        <v>39</v>
      </c>
      <c r="E8278" t="s">
        <v>22</v>
      </c>
      <c r="F8278" t="s">
        <v>17</v>
      </c>
      <c r="G8278">
        <v>11192.51</v>
      </c>
      <c r="H8278">
        <v>2</v>
      </c>
      <c r="I8278">
        <v>22385.02</v>
      </c>
      <c r="J8278">
        <v>4.9800000000000004</v>
      </c>
      <c r="K8278">
        <v>3664</v>
      </c>
      <c r="L8278" s="1">
        <v>45622</v>
      </c>
    </row>
    <row r="8279" spans="1:12" x14ac:dyDescent="0.25">
      <c r="A8279" t="s">
        <v>8323</v>
      </c>
      <c r="B8279" t="s">
        <v>35</v>
      </c>
      <c r="C8279" t="s">
        <v>14</v>
      </c>
      <c r="D8279" t="s">
        <v>36</v>
      </c>
      <c r="E8279" t="s">
        <v>16</v>
      </c>
      <c r="F8279" t="s">
        <v>17</v>
      </c>
      <c r="G8279">
        <v>3113.73</v>
      </c>
      <c r="H8279">
        <v>3</v>
      </c>
      <c r="I8279">
        <v>9341.19</v>
      </c>
      <c r="J8279">
        <v>4.83</v>
      </c>
      <c r="K8279">
        <v>2809</v>
      </c>
      <c r="L8279" s="1">
        <v>45531</v>
      </c>
    </row>
    <row r="8280" spans="1:12" x14ac:dyDescent="0.25">
      <c r="A8280" t="s">
        <v>8324</v>
      </c>
      <c r="B8280" t="s">
        <v>65</v>
      </c>
      <c r="C8280" t="s">
        <v>20</v>
      </c>
      <c r="D8280" t="s">
        <v>66</v>
      </c>
      <c r="E8280" t="s">
        <v>22</v>
      </c>
      <c r="F8280" t="s">
        <v>33</v>
      </c>
      <c r="G8280">
        <v>676.79</v>
      </c>
      <c r="H8280">
        <v>4</v>
      </c>
      <c r="I8280">
        <v>2707.16</v>
      </c>
      <c r="J8280">
        <v>4.38</v>
      </c>
      <c r="K8280">
        <v>706</v>
      </c>
      <c r="L8280" s="1">
        <v>45340</v>
      </c>
    </row>
    <row r="8281" spans="1:12" x14ac:dyDescent="0.25">
      <c r="A8281" t="s">
        <v>8325</v>
      </c>
      <c r="B8281" t="s">
        <v>30</v>
      </c>
      <c r="C8281" t="s">
        <v>31</v>
      </c>
      <c r="D8281" t="s">
        <v>32</v>
      </c>
      <c r="E8281" t="s">
        <v>22</v>
      </c>
      <c r="F8281" t="s">
        <v>62</v>
      </c>
      <c r="G8281">
        <v>19732.36</v>
      </c>
      <c r="H8281">
        <v>3</v>
      </c>
      <c r="I8281">
        <v>59197.08</v>
      </c>
      <c r="J8281">
        <v>3.49</v>
      </c>
      <c r="K8281">
        <v>265</v>
      </c>
      <c r="L8281" s="1">
        <v>45309</v>
      </c>
    </row>
    <row r="8282" spans="1:12" x14ac:dyDescent="0.25">
      <c r="A8282" t="s">
        <v>8326</v>
      </c>
      <c r="B8282" t="s">
        <v>49</v>
      </c>
      <c r="C8282" t="s">
        <v>14</v>
      </c>
      <c r="D8282" t="s">
        <v>50</v>
      </c>
      <c r="E8282" t="s">
        <v>22</v>
      </c>
      <c r="F8282" t="s">
        <v>23</v>
      </c>
      <c r="G8282">
        <v>15504.34</v>
      </c>
      <c r="H8282">
        <v>1</v>
      </c>
      <c r="I8282">
        <v>15504.34</v>
      </c>
      <c r="J8282">
        <v>3.21</v>
      </c>
      <c r="K8282">
        <v>4914</v>
      </c>
      <c r="L8282" s="1">
        <v>45403</v>
      </c>
    </row>
    <row r="8283" spans="1:12" x14ac:dyDescent="0.25">
      <c r="A8283" t="s">
        <v>8327</v>
      </c>
      <c r="B8283" t="s">
        <v>25</v>
      </c>
      <c r="C8283" t="s">
        <v>26</v>
      </c>
      <c r="D8283" t="s">
        <v>27</v>
      </c>
      <c r="E8283" t="s">
        <v>47</v>
      </c>
      <c r="F8283" t="s">
        <v>23</v>
      </c>
      <c r="G8283">
        <v>13946.59</v>
      </c>
      <c r="H8283">
        <v>3</v>
      </c>
      <c r="I8283">
        <v>41839.769999999997</v>
      </c>
      <c r="J8283">
        <v>3.64</v>
      </c>
      <c r="K8283">
        <v>4854</v>
      </c>
      <c r="L8283" s="1">
        <v>45588</v>
      </c>
    </row>
    <row r="8284" spans="1:12" x14ac:dyDescent="0.25">
      <c r="A8284" t="s">
        <v>8328</v>
      </c>
      <c r="B8284" t="s">
        <v>13</v>
      </c>
      <c r="C8284" t="s">
        <v>14</v>
      </c>
      <c r="D8284" t="s">
        <v>15</v>
      </c>
      <c r="E8284" t="s">
        <v>22</v>
      </c>
      <c r="F8284" t="s">
        <v>33</v>
      </c>
      <c r="G8284">
        <v>16475.509999999998</v>
      </c>
      <c r="H8284">
        <v>2</v>
      </c>
      <c r="I8284">
        <v>32951.019999999997</v>
      </c>
      <c r="J8284">
        <v>3.6</v>
      </c>
      <c r="K8284">
        <v>2954</v>
      </c>
      <c r="L8284" s="1">
        <v>45345</v>
      </c>
    </row>
    <row r="8285" spans="1:12" x14ac:dyDescent="0.25">
      <c r="A8285" t="s">
        <v>8329</v>
      </c>
      <c r="B8285" t="s">
        <v>19</v>
      </c>
      <c r="C8285" t="s">
        <v>20</v>
      </c>
      <c r="D8285" t="s">
        <v>21</v>
      </c>
      <c r="E8285" t="s">
        <v>47</v>
      </c>
      <c r="F8285" t="s">
        <v>62</v>
      </c>
      <c r="G8285">
        <v>15998.15</v>
      </c>
      <c r="H8285">
        <v>5</v>
      </c>
      <c r="I8285">
        <v>79990.75</v>
      </c>
      <c r="J8285">
        <v>2.74</v>
      </c>
      <c r="K8285">
        <v>1158</v>
      </c>
      <c r="L8285" s="1">
        <v>45565</v>
      </c>
    </row>
    <row r="8286" spans="1:12" x14ac:dyDescent="0.25">
      <c r="A8286" t="s">
        <v>8330</v>
      </c>
      <c r="B8286" t="s">
        <v>35</v>
      </c>
      <c r="C8286" t="s">
        <v>14</v>
      </c>
      <c r="D8286" t="s">
        <v>36</v>
      </c>
      <c r="E8286" t="s">
        <v>47</v>
      </c>
      <c r="F8286" t="s">
        <v>33</v>
      </c>
      <c r="G8286">
        <v>17702.75</v>
      </c>
      <c r="H8286">
        <v>1</v>
      </c>
      <c r="I8286">
        <v>17702.75</v>
      </c>
      <c r="J8286">
        <v>4.78</v>
      </c>
      <c r="K8286">
        <v>4820</v>
      </c>
      <c r="L8286" s="1">
        <v>45470</v>
      </c>
    </row>
    <row r="8287" spans="1:12" x14ac:dyDescent="0.25">
      <c r="A8287" t="s">
        <v>8331</v>
      </c>
      <c r="B8287" t="s">
        <v>49</v>
      </c>
      <c r="C8287" t="s">
        <v>14</v>
      </c>
      <c r="D8287" t="s">
        <v>50</v>
      </c>
      <c r="E8287" t="s">
        <v>47</v>
      </c>
      <c r="F8287" t="s">
        <v>40</v>
      </c>
      <c r="G8287">
        <v>19334.349999999999</v>
      </c>
      <c r="H8287">
        <v>1</v>
      </c>
      <c r="I8287">
        <v>19334.349999999999</v>
      </c>
      <c r="J8287">
        <v>2.78</v>
      </c>
      <c r="K8287">
        <v>1024</v>
      </c>
      <c r="L8287" s="1">
        <v>45339</v>
      </c>
    </row>
    <row r="8288" spans="1:12" x14ac:dyDescent="0.25">
      <c r="A8288" t="s">
        <v>8332</v>
      </c>
      <c r="B8288" t="s">
        <v>35</v>
      </c>
      <c r="C8288" t="s">
        <v>14</v>
      </c>
      <c r="D8288" t="s">
        <v>36</v>
      </c>
      <c r="E8288" t="s">
        <v>16</v>
      </c>
      <c r="F8288" t="s">
        <v>40</v>
      </c>
      <c r="G8288">
        <v>8544.93</v>
      </c>
      <c r="H8288">
        <v>2</v>
      </c>
      <c r="I8288">
        <v>17089.86</v>
      </c>
      <c r="J8288">
        <v>2.63</v>
      </c>
      <c r="K8288">
        <v>1586</v>
      </c>
      <c r="L8288" s="1">
        <v>45345</v>
      </c>
    </row>
    <row r="8289" spans="1:12" x14ac:dyDescent="0.25">
      <c r="A8289" t="s">
        <v>8333</v>
      </c>
      <c r="B8289" t="s">
        <v>13</v>
      </c>
      <c r="C8289" t="s">
        <v>14</v>
      </c>
      <c r="D8289" t="s">
        <v>15</v>
      </c>
      <c r="E8289" t="s">
        <v>47</v>
      </c>
      <c r="F8289" t="s">
        <v>17</v>
      </c>
      <c r="G8289">
        <v>15696.79</v>
      </c>
      <c r="H8289">
        <v>2</v>
      </c>
      <c r="I8289">
        <v>31393.58</v>
      </c>
      <c r="J8289">
        <v>2.31</v>
      </c>
      <c r="K8289">
        <v>3430</v>
      </c>
      <c r="L8289" s="1">
        <v>45650</v>
      </c>
    </row>
    <row r="8290" spans="1:12" x14ac:dyDescent="0.25">
      <c r="A8290" t="s">
        <v>8334</v>
      </c>
      <c r="B8290" t="s">
        <v>25</v>
      </c>
      <c r="C8290" t="s">
        <v>26</v>
      </c>
      <c r="D8290" t="s">
        <v>27</v>
      </c>
      <c r="E8290" t="s">
        <v>16</v>
      </c>
      <c r="F8290" t="s">
        <v>33</v>
      </c>
      <c r="G8290">
        <v>3538.52</v>
      </c>
      <c r="H8290">
        <v>5</v>
      </c>
      <c r="I8290">
        <v>17692.599999999999</v>
      </c>
      <c r="J8290">
        <v>4.05</v>
      </c>
      <c r="K8290">
        <v>2187</v>
      </c>
      <c r="L8290" s="1">
        <v>45609</v>
      </c>
    </row>
    <row r="8291" spans="1:12" x14ac:dyDescent="0.25">
      <c r="A8291" t="s">
        <v>8335</v>
      </c>
      <c r="B8291" t="s">
        <v>53</v>
      </c>
      <c r="C8291" t="s">
        <v>31</v>
      </c>
      <c r="D8291" t="s">
        <v>54</v>
      </c>
      <c r="E8291" t="s">
        <v>22</v>
      </c>
      <c r="F8291" t="s">
        <v>28</v>
      </c>
      <c r="G8291">
        <v>10616.69</v>
      </c>
      <c r="H8291">
        <v>2</v>
      </c>
      <c r="I8291">
        <v>21233.38</v>
      </c>
      <c r="J8291">
        <v>4.79</v>
      </c>
      <c r="K8291">
        <v>3945</v>
      </c>
      <c r="L8291" s="1">
        <v>45624</v>
      </c>
    </row>
    <row r="8292" spans="1:12" x14ac:dyDescent="0.25">
      <c r="A8292" t="s">
        <v>8336</v>
      </c>
      <c r="B8292" t="s">
        <v>49</v>
      </c>
      <c r="C8292" t="s">
        <v>14</v>
      </c>
      <c r="D8292" t="s">
        <v>50</v>
      </c>
      <c r="E8292" t="s">
        <v>16</v>
      </c>
      <c r="F8292" t="s">
        <v>23</v>
      </c>
      <c r="G8292">
        <v>8714.11</v>
      </c>
      <c r="H8292">
        <v>2</v>
      </c>
      <c r="I8292">
        <v>17428.22</v>
      </c>
      <c r="J8292">
        <v>3.34</v>
      </c>
      <c r="K8292">
        <v>3552</v>
      </c>
      <c r="L8292" s="1">
        <v>45630</v>
      </c>
    </row>
    <row r="8293" spans="1:12" x14ac:dyDescent="0.25">
      <c r="A8293" t="s">
        <v>8337</v>
      </c>
      <c r="B8293" t="s">
        <v>13</v>
      </c>
      <c r="C8293" t="s">
        <v>14</v>
      </c>
      <c r="D8293" t="s">
        <v>15</v>
      </c>
      <c r="E8293" t="s">
        <v>22</v>
      </c>
      <c r="F8293" t="s">
        <v>28</v>
      </c>
      <c r="G8293">
        <v>18837.259999999998</v>
      </c>
      <c r="H8293">
        <v>1</v>
      </c>
      <c r="I8293">
        <v>18837.259999999998</v>
      </c>
      <c r="J8293">
        <v>4.49</v>
      </c>
      <c r="K8293">
        <v>2195</v>
      </c>
      <c r="L8293" s="1">
        <v>45457</v>
      </c>
    </row>
    <row r="8294" spans="1:12" x14ac:dyDescent="0.25">
      <c r="A8294" t="s">
        <v>8338</v>
      </c>
      <c r="B8294" t="s">
        <v>13</v>
      </c>
      <c r="C8294" t="s">
        <v>14</v>
      </c>
      <c r="D8294" t="s">
        <v>15</v>
      </c>
      <c r="E8294" t="s">
        <v>47</v>
      </c>
      <c r="F8294" t="s">
        <v>17</v>
      </c>
      <c r="G8294">
        <v>2666.01</v>
      </c>
      <c r="H8294">
        <v>3</v>
      </c>
      <c r="I8294">
        <v>7998.03</v>
      </c>
      <c r="J8294">
        <v>3.59</v>
      </c>
      <c r="K8294">
        <v>1723</v>
      </c>
      <c r="L8294" s="1">
        <v>45462</v>
      </c>
    </row>
    <row r="8295" spans="1:12" x14ac:dyDescent="0.25">
      <c r="A8295" t="s">
        <v>8339</v>
      </c>
      <c r="B8295" t="s">
        <v>19</v>
      </c>
      <c r="C8295" t="s">
        <v>20</v>
      </c>
      <c r="D8295" t="s">
        <v>21</v>
      </c>
      <c r="E8295" t="s">
        <v>47</v>
      </c>
      <c r="F8295" t="s">
        <v>23</v>
      </c>
      <c r="G8295">
        <v>5984.78</v>
      </c>
      <c r="H8295">
        <v>1</v>
      </c>
      <c r="I8295">
        <v>5984.78</v>
      </c>
      <c r="J8295">
        <v>1.76</v>
      </c>
      <c r="K8295">
        <v>740</v>
      </c>
      <c r="L8295" s="1">
        <v>45636</v>
      </c>
    </row>
    <row r="8296" spans="1:12" x14ac:dyDescent="0.25">
      <c r="A8296" t="s">
        <v>8340</v>
      </c>
      <c r="B8296" t="s">
        <v>49</v>
      </c>
      <c r="C8296" t="s">
        <v>14</v>
      </c>
      <c r="D8296" t="s">
        <v>50</v>
      </c>
      <c r="E8296" t="s">
        <v>22</v>
      </c>
      <c r="F8296" t="s">
        <v>33</v>
      </c>
      <c r="G8296">
        <v>6118.03</v>
      </c>
      <c r="H8296">
        <v>4</v>
      </c>
      <c r="I8296">
        <v>24472.12</v>
      </c>
      <c r="J8296">
        <v>2.4500000000000002</v>
      </c>
      <c r="K8296">
        <v>4270</v>
      </c>
      <c r="L8296" s="1">
        <v>45549</v>
      </c>
    </row>
    <row r="8297" spans="1:12" x14ac:dyDescent="0.25">
      <c r="A8297" t="s">
        <v>8341</v>
      </c>
      <c r="B8297" t="s">
        <v>49</v>
      </c>
      <c r="C8297" t="s">
        <v>14</v>
      </c>
      <c r="D8297" t="s">
        <v>50</v>
      </c>
      <c r="E8297" t="s">
        <v>16</v>
      </c>
      <c r="F8297" t="s">
        <v>23</v>
      </c>
      <c r="G8297">
        <v>18280.259999999998</v>
      </c>
      <c r="H8297">
        <v>2</v>
      </c>
      <c r="I8297">
        <v>36560.519999999997</v>
      </c>
      <c r="J8297">
        <v>1.2</v>
      </c>
      <c r="K8297">
        <v>2871</v>
      </c>
      <c r="L8297" s="1">
        <v>45583</v>
      </c>
    </row>
    <row r="8298" spans="1:12" x14ac:dyDescent="0.25">
      <c r="A8298" t="s">
        <v>8342</v>
      </c>
      <c r="B8298" t="s">
        <v>38</v>
      </c>
      <c r="C8298" t="s">
        <v>20</v>
      </c>
      <c r="D8298" t="s">
        <v>39</v>
      </c>
      <c r="E8298" t="s">
        <v>22</v>
      </c>
      <c r="F8298" t="s">
        <v>33</v>
      </c>
      <c r="G8298">
        <v>14779.85</v>
      </c>
      <c r="H8298">
        <v>3</v>
      </c>
      <c r="I8298">
        <v>44339.55</v>
      </c>
      <c r="J8298">
        <v>1.3</v>
      </c>
      <c r="K8298">
        <v>1443</v>
      </c>
      <c r="L8298" s="1">
        <v>45331</v>
      </c>
    </row>
    <row r="8299" spans="1:12" x14ac:dyDescent="0.25">
      <c r="A8299" t="s">
        <v>8343</v>
      </c>
      <c r="B8299" t="s">
        <v>13</v>
      </c>
      <c r="C8299" t="s">
        <v>14</v>
      </c>
      <c r="D8299" t="s">
        <v>15</v>
      </c>
      <c r="E8299" t="s">
        <v>22</v>
      </c>
      <c r="F8299" t="s">
        <v>33</v>
      </c>
      <c r="G8299">
        <v>6148.16</v>
      </c>
      <c r="H8299">
        <v>1</v>
      </c>
      <c r="I8299">
        <v>6148.16</v>
      </c>
      <c r="J8299">
        <v>2.59</v>
      </c>
      <c r="K8299">
        <v>1417</v>
      </c>
      <c r="L8299" s="1">
        <v>45442</v>
      </c>
    </row>
    <row r="8300" spans="1:12" x14ac:dyDescent="0.25">
      <c r="A8300" t="s">
        <v>8344</v>
      </c>
      <c r="B8300" t="s">
        <v>65</v>
      </c>
      <c r="C8300" t="s">
        <v>20</v>
      </c>
      <c r="D8300" t="s">
        <v>66</v>
      </c>
      <c r="E8300" t="s">
        <v>22</v>
      </c>
      <c r="F8300" t="s">
        <v>62</v>
      </c>
      <c r="G8300">
        <v>10637.67</v>
      </c>
      <c r="H8300">
        <v>1</v>
      </c>
      <c r="I8300">
        <v>10637.67</v>
      </c>
      <c r="J8300">
        <v>1.81</v>
      </c>
      <c r="K8300">
        <v>4793</v>
      </c>
      <c r="L8300" s="1">
        <v>45578</v>
      </c>
    </row>
    <row r="8301" spans="1:12" x14ac:dyDescent="0.25">
      <c r="A8301" t="s">
        <v>8345</v>
      </c>
      <c r="B8301" t="s">
        <v>49</v>
      </c>
      <c r="C8301" t="s">
        <v>14</v>
      </c>
      <c r="D8301" t="s">
        <v>50</v>
      </c>
      <c r="E8301" t="s">
        <v>47</v>
      </c>
      <c r="F8301" t="s">
        <v>33</v>
      </c>
      <c r="G8301">
        <v>5898.89</v>
      </c>
      <c r="H8301">
        <v>2</v>
      </c>
      <c r="I8301">
        <v>11797.78</v>
      </c>
      <c r="J8301">
        <v>3.17</v>
      </c>
      <c r="K8301">
        <v>1302</v>
      </c>
      <c r="L8301" s="1">
        <v>45550</v>
      </c>
    </row>
    <row r="8302" spans="1:12" x14ac:dyDescent="0.25">
      <c r="A8302" t="s">
        <v>8346</v>
      </c>
      <c r="B8302" t="s">
        <v>38</v>
      </c>
      <c r="C8302" t="s">
        <v>20</v>
      </c>
      <c r="D8302" t="s">
        <v>39</v>
      </c>
      <c r="E8302" t="s">
        <v>47</v>
      </c>
      <c r="F8302" t="s">
        <v>28</v>
      </c>
      <c r="G8302">
        <v>17613.34</v>
      </c>
      <c r="H8302">
        <v>1</v>
      </c>
      <c r="I8302">
        <v>17613.34</v>
      </c>
      <c r="J8302">
        <v>2.5299999999999998</v>
      </c>
      <c r="K8302">
        <v>1416</v>
      </c>
      <c r="L8302" s="1">
        <v>45379</v>
      </c>
    </row>
    <row r="8303" spans="1:12" x14ac:dyDescent="0.25">
      <c r="A8303" t="s">
        <v>8347</v>
      </c>
      <c r="B8303" t="s">
        <v>38</v>
      </c>
      <c r="C8303" t="s">
        <v>20</v>
      </c>
      <c r="D8303" t="s">
        <v>39</v>
      </c>
      <c r="E8303" t="s">
        <v>22</v>
      </c>
      <c r="F8303" t="s">
        <v>62</v>
      </c>
      <c r="G8303">
        <v>12485.01</v>
      </c>
      <c r="H8303">
        <v>2</v>
      </c>
      <c r="I8303">
        <v>24970.02</v>
      </c>
      <c r="J8303">
        <v>1.49</v>
      </c>
      <c r="K8303">
        <v>4152</v>
      </c>
      <c r="L8303" s="1">
        <v>45353</v>
      </c>
    </row>
    <row r="8304" spans="1:12" x14ac:dyDescent="0.25">
      <c r="A8304" t="s">
        <v>8348</v>
      </c>
      <c r="B8304" t="s">
        <v>65</v>
      </c>
      <c r="C8304" t="s">
        <v>20</v>
      </c>
      <c r="D8304" t="s">
        <v>66</v>
      </c>
      <c r="E8304" t="s">
        <v>22</v>
      </c>
      <c r="F8304" t="s">
        <v>23</v>
      </c>
      <c r="G8304">
        <v>7818.06</v>
      </c>
      <c r="H8304">
        <v>3</v>
      </c>
      <c r="I8304">
        <v>23454.18</v>
      </c>
      <c r="J8304">
        <v>2.41</v>
      </c>
      <c r="K8304">
        <v>3656</v>
      </c>
      <c r="L8304" s="1">
        <v>45588</v>
      </c>
    </row>
    <row r="8305" spans="1:12" x14ac:dyDescent="0.25">
      <c r="A8305" t="s">
        <v>8349</v>
      </c>
      <c r="B8305" t="s">
        <v>43</v>
      </c>
      <c r="C8305" t="s">
        <v>44</v>
      </c>
      <c r="D8305" t="s">
        <v>45</v>
      </c>
      <c r="E8305" t="s">
        <v>22</v>
      </c>
      <c r="F8305" t="s">
        <v>33</v>
      </c>
      <c r="G8305">
        <v>6518.02</v>
      </c>
      <c r="H8305">
        <v>1</v>
      </c>
      <c r="I8305">
        <v>6518.02</v>
      </c>
      <c r="J8305">
        <v>3.32</v>
      </c>
      <c r="K8305">
        <v>2526</v>
      </c>
      <c r="L8305" s="1">
        <v>45471</v>
      </c>
    </row>
    <row r="8306" spans="1:12" x14ac:dyDescent="0.25">
      <c r="A8306" t="s">
        <v>8350</v>
      </c>
      <c r="B8306" t="s">
        <v>19</v>
      </c>
      <c r="C8306" t="s">
        <v>20</v>
      </c>
      <c r="D8306" t="s">
        <v>21</v>
      </c>
      <c r="E8306" t="s">
        <v>16</v>
      </c>
      <c r="F8306" t="s">
        <v>17</v>
      </c>
      <c r="G8306">
        <v>1301.79</v>
      </c>
      <c r="H8306">
        <v>3</v>
      </c>
      <c r="I8306">
        <v>3905.37</v>
      </c>
      <c r="J8306">
        <v>1.97</v>
      </c>
      <c r="K8306">
        <v>2552</v>
      </c>
      <c r="L8306" s="1">
        <v>45301</v>
      </c>
    </row>
    <row r="8307" spans="1:12" x14ac:dyDescent="0.25">
      <c r="A8307" t="s">
        <v>8351</v>
      </c>
      <c r="B8307" t="s">
        <v>30</v>
      </c>
      <c r="C8307" t="s">
        <v>31</v>
      </c>
      <c r="D8307" t="s">
        <v>32</v>
      </c>
      <c r="E8307" t="s">
        <v>22</v>
      </c>
      <c r="F8307" t="s">
        <v>40</v>
      </c>
      <c r="G8307">
        <v>831.84</v>
      </c>
      <c r="H8307">
        <v>3</v>
      </c>
      <c r="I8307">
        <v>2495.52</v>
      </c>
      <c r="J8307">
        <v>2.79</v>
      </c>
      <c r="K8307">
        <v>3167</v>
      </c>
      <c r="L8307" s="1">
        <v>45355</v>
      </c>
    </row>
    <row r="8308" spans="1:12" x14ac:dyDescent="0.25">
      <c r="A8308" t="s">
        <v>8352</v>
      </c>
      <c r="B8308" t="s">
        <v>35</v>
      </c>
      <c r="C8308" t="s">
        <v>14</v>
      </c>
      <c r="D8308" t="s">
        <v>36</v>
      </c>
      <c r="E8308" t="s">
        <v>16</v>
      </c>
      <c r="F8308" t="s">
        <v>17</v>
      </c>
      <c r="G8308">
        <v>16423.84</v>
      </c>
      <c r="H8308">
        <v>3</v>
      </c>
      <c r="I8308">
        <v>49271.519999999997</v>
      </c>
      <c r="J8308">
        <v>4.17</v>
      </c>
      <c r="K8308">
        <v>2280</v>
      </c>
      <c r="L8308" s="1">
        <v>45541</v>
      </c>
    </row>
    <row r="8309" spans="1:12" x14ac:dyDescent="0.25">
      <c r="A8309" t="s">
        <v>8353</v>
      </c>
      <c r="B8309" t="s">
        <v>65</v>
      </c>
      <c r="C8309" t="s">
        <v>20</v>
      </c>
      <c r="D8309" t="s">
        <v>66</v>
      </c>
      <c r="E8309" t="s">
        <v>16</v>
      </c>
      <c r="F8309" t="s">
        <v>17</v>
      </c>
      <c r="G8309">
        <v>5938.36</v>
      </c>
      <c r="H8309">
        <v>5</v>
      </c>
      <c r="I8309">
        <v>29691.8</v>
      </c>
      <c r="J8309">
        <v>2.77</v>
      </c>
      <c r="K8309">
        <v>2308</v>
      </c>
      <c r="L8309" s="1">
        <v>45406</v>
      </c>
    </row>
    <row r="8310" spans="1:12" x14ac:dyDescent="0.25">
      <c r="A8310" t="s">
        <v>8354</v>
      </c>
      <c r="B8310" t="s">
        <v>13</v>
      </c>
      <c r="C8310" t="s">
        <v>14</v>
      </c>
      <c r="D8310" t="s">
        <v>15</v>
      </c>
      <c r="E8310" t="s">
        <v>47</v>
      </c>
      <c r="F8310" t="s">
        <v>23</v>
      </c>
      <c r="G8310">
        <v>4943.29</v>
      </c>
      <c r="H8310">
        <v>5</v>
      </c>
      <c r="I8310">
        <v>24716.45</v>
      </c>
      <c r="J8310">
        <v>1.26</v>
      </c>
      <c r="K8310">
        <v>3382</v>
      </c>
      <c r="L8310" s="1">
        <v>45577</v>
      </c>
    </row>
    <row r="8311" spans="1:12" x14ac:dyDescent="0.25">
      <c r="A8311" t="s">
        <v>8355</v>
      </c>
      <c r="B8311" t="s">
        <v>35</v>
      </c>
      <c r="C8311" t="s">
        <v>14</v>
      </c>
      <c r="D8311" t="s">
        <v>36</v>
      </c>
      <c r="E8311" t="s">
        <v>16</v>
      </c>
      <c r="F8311" t="s">
        <v>17</v>
      </c>
      <c r="G8311">
        <v>19994.52</v>
      </c>
      <c r="H8311">
        <v>2</v>
      </c>
      <c r="I8311">
        <v>39989.040000000001</v>
      </c>
      <c r="J8311">
        <v>4.3499999999999996</v>
      </c>
      <c r="K8311">
        <v>3568</v>
      </c>
      <c r="L8311" s="1">
        <v>45529</v>
      </c>
    </row>
    <row r="8312" spans="1:12" x14ac:dyDescent="0.25">
      <c r="A8312" t="s">
        <v>8356</v>
      </c>
      <c r="B8312" t="s">
        <v>38</v>
      </c>
      <c r="C8312" t="s">
        <v>20</v>
      </c>
      <c r="D8312" t="s">
        <v>39</v>
      </c>
      <c r="E8312" t="s">
        <v>47</v>
      </c>
      <c r="F8312" t="s">
        <v>62</v>
      </c>
      <c r="G8312">
        <v>16968.830000000002</v>
      </c>
      <c r="H8312">
        <v>2</v>
      </c>
      <c r="I8312">
        <v>33937.660000000003</v>
      </c>
      <c r="J8312">
        <v>4.82</v>
      </c>
      <c r="K8312">
        <v>3784</v>
      </c>
      <c r="L8312" s="1">
        <v>45476</v>
      </c>
    </row>
    <row r="8313" spans="1:12" x14ac:dyDescent="0.25">
      <c r="A8313" t="s">
        <v>8357</v>
      </c>
      <c r="B8313" t="s">
        <v>19</v>
      </c>
      <c r="C8313" t="s">
        <v>20</v>
      </c>
      <c r="D8313" t="s">
        <v>21</v>
      </c>
      <c r="E8313" t="s">
        <v>22</v>
      </c>
      <c r="F8313" t="s">
        <v>17</v>
      </c>
      <c r="G8313">
        <v>7040.37</v>
      </c>
      <c r="H8313">
        <v>3</v>
      </c>
      <c r="I8313">
        <v>21121.11</v>
      </c>
      <c r="J8313">
        <v>4.21</v>
      </c>
      <c r="K8313">
        <v>3465</v>
      </c>
      <c r="L8313" s="1">
        <v>45618</v>
      </c>
    </row>
    <row r="8314" spans="1:12" x14ac:dyDescent="0.25">
      <c r="A8314" t="s">
        <v>8358</v>
      </c>
      <c r="B8314" t="s">
        <v>49</v>
      </c>
      <c r="C8314" t="s">
        <v>14</v>
      </c>
      <c r="D8314" t="s">
        <v>50</v>
      </c>
      <c r="E8314" t="s">
        <v>16</v>
      </c>
      <c r="F8314" t="s">
        <v>33</v>
      </c>
      <c r="G8314">
        <v>990.8</v>
      </c>
      <c r="H8314">
        <v>4</v>
      </c>
      <c r="I8314">
        <v>3963.2</v>
      </c>
      <c r="J8314">
        <v>4.46</v>
      </c>
      <c r="K8314">
        <v>4117</v>
      </c>
      <c r="L8314" s="1">
        <v>45426</v>
      </c>
    </row>
    <row r="8315" spans="1:12" x14ac:dyDescent="0.25">
      <c r="A8315" t="s">
        <v>8359</v>
      </c>
      <c r="B8315" t="s">
        <v>30</v>
      </c>
      <c r="C8315" t="s">
        <v>31</v>
      </c>
      <c r="D8315" t="s">
        <v>32</v>
      </c>
      <c r="E8315" t="s">
        <v>47</v>
      </c>
      <c r="F8315" t="s">
        <v>62</v>
      </c>
      <c r="G8315">
        <v>4877.1899999999996</v>
      </c>
      <c r="H8315">
        <v>3</v>
      </c>
      <c r="I8315">
        <v>14631.57</v>
      </c>
      <c r="J8315">
        <v>3.37</v>
      </c>
      <c r="K8315">
        <v>63</v>
      </c>
      <c r="L8315" s="1">
        <v>45418</v>
      </c>
    </row>
    <row r="8316" spans="1:12" x14ac:dyDescent="0.25">
      <c r="A8316" t="s">
        <v>8360</v>
      </c>
      <c r="B8316" t="s">
        <v>49</v>
      </c>
      <c r="C8316" t="s">
        <v>14</v>
      </c>
      <c r="D8316" t="s">
        <v>50</v>
      </c>
      <c r="E8316" t="s">
        <v>16</v>
      </c>
      <c r="F8316" t="s">
        <v>23</v>
      </c>
      <c r="G8316">
        <v>3907.41</v>
      </c>
      <c r="H8316">
        <v>2</v>
      </c>
      <c r="I8316">
        <v>7814.82</v>
      </c>
      <c r="J8316">
        <v>2.36</v>
      </c>
      <c r="K8316">
        <v>1633</v>
      </c>
      <c r="L8316" s="1">
        <v>45386</v>
      </c>
    </row>
    <row r="8317" spans="1:12" x14ac:dyDescent="0.25">
      <c r="A8317" t="s">
        <v>8361</v>
      </c>
      <c r="B8317" t="s">
        <v>19</v>
      </c>
      <c r="C8317" t="s">
        <v>20</v>
      </c>
      <c r="D8317" t="s">
        <v>21</v>
      </c>
      <c r="E8317" t="s">
        <v>22</v>
      </c>
      <c r="F8317" t="s">
        <v>23</v>
      </c>
      <c r="G8317">
        <v>7247.23</v>
      </c>
      <c r="H8317">
        <v>3</v>
      </c>
      <c r="I8317">
        <v>21741.69</v>
      </c>
      <c r="J8317">
        <v>3.1</v>
      </c>
      <c r="K8317">
        <v>765</v>
      </c>
      <c r="L8317" s="1">
        <v>45371</v>
      </c>
    </row>
    <row r="8318" spans="1:12" x14ac:dyDescent="0.25">
      <c r="A8318" t="s">
        <v>8362</v>
      </c>
      <c r="B8318" t="s">
        <v>19</v>
      </c>
      <c r="C8318" t="s">
        <v>20</v>
      </c>
      <c r="D8318" t="s">
        <v>21</v>
      </c>
      <c r="E8318" t="s">
        <v>47</v>
      </c>
      <c r="F8318" t="s">
        <v>62</v>
      </c>
      <c r="G8318">
        <v>13236.34</v>
      </c>
      <c r="H8318">
        <v>1</v>
      </c>
      <c r="I8318">
        <v>13236.34</v>
      </c>
      <c r="J8318">
        <v>1.95</v>
      </c>
      <c r="K8318">
        <v>279</v>
      </c>
      <c r="L8318" s="1">
        <v>45590</v>
      </c>
    </row>
    <row r="8319" spans="1:12" x14ac:dyDescent="0.25">
      <c r="A8319" t="s">
        <v>8363</v>
      </c>
      <c r="B8319" t="s">
        <v>53</v>
      </c>
      <c r="C8319" t="s">
        <v>31</v>
      </c>
      <c r="D8319" t="s">
        <v>54</v>
      </c>
      <c r="E8319" t="s">
        <v>16</v>
      </c>
      <c r="F8319" t="s">
        <v>62</v>
      </c>
      <c r="G8319">
        <v>13802.38</v>
      </c>
      <c r="H8319">
        <v>2</v>
      </c>
      <c r="I8319">
        <v>27604.76</v>
      </c>
      <c r="J8319">
        <v>3.65</v>
      </c>
      <c r="K8319">
        <v>4568</v>
      </c>
      <c r="L8319" s="1">
        <v>45532</v>
      </c>
    </row>
    <row r="8320" spans="1:12" x14ac:dyDescent="0.25">
      <c r="A8320" t="s">
        <v>8364</v>
      </c>
      <c r="B8320" t="s">
        <v>38</v>
      </c>
      <c r="C8320" t="s">
        <v>20</v>
      </c>
      <c r="D8320" t="s">
        <v>39</v>
      </c>
      <c r="E8320" t="s">
        <v>22</v>
      </c>
      <c r="F8320" t="s">
        <v>33</v>
      </c>
      <c r="G8320">
        <v>7242.17</v>
      </c>
      <c r="H8320">
        <v>3</v>
      </c>
      <c r="I8320">
        <v>21726.51</v>
      </c>
      <c r="J8320">
        <v>4.66</v>
      </c>
      <c r="K8320">
        <v>3680</v>
      </c>
      <c r="L8320" s="1">
        <v>45504</v>
      </c>
    </row>
    <row r="8321" spans="1:12" x14ac:dyDescent="0.25">
      <c r="A8321" t="s">
        <v>8365</v>
      </c>
      <c r="B8321" t="s">
        <v>49</v>
      </c>
      <c r="C8321" t="s">
        <v>14</v>
      </c>
      <c r="D8321" t="s">
        <v>50</v>
      </c>
      <c r="E8321" t="s">
        <v>47</v>
      </c>
      <c r="F8321" t="s">
        <v>62</v>
      </c>
      <c r="G8321">
        <v>13996.54</v>
      </c>
      <c r="H8321">
        <v>2</v>
      </c>
      <c r="I8321">
        <v>27993.08</v>
      </c>
      <c r="J8321">
        <v>3.51</v>
      </c>
      <c r="K8321">
        <v>952</v>
      </c>
      <c r="L8321" s="1">
        <v>45436</v>
      </c>
    </row>
    <row r="8322" spans="1:12" x14ac:dyDescent="0.25">
      <c r="A8322" t="s">
        <v>8366</v>
      </c>
      <c r="B8322" t="s">
        <v>49</v>
      </c>
      <c r="C8322" t="s">
        <v>14</v>
      </c>
      <c r="D8322" t="s">
        <v>50</v>
      </c>
      <c r="E8322" t="s">
        <v>22</v>
      </c>
      <c r="F8322" t="s">
        <v>28</v>
      </c>
      <c r="G8322">
        <v>18638.38</v>
      </c>
      <c r="H8322">
        <v>5</v>
      </c>
      <c r="I8322">
        <v>93191.9</v>
      </c>
      <c r="J8322">
        <v>1.1299999999999999</v>
      </c>
      <c r="K8322">
        <v>2243</v>
      </c>
      <c r="L8322" s="1">
        <v>45652</v>
      </c>
    </row>
    <row r="8323" spans="1:12" x14ac:dyDescent="0.25">
      <c r="A8323" t="s">
        <v>8367</v>
      </c>
      <c r="B8323" t="s">
        <v>49</v>
      </c>
      <c r="C8323" t="s">
        <v>14</v>
      </c>
      <c r="D8323" t="s">
        <v>50</v>
      </c>
      <c r="E8323" t="s">
        <v>22</v>
      </c>
      <c r="F8323" t="s">
        <v>40</v>
      </c>
      <c r="G8323">
        <v>13845.71</v>
      </c>
      <c r="H8323">
        <v>2</v>
      </c>
      <c r="I8323">
        <v>27691.42</v>
      </c>
      <c r="J8323">
        <v>4.97</v>
      </c>
      <c r="K8323">
        <v>2959</v>
      </c>
      <c r="L8323" s="1">
        <v>45356</v>
      </c>
    </row>
    <row r="8324" spans="1:12" x14ac:dyDescent="0.25">
      <c r="A8324" t="s">
        <v>8368</v>
      </c>
      <c r="B8324" t="s">
        <v>13</v>
      </c>
      <c r="C8324" t="s">
        <v>14</v>
      </c>
      <c r="D8324" t="s">
        <v>15</v>
      </c>
      <c r="E8324" t="s">
        <v>16</v>
      </c>
      <c r="F8324" t="s">
        <v>28</v>
      </c>
      <c r="G8324">
        <v>3972.63</v>
      </c>
      <c r="H8324">
        <v>3</v>
      </c>
      <c r="I8324">
        <v>11917.89</v>
      </c>
      <c r="J8324">
        <v>2.2999999999999998</v>
      </c>
      <c r="K8324">
        <v>3322</v>
      </c>
      <c r="L8324" s="1">
        <v>45299</v>
      </c>
    </row>
    <row r="8325" spans="1:12" x14ac:dyDescent="0.25">
      <c r="A8325" t="s">
        <v>8369</v>
      </c>
      <c r="B8325" t="s">
        <v>30</v>
      </c>
      <c r="C8325" t="s">
        <v>31</v>
      </c>
      <c r="D8325" t="s">
        <v>32</v>
      </c>
      <c r="E8325" t="s">
        <v>22</v>
      </c>
      <c r="F8325" t="s">
        <v>62</v>
      </c>
      <c r="G8325">
        <v>16050.45</v>
      </c>
      <c r="H8325">
        <v>5</v>
      </c>
      <c r="I8325">
        <v>80252.25</v>
      </c>
      <c r="J8325">
        <v>3.15</v>
      </c>
      <c r="K8325">
        <v>3392</v>
      </c>
      <c r="L8325" s="1">
        <v>45652</v>
      </c>
    </row>
    <row r="8326" spans="1:12" x14ac:dyDescent="0.25">
      <c r="A8326" t="s">
        <v>8370</v>
      </c>
      <c r="B8326" t="s">
        <v>38</v>
      </c>
      <c r="C8326" t="s">
        <v>20</v>
      </c>
      <c r="D8326" t="s">
        <v>39</v>
      </c>
      <c r="E8326" t="s">
        <v>16</v>
      </c>
      <c r="F8326" t="s">
        <v>28</v>
      </c>
      <c r="G8326">
        <v>12277.68</v>
      </c>
      <c r="H8326">
        <v>3</v>
      </c>
      <c r="I8326">
        <v>36833.040000000001</v>
      </c>
      <c r="J8326">
        <v>3.48</v>
      </c>
      <c r="K8326">
        <v>4989</v>
      </c>
      <c r="L8326" s="1">
        <v>45387</v>
      </c>
    </row>
    <row r="8327" spans="1:12" x14ac:dyDescent="0.25">
      <c r="A8327" t="s">
        <v>8371</v>
      </c>
      <c r="B8327" t="s">
        <v>30</v>
      </c>
      <c r="C8327" t="s">
        <v>31</v>
      </c>
      <c r="D8327" t="s">
        <v>32</v>
      </c>
      <c r="E8327" t="s">
        <v>16</v>
      </c>
      <c r="F8327" t="s">
        <v>23</v>
      </c>
      <c r="G8327">
        <v>6668.18</v>
      </c>
      <c r="H8327">
        <v>1</v>
      </c>
      <c r="I8327">
        <v>6668.18</v>
      </c>
      <c r="J8327">
        <v>4.58</v>
      </c>
      <c r="K8327">
        <v>1491</v>
      </c>
      <c r="L8327" s="1">
        <v>45530</v>
      </c>
    </row>
    <row r="8328" spans="1:12" x14ac:dyDescent="0.25">
      <c r="A8328" t="s">
        <v>8372</v>
      </c>
      <c r="B8328" t="s">
        <v>53</v>
      </c>
      <c r="C8328" t="s">
        <v>31</v>
      </c>
      <c r="D8328" t="s">
        <v>54</v>
      </c>
      <c r="E8328" t="s">
        <v>22</v>
      </c>
      <c r="F8328" t="s">
        <v>17</v>
      </c>
      <c r="G8328">
        <v>15564.53</v>
      </c>
      <c r="H8328">
        <v>1</v>
      </c>
      <c r="I8328">
        <v>15564.53</v>
      </c>
      <c r="J8328">
        <v>3.58</v>
      </c>
      <c r="K8328">
        <v>4602</v>
      </c>
      <c r="L8328" s="1">
        <v>45524</v>
      </c>
    </row>
    <row r="8329" spans="1:12" x14ac:dyDescent="0.25">
      <c r="A8329" t="s">
        <v>8373</v>
      </c>
      <c r="B8329" t="s">
        <v>53</v>
      </c>
      <c r="C8329" t="s">
        <v>31</v>
      </c>
      <c r="D8329" t="s">
        <v>54</v>
      </c>
      <c r="E8329" t="s">
        <v>47</v>
      </c>
      <c r="F8329" t="s">
        <v>62</v>
      </c>
      <c r="G8329">
        <v>5279.87</v>
      </c>
      <c r="H8329">
        <v>4</v>
      </c>
      <c r="I8329">
        <v>21119.48</v>
      </c>
      <c r="J8329">
        <v>1.33</v>
      </c>
      <c r="K8329">
        <v>4622</v>
      </c>
      <c r="L8329" s="1">
        <v>45627</v>
      </c>
    </row>
    <row r="8330" spans="1:12" x14ac:dyDescent="0.25">
      <c r="A8330" t="s">
        <v>8374</v>
      </c>
      <c r="B8330" t="s">
        <v>13</v>
      </c>
      <c r="C8330" t="s">
        <v>14</v>
      </c>
      <c r="D8330" t="s">
        <v>15</v>
      </c>
      <c r="E8330" t="s">
        <v>16</v>
      </c>
      <c r="F8330" t="s">
        <v>33</v>
      </c>
      <c r="G8330">
        <v>13130.96</v>
      </c>
      <c r="H8330">
        <v>3</v>
      </c>
      <c r="I8330">
        <v>39392.879999999997</v>
      </c>
      <c r="J8330">
        <v>2.5</v>
      </c>
      <c r="K8330">
        <v>3253</v>
      </c>
      <c r="L8330" s="1">
        <v>45424</v>
      </c>
    </row>
    <row r="8331" spans="1:12" x14ac:dyDescent="0.25">
      <c r="A8331" t="s">
        <v>8375</v>
      </c>
      <c r="B8331" t="s">
        <v>49</v>
      </c>
      <c r="C8331" t="s">
        <v>14</v>
      </c>
      <c r="D8331" t="s">
        <v>50</v>
      </c>
      <c r="E8331" t="s">
        <v>47</v>
      </c>
      <c r="F8331" t="s">
        <v>62</v>
      </c>
      <c r="G8331">
        <v>10453.870000000001</v>
      </c>
      <c r="H8331">
        <v>1</v>
      </c>
      <c r="I8331">
        <v>10453.870000000001</v>
      </c>
      <c r="J8331">
        <v>2.08</v>
      </c>
      <c r="K8331">
        <v>3682</v>
      </c>
      <c r="L8331" s="1">
        <v>45517</v>
      </c>
    </row>
    <row r="8332" spans="1:12" x14ac:dyDescent="0.25">
      <c r="A8332" t="s">
        <v>8376</v>
      </c>
      <c r="B8332" t="s">
        <v>43</v>
      </c>
      <c r="C8332" t="s">
        <v>44</v>
      </c>
      <c r="D8332" t="s">
        <v>45</v>
      </c>
      <c r="E8332" t="s">
        <v>47</v>
      </c>
      <c r="F8332" t="s">
        <v>28</v>
      </c>
      <c r="G8332">
        <v>9137</v>
      </c>
      <c r="H8332">
        <v>3</v>
      </c>
      <c r="I8332">
        <v>27411</v>
      </c>
      <c r="J8332">
        <v>2.0099999999999998</v>
      </c>
      <c r="K8332">
        <v>2280</v>
      </c>
      <c r="L8332" s="1">
        <v>45368</v>
      </c>
    </row>
    <row r="8333" spans="1:12" x14ac:dyDescent="0.25">
      <c r="A8333" t="s">
        <v>8377</v>
      </c>
      <c r="B8333" t="s">
        <v>65</v>
      </c>
      <c r="C8333" t="s">
        <v>20</v>
      </c>
      <c r="D8333" t="s">
        <v>66</v>
      </c>
      <c r="E8333" t="s">
        <v>22</v>
      </c>
      <c r="F8333" t="s">
        <v>28</v>
      </c>
      <c r="G8333">
        <v>11348.47</v>
      </c>
      <c r="H8333">
        <v>3</v>
      </c>
      <c r="I8333">
        <v>34045.410000000003</v>
      </c>
      <c r="J8333">
        <v>1.95</v>
      </c>
      <c r="K8333">
        <v>339</v>
      </c>
      <c r="L8333" s="1">
        <v>45311</v>
      </c>
    </row>
    <row r="8334" spans="1:12" x14ac:dyDescent="0.25">
      <c r="A8334" t="s">
        <v>8378</v>
      </c>
      <c r="B8334" t="s">
        <v>13</v>
      </c>
      <c r="C8334" t="s">
        <v>14</v>
      </c>
      <c r="D8334" t="s">
        <v>15</v>
      </c>
      <c r="E8334" t="s">
        <v>47</v>
      </c>
      <c r="F8334" t="s">
        <v>28</v>
      </c>
      <c r="G8334">
        <v>4807.16</v>
      </c>
      <c r="H8334">
        <v>1</v>
      </c>
      <c r="I8334">
        <v>4807.16</v>
      </c>
      <c r="J8334">
        <v>1.98</v>
      </c>
      <c r="K8334">
        <v>4960</v>
      </c>
      <c r="L8334" s="1">
        <v>45315</v>
      </c>
    </row>
    <row r="8335" spans="1:12" x14ac:dyDescent="0.25">
      <c r="A8335" t="s">
        <v>8379</v>
      </c>
      <c r="B8335" t="s">
        <v>30</v>
      </c>
      <c r="C8335" t="s">
        <v>31</v>
      </c>
      <c r="D8335" t="s">
        <v>32</v>
      </c>
      <c r="E8335" t="s">
        <v>16</v>
      </c>
      <c r="F8335" t="s">
        <v>17</v>
      </c>
      <c r="G8335">
        <v>5498.81</v>
      </c>
      <c r="H8335">
        <v>1</v>
      </c>
      <c r="I8335">
        <v>5498.81</v>
      </c>
      <c r="J8335">
        <v>2.42</v>
      </c>
      <c r="K8335">
        <v>3622</v>
      </c>
      <c r="L8335" s="1">
        <v>45409</v>
      </c>
    </row>
    <row r="8336" spans="1:12" x14ac:dyDescent="0.25">
      <c r="A8336" t="s">
        <v>8380</v>
      </c>
      <c r="B8336" t="s">
        <v>49</v>
      </c>
      <c r="C8336" t="s">
        <v>14</v>
      </c>
      <c r="D8336" t="s">
        <v>50</v>
      </c>
      <c r="E8336" t="s">
        <v>22</v>
      </c>
      <c r="F8336" t="s">
        <v>28</v>
      </c>
      <c r="G8336">
        <v>8586.7199999999993</v>
      </c>
      <c r="H8336">
        <v>5</v>
      </c>
      <c r="I8336">
        <v>42933.599999999999</v>
      </c>
      <c r="J8336">
        <v>3.75</v>
      </c>
      <c r="K8336">
        <v>1346</v>
      </c>
      <c r="L8336" s="1">
        <v>45444</v>
      </c>
    </row>
    <row r="8337" spans="1:12" x14ac:dyDescent="0.25">
      <c r="A8337" t="s">
        <v>8381</v>
      </c>
      <c r="B8337" t="s">
        <v>38</v>
      </c>
      <c r="C8337" t="s">
        <v>20</v>
      </c>
      <c r="D8337" t="s">
        <v>39</v>
      </c>
      <c r="E8337" t="s">
        <v>47</v>
      </c>
      <c r="F8337" t="s">
        <v>40</v>
      </c>
      <c r="G8337">
        <v>16213.92</v>
      </c>
      <c r="H8337">
        <v>3</v>
      </c>
      <c r="I8337">
        <v>48641.760000000002</v>
      </c>
      <c r="J8337">
        <v>2.2999999999999998</v>
      </c>
      <c r="K8337">
        <v>2302</v>
      </c>
      <c r="L8337" s="1">
        <v>45589</v>
      </c>
    </row>
    <row r="8338" spans="1:12" x14ac:dyDescent="0.25">
      <c r="A8338" t="s">
        <v>8382</v>
      </c>
      <c r="B8338" t="s">
        <v>53</v>
      </c>
      <c r="C8338" t="s">
        <v>31</v>
      </c>
      <c r="D8338" t="s">
        <v>54</v>
      </c>
      <c r="E8338" t="s">
        <v>16</v>
      </c>
      <c r="F8338" t="s">
        <v>40</v>
      </c>
      <c r="G8338">
        <v>14860.6</v>
      </c>
      <c r="H8338">
        <v>2</v>
      </c>
      <c r="I8338">
        <v>29721.200000000001</v>
      </c>
      <c r="J8338">
        <v>1.18</v>
      </c>
      <c r="K8338">
        <v>3547</v>
      </c>
      <c r="L8338" s="1">
        <v>45573</v>
      </c>
    </row>
    <row r="8339" spans="1:12" x14ac:dyDescent="0.25">
      <c r="A8339" t="s">
        <v>8383</v>
      </c>
      <c r="B8339" t="s">
        <v>65</v>
      </c>
      <c r="C8339" t="s">
        <v>20</v>
      </c>
      <c r="D8339" t="s">
        <v>66</v>
      </c>
      <c r="E8339" t="s">
        <v>16</v>
      </c>
      <c r="F8339" t="s">
        <v>40</v>
      </c>
      <c r="G8339">
        <v>16402.11</v>
      </c>
      <c r="H8339">
        <v>4</v>
      </c>
      <c r="I8339">
        <v>65608.44</v>
      </c>
      <c r="J8339">
        <v>1.41</v>
      </c>
      <c r="K8339">
        <v>4077</v>
      </c>
      <c r="L8339" s="1">
        <v>45617</v>
      </c>
    </row>
    <row r="8340" spans="1:12" x14ac:dyDescent="0.25">
      <c r="A8340" t="s">
        <v>8384</v>
      </c>
      <c r="B8340" t="s">
        <v>13</v>
      </c>
      <c r="C8340" t="s">
        <v>14</v>
      </c>
      <c r="D8340" t="s">
        <v>15</v>
      </c>
      <c r="E8340" t="s">
        <v>47</v>
      </c>
      <c r="F8340" t="s">
        <v>62</v>
      </c>
      <c r="G8340">
        <v>12765.09</v>
      </c>
      <c r="H8340">
        <v>5</v>
      </c>
      <c r="I8340">
        <v>63825.45</v>
      </c>
      <c r="J8340">
        <v>1.82</v>
      </c>
      <c r="K8340">
        <v>3059</v>
      </c>
      <c r="L8340" s="1">
        <v>45572</v>
      </c>
    </row>
    <row r="8341" spans="1:12" x14ac:dyDescent="0.25">
      <c r="A8341" t="s">
        <v>8385</v>
      </c>
      <c r="B8341" t="s">
        <v>30</v>
      </c>
      <c r="C8341" t="s">
        <v>31</v>
      </c>
      <c r="D8341" t="s">
        <v>32</v>
      </c>
      <c r="E8341" t="s">
        <v>16</v>
      </c>
      <c r="F8341" t="s">
        <v>17</v>
      </c>
      <c r="G8341">
        <v>10245.66</v>
      </c>
      <c r="H8341">
        <v>5</v>
      </c>
      <c r="I8341">
        <v>51228.3</v>
      </c>
      <c r="J8341">
        <v>2.1</v>
      </c>
      <c r="K8341">
        <v>737</v>
      </c>
      <c r="L8341" s="1">
        <v>45596</v>
      </c>
    </row>
    <row r="8342" spans="1:12" x14ac:dyDescent="0.25">
      <c r="A8342" t="s">
        <v>8386</v>
      </c>
      <c r="B8342" t="s">
        <v>19</v>
      </c>
      <c r="C8342" t="s">
        <v>20</v>
      </c>
      <c r="D8342" t="s">
        <v>21</v>
      </c>
      <c r="E8342" t="s">
        <v>22</v>
      </c>
      <c r="F8342" t="s">
        <v>28</v>
      </c>
      <c r="G8342">
        <v>18757.28</v>
      </c>
      <c r="H8342">
        <v>2</v>
      </c>
      <c r="I8342">
        <v>37514.559999999998</v>
      </c>
      <c r="J8342">
        <v>4.91</v>
      </c>
      <c r="K8342">
        <v>3507</v>
      </c>
      <c r="L8342" s="1">
        <v>45484</v>
      </c>
    </row>
    <row r="8343" spans="1:12" x14ac:dyDescent="0.25">
      <c r="A8343" t="s">
        <v>8387</v>
      </c>
      <c r="B8343" t="s">
        <v>13</v>
      </c>
      <c r="C8343" t="s">
        <v>14</v>
      </c>
      <c r="D8343" t="s">
        <v>15</v>
      </c>
      <c r="E8343" t="s">
        <v>16</v>
      </c>
      <c r="F8343" t="s">
        <v>62</v>
      </c>
      <c r="G8343">
        <v>11155.66</v>
      </c>
      <c r="H8343">
        <v>4</v>
      </c>
      <c r="I8343">
        <v>44622.64</v>
      </c>
      <c r="J8343">
        <v>4.16</v>
      </c>
      <c r="K8343">
        <v>655</v>
      </c>
      <c r="L8343" s="1">
        <v>45438</v>
      </c>
    </row>
    <row r="8344" spans="1:12" x14ac:dyDescent="0.25">
      <c r="A8344" t="s">
        <v>8388</v>
      </c>
      <c r="B8344" t="s">
        <v>53</v>
      </c>
      <c r="C8344" t="s">
        <v>31</v>
      </c>
      <c r="D8344" t="s">
        <v>54</v>
      </c>
      <c r="E8344" t="s">
        <v>16</v>
      </c>
      <c r="F8344" t="s">
        <v>62</v>
      </c>
      <c r="G8344">
        <v>14664.94</v>
      </c>
      <c r="H8344">
        <v>3</v>
      </c>
      <c r="I8344">
        <v>43994.82</v>
      </c>
      <c r="J8344">
        <v>3.1</v>
      </c>
      <c r="K8344">
        <v>2039</v>
      </c>
      <c r="L8344" s="1">
        <v>45347</v>
      </c>
    </row>
    <row r="8345" spans="1:12" x14ac:dyDescent="0.25">
      <c r="A8345" t="s">
        <v>8389</v>
      </c>
      <c r="B8345" t="s">
        <v>65</v>
      </c>
      <c r="C8345" t="s">
        <v>20</v>
      </c>
      <c r="D8345" t="s">
        <v>66</v>
      </c>
      <c r="E8345" t="s">
        <v>22</v>
      </c>
      <c r="F8345" t="s">
        <v>17</v>
      </c>
      <c r="G8345">
        <v>9380.2800000000007</v>
      </c>
      <c r="H8345">
        <v>5</v>
      </c>
      <c r="I8345">
        <v>46901.4</v>
      </c>
      <c r="J8345">
        <v>4.57</v>
      </c>
      <c r="K8345">
        <v>2514</v>
      </c>
      <c r="L8345" s="1">
        <v>45567</v>
      </c>
    </row>
    <row r="8346" spans="1:12" x14ac:dyDescent="0.25">
      <c r="A8346" t="s">
        <v>8390</v>
      </c>
      <c r="B8346" t="s">
        <v>30</v>
      </c>
      <c r="C8346" t="s">
        <v>31</v>
      </c>
      <c r="D8346" t="s">
        <v>32</v>
      </c>
      <c r="E8346" t="s">
        <v>22</v>
      </c>
      <c r="F8346" t="s">
        <v>40</v>
      </c>
      <c r="G8346">
        <v>16850.89</v>
      </c>
      <c r="H8346">
        <v>3</v>
      </c>
      <c r="I8346">
        <v>50552.67</v>
      </c>
      <c r="J8346">
        <v>4.6900000000000004</v>
      </c>
      <c r="K8346">
        <v>1954</v>
      </c>
      <c r="L8346" s="1">
        <v>45499</v>
      </c>
    </row>
    <row r="8347" spans="1:12" x14ac:dyDescent="0.25">
      <c r="A8347" t="s">
        <v>8391</v>
      </c>
      <c r="B8347" t="s">
        <v>43</v>
      </c>
      <c r="C8347" t="s">
        <v>44</v>
      </c>
      <c r="D8347" t="s">
        <v>45</v>
      </c>
      <c r="E8347" t="s">
        <v>47</v>
      </c>
      <c r="F8347" t="s">
        <v>17</v>
      </c>
      <c r="G8347">
        <v>787.92</v>
      </c>
      <c r="H8347">
        <v>5</v>
      </c>
      <c r="I8347">
        <v>3939.6</v>
      </c>
      <c r="J8347">
        <v>1.67</v>
      </c>
      <c r="K8347">
        <v>1313</v>
      </c>
      <c r="L8347" s="1">
        <v>45535</v>
      </c>
    </row>
    <row r="8348" spans="1:12" x14ac:dyDescent="0.25">
      <c r="A8348" t="s">
        <v>8392</v>
      </c>
      <c r="B8348" t="s">
        <v>49</v>
      </c>
      <c r="C8348" t="s">
        <v>14</v>
      </c>
      <c r="D8348" t="s">
        <v>50</v>
      </c>
      <c r="E8348" t="s">
        <v>16</v>
      </c>
      <c r="F8348" t="s">
        <v>62</v>
      </c>
      <c r="G8348">
        <v>5744.92</v>
      </c>
      <c r="H8348">
        <v>1</v>
      </c>
      <c r="I8348">
        <v>5744.92</v>
      </c>
      <c r="J8348">
        <v>2.52</v>
      </c>
      <c r="K8348">
        <v>1367</v>
      </c>
      <c r="L8348" s="1">
        <v>45620</v>
      </c>
    </row>
    <row r="8349" spans="1:12" x14ac:dyDescent="0.25">
      <c r="A8349" t="s">
        <v>8393</v>
      </c>
      <c r="B8349" t="s">
        <v>49</v>
      </c>
      <c r="C8349" t="s">
        <v>14</v>
      </c>
      <c r="D8349" t="s">
        <v>50</v>
      </c>
      <c r="E8349" t="s">
        <v>22</v>
      </c>
      <c r="F8349" t="s">
        <v>62</v>
      </c>
      <c r="G8349">
        <v>19998.759999999998</v>
      </c>
      <c r="H8349">
        <v>5</v>
      </c>
      <c r="I8349">
        <v>99993.8</v>
      </c>
      <c r="J8349">
        <v>1.55</v>
      </c>
      <c r="K8349">
        <v>4347</v>
      </c>
      <c r="L8349" s="1">
        <v>45552</v>
      </c>
    </row>
    <row r="8350" spans="1:12" x14ac:dyDescent="0.25">
      <c r="A8350" t="s">
        <v>8394</v>
      </c>
      <c r="B8350" t="s">
        <v>30</v>
      </c>
      <c r="C8350" t="s">
        <v>31</v>
      </c>
      <c r="D8350" t="s">
        <v>32</v>
      </c>
      <c r="E8350" t="s">
        <v>16</v>
      </c>
      <c r="F8350" t="s">
        <v>62</v>
      </c>
      <c r="G8350">
        <v>12092.88</v>
      </c>
      <c r="H8350">
        <v>3</v>
      </c>
      <c r="I8350">
        <v>36278.639999999999</v>
      </c>
      <c r="J8350">
        <v>3.5</v>
      </c>
      <c r="K8350">
        <v>2201</v>
      </c>
      <c r="L8350" s="1">
        <v>45548</v>
      </c>
    </row>
    <row r="8351" spans="1:12" x14ac:dyDescent="0.25">
      <c r="A8351" t="s">
        <v>8395</v>
      </c>
      <c r="B8351" t="s">
        <v>43</v>
      </c>
      <c r="C8351" t="s">
        <v>44</v>
      </c>
      <c r="D8351" t="s">
        <v>45</v>
      </c>
      <c r="E8351" t="s">
        <v>47</v>
      </c>
      <c r="F8351" t="s">
        <v>33</v>
      </c>
      <c r="G8351">
        <v>14376.02</v>
      </c>
      <c r="H8351">
        <v>1</v>
      </c>
      <c r="I8351">
        <v>14376.02</v>
      </c>
      <c r="J8351">
        <v>2.83</v>
      </c>
      <c r="K8351">
        <v>1568</v>
      </c>
      <c r="L8351" s="1">
        <v>45607</v>
      </c>
    </row>
    <row r="8352" spans="1:12" x14ac:dyDescent="0.25">
      <c r="A8352" t="s">
        <v>8396</v>
      </c>
      <c r="B8352" t="s">
        <v>49</v>
      </c>
      <c r="C8352" t="s">
        <v>14</v>
      </c>
      <c r="D8352" t="s">
        <v>50</v>
      </c>
      <c r="E8352" t="s">
        <v>47</v>
      </c>
      <c r="F8352" t="s">
        <v>33</v>
      </c>
      <c r="G8352">
        <v>15842.03</v>
      </c>
      <c r="H8352">
        <v>1</v>
      </c>
      <c r="I8352">
        <v>15842.03</v>
      </c>
      <c r="J8352">
        <v>3.35</v>
      </c>
      <c r="K8352">
        <v>492</v>
      </c>
      <c r="L8352" s="1">
        <v>45553</v>
      </c>
    </row>
    <row r="8353" spans="1:12" x14ac:dyDescent="0.25">
      <c r="A8353" t="s">
        <v>8397</v>
      </c>
      <c r="B8353" t="s">
        <v>53</v>
      </c>
      <c r="C8353" t="s">
        <v>31</v>
      </c>
      <c r="D8353" t="s">
        <v>54</v>
      </c>
      <c r="E8353" t="s">
        <v>47</v>
      </c>
      <c r="F8353" t="s">
        <v>62</v>
      </c>
      <c r="G8353">
        <v>11216.08</v>
      </c>
      <c r="H8353">
        <v>2</v>
      </c>
      <c r="I8353">
        <v>22432.16</v>
      </c>
      <c r="J8353">
        <v>3.09</v>
      </c>
      <c r="K8353">
        <v>3529</v>
      </c>
      <c r="L8353" s="1">
        <v>45377</v>
      </c>
    </row>
    <row r="8354" spans="1:12" x14ac:dyDescent="0.25">
      <c r="A8354" t="s">
        <v>8398</v>
      </c>
      <c r="B8354" t="s">
        <v>65</v>
      </c>
      <c r="C8354" t="s">
        <v>20</v>
      </c>
      <c r="D8354" t="s">
        <v>66</v>
      </c>
      <c r="E8354" t="s">
        <v>22</v>
      </c>
      <c r="F8354" t="s">
        <v>28</v>
      </c>
      <c r="G8354">
        <v>11417.71</v>
      </c>
      <c r="H8354">
        <v>4</v>
      </c>
      <c r="I8354">
        <v>45670.84</v>
      </c>
      <c r="J8354">
        <v>4.74</v>
      </c>
      <c r="K8354">
        <v>908</v>
      </c>
      <c r="L8354" s="1">
        <v>45456</v>
      </c>
    </row>
    <row r="8355" spans="1:12" x14ac:dyDescent="0.25">
      <c r="A8355" t="s">
        <v>8399</v>
      </c>
      <c r="B8355" t="s">
        <v>25</v>
      </c>
      <c r="C8355" t="s">
        <v>26</v>
      </c>
      <c r="D8355" t="s">
        <v>27</v>
      </c>
      <c r="E8355" t="s">
        <v>16</v>
      </c>
      <c r="F8355" t="s">
        <v>17</v>
      </c>
      <c r="G8355">
        <v>19787.150000000001</v>
      </c>
      <c r="H8355">
        <v>3</v>
      </c>
      <c r="I8355">
        <v>59361.45</v>
      </c>
      <c r="J8355">
        <v>1.54</v>
      </c>
      <c r="K8355">
        <v>3636</v>
      </c>
      <c r="L8355" s="1">
        <v>45527</v>
      </c>
    </row>
    <row r="8356" spans="1:12" x14ac:dyDescent="0.25">
      <c r="A8356" t="s">
        <v>8400</v>
      </c>
      <c r="B8356" t="s">
        <v>25</v>
      </c>
      <c r="C8356" t="s">
        <v>26</v>
      </c>
      <c r="D8356" t="s">
        <v>27</v>
      </c>
      <c r="E8356" t="s">
        <v>47</v>
      </c>
      <c r="F8356" t="s">
        <v>17</v>
      </c>
      <c r="G8356">
        <v>15021.88</v>
      </c>
      <c r="H8356">
        <v>1</v>
      </c>
      <c r="I8356">
        <v>15021.88</v>
      </c>
      <c r="J8356">
        <v>1.1299999999999999</v>
      </c>
      <c r="K8356">
        <v>729</v>
      </c>
      <c r="L8356" s="1">
        <v>45444</v>
      </c>
    </row>
    <row r="8357" spans="1:12" x14ac:dyDescent="0.25">
      <c r="A8357" t="s">
        <v>8401</v>
      </c>
      <c r="B8357" t="s">
        <v>13</v>
      </c>
      <c r="C8357" t="s">
        <v>14</v>
      </c>
      <c r="D8357" t="s">
        <v>15</v>
      </c>
      <c r="E8357" t="s">
        <v>16</v>
      </c>
      <c r="F8357" t="s">
        <v>62</v>
      </c>
      <c r="G8357">
        <v>2457.27</v>
      </c>
      <c r="H8357">
        <v>3</v>
      </c>
      <c r="I8357">
        <v>7371.81</v>
      </c>
      <c r="J8357">
        <v>2.7</v>
      </c>
      <c r="K8357">
        <v>2308</v>
      </c>
      <c r="L8357" s="1">
        <v>45487</v>
      </c>
    </row>
    <row r="8358" spans="1:12" x14ac:dyDescent="0.25">
      <c r="A8358" t="s">
        <v>8402</v>
      </c>
      <c r="B8358" t="s">
        <v>65</v>
      </c>
      <c r="C8358" t="s">
        <v>20</v>
      </c>
      <c r="D8358" t="s">
        <v>66</v>
      </c>
      <c r="E8358" t="s">
        <v>16</v>
      </c>
      <c r="F8358" t="s">
        <v>40</v>
      </c>
      <c r="G8358">
        <v>5577.98</v>
      </c>
      <c r="H8358">
        <v>1</v>
      </c>
      <c r="I8358">
        <v>5577.98</v>
      </c>
      <c r="J8358">
        <v>3.57</v>
      </c>
      <c r="K8358">
        <v>358</v>
      </c>
      <c r="L8358" s="1">
        <v>45443</v>
      </c>
    </row>
    <row r="8359" spans="1:12" x14ac:dyDescent="0.25">
      <c r="A8359" t="s">
        <v>8403</v>
      </c>
      <c r="B8359" t="s">
        <v>43</v>
      </c>
      <c r="C8359" t="s">
        <v>44</v>
      </c>
      <c r="D8359" t="s">
        <v>45</v>
      </c>
      <c r="E8359" t="s">
        <v>47</v>
      </c>
      <c r="F8359" t="s">
        <v>28</v>
      </c>
      <c r="G8359">
        <v>3084.05</v>
      </c>
      <c r="H8359">
        <v>5</v>
      </c>
      <c r="I8359">
        <v>15420.25</v>
      </c>
      <c r="J8359">
        <v>3.9</v>
      </c>
      <c r="K8359">
        <v>3525</v>
      </c>
      <c r="L8359" s="1">
        <v>45421</v>
      </c>
    </row>
    <row r="8360" spans="1:12" x14ac:dyDescent="0.25">
      <c r="A8360" t="s">
        <v>8404</v>
      </c>
      <c r="B8360" t="s">
        <v>53</v>
      </c>
      <c r="C8360" t="s">
        <v>31</v>
      </c>
      <c r="D8360" t="s">
        <v>54</v>
      </c>
      <c r="E8360" t="s">
        <v>22</v>
      </c>
      <c r="F8360" t="s">
        <v>40</v>
      </c>
      <c r="G8360">
        <v>13534.52</v>
      </c>
      <c r="H8360">
        <v>4</v>
      </c>
      <c r="I8360">
        <v>54138.080000000002</v>
      </c>
      <c r="J8360">
        <v>3.19</v>
      </c>
      <c r="K8360">
        <v>3651</v>
      </c>
      <c r="L8360" s="1">
        <v>45360</v>
      </c>
    </row>
    <row r="8361" spans="1:12" x14ac:dyDescent="0.25">
      <c r="A8361" t="s">
        <v>8405</v>
      </c>
      <c r="B8361" t="s">
        <v>65</v>
      </c>
      <c r="C8361" t="s">
        <v>20</v>
      </c>
      <c r="D8361" t="s">
        <v>66</v>
      </c>
      <c r="E8361" t="s">
        <v>16</v>
      </c>
      <c r="F8361" t="s">
        <v>33</v>
      </c>
      <c r="G8361">
        <v>4435.78</v>
      </c>
      <c r="H8361">
        <v>5</v>
      </c>
      <c r="I8361">
        <v>22178.9</v>
      </c>
      <c r="J8361">
        <v>1.04</v>
      </c>
      <c r="K8361">
        <v>3093</v>
      </c>
      <c r="L8361" s="1">
        <v>45459</v>
      </c>
    </row>
    <row r="8362" spans="1:12" x14ac:dyDescent="0.25">
      <c r="A8362" t="s">
        <v>8406</v>
      </c>
      <c r="B8362" t="s">
        <v>19</v>
      </c>
      <c r="C8362" t="s">
        <v>20</v>
      </c>
      <c r="D8362" t="s">
        <v>21</v>
      </c>
      <c r="E8362" t="s">
        <v>22</v>
      </c>
      <c r="F8362" t="s">
        <v>40</v>
      </c>
      <c r="G8362">
        <v>9843.41</v>
      </c>
      <c r="H8362">
        <v>5</v>
      </c>
      <c r="I8362">
        <v>49217.05</v>
      </c>
      <c r="J8362">
        <v>4.07</v>
      </c>
      <c r="K8362">
        <v>1281</v>
      </c>
      <c r="L8362" s="1">
        <v>45466</v>
      </c>
    </row>
    <row r="8363" spans="1:12" x14ac:dyDescent="0.25">
      <c r="A8363" t="s">
        <v>8407</v>
      </c>
      <c r="B8363" t="s">
        <v>35</v>
      </c>
      <c r="C8363" t="s">
        <v>14</v>
      </c>
      <c r="D8363" t="s">
        <v>36</v>
      </c>
      <c r="E8363" t="s">
        <v>16</v>
      </c>
      <c r="F8363" t="s">
        <v>62</v>
      </c>
      <c r="G8363">
        <v>18644.939999999999</v>
      </c>
      <c r="H8363">
        <v>2</v>
      </c>
      <c r="I8363">
        <v>37289.879999999997</v>
      </c>
      <c r="J8363">
        <v>2.2400000000000002</v>
      </c>
      <c r="K8363">
        <v>4264</v>
      </c>
      <c r="L8363" s="1">
        <v>45595</v>
      </c>
    </row>
    <row r="8364" spans="1:12" x14ac:dyDescent="0.25">
      <c r="A8364" t="s">
        <v>8408</v>
      </c>
      <c r="B8364" t="s">
        <v>53</v>
      </c>
      <c r="C8364" t="s">
        <v>31</v>
      </c>
      <c r="D8364" t="s">
        <v>54</v>
      </c>
      <c r="E8364" t="s">
        <v>16</v>
      </c>
      <c r="F8364" t="s">
        <v>17</v>
      </c>
      <c r="G8364">
        <v>7139.54</v>
      </c>
      <c r="H8364">
        <v>1</v>
      </c>
      <c r="I8364">
        <v>7139.54</v>
      </c>
      <c r="J8364">
        <v>3.53</v>
      </c>
      <c r="K8364">
        <v>2516</v>
      </c>
      <c r="L8364" s="1">
        <v>45411</v>
      </c>
    </row>
    <row r="8365" spans="1:12" x14ac:dyDescent="0.25">
      <c r="A8365" t="s">
        <v>8409</v>
      </c>
      <c r="B8365" t="s">
        <v>25</v>
      </c>
      <c r="C8365" t="s">
        <v>26</v>
      </c>
      <c r="D8365" t="s">
        <v>27</v>
      </c>
      <c r="E8365" t="s">
        <v>16</v>
      </c>
      <c r="F8365" t="s">
        <v>23</v>
      </c>
      <c r="G8365">
        <v>17345.47</v>
      </c>
      <c r="H8365">
        <v>3</v>
      </c>
      <c r="I8365">
        <v>52036.41</v>
      </c>
      <c r="J8365">
        <v>2.96</v>
      </c>
      <c r="K8365">
        <v>339</v>
      </c>
      <c r="L8365" s="1">
        <v>45474</v>
      </c>
    </row>
    <row r="8366" spans="1:12" x14ac:dyDescent="0.25">
      <c r="A8366" t="s">
        <v>8410</v>
      </c>
      <c r="B8366" t="s">
        <v>19</v>
      </c>
      <c r="C8366" t="s">
        <v>20</v>
      </c>
      <c r="D8366" t="s">
        <v>21</v>
      </c>
      <c r="E8366" t="s">
        <v>22</v>
      </c>
      <c r="F8366" t="s">
        <v>23</v>
      </c>
      <c r="G8366">
        <v>1176.1400000000001</v>
      </c>
      <c r="H8366">
        <v>4</v>
      </c>
      <c r="I8366">
        <v>4704.5600000000004</v>
      </c>
      <c r="J8366">
        <v>4.04</v>
      </c>
      <c r="K8366">
        <v>1505</v>
      </c>
      <c r="L8366" s="1">
        <v>45520</v>
      </c>
    </row>
    <row r="8367" spans="1:12" x14ac:dyDescent="0.25">
      <c r="A8367" t="s">
        <v>8411</v>
      </c>
      <c r="B8367" t="s">
        <v>35</v>
      </c>
      <c r="C8367" t="s">
        <v>14</v>
      </c>
      <c r="D8367" t="s">
        <v>36</v>
      </c>
      <c r="E8367" t="s">
        <v>22</v>
      </c>
      <c r="F8367" t="s">
        <v>62</v>
      </c>
      <c r="G8367">
        <v>10498</v>
      </c>
      <c r="H8367">
        <v>2</v>
      </c>
      <c r="I8367">
        <v>20996</v>
      </c>
      <c r="J8367">
        <v>4.63</v>
      </c>
      <c r="K8367">
        <v>1456</v>
      </c>
      <c r="L8367" s="1">
        <v>45311</v>
      </c>
    </row>
    <row r="8368" spans="1:12" x14ac:dyDescent="0.25">
      <c r="A8368" t="s">
        <v>8412</v>
      </c>
      <c r="B8368" t="s">
        <v>65</v>
      </c>
      <c r="C8368" t="s">
        <v>20</v>
      </c>
      <c r="D8368" t="s">
        <v>66</v>
      </c>
      <c r="E8368" t="s">
        <v>47</v>
      </c>
      <c r="F8368" t="s">
        <v>17</v>
      </c>
      <c r="G8368">
        <v>1584.96</v>
      </c>
      <c r="H8368">
        <v>4</v>
      </c>
      <c r="I8368">
        <v>6339.84</v>
      </c>
      <c r="J8368">
        <v>3.17</v>
      </c>
      <c r="K8368">
        <v>4555</v>
      </c>
      <c r="L8368" s="1">
        <v>45641</v>
      </c>
    </row>
    <row r="8369" spans="1:12" x14ac:dyDescent="0.25">
      <c r="A8369" t="s">
        <v>8413</v>
      </c>
      <c r="B8369" t="s">
        <v>25</v>
      </c>
      <c r="C8369" t="s">
        <v>26</v>
      </c>
      <c r="D8369" t="s">
        <v>27</v>
      </c>
      <c r="E8369" t="s">
        <v>16</v>
      </c>
      <c r="F8369" t="s">
        <v>62</v>
      </c>
      <c r="G8369">
        <v>5277.61</v>
      </c>
      <c r="H8369">
        <v>5</v>
      </c>
      <c r="I8369">
        <v>26388.05</v>
      </c>
      <c r="J8369">
        <v>2.61</v>
      </c>
      <c r="K8369">
        <v>3099</v>
      </c>
      <c r="L8369" s="1">
        <v>45324</v>
      </c>
    </row>
    <row r="8370" spans="1:12" x14ac:dyDescent="0.25">
      <c r="A8370" t="s">
        <v>8414</v>
      </c>
      <c r="B8370" t="s">
        <v>65</v>
      </c>
      <c r="C8370" t="s">
        <v>20</v>
      </c>
      <c r="D8370" t="s">
        <v>66</v>
      </c>
      <c r="E8370" t="s">
        <v>47</v>
      </c>
      <c r="F8370" t="s">
        <v>23</v>
      </c>
      <c r="G8370">
        <v>5161.29</v>
      </c>
      <c r="H8370">
        <v>4</v>
      </c>
      <c r="I8370">
        <v>20645.16</v>
      </c>
      <c r="J8370">
        <v>2.35</v>
      </c>
      <c r="K8370">
        <v>1859</v>
      </c>
      <c r="L8370" s="1">
        <v>45614</v>
      </c>
    </row>
    <row r="8371" spans="1:12" x14ac:dyDescent="0.25">
      <c r="A8371" t="s">
        <v>8415</v>
      </c>
      <c r="B8371" t="s">
        <v>43</v>
      </c>
      <c r="C8371" t="s">
        <v>44</v>
      </c>
      <c r="D8371" t="s">
        <v>45</v>
      </c>
      <c r="E8371" t="s">
        <v>16</v>
      </c>
      <c r="F8371" t="s">
        <v>28</v>
      </c>
      <c r="G8371">
        <v>11598.62</v>
      </c>
      <c r="H8371">
        <v>5</v>
      </c>
      <c r="I8371">
        <v>57993.1</v>
      </c>
      <c r="J8371">
        <v>2.95</v>
      </c>
      <c r="K8371">
        <v>4167</v>
      </c>
      <c r="L8371" s="1">
        <v>45321</v>
      </c>
    </row>
    <row r="8372" spans="1:12" x14ac:dyDescent="0.25">
      <c r="A8372" t="s">
        <v>8416</v>
      </c>
      <c r="B8372" t="s">
        <v>53</v>
      </c>
      <c r="C8372" t="s">
        <v>31</v>
      </c>
      <c r="D8372" t="s">
        <v>54</v>
      </c>
      <c r="E8372" t="s">
        <v>47</v>
      </c>
      <c r="F8372" t="s">
        <v>33</v>
      </c>
      <c r="G8372">
        <v>3843.4</v>
      </c>
      <c r="H8372">
        <v>1</v>
      </c>
      <c r="I8372">
        <v>3843.4</v>
      </c>
      <c r="J8372">
        <v>1.37</v>
      </c>
      <c r="K8372">
        <v>356</v>
      </c>
      <c r="L8372" s="1">
        <v>45366</v>
      </c>
    </row>
    <row r="8373" spans="1:12" x14ac:dyDescent="0.25">
      <c r="A8373" t="s">
        <v>8417</v>
      </c>
      <c r="B8373" t="s">
        <v>35</v>
      </c>
      <c r="C8373" t="s">
        <v>14</v>
      </c>
      <c r="D8373" t="s">
        <v>36</v>
      </c>
      <c r="E8373" t="s">
        <v>22</v>
      </c>
      <c r="F8373" t="s">
        <v>62</v>
      </c>
      <c r="G8373">
        <v>18729.12</v>
      </c>
      <c r="H8373">
        <v>2</v>
      </c>
      <c r="I8373">
        <v>37458.239999999998</v>
      </c>
      <c r="J8373">
        <v>1.18</v>
      </c>
      <c r="K8373">
        <v>4762</v>
      </c>
      <c r="L8373" s="1">
        <v>45453</v>
      </c>
    </row>
    <row r="8374" spans="1:12" x14ac:dyDescent="0.25">
      <c r="A8374" t="s">
        <v>8418</v>
      </c>
      <c r="B8374" t="s">
        <v>30</v>
      </c>
      <c r="C8374" t="s">
        <v>31</v>
      </c>
      <c r="D8374" t="s">
        <v>32</v>
      </c>
      <c r="E8374" t="s">
        <v>16</v>
      </c>
      <c r="F8374" t="s">
        <v>33</v>
      </c>
      <c r="G8374">
        <v>16598.150000000001</v>
      </c>
      <c r="H8374">
        <v>3</v>
      </c>
      <c r="I8374">
        <v>49794.45</v>
      </c>
      <c r="J8374">
        <v>1.66</v>
      </c>
      <c r="K8374">
        <v>3091</v>
      </c>
      <c r="L8374" s="1">
        <v>45359</v>
      </c>
    </row>
    <row r="8375" spans="1:12" x14ac:dyDescent="0.25">
      <c r="A8375" t="s">
        <v>8419</v>
      </c>
      <c r="B8375" t="s">
        <v>13</v>
      </c>
      <c r="C8375" t="s">
        <v>14</v>
      </c>
      <c r="D8375" t="s">
        <v>15</v>
      </c>
      <c r="E8375" t="s">
        <v>47</v>
      </c>
      <c r="F8375" t="s">
        <v>17</v>
      </c>
      <c r="G8375">
        <v>11932.04</v>
      </c>
      <c r="H8375">
        <v>3</v>
      </c>
      <c r="I8375">
        <v>35796.120000000003</v>
      </c>
      <c r="J8375">
        <v>4.37</v>
      </c>
      <c r="K8375">
        <v>4203</v>
      </c>
      <c r="L8375" s="1">
        <v>45337</v>
      </c>
    </row>
    <row r="8376" spans="1:12" x14ac:dyDescent="0.25">
      <c r="A8376" t="s">
        <v>8420</v>
      </c>
      <c r="B8376" t="s">
        <v>13</v>
      </c>
      <c r="C8376" t="s">
        <v>14</v>
      </c>
      <c r="D8376" t="s">
        <v>15</v>
      </c>
      <c r="E8376" t="s">
        <v>47</v>
      </c>
      <c r="F8376" t="s">
        <v>33</v>
      </c>
      <c r="G8376">
        <v>11594.45</v>
      </c>
      <c r="H8376">
        <v>2</v>
      </c>
      <c r="I8376">
        <v>23188.9</v>
      </c>
      <c r="J8376">
        <v>3.75</v>
      </c>
      <c r="K8376">
        <v>687</v>
      </c>
      <c r="L8376" s="1">
        <v>45532</v>
      </c>
    </row>
    <row r="8377" spans="1:12" x14ac:dyDescent="0.25">
      <c r="A8377" t="s">
        <v>8421</v>
      </c>
      <c r="B8377" t="s">
        <v>65</v>
      </c>
      <c r="C8377" t="s">
        <v>20</v>
      </c>
      <c r="D8377" t="s">
        <v>66</v>
      </c>
      <c r="E8377" t="s">
        <v>47</v>
      </c>
      <c r="F8377" t="s">
        <v>17</v>
      </c>
      <c r="G8377">
        <v>1356.11</v>
      </c>
      <c r="H8377">
        <v>2</v>
      </c>
      <c r="I8377">
        <v>2712.22</v>
      </c>
      <c r="J8377">
        <v>2.2200000000000002</v>
      </c>
      <c r="K8377">
        <v>4075</v>
      </c>
      <c r="L8377" s="1">
        <v>45311</v>
      </c>
    </row>
    <row r="8378" spans="1:12" x14ac:dyDescent="0.25">
      <c r="A8378" t="s">
        <v>8422</v>
      </c>
      <c r="B8378" t="s">
        <v>43</v>
      </c>
      <c r="C8378" t="s">
        <v>44</v>
      </c>
      <c r="D8378" t="s">
        <v>45</v>
      </c>
      <c r="E8378" t="s">
        <v>16</v>
      </c>
      <c r="F8378" t="s">
        <v>23</v>
      </c>
      <c r="G8378">
        <v>490.87</v>
      </c>
      <c r="H8378">
        <v>5</v>
      </c>
      <c r="I8378">
        <v>2454.35</v>
      </c>
      <c r="J8378">
        <v>4.57</v>
      </c>
      <c r="K8378">
        <v>3597</v>
      </c>
      <c r="L8378" s="1">
        <v>45487</v>
      </c>
    </row>
    <row r="8379" spans="1:12" x14ac:dyDescent="0.25">
      <c r="A8379" t="s">
        <v>8423</v>
      </c>
      <c r="B8379" t="s">
        <v>30</v>
      </c>
      <c r="C8379" t="s">
        <v>31</v>
      </c>
      <c r="D8379" t="s">
        <v>32</v>
      </c>
      <c r="E8379" t="s">
        <v>47</v>
      </c>
      <c r="F8379" t="s">
        <v>33</v>
      </c>
      <c r="G8379">
        <v>1727.34</v>
      </c>
      <c r="H8379">
        <v>5</v>
      </c>
      <c r="I8379">
        <v>8636.7000000000007</v>
      </c>
      <c r="J8379">
        <v>1.85</v>
      </c>
      <c r="K8379">
        <v>1375</v>
      </c>
      <c r="L8379" s="1">
        <v>45402</v>
      </c>
    </row>
    <row r="8380" spans="1:12" x14ac:dyDescent="0.25">
      <c r="A8380" t="s">
        <v>8424</v>
      </c>
      <c r="B8380" t="s">
        <v>65</v>
      </c>
      <c r="C8380" t="s">
        <v>20</v>
      </c>
      <c r="D8380" t="s">
        <v>66</v>
      </c>
      <c r="E8380" t="s">
        <v>16</v>
      </c>
      <c r="F8380" t="s">
        <v>17</v>
      </c>
      <c r="G8380">
        <v>19685.07</v>
      </c>
      <c r="H8380">
        <v>4</v>
      </c>
      <c r="I8380">
        <v>78740.28</v>
      </c>
      <c r="J8380">
        <v>2.44</v>
      </c>
      <c r="K8380">
        <v>725</v>
      </c>
      <c r="L8380" s="1">
        <v>45509</v>
      </c>
    </row>
    <row r="8381" spans="1:12" x14ac:dyDescent="0.25">
      <c r="A8381" t="s">
        <v>8425</v>
      </c>
      <c r="B8381" t="s">
        <v>25</v>
      </c>
      <c r="C8381" t="s">
        <v>26</v>
      </c>
      <c r="D8381" t="s">
        <v>27</v>
      </c>
      <c r="E8381" t="s">
        <v>47</v>
      </c>
      <c r="F8381" t="s">
        <v>23</v>
      </c>
      <c r="G8381">
        <v>12562.92</v>
      </c>
      <c r="H8381">
        <v>4</v>
      </c>
      <c r="I8381">
        <v>50251.68</v>
      </c>
      <c r="J8381">
        <v>3.49</v>
      </c>
      <c r="K8381">
        <v>3723</v>
      </c>
      <c r="L8381" s="1">
        <v>45322</v>
      </c>
    </row>
    <row r="8382" spans="1:12" x14ac:dyDescent="0.25">
      <c r="A8382" t="s">
        <v>8426</v>
      </c>
      <c r="B8382" t="s">
        <v>43</v>
      </c>
      <c r="C8382" t="s">
        <v>44</v>
      </c>
      <c r="D8382" t="s">
        <v>45</v>
      </c>
      <c r="E8382" t="s">
        <v>22</v>
      </c>
      <c r="F8382" t="s">
        <v>33</v>
      </c>
      <c r="G8382">
        <v>10702.64</v>
      </c>
      <c r="H8382">
        <v>4</v>
      </c>
      <c r="I8382">
        <v>42810.559999999998</v>
      </c>
      <c r="J8382">
        <v>3.31</v>
      </c>
      <c r="K8382">
        <v>4547</v>
      </c>
      <c r="L8382" s="1">
        <v>45366</v>
      </c>
    </row>
    <row r="8383" spans="1:12" x14ac:dyDescent="0.25">
      <c r="A8383" t="s">
        <v>8427</v>
      </c>
      <c r="B8383" t="s">
        <v>43</v>
      </c>
      <c r="C8383" t="s">
        <v>44</v>
      </c>
      <c r="D8383" t="s">
        <v>45</v>
      </c>
      <c r="E8383" t="s">
        <v>22</v>
      </c>
      <c r="F8383" t="s">
        <v>62</v>
      </c>
      <c r="G8383">
        <v>12032.97</v>
      </c>
      <c r="H8383">
        <v>2</v>
      </c>
      <c r="I8383">
        <v>24065.94</v>
      </c>
      <c r="J8383">
        <v>3.19</v>
      </c>
      <c r="K8383">
        <v>3041</v>
      </c>
      <c r="L8383" s="1">
        <v>45434</v>
      </c>
    </row>
    <row r="8384" spans="1:12" x14ac:dyDescent="0.25">
      <c r="A8384" t="s">
        <v>8428</v>
      </c>
      <c r="B8384" t="s">
        <v>43</v>
      </c>
      <c r="C8384" t="s">
        <v>44</v>
      </c>
      <c r="D8384" t="s">
        <v>45</v>
      </c>
      <c r="E8384" t="s">
        <v>16</v>
      </c>
      <c r="F8384" t="s">
        <v>62</v>
      </c>
      <c r="G8384">
        <v>15904.31</v>
      </c>
      <c r="H8384">
        <v>4</v>
      </c>
      <c r="I8384">
        <v>63617.24</v>
      </c>
      <c r="J8384">
        <v>4.68</v>
      </c>
      <c r="K8384">
        <v>4071</v>
      </c>
      <c r="L8384" s="1">
        <v>45566</v>
      </c>
    </row>
    <row r="8385" spans="1:12" x14ac:dyDescent="0.25">
      <c r="A8385" t="s">
        <v>8429</v>
      </c>
      <c r="B8385" t="s">
        <v>13</v>
      </c>
      <c r="C8385" t="s">
        <v>14</v>
      </c>
      <c r="D8385" t="s">
        <v>15</v>
      </c>
      <c r="E8385" t="s">
        <v>16</v>
      </c>
      <c r="F8385" t="s">
        <v>62</v>
      </c>
      <c r="G8385">
        <v>14234.54</v>
      </c>
      <c r="H8385">
        <v>3</v>
      </c>
      <c r="I8385">
        <v>42703.62</v>
      </c>
      <c r="J8385">
        <v>1.19</v>
      </c>
      <c r="K8385">
        <v>4164</v>
      </c>
      <c r="L8385" s="1">
        <v>45312</v>
      </c>
    </row>
    <row r="8386" spans="1:12" x14ac:dyDescent="0.25">
      <c r="A8386" t="s">
        <v>8430</v>
      </c>
      <c r="B8386" t="s">
        <v>53</v>
      </c>
      <c r="C8386" t="s">
        <v>31</v>
      </c>
      <c r="D8386" t="s">
        <v>54</v>
      </c>
      <c r="E8386" t="s">
        <v>22</v>
      </c>
      <c r="F8386" t="s">
        <v>28</v>
      </c>
      <c r="G8386">
        <v>3929.01</v>
      </c>
      <c r="H8386">
        <v>5</v>
      </c>
      <c r="I8386">
        <v>19645.05</v>
      </c>
      <c r="J8386">
        <v>1.1000000000000001</v>
      </c>
      <c r="K8386">
        <v>457</v>
      </c>
      <c r="L8386" s="1">
        <v>45616</v>
      </c>
    </row>
    <row r="8387" spans="1:12" x14ac:dyDescent="0.25">
      <c r="A8387" t="s">
        <v>8431</v>
      </c>
      <c r="B8387" t="s">
        <v>19</v>
      </c>
      <c r="C8387" t="s">
        <v>20</v>
      </c>
      <c r="D8387" t="s">
        <v>21</v>
      </c>
      <c r="E8387" t="s">
        <v>47</v>
      </c>
      <c r="F8387" t="s">
        <v>23</v>
      </c>
      <c r="G8387">
        <v>14281.88</v>
      </c>
      <c r="H8387">
        <v>2</v>
      </c>
      <c r="I8387">
        <v>28563.759999999998</v>
      </c>
      <c r="J8387">
        <v>4.72</v>
      </c>
      <c r="K8387">
        <v>2176</v>
      </c>
      <c r="L8387" s="1">
        <v>45601</v>
      </c>
    </row>
    <row r="8388" spans="1:12" x14ac:dyDescent="0.25">
      <c r="A8388" t="s">
        <v>8432</v>
      </c>
      <c r="B8388" t="s">
        <v>13</v>
      </c>
      <c r="C8388" t="s">
        <v>14</v>
      </c>
      <c r="D8388" t="s">
        <v>15</v>
      </c>
      <c r="E8388" t="s">
        <v>47</v>
      </c>
      <c r="F8388" t="s">
        <v>28</v>
      </c>
      <c r="G8388">
        <v>17789.62</v>
      </c>
      <c r="H8388">
        <v>4</v>
      </c>
      <c r="I8388">
        <v>71158.48</v>
      </c>
      <c r="J8388">
        <v>1.33</v>
      </c>
      <c r="K8388">
        <v>2400</v>
      </c>
      <c r="L8388" s="1">
        <v>45416</v>
      </c>
    </row>
    <row r="8389" spans="1:12" x14ac:dyDescent="0.25">
      <c r="A8389" t="s">
        <v>8433</v>
      </c>
      <c r="B8389" t="s">
        <v>49</v>
      </c>
      <c r="C8389" t="s">
        <v>14</v>
      </c>
      <c r="D8389" t="s">
        <v>50</v>
      </c>
      <c r="E8389" t="s">
        <v>47</v>
      </c>
      <c r="F8389" t="s">
        <v>17</v>
      </c>
      <c r="G8389">
        <v>2440.87</v>
      </c>
      <c r="H8389">
        <v>3</v>
      </c>
      <c r="I8389">
        <v>7322.61</v>
      </c>
      <c r="J8389">
        <v>3.79</v>
      </c>
      <c r="K8389">
        <v>2469</v>
      </c>
      <c r="L8389" s="1">
        <v>45524</v>
      </c>
    </row>
    <row r="8390" spans="1:12" x14ac:dyDescent="0.25">
      <c r="A8390" t="s">
        <v>8434</v>
      </c>
      <c r="B8390" t="s">
        <v>13</v>
      </c>
      <c r="C8390" t="s">
        <v>14</v>
      </c>
      <c r="D8390" t="s">
        <v>15</v>
      </c>
      <c r="E8390" t="s">
        <v>22</v>
      </c>
      <c r="F8390" t="s">
        <v>62</v>
      </c>
      <c r="G8390">
        <v>14606.96</v>
      </c>
      <c r="H8390">
        <v>3</v>
      </c>
      <c r="I8390">
        <v>43820.88</v>
      </c>
      <c r="J8390">
        <v>1.38</v>
      </c>
      <c r="K8390">
        <v>3515</v>
      </c>
      <c r="L8390" s="1">
        <v>45329</v>
      </c>
    </row>
    <row r="8391" spans="1:12" x14ac:dyDescent="0.25">
      <c r="A8391" t="s">
        <v>8435</v>
      </c>
      <c r="B8391" t="s">
        <v>49</v>
      </c>
      <c r="C8391" t="s">
        <v>14</v>
      </c>
      <c r="D8391" t="s">
        <v>50</v>
      </c>
      <c r="E8391" t="s">
        <v>16</v>
      </c>
      <c r="F8391" t="s">
        <v>17</v>
      </c>
      <c r="G8391">
        <v>14099.92</v>
      </c>
      <c r="H8391">
        <v>5</v>
      </c>
      <c r="I8391">
        <v>70499.600000000006</v>
      </c>
      <c r="J8391">
        <v>4.42</v>
      </c>
      <c r="K8391">
        <v>3003</v>
      </c>
      <c r="L8391" s="1">
        <v>45349</v>
      </c>
    </row>
    <row r="8392" spans="1:12" x14ac:dyDescent="0.25">
      <c r="A8392" t="s">
        <v>8436</v>
      </c>
      <c r="B8392" t="s">
        <v>30</v>
      </c>
      <c r="C8392" t="s">
        <v>31</v>
      </c>
      <c r="D8392" t="s">
        <v>32</v>
      </c>
      <c r="E8392" t="s">
        <v>16</v>
      </c>
      <c r="F8392" t="s">
        <v>17</v>
      </c>
      <c r="G8392">
        <v>7024.58</v>
      </c>
      <c r="H8392">
        <v>5</v>
      </c>
      <c r="I8392">
        <v>35122.9</v>
      </c>
      <c r="J8392">
        <v>3.72</v>
      </c>
      <c r="K8392">
        <v>206</v>
      </c>
      <c r="L8392" s="1">
        <v>45630</v>
      </c>
    </row>
    <row r="8393" spans="1:12" x14ac:dyDescent="0.25">
      <c r="A8393" t="s">
        <v>8437</v>
      </c>
      <c r="B8393" t="s">
        <v>19</v>
      </c>
      <c r="C8393" t="s">
        <v>20</v>
      </c>
      <c r="D8393" t="s">
        <v>21</v>
      </c>
      <c r="E8393" t="s">
        <v>22</v>
      </c>
      <c r="F8393" t="s">
        <v>62</v>
      </c>
      <c r="G8393">
        <v>9609.73</v>
      </c>
      <c r="H8393">
        <v>4</v>
      </c>
      <c r="I8393">
        <v>38438.92</v>
      </c>
      <c r="J8393">
        <v>2.3199999999999998</v>
      </c>
      <c r="K8393">
        <v>2910</v>
      </c>
      <c r="L8393" s="1">
        <v>45468</v>
      </c>
    </row>
    <row r="8394" spans="1:12" x14ac:dyDescent="0.25">
      <c r="A8394" t="s">
        <v>8438</v>
      </c>
      <c r="B8394" t="s">
        <v>43</v>
      </c>
      <c r="C8394" t="s">
        <v>44</v>
      </c>
      <c r="D8394" t="s">
        <v>45</v>
      </c>
      <c r="E8394" t="s">
        <v>16</v>
      </c>
      <c r="F8394" t="s">
        <v>17</v>
      </c>
      <c r="G8394">
        <v>3506.26</v>
      </c>
      <c r="H8394">
        <v>5</v>
      </c>
      <c r="I8394">
        <v>17531.3</v>
      </c>
      <c r="J8394">
        <v>4.38</v>
      </c>
      <c r="K8394">
        <v>379</v>
      </c>
      <c r="L8394" s="1">
        <v>45606</v>
      </c>
    </row>
    <row r="8395" spans="1:12" x14ac:dyDescent="0.25">
      <c r="A8395" t="s">
        <v>8439</v>
      </c>
      <c r="B8395" t="s">
        <v>35</v>
      </c>
      <c r="C8395" t="s">
        <v>14</v>
      </c>
      <c r="D8395" t="s">
        <v>36</v>
      </c>
      <c r="E8395" t="s">
        <v>22</v>
      </c>
      <c r="F8395" t="s">
        <v>23</v>
      </c>
      <c r="G8395">
        <v>12879.38</v>
      </c>
      <c r="H8395">
        <v>1</v>
      </c>
      <c r="I8395">
        <v>12879.38</v>
      </c>
      <c r="J8395">
        <v>1.47</v>
      </c>
      <c r="K8395">
        <v>3182</v>
      </c>
      <c r="L8395" s="1">
        <v>45316</v>
      </c>
    </row>
    <row r="8396" spans="1:12" x14ac:dyDescent="0.25">
      <c r="A8396" t="s">
        <v>8440</v>
      </c>
      <c r="B8396" t="s">
        <v>65</v>
      </c>
      <c r="C8396" t="s">
        <v>20</v>
      </c>
      <c r="D8396" t="s">
        <v>66</v>
      </c>
      <c r="E8396" t="s">
        <v>16</v>
      </c>
      <c r="F8396" t="s">
        <v>33</v>
      </c>
      <c r="G8396">
        <v>18562.93</v>
      </c>
      <c r="H8396">
        <v>4</v>
      </c>
      <c r="I8396">
        <v>74251.72</v>
      </c>
      <c r="J8396">
        <v>2.75</v>
      </c>
      <c r="K8396">
        <v>588</v>
      </c>
      <c r="L8396" s="1">
        <v>45305</v>
      </c>
    </row>
    <row r="8397" spans="1:12" x14ac:dyDescent="0.25">
      <c r="A8397" t="s">
        <v>8441</v>
      </c>
      <c r="B8397" t="s">
        <v>43</v>
      </c>
      <c r="C8397" t="s">
        <v>44</v>
      </c>
      <c r="D8397" t="s">
        <v>45</v>
      </c>
      <c r="E8397" t="s">
        <v>22</v>
      </c>
      <c r="F8397" t="s">
        <v>33</v>
      </c>
      <c r="G8397">
        <v>1167.76</v>
      </c>
      <c r="H8397">
        <v>5</v>
      </c>
      <c r="I8397">
        <v>5838.8</v>
      </c>
      <c r="J8397">
        <v>1.53</v>
      </c>
      <c r="K8397">
        <v>673</v>
      </c>
      <c r="L8397" s="1">
        <v>45520</v>
      </c>
    </row>
    <row r="8398" spans="1:12" x14ac:dyDescent="0.25">
      <c r="A8398" t="s">
        <v>8442</v>
      </c>
      <c r="B8398" t="s">
        <v>49</v>
      </c>
      <c r="C8398" t="s">
        <v>14</v>
      </c>
      <c r="D8398" t="s">
        <v>50</v>
      </c>
      <c r="E8398" t="s">
        <v>16</v>
      </c>
      <c r="F8398" t="s">
        <v>23</v>
      </c>
      <c r="G8398">
        <v>4824.82</v>
      </c>
      <c r="H8398">
        <v>3</v>
      </c>
      <c r="I8398">
        <v>14474.46</v>
      </c>
      <c r="J8398">
        <v>1.81</v>
      </c>
      <c r="K8398">
        <v>3683</v>
      </c>
      <c r="L8398" s="1">
        <v>45333</v>
      </c>
    </row>
    <row r="8399" spans="1:12" x14ac:dyDescent="0.25">
      <c r="A8399" t="s">
        <v>8443</v>
      </c>
      <c r="B8399" t="s">
        <v>65</v>
      </c>
      <c r="C8399" t="s">
        <v>20</v>
      </c>
      <c r="D8399" t="s">
        <v>66</v>
      </c>
      <c r="E8399" t="s">
        <v>47</v>
      </c>
      <c r="F8399" t="s">
        <v>40</v>
      </c>
      <c r="G8399">
        <v>15988.59</v>
      </c>
      <c r="H8399">
        <v>1</v>
      </c>
      <c r="I8399">
        <v>15988.59</v>
      </c>
      <c r="J8399">
        <v>2.54</v>
      </c>
      <c r="K8399">
        <v>3988</v>
      </c>
      <c r="L8399" s="1">
        <v>45434</v>
      </c>
    </row>
    <row r="8400" spans="1:12" x14ac:dyDescent="0.25">
      <c r="A8400" t="s">
        <v>8444</v>
      </c>
      <c r="B8400" t="s">
        <v>53</v>
      </c>
      <c r="C8400" t="s">
        <v>31</v>
      </c>
      <c r="D8400" t="s">
        <v>54</v>
      </c>
      <c r="E8400" t="s">
        <v>16</v>
      </c>
      <c r="F8400" t="s">
        <v>33</v>
      </c>
      <c r="G8400">
        <v>18223.5</v>
      </c>
      <c r="H8400">
        <v>1</v>
      </c>
      <c r="I8400">
        <v>18223.5</v>
      </c>
      <c r="J8400">
        <v>3.76</v>
      </c>
      <c r="K8400">
        <v>4807</v>
      </c>
      <c r="L8400" s="1">
        <v>45508</v>
      </c>
    </row>
    <row r="8401" spans="1:12" x14ac:dyDescent="0.25">
      <c r="A8401" t="s">
        <v>8445</v>
      </c>
      <c r="B8401" t="s">
        <v>38</v>
      </c>
      <c r="C8401" t="s">
        <v>20</v>
      </c>
      <c r="D8401" t="s">
        <v>39</v>
      </c>
      <c r="E8401" t="s">
        <v>16</v>
      </c>
      <c r="F8401" t="s">
        <v>62</v>
      </c>
      <c r="G8401">
        <v>3408.19</v>
      </c>
      <c r="H8401">
        <v>4</v>
      </c>
      <c r="I8401">
        <v>13632.76</v>
      </c>
      <c r="J8401">
        <v>2.4700000000000002</v>
      </c>
      <c r="K8401">
        <v>4499</v>
      </c>
      <c r="L8401" s="1">
        <v>45315</v>
      </c>
    </row>
    <row r="8402" spans="1:12" x14ac:dyDescent="0.25">
      <c r="A8402" t="s">
        <v>8446</v>
      </c>
      <c r="B8402" t="s">
        <v>53</v>
      </c>
      <c r="C8402" t="s">
        <v>31</v>
      </c>
      <c r="D8402" t="s">
        <v>54</v>
      </c>
      <c r="E8402" t="s">
        <v>22</v>
      </c>
      <c r="F8402" t="s">
        <v>23</v>
      </c>
      <c r="G8402">
        <v>12183.8</v>
      </c>
      <c r="H8402">
        <v>3</v>
      </c>
      <c r="I8402">
        <v>36551.4</v>
      </c>
      <c r="J8402">
        <v>1.02</v>
      </c>
      <c r="K8402">
        <v>4870</v>
      </c>
      <c r="L8402" s="1">
        <v>45581</v>
      </c>
    </row>
    <row r="8403" spans="1:12" x14ac:dyDescent="0.25">
      <c r="A8403" t="s">
        <v>8447</v>
      </c>
      <c r="B8403" t="s">
        <v>49</v>
      </c>
      <c r="C8403" t="s">
        <v>14</v>
      </c>
      <c r="D8403" t="s">
        <v>50</v>
      </c>
      <c r="E8403" t="s">
        <v>22</v>
      </c>
      <c r="F8403" t="s">
        <v>23</v>
      </c>
      <c r="G8403">
        <v>4495.26</v>
      </c>
      <c r="H8403">
        <v>5</v>
      </c>
      <c r="I8403">
        <v>22476.3</v>
      </c>
      <c r="J8403">
        <v>4.34</v>
      </c>
      <c r="K8403">
        <v>3918</v>
      </c>
      <c r="L8403" s="1">
        <v>45643</v>
      </c>
    </row>
    <row r="8404" spans="1:12" x14ac:dyDescent="0.25">
      <c r="A8404" t="s">
        <v>8448</v>
      </c>
      <c r="B8404" t="s">
        <v>43</v>
      </c>
      <c r="C8404" t="s">
        <v>44</v>
      </c>
      <c r="D8404" t="s">
        <v>45</v>
      </c>
      <c r="E8404" t="s">
        <v>16</v>
      </c>
      <c r="F8404" t="s">
        <v>28</v>
      </c>
      <c r="G8404">
        <v>681.78</v>
      </c>
      <c r="H8404">
        <v>1</v>
      </c>
      <c r="I8404">
        <v>681.78</v>
      </c>
      <c r="J8404">
        <v>3.23</v>
      </c>
      <c r="K8404">
        <v>4789</v>
      </c>
      <c r="L8404" s="1">
        <v>45615</v>
      </c>
    </row>
    <row r="8405" spans="1:12" x14ac:dyDescent="0.25">
      <c r="A8405" t="s">
        <v>8449</v>
      </c>
      <c r="B8405" t="s">
        <v>25</v>
      </c>
      <c r="C8405" t="s">
        <v>26</v>
      </c>
      <c r="D8405" t="s">
        <v>27</v>
      </c>
      <c r="E8405" t="s">
        <v>16</v>
      </c>
      <c r="F8405" t="s">
        <v>33</v>
      </c>
      <c r="G8405">
        <v>8040.93</v>
      </c>
      <c r="H8405">
        <v>4</v>
      </c>
      <c r="I8405">
        <v>32163.72</v>
      </c>
      <c r="J8405">
        <v>1.88</v>
      </c>
      <c r="K8405">
        <v>4870</v>
      </c>
      <c r="L8405" s="1">
        <v>45420</v>
      </c>
    </row>
    <row r="8406" spans="1:12" x14ac:dyDescent="0.25">
      <c r="A8406" t="s">
        <v>8450</v>
      </c>
      <c r="B8406" t="s">
        <v>19</v>
      </c>
      <c r="C8406" t="s">
        <v>20</v>
      </c>
      <c r="D8406" t="s">
        <v>21</v>
      </c>
      <c r="E8406" t="s">
        <v>22</v>
      </c>
      <c r="F8406" t="s">
        <v>23</v>
      </c>
      <c r="G8406">
        <v>16545.46</v>
      </c>
      <c r="H8406">
        <v>5</v>
      </c>
      <c r="I8406">
        <v>82727.3</v>
      </c>
      <c r="J8406">
        <v>2.3199999999999998</v>
      </c>
      <c r="K8406">
        <v>1821</v>
      </c>
      <c r="L8406" s="1">
        <v>45465</v>
      </c>
    </row>
    <row r="8407" spans="1:12" x14ac:dyDescent="0.25">
      <c r="A8407" t="s">
        <v>8451</v>
      </c>
      <c r="B8407" t="s">
        <v>25</v>
      </c>
      <c r="C8407" t="s">
        <v>26</v>
      </c>
      <c r="D8407" t="s">
        <v>27</v>
      </c>
      <c r="E8407" t="s">
        <v>22</v>
      </c>
      <c r="F8407" t="s">
        <v>17</v>
      </c>
      <c r="G8407">
        <v>4613.49</v>
      </c>
      <c r="H8407">
        <v>3</v>
      </c>
      <c r="I8407">
        <v>13840.47</v>
      </c>
      <c r="J8407">
        <v>1.26</v>
      </c>
      <c r="K8407">
        <v>3498</v>
      </c>
      <c r="L8407" s="1">
        <v>45545</v>
      </c>
    </row>
    <row r="8408" spans="1:12" x14ac:dyDescent="0.25">
      <c r="A8408" t="s">
        <v>8452</v>
      </c>
      <c r="B8408" t="s">
        <v>43</v>
      </c>
      <c r="C8408" t="s">
        <v>44</v>
      </c>
      <c r="D8408" t="s">
        <v>45</v>
      </c>
      <c r="E8408" t="s">
        <v>22</v>
      </c>
      <c r="F8408" t="s">
        <v>17</v>
      </c>
      <c r="G8408">
        <v>1712.49</v>
      </c>
      <c r="H8408">
        <v>2</v>
      </c>
      <c r="I8408">
        <v>3424.98</v>
      </c>
      <c r="J8408">
        <v>2.48</v>
      </c>
      <c r="K8408">
        <v>3716</v>
      </c>
      <c r="L8408" s="1">
        <v>45604</v>
      </c>
    </row>
    <row r="8409" spans="1:12" x14ac:dyDescent="0.25">
      <c r="A8409" t="s">
        <v>8453</v>
      </c>
      <c r="B8409" t="s">
        <v>19</v>
      </c>
      <c r="C8409" t="s">
        <v>20</v>
      </c>
      <c r="D8409" t="s">
        <v>21</v>
      </c>
      <c r="E8409" t="s">
        <v>22</v>
      </c>
      <c r="F8409" t="s">
        <v>17</v>
      </c>
      <c r="G8409">
        <v>642.49</v>
      </c>
      <c r="H8409">
        <v>4</v>
      </c>
      <c r="I8409">
        <v>2569.96</v>
      </c>
      <c r="J8409">
        <v>4.93</v>
      </c>
      <c r="K8409">
        <v>3854</v>
      </c>
      <c r="L8409" s="1">
        <v>45610</v>
      </c>
    </row>
    <row r="8410" spans="1:12" x14ac:dyDescent="0.25">
      <c r="A8410" t="s">
        <v>8454</v>
      </c>
      <c r="B8410" t="s">
        <v>13</v>
      </c>
      <c r="C8410" t="s">
        <v>14</v>
      </c>
      <c r="D8410" t="s">
        <v>15</v>
      </c>
      <c r="E8410" t="s">
        <v>47</v>
      </c>
      <c r="F8410" t="s">
        <v>17</v>
      </c>
      <c r="G8410">
        <v>15030.58</v>
      </c>
      <c r="H8410">
        <v>1</v>
      </c>
      <c r="I8410">
        <v>15030.58</v>
      </c>
      <c r="J8410">
        <v>2.2200000000000002</v>
      </c>
      <c r="K8410">
        <v>4679</v>
      </c>
      <c r="L8410" s="1">
        <v>45352</v>
      </c>
    </row>
    <row r="8411" spans="1:12" x14ac:dyDescent="0.25">
      <c r="A8411" t="s">
        <v>8455</v>
      </c>
      <c r="B8411" t="s">
        <v>49</v>
      </c>
      <c r="C8411" t="s">
        <v>14</v>
      </c>
      <c r="D8411" t="s">
        <v>50</v>
      </c>
      <c r="E8411" t="s">
        <v>22</v>
      </c>
      <c r="F8411" t="s">
        <v>62</v>
      </c>
      <c r="G8411">
        <v>18575.939999999999</v>
      </c>
      <c r="H8411">
        <v>1</v>
      </c>
      <c r="I8411">
        <v>18575.939999999999</v>
      </c>
      <c r="J8411">
        <v>2.15</v>
      </c>
      <c r="K8411">
        <v>2647</v>
      </c>
      <c r="L8411" s="1">
        <v>45330</v>
      </c>
    </row>
    <row r="8412" spans="1:12" x14ac:dyDescent="0.25">
      <c r="A8412" t="s">
        <v>8456</v>
      </c>
      <c r="B8412" t="s">
        <v>38</v>
      </c>
      <c r="C8412" t="s">
        <v>20</v>
      </c>
      <c r="D8412" t="s">
        <v>39</v>
      </c>
      <c r="E8412" t="s">
        <v>16</v>
      </c>
      <c r="F8412" t="s">
        <v>40</v>
      </c>
      <c r="G8412">
        <v>13324.59</v>
      </c>
      <c r="H8412">
        <v>3</v>
      </c>
      <c r="I8412">
        <v>39973.769999999997</v>
      </c>
      <c r="J8412">
        <v>2.65</v>
      </c>
      <c r="K8412">
        <v>3973</v>
      </c>
      <c r="L8412" s="1">
        <v>45575</v>
      </c>
    </row>
    <row r="8413" spans="1:12" x14ac:dyDescent="0.25">
      <c r="A8413" t="s">
        <v>8457</v>
      </c>
      <c r="B8413" t="s">
        <v>25</v>
      </c>
      <c r="C8413" t="s">
        <v>26</v>
      </c>
      <c r="D8413" t="s">
        <v>27</v>
      </c>
      <c r="E8413" t="s">
        <v>16</v>
      </c>
      <c r="F8413" t="s">
        <v>28</v>
      </c>
      <c r="G8413">
        <v>9310.08</v>
      </c>
      <c r="H8413">
        <v>2</v>
      </c>
      <c r="I8413">
        <v>18620.16</v>
      </c>
      <c r="J8413">
        <v>4.8499999999999996</v>
      </c>
      <c r="K8413">
        <v>4511</v>
      </c>
      <c r="L8413" s="1">
        <v>45536</v>
      </c>
    </row>
    <row r="8414" spans="1:12" x14ac:dyDescent="0.25">
      <c r="A8414" t="s">
        <v>8458</v>
      </c>
      <c r="B8414" t="s">
        <v>53</v>
      </c>
      <c r="C8414" t="s">
        <v>31</v>
      </c>
      <c r="D8414" t="s">
        <v>54</v>
      </c>
      <c r="E8414" t="s">
        <v>22</v>
      </c>
      <c r="F8414" t="s">
        <v>23</v>
      </c>
      <c r="G8414">
        <v>9970.76</v>
      </c>
      <c r="H8414">
        <v>4</v>
      </c>
      <c r="I8414">
        <v>39883.040000000001</v>
      </c>
      <c r="J8414">
        <v>4.6100000000000003</v>
      </c>
      <c r="K8414">
        <v>3266</v>
      </c>
      <c r="L8414" s="1">
        <v>45342</v>
      </c>
    </row>
    <row r="8415" spans="1:12" x14ac:dyDescent="0.25">
      <c r="A8415" t="s">
        <v>8459</v>
      </c>
      <c r="B8415" t="s">
        <v>13</v>
      </c>
      <c r="C8415" t="s">
        <v>14</v>
      </c>
      <c r="D8415" t="s">
        <v>15</v>
      </c>
      <c r="E8415" t="s">
        <v>22</v>
      </c>
      <c r="F8415" t="s">
        <v>40</v>
      </c>
      <c r="G8415">
        <v>16370.89</v>
      </c>
      <c r="H8415">
        <v>1</v>
      </c>
      <c r="I8415">
        <v>16370.89</v>
      </c>
      <c r="J8415">
        <v>2.66</v>
      </c>
      <c r="K8415">
        <v>3154</v>
      </c>
      <c r="L8415" s="1">
        <v>45634</v>
      </c>
    </row>
    <row r="8416" spans="1:12" x14ac:dyDescent="0.25">
      <c r="A8416" t="s">
        <v>8460</v>
      </c>
      <c r="B8416" t="s">
        <v>25</v>
      </c>
      <c r="C8416" t="s">
        <v>26</v>
      </c>
      <c r="D8416" t="s">
        <v>27</v>
      </c>
      <c r="E8416" t="s">
        <v>16</v>
      </c>
      <c r="F8416" t="s">
        <v>28</v>
      </c>
      <c r="G8416">
        <v>1992.01</v>
      </c>
      <c r="H8416">
        <v>2</v>
      </c>
      <c r="I8416">
        <v>3984.02</v>
      </c>
      <c r="J8416">
        <v>1.29</v>
      </c>
      <c r="K8416">
        <v>2884</v>
      </c>
      <c r="L8416" s="1">
        <v>45504</v>
      </c>
    </row>
    <row r="8417" spans="1:12" x14ac:dyDescent="0.25">
      <c r="A8417" t="s">
        <v>8461</v>
      </c>
      <c r="B8417" t="s">
        <v>13</v>
      </c>
      <c r="C8417" t="s">
        <v>14</v>
      </c>
      <c r="D8417" t="s">
        <v>15</v>
      </c>
      <c r="E8417" t="s">
        <v>47</v>
      </c>
      <c r="F8417" t="s">
        <v>62</v>
      </c>
      <c r="G8417">
        <v>9081.4</v>
      </c>
      <c r="H8417">
        <v>5</v>
      </c>
      <c r="I8417">
        <v>45407</v>
      </c>
      <c r="J8417">
        <v>2.79</v>
      </c>
      <c r="K8417">
        <v>4751</v>
      </c>
      <c r="L8417" s="1">
        <v>45520</v>
      </c>
    </row>
    <row r="8418" spans="1:12" x14ac:dyDescent="0.25">
      <c r="A8418" t="s">
        <v>8462</v>
      </c>
      <c r="B8418" t="s">
        <v>19</v>
      </c>
      <c r="C8418" t="s">
        <v>20</v>
      </c>
      <c r="D8418" t="s">
        <v>21</v>
      </c>
      <c r="E8418" t="s">
        <v>47</v>
      </c>
      <c r="F8418" t="s">
        <v>33</v>
      </c>
      <c r="G8418">
        <v>16806.310000000001</v>
      </c>
      <c r="H8418">
        <v>5</v>
      </c>
      <c r="I8418">
        <v>84031.55</v>
      </c>
      <c r="J8418">
        <v>2.08</v>
      </c>
      <c r="K8418">
        <v>4021</v>
      </c>
      <c r="L8418" s="1">
        <v>45456</v>
      </c>
    </row>
    <row r="8419" spans="1:12" x14ac:dyDescent="0.25">
      <c r="A8419" t="s">
        <v>8463</v>
      </c>
      <c r="B8419" t="s">
        <v>53</v>
      </c>
      <c r="C8419" t="s">
        <v>31</v>
      </c>
      <c r="D8419" t="s">
        <v>54</v>
      </c>
      <c r="E8419" t="s">
        <v>22</v>
      </c>
      <c r="F8419" t="s">
        <v>40</v>
      </c>
      <c r="G8419">
        <v>11061.35</v>
      </c>
      <c r="H8419">
        <v>1</v>
      </c>
      <c r="I8419">
        <v>11061.35</v>
      </c>
      <c r="J8419">
        <v>4.9000000000000004</v>
      </c>
      <c r="K8419">
        <v>1020</v>
      </c>
      <c r="L8419" s="1">
        <v>45527</v>
      </c>
    </row>
    <row r="8420" spans="1:12" x14ac:dyDescent="0.25">
      <c r="A8420" t="s">
        <v>8464</v>
      </c>
      <c r="B8420" t="s">
        <v>43</v>
      </c>
      <c r="C8420" t="s">
        <v>44</v>
      </c>
      <c r="D8420" t="s">
        <v>45</v>
      </c>
      <c r="E8420" t="s">
        <v>47</v>
      </c>
      <c r="F8420" t="s">
        <v>17</v>
      </c>
      <c r="G8420">
        <v>18974.509999999998</v>
      </c>
      <c r="H8420">
        <v>1</v>
      </c>
      <c r="I8420">
        <v>18974.509999999998</v>
      </c>
      <c r="J8420">
        <v>4.68</v>
      </c>
      <c r="K8420">
        <v>4460</v>
      </c>
      <c r="L8420" s="1">
        <v>45333</v>
      </c>
    </row>
    <row r="8421" spans="1:12" x14ac:dyDescent="0.25">
      <c r="A8421" t="s">
        <v>8465</v>
      </c>
      <c r="B8421" t="s">
        <v>38</v>
      </c>
      <c r="C8421" t="s">
        <v>20</v>
      </c>
      <c r="D8421" t="s">
        <v>39</v>
      </c>
      <c r="E8421" t="s">
        <v>16</v>
      </c>
      <c r="F8421" t="s">
        <v>23</v>
      </c>
      <c r="G8421">
        <v>8491.44</v>
      </c>
      <c r="H8421">
        <v>5</v>
      </c>
      <c r="I8421">
        <v>42457.2</v>
      </c>
      <c r="J8421">
        <v>3.3</v>
      </c>
      <c r="K8421">
        <v>655</v>
      </c>
      <c r="L8421" s="1">
        <v>45401</v>
      </c>
    </row>
    <row r="8422" spans="1:12" x14ac:dyDescent="0.25">
      <c r="A8422" t="s">
        <v>8466</v>
      </c>
      <c r="B8422" t="s">
        <v>13</v>
      </c>
      <c r="C8422" t="s">
        <v>14</v>
      </c>
      <c r="D8422" t="s">
        <v>15</v>
      </c>
      <c r="E8422" t="s">
        <v>22</v>
      </c>
      <c r="F8422" t="s">
        <v>40</v>
      </c>
      <c r="G8422">
        <v>6441.37</v>
      </c>
      <c r="H8422">
        <v>1</v>
      </c>
      <c r="I8422">
        <v>6441.37</v>
      </c>
      <c r="J8422">
        <v>1.1000000000000001</v>
      </c>
      <c r="K8422">
        <v>1578</v>
      </c>
      <c r="L8422" s="1">
        <v>45304</v>
      </c>
    </row>
    <row r="8423" spans="1:12" x14ac:dyDescent="0.25">
      <c r="A8423" t="s">
        <v>8467</v>
      </c>
      <c r="B8423" t="s">
        <v>49</v>
      </c>
      <c r="C8423" t="s">
        <v>14</v>
      </c>
      <c r="D8423" t="s">
        <v>50</v>
      </c>
      <c r="E8423" t="s">
        <v>47</v>
      </c>
      <c r="F8423" t="s">
        <v>33</v>
      </c>
      <c r="G8423">
        <v>1955.96</v>
      </c>
      <c r="H8423">
        <v>4</v>
      </c>
      <c r="I8423">
        <v>7823.84</v>
      </c>
      <c r="J8423">
        <v>2.93</v>
      </c>
      <c r="K8423">
        <v>1626</v>
      </c>
      <c r="L8423" s="1">
        <v>45612</v>
      </c>
    </row>
    <row r="8424" spans="1:12" x14ac:dyDescent="0.25">
      <c r="A8424" t="s">
        <v>8468</v>
      </c>
      <c r="B8424" t="s">
        <v>49</v>
      </c>
      <c r="C8424" t="s">
        <v>14</v>
      </c>
      <c r="D8424" t="s">
        <v>50</v>
      </c>
      <c r="E8424" t="s">
        <v>47</v>
      </c>
      <c r="F8424" t="s">
        <v>33</v>
      </c>
      <c r="G8424">
        <v>9227</v>
      </c>
      <c r="H8424">
        <v>5</v>
      </c>
      <c r="I8424">
        <v>46135</v>
      </c>
      <c r="J8424">
        <v>4.22</v>
      </c>
      <c r="K8424">
        <v>3765</v>
      </c>
      <c r="L8424" s="1">
        <v>45619</v>
      </c>
    </row>
    <row r="8425" spans="1:12" x14ac:dyDescent="0.25">
      <c r="A8425" t="s">
        <v>8469</v>
      </c>
      <c r="B8425" t="s">
        <v>35</v>
      </c>
      <c r="C8425" t="s">
        <v>14</v>
      </c>
      <c r="D8425" t="s">
        <v>36</v>
      </c>
      <c r="E8425" t="s">
        <v>47</v>
      </c>
      <c r="F8425" t="s">
        <v>17</v>
      </c>
      <c r="G8425">
        <v>3971.72</v>
      </c>
      <c r="H8425">
        <v>4</v>
      </c>
      <c r="I8425">
        <v>15886.88</v>
      </c>
      <c r="J8425">
        <v>4.62</v>
      </c>
      <c r="K8425">
        <v>1799</v>
      </c>
      <c r="L8425" s="1">
        <v>45604</v>
      </c>
    </row>
    <row r="8426" spans="1:12" x14ac:dyDescent="0.25">
      <c r="A8426" t="s">
        <v>8470</v>
      </c>
      <c r="B8426" t="s">
        <v>30</v>
      </c>
      <c r="C8426" t="s">
        <v>31</v>
      </c>
      <c r="D8426" t="s">
        <v>32</v>
      </c>
      <c r="E8426" t="s">
        <v>47</v>
      </c>
      <c r="F8426" t="s">
        <v>17</v>
      </c>
      <c r="G8426">
        <v>11660.24</v>
      </c>
      <c r="H8426">
        <v>3</v>
      </c>
      <c r="I8426">
        <v>34980.720000000001</v>
      </c>
      <c r="J8426">
        <v>3.14</v>
      </c>
      <c r="K8426">
        <v>905</v>
      </c>
      <c r="L8426" s="1">
        <v>45623</v>
      </c>
    </row>
    <row r="8427" spans="1:12" x14ac:dyDescent="0.25">
      <c r="A8427" t="s">
        <v>8471</v>
      </c>
      <c r="B8427" t="s">
        <v>35</v>
      </c>
      <c r="C8427" t="s">
        <v>14</v>
      </c>
      <c r="D8427" t="s">
        <v>36</v>
      </c>
      <c r="E8427" t="s">
        <v>16</v>
      </c>
      <c r="F8427" t="s">
        <v>28</v>
      </c>
      <c r="G8427">
        <v>14573.03</v>
      </c>
      <c r="H8427">
        <v>5</v>
      </c>
      <c r="I8427">
        <v>72865.149999999994</v>
      </c>
      <c r="J8427">
        <v>4.1399999999999997</v>
      </c>
      <c r="K8427">
        <v>1086</v>
      </c>
      <c r="L8427" s="1">
        <v>45617</v>
      </c>
    </row>
    <row r="8428" spans="1:12" x14ac:dyDescent="0.25">
      <c r="A8428" t="s">
        <v>8472</v>
      </c>
      <c r="B8428" t="s">
        <v>65</v>
      </c>
      <c r="C8428" t="s">
        <v>20</v>
      </c>
      <c r="D8428" t="s">
        <v>66</v>
      </c>
      <c r="E8428" t="s">
        <v>22</v>
      </c>
      <c r="F8428" t="s">
        <v>23</v>
      </c>
      <c r="G8428">
        <v>3011.54</v>
      </c>
      <c r="H8428">
        <v>2</v>
      </c>
      <c r="I8428">
        <v>6023.08</v>
      </c>
      <c r="J8428">
        <v>3.98</v>
      </c>
      <c r="K8428">
        <v>703</v>
      </c>
      <c r="L8428" s="1">
        <v>45545</v>
      </c>
    </row>
    <row r="8429" spans="1:12" x14ac:dyDescent="0.25">
      <c r="A8429" t="s">
        <v>8473</v>
      </c>
      <c r="B8429" t="s">
        <v>38</v>
      </c>
      <c r="C8429" t="s">
        <v>20</v>
      </c>
      <c r="D8429" t="s">
        <v>39</v>
      </c>
      <c r="E8429" t="s">
        <v>16</v>
      </c>
      <c r="F8429" t="s">
        <v>28</v>
      </c>
      <c r="G8429">
        <v>14794.45</v>
      </c>
      <c r="H8429">
        <v>4</v>
      </c>
      <c r="I8429">
        <v>59177.8</v>
      </c>
      <c r="J8429">
        <v>4.43</v>
      </c>
      <c r="K8429">
        <v>148</v>
      </c>
      <c r="L8429" s="1">
        <v>45491</v>
      </c>
    </row>
    <row r="8430" spans="1:12" x14ac:dyDescent="0.25">
      <c r="A8430" t="s">
        <v>8474</v>
      </c>
      <c r="B8430" t="s">
        <v>49</v>
      </c>
      <c r="C8430" t="s">
        <v>14</v>
      </c>
      <c r="D8430" t="s">
        <v>50</v>
      </c>
      <c r="E8430" t="s">
        <v>22</v>
      </c>
      <c r="F8430" t="s">
        <v>62</v>
      </c>
      <c r="G8430">
        <v>17278.740000000002</v>
      </c>
      <c r="H8430">
        <v>5</v>
      </c>
      <c r="I8430">
        <v>86393.7</v>
      </c>
      <c r="J8430">
        <v>1.57</v>
      </c>
      <c r="K8430">
        <v>2048</v>
      </c>
      <c r="L8430" s="1">
        <v>45645</v>
      </c>
    </row>
    <row r="8431" spans="1:12" x14ac:dyDescent="0.25">
      <c r="A8431" t="s">
        <v>8475</v>
      </c>
      <c r="B8431" t="s">
        <v>38</v>
      </c>
      <c r="C8431" t="s">
        <v>20</v>
      </c>
      <c r="D8431" t="s">
        <v>39</v>
      </c>
      <c r="E8431" t="s">
        <v>22</v>
      </c>
      <c r="F8431" t="s">
        <v>33</v>
      </c>
      <c r="G8431">
        <v>19624.71</v>
      </c>
      <c r="H8431">
        <v>1</v>
      </c>
      <c r="I8431">
        <v>19624.71</v>
      </c>
      <c r="J8431">
        <v>1.87</v>
      </c>
      <c r="K8431">
        <v>4627</v>
      </c>
      <c r="L8431" s="1">
        <v>45533</v>
      </c>
    </row>
    <row r="8432" spans="1:12" x14ac:dyDescent="0.25">
      <c r="A8432" t="s">
        <v>8476</v>
      </c>
      <c r="B8432" t="s">
        <v>49</v>
      </c>
      <c r="C8432" t="s">
        <v>14</v>
      </c>
      <c r="D8432" t="s">
        <v>50</v>
      </c>
      <c r="E8432" t="s">
        <v>47</v>
      </c>
      <c r="F8432" t="s">
        <v>28</v>
      </c>
      <c r="G8432">
        <v>10870.6</v>
      </c>
      <c r="H8432">
        <v>4</v>
      </c>
      <c r="I8432">
        <v>43482.400000000001</v>
      </c>
      <c r="J8432">
        <v>2.54</v>
      </c>
      <c r="K8432">
        <v>4445</v>
      </c>
      <c r="L8432" s="1">
        <v>45380</v>
      </c>
    </row>
    <row r="8433" spans="1:12" x14ac:dyDescent="0.25">
      <c r="A8433" t="s">
        <v>8477</v>
      </c>
      <c r="B8433" t="s">
        <v>13</v>
      </c>
      <c r="C8433" t="s">
        <v>14</v>
      </c>
      <c r="D8433" t="s">
        <v>15</v>
      </c>
      <c r="E8433" t="s">
        <v>16</v>
      </c>
      <c r="F8433" t="s">
        <v>28</v>
      </c>
      <c r="G8433">
        <v>12706.58</v>
      </c>
      <c r="H8433">
        <v>1</v>
      </c>
      <c r="I8433">
        <v>12706.58</v>
      </c>
      <c r="J8433">
        <v>3.05</v>
      </c>
      <c r="K8433">
        <v>835</v>
      </c>
      <c r="L8433" s="1">
        <v>45398</v>
      </c>
    </row>
    <row r="8434" spans="1:12" x14ac:dyDescent="0.25">
      <c r="A8434" t="s">
        <v>8478</v>
      </c>
      <c r="B8434" t="s">
        <v>35</v>
      </c>
      <c r="C8434" t="s">
        <v>14</v>
      </c>
      <c r="D8434" t="s">
        <v>36</v>
      </c>
      <c r="E8434" t="s">
        <v>47</v>
      </c>
      <c r="F8434" t="s">
        <v>33</v>
      </c>
      <c r="G8434">
        <v>8076.12</v>
      </c>
      <c r="H8434">
        <v>4</v>
      </c>
      <c r="I8434">
        <v>32304.48</v>
      </c>
      <c r="J8434">
        <v>1.75</v>
      </c>
      <c r="K8434">
        <v>506</v>
      </c>
      <c r="L8434" s="1">
        <v>45404</v>
      </c>
    </row>
    <row r="8435" spans="1:12" x14ac:dyDescent="0.25">
      <c r="A8435" t="s">
        <v>8479</v>
      </c>
      <c r="B8435" t="s">
        <v>53</v>
      </c>
      <c r="C8435" t="s">
        <v>31</v>
      </c>
      <c r="D8435" t="s">
        <v>54</v>
      </c>
      <c r="E8435" t="s">
        <v>47</v>
      </c>
      <c r="F8435" t="s">
        <v>17</v>
      </c>
      <c r="G8435">
        <v>11515.99</v>
      </c>
      <c r="H8435">
        <v>4</v>
      </c>
      <c r="I8435">
        <v>46063.96</v>
      </c>
      <c r="J8435">
        <v>1.22</v>
      </c>
      <c r="K8435">
        <v>1743</v>
      </c>
      <c r="L8435" s="1">
        <v>45544</v>
      </c>
    </row>
    <row r="8436" spans="1:12" x14ac:dyDescent="0.25">
      <c r="A8436" t="s">
        <v>8480</v>
      </c>
      <c r="B8436" t="s">
        <v>49</v>
      </c>
      <c r="C8436" t="s">
        <v>14</v>
      </c>
      <c r="D8436" t="s">
        <v>50</v>
      </c>
      <c r="E8436" t="s">
        <v>22</v>
      </c>
      <c r="F8436" t="s">
        <v>33</v>
      </c>
      <c r="G8436">
        <v>15321.9</v>
      </c>
      <c r="H8436">
        <v>5</v>
      </c>
      <c r="I8436">
        <v>76609.5</v>
      </c>
      <c r="J8436">
        <v>3.97</v>
      </c>
      <c r="K8436">
        <v>4236</v>
      </c>
      <c r="L8436" s="1">
        <v>45361</v>
      </c>
    </row>
    <row r="8437" spans="1:12" x14ac:dyDescent="0.25">
      <c r="A8437" t="s">
        <v>8481</v>
      </c>
      <c r="B8437" t="s">
        <v>65</v>
      </c>
      <c r="C8437" t="s">
        <v>20</v>
      </c>
      <c r="D8437" t="s">
        <v>66</v>
      </c>
      <c r="E8437" t="s">
        <v>22</v>
      </c>
      <c r="F8437" t="s">
        <v>23</v>
      </c>
      <c r="G8437">
        <v>4227.01</v>
      </c>
      <c r="H8437">
        <v>5</v>
      </c>
      <c r="I8437">
        <v>21135.05</v>
      </c>
      <c r="J8437">
        <v>3.33</v>
      </c>
      <c r="K8437">
        <v>2875</v>
      </c>
      <c r="L8437" s="1">
        <v>45329</v>
      </c>
    </row>
    <row r="8438" spans="1:12" x14ac:dyDescent="0.25">
      <c r="A8438" t="s">
        <v>8482</v>
      </c>
      <c r="B8438" t="s">
        <v>13</v>
      </c>
      <c r="C8438" t="s">
        <v>14</v>
      </c>
      <c r="D8438" t="s">
        <v>15</v>
      </c>
      <c r="E8438" t="s">
        <v>47</v>
      </c>
      <c r="F8438" t="s">
        <v>40</v>
      </c>
      <c r="G8438">
        <v>19374.43</v>
      </c>
      <c r="H8438">
        <v>1</v>
      </c>
      <c r="I8438">
        <v>19374.43</v>
      </c>
      <c r="J8438">
        <v>4.6500000000000004</v>
      </c>
      <c r="K8438">
        <v>3149</v>
      </c>
      <c r="L8438" s="1">
        <v>45578</v>
      </c>
    </row>
    <row r="8439" spans="1:12" x14ac:dyDescent="0.25">
      <c r="A8439" t="s">
        <v>8483</v>
      </c>
      <c r="B8439" t="s">
        <v>13</v>
      </c>
      <c r="C8439" t="s">
        <v>14</v>
      </c>
      <c r="D8439" t="s">
        <v>15</v>
      </c>
      <c r="E8439" t="s">
        <v>22</v>
      </c>
      <c r="F8439" t="s">
        <v>62</v>
      </c>
      <c r="G8439">
        <v>7480.95</v>
      </c>
      <c r="H8439">
        <v>2</v>
      </c>
      <c r="I8439">
        <v>14961.9</v>
      </c>
      <c r="J8439">
        <v>2.37</v>
      </c>
      <c r="K8439">
        <v>4929</v>
      </c>
      <c r="L8439" s="1">
        <v>45441</v>
      </c>
    </row>
    <row r="8440" spans="1:12" x14ac:dyDescent="0.25">
      <c r="A8440" t="s">
        <v>8484</v>
      </c>
      <c r="B8440" t="s">
        <v>35</v>
      </c>
      <c r="C8440" t="s">
        <v>14</v>
      </c>
      <c r="D8440" t="s">
        <v>36</v>
      </c>
      <c r="E8440" t="s">
        <v>22</v>
      </c>
      <c r="F8440" t="s">
        <v>23</v>
      </c>
      <c r="G8440">
        <v>11818.78</v>
      </c>
      <c r="H8440">
        <v>5</v>
      </c>
      <c r="I8440">
        <v>59093.9</v>
      </c>
      <c r="J8440">
        <v>2.93</v>
      </c>
      <c r="K8440">
        <v>2012</v>
      </c>
      <c r="L8440" s="1">
        <v>45361</v>
      </c>
    </row>
    <row r="8441" spans="1:12" x14ac:dyDescent="0.25">
      <c r="A8441" t="s">
        <v>8485</v>
      </c>
      <c r="B8441" t="s">
        <v>43</v>
      </c>
      <c r="C8441" t="s">
        <v>44</v>
      </c>
      <c r="D8441" t="s">
        <v>45</v>
      </c>
      <c r="E8441" t="s">
        <v>16</v>
      </c>
      <c r="F8441" t="s">
        <v>40</v>
      </c>
      <c r="G8441">
        <v>6664.73</v>
      </c>
      <c r="H8441">
        <v>1</v>
      </c>
      <c r="I8441">
        <v>6664.73</v>
      </c>
      <c r="J8441">
        <v>3.46</v>
      </c>
      <c r="K8441">
        <v>761</v>
      </c>
      <c r="L8441" s="1">
        <v>45304</v>
      </c>
    </row>
    <row r="8442" spans="1:12" x14ac:dyDescent="0.25">
      <c r="A8442" t="s">
        <v>8486</v>
      </c>
      <c r="B8442" t="s">
        <v>35</v>
      </c>
      <c r="C8442" t="s">
        <v>14</v>
      </c>
      <c r="D8442" t="s">
        <v>36</v>
      </c>
      <c r="E8442" t="s">
        <v>22</v>
      </c>
      <c r="F8442" t="s">
        <v>23</v>
      </c>
      <c r="G8442">
        <v>6735.57</v>
      </c>
      <c r="H8442">
        <v>5</v>
      </c>
      <c r="I8442">
        <v>33677.85</v>
      </c>
      <c r="J8442">
        <v>2.23</v>
      </c>
      <c r="K8442">
        <v>2394</v>
      </c>
      <c r="L8442" s="1">
        <v>45343</v>
      </c>
    </row>
    <row r="8443" spans="1:12" x14ac:dyDescent="0.25">
      <c r="A8443" t="s">
        <v>8487</v>
      </c>
      <c r="B8443" t="s">
        <v>30</v>
      </c>
      <c r="C8443" t="s">
        <v>31</v>
      </c>
      <c r="D8443" t="s">
        <v>32</v>
      </c>
      <c r="E8443" t="s">
        <v>16</v>
      </c>
      <c r="F8443" t="s">
        <v>62</v>
      </c>
      <c r="G8443">
        <v>9719.08</v>
      </c>
      <c r="H8443">
        <v>5</v>
      </c>
      <c r="I8443">
        <v>48595.4</v>
      </c>
      <c r="J8443">
        <v>2.06</v>
      </c>
      <c r="K8443">
        <v>3763</v>
      </c>
      <c r="L8443" s="1">
        <v>45317</v>
      </c>
    </row>
    <row r="8444" spans="1:12" x14ac:dyDescent="0.25">
      <c r="A8444" t="s">
        <v>8488</v>
      </c>
      <c r="B8444" t="s">
        <v>19</v>
      </c>
      <c r="C8444" t="s">
        <v>20</v>
      </c>
      <c r="D8444" t="s">
        <v>21</v>
      </c>
      <c r="E8444" t="s">
        <v>47</v>
      </c>
      <c r="F8444" t="s">
        <v>17</v>
      </c>
      <c r="G8444">
        <v>14509.69</v>
      </c>
      <c r="H8444">
        <v>2</v>
      </c>
      <c r="I8444">
        <v>29019.38</v>
      </c>
      <c r="J8444">
        <v>4.7</v>
      </c>
      <c r="K8444">
        <v>2173</v>
      </c>
      <c r="L8444" s="1">
        <v>45370</v>
      </c>
    </row>
    <row r="8445" spans="1:12" x14ac:dyDescent="0.25">
      <c r="A8445" t="s">
        <v>8489</v>
      </c>
      <c r="B8445" t="s">
        <v>35</v>
      </c>
      <c r="C8445" t="s">
        <v>14</v>
      </c>
      <c r="D8445" t="s">
        <v>36</v>
      </c>
      <c r="E8445" t="s">
        <v>47</v>
      </c>
      <c r="F8445" t="s">
        <v>23</v>
      </c>
      <c r="G8445">
        <v>568.55999999999995</v>
      </c>
      <c r="H8445">
        <v>2</v>
      </c>
      <c r="I8445">
        <v>1137.1199999999999</v>
      </c>
      <c r="J8445">
        <v>3.07</v>
      </c>
      <c r="K8445">
        <v>2602</v>
      </c>
      <c r="L8445" s="1">
        <v>45326</v>
      </c>
    </row>
    <row r="8446" spans="1:12" x14ac:dyDescent="0.25">
      <c r="A8446" t="s">
        <v>8490</v>
      </c>
      <c r="B8446" t="s">
        <v>30</v>
      </c>
      <c r="C8446" t="s">
        <v>31</v>
      </c>
      <c r="D8446" t="s">
        <v>32</v>
      </c>
      <c r="E8446" t="s">
        <v>16</v>
      </c>
      <c r="F8446" t="s">
        <v>40</v>
      </c>
      <c r="G8446">
        <v>5540.06</v>
      </c>
      <c r="H8446">
        <v>2</v>
      </c>
      <c r="I8446">
        <v>11080.12</v>
      </c>
      <c r="J8446">
        <v>3.14</v>
      </c>
      <c r="K8446">
        <v>2412</v>
      </c>
      <c r="L8446" s="1">
        <v>45354</v>
      </c>
    </row>
    <row r="8447" spans="1:12" x14ac:dyDescent="0.25">
      <c r="A8447" t="s">
        <v>8491</v>
      </c>
      <c r="B8447" t="s">
        <v>13</v>
      </c>
      <c r="C8447" t="s">
        <v>14</v>
      </c>
      <c r="D8447" t="s">
        <v>15</v>
      </c>
      <c r="E8447" t="s">
        <v>47</v>
      </c>
      <c r="F8447" t="s">
        <v>62</v>
      </c>
      <c r="G8447">
        <v>14939.92</v>
      </c>
      <c r="H8447">
        <v>5</v>
      </c>
      <c r="I8447">
        <v>74699.600000000006</v>
      </c>
      <c r="J8447">
        <v>4.49</v>
      </c>
      <c r="K8447">
        <v>99</v>
      </c>
      <c r="L8447" s="1">
        <v>45374</v>
      </c>
    </row>
    <row r="8448" spans="1:12" x14ac:dyDescent="0.25">
      <c r="A8448" t="s">
        <v>8492</v>
      </c>
      <c r="B8448" t="s">
        <v>38</v>
      </c>
      <c r="C8448" t="s">
        <v>20</v>
      </c>
      <c r="D8448" t="s">
        <v>39</v>
      </c>
      <c r="E8448" t="s">
        <v>22</v>
      </c>
      <c r="F8448" t="s">
        <v>28</v>
      </c>
      <c r="G8448">
        <v>2174.46</v>
      </c>
      <c r="H8448">
        <v>2</v>
      </c>
      <c r="I8448">
        <v>4348.92</v>
      </c>
      <c r="J8448">
        <v>3.95</v>
      </c>
      <c r="K8448">
        <v>3870</v>
      </c>
      <c r="L8448" s="1">
        <v>45465</v>
      </c>
    </row>
    <row r="8449" spans="1:12" x14ac:dyDescent="0.25">
      <c r="A8449" t="s">
        <v>8493</v>
      </c>
      <c r="B8449" t="s">
        <v>35</v>
      </c>
      <c r="C8449" t="s">
        <v>14</v>
      </c>
      <c r="D8449" t="s">
        <v>36</v>
      </c>
      <c r="E8449" t="s">
        <v>22</v>
      </c>
      <c r="F8449" t="s">
        <v>40</v>
      </c>
      <c r="G8449">
        <v>13838.39</v>
      </c>
      <c r="H8449">
        <v>1</v>
      </c>
      <c r="I8449">
        <v>13838.39</v>
      </c>
      <c r="J8449">
        <v>4.6500000000000004</v>
      </c>
      <c r="K8449">
        <v>1777</v>
      </c>
      <c r="L8449" s="1">
        <v>45390</v>
      </c>
    </row>
    <row r="8450" spans="1:12" x14ac:dyDescent="0.25">
      <c r="A8450" t="s">
        <v>8494</v>
      </c>
      <c r="B8450" t="s">
        <v>38</v>
      </c>
      <c r="C8450" t="s">
        <v>20</v>
      </c>
      <c r="D8450" t="s">
        <v>39</v>
      </c>
      <c r="E8450" t="s">
        <v>22</v>
      </c>
      <c r="F8450" t="s">
        <v>33</v>
      </c>
      <c r="G8450">
        <v>5276.49</v>
      </c>
      <c r="H8450">
        <v>2</v>
      </c>
      <c r="I8450">
        <v>10552.98</v>
      </c>
      <c r="J8450">
        <v>4.16</v>
      </c>
      <c r="K8450">
        <v>2464</v>
      </c>
      <c r="L8450" s="1">
        <v>45618</v>
      </c>
    </row>
    <row r="8451" spans="1:12" x14ac:dyDescent="0.25">
      <c r="A8451" t="s">
        <v>8495</v>
      </c>
      <c r="B8451" t="s">
        <v>53</v>
      </c>
      <c r="C8451" t="s">
        <v>31</v>
      </c>
      <c r="D8451" t="s">
        <v>54</v>
      </c>
      <c r="E8451" t="s">
        <v>16</v>
      </c>
      <c r="F8451" t="s">
        <v>17</v>
      </c>
      <c r="G8451">
        <v>14021.77</v>
      </c>
      <c r="H8451">
        <v>1</v>
      </c>
      <c r="I8451">
        <v>14021.77</v>
      </c>
      <c r="J8451">
        <v>4.5199999999999996</v>
      </c>
      <c r="K8451">
        <v>4161</v>
      </c>
      <c r="L8451" s="1">
        <v>45305</v>
      </c>
    </row>
    <row r="8452" spans="1:12" x14ac:dyDescent="0.25">
      <c r="A8452" t="s">
        <v>8496</v>
      </c>
      <c r="B8452" t="s">
        <v>35</v>
      </c>
      <c r="C8452" t="s">
        <v>14</v>
      </c>
      <c r="D8452" t="s">
        <v>36</v>
      </c>
      <c r="E8452" t="s">
        <v>47</v>
      </c>
      <c r="F8452" t="s">
        <v>62</v>
      </c>
      <c r="G8452">
        <v>1314.19</v>
      </c>
      <c r="H8452">
        <v>1</v>
      </c>
      <c r="I8452">
        <v>1314.19</v>
      </c>
      <c r="J8452">
        <v>3.42</v>
      </c>
      <c r="K8452">
        <v>714</v>
      </c>
      <c r="L8452" s="1">
        <v>45649</v>
      </c>
    </row>
    <row r="8453" spans="1:12" x14ac:dyDescent="0.25">
      <c r="A8453" t="s">
        <v>8497</v>
      </c>
      <c r="B8453" t="s">
        <v>43</v>
      </c>
      <c r="C8453" t="s">
        <v>44</v>
      </c>
      <c r="D8453" t="s">
        <v>45</v>
      </c>
      <c r="E8453" t="s">
        <v>47</v>
      </c>
      <c r="F8453" t="s">
        <v>23</v>
      </c>
      <c r="G8453">
        <v>12750.78</v>
      </c>
      <c r="H8453">
        <v>1</v>
      </c>
      <c r="I8453">
        <v>12750.78</v>
      </c>
      <c r="J8453">
        <v>1.18</v>
      </c>
      <c r="K8453">
        <v>4238</v>
      </c>
      <c r="L8453" s="1">
        <v>45498</v>
      </c>
    </row>
    <row r="8454" spans="1:12" x14ac:dyDescent="0.25">
      <c r="A8454" t="s">
        <v>8498</v>
      </c>
      <c r="B8454" t="s">
        <v>30</v>
      </c>
      <c r="C8454" t="s">
        <v>31</v>
      </c>
      <c r="D8454" t="s">
        <v>32</v>
      </c>
      <c r="E8454" t="s">
        <v>47</v>
      </c>
      <c r="F8454" t="s">
        <v>33</v>
      </c>
      <c r="G8454">
        <v>3859.95</v>
      </c>
      <c r="H8454">
        <v>4</v>
      </c>
      <c r="I8454">
        <v>15439.8</v>
      </c>
      <c r="J8454">
        <v>4.4400000000000004</v>
      </c>
      <c r="K8454">
        <v>1203</v>
      </c>
      <c r="L8454" s="1">
        <v>45464</v>
      </c>
    </row>
    <row r="8455" spans="1:12" x14ac:dyDescent="0.25">
      <c r="A8455" t="s">
        <v>8499</v>
      </c>
      <c r="B8455" t="s">
        <v>38</v>
      </c>
      <c r="C8455" t="s">
        <v>20</v>
      </c>
      <c r="D8455" t="s">
        <v>39</v>
      </c>
      <c r="E8455" t="s">
        <v>22</v>
      </c>
      <c r="F8455" t="s">
        <v>28</v>
      </c>
      <c r="G8455">
        <v>18425.080000000002</v>
      </c>
      <c r="H8455">
        <v>5</v>
      </c>
      <c r="I8455">
        <v>92125.4</v>
      </c>
      <c r="J8455">
        <v>1.32</v>
      </c>
      <c r="K8455">
        <v>3771</v>
      </c>
      <c r="L8455" s="1">
        <v>45523</v>
      </c>
    </row>
    <row r="8456" spans="1:12" x14ac:dyDescent="0.25">
      <c r="A8456" t="s">
        <v>8500</v>
      </c>
      <c r="B8456" t="s">
        <v>43</v>
      </c>
      <c r="C8456" t="s">
        <v>44</v>
      </c>
      <c r="D8456" t="s">
        <v>45</v>
      </c>
      <c r="E8456" t="s">
        <v>16</v>
      </c>
      <c r="F8456" t="s">
        <v>17</v>
      </c>
      <c r="G8456">
        <v>18453.5</v>
      </c>
      <c r="H8456">
        <v>3</v>
      </c>
      <c r="I8456">
        <v>55360.5</v>
      </c>
      <c r="J8456">
        <v>3.27</v>
      </c>
      <c r="K8456">
        <v>2007</v>
      </c>
      <c r="L8456" s="1">
        <v>45593</v>
      </c>
    </row>
    <row r="8457" spans="1:12" x14ac:dyDescent="0.25">
      <c r="A8457" t="s">
        <v>8501</v>
      </c>
      <c r="B8457" t="s">
        <v>38</v>
      </c>
      <c r="C8457" t="s">
        <v>20</v>
      </c>
      <c r="D8457" t="s">
        <v>39</v>
      </c>
      <c r="E8457" t="s">
        <v>22</v>
      </c>
      <c r="F8457" t="s">
        <v>40</v>
      </c>
      <c r="G8457">
        <v>3154.61</v>
      </c>
      <c r="H8457">
        <v>4</v>
      </c>
      <c r="I8457">
        <v>12618.44</v>
      </c>
      <c r="J8457">
        <v>2.62</v>
      </c>
      <c r="K8457">
        <v>2452</v>
      </c>
      <c r="L8457" s="1">
        <v>45619</v>
      </c>
    </row>
    <row r="8458" spans="1:12" x14ac:dyDescent="0.25">
      <c r="A8458" t="s">
        <v>8502</v>
      </c>
      <c r="B8458" t="s">
        <v>38</v>
      </c>
      <c r="C8458" t="s">
        <v>20</v>
      </c>
      <c r="D8458" t="s">
        <v>39</v>
      </c>
      <c r="E8458" t="s">
        <v>16</v>
      </c>
      <c r="F8458" t="s">
        <v>23</v>
      </c>
      <c r="G8458">
        <v>988.38</v>
      </c>
      <c r="H8458">
        <v>1</v>
      </c>
      <c r="I8458">
        <v>988.38</v>
      </c>
      <c r="J8458">
        <v>4.25</v>
      </c>
      <c r="K8458">
        <v>1638</v>
      </c>
      <c r="L8458" s="1">
        <v>45638</v>
      </c>
    </row>
    <row r="8459" spans="1:12" x14ac:dyDescent="0.25">
      <c r="A8459" t="s">
        <v>8503</v>
      </c>
      <c r="B8459" t="s">
        <v>30</v>
      </c>
      <c r="C8459" t="s">
        <v>31</v>
      </c>
      <c r="D8459" t="s">
        <v>32</v>
      </c>
      <c r="E8459" t="s">
        <v>22</v>
      </c>
      <c r="F8459" t="s">
        <v>28</v>
      </c>
      <c r="G8459">
        <v>10171.9</v>
      </c>
      <c r="H8459">
        <v>4</v>
      </c>
      <c r="I8459">
        <v>40687.599999999999</v>
      </c>
      <c r="J8459">
        <v>3.06</v>
      </c>
      <c r="K8459">
        <v>3555</v>
      </c>
      <c r="L8459" s="1">
        <v>45438</v>
      </c>
    </row>
    <row r="8460" spans="1:12" x14ac:dyDescent="0.25">
      <c r="A8460" t="s">
        <v>8504</v>
      </c>
      <c r="B8460" t="s">
        <v>13</v>
      </c>
      <c r="C8460" t="s">
        <v>14</v>
      </c>
      <c r="D8460" t="s">
        <v>15</v>
      </c>
      <c r="E8460" t="s">
        <v>22</v>
      </c>
      <c r="F8460" t="s">
        <v>40</v>
      </c>
      <c r="G8460">
        <v>12223.43</v>
      </c>
      <c r="H8460">
        <v>2</v>
      </c>
      <c r="I8460">
        <v>24446.86</v>
      </c>
      <c r="J8460">
        <v>1.93</v>
      </c>
      <c r="K8460">
        <v>3663</v>
      </c>
      <c r="L8460" s="1">
        <v>45313</v>
      </c>
    </row>
    <row r="8461" spans="1:12" x14ac:dyDescent="0.25">
      <c r="A8461" t="s">
        <v>8505</v>
      </c>
      <c r="B8461" t="s">
        <v>65</v>
      </c>
      <c r="C8461" t="s">
        <v>20</v>
      </c>
      <c r="D8461" t="s">
        <v>66</v>
      </c>
      <c r="E8461" t="s">
        <v>22</v>
      </c>
      <c r="F8461" t="s">
        <v>33</v>
      </c>
      <c r="G8461">
        <v>3641.91</v>
      </c>
      <c r="H8461">
        <v>2</v>
      </c>
      <c r="I8461">
        <v>7283.82</v>
      </c>
      <c r="J8461">
        <v>3.34</v>
      </c>
      <c r="K8461">
        <v>823</v>
      </c>
      <c r="L8461" s="1">
        <v>45523</v>
      </c>
    </row>
    <row r="8462" spans="1:12" x14ac:dyDescent="0.25">
      <c r="A8462" t="s">
        <v>8506</v>
      </c>
      <c r="B8462" t="s">
        <v>30</v>
      </c>
      <c r="C8462" t="s">
        <v>31</v>
      </c>
      <c r="D8462" t="s">
        <v>32</v>
      </c>
      <c r="E8462" t="s">
        <v>22</v>
      </c>
      <c r="F8462" t="s">
        <v>28</v>
      </c>
      <c r="G8462">
        <v>10222.790000000001</v>
      </c>
      <c r="H8462">
        <v>1</v>
      </c>
      <c r="I8462">
        <v>10222.790000000001</v>
      </c>
      <c r="J8462">
        <v>2.66</v>
      </c>
      <c r="K8462">
        <v>1347</v>
      </c>
      <c r="L8462" s="1">
        <v>45491</v>
      </c>
    </row>
    <row r="8463" spans="1:12" x14ac:dyDescent="0.25">
      <c r="A8463" t="s">
        <v>8507</v>
      </c>
      <c r="B8463" t="s">
        <v>53</v>
      </c>
      <c r="C8463" t="s">
        <v>31</v>
      </c>
      <c r="D8463" t="s">
        <v>54</v>
      </c>
      <c r="E8463" t="s">
        <v>22</v>
      </c>
      <c r="F8463" t="s">
        <v>28</v>
      </c>
      <c r="G8463">
        <v>14454.16</v>
      </c>
      <c r="H8463">
        <v>1</v>
      </c>
      <c r="I8463">
        <v>14454.16</v>
      </c>
      <c r="J8463">
        <v>3.44</v>
      </c>
      <c r="K8463">
        <v>2924</v>
      </c>
      <c r="L8463" s="1">
        <v>45559</v>
      </c>
    </row>
    <row r="8464" spans="1:12" x14ac:dyDescent="0.25">
      <c r="A8464" t="s">
        <v>8508</v>
      </c>
      <c r="B8464" t="s">
        <v>13</v>
      </c>
      <c r="C8464" t="s">
        <v>14</v>
      </c>
      <c r="D8464" t="s">
        <v>15</v>
      </c>
      <c r="E8464" t="s">
        <v>22</v>
      </c>
      <c r="F8464" t="s">
        <v>23</v>
      </c>
      <c r="G8464">
        <v>1931.2</v>
      </c>
      <c r="H8464">
        <v>4</v>
      </c>
      <c r="I8464">
        <v>7724.8</v>
      </c>
      <c r="J8464">
        <v>4.0999999999999996</v>
      </c>
      <c r="K8464">
        <v>382</v>
      </c>
      <c r="L8464" s="1">
        <v>45322</v>
      </c>
    </row>
    <row r="8465" spans="1:12" x14ac:dyDescent="0.25">
      <c r="A8465" t="s">
        <v>8509</v>
      </c>
      <c r="B8465" t="s">
        <v>13</v>
      </c>
      <c r="C8465" t="s">
        <v>14</v>
      </c>
      <c r="D8465" t="s">
        <v>15</v>
      </c>
      <c r="E8465" t="s">
        <v>22</v>
      </c>
      <c r="F8465" t="s">
        <v>40</v>
      </c>
      <c r="G8465">
        <v>4615.6000000000004</v>
      </c>
      <c r="H8465">
        <v>5</v>
      </c>
      <c r="I8465">
        <v>23078</v>
      </c>
      <c r="J8465">
        <v>1.23</v>
      </c>
      <c r="K8465">
        <v>1316</v>
      </c>
      <c r="L8465" s="1">
        <v>45628</v>
      </c>
    </row>
    <row r="8466" spans="1:12" x14ac:dyDescent="0.25">
      <c r="A8466" t="s">
        <v>8510</v>
      </c>
      <c r="B8466" t="s">
        <v>49</v>
      </c>
      <c r="C8466" t="s">
        <v>14</v>
      </c>
      <c r="D8466" t="s">
        <v>50</v>
      </c>
      <c r="E8466" t="s">
        <v>47</v>
      </c>
      <c r="F8466" t="s">
        <v>40</v>
      </c>
      <c r="G8466">
        <v>14569.98</v>
      </c>
      <c r="H8466">
        <v>1</v>
      </c>
      <c r="I8466">
        <v>14569.98</v>
      </c>
      <c r="J8466">
        <v>2.1800000000000002</v>
      </c>
      <c r="K8466">
        <v>3697</v>
      </c>
      <c r="L8466" s="1">
        <v>45429</v>
      </c>
    </row>
    <row r="8467" spans="1:12" x14ac:dyDescent="0.25">
      <c r="A8467" t="s">
        <v>8511</v>
      </c>
      <c r="B8467" t="s">
        <v>43</v>
      </c>
      <c r="C8467" t="s">
        <v>44</v>
      </c>
      <c r="D8467" t="s">
        <v>45</v>
      </c>
      <c r="E8467" t="s">
        <v>22</v>
      </c>
      <c r="F8467" t="s">
        <v>62</v>
      </c>
      <c r="G8467">
        <v>16527.650000000001</v>
      </c>
      <c r="H8467">
        <v>4</v>
      </c>
      <c r="I8467">
        <v>66110.600000000006</v>
      </c>
      <c r="J8467">
        <v>3.97</v>
      </c>
      <c r="K8467">
        <v>1855</v>
      </c>
      <c r="L8467" s="1">
        <v>45626</v>
      </c>
    </row>
    <row r="8468" spans="1:12" x14ac:dyDescent="0.25">
      <c r="A8468" t="s">
        <v>8512</v>
      </c>
      <c r="B8468" t="s">
        <v>53</v>
      </c>
      <c r="C8468" t="s">
        <v>31</v>
      </c>
      <c r="D8468" t="s">
        <v>54</v>
      </c>
      <c r="E8468" t="s">
        <v>47</v>
      </c>
      <c r="F8468" t="s">
        <v>33</v>
      </c>
      <c r="G8468">
        <v>3626.86</v>
      </c>
      <c r="H8468">
        <v>1</v>
      </c>
      <c r="I8468">
        <v>3626.86</v>
      </c>
      <c r="J8468">
        <v>1.43</v>
      </c>
      <c r="K8468">
        <v>285</v>
      </c>
      <c r="L8468" s="1">
        <v>45409</v>
      </c>
    </row>
    <row r="8469" spans="1:12" x14ac:dyDescent="0.25">
      <c r="A8469" t="s">
        <v>8513</v>
      </c>
      <c r="B8469" t="s">
        <v>13</v>
      </c>
      <c r="C8469" t="s">
        <v>14</v>
      </c>
      <c r="D8469" t="s">
        <v>15</v>
      </c>
      <c r="E8469" t="s">
        <v>16</v>
      </c>
      <c r="F8469" t="s">
        <v>33</v>
      </c>
      <c r="G8469">
        <v>14784.64</v>
      </c>
      <c r="H8469">
        <v>2</v>
      </c>
      <c r="I8469">
        <v>29569.279999999999</v>
      </c>
      <c r="J8469">
        <v>3.04</v>
      </c>
      <c r="K8469">
        <v>4288</v>
      </c>
      <c r="L8469" s="1">
        <v>45615</v>
      </c>
    </row>
    <row r="8470" spans="1:12" x14ac:dyDescent="0.25">
      <c r="A8470" t="s">
        <v>8514</v>
      </c>
      <c r="B8470" t="s">
        <v>35</v>
      </c>
      <c r="C8470" t="s">
        <v>14</v>
      </c>
      <c r="D8470" t="s">
        <v>36</v>
      </c>
      <c r="E8470" t="s">
        <v>22</v>
      </c>
      <c r="F8470" t="s">
        <v>62</v>
      </c>
      <c r="G8470">
        <v>2597.5</v>
      </c>
      <c r="H8470">
        <v>2</v>
      </c>
      <c r="I8470">
        <v>5195</v>
      </c>
      <c r="J8470">
        <v>3.76</v>
      </c>
      <c r="K8470">
        <v>4699</v>
      </c>
      <c r="L8470" s="1">
        <v>45652</v>
      </c>
    </row>
    <row r="8471" spans="1:12" x14ac:dyDescent="0.25">
      <c r="A8471" t="s">
        <v>8515</v>
      </c>
      <c r="B8471" t="s">
        <v>53</v>
      </c>
      <c r="C8471" t="s">
        <v>31</v>
      </c>
      <c r="D8471" t="s">
        <v>54</v>
      </c>
      <c r="E8471" t="s">
        <v>16</v>
      </c>
      <c r="F8471" t="s">
        <v>28</v>
      </c>
      <c r="G8471">
        <v>13821.73</v>
      </c>
      <c r="H8471">
        <v>2</v>
      </c>
      <c r="I8471">
        <v>27643.46</v>
      </c>
      <c r="J8471">
        <v>4.9400000000000004</v>
      </c>
      <c r="K8471">
        <v>403</v>
      </c>
      <c r="L8471" s="1">
        <v>45579</v>
      </c>
    </row>
    <row r="8472" spans="1:12" x14ac:dyDescent="0.25">
      <c r="A8472" t="s">
        <v>8516</v>
      </c>
      <c r="B8472" t="s">
        <v>19</v>
      </c>
      <c r="C8472" t="s">
        <v>20</v>
      </c>
      <c r="D8472" t="s">
        <v>21</v>
      </c>
      <c r="E8472" t="s">
        <v>22</v>
      </c>
      <c r="F8472" t="s">
        <v>33</v>
      </c>
      <c r="G8472">
        <v>9269.7999999999993</v>
      </c>
      <c r="H8472">
        <v>4</v>
      </c>
      <c r="I8472">
        <v>37079.199999999997</v>
      </c>
      <c r="J8472">
        <v>3.39</v>
      </c>
      <c r="K8472">
        <v>3959</v>
      </c>
      <c r="L8472" s="1">
        <v>45609</v>
      </c>
    </row>
    <row r="8473" spans="1:12" x14ac:dyDescent="0.25">
      <c r="A8473" t="s">
        <v>8517</v>
      </c>
      <c r="B8473" t="s">
        <v>53</v>
      </c>
      <c r="C8473" t="s">
        <v>31</v>
      </c>
      <c r="D8473" t="s">
        <v>54</v>
      </c>
      <c r="E8473" t="s">
        <v>47</v>
      </c>
      <c r="F8473" t="s">
        <v>40</v>
      </c>
      <c r="G8473">
        <v>1045.03</v>
      </c>
      <c r="H8473">
        <v>5</v>
      </c>
      <c r="I8473">
        <v>5225.1499999999996</v>
      </c>
      <c r="J8473">
        <v>1.94</v>
      </c>
      <c r="K8473">
        <v>2428</v>
      </c>
      <c r="L8473" s="1">
        <v>45360</v>
      </c>
    </row>
    <row r="8474" spans="1:12" x14ac:dyDescent="0.25">
      <c r="A8474" t="s">
        <v>8518</v>
      </c>
      <c r="B8474" t="s">
        <v>49</v>
      </c>
      <c r="C8474" t="s">
        <v>14</v>
      </c>
      <c r="D8474" t="s">
        <v>50</v>
      </c>
      <c r="E8474" t="s">
        <v>16</v>
      </c>
      <c r="F8474" t="s">
        <v>23</v>
      </c>
      <c r="G8474">
        <v>399.48</v>
      </c>
      <c r="H8474">
        <v>3</v>
      </c>
      <c r="I8474">
        <v>1198.44</v>
      </c>
      <c r="J8474">
        <v>3.85</v>
      </c>
      <c r="K8474">
        <v>1011</v>
      </c>
      <c r="L8474" s="1">
        <v>45540</v>
      </c>
    </row>
    <row r="8475" spans="1:12" x14ac:dyDescent="0.25">
      <c r="A8475" t="s">
        <v>8519</v>
      </c>
      <c r="B8475" t="s">
        <v>38</v>
      </c>
      <c r="C8475" t="s">
        <v>20</v>
      </c>
      <c r="D8475" t="s">
        <v>39</v>
      </c>
      <c r="E8475" t="s">
        <v>47</v>
      </c>
      <c r="F8475" t="s">
        <v>62</v>
      </c>
      <c r="G8475">
        <v>1659.34</v>
      </c>
      <c r="H8475">
        <v>2</v>
      </c>
      <c r="I8475">
        <v>3318.68</v>
      </c>
      <c r="J8475">
        <v>1.67</v>
      </c>
      <c r="K8475">
        <v>2018</v>
      </c>
      <c r="L8475" s="1">
        <v>45628</v>
      </c>
    </row>
    <row r="8476" spans="1:12" x14ac:dyDescent="0.25">
      <c r="A8476" t="s">
        <v>8520</v>
      </c>
      <c r="B8476" t="s">
        <v>38</v>
      </c>
      <c r="C8476" t="s">
        <v>20</v>
      </c>
      <c r="D8476" t="s">
        <v>39</v>
      </c>
      <c r="E8476" t="s">
        <v>22</v>
      </c>
      <c r="F8476" t="s">
        <v>17</v>
      </c>
      <c r="G8476">
        <v>5696.49</v>
      </c>
      <c r="H8476">
        <v>3</v>
      </c>
      <c r="I8476">
        <v>17089.47</v>
      </c>
      <c r="J8476">
        <v>3.32</v>
      </c>
      <c r="K8476">
        <v>2811</v>
      </c>
      <c r="L8476" s="1">
        <v>45617</v>
      </c>
    </row>
    <row r="8477" spans="1:12" x14ac:dyDescent="0.25">
      <c r="A8477" t="s">
        <v>8521</v>
      </c>
      <c r="B8477" t="s">
        <v>49</v>
      </c>
      <c r="C8477" t="s">
        <v>14</v>
      </c>
      <c r="D8477" t="s">
        <v>50</v>
      </c>
      <c r="E8477" t="s">
        <v>22</v>
      </c>
      <c r="F8477" t="s">
        <v>28</v>
      </c>
      <c r="G8477">
        <v>1634.86</v>
      </c>
      <c r="H8477">
        <v>3</v>
      </c>
      <c r="I8477">
        <v>4904.58</v>
      </c>
      <c r="J8477">
        <v>4.5199999999999996</v>
      </c>
      <c r="K8477">
        <v>3499</v>
      </c>
      <c r="L8477" s="1">
        <v>45610</v>
      </c>
    </row>
    <row r="8478" spans="1:12" x14ac:dyDescent="0.25">
      <c r="A8478" t="s">
        <v>8522</v>
      </c>
      <c r="B8478" t="s">
        <v>13</v>
      </c>
      <c r="C8478" t="s">
        <v>14</v>
      </c>
      <c r="D8478" t="s">
        <v>15</v>
      </c>
      <c r="E8478" t="s">
        <v>22</v>
      </c>
      <c r="F8478" t="s">
        <v>23</v>
      </c>
      <c r="G8478">
        <v>1472.2</v>
      </c>
      <c r="H8478">
        <v>4</v>
      </c>
      <c r="I8478">
        <v>5888.8</v>
      </c>
      <c r="J8478">
        <v>2.5299999999999998</v>
      </c>
      <c r="K8478">
        <v>1795</v>
      </c>
      <c r="L8478" s="1">
        <v>45468</v>
      </c>
    </row>
    <row r="8479" spans="1:12" x14ac:dyDescent="0.25">
      <c r="A8479" t="s">
        <v>8523</v>
      </c>
      <c r="B8479" t="s">
        <v>38</v>
      </c>
      <c r="C8479" t="s">
        <v>20</v>
      </c>
      <c r="D8479" t="s">
        <v>39</v>
      </c>
      <c r="E8479" t="s">
        <v>16</v>
      </c>
      <c r="F8479" t="s">
        <v>40</v>
      </c>
      <c r="G8479">
        <v>15737.22</v>
      </c>
      <c r="H8479">
        <v>4</v>
      </c>
      <c r="I8479">
        <v>62948.88</v>
      </c>
      <c r="J8479">
        <v>2.4700000000000002</v>
      </c>
      <c r="K8479">
        <v>4213</v>
      </c>
      <c r="L8479" s="1">
        <v>45432</v>
      </c>
    </row>
    <row r="8480" spans="1:12" x14ac:dyDescent="0.25">
      <c r="A8480" t="s">
        <v>8524</v>
      </c>
      <c r="B8480" t="s">
        <v>19</v>
      </c>
      <c r="C8480" t="s">
        <v>20</v>
      </c>
      <c r="D8480" t="s">
        <v>21</v>
      </c>
      <c r="E8480" t="s">
        <v>47</v>
      </c>
      <c r="F8480" t="s">
        <v>23</v>
      </c>
      <c r="G8480">
        <v>16866.05</v>
      </c>
      <c r="H8480">
        <v>1</v>
      </c>
      <c r="I8480">
        <v>16866.05</v>
      </c>
      <c r="J8480">
        <v>3.27</v>
      </c>
      <c r="K8480">
        <v>4708</v>
      </c>
      <c r="L8480" s="1">
        <v>45589</v>
      </c>
    </row>
    <row r="8481" spans="1:12" x14ac:dyDescent="0.25">
      <c r="A8481" t="s">
        <v>8525</v>
      </c>
      <c r="B8481" t="s">
        <v>53</v>
      </c>
      <c r="C8481" t="s">
        <v>31</v>
      </c>
      <c r="D8481" t="s">
        <v>54</v>
      </c>
      <c r="E8481" t="s">
        <v>16</v>
      </c>
      <c r="F8481" t="s">
        <v>17</v>
      </c>
      <c r="G8481">
        <v>19473.09</v>
      </c>
      <c r="H8481">
        <v>4</v>
      </c>
      <c r="I8481">
        <v>77892.36</v>
      </c>
      <c r="J8481">
        <v>2.89</v>
      </c>
      <c r="K8481">
        <v>2163</v>
      </c>
      <c r="L8481" s="1">
        <v>45430</v>
      </c>
    </row>
    <row r="8482" spans="1:12" x14ac:dyDescent="0.25">
      <c r="A8482" t="s">
        <v>8526</v>
      </c>
      <c r="B8482" t="s">
        <v>65</v>
      </c>
      <c r="C8482" t="s">
        <v>20</v>
      </c>
      <c r="D8482" t="s">
        <v>66</v>
      </c>
      <c r="E8482" t="s">
        <v>16</v>
      </c>
      <c r="F8482" t="s">
        <v>23</v>
      </c>
      <c r="G8482">
        <v>10021.17</v>
      </c>
      <c r="H8482">
        <v>1</v>
      </c>
      <c r="I8482">
        <v>10021.17</v>
      </c>
      <c r="J8482">
        <v>3.93</v>
      </c>
      <c r="K8482">
        <v>3717</v>
      </c>
      <c r="L8482" s="1">
        <v>45324</v>
      </c>
    </row>
    <row r="8483" spans="1:12" x14ac:dyDescent="0.25">
      <c r="A8483" t="s">
        <v>8527</v>
      </c>
      <c r="B8483" t="s">
        <v>35</v>
      </c>
      <c r="C8483" t="s">
        <v>14</v>
      </c>
      <c r="D8483" t="s">
        <v>36</v>
      </c>
      <c r="E8483" t="s">
        <v>47</v>
      </c>
      <c r="F8483" t="s">
        <v>17</v>
      </c>
      <c r="G8483">
        <v>8955</v>
      </c>
      <c r="H8483">
        <v>5</v>
      </c>
      <c r="I8483">
        <v>44775</v>
      </c>
      <c r="J8483">
        <v>4.7300000000000004</v>
      </c>
      <c r="K8483">
        <v>4660</v>
      </c>
      <c r="L8483" s="1">
        <v>45585</v>
      </c>
    </row>
    <row r="8484" spans="1:12" x14ac:dyDescent="0.25">
      <c r="A8484" t="s">
        <v>8528</v>
      </c>
      <c r="B8484" t="s">
        <v>13</v>
      </c>
      <c r="C8484" t="s">
        <v>14</v>
      </c>
      <c r="D8484" t="s">
        <v>15</v>
      </c>
      <c r="E8484" t="s">
        <v>16</v>
      </c>
      <c r="F8484" t="s">
        <v>17</v>
      </c>
      <c r="G8484">
        <v>2725.29</v>
      </c>
      <c r="H8484">
        <v>5</v>
      </c>
      <c r="I8484">
        <v>13626.45</v>
      </c>
      <c r="J8484">
        <v>2.64</v>
      </c>
      <c r="K8484">
        <v>102</v>
      </c>
      <c r="L8484" s="1">
        <v>45447</v>
      </c>
    </row>
    <row r="8485" spans="1:12" x14ac:dyDescent="0.25">
      <c r="A8485" t="s">
        <v>8529</v>
      </c>
      <c r="B8485" t="s">
        <v>25</v>
      </c>
      <c r="C8485" t="s">
        <v>26</v>
      </c>
      <c r="D8485" t="s">
        <v>27</v>
      </c>
      <c r="E8485" t="s">
        <v>16</v>
      </c>
      <c r="F8485" t="s">
        <v>23</v>
      </c>
      <c r="G8485">
        <v>16784.59</v>
      </c>
      <c r="H8485">
        <v>5</v>
      </c>
      <c r="I8485">
        <v>83922.95</v>
      </c>
      <c r="J8485">
        <v>1.48</v>
      </c>
      <c r="K8485">
        <v>1615</v>
      </c>
      <c r="L8485" s="1">
        <v>45534</v>
      </c>
    </row>
    <row r="8486" spans="1:12" x14ac:dyDescent="0.25">
      <c r="A8486" t="s">
        <v>8530</v>
      </c>
      <c r="B8486" t="s">
        <v>13</v>
      </c>
      <c r="C8486" t="s">
        <v>14</v>
      </c>
      <c r="D8486" t="s">
        <v>15</v>
      </c>
      <c r="E8486" t="s">
        <v>22</v>
      </c>
      <c r="F8486" t="s">
        <v>40</v>
      </c>
      <c r="G8486">
        <v>11930.25</v>
      </c>
      <c r="H8486">
        <v>2</v>
      </c>
      <c r="I8486">
        <v>23860.5</v>
      </c>
      <c r="J8486">
        <v>3.43</v>
      </c>
      <c r="K8486">
        <v>816</v>
      </c>
      <c r="L8486" s="1">
        <v>45602</v>
      </c>
    </row>
    <row r="8487" spans="1:12" x14ac:dyDescent="0.25">
      <c r="A8487" t="s">
        <v>8531</v>
      </c>
      <c r="B8487" t="s">
        <v>30</v>
      </c>
      <c r="C8487" t="s">
        <v>31</v>
      </c>
      <c r="D8487" t="s">
        <v>32</v>
      </c>
      <c r="E8487" t="s">
        <v>16</v>
      </c>
      <c r="F8487" t="s">
        <v>33</v>
      </c>
      <c r="G8487">
        <v>3414.85</v>
      </c>
      <c r="H8487">
        <v>2</v>
      </c>
      <c r="I8487">
        <v>6829.7</v>
      </c>
      <c r="J8487">
        <v>3.83</v>
      </c>
      <c r="K8487">
        <v>3428</v>
      </c>
      <c r="L8487" s="1">
        <v>45294</v>
      </c>
    </row>
    <row r="8488" spans="1:12" x14ac:dyDescent="0.25">
      <c r="A8488" t="s">
        <v>8532</v>
      </c>
      <c r="B8488" t="s">
        <v>25</v>
      </c>
      <c r="C8488" t="s">
        <v>26</v>
      </c>
      <c r="D8488" t="s">
        <v>27</v>
      </c>
      <c r="E8488" t="s">
        <v>16</v>
      </c>
      <c r="F8488" t="s">
        <v>23</v>
      </c>
      <c r="G8488">
        <v>14819.55</v>
      </c>
      <c r="H8488">
        <v>3</v>
      </c>
      <c r="I8488">
        <v>44458.65</v>
      </c>
      <c r="J8488">
        <v>2.62</v>
      </c>
      <c r="K8488">
        <v>1844</v>
      </c>
      <c r="L8488" s="1">
        <v>45529</v>
      </c>
    </row>
    <row r="8489" spans="1:12" x14ac:dyDescent="0.25">
      <c r="A8489" t="s">
        <v>8533</v>
      </c>
      <c r="B8489" t="s">
        <v>38</v>
      </c>
      <c r="C8489" t="s">
        <v>20</v>
      </c>
      <c r="D8489" t="s">
        <v>39</v>
      </c>
      <c r="E8489" t="s">
        <v>22</v>
      </c>
      <c r="F8489" t="s">
        <v>17</v>
      </c>
      <c r="G8489">
        <v>4766.42</v>
      </c>
      <c r="H8489">
        <v>5</v>
      </c>
      <c r="I8489">
        <v>23832.1</v>
      </c>
      <c r="J8489">
        <v>1.1000000000000001</v>
      </c>
      <c r="K8489">
        <v>3305</v>
      </c>
      <c r="L8489" s="1">
        <v>45571</v>
      </c>
    </row>
    <row r="8490" spans="1:12" x14ac:dyDescent="0.25">
      <c r="A8490" t="s">
        <v>8534</v>
      </c>
      <c r="B8490" t="s">
        <v>35</v>
      </c>
      <c r="C8490" t="s">
        <v>14</v>
      </c>
      <c r="D8490" t="s">
        <v>36</v>
      </c>
      <c r="E8490" t="s">
        <v>47</v>
      </c>
      <c r="F8490" t="s">
        <v>17</v>
      </c>
      <c r="G8490">
        <v>19184.09</v>
      </c>
      <c r="H8490">
        <v>3</v>
      </c>
      <c r="I8490">
        <v>57552.27</v>
      </c>
      <c r="J8490">
        <v>2.23</v>
      </c>
      <c r="K8490">
        <v>3538</v>
      </c>
      <c r="L8490" s="1">
        <v>45312</v>
      </c>
    </row>
    <row r="8491" spans="1:12" x14ac:dyDescent="0.25">
      <c r="A8491" t="s">
        <v>8535</v>
      </c>
      <c r="B8491" t="s">
        <v>19</v>
      </c>
      <c r="C8491" t="s">
        <v>20</v>
      </c>
      <c r="D8491" t="s">
        <v>21</v>
      </c>
      <c r="E8491" t="s">
        <v>22</v>
      </c>
      <c r="F8491" t="s">
        <v>17</v>
      </c>
      <c r="G8491">
        <v>14337.01</v>
      </c>
      <c r="H8491">
        <v>1</v>
      </c>
      <c r="I8491">
        <v>14337.01</v>
      </c>
      <c r="J8491">
        <v>4.57</v>
      </c>
      <c r="K8491">
        <v>1241</v>
      </c>
      <c r="L8491" s="1">
        <v>45494</v>
      </c>
    </row>
    <row r="8492" spans="1:12" x14ac:dyDescent="0.25">
      <c r="A8492" t="s">
        <v>8536</v>
      </c>
      <c r="B8492" t="s">
        <v>43</v>
      </c>
      <c r="C8492" t="s">
        <v>44</v>
      </c>
      <c r="D8492" t="s">
        <v>45</v>
      </c>
      <c r="E8492" t="s">
        <v>16</v>
      </c>
      <c r="F8492" t="s">
        <v>17</v>
      </c>
      <c r="G8492">
        <v>19467.72</v>
      </c>
      <c r="H8492">
        <v>2</v>
      </c>
      <c r="I8492">
        <v>38935.440000000002</v>
      </c>
      <c r="J8492">
        <v>4.53</v>
      </c>
      <c r="K8492">
        <v>4592</v>
      </c>
      <c r="L8492" s="1">
        <v>45321</v>
      </c>
    </row>
    <row r="8493" spans="1:12" x14ac:dyDescent="0.25">
      <c r="A8493" t="s">
        <v>8537</v>
      </c>
      <c r="B8493" t="s">
        <v>30</v>
      </c>
      <c r="C8493" t="s">
        <v>31</v>
      </c>
      <c r="D8493" t="s">
        <v>32</v>
      </c>
      <c r="E8493" t="s">
        <v>22</v>
      </c>
      <c r="F8493" t="s">
        <v>33</v>
      </c>
      <c r="G8493">
        <v>15136.52</v>
      </c>
      <c r="H8493">
        <v>1</v>
      </c>
      <c r="I8493">
        <v>15136.52</v>
      </c>
      <c r="J8493">
        <v>1.47</v>
      </c>
      <c r="K8493">
        <v>4168</v>
      </c>
      <c r="L8493" s="1">
        <v>45590</v>
      </c>
    </row>
    <row r="8494" spans="1:12" x14ac:dyDescent="0.25">
      <c r="A8494" t="s">
        <v>8538</v>
      </c>
      <c r="B8494" t="s">
        <v>53</v>
      </c>
      <c r="C8494" t="s">
        <v>31</v>
      </c>
      <c r="D8494" t="s">
        <v>54</v>
      </c>
      <c r="E8494" t="s">
        <v>22</v>
      </c>
      <c r="F8494" t="s">
        <v>40</v>
      </c>
      <c r="G8494">
        <v>7021.94</v>
      </c>
      <c r="H8494">
        <v>4</v>
      </c>
      <c r="I8494">
        <v>28087.759999999998</v>
      </c>
      <c r="J8494">
        <v>2.21</v>
      </c>
      <c r="K8494">
        <v>866</v>
      </c>
      <c r="L8494" s="1">
        <v>45437</v>
      </c>
    </row>
    <row r="8495" spans="1:12" x14ac:dyDescent="0.25">
      <c r="A8495" t="s">
        <v>8539</v>
      </c>
      <c r="B8495" t="s">
        <v>49</v>
      </c>
      <c r="C8495" t="s">
        <v>14</v>
      </c>
      <c r="D8495" t="s">
        <v>50</v>
      </c>
      <c r="E8495" t="s">
        <v>47</v>
      </c>
      <c r="F8495" t="s">
        <v>33</v>
      </c>
      <c r="G8495">
        <v>12328</v>
      </c>
      <c r="H8495">
        <v>5</v>
      </c>
      <c r="I8495">
        <v>61640</v>
      </c>
      <c r="J8495">
        <v>3.34</v>
      </c>
      <c r="K8495">
        <v>4634</v>
      </c>
      <c r="L8495" s="1">
        <v>45594</v>
      </c>
    </row>
    <row r="8496" spans="1:12" x14ac:dyDescent="0.25">
      <c r="A8496" t="s">
        <v>8540</v>
      </c>
      <c r="B8496" t="s">
        <v>43</v>
      </c>
      <c r="C8496" t="s">
        <v>44</v>
      </c>
      <c r="D8496" t="s">
        <v>45</v>
      </c>
      <c r="E8496" t="s">
        <v>22</v>
      </c>
      <c r="F8496" t="s">
        <v>23</v>
      </c>
      <c r="G8496">
        <v>14835.51</v>
      </c>
      <c r="H8496">
        <v>2</v>
      </c>
      <c r="I8496">
        <v>29671.02</v>
      </c>
      <c r="J8496">
        <v>4.58</v>
      </c>
      <c r="K8496">
        <v>4971</v>
      </c>
      <c r="L8496" s="1">
        <v>45554</v>
      </c>
    </row>
    <row r="8497" spans="1:12" x14ac:dyDescent="0.25">
      <c r="A8497" t="s">
        <v>8541</v>
      </c>
      <c r="B8497" t="s">
        <v>30</v>
      </c>
      <c r="C8497" t="s">
        <v>31</v>
      </c>
      <c r="D8497" t="s">
        <v>32</v>
      </c>
      <c r="E8497" t="s">
        <v>47</v>
      </c>
      <c r="F8497" t="s">
        <v>33</v>
      </c>
      <c r="G8497">
        <v>6705.02</v>
      </c>
      <c r="H8497">
        <v>4</v>
      </c>
      <c r="I8497">
        <v>26820.080000000002</v>
      </c>
      <c r="J8497">
        <v>4.2699999999999996</v>
      </c>
      <c r="K8497">
        <v>818</v>
      </c>
      <c r="L8497" s="1">
        <v>45650</v>
      </c>
    </row>
    <row r="8498" spans="1:12" x14ac:dyDescent="0.25">
      <c r="A8498" t="s">
        <v>8542</v>
      </c>
      <c r="B8498" t="s">
        <v>38</v>
      </c>
      <c r="C8498" t="s">
        <v>20</v>
      </c>
      <c r="D8498" t="s">
        <v>39</v>
      </c>
      <c r="E8498" t="s">
        <v>47</v>
      </c>
      <c r="F8498" t="s">
        <v>17</v>
      </c>
      <c r="G8498">
        <v>16650.63</v>
      </c>
      <c r="H8498">
        <v>3</v>
      </c>
      <c r="I8498">
        <v>49951.89</v>
      </c>
      <c r="J8498">
        <v>1.21</v>
      </c>
      <c r="K8498">
        <v>2597</v>
      </c>
      <c r="L8498" s="1">
        <v>45352</v>
      </c>
    </row>
    <row r="8499" spans="1:12" x14ac:dyDescent="0.25">
      <c r="A8499" t="s">
        <v>8543</v>
      </c>
      <c r="B8499" t="s">
        <v>53</v>
      </c>
      <c r="C8499" t="s">
        <v>31</v>
      </c>
      <c r="D8499" t="s">
        <v>54</v>
      </c>
      <c r="E8499" t="s">
        <v>16</v>
      </c>
      <c r="F8499" t="s">
        <v>33</v>
      </c>
      <c r="G8499">
        <v>2443.23</v>
      </c>
      <c r="H8499">
        <v>4</v>
      </c>
      <c r="I8499">
        <v>9772.92</v>
      </c>
      <c r="J8499">
        <v>1.61</v>
      </c>
      <c r="K8499">
        <v>2371</v>
      </c>
      <c r="L8499" s="1">
        <v>45652</v>
      </c>
    </row>
    <row r="8500" spans="1:12" x14ac:dyDescent="0.25">
      <c r="A8500" t="s">
        <v>8544</v>
      </c>
      <c r="B8500" t="s">
        <v>65</v>
      </c>
      <c r="C8500" t="s">
        <v>20</v>
      </c>
      <c r="D8500" t="s">
        <v>66</v>
      </c>
      <c r="E8500" t="s">
        <v>22</v>
      </c>
      <c r="F8500" t="s">
        <v>40</v>
      </c>
      <c r="G8500">
        <v>2628.9</v>
      </c>
      <c r="H8500">
        <v>4</v>
      </c>
      <c r="I8500">
        <v>10515.6</v>
      </c>
      <c r="J8500">
        <v>1.89</v>
      </c>
      <c r="K8500">
        <v>2655</v>
      </c>
      <c r="L8500" s="1">
        <v>45578</v>
      </c>
    </row>
    <row r="8501" spans="1:12" x14ac:dyDescent="0.25">
      <c r="A8501" t="s">
        <v>8545</v>
      </c>
      <c r="B8501" t="s">
        <v>38</v>
      </c>
      <c r="C8501" t="s">
        <v>20</v>
      </c>
      <c r="D8501" t="s">
        <v>39</v>
      </c>
      <c r="E8501" t="s">
        <v>16</v>
      </c>
      <c r="F8501" t="s">
        <v>33</v>
      </c>
      <c r="G8501">
        <v>18315.990000000002</v>
      </c>
      <c r="H8501">
        <v>4</v>
      </c>
      <c r="I8501">
        <v>73263.960000000006</v>
      </c>
      <c r="J8501">
        <v>1.1499999999999999</v>
      </c>
      <c r="K8501">
        <v>3042</v>
      </c>
      <c r="L8501" s="1">
        <v>45358</v>
      </c>
    </row>
    <row r="8502" spans="1:12" x14ac:dyDescent="0.25">
      <c r="A8502" t="s">
        <v>8546</v>
      </c>
      <c r="B8502" t="s">
        <v>49</v>
      </c>
      <c r="C8502" t="s">
        <v>14</v>
      </c>
      <c r="D8502" t="s">
        <v>50</v>
      </c>
      <c r="E8502" t="s">
        <v>47</v>
      </c>
      <c r="F8502" t="s">
        <v>28</v>
      </c>
      <c r="G8502">
        <v>19039.57</v>
      </c>
      <c r="H8502">
        <v>4</v>
      </c>
      <c r="I8502">
        <v>76158.28</v>
      </c>
      <c r="J8502">
        <v>1</v>
      </c>
      <c r="K8502">
        <v>3090</v>
      </c>
      <c r="L8502" s="1">
        <v>45515</v>
      </c>
    </row>
    <row r="8503" spans="1:12" x14ac:dyDescent="0.25">
      <c r="A8503" t="s">
        <v>8547</v>
      </c>
      <c r="B8503" t="s">
        <v>53</v>
      </c>
      <c r="C8503" t="s">
        <v>31</v>
      </c>
      <c r="D8503" t="s">
        <v>54</v>
      </c>
      <c r="E8503" t="s">
        <v>22</v>
      </c>
      <c r="F8503" t="s">
        <v>28</v>
      </c>
      <c r="G8503">
        <v>18152.939999999999</v>
      </c>
      <c r="H8503">
        <v>3</v>
      </c>
      <c r="I8503">
        <v>54458.82</v>
      </c>
      <c r="J8503">
        <v>2.13</v>
      </c>
      <c r="K8503">
        <v>1564</v>
      </c>
      <c r="L8503" s="1">
        <v>45391</v>
      </c>
    </row>
    <row r="8504" spans="1:12" x14ac:dyDescent="0.25">
      <c r="A8504" t="s">
        <v>8548</v>
      </c>
      <c r="B8504" t="s">
        <v>53</v>
      </c>
      <c r="C8504" t="s">
        <v>31</v>
      </c>
      <c r="D8504" t="s">
        <v>54</v>
      </c>
      <c r="E8504" t="s">
        <v>22</v>
      </c>
      <c r="F8504" t="s">
        <v>33</v>
      </c>
      <c r="G8504">
        <v>12602.56</v>
      </c>
      <c r="H8504">
        <v>5</v>
      </c>
      <c r="I8504">
        <v>63012.800000000003</v>
      </c>
      <c r="J8504">
        <v>2.89</v>
      </c>
      <c r="K8504">
        <v>1892</v>
      </c>
      <c r="L8504" s="1">
        <v>45610</v>
      </c>
    </row>
    <row r="8505" spans="1:12" x14ac:dyDescent="0.25">
      <c r="A8505" t="s">
        <v>8549</v>
      </c>
      <c r="B8505" t="s">
        <v>49</v>
      </c>
      <c r="C8505" t="s">
        <v>14</v>
      </c>
      <c r="D8505" t="s">
        <v>50</v>
      </c>
      <c r="E8505" t="s">
        <v>16</v>
      </c>
      <c r="F8505" t="s">
        <v>33</v>
      </c>
      <c r="G8505">
        <v>9912.69</v>
      </c>
      <c r="H8505">
        <v>4</v>
      </c>
      <c r="I8505">
        <v>39650.76</v>
      </c>
      <c r="J8505">
        <v>3.4</v>
      </c>
      <c r="K8505">
        <v>409</v>
      </c>
      <c r="L8505" s="1">
        <v>45334</v>
      </c>
    </row>
    <row r="8506" spans="1:12" x14ac:dyDescent="0.25">
      <c r="A8506" t="s">
        <v>8550</v>
      </c>
      <c r="B8506" t="s">
        <v>35</v>
      </c>
      <c r="C8506" t="s">
        <v>14</v>
      </c>
      <c r="D8506" t="s">
        <v>36</v>
      </c>
      <c r="E8506" t="s">
        <v>47</v>
      </c>
      <c r="F8506" t="s">
        <v>28</v>
      </c>
      <c r="G8506">
        <v>2833.69</v>
      </c>
      <c r="H8506">
        <v>4</v>
      </c>
      <c r="I8506">
        <v>11334.76</v>
      </c>
      <c r="J8506">
        <v>4.7699999999999996</v>
      </c>
      <c r="K8506">
        <v>3002</v>
      </c>
      <c r="L8506" s="1">
        <v>45581</v>
      </c>
    </row>
    <row r="8507" spans="1:12" x14ac:dyDescent="0.25">
      <c r="A8507" t="s">
        <v>8551</v>
      </c>
      <c r="B8507" t="s">
        <v>35</v>
      </c>
      <c r="C8507" t="s">
        <v>14</v>
      </c>
      <c r="D8507" t="s">
        <v>36</v>
      </c>
      <c r="E8507" t="s">
        <v>16</v>
      </c>
      <c r="F8507" t="s">
        <v>28</v>
      </c>
      <c r="G8507">
        <v>12440.23</v>
      </c>
      <c r="H8507">
        <v>3</v>
      </c>
      <c r="I8507">
        <v>37320.69</v>
      </c>
      <c r="J8507">
        <v>2.78</v>
      </c>
      <c r="K8507">
        <v>3884</v>
      </c>
      <c r="L8507" s="1">
        <v>45596</v>
      </c>
    </row>
    <row r="8508" spans="1:12" x14ac:dyDescent="0.25">
      <c r="A8508" t="s">
        <v>8552</v>
      </c>
      <c r="B8508" t="s">
        <v>49</v>
      </c>
      <c r="C8508" t="s">
        <v>14</v>
      </c>
      <c r="D8508" t="s">
        <v>50</v>
      </c>
      <c r="E8508" t="s">
        <v>47</v>
      </c>
      <c r="F8508" t="s">
        <v>23</v>
      </c>
      <c r="G8508">
        <v>10624.76</v>
      </c>
      <c r="H8508">
        <v>5</v>
      </c>
      <c r="I8508">
        <v>53123.8</v>
      </c>
      <c r="J8508">
        <v>3.54</v>
      </c>
      <c r="K8508">
        <v>3740</v>
      </c>
      <c r="L8508" s="1">
        <v>45595</v>
      </c>
    </row>
    <row r="8509" spans="1:12" x14ac:dyDescent="0.25">
      <c r="A8509" t="s">
        <v>8553</v>
      </c>
      <c r="B8509" t="s">
        <v>13</v>
      </c>
      <c r="C8509" t="s">
        <v>14</v>
      </c>
      <c r="D8509" t="s">
        <v>15</v>
      </c>
      <c r="E8509" t="s">
        <v>47</v>
      </c>
      <c r="F8509" t="s">
        <v>33</v>
      </c>
      <c r="G8509">
        <v>5453.6</v>
      </c>
      <c r="H8509">
        <v>3</v>
      </c>
      <c r="I8509">
        <v>16360.8</v>
      </c>
      <c r="J8509">
        <v>3.14</v>
      </c>
      <c r="K8509">
        <v>2036</v>
      </c>
      <c r="L8509" s="1">
        <v>45344</v>
      </c>
    </row>
    <row r="8510" spans="1:12" x14ac:dyDescent="0.25">
      <c r="A8510" t="s">
        <v>8554</v>
      </c>
      <c r="B8510" t="s">
        <v>38</v>
      </c>
      <c r="C8510" t="s">
        <v>20</v>
      </c>
      <c r="D8510" t="s">
        <v>39</v>
      </c>
      <c r="E8510" t="s">
        <v>16</v>
      </c>
      <c r="F8510" t="s">
        <v>62</v>
      </c>
      <c r="G8510">
        <v>11019.52</v>
      </c>
      <c r="H8510">
        <v>2</v>
      </c>
      <c r="I8510">
        <v>22039.040000000001</v>
      </c>
      <c r="J8510">
        <v>1.5</v>
      </c>
      <c r="K8510">
        <v>4654</v>
      </c>
      <c r="L8510" s="1">
        <v>45363</v>
      </c>
    </row>
    <row r="8511" spans="1:12" x14ac:dyDescent="0.25">
      <c r="A8511" t="s">
        <v>8555</v>
      </c>
      <c r="B8511" t="s">
        <v>30</v>
      </c>
      <c r="C8511" t="s">
        <v>31</v>
      </c>
      <c r="D8511" t="s">
        <v>32</v>
      </c>
      <c r="E8511" t="s">
        <v>16</v>
      </c>
      <c r="F8511" t="s">
        <v>62</v>
      </c>
      <c r="G8511">
        <v>16983.669999999998</v>
      </c>
      <c r="H8511">
        <v>1</v>
      </c>
      <c r="I8511">
        <v>16983.669999999998</v>
      </c>
      <c r="J8511">
        <v>3.11</v>
      </c>
      <c r="K8511">
        <v>2422</v>
      </c>
      <c r="L8511" s="1">
        <v>45364</v>
      </c>
    </row>
    <row r="8512" spans="1:12" x14ac:dyDescent="0.25">
      <c r="A8512" t="s">
        <v>8556</v>
      </c>
      <c r="B8512" t="s">
        <v>30</v>
      </c>
      <c r="C8512" t="s">
        <v>31</v>
      </c>
      <c r="D8512" t="s">
        <v>32</v>
      </c>
      <c r="E8512" t="s">
        <v>47</v>
      </c>
      <c r="F8512" t="s">
        <v>17</v>
      </c>
      <c r="G8512">
        <v>1395.62</v>
      </c>
      <c r="H8512">
        <v>1</v>
      </c>
      <c r="I8512">
        <v>1395.62</v>
      </c>
      <c r="J8512">
        <v>3.29</v>
      </c>
      <c r="K8512">
        <v>3961</v>
      </c>
      <c r="L8512" s="1">
        <v>45610</v>
      </c>
    </row>
    <row r="8513" spans="1:12" x14ac:dyDescent="0.25">
      <c r="A8513" t="s">
        <v>8557</v>
      </c>
      <c r="B8513" t="s">
        <v>30</v>
      </c>
      <c r="C8513" t="s">
        <v>31</v>
      </c>
      <c r="D8513" t="s">
        <v>32</v>
      </c>
      <c r="E8513" t="s">
        <v>47</v>
      </c>
      <c r="F8513" t="s">
        <v>62</v>
      </c>
      <c r="G8513">
        <v>8939.02</v>
      </c>
      <c r="H8513">
        <v>4</v>
      </c>
      <c r="I8513">
        <v>35756.080000000002</v>
      </c>
      <c r="J8513">
        <v>2.83</v>
      </c>
      <c r="K8513">
        <v>1732</v>
      </c>
      <c r="L8513" s="1">
        <v>45396</v>
      </c>
    </row>
    <row r="8514" spans="1:12" x14ac:dyDescent="0.25">
      <c r="A8514" t="s">
        <v>8558</v>
      </c>
      <c r="B8514" t="s">
        <v>65</v>
      </c>
      <c r="C8514" t="s">
        <v>20</v>
      </c>
      <c r="D8514" t="s">
        <v>66</v>
      </c>
      <c r="E8514" t="s">
        <v>47</v>
      </c>
      <c r="F8514" t="s">
        <v>33</v>
      </c>
      <c r="G8514">
        <v>6475.39</v>
      </c>
      <c r="H8514">
        <v>1</v>
      </c>
      <c r="I8514">
        <v>6475.39</v>
      </c>
      <c r="J8514">
        <v>2.1</v>
      </c>
      <c r="K8514">
        <v>3926</v>
      </c>
      <c r="L8514" s="1">
        <v>45312</v>
      </c>
    </row>
    <row r="8515" spans="1:12" x14ac:dyDescent="0.25">
      <c r="A8515" t="s">
        <v>8559</v>
      </c>
      <c r="B8515" t="s">
        <v>38</v>
      </c>
      <c r="C8515" t="s">
        <v>20</v>
      </c>
      <c r="D8515" t="s">
        <v>39</v>
      </c>
      <c r="E8515" t="s">
        <v>47</v>
      </c>
      <c r="F8515" t="s">
        <v>28</v>
      </c>
      <c r="G8515">
        <v>19670.150000000001</v>
      </c>
      <c r="H8515">
        <v>4</v>
      </c>
      <c r="I8515">
        <v>78680.600000000006</v>
      </c>
      <c r="J8515">
        <v>4.93</v>
      </c>
      <c r="K8515">
        <v>1071</v>
      </c>
      <c r="L8515" s="1">
        <v>45437</v>
      </c>
    </row>
    <row r="8516" spans="1:12" x14ac:dyDescent="0.25">
      <c r="A8516" t="s">
        <v>8560</v>
      </c>
      <c r="B8516" t="s">
        <v>43</v>
      </c>
      <c r="C8516" t="s">
        <v>44</v>
      </c>
      <c r="D8516" t="s">
        <v>45</v>
      </c>
      <c r="E8516" t="s">
        <v>22</v>
      </c>
      <c r="F8516" t="s">
        <v>17</v>
      </c>
      <c r="G8516">
        <v>17100.349999999999</v>
      </c>
      <c r="H8516">
        <v>3</v>
      </c>
      <c r="I8516">
        <v>51301.05</v>
      </c>
      <c r="J8516">
        <v>4.74</v>
      </c>
      <c r="K8516">
        <v>196</v>
      </c>
      <c r="L8516" s="1">
        <v>45509</v>
      </c>
    </row>
    <row r="8517" spans="1:12" x14ac:dyDescent="0.25">
      <c r="A8517" t="s">
        <v>8561</v>
      </c>
      <c r="B8517" t="s">
        <v>13</v>
      </c>
      <c r="C8517" t="s">
        <v>14</v>
      </c>
      <c r="D8517" t="s">
        <v>15</v>
      </c>
      <c r="E8517" t="s">
        <v>22</v>
      </c>
      <c r="F8517" t="s">
        <v>23</v>
      </c>
      <c r="G8517">
        <v>19993.740000000002</v>
      </c>
      <c r="H8517">
        <v>2</v>
      </c>
      <c r="I8517">
        <v>39987.480000000003</v>
      </c>
      <c r="J8517">
        <v>4.1100000000000003</v>
      </c>
      <c r="K8517">
        <v>2193</v>
      </c>
      <c r="L8517" s="1">
        <v>45388</v>
      </c>
    </row>
    <row r="8518" spans="1:12" x14ac:dyDescent="0.25">
      <c r="A8518" t="s">
        <v>8562</v>
      </c>
      <c r="B8518" t="s">
        <v>43</v>
      </c>
      <c r="C8518" t="s">
        <v>44</v>
      </c>
      <c r="D8518" t="s">
        <v>45</v>
      </c>
      <c r="E8518" t="s">
        <v>47</v>
      </c>
      <c r="F8518" t="s">
        <v>33</v>
      </c>
      <c r="G8518">
        <v>11599.84</v>
      </c>
      <c r="H8518">
        <v>1</v>
      </c>
      <c r="I8518">
        <v>11599.84</v>
      </c>
      <c r="J8518">
        <v>2.11</v>
      </c>
      <c r="K8518">
        <v>2718</v>
      </c>
      <c r="L8518" s="1">
        <v>45541</v>
      </c>
    </row>
    <row r="8519" spans="1:12" x14ac:dyDescent="0.25">
      <c r="A8519" t="s">
        <v>8563</v>
      </c>
      <c r="B8519" t="s">
        <v>65</v>
      </c>
      <c r="C8519" t="s">
        <v>20</v>
      </c>
      <c r="D8519" t="s">
        <v>66</v>
      </c>
      <c r="E8519" t="s">
        <v>47</v>
      </c>
      <c r="F8519" t="s">
        <v>28</v>
      </c>
      <c r="G8519">
        <v>643.21</v>
      </c>
      <c r="H8519">
        <v>5</v>
      </c>
      <c r="I8519">
        <v>3216.05</v>
      </c>
      <c r="J8519">
        <v>1.07</v>
      </c>
      <c r="K8519">
        <v>2673</v>
      </c>
      <c r="L8519" s="1">
        <v>45360</v>
      </c>
    </row>
    <row r="8520" spans="1:12" x14ac:dyDescent="0.25">
      <c r="A8520" t="s">
        <v>8564</v>
      </c>
      <c r="B8520" t="s">
        <v>53</v>
      </c>
      <c r="C8520" t="s">
        <v>31</v>
      </c>
      <c r="D8520" t="s">
        <v>54</v>
      </c>
      <c r="E8520" t="s">
        <v>22</v>
      </c>
      <c r="F8520" t="s">
        <v>28</v>
      </c>
      <c r="G8520">
        <v>16933.150000000001</v>
      </c>
      <c r="H8520">
        <v>1</v>
      </c>
      <c r="I8520">
        <v>16933.150000000001</v>
      </c>
      <c r="J8520">
        <v>2.5299999999999998</v>
      </c>
      <c r="K8520">
        <v>4951</v>
      </c>
      <c r="L8520" s="1">
        <v>45357</v>
      </c>
    </row>
    <row r="8521" spans="1:12" x14ac:dyDescent="0.25">
      <c r="A8521" t="s">
        <v>8565</v>
      </c>
      <c r="B8521" t="s">
        <v>38</v>
      </c>
      <c r="C8521" t="s">
        <v>20</v>
      </c>
      <c r="D8521" t="s">
        <v>39</v>
      </c>
      <c r="E8521" t="s">
        <v>16</v>
      </c>
      <c r="F8521" t="s">
        <v>40</v>
      </c>
      <c r="G8521">
        <v>3256.65</v>
      </c>
      <c r="H8521">
        <v>3</v>
      </c>
      <c r="I8521">
        <v>9769.9500000000007</v>
      </c>
      <c r="J8521">
        <v>3.89</v>
      </c>
      <c r="K8521">
        <v>693</v>
      </c>
      <c r="L8521" s="1">
        <v>45353</v>
      </c>
    </row>
    <row r="8522" spans="1:12" x14ac:dyDescent="0.25">
      <c r="A8522" t="s">
        <v>8566</v>
      </c>
      <c r="B8522" t="s">
        <v>13</v>
      </c>
      <c r="C8522" t="s">
        <v>14</v>
      </c>
      <c r="D8522" t="s">
        <v>15</v>
      </c>
      <c r="E8522" t="s">
        <v>47</v>
      </c>
      <c r="F8522" t="s">
        <v>62</v>
      </c>
      <c r="G8522">
        <v>12089.58</v>
      </c>
      <c r="H8522">
        <v>1</v>
      </c>
      <c r="I8522">
        <v>12089.58</v>
      </c>
      <c r="J8522">
        <v>2.4</v>
      </c>
      <c r="K8522">
        <v>512</v>
      </c>
      <c r="L8522" s="1">
        <v>45352</v>
      </c>
    </row>
    <row r="8523" spans="1:12" x14ac:dyDescent="0.25">
      <c r="A8523" t="s">
        <v>8567</v>
      </c>
      <c r="B8523" t="s">
        <v>65</v>
      </c>
      <c r="C8523" t="s">
        <v>20</v>
      </c>
      <c r="D8523" t="s">
        <v>66</v>
      </c>
      <c r="E8523" t="s">
        <v>16</v>
      </c>
      <c r="F8523" t="s">
        <v>17</v>
      </c>
      <c r="G8523">
        <v>14897.01</v>
      </c>
      <c r="H8523">
        <v>4</v>
      </c>
      <c r="I8523">
        <v>59588.04</v>
      </c>
      <c r="J8523">
        <v>4.3600000000000003</v>
      </c>
      <c r="K8523">
        <v>2382</v>
      </c>
      <c r="L8523" s="1">
        <v>45338</v>
      </c>
    </row>
    <row r="8524" spans="1:12" x14ac:dyDescent="0.25">
      <c r="A8524" t="s">
        <v>8568</v>
      </c>
      <c r="B8524" t="s">
        <v>30</v>
      </c>
      <c r="C8524" t="s">
        <v>31</v>
      </c>
      <c r="D8524" t="s">
        <v>32</v>
      </c>
      <c r="E8524" t="s">
        <v>47</v>
      </c>
      <c r="F8524" t="s">
        <v>28</v>
      </c>
      <c r="G8524">
        <v>3900.21</v>
      </c>
      <c r="H8524">
        <v>5</v>
      </c>
      <c r="I8524">
        <v>19501.05</v>
      </c>
      <c r="J8524">
        <v>1.42</v>
      </c>
      <c r="K8524">
        <v>4628</v>
      </c>
      <c r="L8524" s="1">
        <v>45517</v>
      </c>
    </row>
    <row r="8525" spans="1:12" x14ac:dyDescent="0.25">
      <c r="A8525" t="s">
        <v>8569</v>
      </c>
      <c r="B8525" t="s">
        <v>35</v>
      </c>
      <c r="C8525" t="s">
        <v>14</v>
      </c>
      <c r="D8525" t="s">
        <v>36</v>
      </c>
      <c r="E8525" t="s">
        <v>47</v>
      </c>
      <c r="F8525" t="s">
        <v>33</v>
      </c>
      <c r="G8525">
        <v>15046.19</v>
      </c>
      <c r="H8525">
        <v>3</v>
      </c>
      <c r="I8525">
        <v>45138.57</v>
      </c>
      <c r="J8525">
        <v>1.3</v>
      </c>
      <c r="K8525">
        <v>4044</v>
      </c>
      <c r="L8525" s="1">
        <v>45501</v>
      </c>
    </row>
    <row r="8526" spans="1:12" x14ac:dyDescent="0.25">
      <c r="A8526" t="s">
        <v>8570</v>
      </c>
      <c r="B8526" t="s">
        <v>43</v>
      </c>
      <c r="C8526" t="s">
        <v>44</v>
      </c>
      <c r="D8526" t="s">
        <v>45</v>
      </c>
      <c r="E8526" t="s">
        <v>22</v>
      </c>
      <c r="F8526" t="s">
        <v>62</v>
      </c>
      <c r="G8526">
        <v>9561.7099999999991</v>
      </c>
      <c r="H8526">
        <v>1</v>
      </c>
      <c r="I8526">
        <v>9561.7099999999991</v>
      </c>
      <c r="J8526">
        <v>3.51</v>
      </c>
      <c r="K8526">
        <v>2402</v>
      </c>
      <c r="L8526" s="1">
        <v>45551</v>
      </c>
    </row>
    <row r="8527" spans="1:12" x14ac:dyDescent="0.25">
      <c r="A8527" t="s">
        <v>8571</v>
      </c>
      <c r="B8527" t="s">
        <v>30</v>
      </c>
      <c r="C8527" t="s">
        <v>31</v>
      </c>
      <c r="D8527" t="s">
        <v>32</v>
      </c>
      <c r="E8527" t="s">
        <v>16</v>
      </c>
      <c r="F8527" t="s">
        <v>33</v>
      </c>
      <c r="G8527">
        <v>15307.25</v>
      </c>
      <c r="H8527">
        <v>1</v>
      </c>
      <c r="I8527">
        <v>15307.25</v>
      </c>
      <c r="J8527">
        <v>3.03</v>
      </c>
      <c r="K8527">
        <v>1577</v>
      </c>
      <c r="L8527" s="1">
        <v>45350</v>
      </c>
    </row>
    <row r="8528" spans="1:12" x14ac:dyDescent="0.25">
      <c r="A8528" t="s">
        <v>8572</v>
      </c>
      <c r="B8528" t="s">
        <v>65</v>
      </c>
      <c r="C8528" t="s">
        <v>20</v>
      </c>
      <c r="D8528" t="s">
        <v>66</v>
      </c>
      <c r="E8528" t="s">
        <v>47</v>
      </c>
      <c r="F8528" t="s">
        <v>28</v>
      </c>
      <c r="G8528">
        <v>11716.08</v>
      </c>
      <c r="H8528">
        <v>1</v>
      </c>
      <c r="I8528">
        <v>11716.08</v>
      </c>
      <c r="J8528">
        <v>4.28</v>
      </c>
      <c r="K8528">
        <v>1529</v>
      </c>
      <c r="L8528" s="1">
        <v>45587</v>
      </c>
    </row>
    <row r="8529" spans="1:12" x14ac:dyDescent="0.25">
      <c r="A8529" t="s">
        <v>8573</v>
      </c>
      <c r="B8529" t="s">
        <v>30</v>
      </c>
      <c r="C8529" t="s">
        <v>31</v>
      </c>
      <c r="D8529" t="s">
        <v>32</v>
      </c>
      <c r="E8529" t="s">
        <v>47</v>
      </c>
      <c r="F8529" t="s">
        <v>33</v>
      </c>
      <c r="G8529">
        <v>8311.61</v>
      </c>
      <c r="H8529">
        <v>2</v>
      </c>
      <c r="I8529">
        <v>16623.22</v>
      </c>
      <c r="J8529">
        <v>3.8</v>
      </c>
      <c r="K8529">
        <v>2087</v>
      </c>
      <c r="L8529" s="1">
        <v>45629</v>
      </c>
    </row>
    <row r="8530" spans="1:12" x14ac:dyDescent="0.25">
      <c r="A8530" t="s">
        <v>8574</v>
      </c>
      <c r="B8530" t="s">
        <v>35</v>
      </c>
      <c r="C8530" t="s">
        <v>14</v>
      </c>
      <c r="D8530" t="s">
        <v>36</v>
      </c>
      <c r="E8530" t="s">
        <v>22</v>
      </c>
      <c r="F8530" t="s">
        <v>23</v>
      </c>
      <c r="G8530">
        <v>19257.939999999999</v>
      </c>
      <c r="H8530">
        <v>3</v>
      </c>
      <c r="I8530">
        <v>57773.82</v>
      </c>
      <c r="J8530">
        <v>2.78</v>
      </c>
      <c r="K8530">
        <v>1350</v>
      </c>
      <c r="L8530" s="1">
        <v>45561</v>
      </c>
    </row>
    <row r="8531" spans="1:12" x14ac:dyDescent="0.25">
      <c r="A8531" t="s">
        <v>8575</v>
      </c>
      <c r="B8531" t="s">
        <v>19</v>
      </c>
      <c r="C8531" t="s">
        <v>20</v>
      </c>
      <c r="D8531" t="s">
        <v>21</v>
      </c>
      <c r="E8531" t="s">
        <v>47</v>
      </c>
      <c r="F8531" t="s">
        <v>17</v>
      </c>
      <c r="G8531">
        <v>14168.09</v>
      </c>
      <c r="H8531">
        <v>1</v>
      </c>
      <c r="I8531">
        <v>14168.09</v>
      </c>
      <c r="J8531">
        <v>1.1299999999999999</v>
      </c>
      <c r="K8531">
        <v>1713</v>
      </c>
      <c r="L8531" s="1">
        <v>45348</v>
      </c>
    </row>
    <row r="8532" spans="1:12" x14ac:dyDescent="0.25">
      <c r="A8532" t="s">
        <v>8576</v>
      </c>
      <c r="B8532" t="s">
        <v>53</v>
      </c>
      <c r="C8532" t="s">
        <v>31</v>
      </c>
      <c r="D8532" t="s">
        <v>54</v>
      </c>
      <c r="E8532" t="s">
        <v>22</v>
      </c>
      <c r="F8532" t="s">
        <v>23</v>
      </c>
      <c r="G8532">
        <v>13987.16</v>
      </c>
      <c r="H8532">
        <v>3</v>
      </c>
      <c r="I8532">
        <v>41961.48</v>
      </c>
      <c r="J8532">
        <v>3.53</v>
      </c>
      <c r="K8532">
        <v>206</v>
      </c>
      <c r="L8532" s="1">
        <v>45300</v>
      </c>
    </row>
    <row r="8533" spans="1:12" x14ac:dyDescent="0.25">
      <c r="A8533" t="s">
        <v>8577</v>
      </c>
      <c r="B8533" t="s">
        <v>43</v>
      </c>
      <c r="C8533" t="s">
        <v>44</v>
      </c>
      <c r="D8533" t="s">
        <v>45</v>
      </c>
      <c r="E8533" t="s">
        <v>16</v>
      </c>
      <c r="F8533" t="s">
        <v>33</v>
      </c>
      <c r="G8533">
        <v>13630.65</v>
      </c>
      <c r="H8533">
        <v>3</v>
      </c>
      <c r="I8533">
        <v>40891.949999999997</v>
      </c>
      <c r="J8533">
        <v>4.7300000000000004</v>
      </c>
      <c r="K8533">
        <v>3153</v>
      </c>
      <c r="L8533" s="1">
        <v>45492</v>
      </c>
    </row>
    <row r="8534" spans="1:12" x14ac:dyDescent="0.25">
      <c r="A8534" t="s">
        <v>8578</v>
      </c>
      <c r="B8534" t="s">
        <v>49</v>
      </c>
      <c r="C8534" t="s">
        <v>14</v>
      </c>
      <c r="D8534" t="s">
        <v>50</v>
      </c>
      <c r="E8534" t="s">
        <v>16</v>
      </c>
      <c r="F8534" t="s">
        <v>40</v>
      </c>
      <c r="G8534">
        <v>10547.13</v>
      </c>
      <c r="H8534">
        <v>3</v>
      </c>
      <c r="I8534">
        <v>31641.39</v>
      </c>
      <c r="J8534">
        <v>2.64</v>
      </c>
      <c r="K8534">
        <v>2025</v>
      </c>
      <c r="L8534" s="1">
        <v>45504</v>
      </c>
    </row>
    <row r="8535" spans="1:12" x14ac:dyDescent="0.25">
      <c r="A8535" t="s">
        <v>8579</v>
      </c>
      <c r="B8535" t="s">
        <v>30</v>
      </c>
      <c r="C8535" t="s">
        <v>31</v>
      </c>
      <c r="D8535" t="s">
        <v>32</v>
      </c>
      <c r="E8535" t="s">
        <v>16</v>
      </c>
      <c r="F8535" t="s">
        <v>28</v>
      </c>
      <c r="G8535">
        <v>8193.7999999999993</v>
      </c>
      <c r="H8535">
        <v>5</v>
      </c>
      <c r="I8535">
        <v>40969</v>
      </c>
      <c r="J8535">
        <v>3.24</v>
      </c>
      <c r="K8535">
        <v>597</v>
      </c>
      <c r="L8535" s="1">
        <v>45509</v>
      </c>
    </row>
    <row r="8536" spans="1:12" x14ac:dyDescent="0.25">
      <c r="A8536" t="s">
        <v>8580</v>
      </c>
      <c r="B8536" t="s">
        <v>65</v>
      </c>
      <c r="C8536" t="s">
        <v>20</v>
      </c>
      <c r="D8536" t="s">
        <v>66</v>
      </c>
      <c r="E8536" t="s">
        <v>47</v>
      </c>
      <c r="F8536" t="s">
        <v>28</v>
      </c>
      <c r="G8536">
        <v>1568.48</v>
      </c>
      <c r="H8536">
        <v>3</v>
      </c>
      <c r="I8536">
        <v>4705.4399999999996</v>
      </c>
      <c r="J8536">
        <v>3.16</v>
      </c>
      <c r="K8536">
        <v>1022</v>
      </c>
      <c r="L8536" s="1">
        <v>45391</v>
      </c>
    </row>
    <row r="8537" spans="1:12" x14ac:dyDescent="0.25">
      <c r="A8537" t="s">
        <v>8581</v>
      </c>
      <c r="B8537" t="s">
        <v>13</v>
      </c>
      <c r="C8537" t="s">
        <v>14</v>
      </c>
      <c r="D8537" t="s">
        <v>15</v>
      </c>
      <c r="E8537" t="s">
        <v>47</v>
      </c>
      <c r="F8537" t="s">
        <v>17</v>
      </c>
      <c r="G8537">
        <v>7411.03</v>
      </c>
      <c r="H8537">
        <v>4</v>
      </c>
      <c r="I8537">
        <v>29644.12</v>
      </c>
      <c r="J8537">
        <v>4.91</v>
      </c>
      <c r="K8537">
        <v>4929</v>
      </c>
      <c r="L8537" s="1">
        <v>45363</v>
      </c>
    </row>
    <row r="8538" spans="1:12" x14ac:dyDescent="0.25">
      <c r="A8538" t="s">
        <v>8582</v>
      </c>
      <c r="B8538" t="s">
        <v>53</v>
      </c>
      <c r="C8538" t="s">
        <v>31</v>
      </c>
      <c r="D8538" t="s">
        <v>54</v>
      </c>
      <c r="E8538" t="s">
        <v>47</v>
      </c>
      <c r="F8538" t="s">
        <v>33</v>
      </c>
      <c r="G8538">
        <v>2521.3000000000002</v>
      </c>
      <c r="H8538">
        <v>3</v>
      </c>
      <c r="I8538">
        <v>7563.9</v>
      </c>
      <c r="J8538">
        <v>4.0599999999999996</v>
      </c>
      <c r="K8538">
        <v>1918</v>
      </c>
      <c r="L8538" s="1">
        <v>45631</v>
      </c>
    </row>
    <row r="8539" spans="1:12" x14ac:dyDescent="0.25">
      <c r="A8539" t="s">
        <v>8583</v>
      </c>
      <c r="B8539" t="s">
        <v>19</v>
      </c>
      <c r="C8539" t="s">
        <v>20</v>
      </c>
      <c r="D8539" t="s">
        <v>21</v>
      </c>
      <c r="E8539" t="s">
        <v>47</v>
      </c>
      <c r="F8539" t="s">
        <v>17</v>
      </c>
      <c r="G8539">
        <v>9959.39</v>
      </c>
      <c r="H8539">
        <v>5</v>
      </c>
      <c r="I8539">
        <v>49796.95</v>
      </c>
      <c r="J8539">
        <v>1.87</v>
      </c>
      <c r="K8539">
        <v>2055</v>
      </c>
      <c r="L8539" s="1">
        <v>45477</v>
      </c>
    </row>
    <row r="8540" spans="1:12" x14ac:dyDescent="0.25">
      <c r="A8540" t="s">
        <v>8584</v>
      </c>
      <c r="B8540" t="s">
        <v>25</v>
      </c>
      <c r="C8540" t="s">
        <v>26</v>
      </c>
      <c r="D8540" t="s">
        <v>27</v>
      </c>
      <c r="E8540" t="s">
        <v>16</v>
      </c>
      <c r="F8540" t="s">
        <v>28</v>
      </c>
      <c r="G8540">
        <v>14580.35</v>
      </c>
      <c r="H8540">
        <v>2</v>
      </c>
      <c r="I8540">
        <v>29160.7</v>
      </c>
      <c r="J8540">
        <v>3.68</v>
      </c>
      <c r="K8540">
        <v>4609</v>
      </c>
      <c r="L8540" s="1">
        <v>45581</v>
      </c>
    </row>
    <row r="8541" spans="1:12" x14ac:dyDescent="0.25">
      <c r="A8541" t="s">
        <v>8585</v>
      </c>
      <c r="B8541" t="s">
        <v>43</v>
      </c>
      <c r="C8541" t="s">
        <v>44</v>
      </c>
      <c r="D8541" t="s">
        <v>45</v>
      </c>
      <c r="E8541" t="s">
        <v>16</v>
      </c>
      <c r="F8541" t="s">
        <v>23</v>
      </c>
      <c r="G8541">
        <v>312.52999999999997</v>
      </c>
      <c r="H8541">
        <v>1</v>
      </c>
      <c r="I8541">
        <v>312.52999999999997</v>
      </c>
      <c r="J8541">
        <v>4.7300000000000004</v>
      </c>
      <c r="K8541">
        <v>2738</v>
      </c>
      <c r="L8541" s="1">
        <v>45353</v>
      </c>
    </row>
    <row r="8542" spans="1:12" x14ac:dyDescent="0.25">
      <c r="A8542" t="s">
        <v>8586</v>
      </c>
      <c r="B8542" t="s">
        <v>25</v>
      </c>
      <c r="C8542" t="s">
        <v>26</v>
      </c>
      <c r="D8542" t="s">
        <v>27</v>
      </c>
      <c r="E8542" t="s">
        <v>16</v>
      </c>
      <c r="F8542" t="s">
        <v>17</v>
      </c>
      <c r="G8542">
        <v>119.62</v>
      </c>
      <c r="H8542">
        <v>1</v>
      </c>
      <c r="I8542">
        <v>119.62</v>
      </c>
      <c r="J8542">
        <v>1.24</v>
      </c>
      <c r="K8542">
        <v>3204</v>
      </c>
      <c r="L8542" s="1">
        <v>45471</v>
      </c>
    </row>
    <row r="8543" spans="1:12" x14ac:dyDescent="0.25">
      <c r="A8543" t="s">
        <v>8587</v>
      </c>
      <c r="B8543" t="s">
        <v>53</v>
      </c>
      <c r="C8543" t="s">
        <v>31</v>
      </c>
      <c r="D8543" t="s">
        <v>54</v>
      </c>
      <c r="E8543" t="s">
        <v>16</v>
      </c>
      <c r="F8543" t="s">
        <v>23</v>
      </c>
      <c r="G8543">
        <v>9791.2199999999993</v>
      </c>
      <c r="H8543">
        <v>3</v>
      </c>
      <c r="I8543">
        <v>29373.66</v>
      </c>
      <c r="J8543">
        <v>4.66</v>
      </c>
      <c r="K8543">
        <v>1684</v>
      </c>
      <c r="L8543" s="1">
        <v>45427</v>
      </c>
    </row>
    <row r="8544" spans="1:12" x14ac:dyDescent="0.25">
      <c r="A8544" t="s">
        <v>8588</v>
      </c>
      <c r="B8544" t="s">
        <v>38</v>
      </c>
      <c r="C8544" t="s">
        <v>20</v>
      </c>
      <c r="D8544" t="s">
        <v>39</v>
      </c>
      <c r="E8544" t="s">
        <v>47</v>
      </c>
      <c r="F8544" t="s">
        <v>40</v>
      </c>
      <c r="G8544">
        <v>9507.74</v>
      </c>
      <c r="H8544">
        <v>1</v>
      </c>
      <c r="I8544">
        <v>9507.74</v>
      </c>
      <c r="J8544">
        <v>2.2000000000000002</v>
      </c>
      <c r="K8544">
        <v>3175</v>
      </c>
      <c r="L8544" s="1">
        <v>45565</v>
      </c>
    </row>
    <row r="8545" spans="1:12" x14ac:dyDescent="0.25">
      <c r="A8545" t="s">
        <v>8589</v>
      </c>
      <c r="B8545" t="s">
        <v>13</v>
      </c>
      <c r="C8545" t="s">
        <v>14</v>
      </c>
      <c r="D8545" t="s">
        <v>15</v>
      </c>
      <c r="E8545" t="s">
        <v>47</v>
      </c>
      <c r="F8545" t="s">
        <v>28</v>
      </c>
      <c r="G8545">
        <v>18003.41</v>
      </c>
      <c r="H8545">
        <v>1</v>
      </c>
      <c r="I8545">
        <v>18003.41</v>
      </c>
      <c r="J8545">
        <v>1.18</v>
      </c>
      <c r="K8545">
        <v>4566</v>
      </c>
      <c r="L8545" s="1">
        <v>45481</v>
      </c>
    </row>
    <row r="8546" spans="1:12" x14ac:dyDescent="0.25">
      <c r="A8546" t="s">
        <v>8590</v>
      </c>
      <c r="B8546" t="s">
        <v>65</v>
      </c>
      <c r="C8546" t="s">
        <v>20</v>
      </c>
      <c r="D8546" t="s">
        <v>66</v>
      </c>
      <c r="E8546" t="s">
        <v>22</v>
      </c>
      <c r="F8546" t="s">
        <v>28</v>
      </c>
      <c r="G8546">
        <v>19327.599999999999</v>
      </c>
      <c r="H8546">
        <v>4</v>
      </c>
      <c r="I8546">
        <v>77310.399999999994</v>
      </c>
      <c r="J8546">
        <v>3.63</v>
      </c>
      <c r="K8546">
        <v>2797</v>
      </c>
      <c r="L8546" s="1">
        <v>45461</v>
      </c>
    </row>
    <row r="8547" spans="1:12" x14ac:dyDescent="0.25">
      <c r="A8547" t="s">
        <v>8591</v>
      </c>
      <c r="B8547" t="s">
        <v>25</v>
      </c>
      <c r="C8547" t="s">
        <v>26</v>
      </c>
      <c r="D8547" t="s">
        <v>27</v>
      </c>
      <c r="E8547" t="s">
        <v>16</v>
      </c>
      <c r="F8547" t="s">
        <v>40</v>
      </c>
      <c r="G8547">
        <v>6303.23</v>
      </c>
      <c r="H8547">
        <v>1</v>
      </c>
      <c r="I8547">
        <v>6303.23</v>
      </c>
      <c r="J8547">
        <v>2.14</v>
      </c>
      <c r="K8547">
        <v>2953</v>
      </c>
      <c r="L8547" s="1">
        <v>45498</v>
      </c>
    </row>
    <row r="8548" spans="1:12" x14ac:dyDescent="0.25">
      <c r="A8548" t="s">
        <v>8592</v>
      </c>
      <c r="B8548" t="s">
        <v>53</v>
      </c>
      <c r="C8548" t="s">
        <v>31</v>
      </c>
      <c r="D8548" t="s">
        <v>54</v>
      </c>
      <c r="E8548" t="s">
        <v>47</v>
      </c>
      <c r="F8548" t="s">
        <v>40</v>
      </c>
      <c r="G8548">
        <v>8713.34</v>
      </c>
      <c r="H8548">
        <v>5</v>
      </c>
      <c r="I8548">
        <v>43566.7</v>
      </c>
      <c r="J8548">
        <v>3.69</v>
      </c>
      <c r="K8548">
        <v>1911</v>
      </c>
      <c r="L8548" s="1">
        <v>45393</v>
      </c>
    </row>
    <row r="8549" spans="1:12" x14ac:dyDescent="0.25">
      <c r="A8549" t="s">
        <v>8593</v>
      </c>
      <c r="B8549" t="s">
        <v>13</v>
      </c>
      <c r="C8549" t="s">
        <v>14</v>
      </c>
      <c r="D8549" t="s">
        <v>15</v>
      </c>
      <c r="E8549" t="s">
        <v>22</v>
      </c>
      <c r="F8549" t="s">
        <v>62</v>
      </c>
      <c r="G8549">
        <v>8701.33</v>
      </c>
      <c r="H8549">
        <v>3</v>
      </c>
      <c r="I8549">
        <v>26103.99</v>
      </c>
      <c r="J8549">
        <v>3.3</v>
      </c>
      <c r="K8549">
        <v>2497</v>
      </c>
      <c r="L8549" s="1">
        <v>45395</v>
      </c>
    </row>
    <row r="8550" spans="1:12" x14ac:dyDescent="0.25">
      <c r="A8550" t="s">
        <v>8594</v>
      </c>
      <c r="B8550" t="s">
        <v>13</v>
      </c>
      <c r="C8550" t="s">
        <v>14</v>
      </c>
      <c r="D8550" t="s">
        <v>15</v>
      </c>
      <c r="E8550" t="s">
        <v>22</v>
      </c>
      <c r="F8550" t="s">
        <v>33</v>
      </c>
      <c r="G8550">
        <v>3669.79</v>
      </c>
      <c r="H8550">
        <v>4</v>
      </c>
      <c r="I8550">
        <v>14679.16</v>
      </c>
      <c r="J8550">
        <v>4.25</v>
      </c>
      <c r="K8550">
        <v>2061</v>
      </c>
      <c r="L8550" s="1">
        <v>45563</v>
      </c>
    </row>
    <row r="8551" spans="1:12" x14ac:dyDescent="0.25">
      <c r="A8551" t="s">
        <v>8595</v>
      </c>
      <c r="B8551" t="s">
        <v>53</v>
      </c>
      <c r="C8551" t="s">
        <v>31</v>
      </c>
      <c r="D8551" t="s">
        <v>54</v>
      </c>
      <c r="E8551" t="s">
        <v>22</v>
      </c>
      <c r="F8551" t="s">
        <v>17</v>
      </c>
      <c r="G8551">
        <v>11328.67</v>
      </c>
      <c r="H8551">
        <v>2</v>
      </c>
      <c r="I8551">
        <v>22657.34</v>
      </c>
      <c r="J8551">
        <v>4.6100000000000003</v>
      </c>
      <c r="K8551">
        <v>3495</v>
      </c>
      <c r="L8551" s="1">
        <v>45534</v>
      </c>
    </row>
    <row r="8552" spans="1:12" x14ac:dyDescent="0.25">
      <c r="A8552" t="s">
        <v>8596</v>
      </c>
      <c r="B8552" t="s">
        <v>30</v>
      </c>
      <c r="C8552" t="s">
        <v>31</v>
      </c>
      <c r="D8552" t="s">
        <v>32</v>
      </c>
      <c r="E8552" t="s">
        <v>47</v>
      </c>
      <c r="F8552" t="s">
        <v>40</v>
      </c>
      <c r="G8552">
        <v>12800.34</v>
      </c>
      <c r="H8552">
        <v>1</v>
      </c>
      <c r="I8552">
        <v>12800.34</v>
      </c>
      <c r="J8552">
        <v>1.42</v>
      </c>
      <c r="K8552">
        <v>804</v>
      </c>
      <c r="L8552" s="1">
        <v>45626</v>
      </c>
    </row>
    <row r="8553" spans="1:12" x14ac:dyDescent="0.25">
      <c r="A8553" t="s">
        <v>8597</v>
      </c>
      <c r="B8553" t="s">
        <v>25</v>
      </c>
      <c r="C8553" t="s">
        <v>26</v>
      </c>
      <c r="D8553" t="s">
        <v>27</v>
      </c>
      <c r="E8553" t="s">
        <v>47</v>
      </c>
      <c r="F8553" t="s">
        <v>40</v>
      </c>
      <c r="G8553">
        <v>13493.16</v>
      </c>
      <c r="H8553">
        <v>3</v>
      </c>
      <c r="I8553">
        <v>40479.480000000003</v>
      </c>
      <c r="J8553">
        <v>3.29</v>
      </c>
      <c r="K8553">
        <v>4942</v>
      </c>
      <c r="L8553" s="1">
        <v>45307</v>
      </c>
    </row>
    <row r="8554" spans="1:12" x14ac:dyDescent="0.25">
      <c r="A8554" t="s">
        <v>8598</v>
      </c>
      <c r="B8554" t="s">
        <v>65</v>
      </c>
      <c r="C8554" t="s">
        <v>20</v>
      </c>
      <c r="D8554" t="s">
        <v>66</v>
      </c>
      <c r="E8554" t="s">
        <v>47</v>
      </c>
      <c r="F8554" t="s">
        <v>23</v>
      </c>
      <c r="G8554">
        <v>7261.92</v>
      </c>
      <c r="H8554">
        <v>1</v>
      </c>
      <c r="I8554">
        <v>7261.92</v>
      </c>
      <c r="J8554">
        <v>2.4300000000000002</v>
      </c>
      <c r="K8554">
        <v>620</v>
      </c>
      <c r="L8554" s="1">
        <v>45622</v>
      </c>
    </row>
    <row r="8555" spans="1:12" x14ac:dyDescent="0.25">
      <c r="A8555" t="s">
        <v>8599</v>
      </c>
      <c r="B8555" t="s">
        <v>35</v>
      </c>
      <c r="C8555" t="s">
        <v>14</v>
      </c>
      <c r="D8555" t="s">
        <v>36</v>
      </c>
      <c r="E8555" t="s">
        <v>16</v>
      </c>
      <c r="F8555" t="s">
        <v>40</v>
      </c>
      <c r="G8555">
        <v>1755.6</v>
      </c>
      <c r="H8555">
        <v>2</v>
      </c>
      <c r="I8555">
        <v>3511.2</v>
      </c>
      <c r="J8555">
        <v>4.99</v>
      </c>
      <c r="K8555">
        <v>1551</v>
      </c>
      <c r="L8555" s="1">
        <v>45318</v>
      </c>
    </row>
    <row r="8556" spans="1:12" x14ac:dyDescent="0.25">
      <c r="A8556" t="s">
        <v>8600</v>
      </c>
      <c r="B8556" t="s">
        <v>13</v>
      </c>
      <c r="C8556" t="s">
        <v>14</v>
      </c>
      <c r="D8556" t="s">
        <v>15</v>
      </c>
      <c r="E8556" t="s">
        <v>16</v>
      </c>
      <c r="F8556" t="s">
        <v>28</v>
      </c>
      <c r="G8556">
        <v>9851.4</v>
      </c>
      <c r="H8556">
        <v>3</v>
      </c>
      <c r="I8556">
        <v>29554.2</v>
      </c>
      <c r="J8556">
        <v>4.6900000000000004</v>
      </c>
      <c r="K8556">
        <v>3619</v>
      </c>
      <c r="L8556" s="1">
        <v>45604</v>
      </c>
    </row>
    <row r="8557" spans="1:12" x14ac:dyDescent="0.25">
      <c r="A8557" t="s">
        <v>8601</v>
      </c>
      <c r="B8557" t="s">
        <v>35</v>
      </c>
      <c r="C8557" t="s">
        <v>14</v>
      </c>
      <c r="D8557" t="s">
        <v>36</v>
      </c>
      <c r="E8557" t="s">
        <v>22</v>
      </c>
      <c r="F8557" t="s">
        <v>17</v>
      </c>
      <c r="G8557">
        <v>2214.67</v>
      </c>
      <c r="H8557">
        <v>2</v>
      </c>
      <c r="I8557">
        <v>4429.34</v>
      </c>
      <c r="J8557">
        <v>4.37</v>
      </c>
      <c r="K8557">
        <v>4888</v>
      </c>
      <c r="L8557" s="1">
        <v>45413</v>
      </c>
    </row>
    <row r="8558" spans="1:12" x14ac:dyDescent="0.25">
      <c r="A8558" t="s">
        <v>8602</v>
      </c>
      <c r="B8558" t="s">
        <v>30</v>
      </c>
      <c r="C8558" t="s">
        <v>31</v>
      </c>
      <c r="D8558" t="s">
        <v>32</v>
      </c>
      <c r="E8558" t="s">
        <v>47</v>
      </c>
      <c r="F8558" t="s">
        <v>23</v>
      </c>
      <c r="G8558">
        <v>5369.69</v>
      </c>
      <c r="H8558">
        <v>5</v>
      </c>
      <c r="I8558">
        <v>26848.45</v>
      </c>
      <c r="J8558">
        <v>2.83</v>
      </c>
      <c r="K8558">
        <v>3138</v>
      </c>
      <c r="L8558" s="1">
        <v>45652</v>
      </c>
    </row>
    <row r="8559" spans="1:12" x14ac:dyDescent="0.25">
      <c r="A8559" t="s">
        <v>8603</v>
      </c>
      <c r="B8559" t="s">
        <v>35</v>
      </c>
      <c r="C8559" t="s">
        <v>14</v>
      </c>
      <c r="D8559" t="s">
        <v>36</v>
      </c>
      <c r="E8559" t="s">
        <v>16</v>
      </c>
      <c r="F8559" t="s">
        <v>23</v>
      </c>
      <c r="G8559">
        <v>5912.15</v>
      </c>
      <c r="H8559">
        <v>5</v>
      </c>
      <c r="I8559">
        <v>29560.75</v>
      </c>
      <c r="J8559">
        <v>3.77</v>
      </c>
      <c r="K8559">
        <v>3025</v>
      </c>
      <c r="L8559" s="1">
        <v>45302</v>
      </c>
    </row>
    <row r="8560" spans="1:12" x14ac:dyDescent="0.25">
      <c r="A8560" t="s">
        <v>8604</v>
      </c>
      <c r="B8560" t="s">
        <v>43</v>
      </c>
      <c r="C8560" t="s">
        <v>44</v>
      </c>
      <c r="D8560" t="s">
        <v>45</v>
      </c>
      <c r="E8560" t="s">
        <v>47</v>
      </c>
      <c r="F8560" t="s">
        <v>40</v>
      </c>
      <c r="G8560">
        <v>1585.49</v>
      </c>
      <c r="H8560">
        <v>5</v>
      </c>
      <c r="I8560">
        <v>7927.45</v>
      </c>
      <c r="J8560">
        <v>3.17</v>
      </c>
      <c r="K8560">
        <v>3711</v>
      </c>
      <c r="L8560" s="1">
        <v>45620</v>
      </c>
    </row>
    <row r="8561" spans="1:12" x14ac:dyDescent="0.25">
      <c r="A8561" t="s">
        <v>8605</v>
      </c>
      <c r="B8561" t="s">
        <v>35</v>
      </c>
      <c r="C8561" t="s">
        <v>14</v>
      </c>
      <c r="D8561" t="s">
        <v>36</v>
      </c>
      <c r="E8561" t="s">
        <v>47</v>
      </c>
      <c r="F8561" t="s">
        <v>33</v>
      </c>
      <c r="G8561">
        <v>12713.74</v>
      </c>
      <c r="H8561">
        <v>4</v>
      </c>
      <c r="I8561">
        <v>50854.96</v>
      </c>
      <c r="J8561">
        <v>2.3199999999999998</v>
      </c>
      <c r="K8561">
        <v>3949</v>
      </c>
      <c r="L8561" s="1">
        <v>45375</v>
      </c>
    </row>
    <row r="8562" spans="1:12" x14ac:dyDescent="0.25">
      <c r="A8562" t="s">
        <v>8606</v>
      </c>
      <c r="B8562" t="s">
        <v>19</v>
      </c>
      <c r="C8562" t="s">
        <v>20</v>
      </c>
      <c r="D8562" t="s">
        <v>21</v>
      </c>
      <c r="E8562" t="s">
        <v>22</v>
      </c>
      <c r="F8562" t="s">
        <v>17</v>
      </c>
      <c r="G8562">
        <v>666.13</v>
      </c>
      <c r="H8562">
        <v>3</v>
      </c>
      <c r="I8562">
        <v>1998.39</v>
      </c>
      <c r="J8562">
        <v>4.51</v>
      </c>
      <c r="K8562">
        <v>1092</v>
      </c>
      <c r="L8562" s="1">
        <v>45356</v>
      </c>
    </row>
    <row r="8563" spans="1:12" x14ac:dyDescent="0.25">
      <c r="A8563" t="s">
        <v>8607</v>
      </c>
      <c r="B8563" t="s">
        <v>13</v>
      </c>
      <c r="C8563" t="s">
        <v>14</v>
      </c>
      <c r="D8563" t="s">
        <v>15</v>
      </c>
      <c r="E8563" t="s">
        <v>47</v>
      </c>
      <c r="F8563" t="s">
        <v>33</v>
      </c>
      <c r="G8563">
        <v>5042.49</v>
      </c>
      <c r="H8563">
        <v>4</v>
      </c>
      <c r="I8563">
        <v>20169.96</v>
      </c>
      <c r="J8563">
        <v>4.41</v>
      </c>
      <c r="K8563">
        <v>4405</v>
      </c>
      <c r="L8563" s="1">
        <v>45527</v>
      </c>
    </row>
    <row r="8564" spans="1:12" x14ac:dyDescent="0.25">
      <c r="A8564" t="s">
        <v>8608</v>
      </c>
      <c r="B8564" t="s">
        <v>43</v>
      </c>
      <c r="C8564" t="s">
        <v>44</v>
      </c>
      <c r="D8564" t="s">
        <v>45</v>
      </c>
      <c r="E8564" t="s">
        <v>16</v>
      </c>
      <c r="F8564" t="s">
        <v>62</v>
      </c>
      <c r="G8564">
        <v>2538.25</v>
      </c>
      <c r="H8564">
        <v>4</v>
      </c>
      <c r="I8564">
        <v>10153</v>
      </c>
      <c r="J8564">
        <v>2.2799999999999998</v>
      </c>
      <c r="K8564">
        <v>2319</v>
      </c>
      <c r="L8564" s="1">
        <v>45322</v>
      </c>
    </row>
    <row r="8565" spans="1:12" x14ac:dyDescent="0.25">
      <c r="A8565" t="s">
        <v>8609</v>
      </c>
      <c r="B8565" t="s">
        <v>30</v>
      </c>
      <c r="C8565" t="s">
        <v>31</v>
      </c>
      <c r="D8565" t="s">
        <v>32</v>
      </c>
      <c r="E8565" t="s">
        <v>47</v>
      </c>
      <c r="F8565" t="s">
        <v>28</v>
      </c>
      <c r="G8565">
        <v>3925.26</v>
      </c>
      <c r="H8565">
        <v>4</v>
      </c>
      <c r="I8565">
        <v>15701.04</v>
      </c>
      <c r="J8565">
        <v>1.1499999999999999</v>
      </c>
      <c r="K8565">
        <v>2276</v>
      </c>
      <c r="L8565" s="1">
        <v>45309</v>
      </c>
    </row>
    <row r="8566" spans="1:12" x14ac:dyDescent="0.25">
      <c r="A8566" t="s">
        <v>8610</v>
      </c>
      <c r="B8566" t="s">
        <v>43</v>
      </c>
      <c r="C8566" t="s">
        <v>44</v>
      </c>
      <c r="D8566" t="s">
        <v>45</v>
      </c>
      <c r="E8566" t="s">
        <v>16</v>
      </c>
      <c r="F8566" t="s">
        <v>17</v>
      </c>
      <c r="G8566">
        <v>19399.28</v>
      </c>
      <c r="H8566">
        <v>1</v>
      </c>
      <c r="I8566">
        <v>19399.28</v>
      </c>
      <c r="J8566">
        <v>4.07</v>
      </c>
      <c r="K8566">
        <v>717</v>
      </c>
      <c r="L8566" s="1">
        <v>45354</v>
      </c>
    </row>
    <row r="8567" spans="1:12" x14ac:dyDescent="0.25">
      <c r="A8567" t="s">
        <v>8611</v>
      </c>
      <c r="B8567" t="s">
        <v>25</v>
      </c>
      <c r="C8567" t="s">
        <v>26</v>
      </c>
      <c r="D8567" t="s">
        <v>27</v>
      </c>
      <c r="E8567" t="s">
        <v>47</v>
      </c>
      <c r="F8567" t="s">
        <v>17</v>
      </c>
      <c r="G8567">
        <v>5336.98</v>
      </c>
      <c r="H8567">
        <v>4</v>
      </c>
      <c r="I8567">
        <v>21347.919999999998</v>
      </c>
      <c r="J8567">
        <v>2.88</v>
      </c>
      <c r="K8567">
        <v>267</v>
      </c>
      <c r="L8567" s="1">
        <v>45549</v>
      </c>
    </row>
    <row r="8568" spans="1:12" x14ac:dyDescent="0.25">
      <c r="A8568" t="s">
        <v>8612</v>
      </c>
      <c r="B8568" t="s">
        <v>38</v>
      </c>
      <c r="C8568" t="s">
        <v>20</v>
      </c>
      <c r="D8568" t="s">
        <v>39</v>
      </c>
      <c r="E8568" t="s">
        <v>16</v>
      </c>
      <c r="F8568" t="s">
        <v>40</v>
      </c>
      <c r="G8568">
        <v>12943.68</v>
      </c>
      <c r="H8568">
        <v>4</v>
      </c>
      <c r="I8568">
        <v>51774.720000000001</v>
      </c>
      <c r="J8568">
        <v>2.12</v>
      </c>
      <c r="K8568">
        <v>131</v>
      </c>
      <c r="L8568" s="1">
        <v>45652</v>
      </c>
    </row>
    <row r="8569" spans="1:12" x14ac:dyDescent="0.25">
      <c r="A8569" t="s">
        <v>8613</v>
      </c>
      <c r="B8569" t="s">
        <v>25</v>
      </c>
      <c r="C8569" t="s">
        <v>26</v>
      </c>
      <c r="D8569" t="s">
        <v>27</v>
      </c>
      <c r="E8569" t="s">
        <v>16</v>
      </c>
      <c r="F8569" t="s">
        <v>17</v>
      </c>
      <c r="G8569">
        <v>11550.39</v>
      </c>
      <c r="H8569">
        <v>5</v>
      </c>
      <c r="I8569">
        <v>57751.95</v>
      </c>
      <c r="J8569">
        <v>1.23</v>
      </c>
      <c r="K8569">
        <v>3539</v>
      </c>
      <c r="L8569" s="1">
        <v>45627</v>
      </c>
    </row>
    <row r="8570" spans="1:12" x14ac:dyDescent="0.25">
      <c r="A8570" t="s">
        <v>8614</v>
      </c>
      <c r="B8570" t="s">
        <v>25</v>
      </c>
      <c r="C8570" t="s">
        <v>26</v>
      </c>
      <c r="D8570" t="s">
        <v>27</v>
      </c>
      <c r="E8570" t="s">
        <v>22</v>
      </c>
      <c r="F8570" t="s">
        <v>40</v>
      </c>
      <c r="G8570">
        <v>17896.54</v>
      </c>
      <c r="H8570">
        <v>5</v>
      </c>
      <c r="I8570">
        <v>89482.7</v>
      </c>
      <c r="J8570">
        <v>4.0599999999999996</v>
      </c>
      <c r="K8570">
        <v>2124</v>
      </c>
      <c r="L8570" s="1">
        <v>45309</v>
      </c>
    </row>
    <row r="8571" spans="1:12" x14ac:dyDescent="0.25">
      <c r="A8571" t="s">
        <v>8615</v>
      </c>
      <c r="B8571" t="s">
        <v>30</v>
      </c>
      <c r="C8571" t="s">
        <v>31</v>
      </c>
      <c r="D8571" t="s">
        <v>32</v>
      </c>
      <c r="E8571" t="s">
        <v>16</v>
      </c>
      <c r="F8571" t="s">
        <v>62</v>
      </c>
      <c r="G8571">
        <v>19048.73</v>
      </c>
      <c r="H8571">
        <v>2</v>
      </c>
      <c r="I8571">
        <v>38097.46</v>
      </c>
      <c r="J8571">
        <v>3.73</v>
      </c>
      <c r="K8571">
        <v>1738</v>
      </c>
      <c r="L8571" s="1">
        <v>45475</v>
      </c>
    </row>
    <row r="8572" spans="1:12" x14ac:dyDescent="0.25">
      <c r="A8572" t="s">
        <v>8616</v>
      </c>
      <c r="B8572" t="s">
        <v>13</v>
      </c>
      <c r="C8572" t="s">
        <v>14</v>
      </c>
      <c r="D8572" t="s">
        <v>15</v>
      </c>
      <c r="E8572" t="s">
        <v>16</v>
      </c>
      <c r="F8572" t="s">
        <v>62</v>
      </c>
      <c r="G8572">
        <v>8716.2099999999991</v>
      </c>
      <c r="H8572">
        <v>3</v>
      </c>
      <c r="I8572">
        <v>26148.63</v>
      </c>
      <c r="J8572">
        <v>3.22</v>
      </c>
      <c r="K8572">
        <v>1778</v>
      </c>
      <c r="L8572" s="1">
        <v>45417</v>
      </c>
    </row>
    <row r="8573" spans="1:12" x14ac:dyDescent="0.25">
      <c r="A8573" t="s">
        <v>8617</v>
      </c>
      <c r="B8573" t="s">
        <v>25</v>
      </c>
      <c r="C8573" t="s">
        <v>26</v>
      </c>
      <c r="D8573" t="s">
        <v>27</v>
      </c>
      <c r="E8573" t="s">
        <v>22</v>
      </c>
      <c r="F8573" t="s">
        <v>40</v>
      </c>
      <c r="G8573">
        <v>8315.61</v>
      </c>
      <c r="H8573">
        <v>3</v>
      </c>
      <c r="I8573">
        <v>24946.83</v>
      </c>
      <c r="J8573">
        <v>1.72</v>
      </c>
      <c r="K8573">
        <v>3255</v>
      </c>
      <c r="L8573" s="1">
        <v>45396</v>
      </c>
    </row>
    <row r="8574" spans="1:12" x14ac:dyDescent="0.25">
      <c r="A8574" t="s">
        <v>8618</v>
      </c>
      <c r="B8574" t="s">
        <v>53</v>
      </c>
      <c r="C8574" t="s">
        <v>31</v>
      </c>
      <c r="D8574" t="s">
        <v>54</v>
      </c>
      <c r="E8574" t="s">
        <v>47</v>
      </c>
      <c r="F8574" t="s">
        <v>33</v>
      </c>
      <c r="G8574">
        <v>1789.05</v>
      </c>
      <c r="H8574">
        <v>5</v>
      </c>
      <c r="I8574">
        <v>8945.25</v>
      </c>
      <c r="J8574">
        <v>2.25</v>
      </c>
      <c r="K8574">
        <v>3608</v>
      </c>
      <c r="L8574" s="1">
        <v>45381</v>
      </c>
    </row>
    <row r="8575" spans="1:12" x14ac:dyDescent="0.25">
      <c r="A8575" t="s">
        <v>8619</v>
      </c>
      <c r="B8575" t="s">
        <v>43</v>
      </c>
      <c r="C8575" t="s">
        <v>44</v>
      </c>
      <c r="D8575" t="s">
        <v>45</v>
      </c>
      <c r="E8575" t="s">
        <v>47</v>
      </c>
      <c r="F8575" t="s">
        <v>62</v>
      </c>
      <c r="G8575">
        <v>4194.88</v>
      </c>
      <c r="H8575">
        <v>5</v>
      </c>
      <c r="I8575">
        <v>20974.400000000001</v>
      </c>
      <c r="J8575">
        <v>2.65</v>
      </c>
      <c r="K8575">
        <v>4381</v>
      </c>
      <c r="L8575" s="1">
        <v>45343</v>
      </c>
    </row>
    <row r="8576" spans="1:12" x14ac:dyDescent="0.25">
      <c r="A8576" t="s">
        <v>8620</v>
      </c>
      <c r="B8576" t="s">
        <v>49</v>
      </c>
      <c r="C8576" t="s">
        <v>14</v>
      </c>
      <c r="D8576" t="s">
        <v>50</v>
      </c>
      <c r="E8576" t="s">
        <v>22</v>
      </c>
      <c r="F8576" t="s">
        <v>33</v>
      </c>
      <c r="G8576">
        <v>16076.34</v>
      </c>
      <c r="H8576">
        <v>4</v>
      </c>
      <c r="I8576">
        <v>64305.36</v>
      </c>
      <c r="J8576">
        <v>1.92</v>
      </c>
      <c r="K8576">
        <v>1546</v>
      </c>
      <c r="L8576" s="1">
        <v>45549</v>
      </c>
    </row>
    <row r="8577" spans="1:12" x14ac:dyDescent="0.25">
      <c r="A8577" t="s">
        <v>8621</v>
      </c>
      <c r="B8577" t="s">
        <v>13</v>
      </c>
      <c r="C8577" t="s">
        <v>14</v>
      </c>
      <c r="D8577" t="s">
        <v>15</v>
      </c>
      <c r="E8577" t="s">
        <v>47</v>
      </c>
      <c r="F8577" t="s">
        <v>17</v>
      </c>
      <c r="G8577">
        <v>6563.34</v>
      </c>
      <c r="H8577">
        <v>3</v>
      </c>
      <c r="I8577">
        <v>19690.02</v>
      </c>
      <c r="J8577">
        <v>4.0199999999999996</v>
      </c>
      <c r="K8577">
        <v>3835</v>
      </c>
      <c r="L8577" s="1">
        <v>45515</v>
      </c>
    </row>
    <row r="8578" spans="1:12" x14ac:dyDescent="0.25">
      <c r="A8578" t="s">
        <v>8622</v>
      </c>
      <c r="B8578" t="s">
        <v>38</v>
      </c>
      <c r="C8578" t="s">
        <v>20</v>
      </c>
      <c r="D8578" t="s">
        <v>39</v>
      </c>
      <c r="E8578" t="s">
        <v>47</v>
      </c>
      <c r="F8578" t="s">
        <v>62</v>
      </c>
      <c r="G8578">
        <v>11345.63</v>
      </c>
      <c r="H8578">
        <v>2</v>
      </c>
      <c r="I8578">
        <v>22691.26</v>
      </c>
      <c r="J8578">
        <v>1.1599999999999999</v>
      </c>
      <c r="K8578">
        <v>2145</v>
      </c>
      <c r="L8578" s="1">
        <v>45332</v>
      </c>
    </row>
    <row r="8579" spans="1:12" x14ac:dyDescent="0.25">
      <c r="A8579" t="s">
        <v>8623</v>
      </c>
      <c r="B8579" t="s">
        <v>30</v>
      </c>
      <c r="C8579" t="s">
        <v>31</v>
      </c>
      <c r="D8579" t="s">
        <v>32</v>
      </c>
      <c r="E8579" t="s">
        <v>16</v>
      </c>
      <c r="F8579" t="s">
        <v>40</v>
      </c>
      <c r="G8579">
        <v>16013.68</v>
      </c>
      <c r="H8579">
        <v>5</v>
      </c>
      <c r="I8579">
        <v>80068.399999999994</v>
      </c>
      <c r="J8579">
        <v>2.2799999999999998</v>
      </c>
      <c r="K8579">
        <v>4241</v>
      </c>
      <c r="L8579" s="1">
        <v>45505</v>
      </c>
    </row>
    <row r="8580" spans="1:12" x14ac:dyDescent="0.25">
      <c r="A8580" t="s">
        <v>8624</v>
      </c>
      <c r="B8580" t="s">
        <v>30</v>
      </c>
      <c r="C8580" t="s">
        <v>31</v>
      </c>
      <c r="D8580" t="s">
        <v>32</v>
      </c>
      <c r="E8580" t="s">
        <v>22</v>
      </c>
      <c r="F8580" t="s">
        <v>40</v>
      </c>
      <c r="G8580">
        <v>4313.21</v>
      </c>
      <c r="H8580">
        <v>4</v>
      </c>
      <c r="I8580">
        <v>17252.84</v>
      </c>
      <c r="J8580">
        <v>2.83</v>
      </c>
      <c r="K8580">
        <v>4729</v>
      </c>
      <c r="L8580" s="1">
        <v>45444</v>
      </c>
    </row>
    <row r="8581" spans="1:12" x14ac:dyDescent="0.25">
      <c r="A8581" t="s">
        <v>8625</v>
      </c>
      <c r="B8581" t="s">
        <v>35</v>
      </c>
      <c r="C8581" t="s">
        <v>14</v>
      </c>
      <c r="D8581" t="s">
        <v>36</v>
      </c>
      <c r="E8581" t="s">
        <v>22</v>
      </c>
      <c r="F8581" t="s">
        <v>40</v>
      </c>
      <c r="G8581">
        <v>9315.41</v>
      </c>
      <c r="H8581">
        <v>3</v>
      </c>
      <c r="I8581">
        <v>27946.23</v>
      </c>
      <c r="J8581">
        <v>3.12</v>
      </c>
      <c r="K8581">
        <v>4295</v>
      </c>
      <c r="L8581" s="1">
        <v>45395</v>
      </c>
    </row>
    <row r="8582" spans="1:12" x14ac:dyDescent="0.25">
      <c r="A8582" t="s">
        <v>8626</v>
      </c>
      <c r="B8582" t="s">
        <v>35</v>
      </c>
      <c r="C8582" t="s">
        <v>14</v>
      </c>
      <c r="D8582" t="s">
        <v>36</v>
      </c>
      <c r="E8582" t="s">
        <v>47</v>
      </c>
      <c r="F8582" t="s">
        <v>33</v>
      </c>
      <c r="G8582">
        <v>10673.37</v>
      </c>
      <c r="H8582">
        <v>3</v>
      </c>
      <c r="I8582">
        <v>32020.11</v>
      </c>
      <c r="J8582">
        <v>4.1399999999999997</v>
      </c>
      <c r="K8582">
        <v>4007</v>
      </c>
      <c r="L8582" s="1">
        <v>45481</v>
      </c>
    </row>
    <row r="8583" spans="1:12" x14ac:dyDescent="0.25">
      <c r="A8583" t="s">
        <v>8627</v>
      </c>
      <c r="B8583" t="s">
        <v>65</v>
      </c>
      <c r="C8583" t="s">
        <v>20</v>
      </c>
      <c r="D8583" t="s">
        <v>66</v>
      </c>
      <c r="E8583" t="s">
        <v>16</v>
      </c>
      <c r="F8583" t="s">
        <v>62</v>
      </c>
      <c r="G8583">
        <v>5863.62</v>
      </c>
      <c r="H8583">
        <v>1</v>
      </c>
      <c r="I8583">
        <v>5863.62</v>
      </c>
      <c r="J8583">
        <v>4.01</v>
      </c>
      <c r="K8583">
        <v>4886</v>
      </c>
      <c r="L8583" s="1">
        <v>45364</v>
      </c>
    </row>
    <row r="8584" spans="1:12" x14ac:dyDescent="0.25">
      <c r="A8584" t="s">
        <v>8628</v>
      </c>
      <c r="B8584" t="s">
        <v>25</v>
      </c>
      <c r="C8584" t="s">
        <v>26</v>
      </c>
      <c r="D8584" t="s">
        <v>27</v>
      </c>
      <c r="E8584" t="s">
        <v>16</v>
      </c>
      <c r="F8584" t="s">
        <v>33</v>
      </c>
      <c r="G8584">
        <v>4542.2700000000004</v>
      </c>
      <c r="H8584">
        <v>5</v>
      </c>
      <c r="I8584">
        <v>22711.35</v>
      </c>
      <c r="J8584">
        <v>1.56</v>
      </c>
      <c r="K8584">
        <v>483</v>
      </c>
      <c r="L8584" s="1">
        <v>45437</v>
      </c>
    </row>
    <row r="8585" spans="1:12" x14ac:dyDescent="0.25">
      <c r="A8585" t="s">
        <v>8629</v>
      </c>
      <c r="B8585" t="s">
        <v>25</v>
      </c>
      <c r="C8585" t="s">
        <v>26</v>
      </c>
      <c r="D8585" t="s">
        <v>27</v>
      </c>
      <c r="E8585" t="s">
        <v>22</v>
      </c>
      <c r="F8585" t="s">
        <v>28</v>
      </c>
      <c r="G8585">
        <v>18488.150000000001</v>
      </c>
      <c r="H8585">
        <v>4</v>
      </c>
      <c r="I8585">
        <v>73952.600000000006</v>
      </c>
      <c r="J8585">
        <v>2.0699999999999998</v>
      </c>
      <c r="K8585">
        <v>1808</v>
      </c>
      <c r="L8585" s="1">
        <v>45306</v>
      </c>
    </row>
    <row r="8586" spans="1:12" x14ac:dyDescent="0.25">
      <c r="A8586" t="s">
        <v>8630</v>
      </c>
      <c r="B8586" t="s">
        <v>25</v>
      </c>
      <c r="C8586" t="s">
        <v>26</v>
      </c>
      <c r="D8586" t="s">
        <v>27</v>
      </c>
      <c r="E8586" t="s">
        <v>16</v>
      </c>
      <c r="F8586" t="s">
        <v>28</v>
      </c>
      <c r="G8586">
        <v>14957.4</v>
      </c>
      <c r="H8586">
        <v>1</v>
      </c>
      <c r="I8586">
        <v>14957.4</v>
      </c>
      <c r="J8586">
        <v>2.0299999999999998</v>
      </c>
      <c r="K8586">
        <v>3479</v>
      </c>
      <c r="L8586" s="1">
        <v>45547</v>
      </c>
    </row>
    <row r="8587" spans="1:12" x14ac:dyDescent="0.25">
      <c r="A8587" t="s">
        <v>8631</v>
      </c>
      <c r="B8587" t="s">
        <v>35</v>
      </c>
      <c r="C8587" t="s">
        <v>14</v>
      </c>
      <c r="D8587" t="s">
        <v>36</v>
      </c>
      <c r="E8587" t="s">
        <v>22</v>
      </c>
      <c r="F8587" t="s">
        <v>33</v>
      </c>
      <c r="G8587">
        <v>7408.91</v>
      </c>
      <c r="H8587">
        <v>3</v>
      </c>
      <c r="I8587">
        <v>22226.73</v>
      </c>
      <c r="J8587">
        <v>4.45</v>
      </c>
      <c r="K8587">
        <v>3756</v>
      </c>
      <c r="L8587" s="1">
        <v>45595</v>
      </c>
    </row>
    <row r="8588" spans="1:12" x14ac:dyDescent="0.25">
      <c r="A8588" t="s">
        <v>8632</v>
      </c>
      <c r="B8588" t="s">
        <v>35</v>
      </c>
      <c r="C8588" t="s">
        <v>14</v>
      </c>
      <c r="D8588" t="s">
        <v>36</v>
      </c>
      <c r="E8588" t="s">
        <v>16</v>
      </c>
      <c r="F8588" t="s">
        <v>62</v>
      </c>
      <c r="G8588">
        <v>3624.87</v>
      </c>
      <c r="H8588">
        <v>1</v>
      </c>
      <c r="I8588">
        <v>3624.87</v>
      </c>
      <c r="J8588">
        <v>4.71</v>
      </c>
      <c r="K8588">
        <v>3878</v>
      </c>
      <c r="L8588" s="1">
        <v>45503</v>
      </c>
    </row>
    <row r="8589" spans="1:12" x14ac:dyDescent="0.25">
      <c r="A8589" t="s">
        <v>8633</v>
      </c>
      <c r="B8589" t="s">
        <v>30</v>
      </c>
      <c r="C8589" t="s">
        <v>31</v>
      </c>
      <c r="D8589" t="s">
        <v>32</v>
      </c>
      <c r="E8589" t="s">
        <v>47</v>
      </c>
      <c r="F8589" t="s">
        <v>28</v>
      </c>
      <c r="G8589">
        <v>16915.849999999999</v>
      </c>
      <c r="H8589">
        <v>3</v>
      </c>
      <c r="I8589">
        <v>50747.55</v>
      </c>
      <c r="J8589">
        <v>2.5</v>
      </c>
      <c r="K8589">
        <v>623</v>
      </c>
      <c r="L8589" s="1">
        <v>45324</v>
      </c>
    </row>
    <row r="8590" spans="1:12" x14ac:dyDescent="0.25">
      <c r="A8590" t="s">
        <v>8634</v>
      </c>
      <c r="B8590" t="s">
        <v>43</v>
      </c>
      <c r="C8590" t="s">
        <v>44</v>
      </c>
      <c r="D8590" t="s">
        <v>45</v>
      </c>
      <c r="E8590" t="s">
        <v>47</v>
      </c>
      <c r="F8590" t="s">
        <v>28</v>
      </c>
      <c r="G8590">
        <v>19652.27</v>
      </c>
      <c r="H8590">
        <v>2</v>
      </c>
      <c r="I8590">
        <v>39304.54</v>
      </c>
      <c r="J8590">
        <v>4.74</v>
      </c>
      <c r="K8590">
        <v>1957</v>
      </c>
      <c r="L8590" s="1">
        <v>45512</v>
      </c>
    </row>
    <row r="8591" spans="1:12" x14ac:dyDescent="0.25">
      <c r="A8591" t="s">
        <v>8635</v>
      </c>
      <c r="B8591" t="s">
        <v>53</v>
      </c>
      <c r="C8591" t="s">
        <v>31</v>
      </c>
      <c r="D8591" t="s">
        <v>54</v>
      </c>
      <c r="E8591" t="s">
        <v>16</v>
      </c>
      <c r="F8591" t="s">
        <v>40</v>
      </c>
      <c r="G8591">
        <v>14117.78</v>
      </c>
      <c r="H8591">
        <v>1</v>
      </c>
      <c r="I8591">
        <v>14117.78</v>
      </c>
      <c r="J8591">
        <v>1.66</v>
      </c>
      <c r="K8591">
        <v>2789</v>
      </c>
      <c r="L8591" s="1">
        <v>45564</v>
      </c>
    </row>
    <row r="8592" spans="1:12" x14ac:dyDescent="0.25">
      <c r="A8592" t="s">
        <v>8636</v>
      </c>
      <c r="B8592" t="s">
        <v>53</v>
      </c>
      <c r="C8592" t="s">
        <v>31</v>
      </c>
      <c r="D8592" t="s">
        <v>54</v>
      </c>
      <c r="E8592" t="s">
        <v>16</v>
      </c>
      <c r="F8592" t="s">
        <v>62</v>
      </c>
      <c r="G8592">
        <v>10167.959999999999</v>
      </c>
      <c r="H8592">
        <v>5</v>
      </c>
      <c r="I8592">
        <v>50839.8</v>
      </c>
      <c r="J8592">
        <v>4.0599999999999996</v>
      </c>
      <c r="K8592">
        <v>3703</v>
      </c>
      <c r="L8592" s="1">
        <v>45560</v>
      </c>
    </row>
    <row r="8593" spans="1:12" x14ac:dyDescent="0.25">
      <c r="A8593" t="s">
        <v>8637</v>
      </c>
      <c r="B8593" t="s">
        <v>13</v>
      </c>
      <c r="C8593" t="s">
        <v>14</v>
      </c>
      <c r="D8593" t="s">
        <v>15</v>
      </c>
      <c r="E8593" t="s">
        <v>16</v>
      </c>
      <c r="F8593" t="s">
        <v>28</v>
      </c>
      <c r="G8593">
        <v>14731.63</v>
      </c>
      <c r="H8593">
        <v>5</v>
      </c>
      <c r="I8593">
        <v>73658.149999999994</v>
      </c>
      <c r="J8593">
        <v>1.64</v>
      </c>
      <c r="K8593">
        <v>4437</v>
      </c>
      <c r="L8593" s="1">
        <v>45301</v>
      </c>
    </row>
    <row r="8594" spans="1:12" x14ac:dyDescent="0.25">
      <c r="A8594" t="s">
        <v>8638</v>
      </c>
      <c r="B8594" t="s">
        <v>38</v>
      </c>
      <c r="C8594" t="s">
        <v>20</v>
      </c>
      <c r="D8594" t="s">
        <v>39</v>
      </c>
      <c r="E8594" t="s">
        <v>22</v>
      </c>
      <c r="F8594" t="s">
        <v>28</v>
      </c>
      <c r="G8594">
        <v>2444.25</v>
      </c>
      <c r="H8594">
        <v>5</v>
      </c>
      <c r="I8594">
        <v>12221.25</v>
      </c>
      <c r="J8594">
        <v>4.2300000000000004</v>
      </c>
      <c r="K8594">
        <v>156</v>
      </c>
      <c r="L8594" s="1">
        <v>45538</v>
      </c>
    </row>
    <row r="8595" spans="1:12" x14ac:dyDescent="0.25">
      <c r="A8595" t="s">
        <v>8639</v>
      </c>
      <c r="B8595" t="s">
        <v>25</v>
      </c>
      <c r="C8595" t="s">
        <v>26</v>
      </c>
      <c r="D8595" t="s">
        <v>27</v>
      </c>
      <c r="E8595" t="s">
        <v>16</v>
      </c>
      <c r="F8595" t="s">
        <v>28</v>
      </c>
      <c r="G8595">
        <v>19590.47</v>
      </c>
      <c r="H8595">
        <v>1</v>
      </c>
      <c r="I8595">
        <v>19590.47</v>
      </c>
      <c r="J8595">
        <v>3.38</v>
      </c>
      <c r="K8595">
        <v>4240</v>
      </c>
      <c r="L8595" s="1">
        <v>45569</v>
      </c>
    </row>
    <row r="8596" spans="1:12" x14ac:dyDescent="0.25">
      <c r="A8596" t="s">
        <v>8640</v>
      </c>
      <c r="B8596" t="s">
        <v>38</v>
      </c>
      <c r="C8596" t="s">
        <v>20</v>
      </c>
      <c r="D8596" t="s">
        <v>39</v>
      </c>
      <c r="E8596" t="s">
        <v>47</v>
      </c>
      <c r="F8596" t="s">
        <v>40</v>
      </c>
      <c r="G8596">
        <v>13570.87</v>
      </c>
      <c r="H8596">
        <v>5</v>
      </c>
      <c r="I8596">
        <v>67854.350000000006</v>
      </c>
      <c r="J8596">
        <v>1.1499999999999999</v>
      </c>
      <c r="K8596">
        <v>4477</v>
      </c>
      <c r="L8596" s="1">
        <v>45365</v>
      </c>
    </row>
    <row r="8597" spans="1:12" x14ac:dyDescent="0.25">
      <c r="A8597" t="s">
        <v>8641</v>
      </c>
      <c r="B8597" t="s">
        <v>49</v>
      </c>
      <c r="C8597" t="s">
        <v>14</v>
      </c>
      <c r="D8597" t="s">
        <v>50</v>
      </c>
      <c r="E8597" t="s">
        <v>16</v>
      </c>
      <c r="F8597" t="s">
        <v>40</v>
      </c>
      <c r="G8597">
        <v>18901.71</v>
      </c>
      <c r="H8597">
        <v>1</v>
      </c>
      <c r="I8597">
        <v>18901.71</v>
      </c>
      <c r="J8597">
        <v>4.45</v>
      </c>
      <c r="K8597">
        <v>520</v>
      </c>
      <c r="L8597" s="1">
        <v>45469</v>
      </c>
    </row>
    <row r="8598" spans="1:12" x14ac:dyDescent="0.25">
      <c r="A8598" t="s">
        <v>8642</v>
      </c>
      <c r="B8598" t="s">
        <v>13</v>
      </c>
      <c r="C8598" t="s">
        <v>14</v>
      </c>
      <c r="D8598" t="s">
        <v>15</v>
      </c>
      <c r="E8598" t="s">
        <v>22</v>
      </c>
      <c r="F8598" t="s">
        <v>23</v>
      </c>
      <c r="G8598">
        <v>4595.53</v>
      </c>
      <c r="H8598">
        <v>3</v>
      </c>
      <c r="I8598">
        <v>13786.59</v>
      </c>
      <c r="J8598">
        <v>2.92</v>
      </c>
      <c r="K8598">
        <v>4482</v>
      </c>
      <c r="L8598" s="1">
        <v>45440</v>
      </c>
    </row>
    <row r="8599" spans="1:12" x14ac:dyDescent="0.25">
      <c r="A8599" t="s">
        <v>8643</v>
      </c>
      <c r="B8599" t="s">
        <v>53</v>
      </c>
      <c r="C8599" t="s">
        <v>31</v>
      </c>
      <c r="D8599" t="s">
        <v>54</v>
      </c>
      <c r="E8599" t="s">
        <v>16</v>
      </c>
      <c r="F8599" t="s">
        <v>62</v>
      </c>
      <c r="G8599">
        <v>14727.99</v>
      </c>
      <c r="H8599">
        <v>2</v>
      </c>
      <c r="I8599">
        <v>29455.98</v>
      </c>
      <c r="J8599">
        <v>1.85</v>
      </c>
      <c r="K8599">
        <v>4758</v>
      </c>
      <c r="L8599" s="1">
        <v>45646</v>
      </c>
    </row>
    <row r="8600" spans="1:12" x14ac:dyDescent="0.25">
      <c r="A8600" t="s">
        <v>8644</v>
      </c>
      <c r="B8600" t="s">
        <v>13</v>
      </c>
      <c r="C8600" t="s">
        <v>14</v>
      </c>
      <c r="D8600" t="s">
        <v>15</v>
      </c>
      <c r="E8600" t="s">
        <v>47</v>
      </c>
      <c r="F8600" t="s">
        <v>23</v>
      </c>
      <c r="G8600">
        <v>5530.23</v>
      </c>
      <c r="H8600">
        <v>5</v>
      </c>
      <c r="I8600">
        <v>27651.15</v>
      </c>
      <c r="J8600">
        <v>2.23</v>
      </c>
      <c r="K8600">
        <v>1788</v>
      </c>
      <c r="L8600" s="1">
        <v>45497</v>
      </c>
    </row>
    <row r="8601" spans="1:12" x14ac:dyDescent="0.25">
      <c r="A8601" t="s">
        <v>8645</v>
      </c>
      <c r="B8601" t="s">
        <v>43</v>
      </c>
      <c r="C8601" t="s">
        <v>44</v>
      </c>
      <c r="D8601" t="s">
        <v>45</v>
      </c>
      <c r="E8601" t="s">
        <v>47</v>
      </c>
      <c r="F8601" t="s">
        <v>28</v>
      </c>
      <c r="G8601">
        <v>9526.69</v>
      </c>
      <c r="H8601">
        <v>5</v>
      </c>
      <c r="I8601">
        <v>47633.45</v>
      </c>
      <c r="J8601">
        <v>3.8</v>
      </c>
      <c r="K8601">
        <v>2743</v>
      </c>
      <c r="L8601" s="1">
        <v>45532</v>
      </c>
    </row>
    <row r="8602" spans="1:12" x14ac:dyDescent="0.25">
      <c r="A8602" t="s">
        <v>8646</v>
      </c>
      <c r="B8602" t="s">
        <v>43</v>
      </c>
      <c r="C8602" t="s">
        <v>44</v>
      </c>
      <c r="D8602" t="s">
        <v>45</v>
      </c>
      <c r="E8602" t="s">
        <v>16</v>
      </c>
      <c r="F8602" t="s">
        <v>23</v>
      </c>
      <c r="G8602">
        <v>16867.48</v>
      </c>
      <c r="H8602">
        <v>5</v>
      </c>
      <c r="I8602">
        <v>84337.4</v>
      </c>
      <c r="J8602">
        <v>1.5</v>
      </c>
      <c r="K8602">
        <v>680</v>
      </c>
      <c r="L8602" s="1">
        <v>45621</v>
      </c>
    </row>
    <row r="8603" spans="1:12" x14ac:dyDescent="0.25">
      <c r="A8603" t="s">
        <v>8647</v>
      </c>
      <c r="B8603" t="s">
        <v>19</v>
      </c>
      <c r="C8603" t="s">
        <v>20</v>
      </c>
      <c r="D8603" t="s">
        <v>21</v>
      </c>
      <c r="E8603" t="s">
        <v>47</v>
      </c>
      <c r="F8603" t="s">
        <v>17</v>
      </c>
      <c r="G8603">
        <v>7183.78</v>
      </c>
      <c r="H8603">
        <v>3</v>
      </c>
      <c r="I8603">
        <v>21551.34</v>
      </c>
      <c r="J8603">
        <v>4.8600000000000003</v>
      </c>
      <c r="K8603">
        <v>2085</v>
      </c>
      <c r="L8603" s="1">
        <v>45297</v>
      </c>
    </row>
    <row r="8604" spans="1:12" x14ac:dyDescent="0.25">
      <c r="A8604" t="s">
        <v>8648</v>
      </c>
      <c r="B8604" t="s">
        <v>35</v>
      </c>
      <c r="C8604" t="s">
        <v>14</v>
      </c>
      <c r="D8604" t="s">
        <v>36</v>
      </c>
      <c r="E8604" t="s">
        <v>47</v>
      </c>
      <c r="F8604" t="s">
        <v>28</v>
      </c>
      <c r="G8604">
        <v>19655.68</v>
      </c>
      <c r="H8604">
        <v>3</v>
      </c>
      <c r="I8604">
        <v>58967.040000000001</v>
      </c>
      <c r="J8604">
        <v>4.83</v>
      </c>
      <c r="K8604">
        <v>676</v>
      </c>
      <c r="L8604" s="1">
        <v>45423</v>
      </c>
    </row>
    <row r="8605" spans="1:12" x14ac:dyDescent="0.25">
      <c r="A8605" t="s">
        <v>8649</v>
      </c>
      <c r="B8605" t="s">
        <v>53</v>
      </c>
      <c r="C8605" t="s">
        <v>31</v>
      </c>
      <c r="D8605" t="s">
        <v>54</v>
      </c>
      <c r="E8605" t="s">
        <v>22</v>
      </c>
      <c r="F8605" t="s">
        <v>17</v>
      </c>
      <c r="G8605">
        <v>3386.63</v>
      </c>
      <c r="H8605">
        <v>1</v>
      </c>
      <c r="I8605">
        <v>3386.63</v>
      </c>
      <c r="J8605">
        <v>3.12</v>
      </c>
      <c r="K8605">
        <v>133</v>
      </c>
      <c r="L8605" s="1">
        <v>45360</v>
      </c>
    </row>
    <row r="8606" spans="1:12" x14ac:dyDescent="0.25">
      <c r="A8606" t="s">
        <v>8650</v>
      </c>
      <c r="B8606" t="s">
        <v>38</v>
      </c>
      <c r="C8606" t="s">
        <v>20</v>
      </c>
      <c r="D8606" t="s">
        <v>39</v>
      </c>
      <c r="E8606" t="s">
        <v>22</v>
      </c>
      <c r="F8606" t="s">
        <v>33</v>
      </c>
      <c r="G8606">
        <v>16742.849999999999</v>
      </c>
      <c r="H8606">
        <v>5</v>
      </c>
      <c r="I8606">
        <v>83714.25</v>
      </c>
      <c r="J8606">
        <v>2.12</v>
      </c>
      <c r="K8606">
        <v>2710</v>
      </c>
      <c r="L8606" s="1">
        <v>45465</v>
      </c>
    </row>
    <row r="8607" spans="1:12" x14ac:dyDescent="0.25">
      <c r="A8607" t="s">
        <v>8651</v>
      </c>
      <c r="B8607" t="s">
        <v>43</v>
      </c>
      <c r="C8607" t="s">
        <v>44</v>
      </c>
      <c r="D8607" t="s">
        <v>45</v>
      </c>
      <c r="E8607" t="s">
        <v>22</v>
      </c>
      <c r="F8607" t="s">
        <v>17</v>
      </c>
      <c r="G8607">
        <v>11730.12</v>
      </c>
      <c r="H8607">
        <v>3</v>
      </c>
      <c r="I8607">
        <v>35190.36</v>
      </c>
      <c r="J8607">
        <v>4.18</v>
      </c>
      <c r="K8607">
        <v>4180</v>
      </c>
      <c r="L8607" s="1">
        <v>45485</v>
      </c>
    </row>
    <row r="8608" spans="1:12" x14ac:dyDescent="0.25">
      <c r="A8608" t="s">
        <v>8652</v>
      </c>
      <c r="B8608" t="s">
        <v>53</v>
      </c>
      <c r="C8608" t="s">
        <v>31</v>
      </c>
      <c r="D8608" t="s">
        <v>54</v>
      </c>
      <c r="E8608" t="s">
        <v>47</v>
      </c>
      <c r="F8608" t="s">
        <v>17</v>
      </c>
      <c r="G8608">
        <v>7942.03</v>
      </c>
      <c r="H8608">
        <v>4</v>
      </c>
      <c r="I8608">
        <v>31768.12</v>
      </c>
      <c r="J8608">
        <v>3.09</v>
      </c>
      <c r="K8608">
        <v>3660</v>
      </c>
      <c r="L8608" s="1">
        <v>45405</v>
      </c>
    </row>
    <row r="8609" spans="1:12" x14ac:dyDescent="0.25">
      <c r="A8609" t="s">
        <v>8653</v>
      </c>
      <c r="B8609" t="s">
        <v>19</v>
      </c>
      <c r="C8609" t="s">
        <v>20</v>
      </c>
      <c r="D8609" t="s">
        <v>21</v>
      </c>
      <c r="E8609" t="s">
        <v>16</v>
      </c>
      <c r="F8609" t="s">
        <v>33</v>
      </c>
      <c r="G8609">
        <v>18511.3</v>
      </c>
      <c r="H8609">
        <v>5</v>
      </c>
      <c r="I8609">
        <v>92556.5</v>
      </c>
      <c r="J8609">
        <v>4.24</v>
      </c>
      <c r="K8609">
        <v>719</v>
      </c>
      <c r="L8609" s="1">
        <v>45621</v>
      </c>
    </row>
    <row r="8610" spans="1:12" x14ac:dyDescent="0.25">
      <c r="A8610" t="s">
        <v>8654</v>
      </c>
      <c r="B8610" t="s">
        <v>25</v>
      </c>
      <c r="C8610" t="s">
        <v>26</v>
      </c>
      <c r="D8610" t="s">
        <v>27</v>
      </c>
      <c r="E8610" t="s">
        <v>47</v>
      </c>
      <c r="F8610" t="s">
        <v>28</v>
      </c>
      <c r="G8610">
        <v>9619.84</v>
      </c>
      <c r="H8610">
        <v>2</v>
      </c>
      <c r="I8610">
        <v>19239.68</v>
      </c>
      <c r="J8610">
        <v>3.4</v>
      </c>
      <c r="K8610">
        <v>265</v>
      </c>
      <c r="L8610" s="1">
        <v>45507</v>
      </c>
    </row>
    <row r="8611" spans="1:12" x14ac:dyDescent="0.25">
      <c r="A8611" t="s">
        <v>8655</v>
      </c>
      <c r="B8611" t="s">
        <v>35</v>
      </c>
      <c r="C8611" t="s">
        <v>14</v>
      </c>
      <c r="D8611" t="s">
        <v>36</v>
      </c>
      <c r="E8611" t="s">
        <v>47</v>
      </c>
      <c r="F8611" t="s">
        <v>28</v>
      </c>
      <c r="G8611">
        <v>16091</v>
      </c>
      <c r="H8611">
        <v>2</v>
      </c>
      <c r="I8611">
        <v>32182</v>
      </c>
      <c r="J8611">
        <v>1.3</v>
      </c>
      <c r="K8611">
        <v>3181</v>
      </c>
      <c r="L8611" s="1">
        <v>45484</v>
      </c>
    </row>
    <row r="8612" spans="1:12" x14ac:dyDescent="0.25">
      <c r="A8612" t="s">
        <v>8656</v>
      </c>
      <c r="B8612" t="s">
        <v>49</v>
      </c>
      <c r="C8612" t="s">
        <v>14</v>
      </c>
      <c r="D8612" t="s">
        <v>50</v>
      </c>
      <c r="E8612" t="s">
        <v>22</v>
      </c>
      <c r="F8612" t="s">
        <v>17</v>
      </c>
      <c r="G8612">
        <v>8883.8700000000008</v>
      </c>
      <c r="H8612">
        <v>4</v>
      </c>
      <c r="I8612">
        <v>35535.480000000003</v>
      </c>
      <c r="J8612">
        <v>1.0900000000000001</v>
      </c>
      <c r="K8612">
        <v>668</v>
      </c>
      <c r="L8612" s="1">
        <v>45486</v>
      </c>
    </row>
    <row r="8613" spans="1:12" x14ac:dyDescent="0.25">
      <c r="A8613" t="s">
        <v>8657</v>
      </c>
      <c r="B8613" t="s">
        <v>35</v>
      </c>
      <c r="C8613" t="s">
        <v>14</v>
      </c>
      <c r="D8613" t="s">
        <v>36</v>
      </c>
      <c r="E8613" t="s">
        <v>22</v>
      </c>
      <c r="F8613" t="s">
        <v>40</v>
      </c>
      <c r="G8613">
        <v>9367.1299999999992</v>
      </c>
      <c r="H8613">
        <v>3</v>
      </c>
      <c r="I8613">
        <v>28101.39</v>
      </c>
      <c r="J8613">
        <v>1.32</v>
      </c>
      <c r="K8613">
        <v>872</v>
      </c>
      <c r="L8613" s="1">
        <v>45344</v>
      </c>
    </row>
    <row r="8614" spans="1:12" x14ac:dyDescent="0.25">
      <c r="A8614" t="s">
        <v>8658</v>
      </c>
      <c r="B8614" t="s">
        <v>30</v>
      </c>
      <c r="C8614" t="s">
        <v>31</v>
      </c>
      <c r="D8614" t="s">
        <v>32</v>
      </c>
      <c r="E8614" t="s">
        <v>16</v>
      </c>
      <c r="F8614" t="s">
        <v>17</v>
      </c>
      <c r="G8614">
        <v>16847.740000000002</v>
      </c>
      <c r="H8614">
        <v>2</v>
      </c>
      <c r="I8614">
        <v>33695.480000000003</v>
      </c>
      <c r="J8614">
        <v>2.5499999999999998</v>
      </c>
      <c r="K8614">
        <v>572</v>
      </c>
      <c r="L8614" s="1">
        <v>45320</v>
      </c>
    </row>
    <row r="8615" spans="1:12" x14ac:dyDescent="0.25">
      <c r="A8615" t="s">
        <v>8659</v>
      </c>
      <c r="B8615" t="s">
        <v>13</v>
      </c>
      <c r="C8615" t="s">
        <v>14</v>
      </c>
      <c r="D8615" t="s">
        <v>15</v>
      </c>
      <c r="E8615" t="s">
        <v>47</v>
      </c>
      <c r="F8615" t="s">
        <v>33</v>
      </c>
      <c r="G8615">
        <v>8062.94</v>
      </c>
      <c r="H8615">
        <v>4</v>
      </c>
      <c r="I8615">
        <v>32251.759999999998</v>
      </c>
      <c r="J8615">
        <v>1.19</v>
      </c>
      <c r="K8615">
        <v>4788</v>
      </c>
      <c r="L8615" s="1">
        <v>45386</v>
      </c>
    </row>
    <row r="8616" spans="1:12" x14ac:dyDescent="0.25">
      <c r="A8616" t="s">
        <v>8660</v>
      </c>
      <c r="B8616" t="s">
        <v>30</v>
      </c>
      <c r="C8616" t="s">
        <v>31</v>
      </c>
      <c r="D8616" t="s">
        <v>32</v>
      </c>
      <c r="E8616" t="s">
        <v>47</v>
      </c>
      <c r="F8616" t="s">
        <v>28</v>
      </c>
      <c r="G8616">
        <v>15456.38</v>
      </c>
      <c r="H8616">
        <v>2</v>
      </c>
      <c r="I8616">
        <v>30912.76</v>
      </c>
      <c r="J8616">
        <v>4.63</v>
      </c>
      <c r="K8616">
        <v>2317</v>
      </c>
      <c r="L8616" s="1">
        <v>45556</v>
      </c>
    </row>
    <row r="8617" spans="1:12" x14ac:dyDescent="0.25">
      <c r="A8617" t="s">
        <v>8661</v>
      </c>
      <c r="B8617" t="s">
        <v>19</v>
      </c>
      <c r="C8617" t="s">
        <v>20</v>
      </c>
      <c r="D8617" t="s">
        <v>21</v>
      </c>
      <c r="E8617" t="s">
        <v>47</v>
      </c>
      <c r="F8617" t="s">
        <v>40</v>
      </c>
      <c r="G8617">
        <v>9646.5300000000007</v>
      </c>
      <c r="H8617">
        <v>3</v>
      </c>
      <c r="I8617">
        <v>28939.59</v>
      </c>
      <c r="J8617">
        <v>2.34</v>
      </c>
      <c r="K8617">
        <v>3415</v>
      </c>
      <c r="L8617" s="1">
        <v>45439</v>
      </c>
    </row>
    <row r="8618" spans="1:12" x14ac:dyDescent="0.25">
      <c r="A8618" t="s">
        <v>8662</v>
      </c>
      <c r="B8618" t="s">
        <v>25</v>
      </c>
      <c r="C8618" t="s">
        <v>26</v>
      </c>
      <c r="D8618" t="s">
        <v>27</v>
      </c>
      <c r="E8618" t="s">
        <v>16</v>
      </c>
      <c r="F8618" t="s">
        <v>40</v>
      </c>
      <c r="G8618">
        <v>161.41999999999999</v>
      </c>
      <c r="H8618">
        <v>1</v>
      </c>
      <c r="I8618">
        <v>161.41999999999999</v>
      </c>
      <c r="J8618">
        <v>3.94</v>
      </c>
      <c r="K8618">
        <v>1800</v>
      </c>
      <c r="L8618" s="1">
        <v>45543</v>
      </c>
    </row>
    <row r="8619" spans="1:12" x14ac:dyDescent="0.25">
      <c r="A8619" t="s">
        <v>8663</v>
      </c>
      <c r="B8619" t="s">
        <v>43</v>
      </c>
      <c r="C8619" t="s">
        <v>44</v>
      </c>
      <c r="D8619" t="s">
        <v>45</v>
      </c>
      <c r="E8619" t="s">
        <v>16</v>
      </c>
      <c r="F8619" t="s">
        <v>62</v>
      </c>
      <c r="G8619">
        <v>4096.17</v>
      </c>
      <c r="H8619">
        <v>3</v>
      </c>
      <c r="I8619">
        <v>12288.51</v>
      </c>
      <c r="J8619">
        <v>1.2</v>
      </c>
      <c r="K8619">
        <v>297</v>
      </c>
      <c r="L8619" s="1">
        <v>45340</v>
      </c>
    </row>
    <row r="8620" spans="1:12" x14ac:dyDescent="0.25">
      <c r="A8620" t="s">
        <v>8664</v>
      </c>
      <c r="B8620" t="s">
        <v>38</v>
      </c>
      <c r="C8620" t="s">
        <v>20</v>
      </c>
      <c r="D8620" t="s">
        <v>39</v>
      </c>
      <c r="E8620" t="s">
        <v>22</v>
      </c>
      <c r="F8620" t="s">
        <v>28</v>
      </c>
      <c r="G8620">
        <v>11913</v>
      </c>
      <c r="H8620">
        <v>5</v>
      </c>
      <c r="I8620">
        <v>59565</v>
      </c>
      <c r="J8620">
        <v>4.12</v>
      </c>
      <c r="K8620">
        <v>1883</v>
      </c>
      <c r="L8620" s="1">
        <v>45295</v>
      </c>
    </row>
    <row r="8621" spans="1:12" x14ac:dyDescent="0.25">
      <c r="A8621" t="s">
        <v>8665</v>
      </c>
      <c r="B8621" t="s">
        <v>13</v>
      </c>
      <c r="C8621" t="s">
        <v>14</v>
      </c>
      <c r="D8621" t="s">
        <v>15</v>
      </c>
      <c r="E8621" t="s">
        <v>16</v>
      </c>
      <c r="F8621" t="s">
        <v>40</v>
      </c>
      <c r="G8621">
        <v>991.91</v>
      </c>
      <c r="H8621">
        <v>2</v>
      </c>
      <c r="I8621">
        <v>1983.82</v>
      </c>
      <c r="J8621">
        <v>2.4500000000000002</v>
      </c>
      <c r="K8621">
        <v>2934</v>
      </c>
      <c r="L8621" s="1">
        <v>45508</v>
      </c>
    </row>
    <row r="8622" spans="1:12" x14ac:dyDescent="0.25">
      <c r="A8622" t="s">
        <v>8666</v>
      </c>
      <c r="B8622" t="s">
        <v>13</v>
      </c>
      <c r="C8622" t="s">
        <v>14</v>
      </c>
      <c r="D8622" t="s">
        <v>15</v>
      </c>
      <c r="E8622" t="s">
        <v>47</v>
      </c>
      <c r="F8622" t="s">
        <v>23</v>
      </c>
      <c r="G8622">
        <v>9475.02</v>
      </c>
      <c r="H8622">
        <v>1</v>
      </c>
      <c r="I8622">
        <v>9475.02</v>
      </c>
      <c r="J8622">
        <v>3.72</v>
      </c>
      <c r="K8622">
        <v>3692</v>
      </c>
      <c r="L8622" s="1">
        <v>45554</v>
      </c>
    </row>
    <row r="8623" spans="1:12" x14ac:dyDescent="0.25">
      <c r="A8623" t="s">
        <v>8667</v>
      </c>
      <c r="B8623" t="s">
        <v>53</v>
      </c>
      <c r="C8623" t="s">
        <v>31</v>
      </c>
      <c r="D8623" t="s">
        <v>54</v>
      </c>
      <c r="E8623" t="s">
        <v>16</v>
      </c>
      <c r="F8623" t="s">
        <v>40</v>
      </c>
      <c r="G8623">
        <v>12654.68</v>
      </c>
      <c r="H8623">
        <v>4</v>
      </c>
      <c r="I8623">
        <v>50618.720000000001</v>
      </c>
      <c r="J8623">
        <v>2.83</v>
      </c>
      <c r="K8623">
        <v>773</v>
      </c>
      <c r="L8623" s="1">
        <v>45639</v>
      </c>
    </row>
    <row r="8624" spans="1:12" x14ac:dyDescent="0.25">
      <c r="A8624" t="s">
        <v>8668</v>
      </c>
      <c r="B8624" t="s">
        <v>35</v>
      </c>
      <c r="C8624" t="s">
        <v>14</v>
      </c>
      <c r="D8624" t="s">
        <v>36</v>
      </c>
      <c r="E8624" t="s">
        <v>16</v>
      </c>
      <c r="F8624" t="s">
        <v>28</v>
      </c>
      <c r="G8624">
        <v>14802.98</v>
      </c>
      <c r="H8624">
        <v>2</v>
      </c>
      <c r="I8624">
        <v>29605.96</v>
      </c>
      <c r="J8624">
        <v>1.1100000000000001</v>
      </c>
      <c r="K8624">
        <v>3075</v>
      </c>
      <c r="L8624" s="1">
        <v>45608</v>
      </c>
    </row>
    <row r="8625" spans="1:12" x14ac:dyDescent="0.25">
      <c r="A8625" t="s">
        <v>8669</v>
      </c>
      <c r="B8625" t="s">
        <v>25</v>
      </c>
      <c r="C8625" t="s">
        <v>26</v>
      </c>
      <c r="D8625" t="s">
        <v>27</v>
      </c>
      <c r="E8625" t="s">
        <v>22</v>
      </c>
      <c r="F8625" t="s">
        <v>28</v>
      </c>
      <c r="G8625">
        <v>3314.64</v>
      </c>
      <c r="H8625">
        <v>1</v>
      </c>
      <c r="I8625">
        <v>3314.64</v>
      </c>
      <c r="J8625">
        <v>1.92</v>
      </c>
      <c r="K8625">
        <v>3734</v>
      </c>
      <c r="L8625" s="1">
        <v>45462</v>
      </c>
    </row>
    <row r="8626" spans="1:12" x14ac:dyDescent="0.25">
      <c r="A8626" t="s">
        <v>8670</v>
      </c>
      <c r="B8626" t="s">
        <v>49</v>
      </c>
      <c r="C8626" t="s">
        <v>14</v>
      </c>
      <c r="D8626" t="s">
        <v>50</v>
      </c>
      <c r="E8626" t="s">
        <v>22</v>
      </c>
      <c r="F8626" t="s">
        <v>62</v>
      </c>
      <c r="G8626">
        <v>13775.15</v>
      </c>
      <c r="H8626">
        <v>3</v>
      </c>
      <c r="I8626">
        <v>41325.449999999997</v>
      </c>
      <c r="J8626">
        <v>3.98</v>
      </c>
      <c r="K8626">
        <v>4048</v>
      </c>
      <c r="L8626" s="1">
        <v>45540</v>
      </c>
    </row>
    <row r="8627" spans="1:12" x14ac:dyDescent="0.25">
      <c r="A8627" t="s">
        <v>8671</v>
      </c>
      <c r="B8627" t="s">
        <v>30</v>
      </c>
      <c r="C8627" t="s">
        <v>31</v>
      </c>
      <c r="D8627" t="s">
        <v>32</v>
      </c>
      <c r="E8627" t="s">
        <v>47</v>
      </c>
      <c r="F8627" t="s">
        <v>28</v>
      </c>
      <c r="G8627">
        <v>3936.22</v>
      </c>
      <c r="H8627">
        <v>1</v>
      </c>
      <c r="I8627">
        <v>3936.22</v>
      </c>
      <c r="J8627">
        <v>1.33</v>
      </c>
      <c r="K8627">
        <v>1485</v>
      </c>
      <c r="L8627" s="1">
        <v>45511</v>
      </c>
    </row>
    <row r="8628" spans="1:12" x14ac:dyDescent="0.25">
      <c r="A8628" t="s">
        <v>8672</v>
      </c>
      <c r="B8628" t="s">
        <v>35</v>
      </c>
      <c r="C8628" t="s">
        <v>14</v>
      </c>
      <c r="D8628" t="s">
        <v>36</v>
      </c>
      <c r="E8628" t="s">
        <v>16</v>
      </c>
      <c r="F8628" t="s">
        <v>17</v>
      </c>
      <c r="G8628">
        <v>11546.59</v>
      </c>
      <c r="H8628">
        <v>2</v>
      </c>
      <c r="I8628">
        <v>23093.18</v>
      </c>
      <c r="J8628">
        <v>2.96</v>
      </c>
      <c r="K8628">
        <v>4958</v>
      </c>
      <c r="L8628" s="1">
        <v>45452</v>
      </c>
    </row>
    <row r="8629" spans="1:12" x14ac:dyDescent="0.25">
      <c r="A8629" t="s">
        <v>8673</v>
      </c>
      <c r="B8629" t="s">
        <v>53</v>
      </c>
      <c r="C8629" t="s">
        <v>31</v>
      </c>
      <c r="D8629" t="s">
        <v>54</v>
      </c>
      <c r="E8629" t="s">
        <v>47</v>
      </c>
      <c r="F8629" t="s">
        <v>33</v>
      </c>
      <c r="G8629">
        <v>5629.6</v>
      </c>
      <c r="H8629">
        <v>1</v>
      </c>
      <c r="I8629">
        <v>5629.6</v>
      </c>
      <c r="J8629">
        <v>3.25</v>
      </c>
      <c r="K8629">
        <v>890</v>
      </c>
      <c r="L8629" s="1">
        <v>45513</v>
      </c>
    </row>
    <row r="8630" spans="1:12" x14ac:dyDescent="0.25">
      <c r="A8630" t="s">
        <v>8674</v>
      </c>
      <c r="B8630" t="s">
        <v>25</v>
      </c>
      <c r="C8630" t="s">
        <v>26</v>
      </c>
      <c r="D8630" t="s">
        <v>27</v>
      </c>
      <c r="E8630" t="s">
        <v>47</v>
      </c>
      <c r="F8630" t="s">
        <v>23</v>
      </c>
      <c r="G8630">
        <v>14660.72</v>
      </c>
      <c r="H8630">
        <v>3</v>
      </c>
      <c r="I8630">
        <v>43982.16</v>
      </c>
      <c r="J8630">
        <v>1.61</v>
      </c>
      <c r="K8630">
        <v>1861</v>
      </c>
      <c r="L8630" s="1">
        <v>45293</v>
      </c>
    </row>
    <row r="8631" spans="1:12" x14ac:dyDescent="0.25">
      <c r="A8631" t="s">
        <v>8675</v>
      </c>
      <c r="B8631" t="s">
        <v>65</v>
      </c>
      <c r="C8631" t="s">
        <v>20</v>
      </c>
      <c r="D8631" t="s">
        <v>66</v>
      </c>
      <c r="E8631" t="s">
        <v>22</v>
      </c>
      <c r="F8631" t="s">
        <v>62</v>
      </c>
      <c r="G8631">
        <v>2187.9899999999998</v>
      </c>
      <c r="H8631">
        <v>4</v>
      </c>
      <c r="I8631">
        <v>8751.9599999999991</v>
      </c>
      <c r="J8631">
        <v>4.49</v>
      </c>
      <c r="K8631">
        <v>3459</v>
      </c>
      <c r="L8631" s="1">
        <v>45576</v>
      </c>
    </row>
    <row r="8632" spans="1:12" x14ac:dyDescent="0.25">
      <c r="A8632" t="s">
        <v>8676</v>
      </c>
      <c r="B8632" t="s">
        <v>38</v>
      </c>
      <c r="C8632" t="s">
        <v>20</v>
      </c>
      <c r="D8632" t="s">
        <v>39</v>
      </c>
      <c r="E8632" t="s">
        <v>16</v>
      </c>
      <c r="F8632" t="s">
        <v>40</v>
      </c>
      <c r="G8632">
        <v>4658.8999999999996</v>
      </c>
      <c r="H8632">
        <v>2</v>
      </c>
      <c r="I8632">
        <v>9317.7999999999993</v>
      </c>
      <c r="J8632">
        <v>3.79</v>
      </c>
      <c r="K8632">
        <v>1181</v>
      </c>
      <c r="L8632" s="1">
        <v>45519</v>
      </c>
    </row>
    <row r="8633" spans="1:12" x14ac:dyDescent="0.25">
      <c r="A8633" t="s">
        <v>8677</v>
      </c>
      <c r="B8633" t="s">
        <v>49</v>
      </c>
      <c r="C8633" t="s">
        <v>14</v>
      </c>
      <c r="D8633" t="s">
        <v>50</v>
      </c>
      <c r="E8633" t="s">
        <v>47</v>
      </c>
      <c r="F8633" t="s">
        <v>33</v>
      </c>
      <c r="G8633">
        <v>12254.12</v>
      </c>
      <c r="H8633">
        <v>4</v>
      </c>
      <c r="I8633">
        <v>49016.480000000003</v>
      </c>
      <c r="J8633">
        <v>2.67</v>
      </c>
      <c r="K8633">
        <v>4170</v>
      </c>
      <c r="L8633" s="1">
        <v>45333</v>
      </c>
    </row>
    <row r="8634" spans="1:12" x14ac:dyDescent="0.25">
      <c r="A8634" t="s">
        <v>8678</v>
      </c>
      <c r="B8634" t="s">
        <v>25</v>
      </c>
      <c r="C8634" t="s">
        <v>26</v>
      </c>
      <c r="D8634" t="s">
        <v>27</v>
      </c>
      <c r="E8634" t="s">
        <v>16</v>
      </c>
      <c r="F8634" t="s">
        <v>23</v>
      </c>
      <c r="G8634">
        <v>6393.09</v>
      </c>
      <c r="H8634">
        <v>3</v>
      </c>
      <c r="I8634">
        <v>19179.27</v>
      </c>
      <c r="J8634">
        <v>3.59</v>
      </c>
      <c r="K8634">
        <v>3623</v>
      </c>
      <c r="L8634" s="1">
        <v>45579</v>
      </c>
    </row>
    <row r="8635" spans="1:12" x14ac:dyDescent="0.25">
      <c r="A8635" t="s">
        <v>8679</v>
      </c>
      <c r="B8635" t="s">
        <v>65</v>
      </c>
      <c r="C8635" t="s">
        <v>20</v>
      </c>
      <c r="D8635" t="s">
        <v>66</v>
      </c>
      <c r="E8635" t="s">
        <v>16</v>
      </c>
      <c r="F8635" t="s">
        <v>40</v>
      </c>
      <c r="G8635">
        <v>19897.38</v>
      </c>
      <c r="H8635">
        <v>4</v>
      </c>
      <c r="I8635">
        <v>79589.52</v>
      </c>
      <c r="J8635">
        <v>3.25</v>
      </c>
      <c r="K8635">
        <v>416</v>
      </c>
      <c r="L8635" s="1">
        <v>45576</v>
      </c>
    </row>
    <row r="8636" spans="1:12" x14ac:dyDescent="0.25">
      <c r="A8636" t="s">
        <v>8680</v>
      </c>
      <c r="B8636" t="s">
        <v>65</v>
      </c>
      <c r="C8636" t="s">
        <v>20</v>
      </c>
      <c r="D8636" t="s">
        <v>66</v>
      </c>
      <c r="E8636" t="s">
        <v>16</v>
      </c>
      <c r="F8636" t="s">
        <v>23</v>
      </c>
      <c r="G8636">
        <v>5315</v>
      </c>
      <c r="H8636">
        <v>3</v>
      </c>
      <c r="I8636">
        <v>15945</v>
      </c>
      <c r="J8636">
        <v>4.93</v>
      </c>
      <c r="K8636">
        <v>1760</v>
      </c>
      <c r="L8636" s="1">
        <v>45604</v>
      </c>
    </row>
    <row r="8637" spans="1:12" x14ac:dyDescent="0.25">
      <c r="A8637" t="s">
        <v>8681</v>
      </c>
      <c r="B8637" t="s">
        <v>35</v>
      </c>
      <c r="C8637" t="s">
        <v>14</v>
      </c>
      <c r="D8637" t="s">
        <v>36</v>
      </c>
      <c r="E8637" t="s">
        <v>16</v>
      </c>
      <c r="F8637" t="s">
        <v>28</v>
      </c>
      <c r="G8637">
        <v>7510.64</v>
      </c>
      <c r="H8637">
        <v>3</v>
      </c>
      <c r="I8637">
        <v>22531.919999999998</v>
      </c>
      <c r="J8637">
        <v>1.63</v>
      </c>
      <c r="K8637">
        <v>3296</v>
      </c>
      <c r="L8637" s="1">
        <v>45487</v>
      </c>
    </row>
    <row r="8638" spans="1:12" x14ac:dyDescent="0.25">
      <c r="A8638" t="s">
        <v>8682</v>
      </c>
      <c r="B8638" t="s">
        <v>13</v>
      </c>
      <c r="C8638" t="s">
        <v>14</v>
      </c>
      <c r="D8638" t="s">
        <v>15</v>
      </c>
      <c r="E8638" t="s">
        <v>16</v>
      </c>
      <c r="F8638" t="s">
        <v>62</v>
      </c>
      <c r="G8638">
        <v>14841.11</v>
      </c>
      <c r="H8638">
        <v>2</v>
      </c>
      <c r="I8638">
        <v>29682.22</v>
      </c>
      <c r="J8638">
        <v>2.93</v>
      </c>
      <c r="K8638">
        <v>2693</v>
      </c>
      <c r="L8638" s="1">
        <v>45329</v>
      </c>
    </row>
    <row r="8639" spans="1:12" x14ac:dyDescent="0.25">
      <c r="A8639" t="s">
        <v>8683</v>
      </c>
      <c r="B8639" t="s">
        <v>35</v>
      </c>
      <c r="C8639" t="s">
        <v>14</v>
      </c>
      <c r="D8639" t="s">
        <v>36</v>
      </c>
      <c r="E8639" t="s">
        <v>22</v>
      </c>
      <c r="F8639" t="s">
        <v>40</v>
      </c>
      <c r="G8639">
        <v>5836.7</v>
      </c>
      <c r="H8639">
        <v>2</v>
      </c>
      <c r="I8639">
        <v>11673.4</v>
      </c>
      <c r="J8639">
        <v>3.43</v>
      </c>
      <c r="K8639">
        <v>2183</v>
      </c>
      <c r="L8639" s="1">
        <v>45513</v>
      </c>
    </row>
    <row r="8640" spans="1:12" x14ac:dyDescent="0.25">
      <c r="A8640" t="s">
        <v>8684</v>
      </c>
      <c r="B8640" t="s">
        <v>38</v>
      </c>
      <c r="C8640" t="s">
        <v>20</v>
      </c>
      <c r="D8640" t="s">
        <v>39</v>
      </c>
      <c r="E8640" t="s">
        <v>47</v>
      </c>
      <c r="F8640" t="s">
        <v>17</v>
      </c>
      <c r="G8640">
        <v>16794.560000000001</v>
      </c>
      <c r="H8640">
        <v>4</v>
      </c>
      <c r="I8640">
        <v>67178.240000000005</v>
      </c>
      <c r="J8640">
        <v>3.83</v>
      </c>
      <c r="K8640">
        <v>2121</v>
      </c>
      <c r="L8640" s="1">
        <v>45528</v>
      </c>
    </row>
    <row r="8641" spans="1:12" x14ac:dyDescent="0.25">
      <c r="A8641" t="s">
        <v>8685</v>
      </c>
      <c r="B8641" t="s">
        <v>65</v>
      </c>
      <c r="C8641" t="s">
        <v>20</v>
      </c>
      <c r="D8641" t="s">
        <v>66</v>
      </c>
      <c r="E8641" t="s">
        <v>22</v>
      </c>
      <c r="F8641" t="s">
        <v>33</v>
      </c>
      <c r="G8641">
        <v>11015.83</v>
      </c>
      <c r="H8641">
        <v>1</v>
      </c>
      <c r="I8641">
        <v>11015.83</v>
      </c>
      <c r="J8641">
        <v>2.78</v>
      </c>
      <c r="K8641">
        <v>4585</v>
      </c>
      <c r="L8641" s="1">
        <v>45641</v>
      </c>
    </row>
    <row r="8642" spans="1:12" x14ac:dyDescent="0.25">
      <c r="A8642" t="s">
        <v>8686</v>
      </c>
      <c r="B8642" t="s">
        <v>49</v>
      </c>
      <c r="C8642" t="s">
        <v>14</v>
      </c>
      <c r="D8642" t="s">
        <v>50</v>
      </c>
      <c r="E8642" t="s">
        <v>22</v>
      </c>
      <c r="F8642" t="s">
        <v>23</v>
      </c>
      <c r="G8642">
        <v>9199.3799999999992</v>
      </c>
      <c r="H8642">
        <v>2</v>
      </c>
      <c r="I8642">
        <v>18398.759999999998</v>
      </c>
      <c r="J8642">
        <v>1.33</v>
      </c>
      <c r="K8642">
        <v>901</v>
      </c>
      <c r="L8642" s="1">
        <v>45358</v>
      </c>
    </row>
    <row r="8643" spans="1:12" x14ac:dyDescent="0.25">
      <c r="A8643" t="s">
        <v>8687</v>
      </c>
      <c r="B8643" t="s">
        <v>49</v>
      </c>
      <c r="C8643" t="s">
        <v>14</v>
      </c>
      <c r="D8643" t="s">
        <v>50</v>
      </c>
      <c r="E8643" t="s">
        <v>16</v>
      </c>
      <c r="F8643" t="s">
        <v>33</v>
      </c>
      <c r="G8643">
        <v>614.19000000000005</v>
      </c>
      <c r="H8643">
        <v>1</v>
      </c>
      <c r="I8643">
        <v>614.19000000000005</v>
      </c>
      <c r="J8643">
        <v>1.1100000000000001</v>
      </c>
      <c r="K8643">
        <v>2400</v>
      </c>
      <c r="L8643" s="1">
        <v>45438</v>
      </c>
    </row>
    <row r="8644" spans="1:12" x14ac:dyDescent="0.25">
      <c r="A8644" t="s">
        <v>8688</v>
      </c>
      <c r="B8644" t="s">
        <v>43</v>
      </c>
      <c r="C8644" t="s">
        <v>44</v>
      </c>
      <c r="D8644" t="s">
        <v>45</v>
      </c>
      <c r="E8644" t="s">
        <v>22</v>
      </c>
      <c r="F8644" t="s">
        <v>23</v>
      </c>
      <c r="G8644">
        <v>12549.4</v>
      </c>
      <c r="H8644">
        <v>1</v>
      </c>
      <c r="I8644">
        <v>12549.4</v>
      </c>
      <c r="J8644">
        <v>1.57</v>
      </c>
      <c r="K8644">
        <v>4050</v>
      </c>
      <c r="L8644" s="1">
        <v>45636</v>
      </c>
    </row>
    <row r="8645" spans="1:12" x14ac:dyDescent="0.25">
      <c r="A8645" t="s">
        <v>8689</v>
      </c>
      <c r="B8645" t="s">
        <v>49</v>
      </c>
      <c r="C8645" t="s">
        <v>14</v>
      </c>
      <c r="D8645" t="s">
        <v>50</v>
      </c>
      <c r="E8645" t="s">
        <v>22</v>
      </c>
      <c r="F8645" t="s">
        <v>17</v>
      </c>
      <c r="G8645">
        <v>16487.439999999999</v>
      </c>
      <c r="H8645">
        <v>5</v>
      </c>
      <c r="I8645">
        <v>82437.2</v>
      </c>
      <c r="J8645">
        <v>1.81</v>
      </c>
      <c r="K8645">
        <v>3499</v>
      </c>
      <c r="L8645" s="1">
        <v>45456</v>
      </c>
    </row>
    <row r="8646" spans="1:12" x14ac:dyDescent="0.25">
      <c r="A8646" t="s">
        <v>8690</v>
      </c>
      <c r="B8646" t="s">
        <v>13</v>
      </c>
      <c r="C8646" t="s">
        <v>14</v>
      </c>
      <c r="D8646" t="s">
        <v>15</v>
      </c>
      <c r="E8646" t="s">
        <v>16</v>
      </c>
      <c r="F8646" t="s">
        <v>33</v>
      </c>
      <c r="G8646">
        <v>8497.7800000000007</v>
      </c>
      <c r="H8646">
        <v>3</v>
      </c>
      <c r="I8646">
        <v>25493.34</v>
      </c>
      <c r="J8646">
        <v>1.37</v>
      </c>
      <c r="K8646">
        <v>3815</v>
      </c>
      <c r="L8646" s="1">
        <v>45484</v>
      </c>
    </row>
    <row r="8647" spans="1:12" x14ac:dyDescent="0.25">
      <c r="A8647" t="s">
        <v>8691</v>
      </c>
      <c r="B8647" t="s">
        <v>35</v>
      </c>
      <c r="C8647" t="s">
        <v>14</v>
      </c>
      <c r="D8647" t="s">
        <v>36</v>
      </c>
      <c r="E8647" t="s">
        <v>16</v>
      </c>
      <c r="F8647" t="s">
        <v>28</v>
      </c>
      <c r="G8647">
        <v>614.24</v>
      </c>
      <c r="H8647">
        <v>4</v>
      </c>
      <c r="I8647">
        <v>2456.96</v>
      </c>
      <c r="J8647">
        <v>1.63</v>
      </c>
      <c r="K8647">
        <v>1769</v>
      </c>
      <c r="L8647" s="1">
        <v>45362</v>
      </c>
    </row>
    <row r="8648" spans="1:12" x14ac:dyDescent="0.25">
      <c r="A8648" t="s">
        <v>8692</v>
      </c>
      <c r="B8648" t="s">
        <v>49</v>
      </c>
      <c r="C8648" t="s">
        <v>14</v>
      </c>
      <c r="D8648" t="s">
        <v>50</v>
      </c>
      <c r="E8648" t="s">
        <v>16</v>
      </c>
      <c r="F8648" t="s">
        <v>40</v>
      </c>
      <c r="G8648">
        <v>3983.06</v>
      </c>
      <c r="H8648">
        <v>3</v>
      </c>
      <c r="I8648">
        <v>11949.18</v>
      </c>
      <c r="J8648">
        <v>1.77</v>
      </c>
      <c r="K8648">
        <v>4482</v>
      </c>
      <c r="L8648" s="1">
        <v>45490</v>
      </c>
    </row>
    <row r="8649" spans="1:12" x14ac:dyDescent="0.25">
      <c r="A8649" t="s">
        <v>8693</v>
      </c>
      <c r="B8649" t="s">
        <v>13</v>
      </c>
      <c r="C8649" t="s">
        <v>14</v>
      </c>
      <c r="D8649" t="s">
        <v>15</v>
      </c>
      <c r="E8649" t="s">
        <v>47</v>
      </c>
      <c r="F8649" t="s">
        <v>28</v>
      </c>
      <c r="G8649">
        <v>15809.46</v>
      </c>
      <c r="H8649">
        <v>2</v>
      </c>
      <c r="I8649">
        <v>31618.92</v>
      </c>
      <c r="J8649">
        <v>4.83</v>
      </c>
      <c r="K8649">
        <v>4439</v>
      </c>
      <c r="L8649" s="1">
        <v>45339</v>
      </c>
    </row>
    <row r="8650" spans="1:12" x14ac:dyDescent="0.25">
      <c r="A8650" t="s">
        <v>8694</v>
      </c>
      <c r="B8650" t="s">
        <v>30</v>
      </c>
      <c r="C8650" t="s">
        <v>31</v>
      </c>
      <c r="D8650" t="s">
        <v>32</v>
      </c>
      <c r="E8650" t="s">
        <v>47</v>
      </c>
      <c r="F8650" t="s">
        <v>40</v>
      </c>
      <c r="G8650">
        <v>15966.4</v>
      </c>
      <c r="H8650">
        <v>3</v>
      </c>
      <c r="I8650">
        <v>47899.199999999997</v>
      </c>
      <c r="J8650">
        <v>1.46</v>
      </c>
      <c r="K8650">
        <v>2971</v>
      </c>
      <c r="L8650" s="1">
        <v>45424</v>
      </c>
    </row>
    <row r="8651" spans="1:12" x14ac:dyDescent="0.25">
      <c r="A8651" t="s">
        <v>8695</v>
      </c>
      <c r="B8651" t="s">
        <v>13</v>
      </c>
      <c r="C8651" t="s">
        <v>14</v>
      </c>
      <c r="D8651" t="s">
        <v>15</v>
      </c>
      <c r="E8651" t="s">
        <v>22</v>
      </c>
      <c r="F8651" t="s">
        <v>33</v>
      </c>
      <c r="G8651">
        <v>11151.94</v>
      </c>
      <c r="H8651">
        <v>5</v>
      </c>
      <c r="I8651">
        <v>55759.7</v>
      </c>
      <c r="J8651">
        <v>3.04</v>
      </c>
      <c r="K8651">
        <v>448</v>
      </c>
      <c r="L8651" s="1">
        <v>45305</v>
      </c>
    </row>
    <row r="8652" spans="1:12" x14ac:dyDescent="0.25">
      <c r="A8652" t="s">
        <v>8696</v>
      </c>
      <c r="B8652" t="s">
        <v>53</v>
      </c>
      <c r="C8652" t="s">
        <v>31</v>
      </c>
      <c r="D8652" t="s">
        <v>54</v>
      </c>
      <c r="E8652" t="s">
        <v>47</v>
      </c>
      <c r="F8652" t="s">
        <v>62</v>
      </c>
      <c r="G8652">
        <v>4539.96</v>
      </c>
      <c r="H8652">
        <v>1</v>
      </c>
      <c r="I8652">
        <v>4539.96</v>
      </c>
      <c r="J8652">
        <v>3.41</v>
      </c>
      <c r="K8652">
        <v>3272</v>
      </c>
      <c r="L8652" s="1">
        <v>45600</v>
      </c>
    </row>
    <row r="8653" spans="1:12" x14ac:dyDescent="0.25">
      <c r="A8653" t="s">
        <v>8697</v>
      </c>
      <c r="B8653" t="s">
        <v>53</v>
      </c>
      <c r="C8653" t="s">
        <v>31</v>
      </c>
      <c r="D8653" t="s">
        <v>54</v>
      </c>
      <c r="E8653" t="s">
        <v>16</v>
      </c>
      <c r="F8653" t="s">
        <v>33</v>
      </c>
      <c r="G8653">
        <v>1086.5</v>
      </c>
      <c r="H8653">
        <v>4</v>
      </c>
      <c r="I8653">
        <v>4346</v>
      </c>
      <c r="J8653">
        <v>4.3600000000000003</v>
      </c>
      <c r="K8653">
        <v>1136</v>
      </c>
      <c r="L8653" s="1">
        <v>45596</v>
      </c>
    </row>
    <row r="8654" spans="1:12" x14ac:dyDescent="0.25">
      <c r="A8654" t="s">
        <v>8698</v>
      </c>
      <c r="B8654" t="s">
        <v>53</v>
      </c>
      <c r="C8654" t="s">
        <v>31</v>
      </c>
      <c r="D8654" t="s">
        <v>54</v>
      </c>
      <c r="E8654" t="s">
        <v>47</v>
      </c>
      <c r="F8654" t="s">
        <v>40</v>
      </c>
      <c r="G8654">
        <v>2223.2600000000002</v>
      </c>
      <c r="H8654">
        <v>5</v>
      </c>
      <c r="I8654">
        <v>11116.3</v>
      </c>
      <c r="J8654">
        <v>2.36</v>
      </c>
      <c r="K8654">
        <v>1578</v>
      </c>
      <c r="L8654" s="1">
        <v>45543</v>
      </c>
    </row>
    <row r="8655" spans="1:12" x14ac:dyDescent="0.25">
      <c r="A8655" t="s">
        <v>8699</v>
      </c>
      <c r="B8655" t="s">
        <v>30</v>
      </c>
      <c r="C8655" t="s">
        <v>31</v>
      </c>
      <c r="D8655" t="s">
        <v>32</v>
      </c>
      <c r="E8655" t="s">
        <v>16</v>
      </c>
      <c r="F8655" t="s">
        <v>28</v>
      </c>
      <c r="G8655">
        <v>11639.43</v>
      </c>
      <c r="H8655">
        <v>2</v>
      </c>
      <c r="I8655">
        <v>23278.86</v>
      </c>
      <c r="J8655">
        <v>1.89</v>
      </c>
      <c r="K8655">
        <v>4648</v>
      </c>
      <c r="L8655" s="1">
        <v>45297</v>
      </c>
    </row>
    <row r="8656" spans="1:12" x14ac:dyDescent="0.25">
      <c r="A8656" t="s">
        <v>8700</v>
      </c>
      <c r="B8656" t="s">
        <v>30</v>
      </c>
      <c r="C8656" t="s">
        <v>31</v>
      </c>
      <c r="D8656" t="s">
        <v>32</v>
      </c>
      <c r="E8656" t="s">
        <v>22</v>
      </c>
      <c r="F8656" t="s">
        <v>33</v>
      </c>
      <c r="G8656">
        <v>2605.58</v>
      </c>
      <c r="H8656">
        <v>4</v>
      </c>
      <c r="I8656">
        <v>10422.32</v>
      </c>
      <c r="J8656">
        <v>4.58</v>
      </c>
      <c r="K8656">
        <v>1527</v>
      </c>
      <c r="L8656" s="1">
        <v>45336</v>
      </c>
    </row>
    <row r="8657" spans="1:12" x14ac:dyDescent="0.25">
      <c r="A8657" t="s">
        <v>8701</v>
      </c>
      <c r="B8657" t="s">
        <v>53</v>
      </c>
      <c r="C8657" t="s">
        <v>31</v>
      </c>
      <c r="D8657" t="s">
        <v>54</v>
      </c>
      <c r="E8657" t="s">
        <v>22</v>
      </c>
      <c r="F8657" t="s">
        <v>62</v>
      </c>
      <c r="G8657">
        <v>6197.65</v>
      </c>
      <c r="H8657">
        <v>1</v>
      </c>
      <c r="I8657">
        <v>6197.65</v>
      </c>
      <c r="J8657">
        <v>1.54</v>
      </c>
      <c r="K8657">
        <v>4865</v>
      </c>
      <c r="L8657" s="1">
        <v>45536</v>
      </c>
    </row>
    <row r="8658" spans="1:12" x14ac:dyDescent="0.25">
      <c r="A8658" t="s">
        <v>8702</v>
      </c>
      <c r="B8658" t="s">
        <v>43</v>
      </c>
      <c r="C8658" t="s">
        <v>44</v>
      </c>
      <c r="D8658" t="s">
        <v>45</v>
      </c>
      <c r="E8658" t="s">
        <v>22</v>
      </c>
      <c r="F8658" t="s">
        <v>40</v>
      </c>
      <c r="G8658">
        <v>15962.06</v>
      </c>
      <c r="H8658">
        <v>5</v>
      </c>
      <c r="I8658">
        <v>79810.3</v>
      </c>
      <c r="J8658">
        <v>4.34</v>
      </c>
      <c r="K8658">
        <v>4550</v>
      </c>
      <c r="L8658" s="1">
        <v>45355</v>
      </c>
    </row>
    <row r="8659" spans="1:12" x14ac:dyDescent="0.25">
      <c r="A8659" t="s">
        <v>8703</v>
      </c>
      <c r="B8659" t="s">
        <v>19</v>
      </c>
      <c r="C8659" t="s">
        <v>20</v>
      </c>
      <c r="D8659" t="s">
        <v>21</v>
      </c>
      <c r="E8659" t="s">
        <v>16</v>
      </c>
      <c r="F8659" t="s">
        <v>28</v>
      </c>
      <c r="G8659">
        <v>15953.03</v>
      </c>
      <c r="H8659">
        <v>3</v>
      </c>
      <c r="I8659">
        <v>47859.09</v>
      </c>
      <c r="J8659">
        <v>4.83</v>
      </c>
      <c r="K8659">
        <v>225</v>
      </c>
      <c r="L8659" s="1">
        <v>45434</v>
      </c>
    </row>
    <row r="8660" spans="1:12" x14ac:dyDescent="0.25">
      <c r="A8660" t="s">
        <v>8704</v>
      </c>
      <c r="B8660" t="s">
        <v>38</v>
      </c>
      <c r="C8660" t="s">
        <v>20</v>
      </c>
      <c r="D8660" t="s">
        <v>39</v>
      </c>
      <c r="E8660" t="s">
        <v>22</v>
      </c>
      <c r="F8660" t="s">
        <v>17</v>
      </c>
      <c r="G8660">
        <v>6166.77</v>
      </c>
      <c r="H8660">
        <v>2</v>
      </c>
      <c r="I8660">
        <v>12333.54</v>
      </c>
      <c r="J8660">
        <v>2.62</v>
      </c>
      <c r="K8660">
        <v>715</v>
      </c>
      <c r="L8660" s="1">
        <v>45515</v>
      </c>
    </row>
    <row r="8661" spans="1:12" x14ac:dyDescent="0.25">
      <c r="A8661" t="s">
        <v>8705</v>
      </c>
      <c r="B8661" t="s">
        <v>38</v>
      </c>
      <c r="C8661" t="s">
        <v>20</v>
      </c>
      <c r="D8661" t="s">
        <v>39</v>
      </c>
      <c r="E8661" t="s">
        <v>22</v>
      </c>
      <c r="F8661" t="s">
        <v>33</v>
      </c>
      <c r="G8661">
        <v>6716.88</v>
      </c>
      <c r="H8661">
        <v>5</v>
      </c>
      <c r="I8661">
        <v>33584.400000000001</v>
      </c>
      <c r="J8661">
        <v>3.51</v>
      </c>
      <c r="K8661">
        <v>3886</v>
      </c>
      <c r="L8661" s="1">
        <v>45414</v>
      </c>
    </row>
    <row r="8662" spans="1:12" x14ac:dyDescent="0.25">
      <c r="A8662" t="s">
        <v>8706</v>
      </c>
      <c r="B8662" t="s">
        <v>65</v>
      </c>
      <c r="C8662" t="s">
        <v>20</v>
      </c>
      <c r="D8662" t="s">
        <v>66</v>
      </c>
      <c r="E8662" t="s">
        <v>22</v>
      </c>
      <c r="F8662" t="s">
        <v>23</v>
      </c>
      <c r="G8662">
        <v>15177.54</v>
      </c>
      <c r="H8662">
        <v>3</v>
      </c>
      <c r="I8662">
        <v>45532.62</v>
      </c>
      <c r="J8662">
        <v>4.1900000000000004</v>
      </c>
      <c r="K8662">
        <v>316</v>
      </c>
      <c r="L8662" s="1">
        <v>45296</v>
      </c>
    </row>
    <row r="8663" spans="1:12" x14ac:dyDescent="0.25">
      <c r="A8663" t="s">
        <v>8707</v>
      </c>
      <c r="B8663" t="s">
        <v>53</v>
      </c>
      <c r="C8663" t="s">
        <v>31</v>
      </c>
      <c r="D8663" t="s">
        <v>54</v>
      </c>
      <c r="E8663" t="s">
        <v>47</v>
      </c>
      <c r="F8663" t="s">
        <v>23</v>
      </c>
      <c r="G8663">
        <v>19558.82</v>
      </c>
      <c r="H8663">
        <v>3</v>
      </c>
      <c r="I8663">
        <v>58676.46</v>
      </c>
      <c r="J8663">
        <v>3.27</v>
      </c>
      <c r="K8663">
        <v>3847</v>
      </c>
      <c r="L8663" s="1">
        <v>45494</v>
      </c>
    </row>
    <row r="8664" spans="1:12" x14ac:dyDescent="0.25">
      <c r="A8664" t="s">
        <v>8708</v>
      </c>
      <c r="B8664" t="s">
        <v>65</v>
      </c>
      <c r="C8664" t="s">
        <v>20</v>
      </c>
      <c r="D8664" t="s">
        <v>66</v>
      </c>
      <c r="E8664" t="s">
        <v>22</v>
      </c>
      <c r="F8664" t="s">
        <v>28</v>
      </c>
      <c r="G8664">
        <v>4825.63</v>
      </c>
      <c r="H8664">
        <v>5</v>
      </c>
      <c r="I8664">
        <v>24128.15</v>
      </c>
      <c r="J8664">
        <v>3.14</v>
      </c>
      <c r="K8664">
        <v>2768</v>
      </c>
      <c r="L8664" s="1">
        <v>45613</v>
      </c>
    </row>
    <row r="8665" spans="1:12" x14ac:dyDescent="0.25">
      <c r="A8665" t="s">
        <v>8709</v>
      </c>
      <c r="B8665" t="s">
        <v>35</v>
      </c>
      <c r="C8665" t="s">
        <v>14</v>
      </c>
      <c r="D8665" t="s">
        <v>36</v>
      </c>
      <c r="E8665" t="s">
        <v>16</v>
      </c>
      <c r="F8665" t="s">
        <v>28</v>
      </c>
      <c r="G8665">
        <v>510.32</v>
      </c>
      <c r="H8665">
        <v>4</v>
      </c>
      <c r="I8665">
        <v>2041.28</v>
      </c>
      <c r="J8665">
        <v>4.74</v>
      </c>
      <c r="K8665">
        <v>4810</v>
      </c>
      <c r="L8665" s="1">
        <v>45618</v>
      </c>
    </row>
    <row r="8666" spans="1:12" x14ac:dyDescent="0.25">
      <c r="A8666" t="s">
        <v>8710</v>
      </c>
      <c r="B8666" t="s">
        <v>35</v>
      </c>
      <c r="C8666" t="s">
        <v>14</v>
      </c>
      <c r="D8666" t="s">
        <v>36</v>
      </c>
      <c r="E8666" t="s">
        <v>16</v>
      </c>
      <c r="F8666" t="s">
        <v>28</v>
      </c>
      <c r="G8666">
        <v>2354.7199999999998</v>
      </c>
      <c r="H8666">
        <v>5</v>
      </c>
      <c r="I8666">
        <v>11773.6</v>
      </c>
      <c r="J8666">
        <v>4.3499999999999996</v>
      </c>
      <c r="K8666">
        <v>4497</v>
      </c>
      <c r="L8666" s="1">
        <v>45538</v>
      </c>
    </row>
    <row r="8667" spans="1:12" x14ac:dyDescent="0.25">
      <c r="A8667" t="s">
        <v>8711</v>
      </c>
      <c r="B8667" t="s">
        <v>25</v>
      </c>
      <c r="C8667" t="s">
        <v>26</v>
      </c>
      <c r="D8667" t="s">
        <v>27</v>
      </c>
      <c r="E8667" t="s">
        <v>16</v>
      </c>
      <c r="F8667" t="s">
        <v>23</v>
      </c>
      <c r="G8667">
        <v>12824.67</v>
      </c>
      <c r="H8667">
        <v>3</v>
      </c>
      <c r="I8667">
        <v>38474.01</v>
      </c>
      <c r="J8667">
        <v>2.65</v>
      </c>
      <c r="K8667">
        <v>4482</v>
      </c>
      <c r="L8667" s="1">
        <v>45452</v>
      </c>
    </row>
    <row r="8668" spans="1:12" x14ac:dyDescent="0.25">
      <c r="A8668" t="s">
        <v>8712</v>
      </c>
      <c r="B8668" t="s">
        <v>13</v>
      </c>
      <c r="C8668" t="s">
        <v>14</v>
      </c>
      <c r="D8668" t="s">
        <v>15</v>
      </c>
      <c r="E8668" t="s">
        <v>16</v>
      </c>
      <c r="F8668" t="s">
        <v>17</v>
      </c>
      <c r="G8668">
        <v>14061.93</v>
      </c>
      <c r="H8668">
        <v>4</v>
      </c>
      <c r="I8668">
        <v>56247.72</v>
      </c>
      <c r="J8668">
        <v>2.16</v>
      </c>
      <c r="K8668">
        <v>2113</v>
      </c>
      <c r="L8668" s="1">
        <v>45428</v>
      </c>
    </row>
    <row r="8669" spans="1:12" x14ac:dyDescent="0.25">
      <c r="A8669" t="s">
        <v>8713</v>
      </c>
      <c r="B8669" t="s">
        <v>13</v>
      </c>
      <c r="C8669" t="s">
        <v>14</v>
      </c>
      <c r="D8669" t="s">
        <v>15</v>
      </c>
      <c r="E8669" t="s">
        <v>16</v>
      </c>
      <c r="F8669" t="s">
        <v>33</v>
      </c>
      <c r="G8669">
        <v>6798.96</v>
      </c>
      <c r="H8669">
        <v>4</v>
      </c>
      <c r="I8669">
        <v>27195.84</v>
      </c>
      <c r="J8669">
        <v>2.0299999999999998</v>
      </c>
      <c r="K8669">
        <v>413</v>
      </c>
      <c r="L8669" s="1">
        <v>45312</v>
      </c>
    </row>
    <row r="8670" spans="1:12" x14ac:dyDescent="0.25">
      <c r="A8670" t="s">
        <v>8714</v>
      </c>
      <c r="B8670" t="s">
        <v>43</v>
      </c>
      <c r="C8670" t="s">
        <v>44</v>
      </c>
      <c r="D8670" t="s">
        <v>45</v>
      </c>
      <c r="E8670" t="s">
        <v>16</v>
      </c>
      <c r="F8670" t="s">
        <v>23</v>
      </c>
      <c r="G8670">
        <v>13487.31</v>
      </c>
      <c r="H8670">
        <v>2</v>
      </c>
      <c r="I8670">
        <v>26974.62</v>
      </c>
      <c r="J8670">
        <v>4.0599999999999996</v>
      </c>
      <c r="K8670">
        <v>2400</v>
      </c>
      <c r="L8670" s="1">
        <v>45460</v>
      </c>
    </row>
    <row r="8671" spans="1:12" x14ac:dyDescent="0.25">
      <c r="A8671" t="s">
        <v>8715</v>
      </c>
      <c r="B8671" t="s">
        <v>13</v>
      </c>
      <c r="C8671" t="s">
        <v>14</v>
      </c>
      <c r="D8671" t="s">
        <v>15</v>
      </c>
      <c r="E8671" t="s">
        <v>47</v>
      </c>
      <c r="F8671" t="s">
        <v>28</v>
      </c>
      <c r="G8671">
        <v>5340.44</v>
      </c>
      <c r="H8671">
        <v>4</v>
      </c>
      <c r="I8671">
        <v>21361.759999999998</v>
      </c>
      <c r="J8671">
        <v>1.94</v>
      </c>
      <c r="K8671">
        <v>432</v>
      </c>
      <c r="L8671" s="1">
        <v>45456</v>
      </c>
    </row>
    <row r="8672" spans="1:12" x14ac:dyDescent="0.25">
      <c r="A8672" t="s">
        <v>8716</v>
      </c>
      <c r="B8672" t="s">
        <v>35</v>
      </c>
      <c r="C8672" t="s">
        <v>14</v>
      </c>
      <c r="D8672" t="s">
        <v>36</v>
      </c>
      <c r="E8672" t="s">
        <v>47</v>
      </c>
      <c r="F8672" t="s">
        <v>40</v>
      </c>
      <c r="G8672">
        <v>17977.78</v>
      </c>
      <c r="H8672">
        <v>2</v>
      </c>
      <c r="I8672">
        <v>35955.56</v>
      </c>
      <c r="J8672">
        <v>4.3899999999999997</v>
      </c>
      <c r="K8672">
        <v>521</v>
      </c>
      <c r="L8672" s="1">
        <v>45567</v>
      </c>
    </row>
    <row r="8673" spans="1:12" x14ac:dyDescent="0.25">
      <c r="A8673" t="s">
        <v>8717</v>
      </c>
      <c r="B8673" t="s">
        <v>35</v>
      </c>
      <c r="C8673" t="s">
        <v>14</v>
      </c>
      <c r="D8673" t="s">
        <v>36</v>
      </c>
      <c r="E8673" t="s">
        <v>16</v>
      </c>
      <c r="F8673" t="s">
        <v>17</v>
      </c>
      <c r="G8673">
        <v>955.33</v>
      </c>
      <c r="H8673">
        <v>4</v>
      </c>
      <c r="I8673">
        <v>3821.32</v>
      </c>
      <c r="J8673">
        <v>1.34</v>
      </c>
      <c r="K8673">
        <v>1807</v>
      </c>
      <c r="L8673" s="1">
        <v>45350</v>
      </c>
    </row>
    <row r="8674" spans="1:12" x14ac:dyDescent="0.25">
      <c r="A8674" t="s">
        <v>8718</v>
      </c>
      <c r="B8674" t="s">
        <v>43</v>
      </c>
      <c r="C8674" t="s">
        <v>44</v>
      </c>
      <c r="D8674" t="s">
        <v>45</v>
      </c>
      <c r="E8674" t="s">
        <v>16</v>
      </c>
      <c r="F8674" t="s">
        <v>17</v>
      </c>
      <c r="G8674">
        <v>15199.22</v>
      </c>
      <c r="H8674">
        <v>1</v>
      </c>
      <c r="I8674">
        <v>15199.22</v>
      </c>
      <c r="J8674">
        <v>2.86</v>
      </c>
      <c r="K8674">
        <v>619</v>
      </c>
      <c r="L8674" s="1">
        <v>45614</v>
      </c>
    </row>
    <row r="8675" spans="1:12" x14ac:dyDescent="0.25">
      <c r="A8675" t="s">
        <v>8719</v>
      </c>
      <c r="B8675" t="s">
        <v>25</v>
      </c>
      <c r="C8675" t="s">
        <v>26</v>
      </c>
      <c r="D8675" t="s">
        <v>27</v>
      </c>
      <c r="E8675" t="s">
        <v>47</v>
      </c>
      <c r="F8675" t="s">
        <v>33</v>
      </c>
      <c r="G8675">
        <v>19854.75</v>
      </c>
      <c r="H8675">
        <v>3</v>
      </c>
      <c r="I8675">
        <v>59564.25</v>
      </c>
      <c r="J8675">
        <v>2.08</v>
      </c>
      <c r="K8675">
        <v>1219</v>
      </c>
      <c r="L8675" s="1">
        <v>45377</v>
      </c>
    </row>
    <row r="8676" spans="1:12" x14ac:dyDescent="0.25">
      <c r="A8676" t="s">
        <v>8720</v>
      </c>
      <c r="B8676" t="s">
        <v>13</v>
      </c>
      <c r="C8676" t="s">
        <v>14</v>
      </c>
      <c r="D8676" t="s">
        <v>15</v>
      </c>
      <c r="E8676" t="s">
        <v>47</v>
      </c>
      <c r="F8676" t="s">
        <v>62</v>
      </c>
      <c r="G8676">
        <v>11101.32</v>
      </c>
      <c r="H8676">
        <v>2</v>
      </c>
      <c r="I8676">
        <v>22202.639999999999</v>
      </c>
      <c r="J8676">
        <v>1.47</v>
      </c>
      <c r="K8676">
        <v>3611</v>
      </c>
      <c r="L8676" s="1">
        <v>45563</v>
      </c>
    </row>
    <row r="8677" spans="1:12" x14ac:dyDescent="0.25">
      <c r="A8677" t="s">
        <v>8721</v>
      </c>
      <c r="B8677" t="s">
        <v>49</v>
      </c>
      <c r="C8677" t="s">
        <v>14</v>
      </c>
      <c r="D8677" t="s">
        <v>50</v>
      </c>
      <c r="E8677" t="s">
        <v>16</v>
      </c>
      <c r="F8677" t="s">
        <v>17</v>
      </c>
      <c r="G8677">
        <v>8454</v>
      </c>
      <c r="H8677">
        <v>5</v>
      </c>
      <c r="I8677">
        <v>42270</v>
      </c>
      <c r="J8677">
        <v>2.19</v>
      </c>
      <c r="K8677">
        <v>3429</v>
      </c>
      <c r="L8677" s="1">
        <v>45441</v>
      </c>
    </row>
    <row r="8678" spans="1:12" x14ac:dyDescent="0.25">
      <c r="A8678" t="s">
        <v>8722</v>
      </c>
      <c r="B8678" t="s">
        <v>35</v>
      </c>
      <c r="C8678" t="s">
        <v>14</v>
      </c>
      <c r="D8678" t="s">
        <v>36</v>
      </c>
      <c r="E8678" t="s">
        <v>16</v>
      </c>
      <c r="F8678" t="s">
        <v>40</v>
      </c>
      <c r="G8678">
        <v>16763.82</v>
      </c>
      <c r="H8678">
        <v>4</v>
      </c>
      <c r="I8678">
        <v>67055.28</v>
      </c>
      <c r="J8678">
        <v>4.7699999999999996</v>
      </c>
      <c r="K8678">
        <v>2218</v>
      </c>
      <c r="L8678" s="1">
        <v>45595</v>
      </c>
    </row>
    <row r="8679" spans="1:12" x14ac:dyDescent="0.25">
      <c r="A8679" t="s">
        <v>8723</v>
      </c>
      <c r="B8679" t="s">
        <v>19</v>
      </c>
      <c r="C8679" t="s">
        <v>20</v>
      </c>
      <c r="D8679" t="s">
        <v>21</v>
      </c>
      <c r="E8679" t="s">
        <v>16</v>
      </c>
      <c r="F8679" t="s">
        <v>33</v>
      </c>
      <c r="G8679">
        <v>6169.1</v>
      </c>
      <c r="H8679">
        <v>1</v>
      </c>
      <c r="I8679">
        <v>6169.1</v>
      </c>
      <c r="J8679">
        <v>1.76</v>
      </c>
      <c r="K8679">
        <v>2025</v>
      </c>
      <c r="L8679" s="1">
        <v>45651</v>
      </c>
    </row>
    <row r="8680" spans="1:12" x14ac:dyDescent="0.25">
      <c r="A8680" t="s">
        <v>8724</v>
      </c>
      <c r="B8680" t="s">
        <v>19</v>
      </c>
      <c r="C8680" t="s">
        <v>20</v>
      </c>
      <c r="D8680" t="s">
        <v>21</v>
      </c>
      <c r="E8680" t="s">
        <v>47</v>
      </c>
      <c r="F8680" t="s">
        <v>23</v>
      </c>
      <c r="G8680">
        <v>2823.7</v>
      </c>
      <c r="H8680">
        <v>5</v>
      </c>
      <c r="I8680">
        <v>14118.5</v>
      </c>
      <c r="J8680">
        <v>2.6</v>
      </c>
      <c r="K8680">
        <v>49</v>
      </c>
      <c r="L8680" s="1">
        <v>45307</v>
      </c>
    </row>
    <row r="8681" spans="1:12" x14ac:dyDescent="0.25">
      <c r="A8681" t="s">
        <v>8725</v>
      </c>
      <c r="B8681" t="s">
        <v>25</v>
      </c>
      <c r="C8681" t="s">
        <v>26</v>
      </c>
      <c r="D8681" t="s">
        <v>27</v>
      </c>
      <c r="E8681" t="s">
        <v>47</v>
      </c>
      <c r="F8681" t="s">
        <v>17</v>
      </c>
      <c r="G8681">
        <v>8864.31</v>
      </c>
      <c r="H8681">
        <v>3</v>
      </c>
      <c r="I8681">
        <v>26592.93</v>
      </c>
      <c r="J8681">
        <v>1.84</v>
      </c>
      <c r="K8681">
        <v>2189</v>
      </c>
      <c r="L8681" s="1">
        <v>45443</v>
      </c>
    </row>
    <row r="8682" spans="1:12" x14ac:dyDescent="0.25">
      <c r="A8682" t="s">
        <v>8726</v>
      </c>
      <c r="B8682" t="s">
        <v>49</v>
      </c>
      <c r="C8682" t="s">
        <v>14</v>
      </c>
      <c r="D8682" t="s">
        <v>50</v>
      </c>
      <c r="E8682" t="s">
        <v>22</v>
      </c>
      <c r="F8682" t="s">
        <v>28</v>
      </c>
      <c r="G8682">
        <v>8023.91</v>
      </c>
      <c r="H8682">
        <v>5</v>
      </c>
      <c r="I8682">
        <v>40119.550000000003</v>
      </c>
      <c r="J8682">
        <v>4.3499999999999996</v>
      </c>
      <c r="K8682">
        <v>1984</v>
      </c>
      <c r="L8682" s="1">
        <v>45409</v>
      </c>
    </row>
    <row r="8683" spans="1:12" x14ac:dyDescent="0.25">
      <c r="A8683" t="s">
        <v>8727</v>
      </c>
      <c r="B8683" t="s">
        <v>65</v>
      </c>
      <c r="C8683" t="s">
        <v>20</v>
      </c>
      <c r="D8683" t="s">
        <v>66</v>
      </c>
      <c r="E8683" t="s">
        <v>16</v>
      </c>
      <c r="F8683" t="s">
        <v>40</v>
      </c>
      <c r="G8683">
        <v>3439.09</v>
      </c>
      <c r="H8683">
        <v>1</v>
      </c>
      <c r="I8683">
        <v>3439.09</v>
      </c>
      <c r="J8683">
        <v>4.78</v>
      </c>
      <c r="K8683">
        <v>1346</v>
      </c>
      <c r="L8683" s="1">
        <v>45522</v>
      </c>
    </row>
    <row r="8684" spans="1:12" x14ac:dyDescent="0.25">
      <c r="A8684" t="s">
        <v>8728</v>
      </c>
      <c r="B8684" t="s">
        <v>49</v>
      </c>
      <c r="C8684" t="s">
        <v>14</v>
      </c>
      <c r="D8684" t="s">
        <v>50</v>
      </c>
      <c r="E8684" t="s">
        <v>22</v>
      </c>
      <c r="F8684" t="s">
        <v>33</v>
      </c>
      <c r="G8684">
        <v>16001.51</v>
      </c>
      <c r="H8684">
        <v>5</v>
      </c>
      <c r="I8684">
        <v>80007.55</v>
      </c>
      <c r="J8684">
        <v>4.83</v>
      </c>
      <c r="K8684">
        <v>3825</v>
      </c>
      <c r="L8684" s="1">
        <v>45523</v>
      </c>
    </row>
    <row r="8685" spans="1:12" x14ac:dyDescent="0.25">
      <c r="A8685" t="s">
        <v>8729</v>
      </c>
      <c r="B8685" t="s">
        <v>13</v>
      </c>
      <c r="C8685" t="s">
        <v>14</v>
      </c>
      <c r="D8685" t="s">
        <v>15</v>
      </c>
      <c r="E8685" t="s">
        <v>22</v>
      </c>
      <c r="F8685" t="s">
        <v>33</v>
      </c>
      <c r="G8685">
        <v>10894.39</v>
      </c>
      <c r="H8685">
        <v>4</v>
      </c>
      <c r="I8685">
        <v>43577.56</v>
      </c>
      <c r="J8685">
        <v>2</v>
      </c>
      <c r="K8685">
        <v>1712</v>
      </c>
      <c r="L8685" s="1">
        <v>45313</v>
      </c>
    </row>
    <row r="8686" spans="1:12" x14ac:dyDescent="0.25">
      <c r="A8686" t="s">
        <v>8730</v>
      </c>
      <c r="B8686" t="s">
        <v>13</v>
      </c>
      <c r="C8686" t="s">
        <v>14</v>
      </c>
      <c r="D8686" t="s">
        <v>15</v>
      </c>
      <c r="E8686" t="s">
        <v>22</v>
      </c>
      <c r="F8686" t="s">
        <v>17</v>
      </c>
      <c r="G8686">
        <v>4023.33</v>
      </c>
      <c r="H8686">
        <v>5</v>
      </c>
      <c r="I8686">
        <v>20116.650000000001</v>
      </c>
      <c r="J8686">
        <v>3.34</v>
      </c>
      <c r="K8686">
        <v>3423</v>
      </c>
      <c r="L8686" s="1">
        <v>45529</v>
      </c>
    </row>
    <row r="8687" spans="1:12" x14ac:dyDescent="0.25">
      <c r="A8687" t="s">
        <v>8731</v>
      </c>
      <c r="B8687" t="s">
        <v>35</v>
      </c>
      <c r="C8687" t="s">
        <v>14</v>
      </c>
      <c r="D8687" t="s">
        <v>36</v>
      </c>
      <c r="E8687" t="s">
        <v>22</v>
      </c>
      <c r="F8687" t="s">
        <v>17</v>
      </c>
      <c r="G8687">
        <v>18878.14</v>
      </c>
      <c r="H8687">
        <v>1</v>
      </c>
      <c r="I8687">
        <v>18878.14</v>
      </c>
      <c r="J8687">
        <v>4.8899999999999997</v>
      </c>
      <c r="K8687">
        <v>2202</v>
      </c>
      <c r="L8687" s="1">
        <v>45323</v>
      </c>
    </row>
    <row r="8688" spans="1:12" x14ac:dyDescent="0.25">
      <c r="A8688" t="s">
        <v>8732</v>
      </c>
      <c r="B8688" t="s">
        <v>38</v>
      </c>
      <c r="C8688" t="s">
        <v>20</v>
      </c>
      <c r="D8688" t="s">
        <v>39</v>
      </c>
      <c r="E8688" t="s">
        <v>22</v>
      </c>
      <c r="F8688" t="s">
        <v>33</v>
      </c>
      <c r="G8688">
        <v>126.28</v>
      </c>
      <c r="H8688">
        <v>5</v>
      </c>
      <c r="I8688">
        <v>631.4</v>
      </c>
      <c r="J8688">
        <v>1.55</v>
      </c>
      <c r="K8688">
        <v>2562</v>
      </c>
      <c r="L8688" s="1">
        <v>45338</v>
      </c>
    </row>
    <row r="8689" spans="1:12" x14ac:dyDescent="0.25">
      <c r="A8689" t="s">
        <v>8733</v>
      </c>
      <c r="B8689" t="s">
        <v>13</v>
      </c>
      <c r="C8689" t="s">
        <v>14</v>
      </c>
      <c r="D8689" t="s">
        <v>15</v>
      </c>
      <c r="E8689" t="s">
        <v>22</v>
      </c>
      <c r="F8689" t="s">
        <v>17</v>
      </c>
      <c r="G8689">
        <v>14782.76</v>
      </c>
      <c r="H8689">
        <v>1</v>
      </c>
      <c r="I8689">
        <v>14782.76</v>
      </c>
      <c r="J8689">
        <v>1.95</v>
      </c>
      <c r="K8689">
        <v>2423</v>
      </c>
      <c r="L8689" s="1">
        <v>45463</v>
      </c>
    </row>
    <row r="8690" spans="1:12" x14ac:dyDescent="0.25">
      <c r="A8690" t="s">
        <v>8734</v>
      </c>
      <c r="B8690" t="s">
        <v>38</v>
      </c>
      <c r="C8690" t="s">
        <v>20</v>
      </c>
      <c r="D8690" t="s">
        <v>39</v>
      </c>
      <c r="E8690" t="s">
        <v>16</v>
      </c>
      <c r="F8690" t="s">
        <v>17</v>
      </c>
      <c r="G8690">
        <v>4537.6099999999997</v>
      </c>
      <c r="H8690">
        <v>5</v>
      </c>
      <c r="I8690">
        <v>22688.05</v>
      </c>
      <c r="J8690">
        <v>1.24</v>
      </c>
      <c r="K8690">
        <v>416</v>
      </c>
      <c r="L8690" s="1">
        <v>45369</v>
      </c>
    </row>
    <row r="8691" spans="1:12" x14ac:dyDescent="0.25">
      <c r="A8691" t="s">
        <v>8735</v>
      </c>
      <c r="B8691" t="s">
        <v>13</v>
      </c>
      <c r="C8691" t="s">
        <v>14</v>
      </c>
      <c r="D8691" t="s">
        <v>15</v>
      </c>
      <c r="E8691" t="s">
        <v>22</v>
      </c>
      <c r="F8691" t="s">
        <v>40</v>
      </c>
      <c r="G8691">
        <v>19095.75</v>
      </c>
      <c r="H8691">
        <v>1</v>
      </c>
      <c r="I8691">
        <v>19095.75</v>
      </c>
      <c r="J8691">
        <v>2.5099999999999998</v>
      </c>
      <c r="K8691">
        <v>3737</v>
      </c>
      <c r="L8691" s="1">
        <v>45647</v>
      </c>
    </row>
    <row r="8692" spans="1:12" x14ac:dyDescent="0.25">
      <c r="A8692" t="s">
        <v>8736</v>
      </c>
      <c r="B8692" t="s">
        <v>19</v>
      </c>
      <c r="C8692" t="s">
        <v>20</v>
      </c>
      <c r="D8692" t="s">
        <v>21</v>
      </c>
      <c r="E8692" t="s">
        <v>16</v>
      </c>
      <c r="F8692" t="s">
        <v>23</v>
      </c>
      <c r="G8692">
        <v>16843.150000000001</v>
      </c>
      <c r="H8692">
        <v>2</v>
      </c>
      <c r="I8692">
        <v>33686.300000000003</v>
      </c>
      <c r="J8692">
        <v>1.68</v>
      </c>
      <c r="K8692">
        <v>4959</v>
      </c>
      <c r="L8692" s="1">
        <v>45327</v>
      </c>
    </row>
    <row r="8693" spans="1:12" x14ac:dyDescent="0.25">
      <c r="A8693" t="s">
        <v>8737</v>
      </c>
      <c r="B8693" t="s">
        <v>43</v>
      </c>
      <c r="C8693" t="s">
        <v>44</v>
      </c>
      <c r="D8693" t="s">
        <v>45</v>
      </c>
      <c r="E8693" t="s">
        <v>16</v>
      </c>
      <c r="F8693" t="s">
        <v>28</v>
      </c>
      <c r="G8693">
        <v>5741.9</v>
      </c>
      <c r="H8693">
        <v>5</v>
      </c>
      <c r="I8693">
        <v>28709.5</v>
      </c>
      <c r="J8693">
        <v>1.62</v>
      </c>
      <c r="K8693">
        <v>1630</v>
      </c>
      <c r="L8693" s="1">
        <v>45569</v>
      </c>
    </row>
    <row r="8694" spans="1:12" x14ac:dyDescent="0.25">
      <c r="A8694" t="s">
        <v>8738</v>
      </c>
      <c r="B8694" t="s">
        <v>35</v>
      </c>
      <c r="C8694" t="s">
        <v>14</v>
      </c>
      <c r="D8694" t="s">
        <v>36</v>
      </c>
      <c r="E8694" t="s">
        <v>16</v>
      </c>
      <c r="F8694" t="s">
        <v>17</v>
      </c>
      <c r="G8694">
        <v>13496.53</v>
      </c>
      <c r="H8694">
        <v>5</v>
      </c>
      <c r="I8694">
        <v>67482.649999999994</v>
      </c>
      <c r="J8694">
        <v>1.38</v>
      </c>
      <c r="K8694">
        <v>4795</v>
      </c>
      <c r="L8694" s="1">
        <v>45525</v>
      </c>
    </row>
    <row r="8695" spans="1:12" x14ac:dyDescent="0.25">
      <c r="A8695" t="s">
        <v>8739</v>
      </c>
      <c r="B8695" t="s">
        <v>53</v>
      </c>
      <c r="C8695" t="s">
        <v>31</v>
      </c>
      <c r="D8695" t="s">
        <v>54</v>
      </c>
      <c r="E8695" t="s">
        <v>22</v>
      </c>
      <c r="F8695" t="s">
        <v>28</v>
      </c>
      <c r="G8695">
        <v>6748.09</v>
      </c>
      <c r="H8695">
        <v>1</v>
      </c>
      <c r="I8695">
        <v>6748.09</v>
      </c>
      <c r="J8695">
        <v>3.62</v>
      </c>
      <c r="K8695">
        <v>1403</v>
      </c>
      <c r="L8695" s="1">
        <v>45466</v>
      </c>
    </row>
    <row r="8696" spans="1:12" x14ac:dyDescent="0.25">
      <c r="A8696" t="s">
        <v>8740</v>
      </c>
      <c r="B8696" t="s">
        <v>19</v>
      </c>
      <c r="C8696" t="s">
        <v>20</v>
      </c>
      <c r="D8696" t="s">
        <v>21</v>
      </c>
      <c r="E8696" t="s">
        <v>22</v>
      </c>
      <c r="F8696" t="s">
        <v>23</v>
      </c>
      <c r="G8696">
        <v>12970.06</v>
      </c>
      <c r="H8696">
        <v>3</v>
      </c>
      <c r="I8696">
        <v>38910.18</v>
      </c>
      <c r="J8696">
        <v>4.3</v>
      </c>
      <c r="K8696">
        <v>2131</v>
      </c>
      <c r="L8696" s="1">
        <v>45615</v>
      </c>
    </row>
    <row r="8697" spans="1:12" x14ac:dyDescent="0.25">
      <c r="A8697" t="s">
        <v>8741</v>
      </c>
      <c r="B8697" t="s">
        <v>30</v>
      </c>
      <c r="C8697" t="s">
        <v>31</v>
      </c>
      <c r="D8697" t="s">
        <v>32</v>
      </c>
      <c r="E8697" t="s">
        <v>22</v>
      </c>
      <c r="F8697" t="s">
        <v>23</v>
      </c>
      <c r="G8697">
        <v>716.39</v>
      </c>
      <c r="H8697">
        <v>5</v>
      </c>
      <c r="I8697">
        <v>3581.95</v>
      </c>
      <c r="J8697">
        <v>2.14</v>
      </c>
      <c r="K8697">
        <v>3124</v>
      </c>
      <c r="L8697" s="1">
        <v>45646</v>
      </c>
    </row>
    <row r="8698" spans="1:12" x14ac:dyDescent="0.25">
      <c r="A8698" t="s">
        <v>8742</v>
      </c>
      <c r="B8698" t="s">
        <v>43</v>
      </c>
      <c r="C8698" t="s">
        <v>44</v>
      </c>
      <c r="D8698" t="s">
        <v>45</v>
      </c>
      <c r="E8698" t="s">
        <v>47</v>
      </c>
      <c r="F8698" t="s">
        <v>33</v>
      </c>
      <c r="G8698">
        <v>18984.89</v>
      </c>
      <c r="H8698">
        <v>1</v>
      </c>
      <c r="I8698">
        <v>18984.89</v>
      </c>
      <c r="J8698">
        <v>4.3600000000000003</v>
      </c>
      <c r="K8698">
        <v>2245</v>
      </c>
      <c r="L8698" s="1">
        <v>45621</v>
      </c>
    </row>
    <row r="8699" spans="1:12" x14ac:dyDescent="0.25">
      <c r="A8699" t="s">
        <v>8743</v>
      </c>
      <c r="B8699" t="s">
        <v>43</v>
      </c>
      <c r="C8699" t="s">
        <v>44</v>
      </c>
      <c r="D8699" t="s">
        <v>45</v>
      </c>
      <c r="E8699" t="s">
        <v>16</v>
      </c>
      <c r="F8699" t="s">
        <v>40</v>
      </c>
      <c r="G8699">
        <v>10701.4</v>
      </c>
      <c r="H8699">
        <v>4</v>
      </c>
      <c r="I8699">
        <v>42805.599999999999</v>
      </c>
      <c r="J8699">
        <v>2.81</v>
      </c>
      <c r="K8699">
        <v>2595</v>
      </c>
      <c r="L8699" s="1">
        <v>45637</v>
      </c>
    </row>
    <row r="8700" spans="1:12" x14ac:dyDescent="0.25">
      <c r="A8700" t="s">
        <v>8744</v>
      </c>
      <c r="B8700" t="s">
        <v>13</v>
      </c>
      <c r="C8700" t="s">
        <v>14</v>
      </c>
      <c r="D8700" t="s">
        <v>15</v>
      </c>
      <c r="E8700" t="s">
        <v>47</v>
      </c>
      <c r="F8700" t="s">
        <v>23</v>
      </c>
      <c r="G8700">
        <v>12963.06</v>
      </c>
      <c r="H8700">
        <v>3</v>
      </c>
      <c r="I8700">
        <v>38889.18</v>
      </c>
      <c r="J8700">
        <v>2.41</v>
      </c>
      <c r="K8700">
        <v>1001</v>
      </c>
      <c r="L8700" s="1">
        <v>45552</v>
      </c>
    </row>
    <row r="8701" spans="1:12" x14ac:dyDescent="0.25">
      <c r="A8701" t="s">
        <v>8745</v>
      </c>
      <c r="B8701" t="s">
        <v>65</v>
      </c>
      <c r="C8701" t="s">
        <v>20</v>
      </c>
      <c r="D8701" t="s">
        <v>66</v>
      </c>
      <c r="E8701" t="s">
        <v>47</v>
      </c>
      <c r="F8701" t="s">
        <v>23</v>
      </c>
      <c r="G8701">
        <v>16285.55</v>
      </c>
      <c r="H8701">
        <v>1</v>
      </c>
      <c r="I8701">
        <v>16285.55</v>
      </c>
      <c r="J8701">
        <v>4.8899999999999997</v>
      </c>
      <c r="K8701">
        <v>1512</v>
      </c>
      <c r="L8701" s="1">
        <v>45325</v>
      </c>
    </row>
    <row r="8702" spans="1:12" x14ac:dyDescent="0.25">
      <c r="A8702" t="s">
        <v>8746</v>
      </c>
      <c r="B8702" t="s">
        <v>65</v>
      </c>
      <c r="C8702" t="s">
        <v>20</v>
      </c>
      <c r="D8702" t="s">
        <v>66</v>
      </c>
      <c r="E8702" t="s">
        <v>47</v>
      </c>
      <c r="F8702" t="s">
        <v>28</v>
      </c>
      <c r="G8702">
        <v>13091.16</v>
      </c>
      <c r="H8702">
        <v>1</v>
      </c>
      <c r="I8702">
        <v>13091.16</v>
      </c>
      <c r="J8702">
        <v>1.42</v>
      </c>
      <c r="K8702">
        <v>2633</v>
      </c>
      <c r="L8702" s="1">
        <v>45497</v>
      </c>
    </row>
    <row r="8703" spans="1:12" x14ac:dyDescent="0.25">
      <c r="A8703" t="s">
        <v>8747</v>
      </c>
      <c r="B8703" t="s">
        <v>53</v>
      </c>
      <c r="C8703" t="s">
        <v>31</v>
      </c>
      <c r="D8703" t="s">
        <v>54</v>
      </c>
      <c r="E8703" t="s">
        <v>47</v>
      </c>
      <c r="F8703" t="s">
        <v>33</v>
      </c>
      <c r="G8703">
        <v>11814.49</v>
      </c>
      <c r="H8703">
        <v>2</v>
      </c>
      <c r="I8703">
        <v>23628.98</v>
      </c>
      <c r="J8703">
        <v>3.11</v>
      </c>
      <c r="K8703">
        <v>4075</v>
      </c>
      <c r="L8703" s="1">
        <v>45569</v>
      </c>
    </row>
    <row r="8704" spans="1:12" x14ac:dyDescent="0.25">
      <c r="A8704" t="s">
        <v>8748</v>
      </c>
      <c r="B8704" t="s">
        <v>25</v>
      </c>
      <c r="C8704" t="s">
        <v>26</v>
      </c>
      <c r="D8704" t="s">
        <v>27</v>
      </c>
      <c r="E8704" t="s">
        <v>16</v>
      </c>
      <c r="F8704" t="s">
        <v>23</v>
      </c>
      <c r="G8704">
        <v>8733.43</v>
      </c>
      <c r="H8704">
        <v>4</v>
      </c>
      <c r="I8704">
        <v>34933.72</v>
      </c>
      <c r="J8704">
        <v>1.31</v>
      </c>
      <c r="K8704">
        <v>4019</v>
      </c>
      <c r="L8704" s="1">
        <v>45595</v>
      </c>
    </row>
    <row r="8705" spans="1:12" x14ac:dyDescent="0.25">
      <c r="A8705" t="s">
        <v>8749</v>
      </c>
      <c r="B8705" t="s">
        <v>49</v>
      </c>
      <c r="C8705" t="s">
        <v>14</v>
      </c>
      <c r="D8705" t="s">
        <v>50</v>
      </c>
      <c r="E8705" t="s">
        <v>47</v>
      </c>
      <c r="F8705" t="s">
        <v>62</v>
      </c>
      <c r="G8705">
        <v>12486.55</v>
      </c>
      <c r="H8705">
        <v>3</v>
      </c>
      <c r="I8705">
        <v>37459.65</v>
      </c>
      <c r="J8705">
        <v>2</v>
      </c>
      <c r="K8705">
        <v>2409</v>
      </c>
      <c r="L8705" s="1">
        <v>45602</v>
      </c>
    </row>
    <row r="8706" spans="1:12" x14ac:dyDescent="0.25">
      <c r="A8706" t="s">
        <v>8750</v>
      </c>
      <c r="B8706" t="s">
        <v>65</v>
      </c>
      <c r="C8706" t="s">
        <v>20</v>
      </c>
      <c r="D8706" t="s">
        <v>66</v>
      </c>
      <c r="E8706" t="s">
        <v>47</v>
      </c>
      <c r="F8706" t="s">
        <v>17</v>
      </c>
      <c r="G8706">
        <v>6489.26</v>
      </c>
      <c r="H8706">
        <v>1</v>
      </c>
      <c r="I8706">
        <v>6489.26</v>
      </c>
      <c r="J8706">
        <v>4.54</v>
      </c>
      <c r="K8706">
        <v>2780</v>
      </c>
      <c r="L8706" s="1">
        <v>45580</v>
      </c>
    </row>
    <row r="8707" spans="1:12" x14ac:dyDescent="0.25">
      <c r="A8707" t="s">
        <v>8751</v>
      </c>
      <c r="B8707" t="s">
        <v>38</v>
      </c>
      <c r="C8707" t="s">
        <v>20</v>
      </c>
      <c r="D8707" t="s">
        <v>39</v>
      </c>
      <c r="E8707" t="s">
        <v>47</v>
      </c>
      <c r="F8707" t="s">
        <v>40</v>
      </c>
      <c r="G8707">
        <v>3851.88</v>
      </c>
      <c r="H8707">
        <v>1</v>
      </c>
      <c r="I8707">
        <v>3851.88</v>
      </c>
      <c r="J8707">
        <v>1.58</v>
      </c>
      <c r="K8707">
        <v>3868</v>
      </c>
      <c r="L8707" s="1">
        <v>45393</v>
      </c>
    </row>
    <row r="8708" spans="1:12" x14ac:dyDescent="0.25">
      <c r="A8708" t="s">
        <v>8752</v>
      </c>
      <c r="B8708" t="s">
        <v>13</v>
      </c>
      <c r="C8708" t="s">
        <v>14</v>
      </c>
      <c r="D8708" t="s">
        <v>15</v>
      </c>
      <c r="E8708" t="s">
        <v>16</v>
      </c>
      <c r="F8708" t="s">
        <v>33</v>
      </c>
      <c r="G8708">
        <v>11675.03</v>
      </c>
      <c r="H8708">
        <v>1</v>
      </c>
      <c r="I8708">
        <v>11675.03</v>
      </c>
      <c r="J8708">
        <v>3.85</v>
      </c>
      <c r="K8708">
        <v>1806</v>
      </c>
      <c r="L8708" s="1">
        <v>45304</v>
      </c>
    </row>
    <row r="8709" spans="1:12" x14ac:dyDescent="0.25">
      <c r="A8709" t="s">
        <v>8753</v>
      </c>
      <c r="B8709" t="s">
        <v>38</v>
      </c>
      <c r="C8709" t="s">
        <v>20</v>
      </c>
      <c r="D8709" t="s">
        <v>39</v>
      </c>
      <c r="E8709" t="s">
        <v>16</v>
      </c>
      <c r="F8709" t="s">
        <v>33</v>
      </c>
      <c r="G8709">
        <v>13778.51</v>
      </c>
      <c r="H8709">
        <v>2</v>
      </c>
      <c r="I8709">
        <v>27557.02</v>
      </c>
      <c r="J8709">
        <v>1.8</v>
      </c>
      <c r="K8709">
        <v>1320</v>
      </c>
      <c r="L8709" s="1">
        <v>45490</v>
      </c>
    </row>
    <row r="8710" spans="1:12" x14ac:dyDescent="0.25">
      <c r="A8710" t="s">
        <v>8754</v>
      </c>
      <c r="B8710" t="s">
        <v>65</v>
      </c>
      <c r="C8710" t="s">
        <v>20</v>
      </c>
      <c r="D8710" t="s">
        <v>66</v>
      </c>
      <c r="E8710" t="s">
        <v>47</v>
      </c>
      <c r="F8710" t="s">
        <v>23</v>
      </c>
      <c r="G8710">
        <v>5526.71</v>
      </c>
      <c r="H8710">
        <v>3</v>
      </c>
      <c r="I8710">
        <v>16580.13</v>
      </c>
      <c r="J8710">
        <v>2.56</v>
      </c>
      <c r="K8710">
        <v>3970</v>
      </c>
      <c r="L8710" s="1">
        <v>45583</v>
      </c>
    </row>
    <row r="8711" spans="1:12" x14ac:dyDescent="0.25">
      <c r="A8711" t="s">
        <v>8755</v>
      </c>
      <c r="B8711" t="s">
        <v>13</v>
      </c>
      <c r="C8711" t="s">
        <v>14</v>
      </c>
      <c r="D8711" t="s">
        <v>15</v>
      </c>
      <c r="E8711" t="s">
        <v>16</v>
      </c>
      <c r="F8711" t="s">
        <v>28</v>
      </c>
      <c r="G8711">
        <v>14199.89</v>
      </c>
      <c r="H8711">
        <v>3</v>
      </c>
      <c r="I8711">
        <v>42599.67</v>
      </c>
      <c r="J8711">
        <v>4.01</v>
      </c>
      <c r="K8711">
        <v>1594</v>
      </c>
      <c r="L8711" s="1">
        <v>45354</v>
      </c>
    </row>
    <row r="8712" spans="1:12" x14ac:dyDescent="0.25">
      <c r="A8712" t="s">
        <v>8756</v>
      </c>
      <c r="B8712" t="s">
        <v>38</v>
      </c>
      <c r="C8712" t="s">
        <v>20</v>
      </c>
      <c r="D8712" t="s">
        <v>39</v>
      </c>
      <c r="E8712" t="s">
        <v>16</v>
      </c>
      <c r="F8712" t="s">
        <v>28</v>
      </c>
      <c r="G8712">
        <v>14041.71</v>
      </c>
      <c r="H8712">
        <v>4</v>
      </c>
      <c r="I8712">
        <v>56166.84</v>
      </c>
      <c r="J8712">
        <v>1.81</v>
      </c>
      <c r="K8712">
        <v>3136</v>
      </c>
      <c r="L8712" s="1">
        <v>45526</v>
      </c>
    </row>
    <row r="8713" spans="1:12" x14ac:dyDescent="0.25">
      <c r="A8713" t="s">
        <v>8757</v>
      </c>
      <c r="B8713" t="s">
        <v>35</v>
      </c>
      <c r="C8713" t="s">
        <v>14</v>
      </c>
      <c r="D8713" t="s">
        <v>36</v>
      </c>
      <c r="E8713" t="s">
        <v>16</v>
      </c>
      <c r="F8713" t="s">
        <v>23</v>
      </c>
      <c r="G8713">
        <v>6001.97</v>
      </c>
      <c r="H8713">
        <v>5</v>
      </c>
      <c r="I8713">
        <v>30009.85</v>
      </c>
      <c r="J8713">
        <v>3.79</v>
      </c>
      <c r="K8713">
        <v>2697</v>
      </c>
      <c r="L8713" s="1">
        <v>45554</v>
      </c>
    </row>
    <row r="8714" spans="1:12" x14ac:dyDescent="0.25">
      <c r="A8714" t="s">
        <v>8758</v>
      </c>
      <c r="B8714" t="s">
        <v>25</v>
      </c>
      <c r="C8714" t="s">
        <v>26</v>
      </c>
      <c r="D8714" t="s">
        <v>27</v>
      </c>
      <c r="E8714" t="s">
        <v>47</v>
      </c>
      <c r="F8714" t="s">
        <v>17</v>
      </c>
      <c r="G8714">
        <v>8494.39</v>
      </c>
      <c r="H8714">
        <v>3</v>
      </c>
      <c r="I8714">
        <v>25483.17</v>
      </c>
      <c r="J8714">
        <v>1.65</v>
      </c>
      <c r="K8714">
        <v>305</v>
      </c>
      <c r="L8714" s="1">
        <v>45622</v>
      </c>
    </row>
    <row r="8715" spans="1:12" x14ac:dyDescent="0.25">
      <c r="A8715" t="s">
        <v>8759</v>
      </c>
      <c r="B8715" t="s">
        <v>30</v>
      </c>
      <c r="C8715" t="s">
        <v>31</v>
      </c>
      <c r="D8715" t="s">
        <v>32</v>
      </c>
      <c r="E8715" t="s">
        <v>22</v>
      </c>
      <c r="F8715" t="s">
        <v>62</v>
      </c>
      <c r="G8715">
        <v>461.52</v>
      </c>
      <c r="H8715">
        <v>1</v>
      </c>
      <c r="I8715">
        <v>461.52</v>
      </c>
      <c r="J8715">
        <v>2.2599999999999998</v>
      </c>
      <c r="K8715">
        <v>1408</v>
      </c>
      <c r="L8715" s="1">
        <v>45519</v>
      </c>
    </row>
    <row r="8716" spans="1:12" x14ac:dyDescent="0.25">
      <c r="A8716" t="s">
        <v>8760</v>
      </c>
      <c r="B8716" t="s">
        <v>30</v>
      </c>
      <c r="C8716" t="s">
        <v>31</v>
      </c>
      <c r="D8716" t="s">
        <v>32</v>
      </c>
      <c r="E8716" t="s">
        <v>22</v>
      </c>
      <c r="F8716" t="s">
        <v>28</v>
      </c>
      <c r="G8716">
        <v>2451.83</v>
      </c>
      <c r="H8716">
        <v>5</v>
      </c>
      <c r="I8716">
        <v>12259.15</v>
      </c>
      <c r="J8716">
        <v>3.86</v>
      </c>
      <c r="K8716">
        <v>4153</v>
      </c>
      <c r="L8716" s="1">
        <v>45575</v>
      </c>
    </row>
    <row r="8717" spans="1:12" x14ac:dyDescent="0.25">
      <c r="A8717" t="s">
        <v>8761</v>
      </c>
      <c r="B8717" t="s">
        <v>30</v>
      </c>
      <c r="C8717" t="s">
        <v>31</v>
      </c>
      <c r="D8717" t="s">
        <v>32</v>
      </c>
      <c r="E8717" t="s">
        <v>22</v>
      </c>
      <c r="F8717" t="s">
        <v>40</v>
      </c>
      <c r="G8717">
        <v>3244.55</v>
      </c>
      <c r="H8717">
        <v>4</v>
      </c>
      <c r="I8717">
        <v>12978.2</v>
      </c>
      <c r="J8717">
        <v>1.1399999999999999</v>
      </c>
      <c r="K8717">
        <v>4912</v>
      </c>
      <c r="L8717" s="1">
        <v>45339</v>
      </c>
    </row>
    <row r="8718" spans="1:12" x14ac:dyDescent="0.25">
      <c r="A8718" t="s">
        <v>8762</v>
      </c>
      <c r="B8718" t="s">
        <v>53</v>
      </c>
      <c r="C8718" t="s">
        <v>31</v>
      </c>
      <c r="D8718" t="s">
        <v>54</v>
      </c>
      <c r="E8718" t="s">
        <v>47</v>
      </c>
      <c r="F8718" t="s">
        <v>17</v>
      </c>
      <c r="G8718">
        <v>18939.27</v>
      </c>
      <c r="H8718">
        <v>1</v>
      </c>
      <c r="I8718">
        <v>18939.27</v>
      </c>
      <c r="J8718">
        <v>1.1399999999999999</v>
      </c>
      <c r="K8718">
        <v>2482</v>
      </c>
      <c r="L8718" s="1">
        <v>45356</v>
      </c>
    </row>
    <row r="8719" spans="1:12" x14ac:dyDescent="0.25">
      <c r="A8719" t="s">
        <v>8763</v>
      </c>
      <c r="B8719" t="s">
        <v>35</v>
      </c>
      <c r="C8719" t="s">
        <v>14</v>
      </c>
      <c r="D8719" t="s">
        <v>36</v>
      </c>
      <c r="E8719" t="s">
        <v>16</v>
      </c>
      <c r="F8719" t="s">
        <v>17</v>
      </c>
      <c r="G8719">
        <v>7554.47</v>
      </c>
      <c r="H8719">
        <v>1</v>
      </c>
      <c r="I8719">
        <v>7554.47</v>
      </c>
      <c r="J8719">
        <v>4.74</v>
      </c>
      <c r="K8719">
        <v>4939</v>
      </c>
      <c r="L8719" s="1">
        <v>45546</v>
      </c>
    </row>
    <row r="8720" spans="1:12" x14ac:dyDescent="0.25">
      <c r="A8720" t="s">
        <v>8764</v>
      </c>
      <c r="B8720" t="s">
        <v>65</v>
      </c>
      <c r="C8720" t="s">
        <v>20</v>
      </c>
      <c r="D8720" t="s">
        <v>66</v>
      </c>
      <c r="E8720" t="s">
        <v>16</v>
      </c>
      <c r="F8720" t="s">
        <v>33</v>
      </c>
      <c r="G8720">
        <v>14913.32</v>
      </c>
      <c r="H8720">
        <v>4</v>
      </c>
      <c r="I8720">
        <v>59653.279999999999</v>
      </c>
      <c r="J8720">
        <v>2.39</v>
      </c>
      <c r="K8720">
        <v>3369</v>
      </c>
      <c r="L8720" s="1">
        <v>45402</v>
      </c>
    </row>
    <row r="8721" spans="1:12" x14ac:dyDescent="0.25">
      <c r="A8721" t="s">
        <v>8765</v>
      </c>
      <c r="B8721" t="s">
        <v>38</v>
      </c>
      <c r="C8721" t="s">
        <v>20</v>
      </c>
      <c r="D8721" t="s">
        <v>39</v>
      </c>
      <c r="E8721" t="s">
        <v>47</v>
      </c>
      <c r="F8721" t="s">
        <v>23</v>
      </c>
      <c r="G8721">
        <v>10482.9</v>
      </c>
      <c r="H8721">
        <v>1</v>
      </c>
      <c r="I8721">
        <v>10482.9</v>
      </c>
      <c r="J8721">
        <v>4.12</v>
      </c>
      <c r="K8721">
        <v>2357</v>
      </c>
      <c r="L8721" s="1">
        <v>45532</v>
      </c>
    </row>
    <row r="8722" spans="1:12" x14ac:dyDescent="0.25">
      <c r="A8722" t="s">
        <v>8766</v>
      </c>
      <c r="B8722" t="s">
        <v>30</v>
      </c>
      <c r="C8722" t="s">
        <v>31</v>
      </c>
      <c r="D8722" t="s">
        <v>32</v>
      </c>
      <c r="E8722" t="s">
        <v>16</v>
      </c>
      <c r="F8722" t="s">
        <v>28</v>
      </c>
      <c r="G8722">
        <v>17122.7</v>
      </c>
      <c r="H8722">
        <v>2</v>
      </c>
      <c r="I8722">
        <v>34245.4</v>
      </c>
      <c r="J8722">
        <v>1.93</v>
      </c>
      <c r="K8722">
        <v>1029</v>
      </c>
      <c r="L8722" s="1">
        <v>45645</v>
      </c>
    </row>
    <row r="8723" spans="1:12" x14ac:dyDescent="0.25">
      <c r="A8723" t="s">
        <v>8767</v>
      </c>
      <c r="B8723" t="s">
        <v>35</v>
      </c>
      <c r="C8723" t="s">
        <v>14</v>
      </c>
      <c r="D8723" t="s">
        <v>36</v>
      </c>
      <c r="E8723" t="s">
        <v>47</v>
      </c>
      <c r="F8723" t="s">
        <v>33</v>
      </c>
      <c r="G8723">
        <v>7310.2</v>
      </c>
      <c r="H8723">
        <v>5</v>
      </c>
      <c r="I8723">
        <v>36551</v>
      </c>
      <c r="J8723">
        <v>4.96</v>
      </c>
      <c r="K8723">
        <v>4156</v>
      </c>
      <c r="L8723" s="1">
        <v>45585</v>
      </c>
    </row>
    <row r="8724" spans="1:12" x14ac:dyDescent="0.25">
      <c r="A8724" t="s">
        <v>8768</v>
      </c>
      <c r="B8724" t="s">
        <v>49</v>
      </c>
      <c r="C8724" t="s">
        <v>14</v>
      </c>
      <c r="D8724" t="s">
        <v>50</v>
      </c>
      <c r="E8724" t="s">
        <v>16</v>
      </c>
      <c r="F8724" t="s">
        <v>40</v>
      </c>
      <c r="G8724">
        <v>16306.9</v>
      </c>
      <c r="H8724">
        <v>3</v>
      </c>
      <c r="I8724">
        <v>48920.7</v>
      </c>
      <c r="J8724">
        <v>2.0499999999999998</v>
      </c>
      <c r="K8724">
        <v>2716</v>
      </c>
      <c r="L8724" s="1">
        <v>45346</v>
      </c>
    </row>
    <row r="8725" spans="1:12" x14ac:dyDescent="0.25">
      <c r="A8725" t="s">
        <v>8769</v>
      </c>
      <c r="B8725" t="s">
        <v>35</v>
      </c>
      <c r="C8725" t="s">
        <v>14</v>
      </c>
      <c r="D8725" t="s">
        <v>36</v>
      </c>
      <c r="E8725" t="s">
        <v>47</v>
      </c>
      <c r="F8725" t="s">
        <v>40</v>
      </c>
      <c r="G8725">
        <v>17301.810000000001</v>
      </c>
      <c r="H8725">
        <v>2</v>
      </c>
      <c r="I8725">
        <v>34603.620000000003</v>
      </c>
      <c r="J8725">
        <v>4.12</v>
      </c>
      <c r="K8725">
        <v>1530</v>
      </c>
      <c r="L8725" s="1">
        <v>45402</v>
      </c>
    </row>
    <row r="8726" spans="1:12" x14ac:dyDescent="0.25">
      <c r="A8726" t="s">
        <v>8770</v>
      </c>
      <c r="B8726" t="s">
        <v>65</v>
      </c>
      <c r="C8726" t="s">
        <v>20</v>
      </c>
      <c r="D8726" t="s">
        <v>66</v>
      </c>
      <c r="E8726" t="s">
        <v>16</v>
      </c>
      <c r="F8726" t="s">
        <v>62</v>
      </c>
      <c r="G8726">
        <v>10844.73</v>
      </c>
      <c r="H8726">
        <v>3</v>
      </c>
      <c r="I8726">
        <v>32534.19</v>
      </c>
      <c r="J8726">
        <v>2.86</v>
      </c>
      <c r="K8726">
        <v>4434</v>
      </c>
      <c r="L8726" s="1">
        <v>45461</v>
      </c>
    </row>
    <row r="8727" spans="1:12" x14ac:dyDescent="0.25">
      <c r="A8727" t="s">
        <v>8771</v>
      </c>
      <c r="B8727" t="s">
        <v>19</v>
      </c>
      <c r="C8727" t="s">
        <v>20</v>
      </c>
      <c r="D8727" t="s">
        <v>21</v>
      </c>
      <c r="E8727" t="s">
        <v>16</v>
      </c>
      <c r="F8727" t="s">
        <v>17</v>
      </c>
      <c r="G8727">
        <v>10040.290000000001</v>
      </c>
      <c r="H8727">
        <v>5</v>
      </c>
      <c r="I8727">
        <v>50201.45</v>
      </c>
      <c r="J8727">
        <v>4.7</v>
      </c>
      <c r="K8727">
        <v>3488</v>
      </c>
      <c r="L8727" s="1">
        <v>45476</v>
      </c>
    </row>
    <row r="8728" spans="1:12" x14ac:dyDescent="0.25">
      <c r="A8728" t="s">
        <v>8772</v>
      </c>
      <c r="B8728" t="s">
        <v>49</v>
      </c>
      <c r="C8728" t="s">
        <v>14</v>
      </c>
      <c r="D8728" t="s">
        <v>50</v>
      </c>
      <c r="E8728" t="s">
        <v>16</v>
      </c>
      <c r="F8728" t="s">
        <v>40</v>
      </c>
      <c r="G8728">
        <v>16687.21</v>
      </c>
      <c r="H8728">
        <v>5</v>
      </c>
      <c r="I8728">
        <v>83436.05</v>
      </c>
      <c r="J8728">
        <v>2.5499999999999998</v>
      </c>
      <c r="K8728">
        <v>948</v>
      </c>
      <c r="L8728" s="1">
        <v>45550</v>
      </c>
    </row>
    <row r="8729" spans="1:12" x14ac:dyDescent="0.25">
      <c r="A8729" t="s">
        <v>8773</v>
      </c>
      <c r="B8729" t="s">
        <v>25</v>
      </c>
      <c r="C8729" t="s">
        <v>26</v>
      </c>
      <c r="D8729" t="s">
        <v>27</v>
      </c>
      <c r="E8729" t="s">
        <v>47</v>
      </c>
      <c r="F8729" t="s">
        <v>40</v>
      </c>
      <c r="G8729">
        <v>1061.32</v>
      </c>
      <c r="H8729">
        <v>5</v>
      </c>
      <c r="I8729">
        <v>5306.6</v>
      </c>
      <c r="J8729">
        <v>1.47</v>
      </c>
      <c r="K8729">
        <v>3912</v>
      </c>
      <c r="L8729" s="1">
        <v>45405</v>
      </c>
    </row>
    <row r="8730" spans="1:12" x14ac:dyDescent="0.25">
      <c r="A8730" t="s">
        <v>8774</v>
      </c>
      <c r="B8730" t="s">
        <v>65</v>
      </c>
      <c r="C8730" t="s">
        <v>20</v>
      </c>
      <c r="D8730" t="s">
        <v>66</v>
      </c>
      <c r="E8730" t="s">
        <v>22</v>
      </c>
      <c r="F8730" t="s">
        <v>28</v>
      </c>
      <c r="G8730">
        <v>19390.79</v>
      </c>
      <c r="H8730">
        <v>5</v>
      </c>
      <c r="I8730">
        <v>96953.95</v>
      </c>
      <c r="J8730">
        <v>3.99</v>
      </c>
      <c r="K8730">
        <v>3824</v>
      </c>
      <c r="L8730" s="1">
        <v>45361</v>
      </c>
    </row>
    <row r="8731" spans="1:12" x14ac:dyDescent="0.25">
      <c r="A8731" t="s">
        <v>8775</v>
      </c>
      <c r="B8731" t="s">
        <v>13</v>
      </c>
      <c r="C8731" t="s">
        <v>14</v>
      </c>
      <c r="D8731" t="s">
        <v>15</v>
      </c>
      <c r="E8731" t="s">
        <v>47</v>
      </c>
      <c r="F8731" t="s">
        <v>33</v>
      </c>
      <c r="G8731">
        <v>6934.41</v>
      </c>
      <c r="H8731">
        <v>4</v>
      </c>
      <c r="I8731">
        <v>27737.64</v>
      </c>
      <c r="J8731">
        <v>3.29</v>
      </c>
      <c r="K8731">
        <v>1927</v>
      </c>
      <c r="L8731" s="1">
        <v>45323</v>
      </c>
    </row>
    <row r="8732" spans="1:12" x14ac:dyDescent="0.25">
      <c r="A8732" t="s">
        <v>8776</v>
      </c>
      <c r="B8732" t="s">
        <v>53</v>
      </c>
      <c r="C8732" t="s">
        <v>31</v>
      </c>
      <c r="D8732" t="s">
        <v>54</v>
      </c>
      <c r="E8732" t="s">
        <v>47</v>
      </c>
      <c r="F8732" t="s">
        <v>17</v>
      </c>
      <c r="G8732">
        <v>11793.95</v>
      </c>
      <c r="H8732">
        <v>2</v>
      </c>
      <c r="I8732">
        <v>23587.9</v>
      </c>
      <c r="J8732">
        <v>3.83</v>
      </c>
      <c r="K8732">
        <v>4814</v>
      </c>
      <c r="L8732" s="1">
        <v>45555</v>
      </c>
    </row>
    <row r="8733" spans="1:12" x14ac:dyDescent="0.25">
      <c r="A8733" t="s">
        <v>8777</v>
      </c>
      <c r="B8733" t="s">
        <v>30</v>
      </c>
      <c r="C8733" t="s">
        <v>31</v>
      </c>
      <c r="D8733" t="s">
        <v>32</v>
      </c>
      <c r="E8733" t="s">
        <v>22</v>
      </c>
      <c r="F8733" t="s">
        <v>23</v>
      </c>
      <c r="G8733">
        <v>12163.44</v>
      </c>
      <c r="H8733">
        <v>3</v>
      </c>
      <c r="I8733">
        <v>36490.32</v>
      </c>
      <c r="J8733">
        <v>2.5299999999999998</v>
      </c>
      <c r="K8733">
        <v>1952</v>
      </c>
      <c r="L8733" s="1">
        <v>45467</v>
      </c>
    </row>
    <row r="8734" spans="1:12" x14ac:dyDescent="0.25">
      <c r="A8734" t="s">
        <v>8778</v>
      </c>
      <c r="B8734" t="s">
        <v>43</v>
      </c>
      <c r="C8734" t="s">
        <v>44</v>
      </c>
      <c r="D8734" t="s">
        <v>45</v>
      </c>
      <c r="E8734" t="s">
        <v>47</v>
      </c>
      <c r="F8734" t="s">
        <v>62</v>
      </c>
      <c r="G8734">
        <v>6343.47</v>
      </c>
      <c r="H8734">
        <v>5</v>
      </c>
      <c r="I8734">
        <v>31717.35</v>
      </c>
      <c r="J8734">
        <v>3.8</v>
      </c>
      <c r="K8734">
        <v>569</v>
      </c>
      <c r="L8734" s="1">
        <v>45484</v>
      </c>
    </row>
    <row r="8735" spans="1:12" x14ac:dyDescent="0.25">
      <c r="A8735" t="s">
        <v>8779</v>
      </c>
      <c r="B8735" t="s">
        <v>13</v>
      </c>
      <c r="C8735" t="s">
        <v>14</v>
      </c>
      <c r="D8735" t="s">
        <v>15</v>
      </c>
      <c r="E8735" t="s">
        <v>22</v>
      </c>
      <c r="F8735" t="s">
        <v>28</v>
      </c>
      <c r="G8735">
        <v>16685.62</v>
      </c>
      <c r="H8735">
        <v>1</v>
      </c>
      <c r="I8735">
        <v>16685.62</v>
      </c>
      <c r="J8735">
        <v>3.1</v>
      </c>
      <c r="K8735">
        <v>2317</v>
      </c>
      <c r="L8735" s="1">
        <v>45589</v>
      </c>
    </row>
    <row r="8736" spans="1:12" x14ac:dyDescent="0.25">
      <c r="A8736" t="s">
        <v>8780</v>
      </c>
      <c r="B8736" t="s">
        <v>49</v>
      </c>
      <c r="C8736" t="s">
        <v>14</v>
      </c>
      <c r="D8736" t="s">
        <v>50</v>
      </c>
      <c r="E8736" t="s">
        <v>16</v>
      </c>
      <c r="F8736" t="s">
        <v>23</v>
      </c>
      <c r="G8736">
        <v>3586.27</v>
      </c>
      <c r="H8736">
        <v>1</v>
      </c>
      <c r="I8736">
        <v>3586.27</v>
      </c>
      <c r="J8736">
        <v>2.0299999999999998</v>
      </c>
      <c r="K8736">
        <v>4085</v>
      </c>
      <c r="L8736" s="1">
        <v>45334</v>
      </c>
    </row>
    <row r="8737" spans="1:12" x14ac:dyDescent="0.25">
      <c r="A8737" t="s">
        <v>8781</v>
      </c>
      <c r="B8737" t="s">
        <v>65</v>
      </c>
      <c r="C8737" t="s">
        <v>20</v>
      </c>
      <c r="D8737" t="s">
        <v>66</v>
      </c>
      <c r="E8737" t="s">
        <v>16</v>
      </c>
      <c r="F8737" t="s">
        <v>62</v>
      </c>
      <c r="G8737">
        <v>18837.009999999998</v>
      </c>
      <c r="H8737">
        <v>1</v>
      </c>
      <c r="I8737">
        <v>18837.009999999998</v>
      </c>
      <c r="J8737">
        <v>1.71</v>
      </c>
      <c r="K8737">
        <v>1010</v>
      </c>
      <c r="L8737" s="1">
        <v>45598</v>
      </c>
    </row>
    <row r="8738" spans="1:12" x14ac:dyDescent="0.25">
      <c r="A8738" t="s">
        <v>8782</v>
      </c>
      <c r="B8738" t="s">
        <v>35</v>
      </c>
      <c r="C8738" t="s">
        <v>14</v>
      </c>
      <c r="D8738" t="s">
        <v>36</v>
      </c>
      <c r="E8738" t="s">
        <v>22</v>
      </c>
      <c r="F8738" t="s">
        <v>28</v>
      </c>
      <c r="G8738">
        <v>2442.59</v>
      </c>
      <c r="H8738">
        <v>1</v>
      </c>
      <c r="I8738">
        <v>2442.59</v>
      </c>
      <c r="J8738">
        <v>1.79</v>
      </c>
      <c r="K8738">
        <v>1429</v>
      </c>
      <c r="L8738" s="1">
        <v>45482</v>
      </c>
    </row>
    <row r="8739" spans="1:12" x14ac:dyDescent="0.25">
      <c r="A8739" t="s">
        <v>8783</v>
      </c>
      <c r="B8739" t="s">
        <v>13</v>
      </c>
      <c r="C8739" t="s">
        <v>14</v>
      </c>
      <c r="D8739" t="s">
        <v>15</v>
      </c>
      <c r="E8739" t="s">
        <v>16</v>
      </c>
      <c r="F8739" t="s">
        <v>40</v>
      </c>
      <c r="G8739">
        <v>4839.8999999999996</v>
      </c>
      <c r="H8739">
        <v>5</v>
      </c>
      <c r="I8739">
        <v>24199.5</v>
      </c>
      <c r="J8739">
        <v>2.13</v>
      </c>
      <c r="K8739">
        <v>3081</v>
      </c>
      <c r="L8739" s="1">
        <v>45538</v>
      </c>
    </row>
    <row r="8740" spans="1:12" x14ac:dyDescent="0.25">
      <c r="A8740" t="s">
        <v>8784</v>
      </c>
      <c r="B8740" t="s">
        <v>25</v>
      </c>
      <c r="C8740" t="s">
        <v>26</v>
      </c>
      <c r="D8740" t="s">
        <v>27</v>
      </c>
      <c r="E8740" t="s">
        <v>16</v>
      </c>
      <c r="F8740" t="s">
        <v>33</v>
      </c>
      <c r="G8740">
        <v>5024.8100000000004</v>
      </c>
      <c r="H8740">
        <v>3</v>
      </c>
      <c r="I8740">
        <v>15074.43</v>
      </c>
      <c r="J8740">
        <v>4.16</v>
      </c>
      <c r="K8740">
        <v>1713</v>
      </c>
      <c r="L8740" s="1">
        <v>45336</v>
      </c>
    </row>
    <row r="8741" spans="1:12" x14ac:dyDescent="0.25">
      <c r="A8741" t="s">
        <v>8785</v>
      </c>
      <c r="B8741" t="s">
        <v>13</v>
      </c>
      <c r="C8741" t="s">
        <v>14</v>
      </c>
      <c r="D8741" t="s">
        <v>15</v>
      </c>
      <c r="E8741" t="s">
        <v>16</v>
      </c>
      <c r="F8741" t="s">
        <v>62</v>
      </c>
      <c r="G8741">
        <v>14063.2</v>
      </c>
      <c r="H8741">
        <v>5</v>
      </c>
      <c r="I8741">
        <v>70316</v>
      </c>
      <c r="J8741">
        <v>1.59</v>
      </c>
      <c r="K8741">
        <v>2349</v>
      </c>
      <c r="L8741" s="1">
        <v>45604</v>
      </c>
    </row>
    <row r="8742" spans="1:12" x14ac:dyDescent="0.25">
      <c r="A8742" t="s">
        <v>8786</v>
      </c>
      <c r="B8742" t="s">
        <v>25</v>
      </c>
      <c r="C8742" t="s">
        <v>26</v>
      </c>
      <c r="D8742" t="s">
        <v>27</v>
      </c>
      <c r="E8742" t="s">
        <v>16</v>
      </c>
      <c r="F8742" t="s">
        <v>40</v>
      </c>
      <c r="G8742">
        <v>1178.82</v>
      </c>
      <c r="H8742">
        <v>3</v>
      </c>
      <c r="I8742">
        <v>3536.46</v>
      </c>
      <c r="J8742">
        <v>4.45</v>
      </c>
      <c r="K8742">
        <v>2708</v>
      </c>
      <c r="L8742" s="1">
        <v>45494</v>
      </c>
    </row>
    <row r="8743" spans="1:12" x14ac:dyDescent="0.25">
      <c r="A8743" t="s">
        <v>8787</v>
      </c>
      <c r="B8743" t="s">
        <v>13</v>
      </c>
      <c r="C8743" t="s">
        <v>14</v>
      </c>
      <c r="D8743" t="s">
        <v>15</v>
      </c>
      <c r="E8743" t="s">
        <v>22</v>
      </c>
      <c r="F8743" t="s">
        <v>23</v>
      </c>
      <c r="G8743">
        <v>17927.13</v>
      </c>
      <c r="H8743">
        <v>2</v>
      </c>
      <c r="I8743">
        <v>35854.26</v>
      </c>
      <c r="J8743">
        <v>4.68</v>
      </c>
      <c r="K8743">
        <v>3286</v>
      </c>
      <c r="L8743" s="1">
        <v>45367</v>
      </c>
    </row>
    <row r="8744" spans="1:12" x14ac:dyDescent="0.25">
      <c r="A8744" t="s">
        <v>8788</v>
      </c>
      <c r="B8744" t="s">
        <v>19</v>
      </c>
      <c r="C8744" t="s">
        <v>20</v>
      </c>
      <c r="D8744" t="s">
        <v>21</v>
      </c>
      <c r="E8744" t="s">
        <v>47</v>
      </c>
      <c r="F8744" t="s">
        <v>33</v>
      </c>
      <c r="G8744">
        <v>14135.26</v>
      </c>
      <c r="H8744">
        <v>4</v>
      </c>
      <c r="I8744">
        <v>56541.04</v>
      </c>
      <c r="J8744">
        <v>3.56</v>
      </c>
      <c r="K8744">
        <v>341</v>
      </c>
      <c r="L8744" s="1">
        <v>45628</v>
      </c>
    </row>
    <row r="8745" spans="1:12" x14ac:dyDescent="0.25">
      <c r="A8745" t="s">
        <v>8789</v>
      </c>
      <c r="B8745" t="s">
        <v>38</v>
      </c>
      <c r="C8745" t="s">
        <v>20</v>
      </c>
      <c r="D8745" t="s">
        <v>39</v>
      </c>
      <c r="E8745" t="s">
        <v>16</v>
      </c>
      <c r="F8745" t="s">
        <v>40</v>
      </c>
      <c r="G8745">
        <v>10820.62</v>
      </c>
      <c r="H8745">
        <v>3</v>
      </c>
      <c r="I8745">
        <v>32461.86</v>
      </c>
      <c r="J8745">
        <v>1.52</v>
      </c>
      <c r="K8745">
        <v>3061</v>
      </c>
      <c r="L8745" s="1">
        <v>45574</v>
      </c>
    </row>
    <row r="8746" spans="1:12" x14ac:dyDescent="0.25">
      <c r="A8746" t="s">
        <v>8790</v>
      </c>
      <c r="B8746" t="s">
        <v>25</v>
      </c>
      <c r="C8746" t="s">
        <v>26</v>
      </c>
      <c r="D8746" t="s">
        <v>27</v>
      </c>
      <c r="E8746" t="s">
        <v>22</v>
      </c>
      <c r="F8746" t="s">
        <v>40</v>
      </c>
      <c r="G8746">
        <v>12640.26</v>
      </c>
      <c r="H8746">
        <v>3</v>
      </c>
      <c r="I8746">
        <v>37920.78</v>
      </c>
      <c r="J8746">
        <v>3.26</v>
      </c>
      <c r="K8746">
        <v>1441</v>
      </c>
      <c r="L8746" s="1">
        <v>45304</v>
      </c>
    </row>
    <row r="8747" spans="1:12" x14ac:dyDescent="0.25">
      <c r="A8747" t="s">
        <v>8791</v>
      </c>
      <c r="B8747" t="s">
        <v>49</v>
      </c>
      <c r="C8747" t="s">
        <v>14</v>
      </c>
      <c r="D8747" t="s">
        <v>50</v>
      </c>
      <c r="E8747" t="s">
        <v>22</v>
      </c>
      <c r="F8747" t="s">
        <v>33</v>
      </c>
      <c r="G8747">
        <v>5016.79</v>
      </c>
      <c r="H8747">
        <v>5</v>
      </c>
      <c r="I8747">
        <v>25083.95</v>
      </c>
      <c r="J8747">
        <v>3.64</v>
      </c>
      <c r="K8747">
        <v>2548</v>
      </c>
      <c r="L8747" s="1">
        <v>45494</v>
      </c>
    </row>
    <row r="8748" spans="1:12" x14ac:dyDescent="0.25">
      <c r="A8748" t="s">
        <v>8792</v>
      </c>
      <c r="B8748" t="s">
        <v>49</v>
      </c>
      <c r="C8748" t="s">
        <v>14</v>
      </c>
      <c r="D8748" t="s">
        <v>50</v>
      </c>
      <c r="E8748" t="s">
        <v>16</v>
      </c>
      <c r="F8748" t="s">
        <v>33</v>
      </c>
      <c r="G8748">
        <v>12711.7</v>
      </c>
      <c r="H8748">
        <v>3</v>
      </c>
      <c r="I8748">
        <v>38135.1</v>
      </c>
      <c r="J8748">
        <v>1.38</v>
      </c>
      <c r="K8748">
        <v>1471</v>
      </c>
      <c r="L8748" s="1">
        <v>45574</v>
      </c>
    </row>
    <row r="8749" spans="1:12" x14ac:dyDescent="0.25">
      <c r="A8749" t="s">
        <v>8793</v>
      </c>
      <c r="B8749" t="s">
        <v>65</v>
      </c>
      <c r="C8749" t="s">
        <v>20</v>
      </c>
      <c r="D8749" t="s">
        <v>66</v>
      </c>
      <c r="E8749" t="s">
        <v>22</v>
      </c>
      <c r="F8749" t="s">
        <v>62</v>
      </c>
      <c r="G8749">
        <v>18961.38</v>
      </c>
      <c r="H8749">
        <v>2</v>
      </c>
      <c r="I8749">
        <v>37922.76</v>
      </c>
      <c r="J8749">
        <v>1.23</v>
      </c>
      <c r="K8749">
        <v>166</v>
      </c>
      <c r="L8749" s="1">
        <v>45575</v>
      </c>
    </row>
    <row r="8750" spans="1:12" x14ac:dyDescent="0.25">
      <c r="A8750" t="s">
        <v>8794</v>
      </c>
      <c r="B8750" t="s">
        <v>19</v>
      </c>
      <c r="C8750" t="s">
        <v>20</v>
      </c>
      <c r="D8750" t="s">
        <v>21</v>
      </c>
      <c r="E8750" t="s">
        <v>47</v>
      </c>
      <c r="F8750" t="s">
        <v>23</v>
      </c>
      <c r="G8750">
        <v>848.03</v>
      </c>
      <c r="H8750">
        <v>5</v>
      </c>
      <c r="I8750">
        <v>4240.1499999999996</v>
      </c>
      <c r="J8750">
        <v>1.61</v>
      </c>
      <c r="K8750">
        <v>924</v>
      </c>
      <c r="L8750" s="1">
        <v>45500</v>
      </c>
    </row>
    <row r="8751" spans="1:12" x14ac:dyDescent="0.25">
      <c r="A8751" t="s">
        <v>8795</v>
      </c>
      <c r="B8751" t="s">
        <v>49</v>
      </c>
      <c r="C8751" t="s">
        <v>14</v>
      </c>
      <c r="D8751" t="s">
        <v>50</v>
      </c>
      <c r="E8751" t="s">
        <v>16</v>
      </c>
      <c r="F8751" t="s">
        <v>23</v>
      </c>
      <c r="G8751">
        <v>15485.34</v>
      </c>
      <c r="H8751">
        <v>3</v>
      </c>
      <c r="I8751">
        <v>46456.02</v>
      </c>
      <c r="J8751">
        <v>1.6</v>
      </c>
      <c r="K8751">
        <v>2177</v>
      </c>
      <c r="L8751" s="1">
        <v>45609</v>
      </c>
    </row>
    <row r="8752" spans="1:12" x14ac:dyDescent="0.25">
      <c r="A8752" t="s">
        <v>8796</v>
      </c>
      <c r="B8752" t="s">
        <v>43</v>
      </c>
      <c r="C8752" t="s">
        <v>44</v>
      </c>
      <c r="D8752" t="s">
        <v>45</v>
      </c>
      <c r="E8752" t="s">
        <v>22</v>
      </c>
      <c r="F8752" t="s">
        <v>28</v>
      </c>
      <c r="G8752">
        <v>9377.66</v>
      </c>
      <c r="H8752">
        <v>4</v>
      </c>
      <c r="I8752">
        <v>37510.639999999999</v>
      </c>
      <c r="J8752">
        <v>1.92</v>
      </c>
      <c r="K8752">
        <v>656</v>
      </c>
      <c r="L8752" s="1">
        <v>45487</v>
      </c>
    </row>
    <row r="8753" spans="1:12" x14ac:dyDescent="0.25">
      <c r="A8753" t="s">
        <v>8797</v>
      </c>
      <c r="B8753" t="s">
        <v>25</v>
      </c>
      <c r="C8753" t="s">
        <v>26</v>
      </c>
      <c r="D8753" t="s">
        <v>27</v>
      </c>
      <c r="E8753" t="s">
        <v>16</v>
      </c>
      <c r="F8753" t="s">
        <v>17</v>
      </c>
      <c r="G8753">
        <v>12066.83</v>
      </c>
      <c r="H8753">
        <v>1</v>
      </c>
      <c r="I8753">
        <v>12066.83</v>
      </c>
      <c r="J8753">
        <v>1.02</v>
      </c>
      <c r="K8753">
        <v>4254</v>
      </c>
      <c r="L8753" s="1">
        <v>45356</v>
      </c>
    </row>
    <row r="8754" spans="1:12" x14ac:dyDescent="0.25">
      <c r="A8754" t="s">
        <v>8798</v>
      </c>
      <c r="B8754" t="s">
        <v>25</v>
      </c>
      <c r="C8754" t="s">
        <v>26</v>
      </c>
      <c r="D8754" t="s">
        <v>27</v>
      </c>
      <c r="E8754" t="s">
        <v>47</v>
      </c>
      <c r="F8754" t="s">
        <v>17</v>
      </c>
      <c r="G8754">
        <v>12811.76</v>
      </c>
      <c r="H8754">
        <v>1</v>
      </c>
      <c r="I8754">
        <v>12811.76</v>
      </c>
      <c r="J8754">
        <v>4.45</v>
      </c>
      <c r="K8754">
        <v>898</v>
      </c>
      <c r="L8754" s="1">
        <v>45554</v>
      </c>
    </row>
    <row r="8755" spans="1:12" x14ac:dyDescent="0.25">
      <c r="A8755" t="s">
        <v>8799</v>
      </c>
      <c r="B8755" t="s">
        <v>13</v>
      </c>
      <c r="C8755" t="s">
        <v>14</v>
      </c>
      <c r="D8755" t="s">
        <v>15</v>
      </c>
      <c r="E8755" t="s">
        <v>16</v>
      </c>
      <c r="F8755" t="s">
        <v>17</v>
      </c>
      <c r="G8755">
        <v>13153.97</v>
      </c>
      <c r="H8755">
        <v>5</v>
      </c>
      <c r="I8755">
        <v>65769.850000000006</v>
      </c>
      <c r="J8755">
        <v>1.1000000000000001</v>
      </c>
      <c r="K8755">
        <v>4928</v>
      </c>
      <c r="L8755" s="1">
        <v>45495</v>
      </c>
    </row>
    <row r="8756" spans="1:12" x14ac:dyDescent="0.25">
      <c r="A8756" t="s">
        <v>8800</v>
      </c>
      <c r="B8756" t="s">
        <v>13</v>
      </c>
      <c r="C8756" t="s">
        <v>14</v>
      </c>
      <c r="D8756" t="s">
        <v>15</v>
      </c>
      <c r="E8756" t="s">
        <v>16</v>
      </c>
      <c r="F8756" t="s">
        <v>28</v>
      </c>
      <c r="G8756">
        <v>2269.69</v>
      </c>
      <c r="H8756">
        <v>5</v>
      </c>
      <c r="I8756">
        <v>11348.45</v>
      </c>
      <c r="J8756">
        <v>1.75</v>
      </c>
      <c r="K8756">
        <v>2654</v>
      </c>
      <c r="L8756" s="1">
        <v>45337</v>
      </c>
    </row>
    <row r="8757" spans="1:12" x14ac:dyDescent="0.25">
      <c r="A8757" t="s">
        <v>8801</v>
      </c>
      <c r="B8757" t="s">
        <v>49</v>
      </c>
      <c r="C8757" t="s">
        <v>14</v>
      </c>
      <c r="D8757" t="s">
        <v>50</v>
      </c>
      <c r="E8757" t="s">
        <v>47</v>
      </c>
      <c r="F8757" t="s">
        <v>62</v>
      </c>
      <c r="G8757">
        <v>6398.15</v>
      </c>
      <c r="H8757">
        <v>2</v>
      </c>
      <c r="I8757">
        <v>12796.3</v>
      </c>
      <c r="J8757">
        <v>3.28</v>
      </c>
      <c r="K8757">
        <v>147</v>
      </c>
      <c r="L8757" s="1">
        <v>45439</v>
      </c>
    </row>
    <row r="8758" spans="1:12" x14ac:dyDescent="0.25">
      <c r="A8758" t="s">
        <v>8802</v>
      </c>
      <c r="B8758" t="s">
        <v>49</v>
      </c>
      <c r="C8758" t="s">
        <v>14</v>
      </c>
      <c r="D8758" t="s">
        <v>50</v>
      </c>
      <c r="E8758" t="s">
        <v>22</v>
      </c>
      <c r="F8758" t="s">
        <v>28</v>
      </c>
      <c r="G8758">
        <v>18463.830000000002</v>
      </c>
      <c r="H8758">
        <v>3</v>
      </c>
      <c r="I8758">
        <v>55391.49</v>
      </c>
      <c r="J8758">
        <v>2.92</v>
      </c>
      <c r="K8758">
        <v>2457</v>
      </c>
      <c r="L8758" s="1">
        <v>45421</v>
      </c>
    </row>
    <row r="8759" spans="1:12" x14ac:dyDescent="0.25">
      <c r="A8759" t="s">
        <v>8803</v>
      </c>
      <c r="B8759" t="s">
        <v>35</v>
      </c>
      <c r="C8759" t="s">
        <v>14</v>
      </c>
      <c r="D8759" t="s">
        <v>36</v>
      </c>
      <c r="E8759" t="s">
        <v>22</v>
      </c>
      <c r="F8759" t="s">
        <v>17</v>
      </c>
      <c r="G8759">
        <v>14147.88</v>
      </c>
      <c r="H8759">
        <v>1</v>
      </c>
      <c r="I8759">
        <v>14147.88</v>
      </c>
      <c r="J8759">
        <v>1.19</v>
      </c>
      <c r="K8759">
        <v>1448</v>
      </c>
      <c r="L8759" s="1">
        <v>45521</v>
      </c>
    </row>
    <row r="8760" spans="1:12" x14ac:dyDescent="0.25">
      <c r="A8760" t="s">
        <v>8804</v>
      </c>
      <c r="B8760" t="s">
        <v>38</v>
      </c>
      <c r="C8760" t="s">
        <v>20</v>
      </c>
      <c r="D8760" t="s">
        <v>39</v>
      </c>
      <c r="E8760" t="s">
        <v>16</v>
      </c>
      <c r="F8760" t="s">
        <v>33</v>
      </c>
      <c r="G8760">
        <v>6130.46</v>
      </c>
      <c r="H8760">
        <v>5</v>
      </c>
      <c r="I8760">
        <v>30652.3</v>
      </c>
      <c r="J8760">
        <v>2.86</v>
      </c>
      <c r="K8760">
        <v>4119</v>
      </c>
      <c r="L8760" s="1">
        <v>45597</v>
      </c>
    </row>
    <row r="8761" spans="1:12" x14ac:dyDescent="0.25">
      <c r="A8761" t="s">
        <v>8805</v>
      </c>
      <c r="B8761" t="s">
        <v>30</v>
      </c>
      <c r="C8761" t="s">
        <v>31</v>
      </c>
      <c r="D8761" t="s">
        <v>32</v>
      </c>
      <c r="E8761" t="s">
        <v>22</v>
      </c>
      <c r="F8761" t="s">
        <v>33</v>
      </c>
      <c r="G8761">
        <v>1272.43</v>
      </c>
      <c r="H8761">
        <v>2</v>
      </c>
      <c r="I8761">
        <v>2544.86</v>
      </c>
      <c r="J8761">
        <v>2.7</v>
      </c>
      <c r="K8761">
        <v>14</v>
      </c>
      <c r="L8761" s="1">
        <v>45580</v>
      </c>
    </row>
    <row r="8762" spans="1:12" x14ac:dyDescent="0.25">
      <c r="A8762" t="s">
        <v>8806</v>
      </c>
      <c r="B8762" t="s">
        <v>53</v>
      </c>
      <c r="C8762" t="s">
        <v>31</v>
      </c>
      <c r="D8762" t="s">
        <v>54</v>
      </c>
      <c r="E8762" t="s">
        <v>47</v>
      </c>
      <c r="F8762" t="s">
        <v>28</v>
      </c>
      <c r="G8762">
        <v>1120.6300000000001</v>
      </c>
      <c r="H8762">
        <v>2</v>
      </c>
      <c r="I8762">
        <v>2241.2600000000002</v>
      </c>
      <c r="J8762">
        <v>4.8899999999999997</v>
      </c>
      <c r="K8762">
        <v>3256</v>
      </c>
      <c r="L8762" s="1">
        <v>45341</v>
      </c>
    </row>
    <row r="8763" spans="1:12" x14ac:dyDescent="0.25">
      <c r="A8763" t="s">
        <v>8807</v>
      </c>
      <c r="B8763" t="s">
        <v>35</v>
      </c>
      <c r="C8763" t="s">
        <v>14</v>
      </c>
      <c r="D8763" t="s">
        <v>36</v>
      </c>
      <c r="E8763" t="s">
        <v>16</v>
      </c>
      <c r="F8763" t="s">
        <v>62</v>
      </c>
      <c r="G8763">
        <v>7391.86</v>
      </c>
      <c r="H8763">
        <v>2</v>
      </c>
      <c r="I8763">
        <v>14783.72</v>
      </c>
      <c r="J8763">
        <v>2.3199999999999998</v>
      </c>
      <c r="K8763">
        <v>1341</v>
      </c>
      <c r="L8763" s="1">
        <v>45300</v>
      </c>
    </row>
    <row r="8764" spans="1:12" x14ac:dyDescent="0.25">
      <c r="A8764" t="s">
        <v>8808</v>
      </c>
      <c r="B8764" t="s">
        <v>53</v>
      </c>
      <c r="C8764" t="s">
        <v>31</v>
      </c>
      <c r="D8764" t="s">
        <v>54</v>
      </c>
      <c r="E8764" t="s">
        <v>16</v>
      </c>
      <c r="F8764" t="s">
        <v>17</v>
      </c>
      <c r="G8764">
        <v>17908.88</v>
      </c>
      <c r="H8764">
        <v>2</v>
      </c>
      <c r="I8764">
        <v>35817.760000000002</v>
      </c>
      <c r="J8764">
        <v>4.26</v>
      </c>
      <c r="K8764">
        <v>4145</v>
      </c>
      <c r="L8764" s="1">
        <v>45552</v>
      </c>
    </row>
    <row r="8765" spans="1:12" x14ac:dyDescent="0.25">
      <c r="A8765" t="s">
        <v>8809</v>
      </c>
      <c r="B8765" t="s">
        <v>25</v>
      </c>
      <c r="C8765" t="s">
        <v>26</v>
      </c>
      <c r="D8765" t="s">
        <v>27</v>
      </c>
      <c r="E8765" t="s">
        <v>22</v>
      </c>
      <c r="F8765" t="s">
        <v>23</v>
      </c>
      <c r="G8765">
        <v>11675.49</v>
      </c>
      <c r="H8765">
        <v>3</v>
      </c>
      <c r="I8765">
        <v>35026.47</v>
      </c>
      <c r="J8765">
        <v>3.47</v>
      </c>
      <c r="K8765">
        <v>3257</v>
      </c>
      <c r="L8765" s="1">
        <v>45620</v>
      </c>
    </row>
    <row r="8766" spans="1:12" x14ac:dyDescent="0.25">
      <c r="A8766" t="s">
        <v>8810</v>
      </c>
      <c r="B8766" t="s">
        <v>13</v>
      </c>
      <c r="C8766" t="s">
        <v>14</v>
      </c>
      <c r="D8766" t="s">
        <v>15</v>
      </c>
      <c r="E8766" t="s">
        <v>22</v>
      </c>
      <c r="F8766" t="s">
        <v>33</v>
      </c>
      <c r="G8766">
        <v>15848.86</v>
      </c>
      <c r="H8766">
        <v>2</v>
      </c>
      <c r="I8766">
        <v>31697.72</v>
      </c>
      <c r="J8766">
        <v>4.1500000000000004</v>
      </c>
      <c r="K8766">
        <v>3186</v>
      </c>
      <c r="L8766" s="1">
        <v>45456</v>
      </c>
    </row>
    <row r="8767" spans="1:12" x14ac:dyDescent="0.25">
      <c r="A8767" t="s">
        <v>8811</v>
      </c>
      <c r="B8767" t="s">
        <v>19</v>
      </c>
      <c r="C8767" t="s">
        <v>20</v>
      </c>
      <c r="D8767" t="s">
        <v>21</v>
      </c>
      <c r="E8767" t="s">
        <v>16</v>
      </c>
      <c r="F8767" t="s">
        <v>28</v>
      </c>
      <c r="G8767">
        <v>13191.46</v>
      </c>
      <c r="H8767">
        <v>5</v>
      </c>
      <c r="I8767">
        <v>65957.3</v>
      </c>
      <c r="J8767">
        <v>3.92</v>
      </c>
      <c r="K8767">
        <v>4499</v>
      </c>
      <c r="L8767" s="1">
        <v>45294</v>
      </c>
    </row>
    <row r="8768" spans="1:12" x14ac:dyDescent="0.25">
      <c r="A8768" t="s">
        <v>8812</v>
      </c>
      <c r="B8768" t="s">
        <v>25</v>
      </c>
      <c r="C8768" t="s">
        <v>26</v>
      </c>
      <c r="D8768" t="s">
        <v>27</v>
      </c>
      <c r="E8768" t="s">
        <v>22</v>
      </c>
      <c r="F8768" t="s">
        <v>62</v>
      </c>
      <c r="G8768">
        <v>7017.09</v>
      </c>
      <c r="H8768">
        <v>2</v>
      </c>
      <c r="I8768">
        <v>14034.18</v>
      </c>
      <c r="J8768">
        <v>4.13</v>
      </c>
      <c r="K8768">
        <v>1487</v>
      </c>
      <c r="L8768" s="1">
        <v>45397</v>
      </c>
    </row>
    <row r="8769" spans="1:12" x14ac:dyDescent="0.25">
      <c r="A8769" t="s">
        <v>8813</v>
      </c>
      <c r="B8769" t="s">
        <v>43</v>
      </c>
      <c r="C8769" t="s">
        <v>44</v>
      </c>
      <c r="D8769" t="s">
        <v>45</v>
      </c>
      <c r="E8769" t="s">
        <v>47</v>
      </c>
      <c r="F8769" t="s">
        <v>17</v>
      </c>
      <c r="G8769">
        <v>1768.11</v>
      </c>
      <c r="H8769">
        <v>2</v>
      </c>
      <c r="I8769">
        <v>3536.22</v>
      </c>
      <c r="J8769">
        <v>2.1800000000000002</v>
      </c>
      <c r="K8769">
        <v>2854</v>
      </c>
      <c r="L8769" s="1">
        <v>45414</v>
      </c>
    </row>
    <row r="8770" spans="1:12" x14ac:dyDescent="0.25">
      <c r="A8770" t="s">
        <v>8814</v>
      </c>
      <c r="B8770" t="s">
        <v>43</v>
      </c>
      <c r="C8770" t="s">
        <v>44</v>
      </c>
      <c r="D8770" t="s">
        <v>45</v>
      </c>
      <c r="E8770" t="s">
        <v>16</v>
      </c>
      <c r="F8770" t="s">
        <v>33</v>
      </c>
      <c r="G8770">
        <v>5611.96</v>
      </c>
      <c r="H8770">
        <v>1</v>
      </c>
      <c r="I8770">
        <v>5611.96</v>
      </c>
      <c r="J8770">
        <v>2.08</v>
      </c>
      <c r="K8770">
        <v>3474</v>
      </c>
      <c r="L8770" s="1">
        <v>45307</v>
      </c>
    </row>
    <row r="8771" spans="1:12" x14ac:dyDescent="0.25">
      <c r="A8771" t="s">
        <v>8815</v>
      </c>
      <c r="B8771" t="s">
        <v>43</v>
      </c>
      <c r="C8771" t="s">
        <v>44</v>
      </c>
      <c r="D8771" t="s">
        <v>45</v>
      </c>
      <c r="E8771" t="s">
        <v>16</v>
      </c>
      <c r="F8771" t="s">
        <v>33</v>
      </c>
      <c r="G8771">
        <v>583.33000000000004</v>
      </c>
      <c r="H8771">
        <v>3</v>
      </c>
      <c r="I8771">
        <v>1749.99</v>
      </c>
      <c r="J8771">
        <v>1.61</v>
      </c>
      <c r="K8771">
        <v>1972</v>
      </c>
      <c r="L8771" s="1">
        <v>45428</v>
      </c>
    </row>
    <row r="8772" spans="1:12" x14ac:dyDescent="0.25">
      <c r="A8772" t="s">
        <v>8816</v>
      </c>
      <c r="B8772" t="s">
        <v>53</v>
      </c>
      <c r="C8772" t="s">
        <v>31</v>
      </c>
      <c r="D8772" t="s">
        <v>54</v>
      </c>
      <c r="E8772" t="s">
        <v>16</v>
      </c>
      <c r="F8772" t="s">
        <v>28</v>
      </c>
      <c r="G8772">
        <v>201.01</v>
      </c>
      <c r="H8772">
        <v>3</v>
      </c>
      <c r="I8772">
        <v>603.03</v>
      </c>
      <c r="J8772">
        <v>1.74</v>
      </c>
      <c r="K8772">
        <v>3021</v>
      </c>
      <c r="L8772" s="1">
        <v>45630</v>
      </c>
    </row>
    <row r="8773" spans="1:12" x14ac:dyDescent="0.25">
      <c r="A8773" t="s">
        <v>8817</v>
      </c>
      <c r="B8773" t="s">
        <v>53</v>
      </c>
      <c r="C8773" t="s">
        <v>31</v>
      </c>
      <c r="D8773" t="s">
        <v>54</v>
      </c>
      <c r="E8773" t="s">
        <v>16</v>
      </c>
      <c r="F8773" t="s">
        <v>33</v>
      </c>
      <c r="G8773">
        <v>3102.42</v>
      </c>
      <c r="H8773">
        <v>1</v>
      </c>
      <c r="I8773">
        <v>3102.42</v>
      </c>
      <c r="J8773">
        <v>2.4</v>
      </c>
      <c r="K8773">
        <v>4778</v>
      </c>
      <c r="L8773" s="1">
        <v>45348</v>
      </c>
    </row>
    <row r="8774" spans="1:12" x14ac:dyDescent="0.25">
      <c r="A8774" t="s">
        <v>8818</v>
      </c>
      <c r="B8774" t="s">
        <v>35</v>
      </c>
      <c r="C8774" t="s">
        <v>14</v>
      </c>
      <c r="D8774" t="s">
        <v>36</v>
      </c>
      <c r="E8774" t="s">
        <v>16</v>
      </c>
      <c r="F8774" t="s">
        <v>62</v>
      </c>
      <c r="G8774">
        <v>9121.9599999999991</v>
      </c>
      <c r="H8774">
        <v>2</v>
      </c>
      <c r="I8774">
        <v>18243.919999999998</v>
      </c>
      <c r="J8774">
        <v>4.1100000000000003</v>
      </c>
      <c r="K8774">
        <v>1522</v>
      </c>
      <c r="L8774" s="1">
        <v>45536</v>
      </c>
    </row>
    <row r="8775" spans="1:12" x14ac:dyDescent="0.25">
      <c r="A8775" t="s">
        <v>8819</v>
      </c>
      <c r="B8775" t="s">
        <v>38</v>
      </c>
      <c r="C8775" t="s">
        <v>20</v>
      </c>
      <c r="D8775" t="s">
        <v>39</v>
      </c>
      <c r="E8775" t="s">
        <v>47</v>
      </c>
      <c r="F8775" t="s">
        <v>62</v>
      </c>
      <c r="G8775">
        <v>10983.63</v>
      </c>
      <c r="H8775">
        <v>3</v>
      </c>
      <c r="I8775">
        <v>32950.89</v>
      </c>
      <c r="J8775">
        <v>2.41</v>
      </c>
      <c r="K8775">
        <v>1678</v>
      </c>
      <c r="L8775" s="1">
        <v>45512</v>
      </c>
    </row>
    <row r="8776" spans="1:12" x14ac:dyDescent="0.25">
      <c r="A8776" t="s">
        <v>8820</v>
      </c>
      <c r="B8776" t="s">
        <v>43</v>
      </c>
      <c r="C8776" t="s">
        <v>44</v>
      </c>
      <c r="D8776" t="s">
        <v>45</v>
      </c>
      <c r="E8776" t="s">
        <v>47</v>
      </c>
      <c r="F8776" t="s">
        <v>28</v>
      </c>
      <c r="G8776">
        <v>2818.66</v>
      </c>
      <c r="H8776">
        <v>4</v>
      </c>
      <c r="I8776">
        <v>11274.64</v>
      </c>
      <c r="J8776">
        <v>3.2</v>
      </c>
      <c r="K8776">
        <v>3465</v>
      </c>
      <c r="L8776" s="1">
        <v>45584</v>
      </c>
    </row>
    <row r="8777" spans="1:12" x14ac:dyDescent="0.25">
      <c r="A8777" t="s">
        <v>8821</v>
      </c>
      <c r="B8777" t="s">
        <v>30</v>
      </c>
      <c r="C8777" t="s">
        <v>31</v>
      </c>
      <c r="D8777" t="s">
        <v>32</v>
      </c>
      <c r="E8777" t="s">
        <v>16</v>
      </c>
      <c r="F8777" t="s">
        <v>40</v>
      </c>
      <c r="G8777">
        <v>2514.4299999999998</v>
      </c>
      <c r="H8777">
        <v>4</v>
      </c>
      <c r="I8777">
        <v>10057.719999999999</v>
      </c>
      <c r="J8777">
        <v>1.81</v>
      </c>
      <c r="K8777">
        <v>1090</v>
      </c>
      <c r="L8777" s="1">
        <v>45591</v>
      </c>
    </row>
    <row r="8778" spans="1:12" x14ac:dyDescent="0.25">
      <c r="A8778" t="s">
        <v>8822</v>
      </c>
      <c r="B8778" t="s">
        <v>49</v>
      </c>
      <c r="C8778" t="s">
        <v>14</v>
      </c>
      <c r="D8778" t="s">
        <v>50</v>
      </c>
      <c r="E8778" t="s">
        <v>47</v>
      </c>
      <c r="F8778" t="s">
        <v>23</v>
      </c>
      <c r="G8778">
        <v>3076.79</v>
      </c>
      <c r="H8778">
        <v>2</v>
      </c>
      <c r="I8778">
        <v>6153.58</v>
      </c>
      <c r="J8778">
        <v>1.92</v>
      </c>
      <c r="K8778">
        <v>1428</v>
      </c>
      <c r="L8778" s="1">
        <v>45433</v>
      </c>
    </row>
    <row r="8779" spans="1:12" x14ac:dyDescent="0.25">
      <c r="A8779" t="s">
        <v>8823</v>
      </c>
      <c r="B8779" t="s">
        <v>35</v>
      </c>
      <c r="C8779" t="s">
        <v>14</v>
      </c>
      <c r="D8779" t="s">
        <v>36</v>
      </c>
      <c r="E8779" t="s">
        <v>22</v>
      </c>
      <c r="F8779" t="s">
        <v>33</v>
      </c>
      <c r="G8779">
        <v>12588.94</v>
      </c>
      <c r="H8779">
        <v>2</v>
      </c>
      <c r="I8779">
        <v>25177.88</v>
      </c>
      <c r="J8779">
        <v>2.13</v>
      </c>
      <c r="K8779">
        <v>1939</v>
      </c>
      <c r="L8779" s="1">
        <v>45478</v>
      </c>
    </row>
    <row r="8780" spans="1:12" x14ac:dyDescent="0.25">
      <c r="A8780" t="s">
        <v>8824</v>
      </c>
      <c r="B8780" t="s">
        <v>19</v>
      </c>
      <c r="C8780" t="s">
        <v>20</v>
      </c>
      <c r="D8780" t="s">
        <v>21</v>
      </c>
      <c r="E8780" t="s">
        <v>16</v>
      </c>
      <c r="F8780" t="s">
        <v>40</v>
      </c>
      <c r="G8780">
        <v>12471.57</v>
      </c>
      <c r="H8780">
        <v>1</v>
      </c>
      <c r="I8780">
        <v>12471.57</v>
      </c>
      <c r="J8780">
        <v>2.98</v>
      </c>
      <c r="K8780">
        <v>3429</v>
      </c>
      <c r="L8780" s="1">
        <v>45515</v>
      </c>
    </row>
    <row r="8781" spans="1:12" x14ac:dyDescent="0.25">
      <c r="A8781" t="s">
        <v>8825</v>
      </c>
      <c r="B8781" t="s">
        <v>65</v>
      </c>
      <c r="C8781" t="s">
        <v>20</v>
      </c>
      <c r="D8781" t="s">
        <v>66</v>
      </c>
      <c r="E8781" t="s">
        <v>16</v>
      </c>
      <c r="F8781" t="s">
        <v>23</v>
      </c>
      <c r="G8781">
        <v>2281.87</v>
      </c>
      <c r="H8781">
        <v>5</v>
      </c>
      <c r="I8781">
        <v>11409.35</v>
      </c>
      <c r="J8781">
        <v>3.18</v>
      </c>
      <c r="K8781">
        <v>1484</v>
      </c>
      <c r="L8781" s="1">
        <v>45622</v>
      </c>
    </row>
    <row r="8782" spans="1:12" x14ac:dyDescent="0.25">
      <c r="A8782" t="s">
        <v>8826</v>
      </c>
      <c r="B8782" t="s">
        <v>65</v>
      </c>
      <c r="C8782" t="s">
        <v>20</v>
      </c>
      <c r="D8782" t="s">
        <v>66</v>
      </c>
      <c r="E8782" t="s">
        <v>22</v>
      </c>
      <c r="F8782" t="s">
        <v>62</v>
      </c>
      <c r="G8782">
        <v>11734.82</v>
      </c>
      <c r="H8782">
        <v>5</v>
      </c>
      <c r="I8782">
        <v>58674.1</v>
      </c>
      <c r="J8782">
        <v>3</v>
      </c>
      <c r="K8782">
        <v>4621</v>
      </c>
      <c r="L8782" s="1">
        <v>45360</v>
      </c>
    </row>
    <row r="8783" spans="1:12" x14ac:dyDescent="0.25">
      <c r="A8783" t="s">
        <v>8827</v>
      </c>
      <c r="B8783" t="s">
        <v>35</v>
      </c>
      <c r="C8783" t="s">
        <v>14</v>
      </c>
      <c r="D8783" t="s">
        <v>36</v>
      </c>
      <c r="E8783" t="s">
        <v>16</v>
      </c>
      <c r="F8783" t="s">
        <v>33</v>
      </c>
      <c r="G8783">
        <v>7401.78</v>
      </c>
      <c r="H8783">
        <v>2</v>
      </c>
      <c r="I8783">
        <v>14803.56</v>
      </c>
      <c r="J8783">
        <v>4.74</v>
      </c>
      <c r="K8783">
        <v>3044</v>
      </c>
      <c r="L8783" s="1">
        <v>45597</v>
      </c>
    </row>
    <row r="8784" spans="1:12" x14ac:dyDescent="0.25">
      <c r="A8784" t="s">
        <v>8828</v>
      </c>
      <c r="B8784" t="s">
        <v>30</v>
      </c>
      <c r="C8784" t="s">
        <v>31</v>
      </c>
      <c r="D8784" t="s">
        <v>32</v>
      </c>
      <c r="E8784" t="s">
        <v>47</v>
      </c>
      <c r="F8784" t="s">
        <v>23</v>
      </c>
      <c r="G8784">
        <v>18318.98</v>
      </c>
      <c r="H8784">
        <v>1</v>
      </c>
      <c r="I8784">
        <v>18318.98</v>
      </c>
      <c r="J8784">
        <v>2.17</v>
      </c>
      <c r="K8784">
        <v>464</v>
      </c>
      <c r="L8784" s="1">
        <v>45297</v>
      </c>
    </row>
    <row r="8785" spans="1:12" x14ac:dyDescent="0.25">
      <c r="A8785" t="s">
        <v>8829</v>
      </c>
      <c r="B8785" t="s">
        <v>30</v>
      </c>
      <c r="C8785" t="s">
        <v>31</v>
      </c>
      <c r="D8785" t="s">
        <v>32</v>
      </c>
      <c r="E8785" t="s">
        <v>22</v>
      </c>
      <c r="F8785" t="s">
        <v>33</v>
      </c>
      <c r="G8785">
        <v>19081.25</v>
      </c>
      <c r="H8785">
        <v>1</v>
      </c>
      <c r="I8785">
        <v>19081.25</v>
      </c>
      <c r="J8785">
        <v>1.58</v>
      </c>
      <c r="K8785">
        <v>740</v>
      </c>
      <c r="L8785" s="1">
        <v>45370</v>
      </c>
    </row>
    <row r="8786" spans="1:12" x14ac:dyDescent="0.25">
      <c r="A8786" t="s">
        <v>8830</v>
      </c>
      <c r="B8786" t="s">
        <v>19</v>
      </c>
      <c r="C8786" t="s">
        <v>20</v>
      </c>
      <c r="D8786" t="s">
        <v>21</v>
      </c>
      <c r="E8786" t="s">
        <v>16</v>
      </c>
      <c r="F8786" t="s">
        <v>23</v>
      </c>
      <c r="G8786">
        <v>16351.28</v>
      </c>
      <c r="H8786">
        <v>4</v>
      </c>
      <c r="I8786">
        <v>65405.120000000003</v>
      </c>
      <c r="J8786">
        <v>3.43</v>
      </c>
      <c r="K8786">
        <v>443</v>
      </c>
      <c r="L8786" s="1">
        <v>45503</v>
      </c>
    </row>
    <row r="8787" spans="1:12" x14ac:dyDescent="0.25">
      <c r="A8787" t="s">
        <v>8831</v>
      </c>
      <c r="B8787" t="s">
        <v>43</v>
      </c>
      <c r="C8787" t="s">
        <v>44</v>
      </c>
      <c r="D8787" t="s">
        <v>45</v>
      </c>
      <c r="E8787" t="s">
        <v>16</v>
      </c>
      <c r="F8787" t="s">
        <v>23</v>
      </c>
      <c r="G8787">
        <v>2109.91</v>
      </c>
      <c r="H8787">
        <v>5</v>
      </c>
      <c r="I8787">
        <v>10549.55</v>
      </c>
      <c r="J8787">
        <v>3.66</v>
      </c>
      <c r="K8787">
        <v>3208</v>
      </c>
      <c r="L8787" s="1">
        <v>45473</v>
      </c>
    </row>
    <row r="8788" spans="1:12" x14ac:dyDescent="0.25">
      <c r="A8788" t="s">
        <v>8832</v>
      </c>
      <c r="B8788" t="s">
        <v>53</v>
      </c>
      <c r="C8788" t="s">
        <v>31</v>
      </c>
      <c r="D8788" t="s">
        <v>54</v>
      </c>
      <c r="E8788" t="s">
        <v>22</v>
      </c>
      <c r="F8788" t="s">
        <v>17</v>
      </c>
      <c r="G8788">
        <v>17879.7</v>
      </c>
      <c r="H8788">
        <v>1</v>
      </c>
      <c r="I8788">
        <v>17879.7</v>
      </c>
      <c r="J8788">
        <v>2.46</v>
      </c>
      <c r="K8788">
        <v>4717</v>
      </c>
      <c r="L8788" s="1">
        <v>45526</v>
      </c>
    </row>
    <row r="8789" spans="1:12" x14ac:dyDescent="0.25">
      <c r="A8789" t="s">
        <v>8833</v>
      </c>
      <c r="B8789" t="s">
        <v>49</v>
      </c>
      <c r="C8789" t="s">
        <v>14</v>
      </c>
      <c r="D8789" t="s">
        <v>50</v>
      </c>
      <c r="E8789" t="s">
        <v>16</v>
      </c>
      <c r="F8789" t="s">
        <v>33</v>
      </c>
      <c r="G8789">
        <v>7361.88</v>
      </c>
      <c r="H8789">
        <v>3</v>
      </c>
      <c r="I8789">
        <v>22085.64</v>
      </c>
      <c r="J8789">
        <v>3.73</v>
      </c>
      <c r="K8789">
        <v>952</v>
      </c>
      <c r="L8789" s="1">
        <v>45420</v>
      </c>
    </row>
    <row r="8790" spans="1:12" x14ac:dyDescent="0.25">
      <c r="A8790" t="s">
        <v>8834</v>
      </c>
      <c r="B8790" t="s">
        <v>49</v>
      </c>
      <c r="C8790" t="s">
        <v>14</v>
      </c>
      <c r="D8790" t="s">
        <v>50</v>
      </c>
      <c r="E8790" t="s">
        <v>16</v>
      </c>
      <c r="F8790" t="s">
        <v>40</v>
      </c>
      <c r="G8790">
        <v>4827.21</v>
      </c>
      <c r="H8790">
        <v>5</v>
      </c>
      <c r="I8790">
        <v>24136.05</v>
      </c>
      <c r="J8790">
        <v>4.45</v>
      </c>
      <c r="K8790">
        <v>3568</v>
      </c>
      <c r="L8790" s="1">
        <v>45529</v>
      </c>
    </row>
    <row r="8791" spans="1:12" x14ac:dyDescent="0.25">
      <c r="A8791" t="s">
        <v>8835</v>
      </c>
      <c r="B8791" t="s">
        <v>53</v>
      </c>
      <c r="C8791" t="s">
        <v>31</v>
      </c>
      <c r="D8791" t="s">
        <v>54</v>
      </c>
      <c r="E8791" t="s">
        <v>22</v>
      </c>
      <c r="F8791" t="s">
        <v>62</v>
      </c>
      <c r="G8791">
        <v>10509.74</v>
      </c>
      <c r="H8791">
        <v>2</v>
      </c>
      <c r="I8791">
        <v>21019.48</v>
      </c>
      <c r="J8791">
        <v>4.55</v>
      </c>
      <c r="K8791">
        <v>2812</v>
      </c>
      <c r="L8791" s="1">
        <v>45598</v>
      </c>
    </row>
    <row r="8792" spans="1:12" x14ac:dyDescent="0.25">
      <c r="A8792" t="s">
        <v>8836</v>
      </c>
      <c r="B8792" t="s">
        <v>19</v>
      </c>
      <c r="C8792" t="s">
        <v>20</v>
      </c>
      <c r="D8792" t="s">
        <v>21</v>
      </c>
      <c r="E8792" t="s">
        <v>47</v>
      </c>
      <c r="F8792" t="s">
        <v>28</v>
      </c>
      <c r="G8792">
        <v>17339.53</v>
      </c>
      <c r="H8792">
        <v>2</v>
      </c>
      <c r="I8792">
        <v>34679.06</v>
      </c>
      <c r="J8792">
        <v>4.54</v>
      </c>
      <c r="K8792">
        <v>4205</v>
      </c>
      <c r="L8792" s="1">
        <v>45471</v>
      </c>
    </row>
    <row r="8793" spans="1:12" x14ac:dyDescent="0.25">
      <c r="A8793" t="s">
        <v>8837</v>
      </c>
      <c r="B8793" t="s">
        <v>38</v>
      </c>
      <c r="C8793" t="s">
        <v>20</v>
      </c>
      <c r="D8793" t="s">
        <v>39</v>
      </c>
      <c r="E8793" t="s">
        <v>47</v>
      </c>
      <c r="F8793" t="s">
        <v>17</v>
      </c>
      <c r="G8793">
        <v>13739.8</v>
      </c>
      <c r="H8793">
        <v>4</v>
      </c>
      <c r="I8793">
        <v>54959.199999999997</v>
      </c>
      <c r="J8793">
        <v>4.07</v>
      </c>
      <c r="K8793">
        <v>444</v>
      </c>
      <c r="L8793" s="1">
        <v>45340</v>
      </c>
    </row>
    <row r="8794" spans="1:12" x14ac:dyDescent="0.25">
      <c r="A8794" t="s">
        <v>8838</v>
      </c>
      <c r="B8794" t="s">
        <v>30</v>
      </c>
      <c r="C8794" t="s">
        <v>31</v>
      </c>
      <c r="D8794" t="s">
        <v>32</v>
      </c>
      <c r="E8794" t="s">
        <v>16</v>
      </c>
      <c r="F8794" t="s">
        <v>23</v>
      </c>
      <c r="G8794">
        <v>18424.59</v>
      </c>
      <c r="H8794">
        <v>1</v>
      </c>
      <c r="I8794">
        <v>18424.59</v>
      </c>
      <c r="J8794">
        <v>1.89</v>
      </c>
      <c r="K8794">
        <v>1937</v>
      </c>
      <c r="L8794" s="1">
        <v>45299</v>
      </c>
    </row>
    <row r="8795" spans="1:12" x14ac:dyDescent="0.25">
      <c r="A8795" t="s">
        <v>8839</v>
      </c>
      <c r="B8795" t="s">
        <v>43</v>
      </c>
      <c r="C8795" t="s">
        <v>44</v>
      </c>
      <c r="D8795" t="s">
        <v>45</v>
      </c>
      <c r="E8795" t="s">
        <v>16</v>
      </c>
      <c r="F8795" t="s">
        <v>33</v>
      </c>
      <c r="G8795">
        <v>4958</v>
      </c>
      <c r="H8795">
        <v>3</v>
      </c>
      <c r="I8795">
        <v>14874</v>
      </c>
      <c r="J8795">
        <v>4.95</v>
      </c>
      <c r="K8795">
        <v>4737</v>
      </c>
      <c r="L8795" s="1">
        <v>45330</v>
      </c>
    </row>
    <row r="8796" spans="1:12" x14ac:dyDescent="0.25">
      <c r="A8796" t="s">
        <v>8840</v>
      </c>
      <c r="B8796" t="s">
        <v>13</v>
      </c>
      <c r="C8796" t="s">
        <v>14</v>
      </c>
      <c r="D8796" t="s">
        <v>15</v>
      </c>
      <c r="E8796" t="s">
        <v>22</v>
      </c>
      <c r="F8796" t="s">
        <v>28</v>
      </c>
      <c r="G8796">
        <v>5984.36</v>
      </c>
      <c r="H8796">
        <v>5</v>
      </c>
      <c r="I8796">
        <v>29921.8</v>
      </c>
      <c r="J8796">
        <v>3.4</v>
      </c>
      <c r="K8796">
        <v>4151</v>
      </c>
      <c r="L8796" s="1">
        <v>45371</v>
      </c>
    </row>
    <row r="8797" spans="1:12" x14ac:dyDescent="0.25">
      <c r="A8797" t="s">
        <v>8841</v>
      </c>
      <c r="B8797" t="s">
        <v>30</v>
      </c>
      <c r="C8797" t="s">
        <v>31</v>
      </c>
      <c r="D8797" t="s">
        <v>32</v>
      </c>
      <c r="E8797" t="s">
        <v>16</v>
      </c>
      <c r="F8797" t="s">
        <v>17</v>
      </c>
      <c r="G8797">
        <v>19431.919999999998</v>
      </c>
      <c r="H8797">
        <v>5</v>
      </c>
      <c r="I8797">
        <v>97159.6</v>
      </c>
      <c r="J8797">
        <v>4.53</v>
      </c>
      <c r="K8797">
        <v>2868</v>
      </c>
      <c r="L8797" s="1">
        <v>45455</v>
      </c>
    </row>
    <row r="8798" spans="1:12" x14ac:dyDescent="0.25">
      <c r="A8798" t="s">
        <v>8842</v>
      </c>
      <c r="B8798" t="s">
        <v>13</v>
      </c>
      <c r="C8798" t="s">
        <v>14</v>
      </c>
      <c r="D8798" t="s">
        <v>15</v>
      </c>
      <c r="E8798" t="s">
        <v>47</v>
      </c>
      <c r="F8798" t="s">
        <v>40</v>
      </c>
      <c r="G8798">
        <v>13794.33</v>
      </c>
      <c r="H8798">
        <v>5</v>
      </c>
      <c r="I8798">
        <v>68971.649999999994</v>
      </c>
      <c r="J8798">
        <v>4.79</v>
      </c>
      <c r="K8798">
        <v>628</v>
      </c>
      <c r="L8798" s="1">
        <v>45579</v>
      </c>
    </row>
    <row r="8799" spans="1:12" x14ac:dyDescent="0.25">
      <c r="A8799" t="s">
        <v>8843</v>
      </c>
      <c r="B8799" t="s">
        <v>43</v>
      </c>
      <c r="C8799" t="s">
        <v>44</v>
      </c>
      <c r="D8799" t="s">
        <v>45</v>
      </c>
      <c r="E8799" t="s">
        <v>16</v>
      </c>
      <c r="F8799" t="s">
        <v>40</v>
      </c>
      <c r="G8799">
        <v>10114.700000000001</v>
      </c>
      <c r="H8799">
        <v>4</v>
      </c>
      <c r="I8799">
        <v>40458.800000000003</v>
      </c>
      <c r="J8799">
        <v>3.64</v>
      </c>
      <c r="K8799">
        <v>1025</v>
      </c>
      <c r="L8799" s="1">
        <v>45552</v>
      </c>
    </row>
    <row r="8800" spans="1:12" x14ac:dyDescent="0.25">
      <c r="A8800" t="s">
        <v>8844</v>
      </c>
      <c r="B8800" t="s">
        <v>25</v>
      </c>
      <c r="C8800" t="s">
        <v>26</v>
      </c>
      <c r="D8800" t="s">
        <v>27</v>
      </c>
      <c r="E8800" t="s">
        <v>47</v>
      </c>
      <c r="F8800" t="s">
        <v>40</v>
      </c>
      <c r="G8800">
        <v>158.68</v>
      </c>
      <c r="H8800">
        <v>3</v>
      </c>
      <c r="I8800">
        <v>476.04</v>
      </c>
      <c r="J8800">
        <v>2.63</v>
      </c>
      <c r="K8800">
        <v>4051</v>
      </c>
      <c r="L8800" s="1">
        <v>45598</v>
      </c>
    </row>
    <row r="8801" spans="1:12" x14ac:dyDescent="0.25">
      <c r="A8801" t="s">
        <v>8845</v>
      </c>
      <c r="B8801" t="s">
        <v>30</v>
      </c>
      <c r="C8801" t="s">
        <v>31</v>
      </c>
      <c r="D8801" t="s">
        <v>32</v>
      </c>
      <c r="E8801" t="s">
        <v>22</v>
      </c>
      <c r="F8801" t="s">
        <v>33</v>
      </c>
      <c r="G8801">
        <v>13066.72</v>
      </c>
      <c r="H8801">
        <v>5</v>
      </c>
      <c r="I8801">
        <v>65333.599999999999</v>
      </c>
      <c r="J8801">
        <v>1.56</v>
      </c>
      <c r="K8801">
        <v>3071</v>
      </c>
      <c r="L8801" s="1">
        <v>45620</v>
      </c>
    </row>
    <row r="8802" spans="1:12" x14ac:dyDescent="0.25">
      <c r="A8802" t="s">
        <v>8846</v>
      </c>
      <c r="B8802" t="s">
        <v>13</v>
      </c>
      <c r="C8802" t="s">
        <v>14</v>
      </c>
      <c r="D8802" t="s">
        <v>15</v>
      </c>
      <c r="E8802" t="s">
        <v>16</v>
      </c>
      <c r="F8802" t="s">
        <v>33</v>
      </c>
      <c r="G8802">
        <v>8219.83</v>
      </c>
      <c r="H8802">
        <v>2</v>
      </c>
      <c r="I8802">
        <v>16439.66</v>
      </c>
      <c r="J8802">
        <v>1.65</v>
      </c>
      <c r="K8802">
        <v>4501</v>
      </c>
      <c r="L8802" s="1">
        <v>45360</v>
      </c>
    </row>
    <row r="8803" spans="1:12" x14ac:dyDescent="0.25">
      <c r="A8803" t="s">
        <v>8847</v>
      </c>
      <c r="B8803" t="s">
        <v>53</v>
      </c>
      <c r="C8803" t="s">
        <v>31</v>
      </c>
      <c r="D8803" t="s">
        <v>54</v>
      </c>
      <c r="E8803" t="s">
        <v>16</v>
      </c>
      <c r="F8803" t="s">
        <v>17</v>
      </c>
      <c r="G8803">
        <v>16151.07</v>
      </c>
      <c r="H8803">
        <v>1</v>
      </c>
      <c r="I8803">
        <v>16151.07</v>
      </c>
      <c r="J8803">
        <v>2.13</v>
      </c>
      <c r="K8803">
        <v>4883</v>
      </c>
      <c r="L8803" s="1">
        <v>45586</v>
      </c>
    </row>
    <row r="8804" spans="1:12" x14ac:dyDescent="0.25">
      <c r="A8804" t="s">
        <v>8848</v>
      </c>
      <c r="B8804" t="s">
        <v>19</v>
      </c>
      <c r="C8804" t="s">
        <v>20</v>
      </c>
      <c r="D8804" t="s">
        <v>21</v>
      </c>
      <c r="E8804" t="s">
        <v>47</v>
      </c>
      <c r="F8804" t="s">
        <v>62</v>
      </c>
      <c r="G8804">
        <v>9804.2000000000007</v>
      </c>
      <c r="H8804">
        <v>3</v>
      </c>
      <c r="I8804">
        <v>29412.6</v>
      </c>
      <c r="J8804">
        <v>1.08</v>
      </c>
      <c r="K8804">
        <v>17</v>
      </c>
      <c r="L8804" s="1">
        <v>45615</v>
      </c>
    </row>
    <row r="8805" spans="1:12" x14ac:dyDescent="0.25">
      <c r="A8805" t="s">
        <v>8849</v>
      </c>
      <c r="B8805" t="s">
        <v>19</v>
      </c>
      <c r="C8805" t="s">
        <v>20</v>
      </c>
      <c r="D8805" t="s">
        <v>21</v>
      </c>
      <c r="E8805" t="s">
        <v>16</v>
      </c>
      <c r="F8805" t="s">
        <v>62</v>
      </c>
      <c r="G8805">
        <v>518.83000000000004</v>
      </c>
      <c r="H8805">
        <v>1</v>
      </c>
      <c r="I8805">
        <v>518.83000000000004</v>
      </c>
      <c r="J8805">
        <v>4.38</v>
      </c>
      <c r="K8805">
        <v>4143</v>
      </c>
      <c r="L8805" s="1">
        <v>45342</v>
      </c>
    </row>
    <row r="8806" spans="1:12" x14ac:dyDescent="0.25">
      <c r="A8806" t="s">
        <v>8850</v>
      </c>
      <c r="B8806" t="s">
        <v>53</v>
      </c>
      <c r="C8806" t="s">
        <v>31</v>
      </c>
      <c r="D8806" t="s">
        <v>54</v>
      </c>
      <c r="E8806" t="s">
        <v>47</v>
      </c>
      <c r="F8806" t="s">
        <v>28</v>
      </c>
      <c r="G8806">
        <v>14421.97</v>
      </c>
      <c r="H8806">
        <v>1</v>
      </c>
      <c r="I8806">
        <v>14421.97</v>
      </c>
      <c r="J8806">
        <v>1.43</v>
      </c>
      <c r="K8806">
        <v>882</v>
      </c>
      <c r="L8806" s="1">
        <v>45422</v>
      </c>
    </row>
    <row r="8807" spans="1:12" x14ac:dyDescent="0.25">
      <c r="A8807" t="s">
        <v>8851</v>
      </c>
      <c r="B8807" t="s">
        <v>35</v>
      </c>
      <c r="C8807" t="s">
        <v>14</v>
      </c>
      <c r="D8807" t="s">
        <v>36</v>
      </c>
      <c r="E8807" t="s">
        <v>47</v>
      </c>
      <c r="F8807" t="s">
        <v>28</v>
      </c>
      <c r="G8807">
        <v>6696.19</v>
      </c>
      <c r="H8807">
        <v>4</v>
      </c>
      <c r="I8807">
        <v>26784.76</v>
      </c>
      <c r="J8807">
        <v>1.93</v>
      </c>
      <c r="K8807">
        <v>2158</v>
      </c>
      <c r="L8807" s="1">
        <v>45306</v>
      </c>
    </row>
    <row r="8808" spans="1:12" x14ac:dyDescent="0.25">
      <c r="A8808" t="s">
        <v>8852</v>
      </c>
      <c r="B8808" t="s">
        <v>19</v>
      </c>
      <c r="C8808" t="s">
        <v>20</v>
      </c>
      <c r="D8808" t="s">
        <v>21</v>
      </c>
      <c r="E8808" t="s">
        <v>16</v>
      </c>
      <c r="F8808" t="s">
        <v>62</v>
      </c>
      <c r="G8808">
        <v>9717.42</v>
      </c>
      <c r="H8808">
        <v>3</v>
      </c>
      <c r="I8808">
        <v>29152.26</v>
      </c>
      <c r="J8808">
        <v>3.07</v>
      </c>
      <c r="K8808">
        <v>4591</v>
      </c>
      <c r="L8808" s="1">
        <v>45528</v>
      </c>
    </row>
    <row r="8809" spans="1:12" x14ac:dyDescent="0.25">
      <c r="A8809" t="s">
        <v>8853</v>
      </c>
      <c r="B8809" t="s">
        <v>25</v>
      </c>
      <c r="C8809" t="s">
        <v>26</v>
      </c>
      <c r="D8809" t="s">
        <v>27</v>
      </c>
      <c r="E8809" t="s">
        <v>22</v>
      </c>
      <c r="F8809" t="s">
        <v>62</v>
      </c>
      <c r="G8809">
        <v>8321.6200000000008</v>
      </c>
      <c r="H8809">
        <v>4</v>
      </c>
      <c r="I8809">
        <v>33286.480000000003</v>
      </c>
      <c r="J8809">
        <v>3.36</v>
      </c>
      <c r="K8809">
        <v>607</v>
      </c>
      <c r="L8809" s="1">
        <v>45433</v>
      </c>
    </row>
    <row r="8810" spans="1:12" x14ac:dyDescent="0.25">
      <c r="A8810" t="s">
        <v>8854</v>
      </c>
      <c r="B8810" t="s">
        <v>25</v>
      </c>
      <c r="C8810" t="s">
        <v>26</v>
      </c>
      <c r="D8810" t="s">
        <v>27</v>
      </c>
      <c r="E8810" t="s">
        <v>22</v>
      </c>
      <c r="F8810" t="s">
        <v>23</v>
      </c>
      <c r="G8810">
        <v>17174.52</v>
      </c>
      <c r="H8810">
        <v>3</v>
      </c>
      <c r="I8810">
        <v>51523.56</v>
      </c>
      <c r="J8810">
        <v>2.98</v>
      </c>
      <c r="K8810">
        <v>847</v>
      </c>
      <c r="L8810" s="1">
        <v>45439</v>
      </c>
    </row>
    <row r="8811" spans="1:12" x14ac:dyDescent="0.25">
      <c r="A8811" t="s">
        <v>8855</v>
      </c>
      <c r="B8811" t="s">
        <v>13</v>
      </c>
      <c r="C8811" t="s">
        <v>14</v>
      </c>
      <c r="D8811" t="s">
        <v>15</v>
      </c>
      <c r="E8811" t="s">
        <v>22</v>
      </c>
      <c r="F8811" t="s">
        <v>23</v>
      </c>
      <c r="G8811">
        <v>6793.62</v>
      </c>
      <c r="H8811">
        <v>5</v>
      </c>
      <c r="I8811">
        <v>33968.1</v>
      </c>
      <c r="J8811">
        <v>4.0999999999999996</v>
      </c>
      <c r="K8811">
        <v>3508</v>
      </c>
      <c r="L8811" s="1">
        <v>45619</v>
      </c>
    </row>
    <row r="8812" spans="1:12" x14ac:dyDescent="0.25">
      <c r="A8812" t="s">
        <v>8856</v>
      </c>
      <c r="B8812" t="s">
        <v>53</v>
      </c>
      <c r="C8812" t="s">
        <v>31</v>
      </c>
      <c r="D8812" t="s">
        <v>54</v>
      </c>
      <c r="E8812" t="s">
        <v>16</v>
      </c>
      <c r="F8812" t="s">
        <v>40</v>
      </c>
      <c r="G8812">
        <v>3934.58</v>
      </c>
      <c r="H8812">
        <v>5</v>
      </c>
      <c r="I8812">
        <v>19672.900000000001</v>
      </c>
      <c r="J8812">
        <v>1.66</v>
      </c>
      <c r="K8812">
        <v>2527</v>
      </c>
      <c r="L8812" s="1">
        <v>45467</v>
      </c>
    </row>
    <row r="8813" spans="1:12" x14ac:dyDescent="0.25">
      <c r="A8813" t="s">
        <v>8857</v>
      </c>
      <c r="B8813" t="s">
        <v>30</v>
      </c>
      <c r="C8813" t="s">
        <v>31</v>
      </c>
      <c r="D8813" t="s">
        <v>32</v>
      </c>
      <c r="E8813" t="s">
        <v>16</v>
      </c>
      <c r="F8813" t="s">
        <v>33</v>
      </c>
      <c r="G8813">
        <v>6757.36</v>
      </c>
      <c r="H8813">
        <v>1</v>
      </c>
      <c r="I8813">
        <v>6757.36</v>
      </c>
      <c r="J8813">
        <v>4.9800000000000004</v>
      </c>
      <c r="K8813">
        <v>2903</v>
      </c>
      <c r="L8813" s="1">
        <v>45628</v>
      </c>
    </row>
    <row r="8814" spans="1:12" x14ac:dyDescent="0.25">
      <c r="A8814" t="s">
        <v>8858</v>
      </c>
      <c r="B8814" t="s">
        <v>65</v>
      </c>
      <c r="C8814" t="s">
        <v>20</v>
      </c>
      <c r="D8814" t="s">
        <v>66</v>
      </c>
      <c r="E8814" t="s">
        <v>47</v>
      </c>
      <c r="F8814" t="s">
        <v>40</v>
      </c>
      <c r="G8814">
        <v>14066.26</v>
      </c>
      <c r="H8814">
        <v>1</v>
      </c>
      <c r="I8814">
        <v>14066.26</v>
      </c>
      <c r="J8814">
        <v>2.38</v>
      </c>
      <c r="K8814">
        <v>4289</v>
      </c>
      <c r="L8814" s="1">
        <v>45299</v>
      </c>
    </row>
    <row r="8815" spans="1:12" x14ac:dyDescent="0.25">
      <c r="A8815" t="s">
        <v>8859</v>
      </c>
      <c r="B8815" t="s">
        <v>38</v>
      </c>
      <c r="C8815" t="s">
        <v>20</v>
      </c>
      <c r="D8815" t="s">
        <v>39</v>
      </c>
      <c r="E8815" t="s">
        <v>47</v>
      </c>
      <c r="F8815" t="s">
        <v>17</v>
      </c>
      <c r="G8815">
        <v>12275.02</v>
      </c>
      <c r="H8815">
        <v>5</v>
      </c>
      <c r="I8815">
        <v>61375.1</v>
      </c>
      <c r="J8815">
        <v>1.45</v>
      </c>
      <c r="K8815">
        <v>3032</v>
      </c>
      <c r="L8815" s="1">
        <v>45477</v>
      </c>
    </row>
    <row r="8816" spans="1:12" x14ac:dyDescent="0.25">
      <c r="A8816" t="s">
        <v>8860</v>
      </c>
      <c r="B8816" t="s">
        <v>53</v>
      </c>
      <c r="C8816" t="s">
        <v>31</v>
      </c>
      <c r="D8816" t="s">
        <v>54</v>
      </c>
      <c r="E8816" t="s">
        <v>22</v>
      </c>
      <c r="F8816" t="s">
        <v>23</v>
      </c>
      <c r="G8816">
        <v>16230.14</v>
      </c>
      <c r="H8816">
        <v>5</v>
      </c>
      <c r="I8816">
        <v>81150.7</v>
      </c>
      <c r="J8816">
        <v>3.05</v>
      </c>
      <c r="K8816">
        <v>2130</v>
      </c>
      <c r="L8816" s="1">
        <v>45426</v>
      </c>
    </row>
    <row r="8817" spans="1:12" x14ac:dyDescent="0.25">
      <c r="A8817" t="s">
        <v>8861</v>
      </c>
      <c r="B8817" t="s">
        <v>30</v>
      </c>
      <c r="C8817" t="s">
        <v>31</v>
      </c>
      <c r="D8817" t="s">
        <v>32</v>
      </c>
      <c r="E8817" t="s">
        <v>47</v>
      </c>
      <c r="F8817" t="s">
        <v>23</v>
      </c>
      <c r="G8817">
        <v>14294.41</v>
      </c>
      <c r="H8817">
        <v>2</v>
      </c>
      <c r="I8817">
        <v>28588.82</v>
      </c>
      <c r="J8817">
        <v>3.84</v>
      </c>
      <c r="K8817">
        <v>1885</v>
      </c>
      <c r="L8817" s="1">
        <v>45560</v>
      </c>
    </row>
    <row r="8818" spans="1:12" x14ac:dyDescent="0.25">
      <c r="A8818" t="s">
        <v>8862</v>
      </c>
      <c r="B8818" t="s">
        <v>25</v>
      </c>
      <c r="C8818" t="s">
        <v>26</v>
      </c>
      <c r="D8818" t="s">
        <v>27</v>
      </c>
      <c r="E8818" t="s">
        <v>22</v>
      </c>
      <c r="F8818" t="s">
        <v>28</v>
      </c>
      <c r="G8818">
        <v>15154.87</v>
      </c>
      <c r="H8818">
        <v>4</v>
      </c>
      <c r="I8818">
        <v>60619.48</v>
      </c>
      <c r="J8818">
        <v>3.63</v>
      </c>
      <c r="K8818">
        <v>4022</v>
      </c>
      <c r="L8818" s="1">
        <v>45326</v>
      </c>
    </row>
    <row r="8819" spans="1:12" x14ac:dyDescent="0.25">
      <c r="A8819" t="s">
        <v>8863</v>
      </c>
      <c r="B8819" t="s">
        <v>19</v>
      </c>
      <c r="C8819" t="s">
        <v>20</v>
      </c>
      <c r="D8819" t="s">
        <v>21</v>
      </c>
      <c r="E8819" t="s">
        <v>47</v>
      </c>
      <c r="F8819" t="s">
        <v>23</v>
      </c>
      <c r="G8819">
        <v>7864.85</v>
      </c>
      <c r="H8819">
        <v>1</v>
      </c>
      <c r="I8819">
        <v>7864.85</v>
      </c>
      <c r="J8819">
        <v>1.04</v>
      </c>
      <c r="K8819">
        <v>3550</v>
      </c>
      <c r="L8819" s="1">
        <v>45376</v>
      </c>
    </row>
    <row r="8820" spans="1:12" x14ac:dyDescent="0.25">
      <c r="A8820" t="s">
        <v>8864</v>
      </c>
      <c r="B8820" t="s">
        <v>30</v>
      </c>
      <c r="C8820" t="s">
        <v>31</v>
      </c>
      <c r="D8820" t="s">
        <v>32</v>
      </c>
      <c r="E8820" t="s">
        <v>16</v>
      </c>
      <c r="F8820" t="s">
        <v>17</v>
      </c>
      <c r="G8820">
        <v>18992.759999999998</v>
      </c>
      <c r="H8820">
        <v>2</v>
      </c>
      <c r="I8820">
        <v>37985.519999999997</v>
      </c>
      <c r="J8820">
        <v>1.5</v>
      </c>
      <c r="K8820">
        <v>757</v>
      </c>
      <c r="L8820" s="1">
        <v>45292</v>
      </c>
    </row>
    <row r="8821" spans="1:12" x14ac:dyDescent="0.25">
      <c r="A8821" t="s">
        <v>8865</v>
      </c>
      <c r="B8821" t="s">
        <v>49</v>
      </c>
      <c r="C8821" t="s">
        <v>14</v>
      </c>
      <c r="D8821" t="s">
        <v>50</v>
      </c>
      <c r="E8821" t="s">
        <v>22</v>
      </c>
      <c r="F8821" t="s">
        <v>17</v>
      </c>
      <c r="G8821">
        <v>4252.13</v>
      </c>
      <c r="H8821">
        <v>3</v>
      </c>
      <c r="I8821">
        <v>12756.39</v>
      </c>
      <c r="J8821">
        <v>4.3899999999999997</v>
      </c>
      <c r="K8821">
        <v>1262</v>
      </c>
      <c r="L8821" s="1">
        <v>45360</v>
      </c>
    </row>
    <row r="8822" spans="1:12" x14ac:dyDescent="0.25">
      <c r="A8822" t="s">
        <v>8866</v>
      </c>
      <c r="B8822" t="s">
        <v>38</v>
      </c>
      <c r="C8822" t="s">
        <v>20</v>
      </c>
      <c r="D8822" t="s">
        <v>39</v>
      </c>
      <c r="E8822" t="s">
        <v>16</v>
      </c>
      <c r="F8822" t="s">
        <v>28</v>
      </c>
      <c r="G8822">
        <v>5842.72</v>
      </c>
      <c r="H8822">
        <v>2</v>
      </c>
      <c r="I8822">
        <v>11685.44</v>
      </c>
      <c r="J8822">
        <v>3.98</v>
      </c>
      <c r="K8822">
        <v>4826</v>
      </c>
      <c r="L8822" s="1">
        <v>45550</v>
      </c>
    </row>
    <row r="8823" spans="1:12" x14ac:dyDescent="0.25">
      <c r="A8823" t="s">
        <v>8867</v>
      </c>
      <c r="B8823" t="s">
        <v>38</v>
      </c>
      <c r="C8823" t="s">
        <v>20</v>
      </c>
      <c r="D8823" t="s">
        <v>39</v>
      </c>
      <c r="E8823" t="s">
        <v>16</v>
      </c>
      <c r="F8823" t="s">
        <v>28</v>
      </c>
      <c r="G8823">
        <v>12773.91</v>
      </c>
      <c r="H8823">
        <v>5</v>
      </c>
      <c r="I8823">
        <v>63869.55</v>
      </c>
      <c r="J8823">
        <v>2.65</v>
      </c>
      <c r="K8823">
        <v>3991</v>
      </c>
      <c r="L8823" s="1">
        <v>45388</v>
      </c>
    </row>
    <row r="8824" spans="1:12" x14ac:dyDescent="0.25">
      <c r="A8824" t="s">
        <v>8868</v>
      </c>
      <c r="B8824" t="s">
        <v>43</v>
      </c>
      <c r="C8824" t="s">
        <v>44</v>
      </c>
      <c r="D8824" t="s">
        <v>45</v>
      </c>
      <c r="E8824" t="s">
        <v>22</v>
      </c>
      <c r="F8824" t="s">
        <v>62</v>
      </c>
      <c r="G8824">
        <v>19968.939999999999</v>
      </c>
      <c r="H8824">
        <v>5</v>
      </c>
      <c r="I8824">
        <v>99844.7</v>
      </c>
      <c r="J8824">
        <v>2.21</v>
      </c>
      <c r="K8824">
        <v>3107</v>
      </c>
      <c r="L8824" s="1">
        <v>45392</v>
      </c>
    </row>
    <row r="8825" spans="1:12" x14ac:dyDescent="0.25">
      <c r="A8825" t="s">
        <v>8869</v>
      </c>
      <c r="B8825" t="s">
        <v>19</v>
      </c>
      <c r="C8825" t="s">
        <v>20</v>
      </c>
      <c r="D8825" t="s">
        <v>21</v>
      </c>
      <c r="E8825" t="s">
        <v>16</v>
      </c>
      <c r="F8825" t="s">
        <v>62</v>
      </c>
      <c r="G8825">
        <v>4614.63</v>
      </c>
      <c r="H8825">
        <v>2</v>
      </c>
      <c r="I8825">
        <v>9229.26</v>
      </c>
      <c r="J8825">
        <v>1.1100000000000001</v>
      </c>
      <c r="K8825">
        <v>3416</v>
      </c>
      <c r="L8825" s="1">
        <v>45482</v>
      </c>
    </row>
    <row r="8826" spans="1:12" x14ac:dyDescent="0.25">
      <c r="A8826" t="s">
        <v>8870</v>
      </c>
      <c r="B8826" t="s">
        <v>35</v>
      </c>
      <c r="C8826" t="s">
        <v>14</v>
      </c>
      <c r="D8826" t="s">
        <v>36</v>
      </c>
      <c r="E8826" t="s">
        <v>47</v>
      </c>
      <c r="F8826" t="s">
        <v>17</v>
      </c>
      <c r="G8826">
        <v>16635.46</v>
      </c>
      <c r="H8826">
        <v>3</v>
      </c>
      <c r="I8826">
        <v>49906.38</v>
      </c>
      <c r="J8826">
        <v>4.59</v>
      </c>
      <c r="K8826">
        <v>2180</v>
      </c>
      <c r="L8826" s="1">
        <v>45415</v>
      </c>
    </row>
    <row r="8827" spans="1:12" x14ac:dyDescent="0.25">
      <c r="A8827" t="s">
        <v>8871</v>
      </c>
      <c r="B8827" t="s">
        <v>13</v>
      </c>
      <c r="C8827" t="s">
        <v>14</v>
      </c>
      <c r="D8827" t="s">
        <v>15</v>
      </c>
      <c r="E8827" t="s">
        <v>22</v>
      </c>
      <c r="F8827" t="s">
        <v>33</v>
      </c>
      <c r="G8827">
        <v>3959.57</v>
      </c>
      <c r="H8827">
        <v>2</v>
      </c>
      <c r="I8827">
        <v>7919.14</v>
      </c>
      <c r="J8827">
        <v>2.95</v>
      </c>
      <c r="K8827">
        <v>1349</v>
      </c>
      <c r="L8827" s="1">
        <v>45568</v>
      </c>
    </row>
    <row r="8828" spans="1:12" x14ac:dyDescent="0.25">
      <c r="A8828" t="s">
        <v>8872</v>
      </c>
      <c r="B8828" t="s">
        <v>25</v>
      </c>
      <c r="C8828" t="s">
        <v>26</v>
      </c>
      <c r="D8828" t="s">
        <v>27</v>
      </c>
      <c r="E8828" t="s">
        <v>16</v>
      </c>
      <c r="F8828" t="s">
        <v>33</v>
      </c>
      <c r="G8828">
        <v>13957.82</v>
      </c>
      <c r="H8828">
        <v>4</v>
      </c>
      <c r="I8828">
        <v>55831.28</v>
      </c>
      <c r="J8828">
        <v>4.26</v>
      </c>
      <c r="K8828">
        <v>1682</v>
      </c>
      <c r="L8828" s="1">
        <v>45382</v>
      </c>
    </row>
    <row r="8829" spans="1:12" x14ac:dyDescent="0.25">
      <c r="A8829" t="s">
        <v>8873</v>
      </c>
      <c r="B8829" t="s">
        <v>25</v>
      </c>
      <c r="C8829" t="s">
        <v>26</v>
      </c>
      <c r="D8829" t="s">
        <v>27</v>
      </c>
      <c r="E8829" t="s">
        <v>47</v>
      </c>
      <c r="F8829" t="s">
        <v>62</v>
      </c>
      <c r="G8829">
        <v>18540.009999999998</v>
      </c>
      <c r="H8829">
        <v>5</v>
      </c>
      <c r="I8829">
        <v>92700.05</v>
      </c>
      <c r="J8829">
        <v>1.88</v>
      </c>
      <c r="K8829">
        <v>1021</v>
      </c>
      <c r="L8829" s="1">
        <v>45594</v>
      </c>
    </row>
    <row r="8830" spans="1:12" x14ac:dyDescent="0.25">
      <c r="A8830" t="s">
        <v>8874</v>
      </c>
      <c r="B8830" t="s">
        <v>13</v>
      </c>
      <c r="C8830" t="s">
        <v>14</v>
      </c>
      <c r="D8830" t="s">
        <v>15</v>
      </c>
      <c r="E8830" t="s">
        <v>47</v>
      </c>
      <c r="F8830" t="s">
        <v>17</v>
      </c>
      <c r="G8830">
        <v>13659.52</v>
      </c>
      <c r="H8830">
        <v>1</v>
      </c>
      <c r="I8830">
        <v>13659.52</v>
      </c>
      <c r="J8830">
        <v>2.0699999999999998</v>
      </c>
      <c r="K8830">
        <v>1602</v>
      </c>
      <c r="L8830" s="1">
        <v>45582</v>
      </c>
    </row>
    <row r="8831" spans="1:12" x14ac:dyDescent="0.25">
      <c r="A8831" t="s">
        <v>8875</v>
      </c>
      <c r="B8831" t="s">
        <v>43</v>
      </c>
      <c r="C8831" t="s">
        <v>44</v>
      </c>
      <c r="D8831" t="s">
        <v>45</v>
      </c>
      <c r="E8831" t="s">
        <v>16</v>
      </c>
      <c r="F8831" t="s">
        <v>62</v>
      </c>
      <c r="G8831">
        <v>1136.3599999999999</v>
      </c>
      <c r="H8831">
        <v>4</v>
      </c>
      <c r="I8831">
        <v>4545.4399999999996</v>
      </c>
      <c r="J8831">
        <v>2.1800000000000002</v>
      </c>
      <c r="K8831">
        <v>4797</v>
      </c>
      <c r="L8831" s="1">
        <v>45582</v>
      </c>
    </row>
    <row r="8832" spans="1:12" x14ac:dyDescent="0.25">
      <c r="A8832" t="s">
        <v>8876</v>
      </c>
      <c r="B8832" t="s">
        <v>13</v>
      </c>
      <c r="C8832" t="s">
        <v>14</v>
      </c>
      <c r="D8832" t="s">
        <v>15</v>
      </c>
      <c r="E8832" t="s">
        <v>47</v>
      </c>
      <c r="F8832" t="s">
        <v>23</v>
      </c>
      <c r="G8832">
        <v>16583.55</v>
      </c>
      <c r="H8832">
        <v>1</v>
      </c>
      <c r="I8832">
        <v>16583.55</v>
      </c>
      <c r="J8832">
        <v>1.52</v>
      </c>
      <c r="K8832">
        <v>1397</v>
      </c>
      <c r="L8832" s="1">
        <v>45436</v>
      </c>
    </row>
    <row r="8833" spans="1:12" x14ac:dyDescent="0.25">
      <c r="A8833" t="s">
        <v>8877</v>
      </c>
      <c r="B8833" t="s">
        <v>13</v>
      </c>
      <c r="C8833" t="s">
        <v>14</v>
      </c>
      <c r="D8833" t="s">
        <v>15</v>
      </c>
      <c r="E8833" t="s">
        <v>47</v>
      </c>
      <c r="F8833" t="s">
        <v>23</v>
      </c>
      <c r="G8833">
        <v>18844.21</v>
      </c>
      <c r="H8833">
        <v>5</v>
      </c>
      <c r="I8833">
        <v>94221.05</v>
      </c>
      <c r="J8833">
        <v>4.57</v>
      </c>
      <c r="K8833">
        <v>794</v>
      </c>
      <c r="L8833" s="1">
        <v>45385</v>
      </c>
    </row>
    <row r="8834" spans="1:12" x14ac:dyDescent="0.25">
      <c r="A8834" t="s">
        <v>8878</v>
      </c>
      <c r="B8834" t="s">
        <v>49</v>
      </c>
      <c r="C8834" t="s">
        <v>14</v>
      </c>
      <c r="D8834" t="s">
        <v>50</v>
      </c>
      <c r="E8834" t="s">
        <v>22</v>
      </c>
      <c r="F8834" t="s">
        <v>62</v>
      </c>
      <c r="G8834">
        <v>17855.57</v>
      </c>
      <c r="H8834">
        <v>5</v>
      </c>
      <c r="I8834">
        <v>89277.85</v>
      </c>
      <c r="J8834">
        <v>4.88</v>
      </c>
      <c r="K8834">
        <v>4936</v>
      </c>
      <c r="L8834" s="1">
        <v>45388</v>
      </c>
    </row>
    <row r="8835" spans="1:12" x14ac:dyDescent="0.25">
      <c r="A8835" t="s">
        <v>8879</v>
      </c>
      <c r="B8835" t="s">
        <v>65</v>
      </c>
      <c r="C8835" t="s">
        <v>20</v>
      </c>
      <c r="D8835" t="s">
        <v>66</v>
      </c>
      <c r="E8835" t="s">
        <v>22</v>
      </c>
      <c r="F8835" t="s">
        <v>17</v>
      </c>
      <c r="G8835">
        <v>2845.31</v>
      </c>
      <c r="H8835">
        <v>4</v>
      </c>
      <c r="I8835">
        <v>11381.24</v>
      </c>
      <c r="J8835">
        <v>3.28</v>
      </c>
      <c r="K8835">
        <v>1682</v>
      </c>
      <c r="L8835" s="1">
        <v>45460</v>
      </c>
    </row>
    <row r="8836" spans="1:12" x14ac:dyDescent="0.25">
      <c r="A8836" t="s">
        <v>8880</v>
      </c>
      <c r="B8836" t="s">
        <v>25</v>
      </c>
      <c r="C8836" t="s">
        <v>26</v>
      </c>
      <c r="D8836" t="s">
        <v>27</v>
      </c>
      <c r="E8836" t="s">
        <v>16</v>
      </c>
      <c r="F8836" t="s">
        <v>23</v>
      </c>
      <c r="G8836">
        <v>3021.39</v>
      </c>
      <c r="H8836">
        <v>3</v>
      </c>
      <c r="I8836">
        <v>9064.17</v>
      </c>
      <c r="J8836">
        <v>2.87</v>
      </c>
      <c r="K8836">
        <v>1682</v>
      </c>
      <c r="L8836" s="1">
        <v>45409</v>
      </c>
    </row>
    <row r="8837" spans="1:12" x14ac:dyDescent="0.25">
      <c r="A8837" t="s">
        <v>8881</v>
      </c>
      <c r="B8837" t="s">
        <v>30</v>
      </c>
      <c r="C8837" t="s">
        <v>31</v>
      </c>
      <c r="D8837" t="s">
        <v>32</v>
      </c>
      <c r="E8837" t="s">
        <v>16</v>
      </c>
      <c r="F8837" t="s">
        <v>28</v>
      </c>
      <c r="G8837">
        <v>14952.36</v>
      </c>
      <c r="H8837">
        <v>4</v>
      </c>
      <c r="I8837">
        <v>59809.440000000002</v>
      </c>
      <c r="J8837">
        <v>4.68</v>
      </c>
      <c r="K8837">
        <v>4211</v>
      </c>
      <c r="L8837" s="1">
        <v>45387</v>
      </c>
    </row>
    <row r="8838" spans="1:12" x14ac:dyDescent="0.25">
      <c r="A8838" t="s">
        <v>8882</v>
      </c>
      <c r="B8838" t="s">
        <v>35</v>
      </c>
      <c r="C8838" t="s">
        <v>14</v>
      </c>
      <c r="D8838" t="s">
        <v>36</v>
      </c>
      <c r="E8838" t="s">
        <v>22</v>
      </c>
      <c r="F8838" t="s">
        <v>62</v>
      </c>
      <c r="G8838">
        <v>6367.46</v>
      </c>
      <c r="H8838">
        <v>3</v>
      </c>
      <c r="I8838">
        <v>19102.38</v>
      </c>
      <c r="J8838">
        <v>3.7</v>
      </c>
      <c r="K8838">
        <v>383</v>
      </c>
      <c r="L8838" s="1">
        <v>45296</v>
      </c>
    </row>
    <row r="8839" spans="1:12" x14ac:dyDescent="0.25">
      <c r="A8839" t="s">
        <v>8883</v>
      </c>
      <c r="B8839" t="s">
        <v>38</v>
      </c>
      <c r="C8839" t="s">
        <v>20</v>
      </c>
      <c r="D8839" t="s">
        <v>39</v>
      </c>
      <c r="E8839" t="s">
        <v>22</v>
      </c>
      <c r="F8839" t="s">
        <v>62</v>
      </c>
      <c r="G8839">
        <v>12995.69</v>
      </c>
      <c r="H8839">
        <v>2</v>
      </c>
      <c r="I8839">
        <v>25991.38</v>
      </c>
      <c r="J8839">
        <v>3.56</v>
      </c>
      <c r="K8839">
        <v>3359</v>
      </c>
      <c r="L8839" s="1">
        <v>45402</v>
      </c>
    </row>
    <row r="8840" spans="1:12" x14ac:dyDescent="0.25">
      <c r="A8840" t="s">
        <v>8884</v>
      </c>
      <c r="B8840" t="s">
        <v>65</v>
      </c>
      <c r="C8840" t="s">
        <v>20</v>
      </c>
      <c r="D8840" t="s">
        <v>66</v>
      </c>
      <c r="E8840" t="s">
        <v>47</v>
      </c>
      <c r="F8840" t="s">
        <v>40</v>
      </c>
      <c r="G8840">
        <v>3997.03</v>
      </c>
      <c r="H8840">
        <v>3</v>
      </c>
      <c r="I8840">
        <v>11991.09</v>
      </c>
      <c r="J8840">
        <v>1.83</v>
      </c>
      <c r="K8840">
        <v>265</v>
      </c>
      <c r="L8840" s="1">
        <v>45386</v>
      </c>
    </row>
    <row r="8841" spans="1:12" x14ac:dyDescent="0.25">
      <c r="A8841" t="s">
        <v>8885</v>
      </c>
      <c r="B8841" t="s">
        <v>35</v>
      </c>
      <c r="C8841" t="s">
        <v>14</v>
      </c>
      <c r="D8841" t="s">
        <v>36</v>
      </c>
      <c r="E8841" t="s">
        <v>47</v>
      </c>
      <c r="F8841" t="s">
        <v>62</v>
      </c>
      <c r="G8841">
        <v>6126.88</v>
      </c>
      <c r="H8841">
        <v>1</v>
      </c>
      <c r="I8841">
        <v>6126.88</v>
      </c>
      <c r="J8841">
        <v>2.64</v>
      </c>
      <c r="K8841">
        <v>793</v>
      </c>
      <c r="L8841" s="1">
        <v>45605</v>
      </c>
    </row>
    <row r="8842" spans="1:12" x14ac:dyDescent="0.25">
      <c r="A8842" t="s">
        <v>8886</v>
      </c>
      <c r="B8842" t="s">
        <v>25</v>
      </c>
      <c r="C8842" t="s">
        <v>26</v>
      </c>
      <c r="D8842" t="s">
        <v>27</v>
      </c>
      <c r="E8842" t="s">
        <v>47</v>
      </c>
      <c r="F8842" t="s">
        <v>23</v>
      </c>
      <c r="G8842">
        <v>399.47</v>
      </c>
      <c r="H8842">
        <v>3</v>
      </c>
      <c r="I8842">
        <v>1198.4100000000001</v>
      </c>
      <c r="J8842">
        <v>3.98</v>
      </c>
      <c r="K8842">
        <v>1920</v>
      </c>
      <c r="L8842" s="1">
        <v>45436</v>
      </c>
    </row>
    <row r="8843" spans="1:12" x14ac:dyDescent="0.25">
      <c r="A8843" t="s">
        <v>8887</v>
      </c>
      <c r="B8843" t="s">
        <v>38</v>
      </c>
      <c r="C8843" t="s">
        <v>20</v>
      </c>
      <c r="D8843" t="s">
        <v>39</v>
      </c>
      <c r="E8843" t="s">
        <v>16</v>
      </c>
      <c r="F8843" t="s">
        <v>23</v>
      </c>
      <c r="G8843">
        <v>18490.009999999998</v>
      </c>
      <c r="H8843">
        <v>3</v>
      </c>
      <c r="I8843">
        <v>55470.03</v>
      </c>
      <c r="J8843">
        <v>3.13</v>
      </c>
      <c r="K8843">
        <v>2638</v>
      </c>
      <c r="L8843" s="1">
        <v>45426</v>
      </c>
    </row>
    <row r="8844" spans="1:12" x14ac:dyDescent="0.25">
      <c r="A8844" t="s">
        <v>8888</v>
      </c>
      <c r="B8844" t="s">
        <v>13</v>
      </c>
      <c r="C8844" t="s">
        <v>14</v>
      </c>
      <c r="D8844" t="s">
        <v>15</v>
      </c>
      <c r="E8844" t="s">
        <v>47</v>
      </c>
      <c r="F8844" t="s">
        <v>62</v>
      </c>
      <c r="G8844">
        <v>8793.2900000000009</v>
      </c>
      <c r="H8844">
        <v>2</v>
      </c>
      <c r="I8844">
        <v>17586.580000000002</v>
      </c>
      <c r="J8844">
        <v>1.06</v>
      </c>
      <c r="K8844">
        <v>2486</v>
      </c>
      <c r="L8844" s="1">
        <v>45574</v>
      </c>
    </row>
    <row r="8845" spans="1:12" x14ac:dyDescent="0.25">
      <c r="A8845" t="s">
        <v>8889</v>
      </c>
      <c r="B8845" t="s">
        <v>53</v>
      </c>
      <c r="C8845" t="s">
        <v>31</v>
      </c>
      <c r="D8845" t="s">
        <v>54</v>
      </c>
      <c r="E8845" t="s">
        <v>16</v>
      </c>
      <c r="F8845" t="s">
        <v>23</v>
      </c>
      <c r="G8845">
        <v>5502.39</v>
      </c>
      <c r="H8845">
        <v>5</v>
      </c>
      <c r="I8845">
        <v>27511.95</v>
      </c>
      <c r="J8845">
        <v>3.47</v>
      </c>
      <c r="K8845">
        <v>1100</v>
      </c>
      <c r="L8845" s="1">
        <v>45365</v>
      </c>
    </row>
    <row r="8846" spans="1:12" x14ac:dyDescent="0.25">
      <c r="A8846" t="s">
        <v>8890</v>
      </c>
      <c r="B8846" t="s">
        <v>35</v>
      </c>
      <c r="C8846" t="s">
        <v>14</v>
      </c>
      <c r="D8846" t="s">
        <v>36</v>
      </c>
      <c r="E8846" t="s">
        <v>47</v>
      </c>
      <c r="F8846" t="s">
        <v>33</v>
      </c>
      <c r="G8846">
        <v>2454.54</v>
      </c>
      <c r="H8846">
        <v>3</v>
      </c>
      <c r="I8846">
        <v>7363.62</v>
      </c>
      <c r="J8846">
        <v>1.85</v>
      </c>
      <c r="K8846">
        <v>634</v>
      </c>
      <c r="L8846" s="1">
        <v>45452</v>
      </c>
    </row>
    <row r="8847" spans="1:12" x14ac:dyDescent="0.25">
      <c r="A8847" t="s">
        <v>8891</v>
      </c>
      <c r="B8847" t="s">
        <v>19</v>
      </c>
      <c r="C8847" t="s">
        <v>20</v>
      </c>
      <c r="D8847" t="s">
        <v>21</v>
      </c>
      <c r="E8847" t="s">
        <v>22</v>
      </c>
      <c r="F8847" t="s">
        <v>40</v>
      </c>
      <c r="G8847">
        <v>9783.09</v>
      </c>
      <c r="H8847">
        <v>2</v>
      </c>
      <c r="I8847">
        <v>19566.18</v>
      </c>
      <c r="J8847">
        <v>3.84</v>
      </c>
      <c r="K8847">
        <v>2110</v>
      </c>
      <c r="L8847" s="1">
        <v>45416</v>
      </c>
    </row>
    <row r="8848" spans="1:12" x14ac:dyDescent="0.25">
      <c r="A8848" t="s">
        <v>8892</v>
      </c>
      <c r="B8848" t="s">
        <v>49</v>
      </c>
      <c r="C8848" t="s">
        <v>14</v>
      </c>
      <c r="D8848" t="s">
        <v>50</v>
      </c>
      <c r="E8848" t="s">
        <v>16</v>
      </c>
      <c r="F8848" t="s">
        <v>40</v>
      </c>
      <c r="G8848">
        <v>5195.1499999999996</v>
      </c>
      <c r="H8848">
        <v>2</v>
      </c>
      <c r="I8848">
        <v>10390.299999999999</v>
      </c>
      <c r="J8848">
        <v>2.21</v>
      </c>
      <c r="K8848">
        <v>337</v>
      </c>
      <c r="L8848" s="1">
        <v>45449</v>
      </c>
    </row>
    <row r="8849" spans="1:12" x14ac:dyDescent="0.25">
      <c r="A8849" t="s">
        <v>8893</v>
      </c>
      <c r="B8849" t="s">
        <v>19</v>
      </c>
      <c r="C8849" t="s">
        <v>20</v>
      </c>
      <c r="D8849" t="s">
        <v>21</v>
      </c>
      <c r="E8849" t="s">
        <v>22</v>
      </c>
      <c r="F8849" t="s">
        <v>33</v>
      </c>
      <c r="G8849">
        <v>10473.379999999999</v>
      </c>
      <c r="H8849">
        <v>1</v>
      </c>
      <c r="I8849">
        <v>10473.379999999999</v>
      </c>
      <c r="J8849">
        <v>2.87</v>
      </c>
      <c r="K8849">
        <v>4562</v>
      </c>
      <c r="L8849" s="1">
        <v>45480</v>
      </c>
    </row>
    <row r="8850" spans="1:12" x14ac:dyDescent="0.25">
      <c r="A8850" t="s">
        <v>8894</v>
      </c>
      <c r="B8850" t="s">
        <v>35</v>
      </c>
      <c r="C8850" t="s">
        <v>14</v>
      </c>
      <c r="D8850" t="s">
        <v>36</v>
      </c>
      <c r="E8850" t="s">
        <v>47</v>
      </c>
      <c r="F8850" t="s">
        <v>23</v>
      </c>
      <c r="G8850">
        <v>5186.2299999999996</v>
      </c>
      <c r="H8850">
        <v>5</v>
      </c>
      <c r="I8850">
        <v>25931.15</v>
      </c>
      <c r="J8850">
        <v>4.05</v>
      </c>
      <c r="K8850">
        <v>524</v>
      </c>
      <c r="L8850" s="1">
        <v>45600</v>
      </c>
    </row>
    <row r="8851" spans="1:12" x14ac:dyDescent="0.25">
      <c r="A8851" t="s">
        <v>8895</v>
      </c>
      <c r="B8851" t="s">
        <v>30</v>
      </c>
      <c r="C8851" t="s">
        <v>31</v>
      </c>
      <c r="D8851" t="s">
        <v>32</v>
      </c>
      <c r="E8851" t="s">
        <v>16</v>
      </c>
      <c r="F8851" t="s">
        <v>62</v>
      </c>
      <c r="G8851">
        <v>11838.69</v>
      </c>
      <c r="H8851">
        <v>4</v>
      </c>
      <c r="I8851">
        <v>47354.76</v>
      </c>
      <c r="J8851">
        <v>1.17</v>
      </c>
      <c r="K8851">
        <v>3891</v>
      </c>
      <c r="L8851" s="1">
        <v>45430</v>
      </c>
    </row>
    <row r="8852" spans="1:12" x14ac:dyDescent="0.25">
      <c r="A8852" t="s">
        <v>8896</v>
      </c>
      <c r="B8852" t="s">
        <v>25</v>
      </c>
      <c r="C8852" t="s">
        <v>26</v>
      </c>
      <c r="D8852" t="s">
        <v>27</v>
      </c>
      <c r="E8852" t="s">
        <v>22</v>
      </c>
      <c r="F8852" t="s">
        <v>40</v>
      </c>
      <c r="G8852">
        <v>7914.58</v>
      </c>
      <c r="H8852">
        <v>1</v>
      </c>
      <c r="I8852">
        <v>7914.58</v>
      </c>
      <c r="J8852">
        <v>1.87</v>
      </c>
      <c r="K8852">
        <v>1758</v>
      </c>
      <c r="L8852" s="1">
        <v>45372</v>
      </c>
    </row>
    <row r="8853" spans="1:12" x14ac:dyDescent="0.25">
      <c r="A8853" t="s">
        <v>8897</v>
      </c>
      <c r="B8853" t="s">
        <v>13</v>
      </c>
      <c r="C8853" t="s">
        <v>14</v>
      </c>
      <c r="D8853" t="s">
        <v>15</v>
      </c>
      <c r="E8853" t="s">
        <v>47</v>
      </c>
      <c r="F8853" t="s">
        <v>33</v>
      </c>
      <c r="G8853">
        <v>18157.78</v>
      </c>
      <c r="H8853">
        <v>4</v>
      </c>
      <c r="I8853">
        <v>72631.12</v>
      </c>
      <c r="J8853">
        <v>4.93</v>
      </c>
      <c r="K8853">
        <v>2954</v>
      </c>
      <c r="L8853" s="1">
        <v>45421</v>
      </c>
    </row>
    <row r="8854" spans="1:12" x14ac:dyDescent="0.25">
      <c r="A8854" t="s">
        <v>8898</v>
      </c>
      <c r="B8854" t="s">
        <v>43</v>
      </c>
      <c r="C8854" t="s">
        <v>44</v>
      </c>
      <c r="D8854" t="s">
        <v>45</v>
      </c>
      <c r="E8854" t="s">
        <v>22</v>
      </c>
      <c r="F8854" t="s">
        <v>33</v>
      </c>
      <c r="G8854">
        <v>16873.86</v>
      </c>
      <c r="H8854">
        <v>1</v>
      </c>
      <c r="I8854">
        <v>16873.86</v>
      </c>
      <c r="J8854">
        <v>3.15</v>
      </c>
      <c r="K8854">
        <v>321</v>
      </c>
      <c r="L8854" s="1">
        <v>45357</v>
      </c>
    </row>
    <row r="8855" spans="1:12" x14ac:dyDescent="0.25">
      <c r="A8855" t="s">
        <v>8899</v>
      </c>
      <c r="B8855" t="s">
        <v>30</v>
      </c>
      <c r="C8855" t="s">
        <v>31</v>
      </c>
      <c r="D8855" t="s">
        <v>32</v>
      </c>
      <c r="E8855" t="s">
        <v>47</v>
      </c>
      <c r="F8855" t="s">
        <v>28</v>
      </c>
      <c r="G8855">
        <v>7026.3</v>
      </c>
      <c r="H8855">
        <v>5</v>
      </c>
      <c r="I8855">
        <v>35131.5</v>
      </c>
      <c r="J8855">
        <v>5</v>
      </c>
      <c r="K8855">
        <v>396</v>
      </c>
      <c r="L8855" s="1">
        <v>45449</v>
      </c>
    </row>
    <row r="8856" spans="1:12" x14ac:dyDescent="0.25">
      <c r="A8856" t="s">
        <v>8900</v>
      </c>
      <c r="B8856" t="s">
        <v>38</v>
      </c>
      <c r="C8856" t="s">
        <v>20</v>
      </c>
      <c r="D8856" t="s">
        <v>39</v>
      </c>
      <c r="E8856" t="s">
        <v>47</v>
      </c>
      <c r="F8856" t="s">
        <v>33</v>
      </c>
      <c r="G8856">
        <v>15877.34</v>
      </c>
      <c r="H8856">
        <v>4</v>
      </c>
      <c r="I8856">
        <v>63509.36</v>
      </c>
      <c r="J8856">
        <v>2.71</v>
      </c>
      <c r="K8856">
        <v>2678</v>
      </c>
      <c r="L8856" s="1">
        <v>45487</v>
      </c>
    </row>
    <row r="8857" spans="1:12" x14ac:dyDescent="0.25">
      <c r="A8857" t="s">
        <v>8901</v>
      </c>
      <c r="B8857" t="s">
        <v>65</v>
      </c>
      <c r="C8857" t="s">
        <v>20</v>
      </c>
      <c r="D8857" t="s">
        <v>66</v>
      </c>
      <c r="E8857" t="s">
        <v>22</v>
      </c>
      <c r="F8857" t="s">
        <v>23</v>
      </c>
      <c r="G8857">
        <v>12765.42</v>
      </c>
      <c r="H8857">
        <v>1</v>
      </c>
      <c r="I8857">
        <v>12765.42</v>
      </c>
      <c r="J8857">
        <v>1.83</v>
      </c>
      <c r="K8857">
        <v>3760</v>
      </c>
      <c r="L8857" s="1">
        <v>45546</v>
      </c>
    </row>
    <row r="8858" spans="1:12" x14ac:dyDescent="0.25">
      <c r="A8858" t="s">
        <v>8902</v>
      </c>
      <c r="B8858" t="s">
        <v>53</v>
      </c>
      <c r="C8858" t="s">
        <v>31</v>
      </c>
      <c r="D8858" t="s">
        <v>54</v>
      </c>
      <c r="E8858" t="s">
        <v>22</v>
      </c>
      <c r="F8858" t="s">
        <v>23</v>
      </c>
      <c r="G8858">
        <v>8872.11</v>
      </c>
      <c r="H8858">
        <v>5</v>
      </c>
      <c r="I8858">
        <v>44360.55</v>
      </c>
      <c r="J8858">
        <v>4.63</v>
      </c>
      <c r="K8858">
        <v>3248</v>
      </c>
      <c r="L8858" s="1">
        <v>45628</v>
      </c>
    </row>
    <row r="8859" spans="1:12" x14ac:dyDescent="0.25">
      <c r="A8859" t="s">
        <v>8903</v>
      </c>
      <c r="B8859" t="s">
        <v>25</v>
      </c>
      <c r="C8859" t="s">
        <v>26</v>
      </c>
      <c r="D8859" t="s">
        <v>27</v>
      </c>
      <c r="E8859" t="s">
        <v>16</v>
      </c>
      <c r="F8859" t="s">
        <v>23</v>
      </c>
      <c r="G8859">
        <v>9152.1</v>
      </c>
      <c r="H8859">
        <v>1</v>
      </c>
      <c r="I8859">
        <v>9152.1</v>
      </c>
      <c r="J8859">
        <v>4.01</v>
      </c>
      <c r="K8859">
        <v>3793</v>
      </c>
      <c r="L8859" s="1">
        <v>45628</v>
      </c>
    </row>
    <row r="8860" spans="1:12" x14ac:dyDescent="0.25">
      <c r="A8860" t="s">
        <v>8904</v>
      </c>
      <c r="B8860" t="s">
        <v>35</v>
      </c>
      <c r="C8860" t="s">
        <v>14</v>
      </c>
      <c r="D8860" t="s">
        <v>36</v>
      </c>
      <c r="E8860" t="s">
        <v>16</v>
      </c>
      <c r="F8860" t="s">
        <v>62</v>
      </c>
      <c r="G8860">
        <v>13413.7</v>
      </c>
      <c r="H8860">
        <v>1</v>
      </c>
      <c r="I8860">
        <v>13413.7</v>
      </c>
      <c r="J8860">
        <v>1.97</v>
      </c>
      <c r="K8860">
        <v>521</v>
      </c>
      <c r="L8860" s="1">
        <v>45499</v>
      </c>
    </row>
    <row r="8861" spans="1:12" x14ac:dyDescent="0.25">
      <c r="A8861" t="s">
        <v>8905</v>
      </c>
      <c r="B8861" t="s">
        <v>35</v>
      </c>
      <c r="C8861" t="s">
        <v>14</v>
      </c>
      <c r="D8861" t="s">
        <v>36</v>
      </c>
      <c r="E8861" t="s">
        <v>47</v>
      </c>
      <c r="F8861" t="s">
        <v>62</v>
      </c>
      <c r="G8861">
        <v>19623.400000000001</v>
      </c>
      <c r="H8861">
        <v>1</v>
      </c>
      <c r="I8861">
        <v>19623.400000000001</v>
      </c>
      <c r="J8861">
        <v>1.47</v>
      </c>
      <c r="K8861">
        <v>1618</v>
      </c>
      <c r="L8861" s="1">
        <v>45631</v>
      </c>
    </row>
    <row r="8862" spans="1:12" x14ac:dyDescent="0.25">
      <c r="A8862" t="s">
        <v>8906</v>
      </c>
      <c r="B8862" t="s">
        <v>49</v>
      </c>
      <c r="C8862" t="s">
        <v>14</v>
      </c>
      <c r="D8862" t="s">
        <v>50</v>
      </c>
      <c r="E8862" t="s">
        <v>22</v>
      </c>
      <c r="F8862" t="s">
        <v>17</v>
      </c>
      <c r="G8862">
        <v>8702.77</v>
      </c>
      <c r="H8862">
        <v>1</v>
      </c>
      <c r="I8862">
        <v>8702.77</v>
      </c>
      <c r="J8862">
        <v>1.1499999999999999</v>
      </c>
      <c r="K8862">
        <v>2285</v>
      </c>
      <c r="L8862" s="1">
        <v>45486</v>
      </c>
    </row>
    <row r="8863" spans="1:12" x14ac:dyDescent="0.25">
      <c r="A8863" t="s">
        <v>8907</v>
      </c>
      <c r="B8863" t="s">
        <v>13</v>
      </c>
      <c r="C8863" t="s">
        <v>14</v>
      </c>
      <c r="D8863" t="s">
        <v>15</v>
      </c>
      <c r="E8863" t="s">
        <v>16</v>
      </c>
      <c r="F8863" t="s">
        <v>23</v>
      </c>
      <c r="G8863">
        <v>17820.52</v>
      </c>
      <c r="H8863">
        <v>2</v>
      </c>
      <c r="I8863">
        <v>35641.040000000001</v>
      </c>
      <c r="J8863">
        <v>3.39</v>
      </c>
      <c r="K8863">
        <v>4509</v>
      </c>
      <c r="L8863" s="1">
        <v>45555</v>
      </c>
    </row>
    <row r="8864" spans="1:12" x14ac:dyDescent="0.25">
      <c r="A8864" t="s">
        <v>8908</v>
      </c>
      <c r="B8864" t="s">
        <v>49</v>
      </c>
      <c r="C8864" t="s">
        <v>14</v>
      </c>
      <c r="D8864" t="s">
        <v>50</v>
      </c>
      <c r="E8864" t="s">
        <v>47</v>
      </c>
      <c r="F8864" t="s">
        <v>23</v>
      </c>
      <c r="G8864">
        <v>1392.59</v>
      </c>
      <c r="H8864">
        <v>4</v>
      </c>
      <c r="I8864">
        <v>5570.36</v>
      </c>
      <c r="J8864">
        <v>3.93</v>
      </c>
      <c r="K8864">
        <v>3688</v>
      </c>
      <c r="L8864" s="1">
        <v>45407</v>
      </c>
    </row>
    <row r="8865" spans="1:12" x14ac:dyDescent="0.25">
      <c r="A8865" t="s">
        <v>8909</v>
      </c>
      <c r="B8865" t="s">
        <v>19</v>
      </c>
      <c r="C8865" t="s">
        <v>20</v>
      </c>
      <c r="D8865" t="s">
        <v>21</v>
      </c>
      <c r="E8865" t="s">
        <v>16</v>
      </c>
      <c r="F8865" t="s">
        <v>28</v>
      </c>
      <c r="G8865">
        <v>5104.03</v>
      </c>
      <c r="H8865">
        <v>2</v>
      </c>
      <c r="I8865">
        <v>10208.06</v>
      </c>
      <c r="J8865">
        <v>2.5299999999999998</v>
      </c>
      <c r="K8865">
        <v>4103</v>
      </c>
      <c r="L8865" s="1">
        <v>45356</v>
      </c>
    </row>
    <row r="8866" spans="1:12" x14ac:dyDescent="0.25">
      <c r="A8866" t="s">
        <v>8910</v>
      </c>
      <c r="B8866" t="s">
        <v>53</v>
      </c>
      <c r="C8866" t="s">
        <v>31</v>
      </c>
      <c r="D8866" t="s">
        <v>54</v>
      </c>
      <c r="E8866" t="s">
        <v>47</v>
      </c>
      <c r="F8866" t="s">
        <v>17</v>
      </c>
      <c r="G8866">
        <v>11973.71</v>
      </c>
      <c r="H8866">
        <v>1</v>
      </c>
      <c r="I8866">
        <v>11973.71</v>
      </c>
      <c r="J8866">
        <v>2.5099999999999998</v>
      </c>
      <c r="K8866">
        <v>961</v>
      </c>
      <c r="L8866" s="1">
        <v>45314</v>
      </c>
    </row>
    <row r="8867" spans="1:12" x14ac:dyDescent="0.25">
      <c r="A8867" t="s">
        <v>8911</v>
      </c>
      <c r="B8867" t="s">
        <v>53</v>
      </c>
      <c r="C8867" t="s">
        <v>31</v>
      </c>
      <c r="D8867" t="s">
        <v>54</v>
      </c>
      <c r="E8867" t="s">
        <v>47</v>
      </c>
      <c r="F8867" t="s">
        <v>23</v>
      </c>
      <c r="G8867">
        <v>13172.74</v>
      </c>
      <c r="H8867">
        <v>1</v>
      </c>
      <c r="I8867">
        <v>13172.74</v>
      </c>
      <c r="J8867">
        <v>4.41</v>
      </c>
      <c r="K8867">
        <v>1227</v>
      </c>
      <c r="L8867" s="1">
        <v>45321</v>
      </c>
    </row>
    <row r="8868" spans="1:12" x14ac:dyDescent="0.25">
      <c r="A8868" t="s">
        <v>8912</v>
      </c>
      <c r="B8868" t="s">
        <v>19</v>
      </c>
      <c r="C8868" t="s">
        <v>20</v>
      </c>
      <c r="D8868" t="s">
        <v>21</v>
      </c>
      <c r="E8868" t="s">
        <v>22</v>
      </c>
      <c r="F8868" t="s">
        <v>62</v>
      </c>
      <c r="G8868">
        <v>1778.51</v>
      </c>
      <c r="H8868">
        <v>5</v>
      </c>
      <c r="I8868">
        <v>8892.5499999999993</v>
      </c>
      <c r="J8868">
        <v>2.46</v>
      </c>
      <c r="K8868">
        <v>1614</v>
      </c>
      <c r="L8868" s="1">
        <v>45575</v>
      </c>
    </row>
    <row r="8869" spans="1:12" x14ac:dyDescent="0.25">
      <c r="A8869" t="s">
        <v>8913</v>
      </c>
      <c r="B8869" t="s">
        <v>25</v>
      </c>
      <c r="C8869" t="s">
        <v>26</v>
      </c>
      <c r="D8869" t="s">
        <v>27</v>
      </c>
      <c r="E8869" t="s">
        <v>22</v>
      </c>
      <c r="F8869" t="s">
        <v>28</v>
      </c>
      <c r="G8869">
        <v>13934.19</v>
      </c>
      <c r="H8869">
        <v>2</v>
      </c>
      <c r="I8869">
        <v>27868.38</v>
      </c>
      <c r="J8869">
        <v>2.02</v>
      </c>
      <c r="K8869">
        <v>4240</v>
      </c>
      <c r="L8869" s="1">
        <v>45637</v>
      </c>
    </row>
    <row r="8870" spans="1:12" x14ac:dyDescent="0.25">
      <c r="A8870" t="s">
        <v>8914</v>
      </c>
      <c r="B8870" t="s">
        <v>35</v>
      </c>
      <c r="C8870" t="s">
        <v>14</v>
      </c>
      <c r="D8870" t="s">
        <v>36</v>
      </c>
      <c r="E8870" t="s">
        <v>16</v>
      </c>
      <c r="F8870" t="s">
        <v>40</v>
      </c>
      <c r="G8870">
        <v>17507.560000000001</v>
      </c>
      <c r="H8870">
        <v>1</v>
      </c>
      <c r="I8870">
        <v>17507.560000000001</v>
      </c>
      <c r="J8870">
        <v>2.0499999999999998</v>
      </c>
      <c r="K8870">
        <v>3062</v>
      </c>
      <c r="L8870" s="1">
        <v>45524</v>
      </c>
    </row>
    <row r="8871" spans="1:12" x14ac:dyDescent="0.25">
      <c r="A8871" t="s">
        <v>8915</v>
      </c>
      <c r="B8871" t="s">
        <v>38</v>
      </c>
      <c r="C8871" t="s">
        <v>20</v>
      </c>
      <c r="D8871" t="s">
        <v>39</v>
      </c>
      <c r="E8871" t="s">
        <v>47</v>
      </c>
      <c r="F8871" t="s">
        <v>33</v>
      </c>
      <c r="G8871">
        <v>16209.3</v>
      </c>
      <c r="H8871">
        <v>4</v>
      </c>
      <c r="I8871">
        <v>64837.2</v>
      </c>
      <c r="J8871">
        <v>1.65</v>
      </c>
      <c r="K8871">
        <v>4498</v>
      </c>
      <c r="L8871" s="1">
        <v>45464</v>
      </c>
    </row>
    <row r="8872" spans="1:12" x14ac:dyDescent="0.25">
      <c r="A8872" t="s">
        <v>8916</v>
      </c>
      <c r="B8872" t="s">
        <v>53</v>
      </c>
      <c r="C8872" t="s">
        <v>31</v>
      </c>
      <c r="D8872" t="s">
        <v>54</v>
      </c>
      <c r="E8872" t="s">
        <v>22</v>
      </c>
      <c r="F8872" t="s">
        <v>40</v>
      </c>
      <c r="G8872">
        <v>15383.14</v>
      </c>
      <c r="H8872">
        <v>3</v>
      </c>
      <c r="I8872">
        <v>46149.42</v>
      </c>
      <c r="J8872">
        <v>4.4800000000000004</v>
      </c>
      <c r="K8872">
        <v>1048</v>
      </c>
      <c r="L8872" s="1">
        <v>45529</v>
      </c>
    </row>
    <row r="8873" spans="1:12" x14ac:dyDescent="0.25">
      <c r="A8873" t="s">
        <v>8917</v>
      </c>
      <c r="B8873" t="s">
        <v>35</v>
      </c>
      <c r="C8873" t="s">
        <v>14</v>
      </c>
      <c r="D8873" t="s">
        <v>36</v>
      </c>
      <c r="E8873" t="s">
        <v>22</v>
      </c>
      <c r="F8873" t="s">
        <v>62</v>
      </c>
      <c r="G8873">
        <v>12010.7</v>
      </c>
      <c r="H8873">
        <v>1</v>
      </c>
      <c r="I8873">
        <v>12010.7</v>
      </c>
      <c r="J8873">
        <v>2.2799999999999998</v>
      </c>
      <c r="K8873">
        <v>4023</v>
      </c>
      <c r="L8873" s="1">
        <v>45313</v>
      </c>
    </row>
    <row r="8874" spans="1:12" x14ac:dyDescent="0.25">
      <c r="A8874" t="s">
        <v>8918</v>
      </c>
      <c r="B8874" t="s">
        <v>25</v>
      </c>
      <c r="C8874" t="s">
        <v>26</v>
      </c>
      <c r="D8874" t="s">
        <v>27</v>
      </c>
      <c r="E8874" t="s">
        <v>47</v>
      </c>
      <c r="F8874" t="s">
        <v>17</v>
      </c>
      <c r="G8874">
        <v>15105.76</v>
      </c>
      <c r="H8874">
        <v>2</v>
      </c>
      <c r="I8874">
        <v>30211.52</v>
      </c>
      <c r="J8874">
        <v>4</v>
      </c>
      <c r="K8874">
        <v>2203</v>
      </c>
      <c r="L8874" s="1">
        <v>45446</v>
      </c>
    </row>
    <row r="8875" spans="1:12" x14ac:dyDescent="0.25">
      <c r="A8875" t="s">
        <v>8919</v>
      </c>
      <c r="B8875" t="s">
        <v>25</v>
      </c>
      <c r="C8875" t="s">
        <v>26</v>
      </c>
      <c r="D8875" t="s">
        <v>27</v>
      </c>
      <c r="E8875" t="s">
        <v>47</v>
      </c>
      <c r="F8875" t="s">
        <v>40</v>
      </c>
      <c r="G8875">
        <v>4654.62</v>
      </c>
      <c r="H8875">
        <v>4</v>
      </c>
      <c r="I8875">
        <v>18618.48</v>
      </c>
      <c r="J8875">
        <v>2.92</v>
      </c>
      <c r="K8875">
        <v>4958</v>
      </c>
      <c r="L8875" s="1">
        <v>45341</v>
      </c>
    </row>
    <row r="8876" spans="1:12" x14ac:dyDescent="0.25">
      <c r="A8876" t="s">
        <v>8920</v>
      </c>
      <c r="B8876" t="s">
        <v>38</v>
      </c>
      <c r="C8876" t="s">
        <v>20</v>
      </c>
      <c r="D8876" t="s">
        <v>39</v>
      </c>
      <c r="E8876" t="s">
        <v>16</v>
      </c>
      <c r="F8876" t="s">
        <v>62</v>
      </c>
      <c r="G8876">
        <v>14098.3</v>
      </c>
      <c r="H8876">
        <v>2</v>
      </c>
      <c r="I8876">
        <v>28196.6</v>
      </c>
      <c r="J8876">
        <v>2</v>
      </c>
      <c r="K8876">
        <v>710</v>
      </c>
      <c r="L8876" s="1">
        <v>45568</v>
      </c>
    </row>
    <row r="8877" spans="1:12" x14ac:dyDescent="0.25">
      <c r="A8877" t="s">
        <v>8921</v>
      </c>
      <c r="B8877" t="s">
        <v>38</v>
      </c>
      <c r="C8877" t="s">
        <v>20</v>
      </c>
      <c r="D8877" t="s">
        <v>39</v>
      </c>
      <c r="E8877" t="s">
        <v>47</v>
      </c>
      <c r="F8877" t="s">
        <v>62</v>
      </c>
      <c r="G8877">
        <v>16170.48</v>
      </c>
      <c r="H8877">
        <v>4</v>
      </c>
      <c r="I8877">
        <v>64681.919999999998</v>
      </c>
      <c r="J8877">
        <v>1.03</v>
      </c>
      <c r="K8877">
        <v>1469</v>
      </c>
      <c r="L8877" s="1">
        <v>45331</v>
      </c>
    </row>
    <row r="8878" spans="1:12" x14ac:dyDescent="0.25">
      <c r="A8878" t="s">
        <v>8922</v>
      </c>
      <c r="B8878" t="s">
        <v>13</v>
      </c>
      <c r="C8878" t="s">
        <v>14</v>
      </c>
      <c r="D8878" t="s">
        <v>15</v>
      </c>
      <c r="E8878" t="s">
        <v>22</v>
      </c>
      <c r="F8878" t="s">
        <v>23</v>
      </c>
      <c r="G8878">
        <v>7105.54</v>
      </c>
      <c r="H8878">
        <v>5</v>
      </c>
      <c r="I8878">
        <v>35527.699999999997</v>
      </c>
      <c r="J8878">
        <v>4.8</v>
      </c>
      <c r="K8878">
        <v>2865</v>
      </c>
      <c r="L8878" s="1">
        <v>45390</v>
      </c>
    </row>
    <row r="8879" spans="1:12" x14ac:dyDescent="0.25">
      <c r="A8879" t="s">
        <v>8923</v>
      </c>
      <c r="B8879" t="s">
        <v>53</v>
      </c>
      <c r="C8879" t="s">
        <v>31</v>
      </c>
      <c r="D8879" t="s">
        <v>54</v>
      </c>
      <c r="E8879" t="s">
        <v>16</v>
      </c>
      <c r="F8879" t="s">
        <v>33</v>
      </c>
      <c r="G8879">
        <v>13818.83</v>
      </c>
      <c r="H8879">
        <v>2</v>
      </c>
      <c r="I8879">
        <v>27637.66</v>
      </c>
      <c r="J8879">
        <v>4.57</v>
      </c>
      <c r="K8879">
        <v>2239</v>
      </c>
      <c r="L8879" s="1">
        <v>45417</v>
      </c>
    </row>
    <row r="8880" spans="1:12" x14ac:dyDescent="0.25">
      <c r="A8880" t="s">
        <v>8924</v>
      </c>
      <c r="B8880" t="s">
        <v>38</v>
      </c>
      <c r="C8880" t="s">
        <v>20</v>
      </c>
      <c r="D8880" t="s">
        <v>39</v>
      </c>
      <c r="E8880" t="s">
        <v>16</v>
      </c>
      <c r="F8880" t="s">
        <v>23</v>
      </c>
      <c r="G8880">
        <v>12986.84</v>
      </c>
      <c r="H8880">
        <v>2</v>
      </c>
      <c r="I8880">
        <v>25973.68</v>
      </c>
      <c r="J8880">
        <v>4.5</v>
      </c>
      <c r="K8880">
        <v>2012</v>
      </c>
      <c r="L8880" s="1">
        <v>45390</v>
      </c>
    </row>
    <row r="8881" spans="1:12" x14ac:dyDescent="0.25">
      <c r="A8881" t="s">
        <v>8925</v>
      </c>
      <c r="B8881" t="s">
        <v>43</v>
      </c>
      <c r="C8881" t="s">
        <v>44</v>
      </c>
      <c r="D8881" t="s">
        <v>45</v>
      </c>
      <c r="E8881" t="s">
        <v>16</v>
      </c>
      <c r="F8881" t="s">
        <v>33</v>
      </c>
      <c r="G8881">
        <v>4485.03</v>
      </c>
      <c r="H8881">
        <v>2</v>
      </c>
      <c r="I8881">
        <v>8970.06</v>
      </c>
      <c r="J8881">
        <v>3.24</v>
      </c>
      <c r="K8881">
        <v>2058</v>
      </c>
      <c r="L8881" s="1">
        <v>45373</v>
      </c>
    </row>
    <row r="8882" spans="1:12" x14ac:dyDescent="0.25">
      <c r="A8882" t="s">
        <v>8926</v>
      </c>
      <c r="B8882" t="s">
        <v>53</v>
      </c>
      <c r="C8882" t="s">
        <v>31</v>
      </c>
      <c r="D8882" t="s">
        <v>54</v>
      </c>
      <c r="E8882" t="s">
        <v>16</v>
      </c>
      <c r="F8882" t="s">
        <v>40</v>
      </c>
      <c r="G8882">
        <v>12562.55</v>
      </c>
      <c r="H8882">
        <v>2</v>
      </c>
      <c r="I8882">
        <v>25125.1</v>
      </c>
      <c r="J8882">
        <v>2.99</v>
      </c>
      <c r="K8882">
        <v>2442</v>
      </c>
      <c r="L8882" s="1">
        <v>45606</v>
      </c>
    </row>
    <row r="8883" spans="1:12" x14ac:dyDescent="0.25">
      <c r="A8883" t="s">
        <v>8927</v>
      </c>
      <c r="B8883" t="s">
        <v>19</v>
      </c>
      <c r="C8883" t="s">
        <v>20</v>
      </c>
      <c r="D8883" t="s">
        <v>21</v>
      </c>
      <c r="E8883" t="s">
        <v>47</v>
      </c>
      <c r="F8883" t="s">
        <v>17</v>
      </c>
      <c r="G8883">
        <v>8208.24</v>
      </c>
      <c r="H8883">
        <v>5</v>
      </c>
      <c r="I8883">
        <v>41041.199999999997</v>
      </c>
      <c r="J8883">
        <v>3.85</v>
      </c>
      <c r="K8883">
        <v>4523</v>
      </c>
      <c r="L8883" s="1">
        <v>45543</v>
      </c>
    </row>
    <row r="8884" spans="1:12" x14ac:dyDescent="0.25">
      <c r="A8884" t="s">
        <v>8928</v>
      </c>
      <c r="B8884" t="s">
        <v>38</v>
      </c>
      <c r="C8884" t="s">
        <v>20</v>
      </c>
      <c r="D8884" t="s">
        <v>39</v>
      </c>
      <c r="E8884" t="s">
        <v>22</v>
      </c>
      <c r="F8884" t="s">
        <v>17</v>
      </c>
      <c r="G8884">
        <v>12118.53</v>
      </c>
      <c r="H8884">
        <v>5</v>
      </c>
      <c r="I8884">
        <v>60592.65</v>
      </c>
      <c r="J8884">
        <v>1.36</v>
      </c>
      <c r="K8884">
        <v>2794</v>
      </c>
      <c r="L8884" s="1">
        <v>45314</v>
      </c>
    </row>
    <row r="8885" spans="1:12" x14ac:dyDescent="0.25">
      <c r="A8885" t="s">
        <v>8929</v>
      </c>
      <c r="B8885" t="s">
        <v>38</v>
      </c>
      <c r="C8885" t="s">
        <v>20</v>
      </c>
      <c r="D8885" t="s">
        <v>39</v>
      </c>
      <c r="E8885" t="s">
        <v>47</v>
      </c>
      <c r="F8885" t="s">
        <v>17</v>
      </c>
      <c r="G8885">
        <v>17683.8</v>
      </c>
      <c r="H8885">
        <v>3</v>
      </c>
      <c r="I8885">
        <v>53051.4</v>
      </c>
      <c r="J8885">
        <v>1.03</v>
      </c>
      <c r="K8885">
        <v>4625</v>
      </c>
      <c r="L8885" s="1">
        <v>45469</v>
      </c>
    </row>
    <row r="8886" spans="1:12" x14ac:dyDescent="0.25">
      <c r="A8886" t="s">
        <v>8930</v>
      </c>
      <c r="B8886" t="s">
        <v>38</v>
      </c>
      <c r="C8886" t="s">
        <v>20</v>
      </c>
      <c r="D8886" t="s">
        <v>39</v>
      </c>
      <c r="E8886" t="s">
        <v>16</v>
      </c>
      <c r="F8886" t="s">
        <v>23</v>
      </c>
      <c r="G8886">
        <v>16070.18</v>
      </c>
      <c r="H8886">
        <v>1</v>
      </c>
      <c r="I8886">
        <v>16070.18</v>
      </c>
      <c r="J8886">
        <v>3.89</v>
      </c>
      <c r="K8886">
        <v>4227</v>
      </c>
      <c r="L8886" s="1">
        <v>45356</v>
      </c>
    </row>
    <row r="8887" spans="1:12" x14ac:dyDescent="0.25">
      <c r="A8887" t="s">
        <v>8931</v>
      </c>
      <c r="B8887" t="s">
        <v>19</v>
      </c>
      <c r="C8887" t="s">
        <v>20</v>
      </c>
      <c r="D8887" t="s">
        <v>21</v>
      </c>
      <c r="E8887" t="s">
        <v>16</v>
      </c>
      <c r="F8887" t="s">
        <v>33</v>
      </c>
      <c r="G8887">
        <v>19397.93</v>
      </c>
      <c r="H8887">
        <v>5</v>
      </c>
      <c r="I8887">
        <v>96989.65</v>
      </c>
      <c r="J8887">
        <v>3.69</v>
      </c>
      <c r="K8887">
        <v>3901</v>
      </c>
      <c r="L8887" s="1">
        <v>45626</v>
      </c>
    </row>
    <row r="8888" spans="1:12" x14ac:dyDescent="0.25">
      <c r="A8888" t="s">
        <v>8932</v>
      </c>
      <c r="B8888" t="s">
        <v>65</v>
      </c>
      <c r="C8888" t="s">
        <v>20</v>
      </c>
      <c r="D8888" t="s">
        <v>66</v>
      </c>
      <c r="E8888" t="s">
        <v>16</v>
      </c>
      <c r="F8888" t="s">
        <v>23</v>
      </c>
      <c r="G8888">
        <v>5372.15</v>
      </c>
      <c r="H8888">
        <v>3</v>
      </c>
      <c r="I8888">
        <v>16116.45</v>
      </c>
      <c r="J8888">
        <v>1.95</v>
      </c>
      <c r="K8888">
        <v>1881</v>
      </c>
      <c r="L8888" s="1">
        <v>45425</v>
      </c>
    </row>
    <row r="8889" spans="1:12" x14ac:dyDescent="0.25">
      <c r="A8889" t="s">
        <v>8933</v>
      </c>
      <c r="B8889" t="s">
        <v>49</v>
      </c>
      <c r="C8889" t="s">
        <v>14</v>
      </c>
      <c r="D8889" t="s">
        <v>50</v>
      </c>
      <c r="E8889" t="s">
        <v>22</v>
      </c>
      <c r="F8889" t="s">
        <v>17</v>
      </c>
      <c r="G8889">
        <v>5263.14</v>
      </c>
      <c r="H8889">
        <v>4</v>
      </c>
      <c r="I8889">
        <v>21052.560000000001</v>
      </c>
      <c r="J8889">
        <v>2.16</v>
      </c>
      <c r="K8889">
        <v>3467</v>
      </c>
      <c r="L8889" s="1">
        <v>45571</v>
      </c>
    </row>
    <row r="8890" spans="1:12" x14ac:dyDescent="0.25">
      <c r="A8890" t="s">
        <v>8934</v>
      </c>
      <c r="B8890" t="s">
        <v>13</v>
      </c>
      <c r="C8890" t="s">
        <v>14</v>
      </c>
      <c r="D8890" t="s">
        <v>15</v>
      </c>
      <c r="E8890" t="s">
        <v>22</v>
      </c>
      <c r="F8890" t="s">
        <v>40</v>
      </c>
      <c r="G8890">
        <v>17333.759999999998</v>
      </c>
      <c r="H8890">
        <v>1</v>
      </c>
      <c r="I8890">
        <v>17333.759999999998</v>
      </c>
      <c r="J8890">
        <v>1.1399999999999999</v>
      </c>
      <c r="K8890">
        <v>4222</v>
      </c>
      <c r="L8890" s="1">
        <v>45577</v>
      </c>
    </row>
    <row r="8891" spans="1:12" x14ac:dyDescent="0.25">
      <c r="A8891" t="s">
        <v>8935</v>
      </c>
      <c r="B8891" t="s">
        <v>38</v>
      </c>
      <c r="C8891" t="s">
        <v>20</v>
      </c>
      <c r="D8891" t="s">
        <v>39</v>
      </c>
      <c r="E8891" t="s">
        <v>22</v>
      </c>
      <c r="F8891" t="s">
        <v>23</v>
      </c>
      <c r="G8891">
        <v>15196.76</v>
      </c>
      <c r="H8891">
        <v>1</v>
      </c>
      <c r="I8891">
        <v>15196.76</v>
      </c>
      <c r="J8891">
        <v>1.1100000000000001</v>
      </c>
      <c r="K8891">
        <v>3879</v>
      </c>
      <c r="L8891" s="1">
        <v>45332</v>
      </c>
    </row>
    <row r="8892" spans="1:12" x14ac:dyDescent="0.25">
      <c r="A8892" t="s">
        <v>8936</v>
      </c>
      <c r="B8892" t="s">
        <v>19</v>
      </c>
      <c r="C8892" t="s">
        <v>20</v>
      </c>
      <c r="D8892" t="s">
        <v>21</v>
      </c>
      <c r="E8892" t="s">
        <v>22</v>
      </c>
      <c r="F8892" t="s">
        <v>23</v>
      </c>
      <c r="G8892">
        <v>1210.6199999999999</v>
      </c>
      <c r="H8892">
        <v>2</v>
      </c>
      <c r="I8892">
        <v>2421.2399999999998</v>
      </c>
      <c r="J8892">
        <v>2.5499999999999998</v>
      </c>
      <c r="K8892">
        <v>2790</v>
      </c>
      <c r="L8892" s="1">
        <v>45604</v>
      </c>
    </row>
    <row r="8893" spans="1:12" x14ac:dyDescent="0.25">
      <c r="A8893" t="s">
        <v>8937</v>
      </c>
      <c r="B8893" t="s">
        <v>49</v>
      </c>
      <c r="C8893" t="s">
        <v>14</v>
      </c>
      <c r="D8893" t="s">
        <v>50</v>
      </c>
      <c r="E8893" t="s">
        <v>16</v>
      </c>
      <c r="F8893" t="s">
        <v>40</v>
      </c>
      <c r="G8893">
        <v>15785.95</v>
      </c>
      <c r="H8893">
        <v>3</v>
      </c>
      <c r="I8893">
        <v>47357.85</v>
      </c>
      <c r="J8893">
        <v>4.28</v>
      </c>
      <c r="K8893">
        <v>728</v>
      </c>
      <c r="L8893" s="1">
        <v>45646</v>
      </c>
    </row>
    <row r="8894" spans="1:12" x14ac:dyDescent="0.25">
      <c r="A8894" t="s">
        <v>8938</v>
      </c>
      <c r="B8894" t="s">
        <v>53</v>
      </c>
      <c r="C8894" t="s">
        <v>31</v>
      </c>
      <c r="D8894" t="s">
        <v>54</v>
      </c>
      <c r="E8894" t="s">
        <v>22</v>
      </c>
      <c r="F8894" t="s">
        <v>28</v>
      </c>
      <c r="G8894">
        <v>2091.83</v>
      </c>
      <c r="H8894">
        <v>4</v>
      </c>
      <c r="I8894">
        <v>8367.32</v>
      </c>
      <c r="J8894">
        <v>3.12</v>
      </c>
      <c r="K8894">
        <v>546</v>
      </c>
      <c r="L8894" s="1">
        <v>45370</v>
      </c>
    </row>
    <row r="8895" spans="1:12" x14ac:dyDescent="0.25">
      <c r="A8895" t="s">
        <v>8939</v>
      </c>
      <c r="B8895" t="s">
        <v>35</v>
      </c>
      <c r="C8895" t="s">
        <v>14</v>
      </c>
      <c r="D8895" t="s">
        <v>36</v>
      </c>
      <c r="E8895" t="s">
        <v>22</v>
      </c>
      <c r="F8895" t="s">
        <v>23</v>
      </c>
      <c r="G8895">
        <v>4216.55</v>
      </c>
      <c r="H8895">
        <v>5</v>
      </c>
      <c r="I8895">
        <v>21082.75</v>
      </c>
      <c r="J8895">
        <v>2.63</v>
      </c>
      <c r="K8895">
        <v>431</v>
      </c>
      <c r="L8895" s="1">
        <v>45463</v>
      </c>
    </row>
    <row r="8896" spans="1:12" x14ac:dyDescent="0.25">
      <c r="A8896" t="s">
        <v>8940</v>
      </c>
      <c r="B8896" t="s">
        <v>65</v>
      </c>
      <c r="C8896" t="s">
        <v>20</v>
      </c>
      <c r="D8896" t="s">
        <v>66</v>
      </c>
      <c r="E8896" t="s">
        <v>47</v>
      </c>
      <c r="F8896" t="s">
        <v>40</v>
      </c>
      <c r="G8896">
        <v>7660.72</v>
      </c>
      <c r="H8896">
        <v>5</v>
      </c>
      <c r="I8896">
        <v>38303.599999999999</v>
      </c>
      <c r="J8896">
        <v>4.92</v>
      </c>
      <c r="K8896">
        <v>466</v>
      </c>
      <c r="L8896" s="1">
        <v>45400</v>
      </c>
    </row>
    <row r="8897" spans="1:12" x14ac:dyDescent="0.25">
      <c r="A8897" t="s">
        <v>8941</v>
      </c>
      <c r="B8897" t="s">
        <v>53</v>
      </c>
      <c r="C8897" t="s">
        <v>31</v>
      </c>
      <c r="D8897" t="s">
        <v>54</v>
      </c>
      <c r="E8897" t="s">
        <v>22</v>
      </c>
      <c r="F8897" t="s">
        <v>33</v>
      </c>
      <c r="G8897">
        <v>10741.22</v>
      </c>
      <c r="H8897">
        <v>3</v>
      </c>
      <c r="I8897">
        <v>32223.66</v>
      </c>
      <c r="J8897">
        <v>1.47</v>
      </c>
      <c r="K8897">
        <v>475</v>
      </c>
      <c r="L8897" s="1">
        <v>45447</v>
      </c>
    </row>
    <row r="8898" spans="1:12" x14ac:dyDescent="0.25">
      <c r="A8898" t="s">
        <v>8942</v>
      </c>
      <c r="B8898" t="s">
        <v>30</v>
      </c>
      <c r="C8898" t="s">
        <v>31</v>
      </c>
      <c r="D8898" t="s">
        <v>32</v>
      </c>
      <c r="E8898" t="s">
        <v>22</v>
      </c>
      <c r="F8898" t="s">
        <v>33</v>
      </c>
      <c r="G8898">
        <v>580.33000000000004</v>
      </c>
      <c r="H8898">
        <v>5</v>
      </c>
      <c r="I8898">
        <v>2901.65</v>
      </c>
      <c r="J8898">
        <v>2.84</v>
      </c>
      <c r="K8898">
        <v>2012</v>
      </c>
      <c r="L8898" s="1">
        <v>45369</v>
      </c>
    </row>
    <row r="8899" spans="1:12" x14ac:dyDescent="0.25">
      <c r="A8899" t="s">
        <v>8943</v>
      </c>
      <c r="B8899" t="s">
        <v>49</v>
      </c>
      <c r="C8899" t="s">
        <v>14</v>
      </c>
      <c r="D8899" t="s">
        <v>50</v>
      </c>
      <c r="E8899" t="s">
        <v>22</v>
      </c>
      <c r="F8899" t="s">
        <v>17</v>
      </c>
      <c r="G8899">
        <v>13941.3</v>
      </c>
      <c r="H8899">
        <v>5</v>
      </c>
      <c r="I8899">
        <v>69706.5</v>
      </c>
      <c r="J8899">
        <v>4.6100000000000003</v>
      </c>
      <c r="K8899">
        <v>187</v>
      </c>
      <c r="L8899" s="1">
        <v>45581</v>
      </c>
    </row>
    <row r="8900" spans="1:12" x14ac:dyDescent="0.25">
      <c r="A8900" t="s">
        <v>8944</v>
      </c>
      <c r="B8900" t="s">
        <v>49</v>
      </c>
      <c r="C8900" t="s">
        <v>14</v>
      </c>
      <c r="D8900" t="s">
        <v>50</v>
      </c>
      <c r="E8900" t="s">
        <v>16</v>
      </c>
      <c r="F8900" t="s">
        <v>23</v>
      </c>
      <c r="G8900">
        <v>5122.68</v>
      </c>
      <c r="H8900">
        <v>2</v>
      </c>
      <c r="I8900">
        <v>10245.36</v>
      </c>
      <c r="J8900">
        <v>4.17</v>
      </c>
      <c r="K8900">
        <v>4763</v>
      </c>
      <c r="L8900" s="1">
        <v>45388</v>
      </c>
    </row>
    <row r="8901" spans="1:12" x14ac:dyDescent="0.25">
      <c r="A8901" t="s">
        <v>8945</v>
      </c>
      <c r="B8901" t="s">
        <v>65</v>
      </c>
      <c r="C8901" t="s">
        <v>20</v>
      </c>
      <c r="D8901" t="s">
        <v>66</v>
      </c>
      <c r="E8901" t="s">
        <v>16</v>
      </c>
      <c r="F8901" t="s">
        <v>28</v>
      </c>
      <c r="G8901">
        <v>6473.3</v>
      </c>
      <c r="H8901">
        <v>4</v>
      </c>
      <c r="I8901">
        <v>25893.200000000001</v>
      </c>
      <c r="J8901">
        <v>2.5299999999999998</v>
      </c>
      <c r="K8901">
        <v>1990</v>
      </c>
      <c r="L8901" s="1">
        <v>45497</v>
      </c>
    </row>
    <row r="8902" spans="1:12" x14ac:dyDescent="0.25">
      <c r="A8902" t="s">
        <v>8946</v>
      </c>
      <c r="B8902" t="s">
        <v>25</v>
      </c>
      <c r="C8902" t="s">
        <v>26</v>
      </c>
      <c r="D8902" t="s">
        <v>27</v>
      </c>
      <c r="E8902" t="s">
        <v>16</v>
      </c>
      <c r="F8902" t="s">
        <v>62</v>
      </c>
      <c r="G8902">
        <v>17260.810000000001</v>
      </c>
      <c r="H8902">
        <v>4</v>
      </c>
      <c r="I8902">
        <v>69043.240000000005</v>
      </c>
      <c r="J8902">
        <v>3.34</v>
      </c>
      <c r="K8902">
        <v>900</v>
      </c>
      <c r="L8902" s="1">
        <v>45422</v>
      </c>
    </row>
    <row r="8903" spans="1:12" x14ac:dyDescent="0.25">
      <c r="A8903" t="s">
        <v>8947</v>
      </c>
      <c r="B8903" t="s">
        <v>35</v>
      </c>
      <c r="C8903" t="s">
        <v>14</v>
      </c>
      <c r="D8903" t="s">
        <v>36</v>
      </c>
      <c r="E8903" t="s">
        <v>22</v>
      </c>
      <c r="F8903" t="s">
        <v>17</v>
      </c>
      <c r="G8903">
        <v>12521.82</v>
      </c>
      <c r="H8903">
        <v>2</v>
      </c>
      <c r="I8903">
        <v>25043.64</v>
      </c>
      <c r="J8903">
        <v>1.84</v>
      </c>
      <c r="K8903">
        <v>1989</v>
      </c>
      <c r="L8903" s="1">
        <v>45307</v>
      </c>
    </row>
    <row r="8904" spans="1:12" x14ac:dyDescent="0.25">
      <c r="A8904" t="s">
        <v>8948</v>
      </c>
      <c r="B8904" t="s">
        <v>65</v>
      </c>
      <c r="C8904" t="s">
        <v>20</v>
      </c>
      <c r="D8904" t="s">
        <v>66</v>
      </c>
      <c r="E8904" t="s">
        <v>16</v>
      </c>
      <c r="F8904" t="s">
        <v>33</v>
      </c>
      <c r="G8904">
        <v>10347.36</v>
      </c>
      <c r="H8904">
        <v>1</v>
      </c>
      <c r="I8904">
        <v>10347.36</v>
      </c>
      <c r="J8904">
        <v>4.72</v>
      </c>
      <c r="K8904">
        <v>3392</v>
      </c>
      <c r="L8904" s="1">
        <v>45562</v>
      </c>
    </row>
    <row r="8905" spans="1:12" x14ac:dyDescent="0.25">
      <c r="A8905" t="s">
        <v>8949</v>
      </c>
      <c r="B8905" t="s">
        <v>53</v>
      </c>
      <c r="C8905" t="s">
        <v>31</v>
      </c>
      <c r="D8905" t="s">
        <v>54</v>
      </c>
      <c r="E8905" t="s">
        <v>16</v>
      </c>
      <c r="F8905" t="s">
        <v>62</v>
      </c>
      <c r="G8905">
        <v>3062.59</v>
      </c>
      <c r="H8905">
        <v>2</v>
      </c>
      <c r="I8905">
        <v>6125.18</v>
      </c>
      <c r="J8905">
        <v>4.6399999999999997</v>
      </c>
      <c r="K8905">
        <v>1343</v>
      </c>
      <c r="L8905" s="1">
        <v>45477</v>
      </c>
    </row>
    <row r="8906" spans="1:12" x14ac:dyDescent="0.25">
      <c r="A8906" t="s">
        <v>8950</v>
      </c>
      <c r="B8906" t="s">
        <v>35</v>
      </c>
      <c r="C8906" t="s">
        <v>14</v>
      </c>
      <c r="D8906" t="s">
        <v>36</v>
      </c>
      <c r="E8906" t="s">
        <v>47</v>
      </c>
      <c r="F8906" t="s">
        <v>40</v>
      </c>
      <c r="G8906">
        <v>3586.05</v>
      </c>
      <c r="H8906">
        <v>5</v>
      </c>
      <c r="I8906">
        <v>17930.25</v>
      </c>
      <c r="J8906">
        <v>1.25</v>
      </c>
      <c r="K8906">
        <v>663</v>
      </c>
      <c r="L8906" s="1">
        <v>45589</v>
      </c>
    </row>
    <row r="8907" spans="1:12" x14ac:dyDescent="0.25">
      <c r="A8907" t="s">
        <v>8951</v>
      </c>
      <c r="B8907" t="s">
        <v>49</v>
      </c>
      <c r="C8907" t="s">
        <v>14</v>
      </c>
      <c r="D8907" t="s">
        <v>50</v>
      </c>
      <c r="E8907" t="s">
        <v>22</v>
      </c>
      <c r="F8907" t="s">
        <v>28</v>
      </c>
      <c r="G8907">
        <v>3835.46</v>
      </c>
      <c r="H8907">
        <v>1</v>
      </c>
      <c r="I8907">
        <v>3835.46</v>
      </c>
      <c r="J8907">
        <v>3.61</v>
      </c>
      <c r="K8907">
        <v>4305</v>
      </c>
      <c r="L8907" s="1">
        <v>45426</v>
      </c>
    </row>
    <row r="8908" spans="1:12" x14ac:dyDescent="0.25">
      <c r="A8908" t="s">
        <v>8952</v>
      </c>
      <c r="B8908" t="s">
        <v>25</v>
      </c>
      <c r="C8908" t="s">
        <v>26</v>
      </c>
      <c r="D8908" t="s">
        <v>27</v>
      </c>
      <c r="E8908" t="s">
        <v>16</v>
      </c>
      <c r="F8908" t="s">
        <v>28</v>
      </c>
      <c r="G8908">
        <v>8181.16</v>
      </c>
      <c r="H8908">
        <v>2</v>
      </c>
      <c r="I8908">
        <v>16362.32</v>
      </c>
      <c r="J8908">
        <v>4.07</v>
      </c>
      <c r="K8908">
        <v>4738</v>
      </c>
      <c r="L8908" s="1">
        <v>45419</v>
      </c>
    </row>
    <row r="8909" spans="1:12" x14ac:dyDescent="0.25">
      <c r="A8909" t="s">
        <v>8953</v>
      </c>
      <c r="B8909" t="s">
        <v>30</v>
      </c>
      <c r="C8909" t="s">
        <v>31</v>
      </c>
      <c r="D8909" t="s">
        <v>32</v>
      </c>
      <c r="E8909" t="s">
        <v>22</v>
      </c>
      <c r="F8909" t="s">
        <v>23</v>
      </c>
      <c r="G8909">
        <v>17212.080000000002</v>
      </c>
      <c r="H8909">
        <v>1</v>
      </c>
      <c r="I8909">
        <v>17212.080000000002</v>
      </c>
      <c r="J8909">
        <v>3.23</v>
      </c>
      <c r="K8909">
        <v>6</v>
      </c>
      <c r="L8909" s="1">
        <v>45363</v>
      </c>
    </row>
    <row r="8910" spans="1:12" x14ac:dyDescent="0.25">
      <c r="A8910" t="s">
        <v>8954</v>
      </c>
      <c r="B8910" t="s">
        <v>19</v>
      </c>
      <c r="C8910" t="s">
        <v>20</v>
      </c>
      <c r="D8910" t="s">
        <v>21</v>
      </c>
      <c r="E8910" t="s">
        <v>16</v>
      </c>
      <c r="F8910" t="s">
        <v>23</v>
      </c>
      <c r="G8910">
        <v>5672.99</v>
      </c>
      <c r="H8910">
        <v>1</v>
      </c>
      <c r="I8910">
        <v>5672.99</v>
      </c>
      <c r="J8910">
        <v>4.6399999999999997</v>
      </c>
      <c r="K8910">
        <v>3738</v>
      </c>
      <c r="L8910" s="1">
        <v>45445</v>
      </c>
    </row>
    <row r="8911" spans="1:12" x14ac:dyDescent="0.25">
      <c r="A8911" t="s">
        <v>8955</v>
      </c>
      <c r="B8911" t="s">
        <v>43</v>
      </c>
      <c r="C8911" t="s">
        <v>44</v>
      </c>
      <c r="D8911" t="s">
        <v>45</v>
      </c>
      <c r="E8911" t="s">
        <v>47</v>
      </c>
      <c r="F8911" t="s">
        <v>33</v>
      </c>
      <c r="G8911">
        <v>15975.01</v>
      </c>
      <c r="H8911">
        <v>5</v>
      </c>
      <c r="I8911">
        <v>79875.05</v>
      </c>
      <c r="J8911">
        <v>2.86</v>
      </c>
      <c r="K8911">
        <v>3110</v>
      </c>
      <c r="L8911" s="1">
        <v>45386</v>
      </c>
    </row>
    <row r="8912" spans="1:12" x14ac:dyDescent="0.25">
      <c r="A8912" t="s">
        <v>8956</v>
      </c>
      <c r="B8912" t="s">
        <v>35</v>
      </c>
      <c r="C8912" t="s">
        <v>14</v>
      </c>
      <c r="D8912" t="s">
        <v>36</v>
      </c>
      <c r="E8912" t="s">
        <v>16</v>
      </c>
      <c r="F8912" t="s">
        <v>23</v>
      </c>
      <c r="G8912">
        <v>8214.0499999999993</v>
      </c>
      <c r="H8912">
        <v>2</v>
      </c>
      <c r="I8912">
        <v>16428.099999999999</v>
      </c>
      <c r="J8912">
        <v>1.25</v>
      </c>
      <c r="K8912">
        <v>265</v>
      </c>
      <c r="L8912" s="1">
        <v>45487</v>
      </c>
    </row>
    <row r="8913" spans="1:12" x14ac:dyDescent="0.25">
      <c r="A8913" t="s">
        <v>8957</v>
      </c>
      <c r="B8913" t="s">
        <v>53</v>
      </c>
      <c r="C8913" t="s">
        <v>31</v>
      </c>
      <c r="D8913" t="s">
        <v>54</v>
      </c>
      <c r="E8913" t="s">
        <v>22</v>
      </c>
      <c r="F8913" t="s">
        <v>40</v>
      </c>
      <c r="G8913">
        <v>5940.65</v>
      </c>
      <c r="H8913">
        <v>5</v>
      </c>
      <c r="I8913">
        <v>29703.25</v>
      </c>
      <c r="J8913">
        <v>3.54</v>
      </c>
      <c r="K8913">
        <v>2070</v>
      </c>
      <c r="L8913" s="1">
        <v>45347</v>
      </c>
    </row>
    <row r="8914" spans="1:12" x14ac:dyDescent="0.25">
      <c r="A8914" t="s">
        <v>8958</v>
      </c>
      <c r="B8914" t="s">
        <v>38</v>
      </c>
      <c r="C8914" t="s">
        <v>20</v>
      </c>
      <c r="D8914" t="s">
        <v>39</v>
      </c>
      <c r="E8914" t="s">
        <v>22</v>
      </c>
      <c r="F8914" t="s">
        <v>40</v>
      </c>
      <c r="G8914">
        <v>833.84</v>
      </c>
      <c r="H8914">
        <v>4</v>
      </c>
      <c r="I8914">
        <v>3335.36</v>
      </c>
      <c r="J8914">
        <v>1.97</v>
      </c>
      <c r="K8914">
        <v>1510</v>
      </c>
      <c r="L8914" s="1">
        <v>45341</v>
      </c>
    </row>
    <row r="8915" spans="1:12" x14ac:dyDescent="0.25">
      <c r="A8915" t="s">
        <v>8959</v>
      </c>
      <c r="B8915" t="s">
        <v>30</v>
      </c>
      <c r="C8915" t="s">
        <v>31</v>
      </c>
      <c r="D8915" t="s">
        <v>32</v>
      </c>
      <c r="E8915" t="s">
        <v>47</v>
      </c>
      <c r="F8915" t="s">
        <v>33</v>
      </c>
      <c r="G8915">
        <v>17056.45</v>
      </c>
      <c r="H8915">
        <v>5</v>
      </c>
      <c r="I8915">
        <v>85282.25</v>
      </c>
      <c r="J8915">
        <v>1.43</v>
      </c>
      <c r="K8915">
        <v>2404</v>
      </c>
      <c r="L8915" s="1">
        <v>45473</v>
      </c>
    </row>
    <row r="8916" spans="1:12" x14ac:dyDescent="0.25">
      <c r="A8916" t="s">
        <v>8960</v>
      </c>
      <c r="B8916" t="s">
        <v>38</v>
      </c>
      <c r="C8916" t="s">
        <v>20</v>
      </c>
      <c r="D8916" t="s">
        <v>39</v>
      </c>
      <c r="E8916" t="s">
        <v>16</v>
      </c>
      <c r="F8916" t="s">
        <v>17</v>
      </c>
      <c r="G8916">
        <v>11655.04</v>
      </c>
      <c r="H8916">
        <v>5</v>
      </c>
      <c r="I8916">
        <v>58275.199999999997</v>
      </c>
      <c r="J8916">
        <v>4.72</v>
      </c>
      <c r="K8916">
        <v>467</v>
      </c>
      <c r="L8916" s="1">
        <v>45545</v>
      </c>
    </row>
    <row r="8917" spans="1:12" x14ac:dyDescent="0.25">
      <c r="A8917" t="s">
        <v>8961</v>
      </c>
      <c r="B8917" t="s">
        <v>65</v>
      </c>
      <c r="C8917" t="s">
        <v>20</v>
      </c>
      <c r="D8917" t="s">
        <v>66</v>
      </c>
      <c r="E8917" t="s">
        <v>22</v>
      </c>
      <c r="F8917" t="s">
        <v>23</v>
      </c>
      <c r="G8917">
        <v>17050.990000000002</v>
      </c>
      <c r="H8917">
        <v>4</v>
      </c>
      <c r="I8917">
        <v>68203.960000000006</v>
      </c>
      <c r="J8917">
        <v>1.06</v>
      </c>
      <c r="K8917">
        <v>4253</v>
      </c>
      <c r="L8917" s="1">
        <v>45581</v>
      </c>
    </row>
    <row r="8918" spans="1:12" x14ac:dyDescent="0.25">
      <c r="A8918" t="s">
        <v>8962</v>
      </c>
      <c r="B8918" t="s">
        <v>53</v>
      </c>
      <c r="C8918" t="s">
        <v>31</v>
      </c>
      <c r="D8918" t="s">
        <v>54</v>
      </c>
      <c r="E8918" t="s">
        <v>47</v>
      </c>
      <c r="F8918" t="s">
        <v>28</v>
      </c>
      <c r="G8918">
        <v>13907.1</v>
      </c>
      <c r="H8918">
        <v>1</v>
      </c>
      <c r="I8918">
        <v>13907.1</v>
      </c>
      <c r="J8918">
        <v>3.24</v>
      </c>
      <c r="K8918">
        <v>4622</v>
      </c>
      <c r="L8918" s="1">
        <v>45348</v>
      </c>
    </row>
    <row r="8919" spans="1:12" x14ac:dyDescent="0.25">
      <c r="A8919" t="s">
        <v>8963</v>
      </c>
      <c r="B8919" t="s">
        <v>53</v>
      </c>
      <c r="C8919" t="s">
        <v>31</v>
      </c>
      <c r="D8919" t="s">
        <v>54</v>
      </c>
      <c r="E8919" t="s">
        <v>22</v>
      </c>
      <c r="F8919" t="s">
        <v>23</v>
      </c>
      <c r="G8919">
        <v>15798.64</v>
      </c>
      <c r="H8919">
        <v>2</v>
      </c>
      <c r="I8919">
        <v>31597.279999999999</v>
      </c>
      <c r="J8919">
        <v>1.0900000000000001</v>
      </c>
      <c r="K8919">
        <v>192</v>
      </c>
      <c r="L8919" s="1">
        <v>45520</v>
      </c>
    </row>
    <row r="8920" spans="1:12" x14ac:dyDescent="0.25">
      <c r="A8920" t="s">
        <v>8964</v>
      </c>
      <c r="B8920" t="s">
        <v>53</v>
      </c>
      <c r="C8920" t="s">
        <v>31</v>
      </c>
      <c r="D8920" t="s">
        <v>54</v>
      </c>
      <c r="E8920" t="s">
        <v>16</v>
      </c>
      <c r="F8920" t="s">
        <v>23</v>
      </c>
      <c r="G8920">
        <v>6367.31</v>
      </c>
      <c r="H8920">
        <v>4</v>
      </c>
      <c r="I8920">
        <v>25469.24</v>
      </c>
      <c r="J8920">
        <v>2.41</v>
      </c>
      <c r="K8920">
        <v>3189</v>
      </c>
      <c r="L8920" s="1">
        <v>45614</v>
      </c>
    </row>
    <row r="8921" spans="1:12" x14ac:dyDescent="0.25">
      <c r="A8921" t="s">
        <v>8965</v>
      </c>
      <c r="B8921" t="s">
        <v>38</v>
      </c>
      <c r="C8921" t="s">
        <v>20</v>
      </c>
      <c r="D8921" t="s">
        <v>39</v>
      </c>
      <c r="E8921" t="s">
        <v>22</v>
      </c>
      <c r="F8921" t="s">
        <v>62</v>
      </c>
      <c r="G8921">
        <v>4176.8599999999997</v>
      </c>
      <c r="H8921">
        <v>3</v>
      </c>
      <c r="I8921">
        <v>12530.58</v>
      </c>
      <c r="J8921">
        <v>1.54</v>
      </c>
      <c r="K8921">
        <v>4199</v>
      </c>
      <c r="L8921" s="1">
        <v>45522</v>
      </c>
    </row>
    <row r="8922" spans="1:12" x14ac:dyDescent="0.25">
      <c r="A8922" t="s">
        <v>8966</v>
      </c>
      <c r="B8922" t="s">
        <v>35</v>
      </c>
      <c r="C8922" t="s">
        <v>14</v>
      </c>
      <c r="D8922" t="s">
        <v>36</v>
      </c>
      <c r="E8922" t="s">
        <v>16</v>
      </c>
      <c r="F8922" t="s">
        <v>17</v>
      </c>
      <c r="G8922">
        <v>267.01</v>
      </c>
      <c r="H8922">
        <v>2</v>
      </c>
      <c r="I8922">
        <v>534.02</v>
      </c>
      <c r="J8922">
        <v>1.94</v>
      </c>
      <c r="K8922">
        <v>3989</v>
      </c>
      <c r="L8922" s="1">
        <v>45583</v>
      </c>
    </row>
    <row r="8923" spans="1:12" x14ac:dyDescent="0.25">
      <c r="A8923" t="s">
        <v>8967</v>
      </c>
      <c r="B8923" t="s">
        <v>30</v>
      </c>
      <c r="C8923" t="s">
        <v>31</v>
      </c>
      <c r="D8923" t="s">
        <v>32</v>
      </c>
      <c r="E8923" t="s">
        <v>22</v>
      </c>
      <c r="F8923" t="s">
        <v>33</v>
      </c>
      <c r="G8923">
        <v>8719.4</v>
      </c>
      <c r="H8923">
        <v>4</v>
      </c>
      <c r="I8923">
        <v>34877.599999999999</v>
      </c>
      <c r="J8923">
        <v>1.3</v>
      </c>
      <c r="K8923">
        <v>2471</v>
      </c>
      <c r="L8923" s="1">
        <v>45640</v>
      </c>
    </row>
    <row r="8924" spans="1:12" x14ac:dyDescent="0.25">
      <c r="A8924" t="s">
        <v>8968</v>
      </c>
      <c r="B8924" t="s">
        <v>38</v>
      </c>
      <c r="C8924" t="s">
        <v>20</v>
      </c>
      <c r="D8924" t="s">
        <v>39</v>
      </c>
      <c r="E8924" t="s">
        <v>47</v>
      </c>
      <c r="F8924" t="s">
        <v>40</v>
      </c>
      <c r="G8924">
        <v>8418.65</v>
      </c>
      <c r="H8924">
        <v>3</v>
      </c>
      <c r="I8924">
        <v>25255.95</v>
      </c>
      <c r="J8924">
        <v>4.59</v>
      </c>
      <c r="K8924">
        <v>754</v>
      </c>
      <c r="L8924" s="1">
        <v>45554</v>
      </c>
    </row>
    <row r="8925" spans="1:12" x14ac:dyDescent="0.25">
      <c r="A8925" t="s">
        <v>8969</v>
      </c>
      <c r="B8925" t="s">
        <v>19</v>
      </c>
      <c r="C8925" t="s">
        <v>20</v>
      </c>
      <c r="D8925" t="s">
        <v>21</v>
      </c>
      <c r="E8925" t="s">
        <v>22</v>
      </c>
      <c r="F8925" t="s">
        <v>33</v>
      </c>
      <c r="G8925">
        <v>9713.65</v>
      </c>
      <c r="H8925">
        <v>1</v>
      </c>
      <c r="I8925">
        <v>9713.65</v>
      </c>
      <c r="J8925">
        <v>2.42</v>
      </c>
      <c r="K8925">
        <v>100</v>
      </c>
      <c r="L8925" s="1">
        <v>45594</v>
      </c>
    </row>
    <row r="8926" spans="1:12" x14ac:dyDescent="0.25">
      <c r="A8926" t="s">
        <v>8970</v>
      </c>
      <c r="B8926" t="s">
        <v>35</v>
      </c>
      <c r="C8926" t="s">
        <v>14</v>
      </c>
      <c r="D8926" t="s">
        <v>36</v>
      </c>
      <c r="E8926" t="s">
        <v>47</v>
      </c>
      <c r="F8926" t="s">
        <v>40</v>
      </c>
      <c r="G8926">
        <v>18937.88</v>
      </c>
      <c r="H8926">
        <v>4</v>
      </c>
      <c r="I8926">
        <v>75751.520000000004</v>
      </c>
      <c r="J8926">
        <v>2.27</v>
      </c>
      <c r="K8926">
        <v>2237</v>
      </c>
      <c r="L8926" s="1">
        <v>45297</v>
      </c>
    </row>
    <row r="8927" spans="1:12" x14ac:dyDescent="0.25">
      <c r="A8927" t="s">
        <v>8971</v>
      </c>
      <c r="B8927" t="s">
        <v>13</v>
      </c>
      <c r="C8927" t="s">
        <v>14</v>
      </c>
      <c r="D8927" t="s">
        <v>15</v>
      </c>
      <c r="E8927" t="s">
        <v>16</v>
      </c>
      <c r="F8927" t="s">
        <v>33</v>
      </c>
      <c r="G8927">
        <v>8170.54</v>
      </c>
      <c r="H8927">
        <v>1</v>
      </c>
      <c r="I8927">
        <v>8170.54</v>
      </c>
      <c r="J8927">
        <v>3.3</v>
      </c>
      <c r="K8927">
        <v>4545</v>
      </c>
      <c r="L8927" s="1">
        <v>45577</v>
      </c>
    </row>
    <row r="8928" spans="1:12" x14ac:dyDescent="0.25">
      <c r="A8928" t="s">
        <v>8972</v>
      </c>
      <c r="B8928" t="s">
        <v>30</v>
      </c>
      <c r="C8928" t="s">
        <v>31</v>
      </c>
      <c r="D8928" t="s">
        <v>32</v>
      </c>
      <c r="E8928" t="s">
        <v>22</v>
      </c>
      <c r="F8928" t="s">
        <v>33</v>
      </c>
      <c r="G8928">
        <v>12683.09</v>
      </c>
      <c r="H8928">
        <v>2</v>
      </c>
      <c r="I8928">
        <v>25366.18</v>
      </c>
      <c r="J8928">
        <v>4.83</v>
      </c>
      <c r="K8928">
        <v>2583</v>
      </c>
      <c r="L8928" s="1">
        <v>45379</v>
      </c>
    </row>
    <row r="8929" spans="1:12" x14ac:dyDescent="0.25">
      <c r="A8929" t="s">
        <v>8973</v>
      </c>
      <c r="B8929" t="s">
        <v>30</v>
      </c>
      <c r="C8929" t="s">
        <v>31</v>
      </c>
      <c r="D8929" t="s">
        <v>32</v>
      </c>
      <c r="E8929" t="s">
        <v>47</v>
      </c>
      <c r="F8929" t="s">
        <v>28</v>
      </c>
      <c r="G8929">
        <v>12813.88</v>
      </c>
      <c r="H8929">
        <v>3</v>
      </c>
      <c r="I8929">
        <v>38441.64</v>
      </c>
      <c r="J8929">
        <v>1.27</v>
      </c>
      <c r="K8929">
        <v>4727</v>
      </c>
      <c r="L8929" s="1">
        <v>45469</v>
      </c>
    </row>
    <row r="8930" spans="1:12" x14ac:dyDescent="0.25">
      <c r="A8930" t="s">
        <v>8974</v>
      </c>
      <c r="B8930" t="s">
        <v>30</v>
      </c>
      <c r="C8930" t="s">
        <v>31</v>
      </c>
      <c r="D8930" t="s">
        <v>32</v>
      </c>
      <c r="E8930" t="s">
        <v>16</v>
      </c>
      <c r="F8930" t="s">
        <v>33</v>
      </c>
      <c r="G8930">
        <v>15131.79</v>
      </c>
      <c r="H8930">
        <v>5</v>
      </c>
      <c r="I8930">
        <v>75658.95</v>
      </c>
      <c r="J8930">
        <v>1.98</v>
      </c>
      <c r="K8930">
        <v>2897</v>
      </c>
      <c r="L8930" s="1">
        <v>45422</v>
      </c>
    </row>
    <row r="8931" spans="1:12" x14ac:dyDescent="0.25">
      <c r="A8931" t="s">
        <v>8975</v>
      </c>
      <c r="B8931" t="s">
        <v>13</v>
      </c>
      <c r="C8931" t="s">
        <v>14</v>
      </c>
      <c r="D8931" t="s">
        <v>15</v>
      </c>
      <c r="E8931" t="s">
        <v>47</v>
      </c>
      <c r="F8931" t="s">
        <v>17</v>
      </c>
      <c r="G8931">
        <v>8188.97</v>
      </c>
      <c r="H8931">
        <v>5</v>
      </c>
      <c r="I8931">
        <v>40944.85</v>
      </c>
      <c r="J8931">
        <v>4.55</v>
      </c>
      <c r="K8931">
        <v>3736</v>
      </c>
      <c r="L8931" s="1">
        <v>45492</v>
      </c>
    </row>
    <row r="8932" spans="1:12" x14ac:dyDescent="0.25">
      <c r="A8932" t="s">
        <v>8976</v>
      </c>
      <c r="B8932" t="s">
        <v>38</v>
      </c>
      <c r="C8932" t="s">
        <v>20</v>
      </c>
      <c r="D8932" t="s">
        <v>39</v>
      </c>
      <c r="E8932" t="s">
        <v>16</v>
      </c>
      <c r="F8932" t="s">
        <v>17</v>
      </c>
      <c r="G8932">
        <v>7795.64</v>
      </c>
      <c r="H8932">
        <v>4</v>
      </c>
      <c r="I8932">
        <v>31182.560000000001</v>
      </c>
      <c r="J8932">
        <v>1.36</v>
      </c>
      <c r="K8932">
        <v>2293</v>
      </c>
      <c r="L8932" s="1">
        <v>45578</v>
      </c>
    </row>
    <row r="8933" spans="1:12" x14ac:dyDescent="0.25">
      <c r="A8933" t="s">
        <v>8977</v>
      </c>
      <c r="B8933" t="s">
        <v>65</v>
      </c>
      <c r="C8933" t="s">
        <v>20</v>
      </c>
      <c r="D8933" t="s">
        <v>66</v>
      </c>
      <c r="E8933" t="s">
        <v>22</v>
      </c>
      <c r="F8933" t="s">
        <v>62</v>
      </c>
      <c r="G8933">
        <v>186.43</v>
      </c>
      <c r="H8933">
        <v>2</v>
      </c>
      <c r="I8933">
        <v>372.86</v>
      </c>
      <c r="J8933">
        <v>2.81</v>
      </c>
      <c r="K8933">
        <v>1195</v>
      </c>
      <c r="L8933" s="1">
        <v>45619</v>
      </c>
    </row>
    <row r="8934" spans="1:12" x14ac:dyDescent="0.25">
      <c r="A8934" t="s">
        <v>8978</v>
      </c>
      <c r="B8934" t="s">
        <v>30</v>
      </c>
      <c r="C8934" t="s">
        <v>31</v>
      </c>
      <c r="D8934" t="s">
        <v>32</v>
      </c>
      <c r="E8934" t="s">
        <v>16</v>
      </c>
      <c r="F8934" t="s">
        <v>17</v>
      </c>
      <c r="G8934">
        <v>208.84</v>
      </c>
      <c r="H8934">
        <v>1</v>
      </c>
      <c r="I8934">
        <v>208.84</v>
      </c>
      <c r="J8934">
        <v>2.4700000000000002</v>
      </c>
      <c r="K8934">
        <v>3407</v>
      </c>
      <c r="L8934" s="1">
        <v>45415</v>
      </c>
    </row>
    <row r="8935" spans="1:12" x14ac:dyDescent="0.25">
      <c r="A8935" t="s">
        <v>8979</v>
      </c>
      <c r="B8935" t="s">
        <v>13</v>
      </c>
      <c r="C8935" t="s">
        <v>14</v>
      </c>
      <c r="D8935" t="s">
        <v>15</v>
      </c>
      <c r="E8935" t="s">
        <v>47</v>
      </c>
      <c r="F8935" t="s">
        <v>23</v>
      </c>
      <c r="G8935">
        <v>15472.86</v>
      </c>
      <c r="H8935">
        <v>5</v>
      </c>
      <c r="I8935">
        <v>77364.3</v>
      </c>
      <c r="J8935">
        <v>2.57</v>
      </c>
      <c r="K8935">
        <v>4786</v>
      </c>
      <c r="L8935" s="1">
        <v>45412</v>
      </c>
    </row>
    <row r="8936" spans="1:12" x14ac:dyDescent="0.25">
      <c r="A8936" t="s">
        <v>8980</v>
      </c>
      <c r="B8936" t="s">
        <v>19</v>
      </c>
      <c r="C8936" t="s">
        <v>20</v>
      </c>
      <c r="D8936" t="s">
        <v>21</v>
      </c>
      <c r="E8936" t="s">
        <v>22</v>
      </c>
      <c r="F8936" t="s">
        <v>33</v>
      </c>
      <c r="G8936">
        <v>2141.4899999999998</v>
      </c>
      <c r="H8936">
        <v>1</v>
      </c>
      <c r="I8936">
        <v>2141.4899999999998</v>
      </c>
      <c r="J8936">
        <v>3.12</v>
      </c>
      <c r="K8936">
        <v>3694</v>
      </c>
      <c r="L8936" s="1">
        <v>45441</v>
      </c>
    </row>
    <row r="8937" spans="1:12" x14ac:dyDescent="0.25">
      <c r="A8937" t="s">
        <v>8981</v>
      </c>
      <c r="B8937" t="s">
        <v>25</v>
      </c>
      <c r="C8937" t="s">
        <v>26</v>
      </c>
      <c r="D8937" t="s">
        <v>27</v>
      </c>
      <c r="E8937" t="s">
        <v>22</v>
      </c>
      <c r="F8937" t="s">
        <v>40</v>
      </c>
      <c r="G8937">
        <v>3683.64</v>
      </c>
      <c r="H8937">
        <v>3</v>
      </c>
      <c r="I8937">
        <v>11050.92</v>
      </c>
      <c r="J8937">
        <v>1.97</v>
      </c>
      <c r="K8937">
        <v>4429</v>
      </c>
      <c r="L8937" s="1">
        <v>45393</v>
      </c>
    </row>
    <row r="8938" spans="1:12" x14ac:dyDescent="0.25">
      <c r="A8938" t="s">
        <v>8982</v>
      </c>
      <c r="B8938" t="s">
        <v>19</v>
      </c>
      <c r="C8938" t="s">
        <v>20</v>
      </c>
      <c r="D8938" t="s">
        <v>21</v>
      </c>
      <c r="E8938" t="s">
        <v>22</v>
      </c>
      <c r="F8938" t="s">
        <v>62</v>
      </c>
      <c r="G8938">
        <v>15275.84</v>
      </c>
      <c r="H8938">
        <v>1</v>
      </c>
      <c r="I8938">
        <v>15275.84</v>
      </c>
      <c r="J8938">
        <v>4.7699999999999996</v>
      </c>
      <c r="K8938">
        <v>3791</v>
      </c>
      <c r="L8938" s="1">
        <v>45520</v>
      </c>
    </row>
    <row r="8939" spans="1:12" x14ac:dyDescent="0.25">
      <c r="A8939" t="s">
        <v>8983</v>
      </c>
      <c r="B8939" t="s">
        <v>49</v>
      </c>
      <c r="C8939" t="s">
        <v>14</v>
      </c>
      <c r="D8939" t="s">
        <v>50</v>
      </c>
      <c r="E8939" t="s">
        <v>22</v>
      </c>
      <c r="F8939" t="s">
        <v>33</v>
      </c>
      <c r="G8939">
        <v>2876.17</v>
      </c>
      <c r="H8939">
        <v>2</v>
      </c>
      <c r="I8939">
        <v>5752.34</v>
      </c>
      <c r="J8939">
        <v>2.39</v>
      </c>
      <c r="K8939">
        <v>917</v>
      </c>
      <c r="L8939" s="1">
        <v>45369</v>
      </c>
    </row>
    <row r="8940" spans="1:12" x14ac:dyDescent="0.25">
      <c r="A8940" t="s">
        <v>8984</v>
      </c>
      <c r="B8940" t="s">
        <v>65</v>
      </c>
      <c r="C8940" t="s">
        <v>20</v>
      </c>
      <c r="D8940" t="s">
        <v>66</v>
      </c>
      <c r="E8940" t="s">
        <v>47</v>
      </c>
      <c r="F8940" t="s">
        <v>33</v>
      </c>
      <c r="G8940">
        <v>3059.94</v>
      </c>
      <c r="H8940">
        <v>4</v>
      </c>
      <c r="I8940">
        <v>12239.76</v>
      </c>
      <c r="J8940">
        <v>4.33</v>
      </c>
      <c r="K8940">
        <v>4665</v>
      </c>
      <c r="L8940" s="1">
        <v>45370</v>
      </c>
    </row>
    <row r="8941" spans="1:12" x14ac:dyDescent="0.25">
      <c r="A8941" t="s">
        <v>8985</v>
      </c>
      <c r="B8941" t="s">
        <v>13</v>
      </c>
      <c r="C8941" t="s">
        <v>14</v>
      </c>
      <c r="D8941" t="s">
        <v>15</v>
      </c>
      <c r="E8941" t="s">
        <v>16</v>
      </c>
      <c r="F8941" t="s">
        <v>40</v>
      </c>
      <c r="G8941">
        <v>11113.07</v>
      </c>
      <c r="H8941">
        <v>4</v>
      </c>
      <c r="I8941">
        <v>44452.28</v>
      </c>
      <c r="J8941">
        <v>1.55</v>
      </c>
      <c r="K8941">
        <v>2284</v>
      </c>
      <c r="L8941" s="1">
        <v>45648</v>
      </c>
    </row>
    <row r="8942" spans="1:12" x14ac:dyDescent="0.25">
      <c r="A8942" t="s">
        <v>8986</v>
      </c>
      <c r="B8942" t="s">
        <v>49</v>
      </c>
      <c r="C8942" t="s">
        <v>14</v>
      </c>
      <c r="D8942" t="s">
        <v>50</v>
      </c>
      <c r="E8942" t="s">
        <v>47</v>
      </c>
      <c r="F8942" t="s">
        <v>33</v>
      </c>
      <c r="G8942">
        <v>11427.5</v>
      </c>
      <c r="H8942">
        <v>4</v>
      </c>
      <c r="I8942">
        <v>45710</v>
      </c>
      <c r="J8942">
        <v>3.11</v>
      </c>
      <c r="K8942">
        <v>507</v>
      </c>
      <c r="L8942" s="1">
        <v>45498</v>
      </c>
    </row>
    <row r="8943" spans="1:12" x14ac:dyDescent="0.25">
      <c r="A8943" t="s">
        <v>8987</v>
      </c>
      <c r="B8943" t="s">
        <v>30</v>
      </c>
      <c r="C8943" t="s">
        <v>31</v>
      </c>
      <c r="D8943" t="s">
        <v>32</v>
      </c>
      <c r="E8943" t="s">
        <v>16</v>
      </c>
      <c r="F8943" t="s">
        <v>40</v>
      </c>
      <c r="G8943">
        <v>285.97000000000003</v>
      </c>
      <c r="H8943">
        <v>4</v>
      </c>
      <c r="I8943">
        <v>1143.8800000000001</v>
      </c>
      <c r="J8943">
        <v>1.85</v>
      </c>
      <c r="K8943">
        <v>1111</v>
      </c>
      <c r="L8943" s="1">
        <v>45511</v>
      </c>
    </row>
    <row r="8944" spans="1:12" x14ac:dyDescent="0.25">
      <c r="A8944" t="s">
        <v>8988</v>
      </c>
      <c r="B8944" t="s">
        <v>43</v>
      </c>
      <c r="C8944" t="s">
        <v>44</v>
      </c>
      <c r="D8944" t="s">
        <v>45</v>
      </c>
      <c r="E8944" t="s">
        <v>22</v>
      </c>
      <c r="F8944" t="s">
        <v>17</v>
      </c>
      <c r="G8944">
        <v>19099.650000000001</v>
      </c>
      <c r="H8944">
        <v>4</v>
      </c>
      <c r="I8944">
        <v>76398.600000000006</v>
      </c>
      <c r="J8944">
        <v>4.91</v>
      </c>
      <c r="K8944">
        <v>486</v>
      </c>
      <c r="L8944" s="1">
        <v>45304</v>
      </c>
    </row>
    <row r="8945" spans="1:12" x14ac:dyDescent="0.25">
      <c r="A8945" t="s">
        <v>8989</v>
      </c>
      <c r="B8945" t="s">
        <v>43</v>
      </c>
      <c r="C8945" t="s">
        <v>44</v>
      </c>
      <c r="D8945" t="s">
        <v>45</v>
      </c>
      <c r="E8945" t="s">
        <v>16</v>
      </c>
      <c r="F8945" t="s">
        <v>62</v>
      </c>
      <c r="G8945">
        <v>11661.7</v>
      </c>
      <c r="H8945">
        <v>4</v>
      </c>
      <c r="I8945">
        <v>46646.8</v>
      </c>
      <c r="J8945">
        <v>2.56</v>
      </c>
      <c r="K8945">
        <v>51</v>
      </c>
      <c r="L8945" s="1">
        <v>45561</v>
      </c>
    </row>
    <row r="8946" spans="1:12" x14ac:dyDescent="0.25">
      <c r="A8946" t="s">
        <v>8990</v>
      </c>
      <c r="B8946" t="s">
        <v>53</v>
      </c>
      <c r="C8946" t="s">
        <v>31</v>
      </c>
      <c r="D8946" t="s">
        <v>54</v>
      </c>
      <c r="E8946" t="s">
        <v>47</v>
      </c>
      <c r="F8946" t="s">
        <v>17</v>
      </c>
      <c r="G8946">
        <v>5336.53</v>
      </c>
      <c r="H8946">
        <v>3</v>
      </c>
      <c r="I8946">
        <v>16009.59</v>
      </c>
      <c r="J8946">
        <v>2.99</v>
      </c>
      <c r="K8946">
        <v>3002</v>
      </c>
      <c r="L8946" s="1">
        <v>45382</v>
      </c>
    </row>
    <row r="8947" spans="1:12" x14ac:dyDescent="0.25">
      <c r="A8947" t="s">
        <v>8991</v>
      </c>
      <c r="B8947" t="s">
        <v>38</v>
      </c>
      <c r="C8947" t="s">
        <v>20</v>
      </c>
      <c r="D8947" t="s">
        <v>39</v>
      </c>
      <c r="E8947" t="s">
        <v>16</v>
      </c>
      <c r="F8947" t="s">
        <v>33</v>
      </c>
      <c r="G8947">
        <v>2417.39</v>
      </c>
      <c r="H8947">
        <v>4</v>
      </c>
      <c r="I8947">
        <v>9669.56</v>
      </c>
      <c r="J8947">
        <v>4.32</v>
      </c>
      <c r="K8947">
        <v>3175</v>
      </c>
      <c r="L8947" s="1">
        <v>45297</v>
      </c>
    </row>
    <row r="8948" spans="1:12" x14ac:dyDescent="0.25">
      <c r="A8948" t="s">
        <v>8992</v>
      </c>
      <c r="B8948" t="s">
        <v>49</v>
      </c>
      <c r="C8948" t="s">
        <v>14</v>
      </c>
      <c r="D8948" t="s">
        <v>50</v>
      </c>
      <c r="E8948" t="s">
        <v>22</v>
      </c>
      <c r="F8948" t="s">
        <v>62</v>
      </c>
      <c r="G8948">
        <v>12649.53</v>
      </c>
      <c r="H8948">
        <v>4</v>
      </c>
      <c r="I8948">
        <v>50598.12</v>
      </c>
      <c r="J8948">
        <v>2.67</v>
      </c>
      <c r="K8948">
        <v>17</v>
      </c>
      <c r="L8948" s="1">
        <v>45636</v>
      </c>
    </row>
    <row r="8949" spans="1:12" x14ac:dyDescent="0.25">
      <c r="A8949" t="s">
        <v>8993</v>
      </c>
      <c r="B8949" t="s">
        <v>19</v>
      </c>
      <c r="C8949" t="s">
        <v>20</v>
      </c>
      <c r="D8949" t="s">
        <v>21</v>
      </c>
      <c r="E8949" t="s">
        <v>16</v>
      </c>
      <c r="F8949" t="s">
        <v>40</v>
      </c>
      <c r="G8949">
        <v>4756.8</v>
      </c>
      <c r="H8949">
        <v>4</v>
      </c>
      <c r="I8949">
        <v>19027.2</v>
      </c>
      <c r="J8949">
        <v>3.65</v>
      </c>
      <c r="K8949">
        <v>1314</v>
      </c>
      <c r="L8949" s="1">
        <v>45578</v>
      </c>
    </row>
    <row r="8950" spans="1:12" x14ac:dyDescent="0.25">
      <c r="A8950" t="s">
        <v>8994</v>
      </c>
      <c r="B8950" t="s">
        <v>19</v>
      </c>
      <c r="C8950" t="s">
        <v>20</v>
      </c>
      <c r="D8950" t="s">
        <v>21</v>
      </c>
      <c r="E8950" t="s">
        <v>22</v>
      </c>
      <c r="F8950" t="s">
        <v>28</v>
      </c>
      <c r="G8950">
        <v>17491.57</v>
      </c>
      <c r="H8950">
        <v>5</v>
      </c>
      <c r="I8950">
        <v>87457.85</v>
      </c>
      <c r="J8950">
        <v>1.67</v>
      </c>
      <c r="K8950">
        <v>2757</v>
      </c>
      <c r="L8950" s="1">
        <v>45592</v>
      </c>
    </row>
    <row r="8951" spans="1:12" x14ac:dyDescent="0.25">
      <c r="A8951" t="s">
        <v>8995</v>
      </c>
      <c r="B8951" t="s">
        <v>13</v>
      </c>
      <c r="C8951" t="s">
        <v>14</v>
      </c>
      <c r="D8951" t="s">
        <v>15</v>
      </c>
      <c r="E8951" t="s">
        <v>22</v>
      </c>
      <c r="F8951" t="s">
        <v>62</v>
      </c>
      <c r="G8951">
        <v>9515.66</v>
      </c>
      <c r="H8951">
        <v>1</v>
      </c>
      <c r="I8951">
        <v>9515.66</v>
      </c>
      <c r="J8951">
        <v>3.08</v>
      </c>
      <c r="K8951">
        <v>1129</v>
      </c>
      <c r="L8951" s="1">
        <v>45573</v>
      </c>
    </row>
    <row r="8952" spans="1:12" x14ac:dyDescent="0.25">
      <c r="A8952" t="s">
        <v>8996</v>
      </c>
      <c r="B8952" t="s">
        <v>49</v>
      </c>
      <c r="C8952" t="s">
        <v>14</v>
      </c>
      <c r="D8952" t="s">
        <v>50</v>
      </c>
      <c r="E8952" t="s">
        <v>47</v>
      </c>
      <c r="F8952" t="s">
        <v>23</v>
      </c>
      <c r="G8952">
        <v>6548.91</v>
      </c>
      <c r="H8952">
        <v>5</v>
      </c>
      <c r="I8952">
        <v>32744.55</v>
      </c>
      <c r="J8952">
        <v>4.3</v>
      </c>
      <c r="K8952">
        <v>3928</v>
      </c>
      <c r="L8952" s="1">
        <v>45447</v>
      </c>
    </row>
    <row r="8953" spans="1:12" x14ac:dyDescent="0.25">
      <c r="A8953" t="s">
        <v>8997</v>
      </c>
      <c r="B8953" t="s">
        <v>49</v>
      </c>
      <c r="C8953" t="s">
        <v>14</v>
      </c>
      <c r="D8953" t="s">
        <v>50</v>
      </c>
      <c r="E8953" t="s">
        <v>22</v>
      </c>
      <c r="F8953" t="s">
        <v>40</v>
      </c>
      <c r="G8953">
        <v>13663.76</v>
      </c>
      <c r="H8953">
        <v>3</v>
      </c>
      <c r="I8953">
        <v>40991.279999999999</v>
      </c>
      <c r="J8953">
        <v>3.63</v>
      </c>
      <c r="K8953">
        <v>1425</v>
      </c>
      <c r="L8953" s="1">
        <v>45474</v>
      </c>
    </row>
    <row r="8954" spans="1:12" x14ac:dyDescent="0.25">
      <c r="A8954" t="s">
        <v>8998</v>
      </c>
      <c r="B8954" t="s">
        <v>65</v>
      </c>
      <c r="C8954" t="s">
        <v>20</v>
      </c>
      <c r="D8954" t="s">
        <v>66</v>
      </c>
      <c r="E8954" t="s">
        <v>16</v>
      </c>
      <c r="F8954" t="s">
        <v>40</v>
      </c>
      <c r="G8954">
        <v>11881.62</v>
      </c>
      <c r="H8954">
        <v>5</v>
      </c>
      <c r="I8954">
        <v>59408.1</v>
      </c>
      <c r="J8954">
        <v>2.94</v>
      </c>
      <c r="K8954">
        <v>3506</v>
      </c>
      <c r="L8954" s="1">
        <v>45621</v>
      </c>
    </row>
    <row r="8955" spans="1:12" x14ac:dyDescent="0.25">
      <c r="A8955" t="s">
        <v>8999</v>
      </c>
      <c r="B8955" t="s">
        <v>43</v>
      </c>
      <c r="C8955" t="s">
        <v>44</v>
      </c>
      <c r="D8955" t="s">
        <v>45</v>
      </c>
      <c r="E8955" t="s">
        <v>47</v>
      </c>
      <c r="F8955" t="s">
        <v>62</v>
      </c>
      <c r="G8955">
        <v>3687.95</v>
      </c>
      <c r="H8955">
        <v>3</v>
      </c>
      <c r="I8955">
        <v>11063.85</v>
      </c>
      <c r="J8955">
        <v>3.61</v>
      </c>
      <c r="K8955">
        <v>2514</v>
      </c>
      <c r="L8955" s="1">
        <v>45438</v>
      </c>
    </row>
    <row r="8956" spans="1:12" x14ac:dyDescent="0.25">
      <c r="A8956" t="s">
        <v>9000</v>
      </c>
      <c r="B8956" t="s">
        <v>25</v>
      </c>
      <c r="C8956" t="s">
        <v>26</v>
      </c>
      <c r="D8956" t="s">
        <v>27</v>
      </c>
      <c r="E8956" t="s">
        <v>22</v>
      </c>
      <c r="F8956" t="s">
        <v>28</v>
      </c>
      <c r="G8956">
        <v>2278.06</v>
      </c>
      <c r="H8956">
        <v>3</v>
      </c>
      <c r="I8956">
        <v>6834.18</v>
      </c>
      <c r="J8956">
        <v>3.06</v>
      </c>
      <c r="K8956">
        <v>1720</v>
      </c>
      <c r="L8956" s="1">
        <v>45634</v>
      </c>
    </row>
    <row r="8957" spans="1:12" x14ac:dyDescent="0.25">
      <c r="A8957" t="s">
        <v>9001</v>
      </c>
      <c r="B8957" t="s">
        <v>38</v>
      </c>
      <c r="C8957" t="s">
        <v>20</v>
      </c>
      <c r="D8957" t="s">
        <v>39</v>
      </c>
      <c r="E8957" t="s">
        <v>16</v>
      </c>
      <c r="F8957" t="s">
        <v>28</v>
      </c>
      <c r="G8957">
        <v>5065.17</v>
      </c>
      <c r="H8957">
        <v>2</v>
      </c>
      <c r="I8957">
        <v>10130.34</v>
      </c>
      <c r="J8957">
        <v>2.11</v>
      </c>
      <c r="K8957">
        <v>1933</v>
      </c>
      <c r="L8957" s="1">
        <v>45393</v>
      </c>
    </row>
    <row r="8958" spans="1:12" x14ac:dyDescent="0.25">
      <c r="A8958" t="s">
        <v>9002</v>
      </c>
      <c r="B8958" t="s">
        <v>49</v>
      </c>
      <c r="C8958" t="s">
        <v>14</v>
      </c>
      <c r="D8958" t="s">
        <v>50</v>
      </c>
      <c r="E8958" t="s">
        <v>22</v>
      </c>
      <c r="F8958" t="s">
        <v>33</v>
      </c>
      <c r="G8958">
        <v>15681.96</v>
      </c>
      <c r="H8958">
        <v>3</v>
      </c>
      <c r="I8958">
        <v>47045.88</v>
      </c>
      <c r="J8958">
        <v>3.96</v>
      </c>
      <c r="K8958">
        <v>3297</v>
      </c>
      <c r="L8958" s="1">
        <v>45515</v>
      </c>
    </row>
    <row r="8959" spans="1:12" x14ac:dyDescent="0.25">
      <c r="A8959" t="s">
        <v>9003</v>
      </c>
      <c r="B8959" t="s">
        <v>65</v>
      </c>
      <c r="C8959" t="s">
        <v>20</v>
      </c>
      <c r="D8959" t="s">
        <v>66</v>
      </c>
      <c r="E8959" t="s">
        <v>16</v>
      </c>
      <c r="F8959" t="s">
        <v>40</v>
      </c>
      <c r="G8959">
        <v>19612.27</v>
      </c>
      <c r="H8959">
        <v>2</v>
      </c>
      <c r="I8959">
        <v>39224.54</v>
      </c>
      <c r="J8959">
        <v>2.98</v>
      </c>
      <c r="K8959">
        <v>1867</v>
      </c>
      <c r="L8959" s="1">
        <v>45299</v>
      </c>
    </row>
    <row r="8960" spans="1:12" x14ac:dyDescent="0.25">
      <c r="A8960" t="s">
        <v>9004</v>
      </c>
      <c r="B8960" t="s">
        <v>30</v>
      </c>
      <c r="C8960" t="s">
        <v>31</v>
      </c>
      <c r="D8960" t="s">
        <v>32</v>
      </c>
      <c r="E8960" t="s">
        <v>47</v>
      </c>
      <c r="F8960" t="s">
        <v>17</v>
      </c>
      <c r="G8960">
        <v>19775.96</v>
      </c>
      <c r="H8960">
        <v>4</v>
      </c>
      <c r="I8960">
        <v>79103.839999999997</v>
      </c>
      <c r="J8960">
        <v>3.02</v>
      </c>
      <c r="K8960">
        <v>3401</v>
      </c>
      <c r="L8960" s="1">
        <v>45317</v>
      </c>
    </row>
    <row r="8961" spans="1:12" x14ac:dyDescent="0.25">
      <c r="A8961" t="s">
        <v>9005</v>
      </c>
      <c r="B8961" t="s">
        <v>13</v>
      </c>
      <c r="C8961" t="s">
        <v>14</v>
      </c>
      <c r="D8961" t="s">
        <v>15</v>
      </c>
      <c r="E8961" t="s">
        <v>16</v>
      </c>
      <c r="F8961" t="s">
        <v>23</v>
      </c>
      <c r="G8961">
        <v>13737.66</v>
      </c>
      <c r="H8961">
        <v>2</v>
      </c>
      <c r="I8961">
        <v>27475.32</v>
      </c>
      <c r="J8961">
        <v>4.01</v>
      </c>
      <c r="K8961">
        <v>1428</v>
      </c>
      <c r="L8961" s="1">
        <v>45503</v>
      </c>
    </row>
    <row r="8962" spans="1:12" x14ac:dyDescent="0.25">
      <c r="A8962" t="s">
        <v>9006</v>
      </c>
      <c r="B8962" t="s">
        <v>38</v>
      </c>
      <c r="C8962" t="s">
        <v>20</v>
      </c>
      <c r="D8962" t="s">
        <v>39</v>
      </c>
      <c r="E8962" t="s">
        <v>16</v>
      </c>
      <c r="F8962" t="s">
        <v>40</v>
      </c>
      <c r="G8962">
        <v>9212.2900000000009</v>
      </c>
      <c r="H8962">
        <v>2</v>
      </c>
      <c r="I8962">
        <v>18424.580000000002</v>
      </c>
      <c r="J8962">
        <v>3.16</v>
      </c>
      <c r="K8962">
        <v>2567</v>
      </c>
      <c r="L8962" s="1">
        <v>45328</v>
      </c>
    </row>
    <row r="8963" spans="1:12" x14ac:dyDescent="0.25">
      <c r="A8963" t="s">
        <v>9007</v>
      </c>
      <c r="B8963" t="s">
        <v>35</v>
      </c>
      <c r="C8963" t="s">
        <v>14</v>
      </c>
      <c r="D8963" t="s">
        <v>36</v>
      </c>
      <c r="E8963" t="s">
        <v>22</v>
      </c>
      <c r="F8963" t="s">
        <v>23</v>
      </c>
      <c r="G8963">
        <v>14762.01</v>
      </c>
      <c r="H8963">
        <v>3</v>
      </c>
      <c r="I8963">
        <v>44286.03</v>
      </c>
      <c r="J8963">
        <v>2.62</v>
      </c>
      <c r="K8963">
        <v>1484</v>
      </c>
      <c r="L8963" s="1">
        <v>45456</v>
      </c>
    </row>
    <row r="8964" spans="1:12" x14ac:dyDescent="0.25">
      <c r="A8964" t="s">
        <v>9008</v>
      </c>
      <c r="B8964" t="s">
        <v>53</v>
      </c>
      <c r="C8964" t="s">
        <v>31</v>
      </c>
      <c r="D8964" t="s">
        <v>54</v>
      </c>
      <c r="E8964" t="s">
        <v>16</v>
      </c>
      <c r="F8964" t="s">
        <v>17</v>
      </c>
      <c r="G8964">
        <v>2286.13</v>
      </c>
      <c r="H8964">
        <v>3</v>
      </c>
      <c r="I8964">
        <v>6858.39</v>
      </c>
      <c r="J8964">
        <v>3.19</v>
      </c>
      <c r="K8964">
        <v>3223</v>
      </c>
      <c r="L8964" s="1">
        <v>45592</v>
      </c>
    </row>
    <row r="8965" spans="1:12" x14ac:dyDescent="0.25">
      <c r="A8965" t="s">
        <v>9009</v>
      </c>
      <c r="B8965" t="s">
        <v>65</v>
      </c>
      <c r="C8965" t="s">
        <v>20</v>
      </c>
      <c r="D8965" t="s">
        <v>66</v>
      </c>
      <c r="E8965" t="s">
        <v>16</v>
      </c>
      <c r="F8965" t="s">
        <v>23</v>
      </c>
      <c r="G8965">
        <v>8519.61</v>
      </c>
      <c r="H8965">
        <v>2</v>
      </c>
      <c r="I8965">
        <v>17039.22</v>
      </c>
      <c r="J8965">
        <v>4.3899999999999997</v>
      </c>
      <c r="K8965">
        <v>4016</v>
      </c>
      <c r="L8965" s="1">
        <v>45538</v>
      </c>
    </row>
    <row r="8966" spans="1:12" x14ac:dyDescent="0.25">
      <c r="A8966" t="s">
        <v>9010</v>
      </c>
      <c r="B8966" t="s">
        <v>49</v>
      </c>
      <c r="C8966" t="s">
        <v>14</v>
      </c>
      <c r="D8966" t="s">
        <v>50</v>
      </c>
      <c r="E8966" t="s">
        <v>47</v>
      </c>
      <c r="F8966" t="s">
        <v>23</v>
      </c>
      <c r="G8966">
        <v>10062.32</v>
      </c>
      <c r="H8966">
        <v>3</v>
      </c>
      <c r="I8966">
        <v>30186.959999999999</v>
      </c>
      <c r="J8966">
        <v>3.52</v>
      </c>
      <c r="K8966">
        <v>3256</v>
      </c>
      <c r="L8966" s="1">
        <v>45508</v>
      </c>
    </row>
    <row r="8967" spans="1:12" x14ac:dyDescent="0.25">
      <c r="A8967" t="s">
        <v>9011</v>
      </c>
      <c r="B8967" t="s">
        <v>65</v>
      </c>
      <c r="C8967" t="s">
        <v>20</v>
      </c>
      <c r="D8967" t="s">
        <v>66</v>
      </c>
      <c r="E8967" t="s">
        <v>47</v>
      </c>
      <c r="F8967" t="s">
        <v>33</v>
      </c>
      <c r="G8967">
        <v>397.13</v>
      </c>
      <c r="H8967">
        <v>3</v>
      </c>
      <c r="I8967">
        <v>1191.3900000000001</v>
      </c>
      <c r="J8967">
        <v>2.99</v>
      </c>
      <c r="K8967">
        <v>2567</v>
      </c>
      <c r="L8967" s="1">
        <v>45395</v>
      </c>
    </row>
    <row r="8968" spans="1:12" x14ac:dyDescent="0.25">
      <c r="A8968" t="s">
        <v>9012</v>
      </c>
      <c r="B8968" t="s">
        <v>25</v>
      </c>
      <c r="C8968" t="s">
        <v>26</v>
      </c>
      <c r="D8968" t="s">
        <v>27</v>
      </c>
      <c r="E8968" t="s">
        <v>16</v>
      </c>
      <c r="F8968" t="s">
        <v>62</v>
      </c>
      <c r="G8968">
        <v>2022.72</v>
      </c>
      <c r="H8968">
        <v>2</v>
      </c>
      <c r="I8968">
        <v>4045.44</v>
      </c>
      <c r="J8968">
        <v>2.77</v>
      </c>
      <c r="K8968">
        <v>3529</v>
      </c>
      <c r="L8968" s="1">
        <v>45540</v>
      </c>
    </row>
    <row r="8969" spans="1:12" x14ac:dyDescent="0.25">
      <c r="A8969" t="s">
        <v>9013</v>
      </c>
      <c r="B8969" t="s">
        <v>35</v>
      </c>
      <c r="C8969" t="s">
        <v>14</v>
      </c>
      <c r="D8969" t="s">
        <v>36</v>
      </c>
      <c r="E8969" t="s">
        <v>47</v>
      </c>
      <c r="F8969" t="s">
        <v>23</v>
      </c>
      <c r="G8969">
        <v>10571.38</v>
      </c>
      <c r="H8969">
        <v>5</v>
      </c>
      <c r="I8969">
        <v>52856.9</v>
      </c>
      <c r="J8969">
        <v>4.43</v>
      </c>
      <c r="K8969">
        <v>1245</v>
      </c>
      <c r="L8969" s="1">
        <v>45542</v>
      </c>
    </row>
    <row r="8970" spans="1:12" x14ac:dyDescent="0.25">
      <c r="A8970" t="s">
        <v>9014</v>
      </c>
      <c r="B8970" t="s">
        <v>25</v>
      </c>
      <c r="C8970" t="s">
        <v>26</v>
      </c>
      <c r="D8970" t="s">
        <v>27</v>
      </c>
      <c r="E8970" t="s">
        <v>16</v>
      </c>
      <c r="F8970" t="s">
        <v>33</v>
      </c>
      <c r="G8970">
        <v>17295.75</v>
      </c>
      <c r="H8970">
        <v>1</v>
      </c>
      <c r="I8970">
        <v>17295.75</v>
      </c>
      <c r="J8970">
        <v>1.97</v>
      </c>
      <c r="K8970">
        <v>1246</v>
      </c>
      <c r="L8970" s="1">
        <v>45587</v>
      </c>
    </row>
    <row r="8971" spans="1:12" x14ac:dyDescent="0.25">
      <c r="A8971" t="s">
        <v>9015</v>
      </c>
      <c r="B8971" t="s">
        <v>49</v>
      </c>
      <c r="C8971" t="s">
        <v>14</v>
      </c>
      <c r="D8971" t="s">
        <v>50</v>
      </c>
      <c r="E8971" t="s">
        <v>47</v>
      </c>
      <c r="F8971" t="s">
        <v>17</v>
      </c>
      <c r="G8971">
        <v>6200.62</v>
      </c>
      <c r="H8971">
        <v>5</v>
      </c>
      <c r="I8971">
        <v>31003.1</v>
      </c>
      <c r="J8971">
        <v>1.26</v>
      </c>
      <c r="K8971">
        <v>3963</v>
      </c>
      <c r="L8971" s="1">
        <v>45385</v>
      </c>
    </row>
    <row r="8972" spans="1:12" x14ac:dyDescent="0.25">
      <c r="A8972" t="s">
        <v>9016</v>
      </c>
      <c r="B8972" t="s">
        <v>43</v>
      </c>
      <c r="C8972" t="s">
        <v>44</v>
      </c>
      <c r="D8972" t="s">
        <v>45</v>
      </c>
      <c r="E8972" t="s">
        <v>47</v>
      </c>
      <c r="F8972" t="s">
        <v>40</v>
      </c>
      <c r="G8972">
        <v>6899.32</v>
      </c>
      <c r="H8972">
        <v>2</v>
      </c>
      <c r="I8972">
        <v>13798.64</v>
      </c>
      <c r="J8972">
        <v>2.13</v>
      </c>
      <c r="K8972">
        <v>3352</v>
      </c>
      <c r="L8972" s="1">
        <v>45565</v>
      </c>
    </row>
    <row r="8973" spans="1:12" x14ac:dyDescent="0.25">
      <c r="A8973" t="s">
        <v>9017</v>
      </c>
      <c r="B8973" t="s">
        <v>19</v>
      </c>
      <c r="C8973" t="s">
        <v>20</v>
      </c>
      <c r="D8973" t="s">
        <v>21</v>
      </c>
      <c r="E8973" t="s">
        <v>16</v>
      </c>
      <c r="F8973" t="s">
        <v>28</v>
      </c>
      <c r="G8973">
        <v>6297.51</v>
      </c>
      <c r="H8973">
        <v>3</v>
      </c>
      <c r="I8973">
        <v>18892.53</v>
      </c>
      <c r="J8973">
        <v>2.77</v>
      </c>
      <c r="K8973">
        <v>2101</v>
      </c>
      <c r="L8973" s="1">
        <v>45472</v>
      </c>
    </row>
    <row r="8974" spans="1:12" x14ac:dyDescent="0.25">
      <c r="A8974" t="s">
        <v>9018</v>
      </c>
      <c r="B8974" t="s">
        <v>65</v>
      </c>
      <c r="C8974" t="s">
        <v>20</v>
      </c>
      <c r="D8974" t="s">
        <v>66</v>
      </c>
      <c r="E8974" t="s">
        <v>47</v>
      </c>
      <c r="F8974" t="s">
        <v>40</v>
      </c>
      <c r="G8974">
        <v>13140.16</v>
      </c>
      <c r="H8974">
        <v>1</v>
      </c>
      <c r="I8974">
        <v>13140.16</v>
      </c>
      <c r="J8974">
        <v>4.2699999999999996</v>
      </c>
      <c r="K8974">
        <v>2587</v>
      </c>
      <c r="L8974" s="1">
        <v>45603</v>
      </c>
    </row>
    <row r="8975" spans="1:12" x14ac:dyDescent="0.25">
      <c r="A8975" t="s">
        <v>9019</v>
      </c>
      <c r="B8975" t="s">
        <v>13</v>
      </c>
      <c r="C8975" t="s">
        <v>14</v>
      </c>
      <c r="D8975" t="s">
        <v>15</v>
      </c>
      <c r="E8975" t="s">
        <v>22</v>
      </c>
      <c r="F8975" t="s">
        <v>33</v>
      </c>
      <c r="G8975">
        <v>16571.349999999999</v>
      </c>
      <c r="H8975">
        <v>3</v>
      </c>
      <c r="I8975">
        <v>49714.05</v>
      </c>
      <c r="J8975">
        <v>4.16</v>
      </c>
      <c r="K8975">
        <v>3219</v>
      </c>
      <c r="L8975" s="1">
        <v>45326</v>
      </c>
    </row>
    <row r="8976" spans="1:12" x14ac:dyDescent="0.25">
      <c r="A8976" t="s">
        <v>9020</v>
      </c>
      <c r="B8976" t="s">
        <v>38</v>
      </c>
      <c r="C8976" t="s">
        <v>20</v>
      </c>
      <c r="D8976" t="s">
        <v>39</v>
      </c>
      <c r="E8976" t="s">
        <v>22</v>
      </c>
      <c r="F8976" t="s">
        <v>33</v>
      </c>
      <c r="G8976">
        <v>11293.78</v>
      </c>
      <c r="H8976">
        <v>1</v>
      </c>
      <c r="I8976">
        <v>11293.78</v>
      </c>
      <c r="J8976">
        <v>3.29</v>
      </c>
      <c r="K8976">
        <v>1121</v>
      </c>
      <c r="L8976" s="1">
        <v>45367</v>
      </c>
    </row>
    <row r="8977" spans="1:12" x14ac:dyDescent="0.25">
      <c r="A8977" t="s">
        <v>9021</v>
      </c>
      <c r="B8977" t="s">
        <v>53</v>
      </c>
      <c r="C8977" t="s">
        <v>31</v>
      </c>
      <c r="D8977" t="s">
        <v>54</v>
      </c>
      <c r="E8977" t="s">
        <v>47</v>
      </c>
      <c r="F8977" t="s">
        <v>33</v>
      </c>
      <c r="G8977">
        <v>16289.18</v>
      </c>
      <c r="H8977">
        <v>5</v>
      </c>
      <c r="I8977">
        <v>81445.899999999994</v>
      </c>
      <c r="J8977">
        <v>2</v>
      </c>
      <c r="K8977">
        <v>1800</v>
      </c>
      <c r="L8977" s="1">
        <v>45300</v>
      </c>
    </row>
    <row r="8978" spans="1:12" x14ac:dyDescent="0.25">
      <c r="A8978" t="s">
        <v>9022</v>
      </c>
      <c r="B8978" t="s">
        <v>43</v>
      </c>
      <c r="C8978" t="s">
        <v>44</v>
      </c>
      <c r="D8978" t="s">
        <v>45</v>
      </c>
      <c r="E8978" t="s">
        <v>16</v>
      </c>
      <c r="F8978" t="s">
        <v>33</v>
      </c>
      <c r="G8978">
        <v>10421.85</v>
      </c>
      <c r="H8978">
        <v>4</v>
      </c>
      <c r="I8978">
        <v>41687.4</v>
      </c>
      <c r="J8978">
        <v>2.52</v>
      </c>
      <c r="K8978">
        <v>3237</v>
      </c>
      <c r="L8978" s="1">
        <v>45422</v>
      </c>
    </row>
    <row r="8979" spans="1:12" x14ac:dyDescent="0.25">
      <c r="A8979" t="s">
        <v>9023</v>
      </c>
      <c r="B8979" t="s">
        <v>49</v>
      </c>
      <c r="C8979" t="s">
        <v>14</v>
      </c>
      <c r="D8979" t="s">
        <v>50</v>
      </c>
      <c r="E8979" t="s">
        <v>16</v>
      </c>
      <c r="F8979" t="s">
        <v>23</v>
      </c>
      <c r="G8979">
        <v>10660.82</v>
      </c>
      <c r="H8979">
        <v>3</v>
      </c>
      <c r="I8979">
        <v>31982.46</v>
      </c>
      <c r="J8979">
        <v>4.99</v>
      </c>
      <c r="K8979">
        <v>1396</v>
      </c>
      <c r="L8979" s="1">
        <v>45595</v>
      </c>
    </row>
    <row r="8980" spans="1:12" x14ac:dyDescent="0.25">
      <c r="A8980" t="s">
        <v>9024</v>
      </c>
      <c r="B8980" t="s">
        <v>19</v>
      </c>
      <c r="C8980" t="s">
        <v>20</v>
      </c>
      <c r="D8980" t="s">
        <v>21</v>
      </c>
      <c r="E8980" t="s">
        <v>47</v>
      </c>
      <c r="F8980" t="s">
        <v>62</v>
      </c>
      <c r="G8980">
        <v>18360.900000000001</v>
      </c>
      <c r="H8980">
        <v>3</v>
      </c>
      <c r="I8980">
        <v>55082.7</v>
      </c>
      <c r="J8980">
        <v>3.34</v>
      </c>
      <c r="K8980">
        <v>15</v>
      </c>
      <c r="L8980" s="1">
        <v>45542</v>
      </c>
    </row>
    <row r="8981" spans="1:12" x14ac:dyDescent="0.25">
      <c r="A8981" t="s">
        <v>9025</v>
      </c>
      <c r="B8981" t="s">
        <v>49</v>
      </c>
      <c r="C8981" t="s">
        <v>14</v>
      </c>
      <c r="D8981" t="s">
        <v>50</v>
      </c>
      <c r="E8981" t="s">
        <v>47</v>
      </c>
      <c r="F8981" t="s">
        <v>28</v>
      </c>
      <c r="G8981">
        <v>14991.55</v>
      </c>
      <c r="H8981">
        <v>5</v>
      </c>
      <c r="I8981">
        <v>74957.75</v>
      </c>
      <c r="J8981">
        <v>3.26</v>
      </c>
      <c r="K8981">
        <v>784</v>
      </c>
      <c r="L8981" s="1">
        <v>45533</v>
      </c>
    </row>
    <row r="8982" spans="1:12" x14ac:dyDescent="0.25">
      <c r="A8982" t="s">
        <v>9026</v>
      </c>
      <c r="B8982" t="s">
        <v>25</v>
      </c>
      <c r="C8982" t="s">
        <v>26</v>
      </c>
      <c r="D8982" t="s">
        <v>27</v>
      </c>
      <c r="E8982" t="s">
        <v>47</v>
      </c>
      <c r="F8982" t="s">
        <v>17</v>
      </c>
      <c r="G8982">
        <v>13060.72</v>
      </c>
      <c r="H8982">
        <v>3</v>
      </c>
      <c r="I8982">
        <v>39182.160000000003</v>
      </c>
      <c r="J8982">
        <v>2.38</v>
      </c>
      <c r="K8982">
        <v>664</v>
      </c>
      <c r="L8982" s="1">
        <v>45352</v>
      </c>
    </row>
    <row r="8983" spans="1:12" x14ac:dyDescent="0.25">
      <c r="A8983" t="s">
        <v>9027</v>
      </c>
      <c r="B8983" t="s">
        <v>53</v>
      </c>
      <c r="C8983" t="s">
        <v>31</v>
      </c>
      <c r="D8983" t="s">
        <v>54</v>
      </c>
      <c r="E8983" t="s">
        <v>22</v>
      </c>
      <c r="F8983" t="s">
        <v>33</v>
      </c>
      <c r="G8983">
        <v>11970.62</v>
      </c>
      <c r="H8983">
        <v>4</v>
      </c>
      <c r="I8983">
        <v>47882.48</v>
      </c>
      <c r="J8983">
        <v>4</v>
      </c>
      <c r="K8983">
        <v>1610</v>
      </c>
      <c r="L8983" s="1">
        <v>45499</v>
      </c>
    </row>
    <row r="8984" spans="1:12" x14ac:dyDescent="0.25">
      <c r="A8984" t="s">
        <v>9028</v>
      </c>
      <c r="B8984" t="s">
        <v>25</v>
      </c>
      <c r="C8984" t="s">
        <v>26</v>
      </c>
      <c r="D8984" t="s">
        <v>27</v>
      </c>
      <c r="E8984" t="s">
        <v>47</v>
      </c>
      <c r="F8984" t="s">
        <v>62</v>
      </c>
      <c r="G8984">
        <v>17824.25</v>
      </c>
      <c r="H8984">
        <v>3</v>
      </c>
      <c r="I8984">
        <v>53472.75</v>
      </c>
      <c r="J8984">
        <v>2.19</v>
      </c>
      <c r="K8984">
        <v>2527</v>
      </c>
      <c r="L8984" s="1">
        <v>45323</v>
      </c>
    </row>
    <row r="8985" spans="1:12" x14ac:dyDescent="0.25">
      <c r="A8985" t="s">
        <v>9029</v>
      </c>
      <c r="B8985" t="s">
        <v>43</v>
      </c>
      <c r="C8985" t="s">
        <v>44</v>
      </c>
      <c r="D8985" t="s">
        <v>45</v>
      </c>
      <c r="E8985" t="s">
        <v>47</v>
      </c>
      <c r="F8985" t="s">
        <v>23</v>
      </c>
      <c r="G8985">
        <v>15990.67</v>
      </c>
      <c r="H8985">
        <v>3</v>
      </c>
      <c r="I8985">
        <v>47972.01</v>
      </c>
      <c r="J8985">
        <v>2.0499999999999998</v>
      </c>
      <c r="K8985">
        <v>663</v>
      </c>
      <c r="L8985" s="1">
        <v>45539</v>
      </c>
    </row>
    <row r="8986" spans="1:12" x14ac:dyDescent="0.25">
      <c r="A8986" t="s">
        <v>9030</v>
      </c>
      <c r="B8986" t="s">
        <v>30</v>
      </c>
      <c r="C8986" t="s">
        <v>31</v>
      </c>
      <c r="D8986" t="s">
        <v>32</v>
      </c>
      <c r="E8986" t="s">
        <v>22</v>
      </c>
      <c r="F8986" t="s">
        <v>23</v>
      </c>
      <c r="G8986">
        <v>1765.77</v>
      </c>
      <c r="H8986">
        <v>4</v>
      </c>
      <c r="I8986">
        <v>7063.08</v>
      </c>
      <c r="J8986">
        <v>1.44</v>
      </c>
      <c r="K8986">
        <v>1601</v>
      </c>
      <c r="L8986" s="1">
        <v>45502</v>
      </c>
    </row>
    <row r="8987" spans="1:12" x14ac:dyDescent="0.25">
      <c r="A8987" t="s">
        <v>9031</v>
      </c>
      <c r="B8987" t="s">
        <v>13</v>
      </c>
      <c r="C8987" t="s">
        <v>14</v>
      </c>
      <c r="D8987" t="s">
        <v>15</v>
      </c>
      <c r="E8987" t="s">
        <v>16</v>
      </c>
      <c r="F8987" t="s">
        <v>28</v>
      </c>
      <c r="G8987">
        <v>11361.97</v>
      </c>
      <c r="H8987">
        <v>2</v>
      </c>
      <c r="I8987">
        <v>22723.94</v>
      </c>
      <c r="J8987">
        <v>2.25</v>
      </c>
      <c r="K8987">
        <v>4011</v>
      </c>
      <c r="L8987" s="1">
        <v>45583</v>
      </c>
    </row>
    <row r="8988" spans="1:12" x14ac:dyDescent="0.25">
      <c r="A8988" t="s">
        <v>9032</v>
      </c>
      <c r="B8988" t="s">
        <v>19</v>
      </c>
      <c r="C8988" t="s">
        <v>20</v>
      </c>
      <c r="D8988" t="s">
        <v>21</v>
      </c>
      <c r="E8988" t="s">
        <v>22</v>
      </c>
      <c r="F8988" t="s">
        <v>28</v>
      </c>
      <c r="G8988">
        <v>18356.02</v>
      </c>
      <c r="H8988">
        <v>5</v>
      </c>
      <c r="I8988">
        <v>91780.1</v>
      </c>
      <c r="J8988">
        <v>3.21</v>
      </c>
      <c r="K8988">
        <v>782</v>
      </c>
      <c r="L8988" s="1">
        <v>45338</v>
      </c>
    </row>
    <row r="8989" spans="1:12" x14ac:dyDescent="0.25">
      <c r="A8989" t="s">
        <v>9033</v>
      </c>
      <c r="B8989" t="s">
        <v>13</v>
      </c>
      <c r="C8989" t="s">
        <v>14</v>
      </c>
      <c r="D8989" t="s">
        <v>15</v>
      </c>
      <c r="E8989" t="s">
        <v>16</v>
      </c>
      <c r="F8989" t="s">
        <v>62</v>
      </c>
      <c r="G8989">
        <v>13600.89</v>
      </c>
      <c r="H8989">
        <v>3</v>
      </c>
      <c r="I8989">
        <v>40802.67</v>
      </c>
      <c r="J8989">
        <v>1.96</v>
      </c>
      <c r="K8989">
        <v>1841</v>
      </c>
      <c r="L8989" s="1">
        <v>45410</v>
      </c>
    </row>
    <row r="8990" spans="1:12" x14ac:dyDescent="0.25">
      <c r="A8990" t="s">
        <v>9034</v>
      </c>
      <c r="B8990" t="s">
        <v>13</v>
      </c>
      <c r="C8990" t="s">
        <v>14</v>
      </c>
      <c r="D8990" t="s">
        <v>15</v>
      </c>
      <c r="E8990" t="s">
        <v>47</v>
      </c>
      <c r="F8990" t="s">
        <v>23</v>
      </c>
      <c r="G8990">
        <v>13552.1</v>
      </c>
      <c r="H8990">
        <v>3</v>
      </c>
      <c r="I8990">
        <v>40656.300000000003</v>
      </c>
      <c r="J8990">
        <v>2.17</v>
      </c>
      <c r="K8990">
        <v>949</v>
      </c>
      <c r="L8990" s="1">
        <v>45474</v>
      </c>
    </row>
    <row r="8991" spans="1:12" x14ac:dyDescent="0.25">
      <c r="A8991" t="s">
        <v>9035</v>
      </c>
      <c r="B8991" t="s">
        <v>43</v>
      </c>
      <c r="C8991" t="s">
        <v>44</v>
      </c>
      <c r="D8991" t="s">
        <v>45</v>
      </c>
      <c r="E8991" t="s">
        <v>22</v>
      </c>
      <c r="F8991" t="s">
        <v>23</v>
      </c>
      <c r="G8991">
        <v>16294.31</v>
      </c>
      <c r="H8991">
        <v>3</v>
      </c>
      <c r="I8991">
        <v>48882.93</v>
      </c>
      <c r="J8991">
        <v>3.85</v>
      </c>
      <c r="K8991">
        <v>1124</v>
      </c>
      <c r="L8991" s="1">
        <v>45329</v>
      </c>
    </row>
    <row r="8992" spans="1:12" x14ac:dyDescent="0.25">
      <c r="A8992" t="s">
        <v>9036</v>
      </c>
      <c r="B8992" t="s">
        <v>53</v>
      </c>
      <c r="C8992" t="s">
        <v>31</v>
      </c>
      <c r="D8992" t="s">
        <v>54</v>
      </c>
      <c r="E8992" t="s">
        <v>47</v>
      </c>
      <c r="F8992" t="s">
        <v>62</v>
      </c>
      <c r="G8992">
        <v>9215.58</v>
      </c>
      <c r="H8992">
        <v>3</v>
      </c>
      <c r="I8992">
        <v>27646.74</v>
      </c>
      <c r="J8992">
        <v>4.6100000000000003</v>
      </c>
      <c r="K8992">
        <v>1593</v>
      </c>
      <c r="L8992" s="1">
        <v>45415</v>
      </c>
    </row>
    <row r="8993" spans="1:12" x14ac:dyDescent="0.25">
      <c r="A8993" t="s">
        <v>9037</v>
      </c>
      <c r="B8993" t="s">
        <v>13</v>
      </c>
      <c r="C8993" t="s">
        <v>14</v>
      </c>
      <c r="D8993" t="s">
        <v>15</v>
      </c>
      <c r="E8993" t="s">
        <v>16</v>
      </c>
      <c r="F8993" t="s">
        <v>33</v>
      </c>
      <c r="G8993">
        <v>9892.1</v>
      </c>
      <c r="H8993">
        <v>2</v>
      </c>
      <c r="I8993">
        <v>19784.2</v>
      </c>
      <c r="J8993">
        <v>2.83</v>
      </c>
      <c r="K8993">
        <v>2783</v>
      </c>
      <c r="L8993" s="1">
        <v>45385</v>
      </c>
    </row>
    <row r="8994" spans="1:12" x14ac:dyDescent="0.25">
      <c r="A8994" t="s">
        <v>9038</v>
      </c>
      <c r="B8994" t="s">
        <v>43</v>
      </c>
      <c r="C8994" t="s">
        <v>44</v>
      </c>
      <c r="D8994" t="s">
        <v>45</v>
      </c>
      <c r="E8994" t="s">
        <v>16</v>
      </c>
      <c r="F8994" t="s">
        <v>17</v>
      </c>
      <c r="G8994">
        <v>15529.27</v>
      </c>
      <c r="H8994">
        <v>3</v>
      </c>
      <c r="I8994">
        <v>46587.81</v>
      </c>
      <c r="J8994">
        <v>4.5999999999999996</v>
      </c>
      <c r="K8994">
        <v>2040</v>
      </c>
      <c r="L8994" s="1">
        <v>45618</v>
      </c>
    </row>
    <row r="8995" spans="1:12" x14ac:dyDescent="0.25">
      <c r="A8995" t="s">
        <v>9039</v>
      </c>
      <c r="B8995" t="s">
        <v>65</v>
      </c>
      <c r="C8995" t="s">
        <v>20</v>
      </c>
      <c r="D8995" t="s">
        <v>66</v>
      </c>
      <c r="E8995" t="s">
        <v>22</v>
      </c>
      <c r="F8995" t="s">
        <v>17</v>
      </c>
      <c r="G8995">
        <v>3051.02</v>
      </c>
      <c r="H8995">
        <v>1</v>
      </c>
      <c r="I8995">
        <v>3051.02</v>
      </c>
      <c r="J8995">
        <v>2.89</v>
      </c>
      <c r="K8995">
        <v>740</v>
      </c>
      <c r="L8995" s="1">
        <v>45447</v>
      </c>
    </row>
    <row r="8996" spans="1:12" x14ac:dyDescent="0.25">
      <c r="A8996" t="s">
        <v>9040</v>
      </c>
      <c r="B8996" t="s">
        <v>35</v>
      </c>
      <c r="C8996" t="s">
        <v>14</v>
      </c>
      <c r="D8996" t="s">
        <v>36</v>
      </c>
      <c r="E8996" t="s">
        <v>16</v>
      </c>
      <c r="F8996" t="s">
        <v>40</v>
      </c>
      <c r="G8996">
        <v>14521.03</v>
      </c>
      <c r="H8996">
        <v>1</v>
      </c>
      <c r="I8996">
        <v>14521.03</v>
      </c>
      <c r="J8996">
        <v>1.36</v>
      </c>
      <c r="K8996">
        <v>2291</v>
      </c>
      <c r="L8996" s="1">
        <v>45370</v>
      </c>
    </row>
    <row r="8997" spans="1:12" x14ac:dyDescent="0.25">
      <c r="A8997" t="s">
        <v>9041</v>
      </c>
      <c r="B8997" t="s">
        <v>65</v>
      </c>
      <c r="C8997" t="s">
        <v>20</v>
      </c>
      <c r="D8997" t="s">
        <v>66</v>
      </c>
      <c r="E8997" t="s">
        <v>22</v>
      </c>
      <c r="F8997" t="s">
        <v>33</v>
      </c>
      <c r="G8997">
        <v>4760.67</v>
      </c>
      <c r="H8997">
        <v>5</v>
      </c>
      <c r="I8997">
        <v>23803.35</v>
      </c>
      <c r="J8997">
        <v>2.5</v>
      </c>
      <c r="K8997">
        <v>187</v>
      </c>
      <c r="L8997" s="1">
        <v>45362</v>
      </c>
    </row>
    <row r="8998" spans="1:12" x14ac:dyDescent="0.25">
      <c r="A8998" t="s">
        <v>9042</v>
      </c>
      <c r="B8998" t="s">
        <v>38</v>
      </c>
      <c r="C8998" t="s">
        <v>20</v>
      </c>
      <c r="D8998" t="s">
        <v>39</v>
      </c>
      <c r="E8998" t="s">
        <v>22</v>
      </c>
      <c r="F8998" t="s">
        <v>40</v>
      </c>
      <c r="G8998">
        <v>7680.51</v>
      </c>
      <c r="H8998">
        <v>3</v>
      </c>
      <c r="I8998">
        <v>23041.53</v>
      </c>
      <c r="J8998">
        <v>1.73</v>
      </c>
      <c r="K8998">
        <v>211</v>
      </c>
      <c r="L8998" s="1">
        <v>45528</v>
      </c>
    </row>
    <row r="8999" spans="1:12" x14ac:dyDescent="0.25">
      <c r="A8999" t="s">
        <v>9043</v>
      </c>
      <c r="B8999" t="s">
        <v>38</v>
      </c>
      <c r="C8999" t="s">
        <v>20</v>
      </c>
      <c r="D8999" t="s">
        <v>39</v>
      </c>
      <c r="E8999" t="s">
        <v>22</v>
      </c>
      <c r="F8999" t="s">
        <v>40</v>
      </c>
      <c r="G8999">
        <v>6356.44</v>
      </c>
      <c r="H8999">
        <v>5</v>
      </c>
      <c r="I8999">
        <v>31782.2</v>
      </c>
      <c r="J8999">
        <v>2.09</v>
      </c>
      <c r="K8999">
        <v>795</v>
      </c>
      <c r="L8999" s="1">
        <v>45512</v>
      </c>
    </row>
    <row r="9000" spans="1:12" x14ac:dyDescent="0.25">
      <c r="A9000" t="s">
        <v>9044</v>
      </c>
      <c r="B9000" t="s">
        <v>30</v>
      </c>
      <c r="C9000" t="s">
        <v>31</v>
      </c>
      <c r="D9000" t="s">
        <v>32</v>
      </c>
      <c r="E9000" t="s">
        <v>47</v>
      </c>
      <c r="F9000" t="s">
        <v>62</v>
      </c>
      <c r="G9000">
        <v>3036.29</v>
      </c>
      <c r="H9000">
        <v>3</v>
      </c>
      <c r="I9000">
        <v>9108.8700000000008</v>
      </c>
      <c r="J9000">
        <v>4.41</v>
      </c>
      <c r="K9000">
        <v>2639</v>
      </c>
      <c r="L9000" s="1">
        <v>45634</v>
      </c>
    </row>
    <row r="9001" spans="1:12" x14ac:dyDescent="0.25">
      <c r="A9001" t="s">
        <v>9045</v>
      </c>
      <c r="B9001" t="s">
        <v>53</v>
      </c>
      <c r="C9001" t="s">
        <v>31</v>
      </c>
      <c r="D9001" t="s">
        <v>54</v>
      </c>
      <c r="E9001" t="s">
        <v>47</v>
      </c>
      <c r="F9001" t="s">
        <v>23</v>
      </c>
      <c r="G9001">
        <v>8503.58</v>
      </c>
      <c r="H9001">
        <v>3</v>
      </c>
      <c r="I9001">
        <v>25510.74</v>
      </c>
      <c r="J9001">
        <v>4.97</v>
      </c>
      <c r="K9001">
        <v>4299</v>
      </c>
      <c r="L9001" s="1">
        <v>45555</v>
      </c>
    </row>
    <row r="9002" spans="1:12" x14ac:dyDescent="0.25">
      <c r="A9002" t="s">
        <v>9046</v>
      </c>
      <c r="B9002" t="s">
        <v>35</v>
      </c>
      <c r="C9002" t="s">
        <v>14</v>
      </c>
      <c r="D9002" t="s">
        <v>36</v>
      </c>
      <c r="E9002" t="s">
        <v>16</v>
      </c>
      <c r="F9002" t="s">
        <v>23</v>
      </c>
      <c r="G9002">
        <v>16954.8</v>
      </c>
      <c r="H9002">
        <v>5</v>
      </c>
      <c r="I9002">
        <v>84774</v>
      </c>
      <c r="J9002">
        <v>2.78</v>
      </c>
      <c r="K9002">
        <v>1059</v>
      </c>
      <c r="L9002" s="1">
        <v>45476</v>
      </c>
    </row>
    <row r="9003" spans="1:12" x14ac:dyDescent="0.25">
      <c r="A9003" t="s">
        <v>9047</v>
      </c>
      <c r="B9003" t="s">
        <v>53</v>
      </c>
      <c r="C9003" t="s">
        <v>31</v>
      </c>
      <c r="D9003" t="s">
        <v>54</v>
      </c>
      <c r="E9003" t="s">
        <v>47</v>
      </c>
      <c r="F9003" t="s">
        <v>33</v>
      </c>
      <c r="G9003">
        <v>14825.51</v>
      </c>
      <c r="H9003">
        <v>5</v>
      </c>
      <c r="I9003">
        <v>74127.55</v>
      </c>
      <c r="J9003">
        <v>3.48</v>
      </c>
      <c r="K9003">
        <v>1962</v>
      </c>
      <c r="L9003" s="1">
        <v>45477</v>
      </c>
    </row>
    <row r="9004" spans="1:12" x14ac:dyDescent="0.25">
      <c r="A9004" t="s">
        <v>9048</v>
      </c>
      <c r="B9004" t="s">
        <v>35</v>
      </c>
      <c r="C9004" t="s">
        <v>14</v>
      </c>
      <c r="D9004" t="s">
        <v>36</v>
      </c>
      <c r="E9004" t="s">
        <v>47</v>
      </c>
      <c r="F9004" t="s">
        <v>62</v>
      </c>
      <c r="G9004">
        <v>13886.22</v>
      </c>
      <c r="H9004">
        <v>4</v>
      </c>
      <c r="I9004">
        <v>55544.88</v>
      </c>
      <c r="J9004">
        <v>2.39</v>
      </c>
      <c r="K9004">
        <v>4318</v>
      </c>
      <c r="L9004" s="1">
        <v>45496</v>
      </c>
    </row>
    <row r="9005" spans="1:12" x14ac:dyDescent="0.25">
      <c r="A9005" t="s">
        <v>9049</v>
      </c>
      <c r="B9005" t="s">
        <v>35</v>
      </c>
      <c r="C9005" t="s">
        <v>14</v>
      </c>
      <c r="D9005" t="s">
        <v>36</v>
      </c>
      <c r="E9005" t="s">
        <v>22</v>
      </c>
      <c r="F9005" t="s">
        <v>40</v>
      </c>
      <c r="G9005">
        <v>5007.76</v>
      </c>
      <c r="H9005">
        <v>2</v>
      </c>
      <c r="I9005">
        <v>10015.52</v>
      </c>
      <c r="J9005">
        <v>4.84</v>
      </c>
      <c r="K9005">
        <v>2457</v>
      </c>
      <c r="L9005" s="1">
        <v>45471</v>
      </c>
    </row>
    <row r="9006" spans="1:12" x14ac:dyDescent="0.25">
      <c r="A9006" t="s">
        <v>9050</v>
      </c>
      <c r="B9006" t="s">
        <v>43</v>
      </c>
      <c r="C9006" t="s">
        <v>44</v>
      </c>
      <c r="D9006" t="s">
        <v>45</v>
      </c>
      <c r="E9006" t="s">
        <v>16</v>
      </c>
      <c r="F9006" t="s">
        <v>40</v>
      </c>
      <c r="G9006">
        <v>10188.91</v>
      </c>
      <c r="H9006">
        <v>1</v>
      </c>
      <c r="I9006">
        <v>10188.91</v>
      </c>
      <c r="J9006">
        <v>3.21</v>
      </c>
      <c r="K9006">
        <v>3009</v>
      </c>
      <c r="L9006" s="1">
        <v>45359</v>
      </c>
    </row>
    <row r="9007" spans="1:12" x14ac:dyDescent="0.25">
      <c r="A9007" t="s">
        <v>9051</v>
      </c>
      <c r="B9007" t="s">
        <v>19</v>
      </c>
      <c r="C9007" t="s">
        <v>20</v>
      </c>
      <c r="D9007" t="s">
        <v>21</v>
      </c>
      <c r="E9007" t="s">
        <v>22</v>
      </c>
      <c r="F9007" t="s">
        <v>62</v>
      </c>
      <c r="G9007">
        <v>717.76</v>
      </c>
      <c r="H9007">
        <v>5</v>
      </c>
      <c r="I9007">
        <v>3588.8</v>
      </c>
      <c r="J9007">
        <v>2.4</v>
      </c>
      <c r="K9007">
        <v>4839</v>
      </c>
      <c r="L9007" s="1">
        <v>45413</v>
      </c>
    </row>
    <row r="9008" spans="1:12" x14ac:dyDescent="0.25">
      <c r="A9008" t="s">
        <v>9052</v>
      </c>
      <c r="B9008" t="s">
        <v>13</v>
      </c>
      <c r="C9008" t="s">
        <v>14</v>
      </c>
      <c r="D9008" t="s">
        <v>15</v>
      </c>
      <c r="E9008" t="s">
        <v>47</v>
      </c>
      <c r="F9008" t="s">
        <v>33</v>
      </c>
      <c r="G9008">
        <v>16457.62</v>
      </c>
      <c r="H9008">
        <v>2</v>
      </c>
      <c r="I9008">
        <v>32915.24</v>
      </c>
      <c r="J9008">
        <v>4.28</v>
      </c>
      <c r="K9008">
        <v>695</v>
      </c>
      <c r="L9008" s="1">
        <v>45315</v>
      </c>
    </row>
    <row r="9009" spans="1:12" x14ac:dyDescent="0.25">
      <c r="A9009" t="s">
        <v>9053</v>
      </c>
      <c r="B9009" t="s">
        <v>35</v>
      </c>
      <c r="C9009" t="s">
        <v>14</v>
      </c>
      <c r="D9009" t="s">
        <v>36</v>
      </c>
      <c r="E9009" t="s">
        <v>22</v>
      </c>
      <c r="F9009" t="s">
        <v>17</v>
      </c>
      <c r="G9009">
        <v>13302.38</v>
      </c>
      <c r="H9009">
        <v>5</v>
      </c>
      <c r="I9009">
        <v>66511.899999999994</v>
      </c>
      <c r="J9009">
        <v>1.47</v>
      </c>
      <c r="K9009">
        <v>363</v>
      </c>
      <c r="L9009" s="1">
        <v>45577</v>
      </c>
    </row>
    <row r="9010" spans="1:12" x14ac:dyDescent="0.25">
      <c r="A9010" t="s">
        <v>9054</v>
      </c>
      <c r="B9010" t="s">
        <v>35</v>
      </c>
      <c r="C9010" t="s">
        <v>14</v>
      </c>
      <c r="D9010" t="s">
        <v>36</v>
      </c>
      <c r="E9010" t="s">
        <v>22</v>
      </c>
      <c r="F9010" t="s">
        <v>28</v>
      </c>
      <c r="G9010">
        <v>2977.24</v>
      </c>
      <c r="H9010">
        <v>2</v>
      </c>
      <c r="I9010">
        <v>5954.48</v>
      </c>
      <c r="J9010">
        <v>4.6500000000000004</v>
      </c>
      <c r="K9010">
        <v>43</v>
      </c>
      <c r="L9010" s="1">
        <v>45452</v>
      </c>
    </row>
    <row r="9011" spans="1:12" x14ac:dyDescent="0.25">
      <c r="A9011" t="s">
        <v>9055</v>
      </c>
      <c r="B9011" t="s">
        <v>30</v>
      </c>
      <c r="C9011" t="s">
        <v>31</v>
      </c>
      <c r="D9011" t="s">
        <v>32</v>
      </c>
      <c r="E9011" t="s">
        <v>16</v>
      </c>
      <c r="F9011" t="s">
        <v>28</v>
      </c>
      <c r="G9011">
        <v>16389.07</v>
      </c>
      <c r="H9011">
        <v>1</v>
      </c>
      <c r="I9011">
        <v>16389.07</v>
      </c>
      <c r="J9011">
        <v>1.47</v>
      </c>
      <c r="K9011">
        <v>3788</v>
      </c>
      <c r="L9011" s="1">
        <v>45417</v>
      </c>
    </row>
    <row r="9012" spans="1:12" x14ac:dyDescent="0.25">
      <c r="A9012" t="s">
        <v>9056</v>
      </c>
      <c r="B9012" t="s">
        <v>38</v>
      </c>
      <c r="C9012" t="s">
        <v>20</v>
      </c>
      <c r="D9012" t="s">
        <v>39</v>
      </c>
      <c r="E9012" t="s">
        <v>22</v>
      </c>
      <c r="F9012" t="s">
        <v>62</v>
      </c>
      <c r="G9012">
        <v>6541.61</v>
      </c>
      <c r="H9012">
        <v>1</v>
      </c>
      <c r="I9012">
        <v>6541.61</v>
      </c>
      <c r="J9012">
        <v>2.41</v>
      </c>
      <c r="K9012">
        <v>4816</v>
      </c>
      <c r="L9012" s="1">
        <v>45398</v>
      </c>
    </row>
    <row r="9013" spans="1:12" x14ac:dyDescent="0.25">
      <c r="A9013" t="s">
        <v>9057</v>
      </c>
      <c r="B9013" t="s">
        <v>53</v>
      </c>
      <c r="C9013" t="s">
        <v>31</v>
      </c>
      <c r="D9013" t="s">
        <v>54</v>
      </c>
      <c r="E9013" t="s">
        <v>16</v>
      </c>
      <c r="F9013" t="s">
        <v>33</v>
      </c>
      <c r="G9013">
        <v>1576.9</v>
      </c>
      <c r="H9013">
        <v>1</v>
      </c>
      <c r="I9013">
        <v>1576.9</v>
      </c>
      <c r="J9013">
        <v>1.66</v>
      </c>
      <c r="K9013">
        <v>3711</v>
      </c>
      <c r="L9013" s="1">
        <v>45391</v>
      </c>
    </row>
    <row r="9014" spans="1:12" x14ac:dyDescent="0.25">
      <c r="A9014" t="s">
        <v>9058</v>
      </c>
      <c r="B9014" t="s">
        <v>49</v>
      </c>
      <c r="C9014" t="s">
        <v>14</v>
      </c>
      <c r="D9014" t="s">
        <v>50</v>
      </c>
      <c r="E9014" t="s">
        <v>47</v>
      </c>
      <c r="F9014" t="s">
        <v>40</v>
      </c>
      <c r="G9014">
        <v>4024.51</v>
      </c>
      <c r="H9014">
        <v>5</v>
      </c>
      <c r="I9014">
        <v>20122.55</v>
      </c>
      <c r="J9014">
        <v>4.01</v>
      </c>
      <c r="K9014">
        <v>3577</v>
      </c>
      <c r="L9014" s="1">
        <v>45526</v>
      </c>
    </row>
    <row r="9015" spans="1:12" x14ac:dyDescent="0.25">
      <c r="A9015" t="s">
        <v>9059</v>
      </c>
      <c r="B9015" t="s">
        <v>19</v>
      </c>
      <c r="C9015" t="s">
        <v>20</v>
      </c>
      <c r="D9015" t="s">
        <v>21</v>
      </c>
      <c r="E9015" t="s">
        <v>16</v>
      </c>
      <c r="F9015" t="s">
        <v>28</v>
      </c>
      <c r="G9015">
        <v>10905.4</v>
      </c>
      <c r="H9015">
        <v>2</v>
      </c>
      <c r="I9015">
        <v>21810.799999999999</v>
      </c>
      <c r="J9015">
        <v>2.84</v>
      </c>
      <c r="K9015">
        <v>3294</v>
      </c>
      <c r="L9015" s="1">
        <v>45501</v>
      </c>
    </row>
    <row r="9016" spans="1:12" x14ac:dyDescent="0.25">
      <c r="A9016" t="s">
        <v>9060</v>
      </c>
      <c r="B9016" t="s">
        <v>38</v>
      </c>
      <c r="C9016" t="s">
        <v>20</v>
      </c>
      <c r="D9016" t="s">
        <v>39</v>
      </c>
      <c r="E9016" t="s">
        <v>22</v>
      </c>
      <c r="F9016" t="s">
        <v>23</v>
      </c>
      <c r="G9016">
        <v>10350.99</v>
      </c>
      <c r="H9016">
        <v>4</v>
      </c>
      <c r="I9016">
        <v>41403.96</v>
      </c>
      <c r="J9016">
        <v>3.78</v>
      </c>
      <c r="K9016">
        <v>590</v>
      </c>
      <c r="L9016" s="1">
        <v>45337</v>
      </c>
    </row>
    <row r="9017" spans="1:12" x14ac:dyDescent="0.25">
      <c r="A9017" t="s">
        <v>9061</v>
      </c>
      <c r="B9017" t="s">
        <v>49</v>
      </c>
      <c r="C9017" t="s">
        <v>14</v>
      </c>
      <c r="D9017" t="s">
        <v>50</v>
      </c>
      <c r="E9017" t="s">
        <v>16</v>
      </c>
      <c r="F9017" t="s">
        <v>40</v>
      </c>
      <c r="G9017">
        <v>13576.36</v>
      </c>
      <c r="H9017">
        <v>1</v>
      </c>
      <c r="I9017">
        <v>13576.36</v>
      </c>
      <c r="J9017">
        <v>4.0999999999999996</v>
      </c>
      <c r="K9017">
        <v>4183</v>
      </c>
      <c r="L9017" s="1">
        <v>45495</v>
      </c>
    </row>
    <row r="9018" spans="1:12" x14ac:dyDescent="0.25">
      <c r="A9018" t="s">
        <v>9062</v>
      </c>
      <c r="B9018" t="s">
        <v>49</v>
      </c>
      <c r="C9018" t="s">
        <v>14</v>
      </c>
      <c r="D9018" t="s">
        <v>50</v>
      </c>
      <c r="E9018" t="s">
        <v>22</v>
      </c>
      <c r="F9018" t="s">
        <v>17</v>
      </c>
      <c r="G9018">
        <v>16347.34</v>
      </c>
      <c r="H9018">
        <v>1</v>
      </c>
      <c r="I9018">
        <v>16347.34</v>
      </c>
      <c r="J9018">
        <v>2.37</v>
      </c>
      <c r="K9018">
        <v>2727</v>
      </c>
      <c r="L9018" s="1">
        <v>45515</v>
      </c>
    </row>
    <row r="9019" spans="1:12" x14ac:dyDescent="0.25">
      <c r="A9019" t="s">
        <v>9063</v>
      </c>
      <c r="B9019" t="s">
        <v>19</v>
      </c>
      <c r="C9019" t="s">
        <v>20</v>
      </c>
      <c r="D9019" t="s">
        <v>21</v>
      </c>
      <c r="E9019" t="s">
        <v>47</v>
      </c>
      <c r="F9019" t="s">
        <v>23</v>
      </c>
      <c r="G9019">
        <v>17334.07</v>
      </c>
      <c r="H9019">
        <v>1</v>
      </c>
      <c r="I9019">
        <v>17334.07</v>
      </c>
      <c r="J9019">
        <v>1.64</v>
      </c>
      <c r="K9019">
        <v>211</v>
      </c>
      <c r="L9019" s="1">
        <v>45411</v>
      </c>
    </row>
    <row r="9020" spans="1:12" x14ac:dyDescent="0.25">
      <c r="A9020" t="s">
        <v>9064</v>
      </c>
      <c r="B9020" t="s">
        <v>49</v>
      </c>
      <c r="C9020" t="s">
        <v>14</v>
      </c>
      <c r="D9020" t="s">
        <v>50</v>
      </c>
      <c r="E9020" t="s">
        <v>47</v>
      </c>
      <c r="F9020" t="s">
        <v>33</v>
      </c>
      <c r="G9020">
        <v>18917.310000000001</v>
      </c>
      <c r="H9020">
        <v>2</v>
      </c>
      <c r="I9020">
        <v>37834.620000000003</v>
      </c>
      <c r="J9020">
        <v>3.65</v>
      </c>
      <c r="K9020">
        <v>1033</v>
      </c>
      <c r="L9020" s="1">
        <v>45537</v>
      </c>
    </row>
    <row r="9021" spans="1:12" x14ac:dyDescent="0.25">
      <c r="A9021" t="s">
        <v>9065</v>
      </c>
      <c r="B9021" t="s">
        <v>25</v>
      </c>
      <c r="C9021" t="s">
        <v>26</v>
      </c>
      <c r="D9021" t="s">
        <v>27</v>
      </c>
      <c r="E9021" t="s">
        <v>47</v>
      </c>
      <c r="F9021" t="s">
        <v>40</v>
      </c>
      <c r="G9021">
        <v>15798.44</v>
      </c>
      <c r="H9021">
        <v>5</v>
      </c>
      <c r="I9021">
        <v>78992.2</v>
      </c>
      <c r="J9021">
        <v>3.02</v>
      </c>
      <c r="K9021">
        <v>2150</v>
      </c>
      <c r="L9021" s="1">
        <v>45434</v>
      </c>
    </row>
    <row r="9022" spans="1:12" x14ac:dyDescent="0.25">
      <c r="A9022" t="s">
        <v>9066</v>
      </c>
      <c r="B9022" t="s">
        <v>43</v>
      </c>
      <c r="C9022" t="s">
        <v>44</v>
      </c>
      <c r="D9022" t="s">
        <v>45</v>
      </c>
      <c r="E9022" t="s">
        <v>22</v>
      </c>
      <c r="F9022" t="s">
        <v>23</v>
      </c>
      <c r="G9022">
        <v>8489.4699999999993</v>
      </c>
      <c r="H9022">
        <v>4</v>
      </c>
      <c r="I9022">
        <v>33957.879999999997</v>
      </c>
      <c r="J9022">
        <v>4.21</v>
      </c>
      <c r="K9022">
        <v>3211</v>
      </c>
      <c r="L9022" s="1">
        <v>45309</v>
      </c>
    </row>
    <row r="9023" spans="1:12" x14ac:dyDescent="0.25">
      <c r="A9023" t="s">
        <v>9067</v>
      </c>
      <c r="B9023" t="s">
        <v>35</v>
      </c>
      <c r="C9023" t="s">
        <v>14</v>
      </c>
      <c r="D9023" t="s">
        <v>36</v>
      </c>
      <c r="E9023" t="s">
        <v>47</v>
      </c>
      <c r="F9023" t="s">
        <v>17</v>
      </c>
      <c r="G9023">
        <v>3053.14</v>
      </c>
      <c r="H9023">
        <v>4</v>
      </c>
      <c r="I9023">
        <v>12212.56</v>
      </c>
      <c r="J9023">
        <v>2.19</v>
      </c>
      <c r="K9023">
        <v>4665</v>
      </c>
      <c r="L9023" s="1">
        <v>45564</v>
      </c>
    </row>
    <row r="9024" spans="1:12" x14ac:dyDescent="0.25">
      <c r="A9024" t="s">
        <v>9068</v>
      </c>
      <c r="B9024" t="s">
        <v>65</v>
      </c>
      <c r="C9024" t="s">
        <v>20</v>
      </c>
      <c r="D9024" t="s">
        <v>66</v>
      </c>
      <c r="E9024" t="s">
        <v>16</v>
      </c>
      <c r="F9024" t="s">
        <v>28</v>
      </c>
      <c r="G9024">
        <v>2972.01</v>
      </c>
      <c r="H9024">
        <v>1</v>
      </c>
      <c r="I9024">
        <v>2972.01</v>
      </c>
      <c r="J9024">
        <v>1.32</v>
      </c>
      <c r="K9024">
        <v>1810</v>
      </c>
      <c r="L9024" s="1">
        <v>45632</v>
      </c>
    </row>
    <row r="9025" spans="1:12" x14ac:dyDescent="0.25">
      <c r="A9025" t="s">
        <v>9069</v>
      </c>
      <c r="B9025" t="s">
        <v>38</v>
      </c>
      <c r="C9025" t="s">
        <v>20</v>
      </c>
      <c r="D9025" t="s">
        <v>39</v>
      </c>
      <c r="E9025" t="s">
        <v>16</v>
      </c>
      <c r="F9025" t="s">
        <v>62</v>
      </c>
      <c r="G9025">
        <v>762.93</v>
      </c>
      <c r="H9025">
        <v>3</v>
      </c>
      <c r="I9025">
        <v>2288.79</v>
      </c>
      <c r="J9025">
        <v>3.75</v>
      </c>
      <c r="K9025">
        <v>2780</v>
      </c>
      <c r="L9025" s="1">
        <v>45351</v>
      </c>
    </row>
    <row r="9026" spans="1:12" x14ac:dyDescent="0.25">
      <c r="A9026" t="s">
        <v>9070</v>
      </c>
      <c r="B9026" t="s">
        <v>30</v>
      </c>
      <c r="C9026" t="s">
        <v>31</v>
      </c>
      <c r="D9026" t="s">
        <v>32</v>
      </c>
      <c r="E9026" t="s">
        <v>47</v>
      </c>
      <c r="F9026" t="s">
        <v>23</v>
      </c>
      <c r="G9026">
        <v>5108.3500000000004</v>
      </c>
      <c r="H9026">
        <v>1</v>
      </c>
      <c r="I9026">
        <v>5108.3500000000004</v>
      </c>
      <c r="J9026">
        <v>2.5</v>
      </c>
      <c r="K9026">
        <v>3624</v>
      </c>
      <c r="L9026" s="1">
        <v>45434</v>
      </c>
    </row>
    <row r="9027" spans="1:12" x14ac:dyDescent="0.25">
      <c r="A9027" t="s">
        <v>9071</v>
      </c>
      <c r="B9027" t="s">
        <v>49</v>
      </c>
      <c r="C9027" t="s">
        <v>14</v>
      </c>
      <c r="D9027" t="s">
        <v>50</v>
      </c>
      <c r="E9027" t="s">
        <v>22</v>
      </c>
      <c r="F9027" t="s">
        <v>33</v>
      </c>
      <c r="G9027">
        <v>14831.93</v>
      </c>
      <c r="H9027">
        <v>5</v>
      </c>
      <c r="I9027">
        <v>74159.649999999994</v>
      </c>
      <c r="J9027">
        <v>3.78</v>
      </c>
      <c r="K9027">
        <v>930</v>
      </c>
      <c r="L9027" s="1">
        <v>45344</v>
      </c>
    </row>
    <row r="9028" spans="1:12" x14ac:dyDescent="0.25">
      <c r="A9028" t="s">
        <v>9072</v>
      </c>
      <c r="B9028" t="s">
        <v>30</v>
      </c>
      <c r="C9028" t="s">
        <v>31</v>
      </c>
      <c r="D9028" t="s">
        <v>32</v>
      </c>
      <c r="E9028" t="s">
        <v>22</v>
      </c>
      <c r="F9028" t="s">
        <v>17</v>
      </c>
      <c r="G9028">
        <v>14262.27</v>
      </c>
      <c r="H9028">
        <v>2</v>
      </c>
      <c r="I9028">
        <v>28524.54</v>
      </c>
      <c r="J9028">
        <v>4.6500000000000004</v>
      </c>
      <c r="K9028">
        <v>3193</v>
      </c>
      <c r="L9028" s="1">
        <v>45632</v>
      </c>
    </row>
    <row r="9029" spans="1:12" x14ac:dyDescent="0.25">
      <c r="A9029" t="s">
        <v>9073</v>
      </c>
      <c r="B9029" t="s">
        <v>43</v>
      </c>
      <c r="C9029" t="s">
        <v>44</v>
      </c>
      <c r="D9029" t="s">
        <v>45</v>
      </c>
      <c r="E9029" t="s">
        <v>47</v>
      </c>
      <c r="F9029" t="s">
        <v>28</v>
      </c>
      <c r="G9029">
        <v>6088.11</v>
      </c>
      <c r="H9029">
        <v>3</v>
      </c>
      <c r="I9029">
        <v>18264.330000000002</v>
      </c>
      <c r="J9029">
        <v>4.25</v>
      </c>
      <c r="K9029">
        <v>397</v>
      </c>
      <c r="L9029" s="1">
        <v>45646</v>
      </c>
    </row>
    <row r="9030" spans="1:12" x14ac:dyDescent="0.25">
      <c r="A9030" t="s">
        <v>9074</v>
      </c>
      <c r="B9030" t="s">
        <v>65</v>
      </c>
      <c r="C9030" t="s">
        <v>20</v>
      </c>
      <c r="D9030" t="s">
        <v>66</v>
      </c>
      <c r="E9030" t="s">
        <v>47</v>
      </c>
      <c r="F9030" t="s">
        <v>62</v>
      </c>
      <c r="G9030">
        <v>17973</v>
      </c>
      <c r="H9030">
        <v>2</v>
      </c>
      <c r="I9030">
        <v>35946</v>
      </c>
      <c r="J9030">
        <v>3.57</v>
      </c>
      <c r="K9030">
        <v>3207</v>
      </c>
      <c r="L9030" s="1">
        <v>45355</v>
      </c>
    </row>
    <row r="9031" spans="1:12" x14ac:dyDescent="0.25">
      <c r="A9031" t="s">
        <v>9075</v>
      </c>
      <c r="B9031" t="s">
        <v>53</v>
      </c>
      <c r="C9031" t="s">
        <v>31</v>
      </c>
      <c r="D9031" t="s">
        <v>54</v>
      </c>
      <c r="E9031" t="s">
        <v>47</v>
      </c>
      <c r="F9031" t="s">
        <v>23</v>
      </c>
      <c r="G9031">
        <v>16982.41</v>
      </c>
      <c r="H9031">
        <v>5</v>
      </c>
      <c r="I9031">
        <v>84912.05</v>
      </c>
      <c r="J9031">
        <v>3.19</v>
      </c>
      <c r="K9031">
        <v>87</v>
      </c>
      <c r="L9031" s="1">
        <v>45528</v>
      </c>
    </row>
    <row r="9032" spans="1:12" x14ac:dyDescent="0.25">
      <c r="A9032" t="s">
        <v>9076</v>
      </c>
      <c r="B9032" t="s">
        <v>13</v>
      </c>
      <c r="C9032" t="s">
        <v>14</v>
      </c>
      <c r="D9032" t="s">
        <v>15</v>
      </c>
      <c r="E9032" t="s">
        <v>47</v>
      </c>
      <c r="F9032" t="s">
        <v>23</v>
      </c>
      <c r="G9032">
        <v>13089.86</v>
      </c>
      <c r="H9032">
        <v>2</v>
      </c>
      <c r="I9032">
        <v>26179.72</v>
      </c>
      <c r="J9032">
        <v>2.73</v>
      </c>
      <c r="K9032">
        <v>233</v>
      </c>
      <c r="L9032" s="1">
        <v>45416</v>
      </c>
    </row>
    <row r="9033" spans="1:12" x14ac:dyDescent="0.25">
      <c r="A9033" t="s">
        <v>9077</v>
      </c>
      <c r="B9033" t="s">
        <v>53</v>
      </c>
      <c r="C9033" t="s">
        <v>31</v>
      </c>
      <c r="D9033" t="s">
        <v>54</v>
      </c>
      <c r="E9033" t="s">
        <v>47</v>
      </c>
      <c r="F9033" t="s">
        <v>40</v>
      </c>
      <c r="G9033">
        <v>7258.12</v>
      </c>
      <c r="H9033">
        <v>2</v>
      </c>
      <c r="I9033">
        <v>14516.24</v>
      </c>
      <c r="J9033">
        <v>1.38</v>
      </c>
      <c r="K9033">
        <v>2257</v>
      </c>
      <c r="L9033" s="1">
        <v>45528</v>
      </c>
    </row>
    <row r="9034" spans="1:12" x14ac:dyDescent="0.25">
      <c r="A9034" t="s">
        <v>9078</v>
      </c>
      <c r="B9034" t="s">
        <v>53</v>
      </c>
      <c r="C9034" t="s">
        <v>31</v>
      </c>
      <c r="D9034" t="s">
        <v>54</v>
      </c>
      <c r="E9034" t="s">
        <v>16</v>
      </c>
      <c r="F9034" t="s">
        <v>23</v>
      </c>
      <c r="G9034">
        <v>4953.5200000000004</v>
      </c>
      <c r="H9034">
        <v>2</v>
      </c>
      <c r="I9034">
        <v>9907.0400000000009</v>
      </c>
      <c r="J9034">
        <v>3.87</v>
      </c>
      <c r="K9034">
        <v>3789</v>
      </c>
      <c r="L9034" s="1">
        <v>45464</v>
      </c>
    </row>
    <row r="9035" spans="1:12" x14ac:dyDescent="0.25">
      <c r="A9035" t="s">
        <v>9079</v>
      </c>
      <c r="B9035" t="s">
        <v>38</v>
      </c>
      <c r="C9035" t="s">
        <v>20</v>
      </c>
      <c r="D9035" t="s">
        <v>39</v>
      </c>
      <c r="E9035" t="s">
        <v>16</v>
      </c>
      <c r="F9035" t="s">
        <v>33</v>
      </c>
      <c r="G9035">
        <v>8531.34</v>
      </c>
      <c r="H9035">
        <v>4</v>
      </c>
      <c r="I9035">
        <v>34125.360000000001</v>
      </c>
      <c r="J9035">
        <v>1.68</v>
      </c>
      <c r="K9035">
        <v>1603</v>
      </c>
      <c r="L9035" s="1">
        <v>45615</v>
      </c>
    </row>
    <row r="9036" spans="1:12" x14ac:dyDescent="0.25">
      <c r="A9036" t="s">
        <v>9080</v>
      </c>
      <c r="B9036" t="s">
        <v>13</v>
      </c>
      <c r="C9036" t="s">
        <v>14</v>
      </c>
      <c r="D9036" t="s">
        <v>15</v>
      </c>
      <c r="E9036" t="s">
        <v>47</v>
      </c>
      <c r="F9036" t="s">
        <v>17</v>
      </c>
      <c r="G9036">
        <v>6329.56</v>
      </c>
      <c r="H9036">
        <v>1</v>
      </c>
      <c r="I9036">
        <v>6329.56</v>
      </c>
      <c r="J9036">
        <v>1.74</v>
      </c>
      <c r="K9036">
        <v>1002</v>
      </c>
      <c r="L9036" s="1">
        <v>45495</v>
      </c>
    </row>
    <row r="9037" spans="1:12" x14ac:dyDescent="0.25">
      <c r="A9037" t="s">
        <v>9081</v>
      </c>
      <c r="B9037" t="s">
        <v>49</v>
      </c>
      <c r="C9037" t="s">
        <v>14</v>
      </c>
      <c r="D9037" t="s">
        <v>50</v>
      </c>
      <c r="E9037" t="s">
        <v>16</v>
      </c>
      <c r="F9037" t="s">
        <v>33</v>
      </c>
      <c r="G9037">
        <v>12763.42</v>
      </c>
      <c r="H9037">
        <v>2</v>
      </c>
      <c r="I9037">
        <v>25526.84</v>
      </c>
      <c r="J9037">
        <v>1.21</v>
      </c>
      <c r="K9037">
        <v>2187</v>
      </c>
      <c r="L9037" s="1">
        <v>45353</v>
      </c>
    </row>
    <row r="9038" spans="1:12" x14ac:dyDescent="0.25">
      <c r="A9038" t="s">
        <v>9082</v>
      </c>
      <c r="B9038" t="s">
        <v>25</v>
      </c>
      <c r="C9038" t="s">
        <v>26</v>
      </c>
      <c r="D9038" t="s">
        <v>27</v>
      </c>
      <c r="E9038" t="s">
        <v>16</v>
      </c>
      <c r="F9038" t="s">
        <v>17</v>
      </c>
      <c r="G9038">
        <v>16304.72</v>
      </c>
      <c r="H9038">
        <v>3</v>
      </c>
      <c r="I9038">
        <v>48914.16</v>
      </c>
      <c r="J9038">
        <v>1.86</v>
      </c>
      <c r="K9038">
        <v>4888</v>
      </c>
      <c r="L9038" s="1">
        <v>45550</v>
      </c>
    </row>
    <row r="9039" spans="1:12" x14ac:dyDescent="0.25">
      <c r="A9039" t="s">
        <v>9083</v>
      </c>
      <c r="B9039" t="s">
        <v>35</v>
      </c>
      <c r="C9039" t="s">
        <v>14</v>
      </c>
      <c r="D9039" t="s">
        <v>36</v>
      </c>
      <c r="E9039" t="s">
        <v>16</v>
      </c>
      <c r="F9039" t="s">
        <v>28</v>
      </c>
      <c r="G9039">
        <v>19231.46</v>
      </c>
      <c r="H9039">
        <v>2</v>
      </c>
      <c r="I9039">
        <v>38462.92</v>
      </c>
      <c r="J9039">
        <v>1.95</v>
      </c>
      <c r="K9039">
        <v>2748</v>
      </c>
      <c r="L9039" s="1">
        <v>45634</v>
      </c>
    </row>
    <row r="9040" spans="1:12" x14ac:dyDescent="0.25">
      <c r="A9040" t="s">
        <v>9084</v>
      </c>
      <c r="B9040" t="s">
        <v>35</v>
      </c>
      <c r="C9040" t="s">
        <v>14</v>
      </c>
      <c r="D9040" t="s">
        <v>36</v>
      </c>
      <c r="E9040" t="s">
        <v>16</v>
      </c>
      <c r="F9040" t="s">
        <v>17</v>
      </c>
      <c r="G9040">
        <v>7256.26</v>
      </c>
      <c r="H9040">
        <v>2</v>
      </c>
      <c r="I9040">
        <v>14512.52</v>
      </c>
      <c r="J9040">
        <v>3.34</v>
      </c>
      <c r="K9040">
        <v>4220</v>
      </c>
      <c r="L9040" s="1">
        <v>45647</v>
      </c>
    </row>
    <row r="9041" spans="1:12" x14ac:dyDescent="0.25">
      <c r="A9041" t="s">
        <v>9085</v>
      </c>
      <c r="B9041" t="s">
        <v>43</v>
      </c>
      <c r="C9041" t="s">
        <v>44</v>
      </c>
      <c r="D9041" t="s">
        <v>45</v>
      </c>
      <c r="E9041" t="s">
        <v>47</v>
      </c>
      <c r="F9041" t="s">
        <v>23</v>
      </c>
      <c r="G9041">
        <v>13793.31</v>
      </c>
      <c r="H9041">
        <v>2</v>
      </c>
      <c r="I9041">
        <v>27586.62</v>
      </c>
      <c r="J9041">
        <v>3.32</v>
      </c>
      <c r="K9041">
        <v>4137</v>
      </c>
      <c r="L9041" s="1">
        <v>45428</v>
      </c>
    </row>
    <row r="9042" spans="1:12" x14ac:dyDescent="0.25">
      <c r="A9042" t="s">
        <v>9086</v>
      </c>
      <c r="B9042" t="s">
        <v>13</v>
      </c>
      <c r="C9042" t="s">
        <v>14</v>
      </c>
      <c r="D9042" t="s">
        <v>15</v>
      </c>
      <c r="E9042" t="s">
        <v>16</v>
      </c>
      <c r="F9042" t="s">
        <v>17</v>
      </c>
      <c r="G9042">
        <v>16442.439999999999</v>
      </c>
      <c r="H9042">
        <v>3</v>
      </c>
      <c r="I9042">
        <v>49327.32</v>
      </c>
      <c r="J9042">
        <v>4.87</v>
      </c>
      <c r="K9042">
        <v>3413</v>
      </c>
      <c r="L9042" s="1">
        <v>45448</v>
      </c>
    </row>
    <row r="9043" spans="1:12" x14ac:dyDescent="0.25">
      <c r="A9043" t="s">
        <v>9087</v>
      </c>
      <c r="B9043" t="s">
        <v>43</v>
      </c>
      <c r="C9043" t="s">
        <v>44</v>
      </c>
      <c r="D9043" t="s">
        <v>45</v>
      </c>
      <c r="E9043" t="s">
        <v>16</v>
      </c>
      <c r="F9043" t="s">
        <v>28</v>
      </c>
      <c r="G9043">
        <v>14086.35</v>
      </c>
      <c r="H9043">
        <v>2</v>
      </c>
      <c r="I9043">
        <v>28172.7</v>
      </c>
      <c r="J9043">
        <v>4.8</v>
      </c>
      <c r="K9043">
        <v>1255</v>
      </c>
      <c r="L9043" s="1">
        <v>45414</v>
      </c>
    </row>
    <row r="9044" spans="1:12" x14ac:dyDescent="0.25">
      <c r="A9044" t="s">
        <v>9088</v>
      </c>
      <c r="B9044" t="s">
        <v>35</v>
      </c>
      <c r="C9044" t="s">
        <v>14</v>
      </c>
      <c r="D9044" t="s">
        <v>36</v>
      </c>
      <c r="E9044" t="s">
        <v>16</v>
      </c>
      <c r="F9044" t="s">
        <v>28</v>
      </c>
      <c r="G9044">
        <v>18551.310000000001</v>
      </c>
      <c r="H9044">
        <v>2</v>
      </c>
      <c r="I9044">
        <v>37102.620000000003</v>
      </c>
      <c r="J9044">
        <v>1.48</v>
      </c>
      <c r="K9044">
        <v>1089</v>
      </c>
      <c r="L9044" s="1">
        <v>45624</v>
      </c>
    </row>
    <row r="9045" spans="1:12" x14ac:dyDescent="0.25">
      <c r="A9045" t="s">
        <v>9089</v>
      </c>
      <c r="B9045" t="s">
        <v>25</v>
      </c>
      <c r="C9045" t="s">
        <v>26</v>
      </c>
      <c r="D9045" t="s">
        <v>27</v>
      </c>
      <c r="E9045" t="s">
        <v>47</v>
      </c>
      <c r="F9045" t="s">
        <v>33</v>
      </c>
      <c r="G9045">
        <v>721.87</v>
      </c>
      <c r="H9045">
        <v>3</v>
      </c>
      <c r="I9045">
        <v>2165.61</v>
      </c>
      <c r="J9045">
        <v>4.93</v>
      </c>
      <c r="K9045">
        <v>3359</v>
      </c>
      <c r="L9045" s="1">
        <v>45534</v>
      </c>
    </row>
    <row r="9046" spans="1:12" x14ac:dyDescent="0.25">
      <c r="A9046" t="s">
        <v>9090</v>
      </c>
      <c r="B9046" t="s">
        <v>38</v>
      </c>
      <c r="C9046" t="s">
        <v>20</v>
      </c>
      <c r="D9046" t="s">
        <v>39</v>
      </c>
      <c r="E9046" t="s">
        <v>16</v>
      </c>
      <c r="F9046" t="s">
        <v>40</v>
      </c>
      <c r="G9046">
        <v>11843.77</v>
      </c>
      <c r="H9046">
        <v>2</v>
      </c>
      <c r="I9046">
        <v>23687.54</v>
      </c>
      <c r="J9046">
        <v>1.78</v>
      </c>
      <c r="K9046">
        <v>754</v>
      </c>
      <c r="L9046" s="1">
        <v>45323</v>
      </c>
    </row>
    <row r="9047" spans="1:12" x14ac:dyDescent="0.25">
      <c r="A9047" t="s">
        <v>9091</v>
      </c>
      <c r="B9047" t="s">
        <v>30</v>
      </c>
      <c r="C9047" t="s">
        <v>31</v>
      </c>
      <c r="D9047" t="s">
        <v>32</v>
      </c>
      <c r="E9047" t="s">
        <v>47</v>
      </c>
      <c r="F9047" t="s">
        <v>40</v>
      </c>
      <c r="G9047">
        <v>17576.689999999999</v>
      </c>
      <c r="H9047">
        <v>5</v>
      </c>
      <c r="I9047">
        <v>87883.45</v>
      </c>
      <c r="J9047">
        <v>3.01</v>
      </c>
      <c r="K9047">
        <v>50</v>
      </c>
      <c r="L9047" s="1">
        <v>45313</v>
      </c>
    </row>
    <row r="9048" spans="1:12" x14ac:dyDescent="0.25">
      <c r="A9048" t="s">
        <v>9092</v>
      </c>
      <c r="B9048" t="s">
        <v>53</v>
      </c>
      <c r="C9048" t="s">
        <v>31</v>
      </c>
      <c r="D9048" t="s">
        <v>54</v>
      </c>
      <c r="E9048" t="s">
        <v>16</v>
      </c>
      <c r="F9048" t="s">
        <v>23</v>
      </c>
      <c r="G9048">
        <v>4594.46</v>
      </c>
      <c r="H9048">
        <v>5</v>
      </c>
      <c r="I9048">
        <v>22972.3</v>
      </c>
      <c r="J9048">
        <v>2.93</v>
      </c>
      <c r="K9048">
        <v>365</v>
      </c>
      <c r="L9048" s="1">
        <v>45296</v>
      </c>
    </row>
    <row r="9049" spans="1:12" x14ac:dyDescent="0.25">
      <c r="A9049" t="s">
        <v>9093</v>
      </c>
      <c r="B9049" t="s">
        <v>35</v>
      </c>
      <c r="C9049" t="s">
        <v>14</v>
      </c>
      <c r="D9049" t="s">
        <v>36</v>
      </c>
      <c r="E9049" t="s">
        <v>16</v>
      </c>
      <c r="F9049" t="s">
        <v>28</v>
      </c>
      <c r="G9049">
        <v>11092.91</v>
      </c>
      <c r="H9049">
        <v>4</v>
      </c>
      <c r="I9049">
        <v>44371.64</v>
      </c>
      <c r="J9049">
        <v>2.35</v>
      </c>
      <c r="K9049">
        <v>1827</v>
      </c>
      <c r="L9049" s="1">
        <v>45352</v>
      </c>
    </row>
    <row r="9050" spans="1:12" x14ac:dyDescent="0.25">
      <c r="A9050" t="s">
        <v>9094</v>
      </c>
      <c r="B9050" t="s">
        <v>43</v>
      </c>
      <c r="C9050" t="s">
        <v>44</v>
      </c>
      <c r="D9050" t="s">
        <v>45</v>
      </c>
      <c r="E9050" t="s">
        <v>47</v>
      </c>
      <c r="F9050" t="s">
        <v>17</v>
      </c>
      <c r="G9050">
        <v>16305.91</v>
      </c>
      <c r="H9050">
        <v>4</v>
      </c>
      <c r="I9050">
        <v>65223.64</v>
      </c>
      <c r="J9050">
        <v>2.74</v>
      </c>
      <c r="K9050">
        <v>4187</v>
      </c>
      <c r="L9050" s="1">
        <v>45480</v>
      </c>
    </row>
    <row r="9051" spans="1:12" x14ac:dyDescent="0.25">
      <c r="A9051" t="s">
        <v>9095</v>
      </c>
      <c r="B9051" t="s">
        <v>49</v>
      </c>
      <c r="C9051" t="s">
        <v>14</v>
      </c>
      <c r="D9051" t="s">
        <v>50</v>
      </c>
      <c r="E9051" t="s">
        <v>16</v>
      </c>
      <c r="F9051" t="s">
        <v>28</v>
      </c>
      <c r="G9051">
        <v>6156.84</v>
      </c>
      <c r="H9051">
        <v>4</v>
      </c>
      <c r="I9051">
        <v>24627.360000000001</v>
      </c>
      <c r="J9051">
        <v>1.22</v>
      </c>
      <c r="K9051">
        <v>3336</v>
      </c>
      <c r="L9051" s="1">
        <v>45355</v>
      </c>
    </row>
    <row r="9052" spans="1:12" x14ac:dyDescent="0.25">
      <c r="A9052" t="s">
        <v>9096</v>
      </c>
      <c r="B9052" t="s">
        <v>65</v>
      </c>
      <c r="C9052" t="s">
        <v>20</v>
      </c>
      <c r="D9052" t="s">
        <v>66</v>
      </c>
      <c r="E9052" t="s">
        <v>47</v>
      </c>
      <c r="F9052" t="s">
        <v>23</v>
      </c>
      <c r="G9052">
        <v>9702.25</v>
      </c>
      <c r="H9052">
        <v>1</v>
      </c>
      <c r="I9052">
        <v>9702.25</v>
      </c>
      <c r="J9052">
        <v>4.62</v>
      </c>
      <c r="K9052">
        <v>269</v>
      </c>
      <c r="L9052" s="1">
        <v>45650</v>
      </c>
    </row>
    <row r="9053" spans="1:12" x14ac:dyDescent="0.25">
      <c r="A9053" t="s">
        <v>9097</v>
      </c>
      <c r="B9053" t="s">
        <v>19</v>
      </c>
      <c r="C9053" t="s">
        <v>20</v>
      </c>
      <c r="D9053" t="s">
        <v>21</v>
      </c>
      <c r="E9053" t="s">
        <v>16</v>
      </c>
      <c r="F9053" t="s">
        <v>40</v>
      </c>
      <c r="G9053">
        <v>15065.32</v>
      </c>
      <c r="H9053">
        <v>2</v>
      </c>
      <c r="I9053">
        <v>30130.639999999999</v>
      </c>
      <c r="J9053">
        <v>3.43</v>
      </c>
      <c r="K9053">
        <v>3478</v>
      </c>
      <c r="L9053" s="1">
        <v>45336</v>
      </c>
    </row>
    <row r="9054" spans="1:12" x14ac:dyDescent="0.25">
      <c r="A9054" t="s">
        <v>9098</v>
      </c>
      <c r="B9054" t="s">
        <v>38</v>
      </c>
      <c r="C9054" t="s">
        <v>20</v>
      </c>
      <c r="D9054" t="s">
        <v>39</v>
      </c>
      <c r="E9054" t="s">
        <v>22</v>
      </c>
      <c r="F9054" t="s">
        <v>23</v>
      </c>
      <c r="G9054">
        <v>16651.830000000002</v>
      </c>
      <c r="H9054">
        <v>3</v>
      </c>
      <c r="I9054">
        <v>49955.49</v>
      </c>
      <c r="J9054">
        <v>2.86</v>
      </c>
      <c r="K9054">
        <v>99</v>
      </c>
      <c r="L9054" s="1">
        <v>45556</v>
      </c>
    </row>
    <row r="9055" spans="1:12" x14ac:dyDescent="0.25">
      <c r="A9055" t="s">
        <v>9099</v>
      </c>
      <c r="B9055" t="s">
        <v>49</v>
      </c>
      <c r="C9055" t="s">
        <v>14</v>
      </c>
      <c r="D9055" t="s">
        <v>50</v>
      </c>
      <c r="E9055" t="s">
        <v>16</v>
      </c>
      <c r="F9055" t="s">
        <v>23</v>
      </c>
      <c r="G9055">
        <v>6230.81</v>
      </c>
      <c r="H9055">
        <v>3</v>
      </c>
      <c r="I9055">
        <v>18692.43</v>
      </c>
      <c r="J9055">
        <v>1.69</v>
      </c>
      <c r="K9055">
        <v>722</v>
      </c>
      <c r="L9055" s="1">
        <v>45317</v>
      </c>
    </row>
    <row r="9056" spans="1:12" x14ac:dyDescent="0.25">
      <c r="A9056" t="s">
        <v>9100</v>
      </c>
      <c r="B9056" t="s">
        <v>43</v>
      </c>
      <c r="C9056" t="s">
        <v>44</v>
      </c>
      <c r="D9056" t="s">
        <v>45</v>
      </c>
      <c r="E9056" t="s">
        <v>47</v>
      </c>
      <c r="F9056" t="s">
        <v>28</v>
      </c>
      <c r="G9056">
        <v>1500.78</v>
      </c>
      <c r="H9056">
        <v>4</v>
      </c>
      <c r="I9056">
        <v>6003.12</v>
      </c>
      <c r="J9056">
        <v>1.1100000000000001</v>
      </c>
      <c r="K9056">
        <v>3135</v>
      </c>
      <c r="L9056" s="1">
        <v>45449</v>
      </c>
    </row>
    <row r="9057" spans="1:12" x14ac:dyDescent="0.25">
      <c r="A9057" t="s">
        <v>9101</v>
      </c>
      <c r="B9057" t="s">
        <v>13</v>
      </c>
      <c r="C9057" t="s">
        <v>14</v>
      </c>
      <c r="D9057" t="s">
        <v>15</v>
      </c>
      <c r="E9057" t="s">
        <v>47</v>
      </c>
      <c r="F9057" t="s">
        <v>23</v>
      </c>
      <c r="G9057">
        <v>15767.3</v>
      </c>
      <c r="H9057">
        <v>2</v>
      </c>
      <c r="I9057">
        <v>31534.6</v>
      </c>
      <c r="J9057">
        <v>3.84</v>
      </c>
      <c r="K9057">
        <v>1803</v>
      </c>
      <c r="L9057" s="1">
        <v>45330</v>
      </c>
    </row>
    <row r="9058" spans="1:12" x14ac:dyDescent="0.25">
      <c r="A9058" t="s">
        <v>9102</v>
      </c>
      <c r="B9058" t="s">
        <v>13</v>
      </c>
      <c r="C9058" t="s">
        <v>14</v>
      </c>
      <c r="D9058" t="s">
        <v>15</v>
      </c>
      <c r="E9058" t="s">
        <v>47</v>
      </c>
      <c r="F9058" t="s">
        <v>33</v>
      </c>
      <c r="G9058">
        <v>19149.939999999999</v>
      </c>
      <c r="H9058">
        <v>2</v>
      </c>
      <c r="I9058">
        <v>38299.879999999997</v>
      </c>
      <c r="J9058">
        <v>1.31</v>
      </c>
      <c r="K9058">
        <v>2481</v>
      </c>
      <c r="L9058" s="1">
        <v>45350</v>
      </c>
    </row>
    <row r="9059" spans="1:12" x14ac:dyDescent="0.25">
      <c r="A9059" t="s">
        <v>9103</v>
      </c>
      <c r="B9059" t="s">
        <v>25</v>
      </c>
      <c r="C9059" t="s">
        <v>26</v>
      </c>
      <c r="D9059" t="s">
        <v>27</v>
      </c>
      <c r="E9059" t="s">
        <v>47</v>
      </c>
      <c r="F9059" t="s">
        <v>23</v>
      </c>
      <c r="G9059">
        <v>7240.36</v>
      </c>
      <c r="H9059">
        <v>4</v>
      </c>
      <c r="I9059">
        <v>28961.439999999999</v>
      </c>
      <c r="J9059">
        <v>1.81</v>
      </c>
      <c r="K9059">
        <v>3476</v>
      </c>
      <c r="L9059" s="1">
        <v>45521</v>
      </c>
    </row>
    <row r="9060" spans="1:12" x14ac:dyDescent="0.25">
      <c r="A9060" t="s">
        <v>9104</v>
      </c>
      <c r="B9060" t="s">
        <v>43</v>
      </c>
      <c r="C9060" t="s">
        <v>44</v>
      </c>
      <c r="D9060" t="s">
        <v>45</v>
      </c>
      <c r="E9060" t="s">
        <v>16</v>
      </c>
      <c r="F9060" t="s">
        <v>17</v>
      </c>
      <c r="G9060">
        <v>13150.11</v>
      </c>
      <c r="H9060">
        <v>5</v>
      </c>
      <c r="I9060">
        <v>65750.55</v>
      </c>
      <c r="J9060">
        <v>2.13</v>
      </c>
      <c r="K9060">
        <v>3380</v>
      </c>
      <c r="L9060" s="1">
        <v>45297</v>
      </c>
    </row>
    <row r="9061" spans="1:12" x14ac:dyDescent="0.25">
      <c r="A9061" t="s">
        <v>9105</v>
      </c>
      <c r="B9061" t="s">
        <v>19</v>
      </c>
      <c r="C9061" t="s">
        <v>20</v>
      </c>
      <c r="D9061" t="s">
        <v>21</v>
      </c>
      <c r="E9061" t="s">
        <v>22</v>
      </c>
      <c r="F9061" t="s">
        <v>40</v>
      </c>
      <c r="G9061">
        <v>19225.599999999999</v>
      </c>
      <c r="H9061">
        <v>5</v>
      </c>
      <c r="I9061">
        <v>96128</v>
      </c>
      <c r="J9061">
        <v>3.75</v>
      </c>
      <c r="K9061">
        <v>4851</v>
      </c>
      <c r="L9061" s="1">
        <v>45293</v>
      </c>
    </row>
    <row r="9062" spans="1:12" x14ac:dyDescent="0.25">
      <c r="A9062" t="s">
        <v>9106</v>
      </c>
      <c r="B9062" t="s">
        <v>49</v>
      </c>
      <c r="C9062" t="s">
        <v>14</v>
      </c>
      <c r="D9062" t="s">
        <v>50</v>
      </c>
      <c r="E9062" t="s">
        <v>16</v>
      </c>
      <c r="F9062" t="s">
        <v>40</v>
      </c>
      <c r="G9062">
        <v>380.64</v>
      </c>
      <c r="H9062">
        <v>5</v>
      </c>
      <c r="I9062">
        <v>1903.2</v>
      </c>
      <c r="J9062">
        <v>1.46</v>
      </c>
      <c r="K9062">
        <v>1229</v>
      </c>
      <c r="L9062" s="1">
        <v>45308</v>
      </c>
    </row>
    <row r="9063" spans="1:12" x14ac:dyDescent="0.25">
      <c r="A9063" t="s">
        <v>9107</v>
      </c>
      <c r="B9063" t="s">
        <v>43</v>
      </c>
      <c r="C9063" t="s">
        <v>44</v>
      </c>
      <c r="D9063" t="s">
        <v>45</v>
      </c>
      <c r="E9063" t="s">
        <v>22</v>
      </c>
      <c r="F9063" t="s">
        <v>62</v>
      </c>
      <c r="G9063">
        <v>19613.259999999998</v>
      </c>
      <c r="H9063">
        <v>5</v>
      </c>
      <c r="I9063">
        <v>98066.3</v>
      </c>
      <c r="J9063">
        <v>4.21</v>
      </c>
      <c r="K9063">
        <v>3416</v>
      </c>
      <c r="L9063" s="1">
        <v>45393</v>
      </c>
    </row>
    <row r="9064" spans="1:12" x14ac:dyDescent="0.25">
      <c r="A9064" t="s">
        <v>9108</v>
      </c>
      <c r="B9064" t="s">
        <v>35</v>
      </c>
      <c r="C9064" t="s">
        <v>14</v>
      </c>
      <c r="D9064" t="s">
        <v>36</v>
      </c>
      <c r="E9064" t="s">
        <v>22</v>
      </c>
      <c r="F9064" t="s">
        <v>62</v>
      </c>
      <c r="G9064">
        <v>14336.13</v>
      </c>
      <c r="H9064">
        <v>5</v>
      </c>
      <c r="I9064">
        <v>71680.649999999994</v>
      </c>
      <c r="J9064">
        <v>3.91</v>
      </c>
      <c r="K9064">
        <v>3295</v>
      </c>
      <c r="L9064" s="1">
        <v>45542</v>
      </c>
    </row>
    <row r="9065" spans="1:12" x14ac:dyDescent="0.25">
      <c r="A9065" t="s">
        <v>9109</v>
      </c>
      <c r="B9065" t="s">
        <v>43</v>
      </c>
      <c r="C9065" t="s">
        <v>44</v>
      </c>
      <c r="D9065" t="s">
        <v>45</v>
      </c>
      <c r="E9065" t="s">
        <v>22</v>
      </c>
      <c r="F9065" t="s">
        <v>62</v>
      </c>
      <c r="G9065">
        <v>18174.080000000002</v>
      </c>
      <c r="H9065">
        <v>5</v>
      </c>
      <c r="I9065">
        <v>90870.399999999994</v>
      </c>
      <c r="J9065">
        <v>2.78</v>
      </c>
      <c r="K9065">
        <v>3781</v>
      </c>
      <c r="L9065" s="1">
        <v>45335</v>
      </c>
    </row>
    <row r="9066" spans="1:12" x14ac:dyDescent="0.25">
      <c r="A9066" t="s">
        <v>9110</v>
      </c>
      <c r="B9066" t="s">
        <v>25</v>
      </c>
      <c r="C9066" t="s">
        <v>26</v>
      </c>
      <c r="D9066" t="s">
        <v>27</v>
      </c>
      <c r="E9066" t="s">
        <v>47</v>
      </c>
      <c r="F9066" t="s">
        <v>23</v>
      </c>
      <c r="G9066">
        <v>18226.560000000001</v>
      </c>
      <c r="H9066">
        <v>2</v>
      </c>
      <c r="I9066">
        <v>36453.120000000003</v>
      </c>
      <c r="J9066">
        <v>1.65</v>
      </c>
      <c r="K9066">
        <v>214</v>
      </c>
      <c r="L9066" s="1">
        <v>45359</v>
      </c>
    </row>
    <row r="9067" spans="1:12" x14ac:dyDescent="0.25">
      <c r="A9067" t="s">
        <v>9111</v>
      </c>
      <c r="B9067" t="s">
        <v>38</v>
      </c>
      <c r="C9067" t="s">
        <v>20</v>
      </c>
      <c r="D9067" t="s">
        <v>39</v>
      </c>
      <c r="E9067" t="s">
        <v>16</v>
      </c>
      <c r="F9067" t="s">
        <v>28</v>
      </c>
      <c r="G9067">
        <v>7810.52</v>
      </c>
      <c r="H9067">
        <v>3</v>
      </c>
      <c r="I9067">
        <v>23431.56</v>
      </c>
      <c r="J9067">
        <v>1.64</v>
      </c>
      <c r="K9067">
        <v>2015</v>
      </c>
      <c r="L9067" s="1">
        <v>45441</v>
      </c>
    </row>
    <row r="9068" spans="1:12" x14ac:dyDescent="0.25">
      <c r="A9068" t="s">
        <v>9112</v>
      </c>
      <c r="B9068" t="s">
        <v>49</v>
      </c>
      <c r="C9068" t="s">
        <v>14</v>
      </c>
      <c r="D9068" t="s">
        <v>50</v>
      </c>
      <c r="E9068" t="s">
        <v>16</v>
      </c>
      <c r="F9068" t="s">
        <v>40</v>
      </c>
      <c r="G9068">
        <v>11430.52</v>
      </c>
      <c r="H9068">
        <v>5</v>
      </c>
      <c r="I9068">
        <v>57152.6</v>
      </c>
      <c r="J9068">
        <v>2.41</v>
      </c>
      <c r="K9068">
        <v>264</v>
      </c>
      <c r="L9068" s="1">
        <v>45418</v>
      </c>
    </row>
    <row r="9069" spans="1:12" x14ac:dyDescent="0.25">
      <c r="A9069" t="s">
        <v>9113</v>
      </c>
      <c r="B9069" t="s">
        <v>65</v>
      </c>
      <c r="C9069" t="s">
        <v>20</v>
      </c>
      <c r="D9069" t="s">
        <v>66</v>
      </c>
      <c r="E9069" t="s">
        <v>47</v>
      </c>
      <c r="F9069" t="s">
        <v>62</v>
      </c>
      <c r="G9069">
        <v>16955.48</v>
      </c>
      <c r="H9069">
        <v>4</v>
      </c>
      <c r="I9069">
        <v>67821.919999999998</v>
      </c>
      <c r="J9069">
        <v>4.3600000000000003</v>
      </c>
      <c r="K9069">
        <v>1025</v>
      </c>
      <c r="L9069" s="1">
        <v>45555</v>
      </c>
    </row>
    <row r="9070" spans="1:12" x14ac:dyDescent="0.25">
      <c r="A9070" t="s">
        <v>9114</v>
      </c>
      <c r="B9070" t="s">
        <v>30</v>
      </c>
      <c r="C9070" t="s">
        <v>31</v>
      </c>
      <c r="D9070" t="s">
        <v>32</v>
      </c>
      <c r="E9070" t="s">
        <v>47</v>
      </c>
      <c r="F9070" t="s">
        <v>23</v>
      </c>
      <c r="G9070">
        <v>11379.62</v>
      </c>
      <c r="H9070">
        <v>3</v>
      </c>
      <c r="I9070">
        <v>34138.86</v>
      </c>
      <c r="J9070">
        <v>3.62</v>
      </c>
      <c r="K9070">
        <v>3162</v>
      </c>
      <c r="L9070" s="1">
        <v>45499</v>
      </c>
    </row>
    <row r="9071" spans="1:12" x14ac:dyDescent="0.25">
      <c r="A9071" t="s">
        <v>9115</v>
      </c>
      <c r="B9071" t="s">
        <v>53</v>
      </c>
      <c r="C9071" t="s">
        <v>31</v>
      </c>
      <c r="D9071" t="s">
        <v>54</v>
      </c>
      <c r="E9071" t="s">
        <v>16</v>
      </c>
      <c r="F9071" t="s">
        <v>62</v>
      </c>
      <c r="G9071">
        <v>8362.6</v>
      </c>
      <c r="H9071">
        <v>4</v>
      </c>
      <c r="I9071">
        <v>33450.400000000001</v>
      </c>
      <c r="J9071">
        <v>4.4400000000000004</v>
      </c>
      <c r="K9071">
        <v>4479</v>
      </c>
      <c r="L9071" s="1">
        <v>45583</v>
      </c>
    </row>
    <row r="9072" spans="1:12" x14ac:dyDescent="0.25">
      <c r="A9072" t="s">
        <v>9116</v>
      </c>
      <c r="B9072" t="s">
        <v>53</v>
      </c>
      <c r="C9072" t="s">
        <v>31</v>
      </c>
      <c r="D9072" t="s">
        <v>54</v>
      </c>
      <c r="E9072" t="s">
        <v>47</v>
      </c>
      <c r="F9072" t="s">
        <v>28</v>
      </c>
      <c r="G9072">
        <v>14266.97</v>
      </c>
      <c r="H9072">
        <v>3</v>
      </c>
      <c r="I9072">
        <v>42800.91</v>
      </c>
      <c r="J9072">
        <v>2.63</v>
      </c>
      <c r="K9072">
        <v>3254</v>
      </c>
      <c r="L9072" s="1">
        <v>45377</v>
      </c>
    </row>
    <row r="9073" spans="1:12" x14ac:dyDescent="0.25">
      <c r="A9073" t="s">
        <v>9117</v>
      </c>
      <c r="B9073" t="s">
        <v>38</v>
      </c>
      <c r="C9073" t="s">
        <v>20</v>
      </c>
      <c r="D9073" t="s">
        <v>39</v>
      </c>
      <c r="E9073" t="s">
        <v>22</v>
      </c>
      <c r="F9073" t="s">
        <v>62</v>
      </c>
      <c r="G9073">
        <v>6834.77</v>
      </c>
      <c r="H9073">
        <v>3</v>
      </c>
      <c r="I9073">
        <v>20504.310000000001</v>
      </c>
      <c r="J9073">
        <v>2.85</v>
      </c>
      <c r="K9073">
        <v>2571</v>
      </c>
      <c r="L9073" s="1">
        <v>45472</v>
      </c>
    </row>
    <row r="9074" spans="1:12" x14ac:dyDescent="0.25">
      <c r="A9074" t="s">
        <v>9118</v>
      </c>
      <c r="B9074" t="s">
        <v>30</v>
      </c>
      <c r="C9074" t="s">
        <v>31</v>
      </c>
      <c r="D9074" t="s">
        <v>32</v>
      </c>
      <c r="E9074" t="s">
        <v>16</v>
      </c>
      <c r="F9074" t="s">
        <v>28</v>
      </c>
      <c r="G9074">
        <v>13060.05</v>
      </c>
      <c r="H9074">
        <v>1</v>
      </c>
      <c r="I9074">
        <v>13060.05</v>
      </c>
      <c r="J9074">
        <v>4.6500000000000004</v>
      </c>
      <c r="K9074">
        <v>1145</v>
      </c>
      <c r="L9074" s="1">
        <v>45632</v>
      </c>
    </row>
    <row r="9075" spans="1:12" x14ac:dyDescent="0.25">
      <c r="A9075" t="s">
        <v>9119</v>
      </c>
      <c r="B9075" t="s">
        <v>65</v>
      </c>
      <c r="C9075" t="s">
        <v>20</v>
      </c>
      <c r="D9075" t="s">
        <v>66</v>
      </c>
      <c r="E9075" t="s">
        <v>16</v>
      </c>
      <c r="F9075" t="s">
        <v>28</v>
      </c>
      <c r="G9075">
        <v>3355.07</v>
      </c>
      <c r="H9075">
        <v>3</v>
      </c>
      <c r="I9075">
        <v>10065.209999999999</v>
      </c>
      <c r="J9075">
        <v>2.54</v>
      </c>
      <c r="K9075">
        <v>3071</v>
      </c>
      <c r="L9075" s="1">
        <v>45410</v>
      </c>
    </row>
    <row r="9076" spans="1:12" x14ac:dyDescent="0.25">
      <c r="A9076" t="s">
        <v>9120</v>
      </c>
      <c r="B9076" t="s">
        <v>65</v>
      </c>
      <c r="C9076" t="s">
        <v>20</v>
      </c>
      <c r="D9076" t="s">
        <v>66</v>
      </c>
      <c r="E9076" t="s">
        <v>47</v>
      </c>
      <c r="F9076" t="s">
        <v>62</v>
      </c>
      <c r="G9076">
        <v>712.12</v>
      </c>
      <c r="H9076">
        <v>1</v>
      </c>
      <c r="I9076">
        <v>712.12</v>
      </c>
      <c r="J9076">
        <v>2.89</v>
      </c>
      <c r="K9076">
        <v>4722</v>
      </c>
      <c r="L9076" s="1">
        <v>45475</v>
      </c>
    </row>
    <row r="9077" spans="1:12" x14ac:dyDescent="0.25">
      <c r="A9077" t="s">
        <v>9121</v>
      </c>
      <c r="B9077" t="s">
        <v>65</v>
      </c>
      <c r="C9077" t="s">
        <v>20</v>
      </c>
      <c r="D9077" t="s">
        <v>66</v>
      </c>
      <c r="E9077" t="s">
        <v>16</v>
      </c>
      <c r="F9077" t="s">
        <v>62</v>
      </c>
      <c r="G9077">
        <v>2334.06</v>
      </c>
      <c r="H9077">
        <v>5</v>
      </c>
      <c r="I9077">
        <v>11670.3</v>
      </c>
      <c r="J9077">
        <v>1.89</v>
      </c>
      <c r="K9077">
        <v>4812</v>
      </c>
      <c r="L9077" s="1">
        <v>45412</v>
      </c>
    </row>
    <row r="9078" spans="1:12" x14ac:dyDescent="0.25">
      <c r="A9078" t="s">
        <v>9122</v>
      </c>
      <c r="B9078" t="s">
        <v>19</v>
      </c>
      <c r="C9078" t="s">
        <v>20</v>
      </c>
      <c r="D9078" t="s">
        <v>21</v>
      </c>
      <c r="E9078" t="s">
        <v>22</v>
      </c>
      <c r="F9078" t="s">
        <v>62</v>
      </c>
      <c r="G9078">
        <v>7670.1</v>
      </c>
      <c r="H9078">
        <v>3</v>
      </c>
      <c r="I9078">
        <v>23010.3</v>
      </c>
      <c r="J9078">
        <v>4.79</v>
      </c>
      <c r="K9078">
        <v>2156</v>
      </c>
      <c r="L9078" s="1">
        <v>45606</v>
      </c>
    </row>
    <row r="9079" spans="1:12" x14ac:dyDescent="0.25">
      <c r="A9079" t="s">
        <v>9123</v>
      </c>
      <c r="B9079" t="s">
        <v>43</v>
      </c>
      <c r="C9079" t="s">
        <v>44</v>
      </c>
      <c r="D9079" t="s">
        <v>45</v>
      </c>
      <c r="E9079" t="s">
        <v>47</v>
      </c>
      <c r="F9079" t="s">
        <v>40</v>
      </c>
      <c r="G9079">
        <v>6373.4</v>
      </c>
      <c r="H9079">
        <v>4</v>
      </c>
      <c r="I9079">
        <v>25493.599999999999</v>
      </c>
      <c r="J9079">
        <v>2.2200000000000002</v>
      </c>
      <c r="K9079">
        <v>1845</v>
      </c>
      <c r="L9079" s="1">
        <v>45309</v>
      </c>
    </row>
    <row r="9080" spans="1:12" x14ac:dyDescent="0.25">
      <c r="A9080" t="s">
        <v>9124</v>
      </c>
      <c r="B9080" t="s">
        <v>30</v>
      </c>
      <c r="C9080" t="s">
        <v>31</v>
      </c>
      <c r="D9080" t="s">
        <v>32</v>
      </c>
      <c r="E9080" t="s">
        <v>16</v>
      </c>
      <c r="F9080" t="s">
        <v>23</v>
      </c>
      <c r="G9080">
        <v>16326.84</v>
      </c>
      <c r="H9080">
        <v>2</v>
      </c>
      <c r="I9080">
        <v>32653.68</v>
      </c>
      <c r="J9080">
        <v>1.58</v>
      </c>
      <c r="K9080">
        <v>2376</v>
      </c>
      <c r="L9080" s="1">
        <v>45495</v>
      </c>
    </row>
    <row r="9081" spans="1:12" x14ac:dyDescent="0.25">
      <c r="A9081" t="s">
        <v>9125</v>
      </c>
      <c r="B9081" t="s">
        <v>35</v>
      </c>
      <c r="C9081" t="s">
        <v>14</v>
      </c>
      <c r="D9081" t="s">
        <v>36</v>
      </c>
      <c r="E9081" t="s">
        <v>47</v>
      </c>
      <c r="F9081" t="s">
        <v>40</v>
      </c>
      <c r="G9081">
        <v>13518.9</v>
      </c>
      <c r="H9081">
        <v>2</v>
      </c>
      <c r="I9081">
        <v>27037.8</v>
      </c>
      <c r="J9081">
        <v>2.62</v>
      </c>
      <c r="K9081">
        <v>97</v>
      </c>
      <c r="L9081" s="1">
        <v>45600</v>
      </c>
    </row>
    <row r="9082" spans="1:12" x14ac:dyDescent="0.25">
      <c r="A9082" t="s">
        <v>9126</v>
      </c>
      <c r="B9082" t="s">
        <v>13</v>
      </c>
      <c r="C9082" t="s">
        <v>14</v>
      </c>
      <c r="D9082" t="s">
        <v>15</v>
      </c>
      <c r="E9082" t="s">
        <v>47</v>
      </c>
      <c r="F9082" t="s">
        <v>62</v>
      </c>
      <c r="G9082">
        <v>3160.36</v>
      </c>
      <c r="H9082">
        <v>1</v>
      </c>
      <c r="I9082">
        <v>3160.36</v>
      </c>
      <c r="J9082">
        <v>4.2699999999999996</v>
      </c>
      <c r="K9082">
        <v>3721</v>
      </c>
      <c r="L9082" s="1">
        <v>45645</v>
      </c>
    </row>
    <row r="9083" spans="1:12" x14ac:dyDescent="0.25">
      <c r="A9083" t="s">
        <v>9127</v>
      </c>
      <c r="B9083" t="s">
        <v>13</v>
      </c>
      <c r="C9083" t="s">
        <v>14</v>
      </c>
      <c r="D9083" t="s">
        <v>15</v>
      </c>
      <c r="E9083" t="s">
        <v>16</v>
      </c>
      <c r="F9083" t="s">
        <v>23</v>
      </c>
      <c r="G9083">
        <v>2855.67</v>
      </c>
      <c r="H9083">
        <v>3</v>
      </c>
      <c r="I9083">
        <v>8567.01</v>
      </c>
      <c r="J9083">
        <v>1.45</v>
      </c>
      <c r="K9083">
        <v>1799</v>
      </c>
      <c r="L9083" s="1">
        <v>45448</v>
      </c>
    </row>
    <row r="9084" spans="1:12" x14ac:dyDescent="0.25">
      <c r="A9084" t="s">
        <v>9128</v>
      </c>
      <c r="B9084" t="s">
        <v>13</v>
      </c>
      <c r="C9084" t="s">
        <v>14</v>
      </c>
      <c r="D9084" t="s">
        <v>15</v>
      </c>
      <c r="E9084" t="s">
        <v>16</v>
      </c>
      <c r="F9084" t="s">
        <v>23</v>
      </c>
      <c r="G9084">
        <v>13627.82</v>
      </c>
      <c r="H9084">
        <v>3</v>
      </c>
      <c r="I9084">
        <v>40883.46</v>
      </c>
      <c r="J9084">
        <v>4.6100000000000003</v>
      </c>
      <c r="K9084">
        <v>649</v>
      </c>
      <c r="L9084" s="1">
        <v>45629</v>
      </c>
    </row>
    <row r="9085" spans="1:12" x14ac:dyDescent="0.25">
      <c r="A9085" t="s">
        <v>9129</v>
      </c>
      <c r="B9085" t="s">
        <v>13</v>
      </c>
      <c r="C9085" t="s">
        <v>14</v>
      </c>
      <c r="D9085" t="s">
        <v>15</v>
      </c>
      <c r="E9085" t="s">
        <v>16</v>
      </c>
      <c r="F9085" t="s">
        <v>62</v>
      </c>
      <c r="G9085">
        <v>7734.14</v>
      </c>
      <c r="H9085">
        <v>5</v>
      </c>
      <c r="I9085">
        <v>38670.699999999997</v>
      </c>
      <c r="J9085">
        <v>4.32</v>
      </c>
      <c r="K9085">
        <v>876</v>
      </c>
      <c r="L9085" s="1">
        <v>45359</v>
      </c>
    </row>
    <row r="9086" spans="1:12" x14ac:dyDescent="0.25">
      <c r="A9086" t="s">
        <v>9130</v>
      </c>
      <c r="B9086" t="s">
        <v>30</v>
      </c>
      <c r="C9086" t="s">
        <v>31</v>
      </c>
      <c r="D9086" t="s">
        <v>32</v>
      </c>
      <c r="E9086" t="s">
        <v>47</v>
      </c>
      <c r="F9086" t="s">
        <v>40</v>
      </c>
      <c r="G9086">
        <v>19679.46</v>
      </c>
      <c r="H9086">
        <v>1</v>
      </c>
      <c r="I9086">
        <v>19679.46</v>
      </c>
      <c r="J9086">
        <v>3.13</v>
      </c>
      <c r="K9086">
        <v>2136</v>
      </c>
      <c r="L9086" s="1">
        <v>45394</v>
      </c>
    </row>
    <row r="9087" spans="1:12" x14ac:dyDescent="0.25">
      <c r="A9087" t="s">
        <v>9131</v>
      </c>
      <c r="B9087" t="s">
        <v>19</v>
      </c>
      <c r="C9087" t="s">
        <v>20</v>
      </c>
      <c r="D9087" t="s">
        <v>21</v>
      </c>
      <c r="E9087" t="s">
        <v>47</v>
      </c>
      <c r="F9087" t="s">
        <v>17</v>
      </c>
      <c r="G9087">
        <v>405.32</v>
      </c>
      <c r="H9087">
        <v>5</v>
      </c>
      <c r="I9087">
        <v>2026.6</v>
      </c>
      <c r="J9087">
        <v>4.1100000000000003</v>
      </c>
      <c r="K9087">
        <v>1337</v>
      </c>
      <c r="L9087" s="1">
        <v>45574</v>
      </c>
    </row>
    <row r="9088" spans="1:12" x14ac:dyDescent="0.25">
      <c r="A9088" t="s">
        <v>9132</v>
      </c>
      <c r="B9088" t="s">
        <v>38</v>
      </c>
      <c r="C9088" t="s">
        <v>20</v>
      </c>
      <c r="D9088" t="s">
        <v>39</v>
      </c>
      <c r="E9088" t="s">
        <v>22</v>
      </c>
      <c r="F9088" t="s">
        <v>40</v>
      </c>
      <c r="G9088">
        <v>4549.76</v>
      </c>
      <c r="H9088">
        <v>4</v>
      </c>
      <c r="I9088">
        <v>18199.04</v>
      </c>
      <c r="J9088">
        <v>4.59</v>
      </c>
      <c r="K9088">
        <v>3609</v>
      </c>
      <c r="L9088" s="1">
        <v>45307</v>
      </c>
    </row>
    <row r="9089" spans="1:12" x14ac:dyDescent="0.25">
      <c r="A9089" t="s">
        <v>9133</v>
      </c>
      <c r="B9089" t="s">
        <v>35</v>
      </c>
      <c r="C9089" t="s">
        <v>14</v>
      </c>
      <c r="D9089" t="s">
        <v>36</v>
      </c>
      <c r="E9089" t="s">
        <v>22</v>
      </c>
      <c r="F9089" t="s">
        <v>33</v>
      </c>
      <c r="G9089">
        <v>8387.99</v>
      </c>
      <c r="H9089">
        <v>1</v>
      </c>
      <c r="I9089">
        <v>8387.99</v>
      </c>
      <c r="J9089">
        <v>3.59</v>
      </c>
      <c r="K9089">
        <v>1478</v>
      </c>
      <c r="L9089" s="1">
        <v>45442</v>
      </c>
    </row>
    <row r="9090" spans="1:12" x14ac:dyDescent="0.25">
      <c r="A9090" t="s">
        <v>9134</v>
      </c>
      <c r="B9090" t="s">
        <v>38</v>
      </c>
      <c r="C9090" t="s">
        <v>20</v>
      </c>
      <c r="D9090" t="s">
        <v>39</v>
      </c>
      <c r="E9090" t="s">
        <v>16</v>
      </c>
      <c r="F9090" t="s">
        <v>33</v>
      </c>
      <c r="G9090">
        <v>484.25</v>
      </c>
      <c r="H9090">
        <v>4</v>
      </c>
      <c r="I9090">
        <v>1937</v>
      </c>
      <c r="J9090">
        <v>3.06</v>
      </c>
      <c r="K9090">
        <v>4338</v>
      </c>
      <c r="L9090" s="1">
        <v>45360</v>
      </c>
    </row>
    <row r="9091" spans="1:12" x14ac:dyDescent="0.25">
      <c r="A9091" t="s">
        <v>9135</v>
      </c>
      <c r="B9091" t="s">
        <v>38</v>
      </c>
      <c r="C9091" t="s">
        <v>20</v>
      </c>
      <c r="D9091" t="s">
        <v>39</v>
      </c>
      <c r="E9091" t="s">
        <v>22</v>
      </c>
      <c r="F9091" t="s">
        <v>17</v>
      </c>
      <c r="G9091">
        <v>17468.86</v>
      </c>
      <c r="H9091">
        <v>2</v>
      </c>
      <c r="I9091">
        <v>34937.72</v>
      </c>
      <c r="J9091">
        <v>2.54</v>
      </c>
      <c r="K9091">
        <v>4469</v>
      </c>
      <c r="L9091" s="1">
        <v>45438</v>
      </c>
    </row>
    <row r="9092" spans="1:12" x14ac:dyDescent="0.25">
      <c r="A9092" t="s">
        <v>9136</v>
      </c>
      <c r="B9092" t="s">
        <v>49</v>
      </c>
      <c r="C9092" t="s">
        <v>14</v>
      </c>
      <c r="D9092" t="s">
        <v>50</v>
      </c>
      <c r="E9092" t="s">
        <v>47</v>
      </c>
      <c r="F9092" t="s">
        <v>62</v>
      </c>
      <c r="G9092">
        <v>12567.63</v>
      </c>
      <c r="H9092">
        <v>3</v>
      </c>
      <c r="I9092">
        <v>37702.89</v>
      </c>
      <c r="J9092">
        <v>3.59</v>
      </c>
      <c r="K9092">
        <v>4634</v>
      </c>
      <c r="L9092" s="1">
        <v>45439</v>
      </c>
    </row>
    <row r="9093" spans="1:12" x14ac:dyDescent="0.25">
      <c r="A9093" t="s">
        <v>9137</v>
      </c>
      <c r="B9093" t="s">
        <v>30</v>
      </c>
      <c r="C9093" t="s">
        <v>31</v>
      </c>
      <c r="D9093" t="s">
        <v>32</v>
      </c>
      <c r="E9093" t="s">
        <v>22</v>
      </c>
      <c r="F9093" t="s">
        <v>17</v>
      </c>
      <c r="G9093">
        <v>13836.58</v>
      </c>
      <c r="H9093">
        <v>2</v>
      </c>
      <c r="I9093">
        <v>27673.16</v>
      </c>
      <c r="J9093">
        <v>4.57</v>
      </c>
      <c r="K9093">
        <v>1290</v>
      </c>
      <c r="L9093" s="1">
        <v>45561</v>
      </c>
    </row>
    <row r="9094" spans="1:12" x14ac:dyDescent="0.25">
      <c r="A9094" t="s">
        <v>9138</v>
      </c>
      <c r="B9094" t="s">
        <v>65</v>
      </c>
      <c r="C9094" t="s">
        <v>20</v>
      </c>
      <c r="D9094" t="s">
        <v>66</v>
      </c>
      <c r="E9094" t="s">
        <v>47</v>
      </c>
      <c r="F9094" t="s">
        <v>17</v>
      </c>
      <c r="G9094">
        <v>8527.2999999999993</v>
      </c>
      <c r="H9094">
        <v>3</v>
      </c>
      <c r="I9094">
        <v>25581.9</v>
      </c>
      <c r="J9094">
        <v>4.8499999999999996</v>
      </c>
      <c r="K9094">
        <v>3403</v>
      </c>
      <c r="L9094" s="1">
        <v>45402</v>
      </c>
    </row>
    <row r="9095" spans="1:12" x14ac:dyDescent="0.25">
      <c r="A9095" t="s">
        <v>9139</v>
      </c>
      <c r="B9095" t="s">
        <v>19</v>
      </c>
      <c r="C9095" t="s">
        <v>20</v>
      </c>
      <c r="D9095" t="s">
        <v>21</v>
      </c>
      <c r="E9095" t="s">
        <v>47</v>
      </c>
      <c r="F9095" t="s">
        <v>23</v>
      </c>
      <c r="G9095">
        <v>8465.81</v>
      </c>
      <c r="H9095">
        <v>4</v>
      </c>
      <c r="I9095">
        <v>33863.24</v>
      </c>
      <c r="J9095">
        <v>2.66</v>
      </c>
      <c r="K9095">
        <v>575</v>
      </c>
      <c r="L9095" s="1">
        <v>45546</v>
      </c>
    </row>
    <row r="9096" spans="1:12" x14ac:dyDescent="0.25">
      <c r="A9096" t="s">
        <v>9140</v>
      </c>
      <c r="B9096" t="s">
        <v>53</v>
      </c>
      <c r="C9096" t="s">
        <v>31</v>
      </c>
      <c r="D9096" t="s">
        <v>54</v>
      </c>
      <c r="E9096" t="s">
        <v>47</v>
      </c>
      <c r="F9096" t="s">
        <v>62</v>
      </c>
      <c r="G9096">
        <v>1526.66</v>
      </c>
      <c r="H9096">
        <v>5</v>
      </c>
      <c r="I9096">
        <v>7633.3</v>
      </c>
      <c r="J9096">
        <v>2.1800000000000002</v>
      </c>
      <c r="K9096">
        <v>4777</v>
      </c>
      <c r="L9096" s="1">
        <v>45606</v>
      </c>
    </row>
    <row r="9097" spans="1:12" x14ac:dyDescent="0.25">
      <c r="A9097" t="s">
        <v>9141</v>
      </c>
      <c r="B9097" t="s">
        <v>49</v>
      </c>
      <c r="C9097" t="s">
        <v>14</v>
      </c>
      <c r="D9097" t="s">
        <v>50</v>
      </c>
      <c r="E9097" t="s">
        <v>22</v>
      </c>
      <c r="F9097" t="s">
        <v>17</v>
      </c>
      <c r="G9097">
        <v>1714</v>
      </c>
      <c r="H9097">
        <v>1</v>
      </c>
      <c r="I9097">
        <v>1714</v>
      </c>
      <c r="J9097">
        <v>4.8499999999999996</v>
      </c>
      <c r="K9097">
        <v>4624</v>
      </c>
      <c r="L9097" s="1">
        <v>45388</v>
      </c>
    </row>
    <row r="9098" spans="1:12" x14ac:dyDescent="0.25">
      <c r="A9098" t="s">
        <v>9142</v>
      </c>
      <c r="B9098" t="s">
        <v>25</v>
      </c>
      <c r="C9098" t="s">
        <v>26</v>
      </c>
      <c r="D9098" t="s">
        <v>27</v>
      </c>
      <c r="E9098" t="s">
        <v>16</v>
      </c>
      <c r="F9098" t="s">
        <v>23</v>
      </c>
      <c r="G9098">
        <v>17393.62</v>
      </c>
      <c r="H9098">
        <v>1</v>
      </c>
      <c r="I9098">
        <v>17393.62</v>
      </c>
      <c r="J9098">
        <v>1.07</v>
      </c>
      <c r="K9098">
        <v>4678</v>
      </c>
      <c r="L9098" s="1">
        <v>45605</v>
      </c>
    </row>
    <row r="9099" spans="1:12" x14ac:dyDescent="0.25">
      <c r="A9099" t="s">
        <v>9143</v>
      </c>
      <c r="B9099" t="s">
        <v>35</v>
      </c>
      <c r="C9099" t="s">
        <v>14</v>
      </c>
      <c r="D9099" t="s">
        <v>36</v>
      </c>
      <c r="E9099" t="s">
        <v>16</v>
      </c>
      <c r="F9099" t="s">
        <v>40</v>
      </c>
      <c r="G9099">
        <v>12061.76</v>
      </c>
      <c r="H9099">
        <v>1</v>
      </c>
      <c r="I9099">
        <v>12061.76</v>
      </c>
      <c r="J9099">
        <v>3.98</v>
      </c>
      <c r="K9099">
        <v>4677</v>
      </c>
      <c r="L9099" s="1">
        <v>45589</v>
      </c>
    </row>
    <row r="9100" spans="1:12" x14ac:dyDescent="0.25">
      <c r="A9100" t="s">
        <v>9144</v>
      </c>
      <c r="B9100" t="s">
        <v>43</v>
      </c>
      <c r="C9100" t="s">
        <v>44</v>
      </c>
      <c r="D9100" t="s">
        <v>45</v>
      </c>
      <c r="E9100" t="s">
        <v>22</v>
      </c>
      <c r="F9100" t="s">
        <v>23</v>
      </c>
      <c r="G9100">
        <v>5714.47</v>
      </c>
      <c r="H9100">
        <v>1</v>
      </c>
      <c r="I9100">
        <v>5714.47</v>
      </c>
      <c r="J9100">
        <v>4.75</v>
      </c>
      <c r="K9100">
        <v>715</v>
      </c>
      <c r="L9100" s="1">
        <v>45436</v>
      </c>
    </row>
    <row r="9101" spans="1:12" x14ac:dyDescent="0.25">
      <c r="A9101" t="s">
        <v>9145</v>
      </c>
      <c r="B9101" t="s">
        <v>49</v>
      </c>
      <c r="C9101" t="s">
        <v>14</v>
      </c>
      <c r="D9101" t="s">
        <v>50</v>
      </c>
      <c r="E9101" t="s">
        <v>22</v>
      </c>
      <c r="F9101" t="s">
        <v>23</v>
      </c>
      <c r="G9101">
        <v>19238.25</v>
      </c>
      <c r="H9101">
        <v>3</v>
      </c>
      <c r="I9101">
        <v>57714.75</v>
      </c>
      <c r="J9101">
        <v>1.9</v>
      </c>
      <c r="K9101">
        <v>3460</v>
      </c>
      <c r="L9101" s="1">
        <v>45553</v>
      </c>
    </row>
    <row r="9102" spans="1:12" x14ac:dyDescent="0.25">
      <c r="A9102" t="s">
        <v>9146</v>
      </c>
      <c r="B9102" t="s">
        <v>38</v>
      </c>
      <c r="C9102" t="s">
        <v>20</v>
      </c>
      <c r="D9102" t="s">
        <v>39</v>
      </c>
      <c r="E9102" t="s">
        <v>47</v>
      </c>
      <c r="F9102" t="s">
        <v>62</v>
      </c>
      <c r="G9102">
        <v>1886.61</v>
      </c>
      <c r="H9102">
        <v>5</v>
      </c>
      <c r="I9102">
        <v>9433.0499999999993</v>
      </c>
      <c r="J9102">
        <v>2.72</v>
      </c>
      <c r="K9102">
        <v>1175</v>
      </c>
      <c r="L9102" s="1">
        <v>45458</v>
      </c>
    </row>
    <row r="9103" spans="1:12" x14ac:dyDescent="0.25">
      <c r="A9103" t="s">
        <v>9147</v>
      </c>
      <c r="B9103" t="s">
        <v>43</v>
      </c>
      <c r="C9103" t="s">
        <v>44</v>
      </c>
      <c r="D9103" t="s">
        <v>45</v>
      </c>
      <c r="E9103" t="s">
        <v>47</v>
      </c>
      <c r="F9103" t="s">
        <v>40</v>
      </c>
      <c r="G9103">
        <v>2445.75</v>
      </c>
      <c r="H9103">
        <v>1</v>
      </c>
      <c r="I9103">
        <v>2445.75</v>
      </c>
      <c r="J9103">
        <v>2.09</v>
      </c>
      <c r="K9103">
        <v>4711</v>
      </c>
      <c r="L9103" s="1">
        <v>45416</v>
      </c>
    </row>
    <row r="9104" spans="1:12" x14ac:dyDescent="0.25">
      <c r="A9104" t="s">
        <v>9148</v>
      </c>
      <c r="B9104" t="s">
        <v>49</v>
      </c>
      <c r="C9104" t="s">
        <v>14</v>
      </c>
      <c r="D9104" t="s">
        <v>50</v>
      </c>
      <c r="E9104" t="s">
        <v>22</v>
      </c>
      <c r="F9104" t="s">
        <v>28</v>
      </c>
      <c r="G9104">
        <v>2032.08</v>
      </c>
      <c r="H9104">
        <v>2</v>
      </c>
      <c r="I9104">
        <v>4064.16</v>
      </c>
      <c r="J9104">
        <v>2.2999999999999998</v>
      </c>
      <c r="K9104">
        <v>2790</v>
      </c>
      <c r="L9104" s="1">
        <v>45506</v>
      </c>
    </row>
    <row r="9105" spans="1:12" x14ac:dyDescent="0.25">
      <c r="A9105" t="s">
        <v>9149</v>
      </c>
      <c r="B9105" t="s">
        <v>25</v>
      </c>
      <c r="C9105" t="s">
        <v>26</v>
      </c>
      <c r="D9105" t="s">
        <v>27</v>
      </c>
      <c r="E9105" t="s">
        <v>47</v>
      </c>
      <c r="F9105" t="s">
        <v>62</v>
      </c>
      <c r="G9105">
        <v>12752.17</v>
      </c>
      <c r="H9105">
        <v>5</v>
      </c>
      <c r="I9105">
        <v>63760.85</v>
      </c>
      <c r="J9105">
        <v>2.6</v>
      </c>
      <c r="K9105">
        <v>4622</v>
      </c>
      <c r="L9105" s="1">
        <v>45318</v>
      </c>
    </row>
    <row r="9106" spans="1:12" x14ac:dyDescent="0.25">
      <c r="A9106" t="s">
        <v>9150</v>
      </c>
      <c r="B9106" t="s">
        <v>49</v>
      </c>
      <c r="C9106" t="s">
        <v>14</v>
      </c>
      <c r="D9106" t="s">
        <v>50</v>
      </c>
      <c r="E9106" t="s">
        <v>22</v>
      </c>
      <c r="F9106" t="s">
        <v>62</v>
      </c>
      <c r="G9106">
        <v>13148.01</v>
      </c>
      <c r="H9106">
        <v>3</v>
      </c>
      <c r="I9106">
        <v>39444.03</v>
      </c>
      <c r="J9106">
        <v>4.1500000000000004</v>
      </c>
      <c r="K9106">
        <v>714</v>
      </c>
      <c r="L9106" s="1">
        <v>45451</v>
      </c>
    </row>
    <row r="9107" spans="1:12" x14ac:dyDescent="0.25">
      <c r="A9107" t="s">
        <v>9151</v>
      </c>
      <c r="B9107" t="s">
        <v>35</v>
      </c>
      <c r="C9107" t="s">
        <v>14</v>
      </c>
      <c r="D9107" t="s">
        <v>36</v>
      </c>
      <c r="E9107" t="s">
        <v>16</v>
      </c>
      <c r="F9107" t="s">
        <v>40</v>
      </c>
      <c r="G9107">
        <v>15907.04</v>
      </c>
      <c r="H9107">
        <v>3</v>
      </c>
      <c r="I9107">
        <v>47721.120000000003</v>
      </c>
      <c r="J9107">
        <v>2.93</v>
      </c>
      <c r="K9107">
        <v>2189</v>
      </c>
      <c r="L9107" s="1">
        <v>45430</v>
      </c>
    </row>
    <row r="9108" spans="1:12" x14ac:dyDescent="0.25">
      <c r="A9108" t="s">
        <v>9152</v>
      </c>
      <c r="B9108" t="s">
        <v>25</v>
      </c>
      <c r="C9108" t="s">
        <v>26</v>
      </c>
      <c r="D9108" t="s">
        <v>27</v>
      </c>
      <c r="E9108" t="s">
        <v>16</v>
      </c>
      <c r="F9108" t="s">
        <v>40</v>
      </c>
      <c r="G9108">
        <v>12190.17</v>
      </c>
      <c r="H9108">
        <v>5</v>
      </c>
      <c r="I9108">
        <v>60950.85</v>
      </c>
      <c r="J9108">
        <v>1.1200000000000001</v>
      </c>
      <c r="K9108">
        <v>2728</v>
      </c>
      <c r="L9108" s="1">
        <v>45639</v>
      </c>
    </row>
    <row r="9109" spans="1:12" x14ac:dyDescent="0.25">
      <c r="A9109" t="s">
        <v>9153</v>
      </c>
      <c r="B9109" t="s">
        <v>19</v>
      </c>
      <c r="C9109" t="s">
        <v>20</v>
      </c>
      <c r="D9109" t="s">
        <v>21</v>
      </c>
      <c r="E9109" t="s">
        <v>16</v>
      </c>
      <c r="F9109" t="s">
        <v>40</v>
      </c>
      <c r="G9109">
        <v>1178.53</v>
      </c>
      <c r="H9109">
        <v>1</v>
      </c>
      <c r="I9109">
        <v>1178.53</v>
      </c>
      <c r="J9109">
        <v>4.38</v>
      </c>
      <c r="K9109">
        <v>4934</v>
      </c>
      <c r="L9109" s="1">
        <v>45355</v>
      </c>
    </row>
    <row r="9110" spans="1:12" x14ac:dyDescent="0.25">
      <c r="A9110" t="s">
        <v>9154</v>
      </c>
      <c r="B9110" t="s">
        <v>43</v>
      </c>
      <c r="C9110" t="s">
        <v>44</v>
      </c>
      <c r="D9110" t="s">
        <v>45</v>
      </c>
      <c r="E9110" t="s">
        <v>16</v>
      </c>
      <c r="F9110" t="s">
        <v>62</v>
      </c>
      <c r="G9110">
        <v>15526.35</v>
      </c>
      <c r="H9110">
        <v>1</v>
      </c>
      <c r="I9110">
        <v>15526.35</v>
      </c>
      <c r="J9110">
        <v>3.29</v>
      </c>
      <c r="K9110">
        <v>2656</v>
      </c>
      <c r="L9110" s="1">
        <v>45448</v>
      </c>
    </row>
    <row r="9111" spans="1:12" x14ac:dyDescent="0.25">
      <c r="A9111" t="s">
        <v>9155</v>
      </c>
      <c r="B9111" t="s">
        <v>49</v>
      </c>
      <c r="C9111" t="s">
        <v>14</v>
      </c>
      <c r="D9111" t="s">
        <v>50</v>
      </c>
      <c r="E9111" t="s">
        <v>16</v>
      </c>
      <c r="F9111" t="s">
        <v>62</v>
      </c>
      <c r="G9111">
        <v>6606.31</v>
      </c>
      <c r="H9111">
        <v>3</v>
      </c>
      <c r="I9111">
        <v>19818.93</v>
      </c>
      <c r="J9111">
        <v>2.73</v>
      </c>
      <c r="K9111">
        <v>2256</v>
      </c>
      <c r="L9111" s="1">
        <v>45321</v>
      </c>
    </row>
    <row r="9112" spans="1:12" x14ac:dyDescent="0.25">
      <c r="A9112" t="s">
        <v>9156</v>
      </c>
      <c r="B9112" t="s">
        <v>25</v>
      </c>
      <c r="C9112" t="s">
        <v>26</v>
      </c>
      <c r="D9112" t="s">
        <v>27</v>
      </c>
      <c r="E9112" t="s">
        <v>47</v>
      </c>
      <c r="F9112" t="s">
        <v>40</v>
      </c>
      <c r="G9112">
        <v>3239.74</v>
      </c>
      <c r="H9112">
        <v>1</v>
      </c>
      <c r="I9112">
        <v>3239.74</v>
      </c>
      <c r="J9112">
        <v>3.39</v>
      </c>
      <c r="K9112">
        <v>283</v>
      </c>
      <c r="L9112" s="1">
        <v>45311</v>
      </c>
    </row>
    <row r="9113" spans="1:12" x14ac:dyDescent="0.25">
      <c r="A9113" t="s">
        <v>9157</v>
      </c>
      <c r="B9113" t="s">
        <v>43</v>
      </c>
      <c r="C9113" t="s">
        <v>44</v>
      </c>
      <c r="D9113" t="s">
        <v>45</v>
      </c>
      <c r="E9113" t="s">
        <v>47</v>
      </c>
      <c r="F9113" t="s">
        <v>40</v>
      </c>
      <c r="G9113">
        <v>18323.88</v>
      </c>
      <c r="H9113">
        <v>3</v>
      </c>
      <c r="I9113">
        <v>54971.64</v>
      </c>
      <c r="J9113">
        <v>4.3600000000000003</v>
      </c>
      <c r="K9113">
        <v>94</v>
      </c>
      <c r="L9113" s="1">
        <v>45506</v>
      </c>
    </row>
    <row r="9114" spans="1:12" x14ac:dyDescent="0.25">
      <c r="A9114" t="s">
        <v>9158</v>
      </c>
      <c r="B9114" t="s">
        <v>43</v>
      </c>
      <c r="C9114" t="s">
        <v>44</v>
      </c>
      <c r="D9114" t="s">
        <v>45</v>
      </c>
      <c r="E9114" t="s">
        <v>22</v>
      </c>
      <c r="F9114" t="s">
        <v>62</v>
      </c>
      <c r="G9114">
        <v>1490.49</v>
      </c>
      <c r="H9114">
        <v>4</v>
      </c>
      <c r="I9114">
        <v>5961.96</v>
      </c>
      <c r="J9114">
        <v>1.9</v>
      </c>
      <c r="K9114">
        <v>657</v>
      </c>
      <c r="L9114" s="1">
        <v>45384</v>
      </c>
    </row>
    <row r="9115" spans="1:12" x14ac:dyDescent="0.25">
      <c r="A9115" t="s">
        <v>9159</v>
      </c>
      <c r="B9115" t="s">
        <v>35</v>
      </c>
      <c r="C9115" t="s">
        <v>14</v>
      </c>
      <c r="D9115" t="s">
        <v>36</v>
      </c>
      <c r="E9115" t="s">
        <v>16</v>
      </c>
      <c r="F9115" t="s">
        <v>28</v>
      </c>
      <c r="G9115">
        <v>898.34</v>
      </c>
      <c r="H9115">
        <v>4</v>
      </c>
      <c r="I9115">
        <v>3593.36</v>
      </c>
      <c r="J9115">
        <v>1.31</v>
      </c>
      <c r="K9115">
        <v>768</v>
      </c>
      <c r="L9115" s="1">
        <v>45461</v>
      </c>
    </row>
    <row r="9116" spans="1:12" x14ac:dyDescent="0.25">
      <c r="A9116" t="s">
        <v>9160</v>
      </c>
      <c r="B9116" t="s">
        <v>38</v>
      </c>
      <c r="C9116" t="s">
        <v>20</v>
      </c>
      <c r="D9116" t="s">
        <v>39</v>
      </c>
      <c r="E9116" t="s">
        <v>22</v>
      </c>
      <c r="F9116" t="s">
        <v>40</v>
      </c>
      <c r="G9116">
        <v>9824.9599999999991</v>
      </c>
      <c r="H9116">
        <v>5</v>
      </c>
      <c r="I9116">
        <v>49124.800000000003</v>
      </c>
      <c r="J9116">
        <v>2.78</v>
      </c>
      <c r="K9116">
        <v>4655</v>
      </c>
      <c r="L9116" s="1">
        <v>45503</v>
      </c>
    </row>
    <row r="9117" spans="1:12" x14ac:dyDescent="0.25">
      <c r="A9117" t="s">
        <v>9161</v>
      </c>
      <c r="B9117" t="s">
        <v>43</v>
      </c>
      <c r="C9117" t="s">
        <v>44</v>
      </c>
      <c r="D9117" t="s">
        <v>45</v>
      </c>
      <c r="E9117" t="s">
        <v>22</v>
      </c>
      <c r="F9117" t="s">
        <v>28</v>
      </c>
      <c r="G9117">
        <v>2600.98</v>
      </c>
      <c r="H9117">
        <v>5</v>
      </c>
      <c r="I9117">
        <v>13004.9</v>
      </c>
      <c r="J9117">
        <v>2.44</v>
      </c>
      <c r="K9117">
        <v>4761</v>
      </c>
      <c r="L9117" s="1">
        <v>45517</v>
      </c>
    </row>
    <row r="9118" spans="1:12" x14ac:dyDescent="0.25">
      <c r="A9118" t="s">
        <v>9162</v>
      </c>
      <c r="B9118" t="s">
        <v>19</v>
      </c>
      <c r="C9118" t="s">
        <v>20</v>
      </c>
      <c r="D9118" t="s">
        <v>21</v>
      </c>
      <c r="E9118" t="s">
        <v>22</v>
      </c>
      <c r="F9118" t="s">
        <v>33</v>
      </c>
      <c r="G9118">
        <v>13920.68</v>
      </c>
      <c r="H9118">
        <v>2</v>
      </c>
      <c r="I9118">
        <v>27841.360000000001</v>
      </c>
      <c r="J9118">
        <v>1.32</v>
      </c>
      <c r="K9118">
        <v>2365</v>
      </c>
      <c r="L9118" s="1">
        <v>45540</v>
      </c>
    </row>
    <row r="9119" spans="1:12" x14ac:dyDescent="0.25">
      <c r="A9119" t="s">
        <v>9163</v>
      </c>
      <c r="B9119" t="s">
        <v>43</v>
      </c>
      <c r="C9119" t="s">
        <v>44</v>
      </c>
      <c r="D9119" t="s">
        <v>45</v>
      </c>
      <c r="E9119" t="s">
        <v>22</v>
      </c>
      <c r="F9119" t="s">
        <v>33</v>
      </c>
      <c r="G9119">
        <v>7317.76</v>
      </c>
      <c r="H9119">
        <v>5</v>
      </c>
      <c r="I9119">
        <v>36588.800000000003</v>
      </c>
      <c r="J9119">
        <v>4.87</v>
      </c>
      <c r="K9119">
        <v>949</v>
      </c>
      <c r="L9119" s="1">
        <v>45456</v>
      </c>
    </row>
    <row r="9120" spans="1:12" x14ac:dyDescent="0.25">
      <c r="A9120" t="s">
        <v>9164</v>
      </c>
      <c r="B9120" t="s">
        <v>13</v>
      </c>
      <c r="C9120" t="s">
        <v>14</v>
      </c>
      <c r="D9120" t="s">
        <v>15</v>
      </c>
      <c r="E9120" t="s">
        <v>47</v>
      </c>
      <c r="F9120" t="s">
        <v>40</v>
      </c>
      <c r="G9120">
        <v>2350.38</v>
      </c>
      <c r="H9120">
        <v>3</v>
      </c>
      <c r="I9120">
        <v>7051.14</v>
      </c>
      <c r="J9120">
        <v>2</v>
      </c>
      <c r="K9120">
        <v>2337</v>
      </c>
      <c r="L9120" s="1">
        <v>45552</v>
      </c>
    </row>
    <row r="9121" spans="1:12" x14ac:dyDescent="0.25">
      <c r="A9121" t="s">
        <v>9165</v>
      </c>
      <c r="B9121" t="s">
        <v>65</v>
      </c>
      <c r="C9121" t="s">
        <v>20</v>
      </c>
      <c r="D9121" t="s">
        <v>66</v>
      </c>
      <c r="E9121" t="s">
        <v>47</v>
      </c>
      <c r="F9121" t="s">
        <v>40</v>
      </c>
      <c r="G9121">
        <v>17446.5</v>
      </c>
      <c r="H9121">
        <v>1</v>
      </c>
      <c r="I9121">
        <v>17446.5</v>
      </c>
      <c r="J9121">
        <v>2.74</v>
      </c>
      <c r="K9121">
        <v>2734</v>
      </c>
      <c r="L9121" s="1">
        <v>45625</v>
      </c>
    </row>
    <row r="9122" spans="1:12" x14ac:dyDescent="0.25">
      <c r="A9122" t="s">
        <v>9166</v>
      </c>
      <c r="B9122" t="s">
        <v>43</v>
      </c>
      <c r="C9122" t="s">
        <v>44</v>
      </c>
      <c r="D9122" t="s">
        <v>45</v>
      </c>
      <c r="E9122" t="s">
        <v>47</v>
      </c>
      <c r="F9122" t="s">
        <v>62</v>
      </c>
      <c r="G9122">
        <v>11487.64</v>
      </c>
      <c r="H9122">
        <v>2</v>
      </c>
      <c r="I9122">
        <v>22975.279999999999</v>
      </c>
      <c r="J9122">
        <v>3.83</v>
      </c>
      <c r="K9122">
        <v>1304</v>
      </c>
      <c r="L9122" s="1">
        <v>45484</v>
      </c>
    </row>
    <row r="9123" spans="1:12" x14ac:dyDescent="0.25">
      <c r="A9123" t="s">
        <v>9167</v>
      </c>
      <c r="B9123" t="s">
        <v>25</v>
      </c>
      <c r="C9123" t="s">
        <v>26</v>
      </c>
      <c r="D9123" t="s">
        <v>27</v>
      </c>
      <c r="E9123" t="s">
        <v>47</v>
      </c>
      <c r="F9123" t="s">
        <v>62</v>
      </c>
      <c r="G9123">
        <v>8730.84</v>
      </c>
      <c r="H9123">
        <v>1</v>
      </c>
      <c r="I9123">
        <v>8730.84</v>
      </c>
      <c r="J9123">
        <v>4.5</v>
      </c>
      <c r="K9123">
        <v>4992</v>
      </c>
      <c r="L9123" s="1">
        <v>45392</v>
      </c>
    </row>
    <row r="9124" spans="1:12" x14ac:dyDescent="0.25">
      <c r="A9124" t="s">
        <v>9168</v>
      </c>
      <c r="B9124" t="s">
        <v>53</v>
      </c>
      <c r="C9124" t="s">
        <v>31</v>
      </c>
      <c r="D9124" t="s">
        <v>54</v>
      </c>
      <c r="E9124" t="s">
        <v>22</v>
      </c>
      <c r="F9124" t="s">
        <v>33</v>
      </c>
      <c r="G9124">
        <v>9619.2099999999991</v>
      </c>
      <c r="H9124">
        <v>4</v>
      </c>
      <c r="I9124">
        <v>38476.839999999997</v>
      </c>
      <c r="J9124">
        <v>2.63</v>
      </c>
      <c r="K9124">
        <v>3701</v>
      </c>
      <c r="L9124" s="1">
        <v>45432</v>
      </c>
    </row>
    <row r="9125" spans="1:12" x14ac:dyDescent="0.25">
      <c r="A9125" t="s">
        <v>9169</v>
      </c>
      <c r="B9125" t="s">
        <v>30</v>
      </c>
      <c r="C9125" t="s">
        <v>31</v>
      </c>
      <c r="D9125" t="s">
        <v>32</v>
      </c>
      <c r="E9125" t="s">
        <v>16</v>
      </c>
      <c r="F9125" t="s">
        <v>62</v>
      </c>
      <c r="G9125">
        <v>15426.38</v>
      </c>
      <c r="H9125">
        <v>1</v>
      </c>
      <c r="I9125">
        <v>15426.38</v>
      </c>
      <c r="J9125">
        <v>2.27</v>
      </c>
      <c r="K9125">
        <v>1943</v>
      </c>
      <c r="L9125" s="1">
        <v>45605</v>
      </c>
    </row>
    <row r="9126" spans="1:12" x14ac:dyDescent="0.25">
      <c r="A9126" t="s">
        <v>9170</v>
      </c>
      <c r="B9126" t="s">
        <v>35</v>
      </c>
      <c r="C9126" t="s">
        <v>14</v>
      </c>
      <c r="D9126" t="s">
        <v>36</v>
      </c>
      <c r="E9126" t="s">
        <v>47</v>
      </c>
      <c r="F9126" t="s">
        <v>23</v>
      </c>
      <c r="G9126">
        <v>4424.68</v>
      </c>
      <c r="H9126">
        <v>2</v>
      </c>
      <c r="I9126">
        <v>8849.36</v>
      </c>
      <c r="J9126">
        <v>3.08</v>
      </c>
      <c r="K9126">
        <v>3681</v>
      </c>
      <c r="L9126" s="1">
        <v>45606</v>
      </c>
    </row>
    <row r="9127" spans="1:12" x14ac:dyDescent="0.25">
      <c r="A9127" t="s">
        <v>9171</v>
      </c>
      <c r="B9127" t="s">
        <v>35</v>
      </c>
      <c r="C9127" t="s">
        <v>14</v>
      </c>
      <c r="D9127" t="s">
        <v>36</v>
      </c>
      <c r="E9127" t="s">
        <v>16</v>
      </c>
      <c r="F9127" t="s">
        <v>33</v>
      </c>
      <c r="G9127">
        <v>16729.37</v>
      </c>
      <c r="H9127">
        <v>1</v>
      </c>
      <c r="I9127">
        <v>16729.37</v>
      </c>
      <c r="J9127">
        <v>4.2300000000000004</v>
      </c>
      <c r="K9127">
        <v>502</v>
      </c>
      <c r="L9127" s="1">
        <v>45599</v>
      </c>
    </row>
    <row r="9128" spans="1:12" x14ac:dyDescent="0.25">
      <c r="A9128" t="s">
        <v>9172</v>
      </c>
      <c r="B9128" t="s">
        <v>49</v>
      </c>
      <c r="C9128" t="s">
        <v>14</v>
      </c>
      <c r="D9128" t="s">
        <v>50</v>
      </c>
      <c r="E9128" t="s">
        <v>16</v>
      </c>
      <c r="F9128" t="s">
        <v>28</v>
      </c>
      <c r="G9128">
        <v>11621.38</v>
      </c>
      <c r="H9128">
        <v>5</v>
      </c>
      <c r="I9128">
        <v>58106.9</v>
      </c>
      <c r="J9128">
        <v>3.16</v>
      </c>
      <c r="K9128">
        <v>3144</v>
      </c>
      <c r="L9128" s="1">
        <v>45457</v>
      </c>
    </row>
    <row r="9129" spans="1:12" x14ac:dyDescent="0.25">
      <c r="A9129" t="s">
        <v>9173</v>
      </c>
      <c r="B9129" t="s">
        <v>53</v>
      </c>
      <c r="C9129" t="s">
        <v>31</v>
      </c>
      <c r="D9129" t="s">
        <v>54</v>
      </c>
      <c r="E9129" t="s">
        <v>47</v>
      </c>
      <c r="F9129" t="s">
        <v>17</v>
      </c>
      <c r="G9129">
        <v>11672.74</v>
      </c>
      <c r="H9129">
        <v>3</v>
      </c>
      <c r="I9129">
        <v>35018.22</v>
      </c>
      <c r="J9129">
        <v>2.91</v>
      </c>
      <c r="K9129">
        <v>2218</v>
      </c>
      <c r="L9129" s="1">
        <v>45360</v>
      </c>
    </row>
    <row r="9130" spans="1:12" x14ac:dyDescent="0.25">
      <c r="A9130" t="s">
        <v>9174</v>
      </c>
      <c r="B9130" t="s">
        <v>25</v>
      </c>
      <c r="C9130" t="s">
        <v>26</v>
      </c>
      <c r="D9130" t="s">
        <v>27</v>
      </c>
      <c r="E9130" t="s">
        <v>47</v>
      </c>
      <c r="F9130" t="s">
        <v>17</v>
      </c>
      <c r="G9130">
        <v>1333.27</v>
      </c>
      <c r="H9130">
        <v>1</v>
      </c>
      <c r="I9130">
        <v>1333.27</v>
      </c>
      <c r="J9130">
        <v>3.01</v>
      </c>
      <c r="K9130">
        <v>3108</v>
      </c>
      <c r="L9130" s="1">
        <v>45499</v>
      </c>
    </row>
    <row r="9131" spans="1:12" x14ac:dyDescent="0.25">
      <c r="A9131" t="s">
        <v>9175</v>
      </c>
      <c r="B9131" t="s">
        <v>35</v>
      </c>
      <c r="C9131" t="s">
        <v>14</v>
      </c>
      <c r="D9131" t="s">
        <v>36</v>
      </c>
      <c r="E9131" t="s">
        <v>22</v>
      </c>
      <c r="F9131" t="s">
        <v>17</v>
      </c>
      <c r="G9131">
        <v>8325.11</v>
      </c>
      <c r="H9131">
        <v>3</v>
      </c>
      <c r="I9131">
        <v>24975.33</v>
      </c>
      <c r="J9131">
        <v>1.42</v>
      </c>
      <c r="K9131">
        <v>4447</v>
      </c>
      <c r="L9131" s="1">
        <v>45619</v>
      </c>
    </row>
    <row r="9132" spans="1:12" x14ac:dyDescent="0.25">
      <c r="A9132" t="s">
        <v>9176</v>
      </c>
      <c r="B9132" t="s">
        <v>30</v>
      </c>
      <c r="C9132" t="s">
        <v>31</v>
      </c>
      <c r="D9132" t="s">
        <v>32</v>
      </c>
      <c r="E9132" t="s">
        <v>16</v>
      </c>
      <c r="F9132" t="s">
        <v>23</v>
      </c>
      <c r="G9132">
        <v>6376.66</v>
      </c>
      <c r="H9132">
        <v>2</v>
      </c>
      <c r="I9132">
        <v>12753.32</v>
      </c>
      <c r="J9132">
        <v>4.7</v>
      </c>
      <c r="K9132">
        <v>1795</v>
      </c>
      <c r="L9132" s="1">
        <v>45572</v>
      </c>
    </row>
    <row r="9133" spans="1:12" x14ac:dyDescent="0.25">
      <c r="A9133" t="s">
        <v>9177</v>
      </c>
      <c r="B9133" t="s">
        <v>53</v>
      </c>
      <c r="C9133" t="s">
        <v>31</v>
      </c>
      <c r="D9133" t="s">
        <v>54</v>
      </c>
      <c r="E9133" t="s">
        <v>16</v>
      </c>
      <c r="F9133" t="s">
        <v>23</v>
      </c>
      <c r="G9133">
        <v>8140.55</v>
      </c>
      <c r="H9133">
        <v>1</v>
      </c>
      <c r="I9133">
        <v>8140.55</v>
      </c>
      <c r="J9133">
        <v>1.84</v>
      </c>
      <c r="K9133">
        <v>3098</v>
      </c>
      <c r="L9133" s="1">
        <v>45400</v>
      </c>
    </row>
    <row r="9134" spans="1:12" x14ac:dyDescent="0.25">
      <c r="A9134" t="s">
        <v>9178</v>
      </c>
      <c r="B9134" t="s">
        <v>35</v>
      </c>
      <c r="C9134" t="s">
        <v>14</v>
      </c>
      <c r="D9134" t="s">
        <v>36</v>
      </c>
      <c r="E9134" t="s">
        <v>16</v>
      </c>
      <c r="F9134" t="s">
        <v>33</v>
      </c>
      <c r="G9134">
        <v>11260.21</v>
      </c>
      <c r="H9134">
        <v>1</v>
      </c>
      <c r="I9134">
        <v>11260.21</v>
      </c>
      <c r="J9134">
        <v>1.63</v>
      </c>
      <c r="K9134">
        <v>3523</v>
      </c>
      <c r="L9134" s="1">
        <v>45592</v>
      </c>
    </row>
    <row r="9135" spans="1:12" x14ac:dyDescent="0.25">
      <c r="A9135" t="s">
        <v>9179</v>
      </c>
      <c r="B9135" t="s">
        <v>38</v>
      </c>
      <c r="C9135" t="s">
        <v>20</v>
      </c>
      <c r="D9135" t="s">
        <v>39</v>
      </c>
      <c r="E9135" t="s">
        <v>22</v>
      </c>
      <c r="F9135" t="s">
        <v>28</v>
      </c>
      <c r="G9135">
        <v>19844.11</v>
      </c>
      <c r="H9135">
        <v>5</v>
      </c>
      <c r="I9135">
        <v>99220.55</v>
      </c>
      <c r="J9135">
        <v>3.26</v>
      </c>
      <c r="K9135">
        <v>2926</v>
      </c>
      <c r="L9135" s="1">
        <v>45507</v>
      </c>
    </row>
    <row r="9136" spans="1:12" x14ac:dyDescent="0.25">
      <c r="A9136" t="s">
        <v>9180</v>
      </c>
      <c r="B9136" t="s">
        <v>30</v>
      </c>
      <c r="C9136" t="s">
        <v>31</v>
      </c>
      <c r="D9136" t="s">
        <v>32</v>
      </c>
      <c r="E9136" t="s">
        <v>16</v>
      </c>
      <c r="F9136" t="s">
        <v>33</v>
      </c>
      <c r="G9136">
        <v>13291.06</v>
      </c>
      <c r="H9136">
        <v>3</v>
      </c>
      <c r="I9136">
        <v>39873.18</v>
      </c>
      <c r="J9136">
        <v>4.45</v>
      </c>
      <c r="K9136">
        <v>1209</v>
      </c>
      <c r="L9136" s="1">
        <v>45619</v>
      </c>
    </row>
    <row r="9137" spans="1:12" x14ac:dyDescent="0.25">
      <c r="A9137" t="s">
        <v>9181</v>
      </c>
      <c r="B9137" t="s">
        <v>35</v>
      </c>
      <c r="C9137" t="s">
        <v>14</v>
      </c>
      <c r="D9137" t="s">
        <v>36</v>
      </c>
      <c r="E9137" t="s">
        <v>22</v>
      </c>
      <c r="F9137" t="s">
        <v>23</v>
      </c>
      <c r="G9137">
        <v>18470.16</v>
      </c>
      <c r="H9137">
        <v>3</v>
      </c>
      <c r="I9137">
        <v>55410.48</v>
      </c>
      <c r="J9137">
        <v>1.59</v>
      </c>
      <c r="K9137">
        <v>4582</v>
      </c>
      <c r="L9137" s="1">
        <v>45513</v>
      </c>
    </row>
    <row r="9138" spans="1:12" x14ac:dyDescent="0.25">
      <c r="A9138" t="s">
        <v>9182</v>
      </c>
      <c r="B9138" t="s">
        <v>35</v>
      </c>
      <c r="C9138" t="s">
        <v>14</v>
      </c>
      <c r="D9138" t="s">
        <v>36</v>
      </c>
      <c r="E9138" t="s">
        <v>47</v>
      </c>
      <c r="F9138" t="s">
        <v>23</v>
      </c>
      <c r="G9138">
        <v>17680.990000000002</v>
      </c>
      <c r="H9138">
        <v>1</v>
      </c>
      <c r="I9138">
        <v>17680.990000000002</v>
      </c>
      <c r="J9138">
        <v>4.9000000000000004</v>
      </c>
      <c r="K9138">
        <v>878</v>
      </c>
      <c r="L9138" s="1">
        <v>45648</v>
      </c>
    </row>
    <row r="9139" spans="1:12" x14ac:dyDescent="0.25">
      <c r="A9139" t="s">
        <v>9183</v>
      </c>
      <c r="B9139" t="s">
        <v>65</v>
      </c>
      <c r="C9139" t="s">
        <v>20</v>
      </c>
      <c r="D9139" t="s">
        <v>66</v>
      </c>
      <c r="E9139" t="s">
        <v>47</v>
      </c>
      <c r="F9139" t="s">
        <v>17</v>
      </c>
      <c r="G9139">
        <v>12355.43</v>
      </c>
      <c r="H9139">
        <v>4</v>
      </c>
      <c r="I9139">
        <v>49421.72</v>
      </c>
      <c r="J9139">
        <v>4.83</v>
      </c>
      <c r="K9139">
        <v>1826</v>
      </c>
      <c r="L9139" s="1">
        <v>45381</v>
      </c>
    </row>
    <row r="9140" spans="1:12" x14ac:dyDescent="0.25">
      <c r="A9140" t="s">
        <v>9184</v>
      </c>
      <c r="B9140" t="s">
        <v>49</v>
      </c>
      <c r="C9140" t="s">
        <v>14</v>
      </c>
      <c r="D9140" t="s">
        <v>50</v>
      </c>
      <c r="E9140" t="s">
        <v>16</v>
      </c>
      <c r="F9140" t="s">
        <v>62</v>
      </c>
      <c r="G9140">
        <v>12285.8</v>
      </c>
      <c r="H9140">
        <v>5</v>
      </c>
      <c r="I9140">
        <v>61429</v>
      </c>
      <c r="J9140">
        <v>4.8099999999999996</v>
      </c>
      <c r="K9140">
        <v>4196</v>
      </c>
      <c r="L9140" s="1">
        <v>45298</v>
      </c>
    </row>
    <row r="9141" spans="1:12" x14ac:dyDescent="0.25">
      <c r="A9141" t="s">
        <v>9185</v>
      </c>
      <c r="B9141" t="s">
        <v>49</v>
      </c>
      <c r="C9141" t="s">
        <v>14</v>
      </c>
      <c r="D9141" t="s">
        <v>50</v>
      </c>
      <c r="E9141" t="s">
        <v>47</v>
      </c>
      <c r="F9141" t="s">
        <v>23</v>
      </c>
      <c r="G9141">
        <v>13214.92</v>
      </c>
      <c r="H9141">
        <v>3</v>
      </c>
      <c r="I9141">
        <v>39644.76</v>
      </c>
      <c r="J9141">
        <v>2.39</v>
      </c>
      <c r="K9141">
        <v>3943</v>
      </c>
      <c r="L9141" s="1">
        <v>45592</v>
      </c>
    </row>
    <row r="9142" spans="1:12" x14ac:dyDescent="0.25">
      <c r="A9142" t="s">
        <v>9186</v>
      </c>
      <c r="B9142" t="s">
        <v>25</v>
      </c>
      <c r="C9142" t="s">
        <v>26</v>
      </c>
      <c r="D9142" t="s">
        <v>27</v>
      </c>
      <c r="E9142" t="s">
        <v>16</v>
      </c>
      <c r="F9142" t="s">
        <v>28</v>
      </c>
      <c r="G9142">
        <v>8186.31</v>
      </c>
      <c r="H9142">
        <v>3</v>
      </c>
      <c r="I9142">
        <v>24558.93</v>
      </c>
      <c r="J9142">
        <v>3.57</v>
      </c>
      <c r="K9142">
        <v>4728</v>
      </c>
      <c r="L9142" s="1">
        <v>45297</v>
      </c>
    </row>
    <row r="9143" spans="1:12" x14ac:dyDescent="0.25">
      <c r="A9143" t="s">
        <v>9187</v>
      </c>
      <c r="B9143" t="s">
        <v>25</v>
      </c>
      <c r="C9143" t="s">
        <v>26</v>
      </c>
      <c r="D9143" t="s">
        <v>27</v>
      </c>
      <c r="E9143" t="s">
        <v>16</v>
      </c>
      <c r="F9143" t="s">
        <v>33</v>
      </c>
      <c r="G9143">
        <v>6697.2</v>
      </c>
      <c r="H9143">
        <v>1</v>
      </c>
      <c r="I9143">
        <v>6697.2</v>
      </c>
      <c r="J9143">
        <v>3.13</v>
      </c>
      <c r="K9143">
        <v>1228</v>
      </c>
      <c r="L9143" s="1">
        <v>45470</v>
      </c>
    </row>
    <row r="9144" spans="1:12" x14ac:dyDescent="0.25">
      <c r="A9144" t="s">
        <v>9188</v>
      </c>
      <c r="B9144" t="s">
        <v>19</v>
      </c>
      <c r="C9144" t="s">
        <v>20</v>
      </c>
      <c r="D9144" t="s">
        <v>21</v>
      </c>
      <c r="E9144" t="s">
        <v>16</v>
      </c>
      <c r="F9144" t="s">
        <v>28</v>
      </c>
      <c r="G9144">
        <v>15308.02</v>
      </c>
      <c r="H9144">
        <v>1</v>
      </c>
      <c r="I9144">
        <v>15308.02</v>
      </c>
      <c r="J9144">
        <v>3.1</v>
      </c>
      <c r="K9144">
        <v>2560</v>
      </c>
      <c r="L9144" s="1">
        <v>45399</v>
      </c>
    </row>
    <row r="9145" spans="1:12" x14ac:dyDescent="0.25">
      <c r="A9145" t="s">
        <v>9189</v>
      </c>
      <c r="B9145" t="s">
        <v>65</v>
      </c>
      <c r="C9145" t="s">
        <v>20</v>
      </c>
      <c r="D9145" t="s">
        <v>66</v>
      </c>
      <c r="E9145" t="s">
        <v>22</v>
      </c>
      <c r="F9145" t="s">
        <v>33</v>
      </c>
      <c r="G9145">
        <v>12883.55</v>
      </c>
      <c r="H9145">
        <v>5</v>
      </c>
      <c r="I9145">
        <v>64417.75</v>
      </c>
      <c r="J9145">
        <v>1.89</v>
      </c>
      <c r="K9145">
        <v>3523</v>
      </c>
      <c r="L9145" s="1">
        <v>45484</v>
      </c>
    </row>
    <row r="9146" spans="1:12" x14ac:dyDescent="0.25">
      <c r="A9146" t="s">
        <v>9190</v>
      </c>
      <c r="B9146" t="s">
        <v>43</v>
      </c>
      <c r="C9146" t="s">
        <v>44</v>
      </c>
      <c r="D9146" t="s">
        <v>45</v>
      </c>
      <c r="E9146" t="s">
        <v>47</v>
      </c>
      <c r="F9146" t="s">
        <v>17</v>
      </c>
      <c r="G9146">
        <v>7894.38</v>
      </c>
      <c r="H9146">
        <v>3</v>
      </c>
      <c r="I9146">
        <v>23683.14</v>
      </c>
      <c r="J9146">
        <v>2.86</v>
      </c>
      <c r="K9146">
        <v>1258</v>
      </c>
      <c r="L9146" s="1">
        <v>45387</v>
      </c>
    </row>
    <row r="9147" spans="1:12" x14ac:dyDescent="0.25">
      <c r="A9147" t="s">
        <v>9191</v>
      </c>
      <c r="B9147" t="s">
        <v>30</v>
      </c>
      <c r="C9147" t="s">
        <v>31</v>
      </c>
      <c r="D9147" t="s">
        <v>32</v>
      </c>
      <c r="E9147" t="s">
        <v>47</v>
      </c>
      <c r="F9147" t="s">
        <v>23</v>
      </c>
      <c r="G9147">
        <v>5833.18</v>
      </c>
      <c r="H9147">
        <v>5</v>
      </c>
      <c r="I9147">
        <v>29165.9</v>
      </c>
      <c r="J9147">
        <v>4.82</v>
      </c>
      <c r="K9147">
        <v>2636</v>
      </c>
      <c r="L9147" s="1">
        <v>45556</v>
      </c>
    </row>
    <row r="9148" spans="1:12" x14ac:dyDescent="0.25">
      <c r="A9148" t="s">
        <v>9192</v>
      </c>
      <c r="B9148" t="s">
        <v>38</v>
      </c>
      <c r="C9148" t="s">
        <v>20</v>
      </c>
      <c r="D9148" t="s">
        <v>39</v>
      </c>
      <c r="E9148" t="s">
        <v>16</v>
      </c>
      <c r="F9148" t="s">
        <v>28</v>
      </c>
      <c r="G9148">
        <v>4674.08</v>
      </c>
      <c r="H9148">
        <v>4</v>
      </c>
      <c r="I9148">
        <v>18696.32</v>
      </c>
      <c r="J9148">
        <v>1.23</v>
      </c>
      <c r="K9148">
        <v>356</v>
      </c>
      <c r="L9148" s="1">
        <v>45533</v>
      </c>
    </row>
    <row r="9149" spans="1:12" x14ac:dyDescent="0.25">
      <c r="A9149" t="s">
        <v>9193</v>
      </c>
      <c r="B9149" t="s">
        <v>65</v>
      </c>
      <c r="C9149" t="s">
        <v>20</v>
      </c>
      <c r="D9149" t="s">
        <v>66</v>
      </c>
      <c r="E9149" t="s">
        <v>16</v>
      </c>
      <c r="F9149" t="s">
        <v>17</v>
      </c>
      <c r="G9149">
        <v>10726.52</v>
      </c>
      <c r="H9149">
        <v>3</v>
      </c>
      <c r="I9149">
        <v>32179.56</v>
      </c>
      <c r="J9149">
        <v>1.38</v>
      </c>
      <c r="K9149">
        <v>465</v>
      </c>
      <c r="L9149" s="1">
        <v>45627</v>
      </c>
    </row>
    <row r="9150" spans="1:12" x14ac:dyDescent="0.25">
      <c r="A9150" t="s">
        <v>9194</v>
      </c>
      <c r="B9150" t="s">
        <v>43</v>
      </c>
      <c r="C9150" t="s">
        <v>44</v>
      </c>
      <c r="D9150" t="s">
        <v>45</v>
      </c>
      <c r="E9150" t="s">
        <v>47</v>
      </c>
      <c r="F9150" t="s">
        <v>23</v>
      </c>
      <c r="G9150">
        <v>12656.45</v>
      </c>
      <c r="H9150">
        <v>1</v>
      </c>
      <c r="I9150">
        <v>12656.45</v>
      </c>
      <c r="J9150">
        <v>3.3</v>
      </c>
      <c r="K9150">
        <v>1475</v>
      </c>
      <c r="L9150" s="1">
        <v>45459</v>
      </c>
    </row>
    <row r="9151" spans="1:12" x14ac:dyDescent="0.25">
      <c r="A9151" t="s">
        <v>9195</v>
      </c>
      <c r="B9151" t="s">
        <v>65</v>
      </c>
      <c r="C9151" t="s">
        <v>20</v>
      </c>
      <c r="D9151" t="s">
        <v>66</v>
      </c>
      <c r="E9151" t="s">
        <v>16</v>
      </c>
      <c r="F9151" t="s">
        <v>40</v>
      </c>
      <c r="G9151">
        <v>6282.3</v>
      </c>
      <c r="H9151">
        <v>1</v>
      </c>
      <c r="I9151">
        <v>6282.3</v>
      </c>
      <c r="J9151">
        <v>1.03</v>
      </c>
      <c r="K9151">
        <v>150</v>
      </c>
      <c r="L9151" s="1">
        <v>45439</v>
      </c>
    </row>
    <row r="9152" spans="1:12" x14ac:dyDescent="0.25">
      <c r="A9152" t="s">
        <v>9196</v>
      </c>
      <c r="B9152" t="s">
        <v>30</v>
      </c>
      <c r="C9152" t="s">
        <v>31</v>
      </c>
      <c r="D9152" t="s">
        <v>32</v>
      </c>
      <c r="E9152" t="s">
        <v>22</v>
      </c>
      <c r="F9152" t="s">
        <v>62</v>
      </c>
      <c r="G9152">
        <v>19824.23</v>
      </c>
      <c r="H9152">
        <v>1</v>
      </c>
      <c r="I9152">
        <v>19824.23</v>
      </c>
      <c r="J9152">
        <v>3.61</v>
      </c>
      <c r="K9152">
        <v>2003</v>
      </c>
      <c r="L9152" s="1">
        <v>45437</v>
      </c>
    </row>
    <row r="9153" spans="1:12" x14ac:dyDescent="0.25">
      <c r="A9153" t="s">
        <v>9197</v>
      </c>
      <c r="B9153" t="s">
        <v>35</v>
      </c>
      <c r="C9153" t="s">
        <v>14</v>
      </c>
      <c r="D9153" t="s">
        <v>36</v>
      </c>
      <c r="E9153" t="s">
        <v>16</v>
      </c>
      <c r="F9153" t="s">
        <v>62</v>
      </c>
      <c r="G9153">
        <v>9799.44</v>
      </c>
      <c r="H9153">
        <v>2</v>
      </c>
      <c r="I9153">
        <v>19598.88</v>
      </c>
      <c r="J9153">
        <v>2.57</v>
      </c>
      <c r="K9153">
        <v>1286</v>
      </c>
      <c r="L9153" s="1">
        <v>45381</v>
      </c>
    </row>
    <row r="9154" spans="1:12" x14ac:dyDescent="0.25">
      <c r="A9154" t="s">
        <v>9198</v>
      </c>
      <c r="B9154" t="s">
        <v>35</v>
      </c>
      <c r="C9154" t="s">
        <v>14</v>
      </c>
      <c r="D9154" t="s">
        <v>36</v>
      </c>
      <c r="E9154" t="s">
        <v>47</v>
      </c>
      <c r="F9154" t="s">
        <v>17</v>
      </c>
      <c r="G9154">
        <v>6984.83</v>
      </c>
      <c r="H9154">
        <v>2</v>
      </c>
      <c r="I9154">
        <v>13969.66</v>
      </c>
      <c r="J9154">
        <v>2.88</v>
      </c>
      <c r="K9154">
        <v>746</v>
      </c>
      <c r="L9154" s="1">
        <v>45425</v>
      </c>
    </row>
    <row r="9155" spans="1:12" x14ac:dyDescent="0.25">
      <c r="A9155" t="s">
        <v>9199</v>
      </c>
      <c r="B9155" t="s">
        <v>38</v>
      </c>
      <c r="C9155" t="s">
        <v>20</v>
      </c>
      <c r="D9155" t="s">
        <v>39</v>
      </c>
      <c r="E9155" t="s">
        <v>16</v>
      </c>
      <c r="F9155" t="s">
        <v>33</v>
      </c>
      <c r="G9155">
        <v>11975.06</v>
      </c>
      <c r="H9155">
        <v>1</v>
      </c>
      <c r="I9155">
        <v>11975.06</v>
      </c>
      <c r="J9155">
        <v>3.88</v>
      </c>
      <c r="K9155">
        <v>3039</v>
      </c>
      <c r="L9155" s="1">
        <v>45492</v>
      </c>
    </row>
    <row r="9156" spans="1:12" x14ac:dyDescent="0.25">
      <c r="A9156" t="s">
        <v>9200</v>
      </c>
      <c r="B9156" t="s">
        <v>38</v>
      </c>
      <c r="C9156" t="s">
        <v>20</v>
      </c>
      <c r="D9156" t="s">
        <v>39</v>
      </c>
      <c r="E9156" t="s">
        <v>16</v>
      </c>
      <c r="F9156" t="s">
        <v>28</v>
      </c>
      <c r="G9156">
        <v>14735.95</v>
      </c>
      <c r="H9156">
        <v>5</v>
      </c>
      <c r="I9156">
        <v>73679.75</v>
      </c>
      <c r="J9156">
        <v>3.75</v>
      </c>
      <c r="K9156">
        <v>2955</v>
      </c>
      <c r="L9156" s="1">
        <v>45460</v>
      </c>
    </row>
    <row r="9157" spans="1:12" x14ac:dyDescent="0.25">
      <c r="A9157" t="s">
        <v>9201</v>
      </c>
      <c r="B9157" t="s">
        <v>43</v>
      </c>
      <c r="C9157" t="s">
        <v>44</v>
      </c>
      <c r="D9157" t="s">
        <v>45</v>
      </c>
      <c r="E9157" t="s">
        <v>16</v>
      </c>
      <c r="F9157" t="s">
        <v>33</v>
      </c>
      <c r="G9157">
        <v>1583.2</v>
      </c>
      <c r="H9157">
        <v>2</v>
      </c>
      <c r="I9157">
        <v>3166.4</v>
      </c>
      <c r="J9157">
        <v>4.8099999999999996</v>
      </c>
      <c r="K9157">
        <v>1436</v>
      </c>
      <c r="L9157" s="1">
        <v>45452</v>
      </c>
    </row>
    <row r="9158" spans="1:12" x14ac:dyDescent="0.25">
      <c r="A9158" t="s">
        <v>9202</v>
      </c>
      <c r="B9158" t="s">
        <v>13</v>
      </c>
      <c r="C9158" t="s">
        <v>14</v>
      </c>
      <c r="D9158" t="s">
        <v>15</v>
      </c>
      <c r="E9158" t="s">
        <v>22</v>
      </c>
      <c r="F9158" t="s">
        <v>28</v>
      </c>
      <c r="G9158">
        <v>3559.25</v>
      </c>
      <c r="H9158">
        <v>1</v>
      </c>
      <c r="I9158">
        <v>3559.25</v>
      </c>
      <c r="J9158">
        <v>3.25</v>
      </c>
      <c r="K9158">
        <v>3275</v>
      </c>
      <c r="L9158" s="1">
        <v>45510</v>
      </c>
    </row>
    <row r="9159" spans="1:12" x14ac:dyDescent="0.25">
      <c r="A9159" t="s">
        <v>9203</v>
      </c>
      <c r="B9159" t="s">
        <v>25</v>
      </c>
      <c r="C9159" t="s">
        <v>26</v>
      </c>
      <c r="D9159" t="s">
        <v>27</v>
      </c>
      <c r="E9159" t="s">
        <v>16</v>
      </c>
      <c r="F9159" t="s">
        <v>28</v>
      </c>
      <c r="G9159">
        <v>14348.06</v>
      </c>
      <c r="H9159">
        <v>1</v>
      </c>
      <c r="I9159">
        <v>14348.06</v>
      </c>
      <c r="J9159">
        <v>1.76</v>
      </c>
      <c r="K9159">
        <v>3229</v>
      </c>
      <c r="L9159" s="1">
        <v>45537</v>
      </c>
    </row>
    <row r="9160" spans="1:12" x14ac:dyDescent="0.25">
      <c r="A9160" t="s">
        <v>9204</v>
      </c>
      <c r="B9160" t="s">
        <v>38</v>
      </c>
      <c r="C9160" t="s">
        <v>20</v>
      </c>
      <c r="D9160" t="s">
        <v>39</v>
      </c>
      <c r="E9160" t="s">
        <v>47</v>
      </c>
      <c r="F9160" t="s">
        <v>17</v>
      </c>
      <c r="G9160">
        <v>6406.77</v>
      </c>
      <c r="H9160">
        <v>2</v>
      </c>
      <c r="I9160">
        <v>12813.54</v>
      </c>
      <c r="J9160">
        <v>1.79</v>
      </c>
      <c r="K9160">
        <v>4032</v>
      </c>
      <c r="L9160" s="1">
        <v>45502</v>
      </c>
    </row>
    <row r="9161" spans="1:12" x14ac:dyDescent="0.25">
      <c r="A9161" t="s">
        <v>9205</v>
      </c>
      <c r="B9161" t="s">
        <v>43</v>
      </c>
      <c r="C9161" t="s">
        <v>44</v>
      </c>
      <c r="D9161" t="s">
        <v>45</v>
      </c>
      <c r="E9161" t="s">
        <v>22</v>
      </c>
      <c r="F9161" t="s">
        <v>17</v>
      </c>
      <c r="G9161">
        <v>10727.09</v>
      </c>
      <c r="H9161">
        <v>1</v>
      </c>
      <c r="I9161">
        <v>10727.09</v>
      </c>
      <c r="J9161">
        <v>4.75</v>
      </c>
      <c r="K9161">
        <v>435</v>
      </c>
      <c r="L9161" s="1">
        <v>45344</v>
      </c>
    </row>
    <row r="9162" spans="1:12" x14ac:dyDescent="0.25">
      <c r="A9162" t="s">
        <v>9206</v>
      </c>
      <c r="B9162" t="s">
        <v>13</v>
      </c>
      <c r="C9162" t="s">
        <v>14</v>
      </c>
      <c r="D9162" t="s">
        <v>15</v>
      </c>
      <c r="E9162" t="s">
        <v>22</v>
      </c>
      <c r="F9162" t="s">
        <v>62</v>
      </c>
      <c r="G9162">
        <v>6399.19</v>
      </c>
      <c r="H9162">
        <v>3</v>
      </c>
      <c r="I9162">
        <v>19197.57</v>
      </c>
      <c r="J9162">
        <v>3.11</v>
      </c>
      <c r="K9162">
        <v>4478</v>
      </c>
      <c r="L9162" s="1">
        <v>45578</v>
      </c>
    </row>
    <row r="9163" spans="1:12" x14ac:dyDescent="0.25">
      <c r="A9163" t="s">
        <v>9207</v>
      </c>
      <c r="B9163" t="s">
        <v>25</v>
      </c>
      <c r="C9163" t="s">
        <v>26</v>
      </c>
      <c r="D9163" t="s">
        <v>27</v>
      </c>
      <c r="E9163" t="s">
        <v>22</v>
      </c>
      <c r="F9163" t="s">
        <v>28</v>
      </c>
      <c r="G9163">
        <v>7505.33</v>
      </c>
      <c r="H9163">
        <v>5</v>
      </c>
      <c r="I9163">
        <v>37526.65</v>
      </c>
      <c r="J9163">
        <v>1.0900000000000001</v>
      </c>
      <c r="K9163">
        <v>3849</v>
      </c>
      <c r="L9163" s="1">
        <v>45487</v>
      </c>
    </row>
    <row r="9164" spans="1:12" x14ac:dyDescent="0.25">
      <c r="A9164" t="s">
        <v>9208</v>
      </c>
      <c r="B9164" t="s">
        <v>49</v>
      </c>
      <c r="C9164" t="s">
        <v>14</v>
      </c>
      <c r="D9164" t="s">
        <v>50</v>
      </c>
      <c r="E9164" t="s">
        <v>47</v>
      </c>
      <c r="F9164" t="s">
        <v>62</v>
      </c>
      <c r="G9164">
        <v>5475.57</v>
      </c>
      <c r="H9164">
        <v>1</v>
      </c>
      <c r="I9164">
        <v>5475.57</v>
      </c>
      <c r="J9164">
        <v>2.06</v>
      </c>
      <c r="K9164">
        <v>2474</v>
      </c>
      <c r="L9164" s="1">
        <v>45626</v>
      </c>
    </row>
    <row r="9165" spans="1:12" x14ac:dyDescent="0.25">
      <c r="A9165" t="s">
        <v>9209</v>
      </c>
      <c r="B9165" t="s">
        <v>53</v>
      </c>
      <c r="C9165" t="s">
        <v>31</v>
      </c>
      <c r="D9165" t="s">
        <v>54</v>
      </c>
      <c r="E9165" t="s">
        <v>47</v>
      </c>
      <c r="F9165" t="s">
        <v>33</v>
      </c>
      <c r="G9165">
        <v>11354.27</v>
      </c>
      <c r="H9165">
        <v>1</v>
      </c>
      <c r="I9165">
        <v>11354.27</v>
      </c>
      <c r="J9165">
        <v>3.08</v>
      </c>
      <c r="K9165">
        <v>4252</v>
      </c>
      <c r="L9165" s="1">
        <v>45433</v>
      </c>
    </row>
    <row r="9166" spans="1:12" x14ac:dyDescent="0.25">
      <c r="A9166" t="s">
        <v>9210</v>
      </c>
      <c r="B9166" t="s">
        <v>25</v>
      </c>
      <c r="C9166" t="s">
        <v>26</v>
      </c>
      <c r="D9166" t="s">
        <v>27</v>
      </c>
      <c r="E9166" t="s">
        <v>22</v>
      </c>
      <c r="F9166" t="s">
        <v>28</v>
      </c>
      <c r="G9166">
        <v>2532.83</v>
      </c>
      <c r="H9166">
        <v>4</v>
      </c>
      <c r="I9166">
        <v>10131.32</v>
      </c>
      <c r="J9166">
        <v>2.5</v>
      </c>
      <c r="K9166">
        <v>1170</v>
      </c>
      <c r="L9166" s="1">
        <v>45527</v>
      </c>
    </row>
    <row r="9167" spans="1:12" x14ac:dyDescent="0.25">
      <c r="A9167" t="s">
        <v>9211</v>
      </c>
      <c r="B9167" t="s">
        <v>49</v>
      </c>
      <c r="C9167" t="s">
        <v>14</v>
      </c>
      <c r="D9167" t="s">
        <v>50</v>
      </c>
      <c r="E9167" t="s">
        <v>16</v>
      </c>
      <c r="F9167" t="s">
        <v>28</v>
      </c>
      <c r="G9167">
        <v>11937.13</v>
      </c>
      <c r="H9167">
        <v>5</v>
      </c>
      <c r="I9167">
        <v>59685.65</v>
      </c>
      <c r="J9167">
        <v>4.7</v>
      </c>
      <c r="K9167">
        <v>4214</v>
      </c>
      <c r="L9167" s="1">
        <v>45491</v>
      </c>
    </row>
    <row r="9168" spans="1:12" x14ac:dyDescent="0.25">
      <c r="A9168" t="s">
        <v>9212</v>
      </c>
      <c r="B9168" t="s">
        <v>53</v>
      </c>
      <c r="C9168" t="s">
        <v>31</v>
      </c>
      <c r="D9168" t="s">
        <v>54</v>
      </c>
      <c r="E9168" t="s">
        <v>47</v>
      </c>
      <c r="F9168" t="s">
        <v>17</v>
      </c>
      <c r="G9168">
        <v>7892.7</v>
      </c>
      <c r="H9168">
        <v>5</v>
      </c>
      <c r="I9168">
        <v>39463.5</v>
      </c>
      <c r="J9168">
        <v>1.26</v>
      </c>
      <c r="K9168">
        <v>4998</v>
      </c>
      <c r="L9168" s="1">
        <v>45542</v>
      </c>
    </row>
    <row r="9169" spans="1:12" x14ac:dyDescent="0.25">
      <c r="A9169" t="s">
        <v>9213</v>
      </c>
      <c r="B9169" t="s">
        <v>43</v>
      </c>
      <c r="C9169" t="s">
        <v>44</v>
      </c>
      <c r="D9169" t="s">
        <v>45</v>
      </c>
      <c r="E9169" t="s">
        <v>22</v>
      </c>
      <c r="F9169" t="s">
        <v>62</v>
      </c>
      <c r="G9169">
        <v>1257.81</v>
      </c>
      <c r="H9169">
        <v>1</v>
      </c>
      <c r="I9169">
        <v>1257.81</v>
      </c>
      <c r="J9169">
        <v>2.52</v>
      </c>
      <c r="K9169">
        <v>4071</v>
      </c>
      <c r="L9169" s="1">
        <v>45527</v>
      </c>
    </row>
    <row r="9170" spans="1:12" x14ac:dyDescent="0.25">
      <c r="A9170" t="s">
        <v>9214</v>
      </c>
      <c r="B9170" t="s">
        <v>35</v>
      </c>
      <c r="C9170" t="s">
        <v>14</v>
      </c>
      <c r="D9170" t="s">
        <v>36</v>
      </c>
      <c r="E9170" t="s">
        <v>47</v>
      </c>
      <c r="F9170" t="s">
        <v>17</v>
      </c>
      <c r="G9170">
        <v>19582.439999999999</v>
      </c>
      <c r="H9170">
        <v>4</v>
      </c>
      <c r="I9170">
        <v>78329.759999999995</v>
      </c>
      <c r="J9170">
        <v>4.32</v>
      </c>
      <c r="K9170">
        <v>4357</v>
      </c>
      <c r="L9170" s="1">
        <v>45409</v>
      </c>
    </row>
    <row r="9171" spans="1:12" x14ac:dyDescent="0.25">
      <c r="A9171" t="s">
        <v>9215</v>
      </c>
      <c r="B9171" t="s">
        <v>19</v>
      </c>
      <c r="C9171" t="s">
        <v>20</v>
      </c>
      <c r="D9171" t="s">
        <v>21</v>
      </c>
      <c r="E9171" t="s">
        <v>16</v>
      </c>
      <c r="F9171" t="s">
        <v>28</v>
      </c>
      <c r="G9171">
        <v>2843.87</v>
      </c>
      <c r="H9171">
        <v>2</v>
      </c>
      <c r="I9171">
        <v>5687.74</v>
      </c>
      <c r="J9171">
        <v>2.1800000000000002</v>
      </c>
      <c r="K9171">
        <v>4941</v>
      </c>
      <c r="L9171" s="1">
        <v>45420</v>
      </c>
    </row>
    <row r="9172" spans="1:12" x14ac:dyDescent="0.25">
      <c r="A9172" t="s">
        <v>9216</v>
      </c>
      <c r="B9172" t="s">
        <v>13</v>
      </c>
      <c r="C9172" t="s">
        <v>14</v>
      </c>
      <c r="D9172" t="s">
        <v>15</v>
      </c>
      <c r="E9172" t="s">
        <v>47</v>
      </c>
      <c r="F9172" t="s">
        <v>40</v>
      </c>
      <c r="G9172">
        <v>16099.58</v>
      </c>
      <c r="H9172">
        <v>1</v>
      </c>
      <c r="I9172">
        <v>16099.58</v>
      </c>
      <c r="J9172">
        <v>4</v>
      </c>
      <c r="K9172">
        <v>2769</v>
      </c>
      <c r="L9172" s="1">
        <v>45596</v>
      </c>
    </row>
    <row r="9173" spans="1:12" x14ac:dyDescent="0.25">
      <c r="A9173" t="s">
        <v>9217</v>
      </c>
      <c r="B9173" t="s">
        <v>35</v>
      </c>
      <c r="C9173" t="s">
        <v>14</v>
      </c>
      <c r="D9173" t="s">
        <v>36</v>
      </c>
      <c r="E9173" t="s">
        <v>47</v>
      </c>
      <c r="F9173" t="s">
        <v>40</v>
      </c>
      <c r="G9173">
        <v>7474.1</v>
      </c>
      <c r="H9173">
        <v>4</v>
      </c>
      <c r="I9173">
        <v>29896.400000000001</v>
      </c>
      <c r="J9173">
        <v>4.33</v>
      </c>
      <c r="K9173">
        <v>653</v>
      </c>
      <c r="L9173" s="1">
        <v>45629</v>
      </c>
    </row>
    <row r="9174" spans="1:12" x14ac:dyDescent="0.25">
      <c r="A9174" t="s">
        <v>9218</v>
      </c>
      <c r="B9174" t="s">
        <v>13</v>
      </c>
      <c r="C9174" t="s">
        <v>14</v>
      </c>
      <c r="D9174" t="s">
        <v>15</v>
      </c>
      <c r="E9174" t="s">
        <v>22</v>
      </c>
      <c r="F9174" t="s">
        <v>28</v>
      </c>
      <c r="G9174">
        <v>3394.46</v>
      </c>
      <c r="H9174">
        <v>2</v>
      </c>
      <c r="I9174">
        <v>6788.92</v>
      </c>
      <c r="J9174">
        <v>3.38</v>
      </c>
      <c r="K9174">
        <v>2826</v>
      </c>
      <c r="L9174" s="1">
        <v>45455</v>
      </c>
    </row>
    <row r="9175" spans="1:12" x14ac:dyDescent="0.25">
      <c r="A9175" t="s">
        <v>9219</v>
      </c>
      <c r="B9175" t="s">
        <v>65</v>
      </c>
      <c r="C9175" t="s">
        <v>20</v>
      </c>
      <c r="D9175" t="s">
        <v>66</v>
      </c>
      <c r="E9175" t="s">
        <v>22</v>
      </c>
      <c r="F9175" t="s">
        <v>17</v>
      </c>
      <c r="G9175">
        <v>8344.1</v>
      </c>
      <c r="H9175">
        <v>3</v>
      </c>
      <c r="I9175">
        <v>25032.3</v>
      </c>
      <c r="J9175">
        <v>3.28</v>
      </c>
      <c r="K9175">
        <v>702</v>
      </c>
      <c r="L9175" s="1">
        <v>45300</v>
      </c>
    </row>
    <row r="9176" spans="1:12" x14ac:dyDescent="0.25">
      <c r="A9176" t="s">
        <v>9220</v>
      </c>
      <c r="B9176" t="s">
        <v>25</v>
      </c>
      <c r="C9176" t="s">
        <v>26</v>
      </c>
      <c r="D9176" t="s">
        <v>27</v>
      </c>
      <c r="E9176" t="s">
        <v>47</v>
      </c>
      <c r="F9176" t="s">
        <v>23</v>
      </c>
      <c r="G9176">
        <v>10312.89</v>
      </c>
      <c r="H9176">
        <v>1</v>
      </c>
      <c r="I9176">
        <v>10312.89</v>
      </c>
      <c r="J9176">
        <v>1.3</v>
      </c>
      <c r="K9176">
        <v>1403</v>
      </c>
      <c r="L9176" s="1">
        <v>45470</v>
      </c>
    </row>
    <row r="9177" spans="1:12" x14ac:dyDescent="0.25">
      <c r="A9177" t="s">
        <v>9221</v>
      </c>
      <c r="B9177" t="s">
        <v>38</v>
      </c>
      <c r="C9177" t="s">
        <v>20</v>
      </c>
      <c r="D9177" t="s">
        <v>39</v>
      </c>
      <c r="E9177" t="s">
        <v>22</v>
      </c>
      <c r="F9177" t="s">
        <v>23</v>
      </c>
      <c r="G9177">
        <v>17295.439999999999</v>
      </c>
      <c r="H9177">
        <v>2</v>
      </c>
      <c r="I9177">
        <v>34590.879999999997</v>
      </c>
      <c r="J9177">
        <v>3.66</v>
      </c>
      <c r="K9177">
        <v>4813</v>
      </c>
      <c r="L9177" s="1">
        <v>45399</v>
      </c>
    </row>
    <row r="9178" spans="1:12" x14ac:dyDescent="0.25">
      <c r="A9178" t="s">
        <v>9222</v>
      </c>
      <c r="B9178" t="s">
        <v>53</v>
      </c>
      <c r="C9178" t="s">
        <v>31</v>
      </c>
      <c r="D9178" t="s">
        <v>54</v>
      </c>
      <c r="E9178" t="s">
        <v>16</v>
      </c>
      <c r="F9178" t="s">
        <v>28</v>
      </c>
      <c r="G9178">
        <v>4641.34</v>
      </c>
      <c r="H9178">
        <v>5</v>
      </c>
      <c r="I9178">
        <v>23206.7</v>
      </c>
      <c r="J9178">
        <v>3.34</v>
      </c>
      <c r="K9178">
        <v>4682</v>
      </c>
      <c r="L9178" s="1">
        <v>45648</v>
      </c>
    </row>
    <row r="9179" spans="1:12" x14ac:dyDescent="0.25">
      <c r="A9179" t="s">
        <v>9223</v>
      </c>
      <c r="B9179" t="s">
        <v>65</v>
      </c>
      <c r="C9179" t="s">
        <v>20</v>
      </c>
      <c r="D9179" t="s">
        <v>66</v>
      </c>
      <c r="E9179" t="s">
        <v>47</v>
      </c>
      <c r="F9179" t="s">
        <v>33</v>
      </c>
      <c r="G9179">
        <v>12163.99</v>
      </c>
      <c r="H9179">
        <v>5</v>
      </c>
      <c r="I9179">
        <v>60819.95</v>
      </c>
      <c r="J9179">
        <v>2.14</v>
      </c>
      <c r="K9179">
        <v>1920</v>
      </c>
      <c r="L9179" s="1">
        <v>45367</v>
      </c>
    </row>
    <row r="9180" spans="1:12" x14ac:dyDescent="0.25">
      <c r="A9180" t="s">
        <v>9224</v>
      </c>
      <c r="B9180" t="s">
        <v>49</v>
      </c>
      <c r="C9180" t="s">
        <v>14</v>
      </c>
      <c r="D9180" t="s">
        <v>50</v>
      </c>
      <c r="E9180" t="s">
        <v>16</v>
      </c>
      <c r="F9180" t="s">
        <v>23</v>
      </c>
      <c r="G9180">
        <v>13340.7</v>
      </c>
      <c r="H9180">
        <v>4</v>
      </c>
      <c r="I9180">
        <v>53362.8</v>
      </c>
      <c r="J9180">
        <v>3.26</v>
      </c>
      <c r="K9180">
        <v>2277</v>
      </c>
      <c r="L9180" s="1">
        <v>45452</v>
      </c>
    </row>
    <row r="9181" spans="1:12" x14ac:dyDescent="0.25">
      <c r="A9181" t="s">
        <v>9225</v>
      </c>
      <c r="B9181" t="s">
        <v>43</v>
      </c>
      <c r="C9181" t="s">
        <v>44</v>
      </c>
      <c r="D9181" t="s">
        <v>45</v>
      </c>
      <c r="E9181" t="s">
        <v>16</v>
      </c>
      <c r="F9181" t="s">
        <v>40</v>
      </c>
      <c r="G9181">
        <v>14179.08</v>
      </c>
      <c r="H9181">
        <v>4</v>
      </c>
      <c r="I9181">
        <v>56716.32</v>
      </c>
      <c r="J9181">
        <v>2.04</v>
      </c>
      <c r="K9181">
        <v>2962</v>
      </c>
      <c r="L9181" s="1">
        <v>45588</v>
      </c>
    </row>
    <row r="9182" spans="1:12" x14ac:dyDescent="0.25">
      <c r="A9182" t="s">
        <v>9226</v>
      </c>
      <c r="B9182" t="s">
        <v>43</v>
      </c>
      <c r="C9182" t="s">
        <v>44</v>
      </c>
      <c r="D9182" t="s">
        <v>45</v>
      </c>
      <c r="E9182" t="s">
        <v>22</v>
      </c>
      <c r="F9182" t="s">
        <v>40</v>
      </c>
      <c r="G9182">
        <v>6004.75</v>
      </c>
      <c r="H9182">
        <v>1</v>
      </c>
      <c r="I9182">
        <v>6004.75</v>
      </c>
      <c r="J9182">
        <v>4.8600000000000003</v>
      </c>
      <c r="K9182">
        <v>4761</v>
      </c>
      <c r="L9182" s="1">
        <v>45359</v>
      </c>
    </row>
    <row r="9183" spans="1:12" x14ac:dyDescent="0.25">
      <c r="A9183" t="s">
        <v>9227</v>
      </c>
      <c r="B9183" t="s">
        <v>35</v>
      </c>
      <c r="C9183" t="s">
        <v>14</v>
      </c>
      <c r="D9183" t="s">
        <v>36</v>
      </c>
      <c r="E9183" t="s">
        <v>47</v>
      </c>
      <c r="F9183" t="s">
        <v>28</v>
      </c>
      <c r="G9183">
        <v>15150.69</v>
      </c>
      <c r="H9183">
        <v>1</v>
      </c>
      <c r="I9183">
        <v>15150.69</v>
      </c>
      <c r="J9183">
        <v>3.31</v>
      </c>
      <c r="K9183">
        <v>3333</v>
      </c>
      <c r="L9183" s="1">
        <v>45486</v>
      </c>
    </row>
    <row r="9184" spans="1:12" x14ac:dyDescent="0.25">
      <c r="A9184" t="s">
        <v>9228</v>
      </c>
      <c r="B9184" t="s">
        <v>30</v>
      </c>
      <c r="C9184" t="s">
        <v>31</v>
      </c>
      <c r="D9184" t="s">
        <v>32</v>
      </c>
      <c r="E9184" t="s">
        <v>22</v>
      </c>
      <c r="F9184" t="s">
        <v>62</v>
      </c>
      <c r="G9184">
        <v>19163.13</v>
      </c>
      <c r="H9184">
        <v>3</v>
      </c>
      <c r="I9184">
        <v>57489.39</v>
      </c>
      <c r="J9184">
        <v>3.76</v>
      </c>
      <c r="K9184">
        <v>4632</v>
      </c>
      <c r="L9184" s="1">
        <v>45465</v>
      </c>
    </row>
    <row r="9185" spans="1:12" x14ac:dyDescent="0.25">
      <c r="A9185" t="s">
        <v>9229</v>
      </c>
      <c r="B9185" t="s">
        <v>53</v>
      </c>
      <c r="C9185" t="s">
        <v>31</v>
      </c>
      <c r="D9185" t="s">
        <v>54</v>
      </c>
      <c r="E9185" t="s">
        <v>22</v>
      </c>
      <c r="F9185" t="s">
        <v>62</v>
      </c>
      <c r="G9185">
        <v>852.7</v>
      </c>
      <c r="H9185">
        <v>1</v>
      </c>
      <c r="I9185">
        <v>852.7</v>
      </c>
      <c r="J9185">
        <v>2.19</v>
      </c>
      <c r="K9185">
        <v>2297</v>
      </c>
      <c r="L9185" s="1">
        <v>45608</v>
      </c>
    </row>
    <row r="9186" spans="1:12" x14ac:dyDescent="0.25">
      <c r="A9186" t="s">
        <v>9230</v>
      </c>
      <c r="B9186" t="s">
        <v>53</v>
      </c>
      <c r="C9186" t="s">
        <v>31</v>
      </c>
      <c r="D9186" t="s">
        <v>54</v>
      </c>
      <c r="E9186" t="s">
        <v>16</v>
      </c>
      <c r="F9186" t="s">
        <v>62</v>
      </c>
      <c r="G9186">
        <v>2680.51</v>
      </c>
      <c r="H9186">
        <v>5</v>
      </c>
      <c r="I9186">
        <v>13402.55</v>
      </c>
      <c r="J9186">
        <v>2.0099999999999998</v>
      </c>
      <c r="K9186">
        <v>3335</v>
      </c>
      <c r="L9186" s="1">
        <v>45445</v>
      </c>
    </row>
    <row r="9187" spans="1:12" x14ac:dyDescent="0.25">
      <c r="A9187" t="s">
        <v>9231</v>
      </c>
      <c r="B9187" t="s">
        <v>30</v>
      </c>
      <c r="C9187" t="s">
        <v>31</v>
      </c>
      <c r="D9187" t="s">
        <v>32</v>
      </c>
      <c r="E9187" t="s">
        <v>16</v>
      </c>
      <c r="F9187" t="s">
        <v>62</v>
      </c>
      <c r="G9187">
        <v>13164.87</v>
      </c>
      <c r="H9187">
        <v>2</v>
      </c>
      <c r="I9187">
        <v>26329.74</v>
      </c>
      <c r="J9187">
        <v>2.2999999999999998</v>
      </c>
      <c r="K9187">
        <v>1489</v>
      </c>
      <c r="L9187" s="1">
        <v>45502</v>
      </c>
    </row>
    <row r="9188" spans="1:12" x14ac:dyDescent="0.25">
      <c r="A9188" t="s">
        <v>9232</v>
      </c>
      <c r="B9188" t="s">
        <v>38</v>
      </c>
      <c r="C9188" t="s">
        <v>20</v>
      </c>
      <c r="D9188" t="s">
        <v>39</v>
      </c>
      <c r="E9188" t="s">
        <v>16</v>
      </c>
      <c r="F9188" t="s">
        <v>17</v>
      </c>
      <c r="G9188">
        <v>19109.34</v>
      </c>
      <c r="H9188">
        <v>5</v>
      </c>
      <c r="I9188">
        <v>95546.7</v>
      </c>
      <c r="J9188">
        <v>2.7</v>
      </c>
      <c r="K9188">
        <v>2939</v>
      </c>
      <c r="L9188" s="1">
        <v>45332</v>
      </c>
    </row>
    <row r="9189" spans="1:12" x14ac:dyDescent="0.25">
      <c r="A9189" t="s">
        <v>9233</v>
      </c>
      <c r="B9189" t="s">
        <v>38</v>
      </c>
      <c r="C9189" t="s">
        <v>20</v>
      </c>
      <c r="D9189" t="s">
        <v>39</v>
      </c>
      <c r="E9189" t="s">
        <v>47</v>
      </c>
      <c r="F9189" t="s">
        <v>23</v>
      </c>
      <c r="G9189">
        <v>10887.09</v>
      </c>
      <c r="H9189">
        <v>5</v>
      </c>
      <c r="I9189">
        <v>54435.45</v>
      </c>
      <c r="J9189">
        <v>3.86</v>
      </c>
      <c r="K9189">
        <v>1062</v>
      </c>
      <c r="L9189" s="1">
        <v>45412</v>
      </c>
    </row>
    <row r="9190" spans="1:12" x14ac:dyDescent="0.25">
      <c r="A9190" t="s">
        <v>9234</v>
      </c>
      <c r="B9190" t="s">
        <v>25</v>
      </c>
      <c r="C9190" t="s">
        <v>26</v>
      </c>
      <c r="D9190" t="s">
        <v>27</v>
      </c>
      <c r="E9190" t="s">
        <v>47</v>
      </c>
      <c r="F9190" t="s">
        <v>28</v>
      </c>
      <c r="G9190">
        <v>13214.28</v>
      </c>
      <c r="H9190">
        <v>2</v>
      </c>
      <c r="I9190">
        <v>26428.560000000001</v>
      </c>
      <c r="J9190">
        <v>1.53</v>
      </c>
      <c r="K9190">
        <v>1171</v>
      </c>
      <c r="L9190" s="1">
        <v>45398</v>
      </c>
    </row>
    <row r="9191" spans="1:12" x14ac:dyDescent="0.25">
      <c r="A9191" t="s">
        <v>9235</v>
      </c>
      <c r="B9191" t="s">
        <v>43</v>
      </c>
      <c r="C9191" t="s">
        <v>44</v>
      </c>
      <c r="D9191" t="s">
        <v>45</v>
      </c>
      <c r="E9191" t="s">
        <v>16</v>
      </c>
      <c r="F9191" t="s">
        <v>17</v>
      </c>
      <c r="G9191">
        <v>11624.21</v>
      </c>
      <c r="H9191">
        <v>1</v>
      </c>
      <c r="I9191">
        <v>11624.21</v>
      </c>
      <c r="J9191">
        <v>1.53</v>
      </c>
      <c r="K9191">
        <v>1186</v>
      </c>
      <c r="L9191" s="1">
        <v>45369</v>
      </c>
    </row>
    <row r="9192" spans="1:12" x14ac:dyDescent="0.25">
      <c r="A9192" t="s">
        <v>9236</v>
      </c>
      <c r="B9192" t="s">
        <v>65</v>
      </c>
      <c r="C9192" t="s">
        <v>20</v>
      </c>
      <c r="D9192" t="s">
        <v>66</v>
      </c>
      <c r="E9192" t="s">
        <v>16</v>
      </c>
      <c r="F9192" t="s">
        <v>17</v>
      </c>
      <c r="G9192">
        <v>13148.56</v>
      </c>
      <c r="H9192">
        <v>3</v>
      </c>
      <c r="I9192">
        <v>39445.68</v>
      </c>
      <c r="J9192">
        <v>3.84</v>
      </c>
      <c r="K9192">
        <v>1304</v>
      </c>
      <c r="L9192" s="1">
        <v>45498</v>
      </c>
    </row>
    <row r="9193" spans="1:12" x14ac:dyDescent="0.25">
      <c r="A9193" t="s">
        <v>9237</v>
      </c>
      <c r="B9193" t="s">
        <v>65</v>
      </c>
      <c r="C9193" t="s">
        <v>20</v>
      </c>
      <c r="D9193" t="s">
        <v>66</v>
      </c>
      <c r="E9193" t="s">
        <v>22</v>
      </c>
      <c r="F9193" t="s">
        <v>17</v>
      </c>
      <c r="G9193">
        <v>14576.98</v>
      </c>
      <c r="H9193">
        <v>3</v>
      </c>
      <c r="I9193">
        <v>43730.94</v>
      </c>
      <c r="J9193">
        <v>4.41</v>
      </c>
      <c r="K9193">
        <v>222</v>
      </c>
      <c r="L9193" s="1">
        <v>45358</v>
      </c>
    </row>
    <row r="9194" spans="1:12" x14ac:dyDescent="0.25">
      <c r="A9194" t="s">
        <v>9238</v>
      </c>
      <c r="B9194" t="s">
        <v>43</v>
      </c>
      <c r="C9194" t="s">
        <v>44</v>
      </c>
      <c r="D9194" t="s">
        <v>45</v>
      </c>
      <c r="E9194" t="s">
        <v>47</v>
      </c>
      <c r="F9194" t="s">
        <v>40</v>
      </c>
      <c r="G9194">
        <v>10283.44</v>
      </c>
      <c r="H9194">
        <v>5</v>
      </c>
      <c r="I9194">
        <v>51417.2</v>
      </c>
      <c r="J9194">
        <v>2.4700000000000002</v>
      </c>
      <c r="K9194">
        <v>3259</v>
      </c>
      <c r="L9194" s="1">
        <v>45514</v>
      </c>
    </row>
    <row r="9195" spans="1:12" x14ac:dyDescent="0.25">
      <c r="A9195" t="s">
        <v>9239</v>
      </c>
      <c r="B9195" t="s">
        <v>30</v>
      </c>
      <c r="C9195" t="s">
        <v>31</v>
      </c>
      <c r="D9195" t="s">
        <v>32</v>
      </c>
      <c r="E9195" t="s">
        <v>47</v>
      </c>
      <c r="F9195" t="s">
        <v>33</v>
      </c>
      <c r="G9195">
        <v>4992.7700000000004</v>
      </c>
      <c r="H9195">
        <v>2</v>
      </c>
      <c r="I9195">
        <v>9985.5400000000009</v>
      </c>
      <c r="J9195">
        <v>1.1499999999999999</v>
      </c>
      <c r="K9195">
        <v>3159</v>
      </c>
      <c r="L9195" s="1">
        <v>45532</v>
      </c>
    </row>
    <row r="9196" spans="1:12" x14ac:dyDescent="0.25">
      <c r="A9196" t="s">
        <v>9240</v>
      </c>
      <c r="B9196" t="s">
        <v>13</v>
      </c>
      <c r="C9196" t="s">
        <v>14</v>
      </c>
      <c r="D9196" t="s">
        <v>15</v>
      </c>
      <c r="E9196" t="s">
        <v>47</v>
      </c>
      <c r="F9196" t="s">
        <v>33</v>
      </c>
      <c r="G9196">
        <v>12145.42</v>
      </c>
      <c r="H9196">
        <v>1</v>
      </c>
      <c r="I9196">
        <v>12145.42</v>
      </c>
      <c r="J9196">
        <v>2.35</v>
      </c>
      <c r="K9196">
        <v>1226</v>
      </c>
      <c r="L9196" s="1">
        <v>45602</v>
      </c>
    </row>
    <row r="9197" spans="1:12" x14ac:dyDescent="0.25">
      <c r="A9197" t="s">
        <v>9241</v>
      </c>
      <c r="B9197" t="s">
        <v>65</v>
      </c>
      <c r="C9197" t="s">
        <v>20</v>
      </c>
      <c r="D9197" t="s">
        <v>66</v>
      </c>
      <c r="E9197" t="s">
        <v>47</v>
      </c>
      <c r="F9197" t="s">
        <v>33</v>
      </c>
      <c r="G9197">
        <v>4486</v>
      </c>
      <c r="H9197">
        <v>5</v>
      </c>
      <c r="I9197">
        <v>22430</v>
      </c>
      <c r="J9197">
        <v>1.89</v>
      </c>
      <c r="K9197">
        <v>1162</v>
      </c>
      <c r="L9197" s="1">
        <v>45622</v>
      </c>
    </row>
    <row r="9198" spans="1:12" x14ac:dyDescent="0.25">
      <c r="A9198" t="s">
        <v>9242</v>
      </c>
      <c r="B9198" t="s">
        <v>53</v>
      </c>
      <c r="C9198" t="s">
        <v>31</v>
      </c>
      <c r="D9198" t="s">
        <v>54</v>
      </c>
      <c r="E9198" t="s">
        <v>16</v>
      </c>
      <c r="F9198" t="s">
        <v>40</v>
      </c>
      <c r="G9198">
        <v>3255.24</v>
      </c>
      <c r="H9198">
        <v>1</v>
      </c>
      <c r="I9198">
        <v>3255.24</v>
      </c>
      <c r="J9198">
        <v>1.71</v>
      </c>
      <c r="K9198">
        <v>2512</v>
      </c>
      <c r="L9198" s="1">
        <v>45363</v>
      </c>
    </row>
    <row r="9199" spans="1:12" x14ac:dyDescent="0.25">
      <c r="A9199" t="s">
        <v>9243</v>
      </c>
      <c r="B9199" t="s">
        <v>30</v>
      </c>
      <c r="C9199" t="s">
        <v>31</v>
      </c>
      <c r="D9199" t="s">
        <v>32</v>
      </c>
      <c r="E9199" t="s">
        <v>47</v>
      </c>
      <c r="F9199" t="s">
        <v>62</v>
      </c>
      <c r="G9199">
        <v>8128.33</v>
      </c>
      <c r="H9199">
        <v>5</v>
      </c>
      <c r="I9199">
        <v>40641.65</v>
      </c>
      <c r="J9199">
        <v>2.06</v>
      </c>
      <c r="K9199">
        <v>2174</v>
      </c>
      <c r="L9199" s="1">
        <v>45353</v>
      </c>
    </row>
    <row r="9200" spans="1:12" x14ac:dyDescent="0.25">
      <c r="A9200" t="s">
        <v>9244</v>
      </c>
      <c r="B9200" t="s">
        <v>19</v>
      </c>
      <c r="C9200" t="s">
        <v>20</v>
      </c>
      <c r="D9200" t="s">
        <v>21</v>
      </c>
      <c r="E9200" t="s">
        <v>47</v>
      </c>
      <c r="F9200" t="s">
        <v>33</v>
      </c>
      <c r="G9200">
        <v>12612.47</v>
      </c>
      <c r="H9200">
        <v>4</v>
      </c>
      <c r="I9200">
        <v>50449.88</v>
      </c>
      <c r="J9200">
        <v>3.3</v>
      </c>
      <c r="K9200">
        <v>799</v>
      </c>
      <c r="L9200" s="1">
        <v>45344</v>
      </c>
    </row>
    <row r="9201" spans="1:12" x14ac:dyDescent="0.25">
      <c r="A9201" t="s">
        <v>9245</v>
      </c>
      <c r="B9201" t="s">
        <v>13</v>
      </c>
      <c r="C9201" t="s">
        <v>14</v>
      </c>
      <c r="D9201" t="s">
        <v>15</v>
      </c>
      <c r="E9201" t="s">
        <v>16</v>
      </c>
      <c r="F9201" t="s">
        <v>62</v>
      </c>
      <c r="G9201">
        <v>3225.82</v>
      </c>
      <c r="H9201">
        <v>3</v>
      </c>
      <c r="I9201">
        <v>9677.4599999999991</v>
      </c>
      <c r="J9201">
        <v>3.07</v>
      </c>
      <c r="K9201">
        <v>3669</v>
      </c>
      <c r="L9201" s="1">
        <v>45380</v>
      </c>
    </row>
    <row r="9202" spans="1:12" x14ac:dyDescent="0.25">
      <c r="A9202" t="s">
        <v>9246</v>
      </c>
      <c r="B9202" t="s">
        <v>13</v>
      </c>
      <c r="C9202" t="s">
        <v>14</v>
      </c>
      <c r="D9202" t="s">
        <v>15</v>
      </c>
      <c r="E9202" t="s">
        <v>47</v>
      </c>
      <c r="F9202" t="s">
        <v>28</v>
      </c>
      <c r="G9202">
        <v>2675.55</v>
      </c>
      <c r="H9202">
        <v>2</v>
      </c>
      <c r="I9202">
        <v>5351.1</v>
      </c>
      <c r="J9202">
        <v>4.16</v>
      </c>
      <c r="K9202">
        <v>2301</v>
      </c>
      <c r="L9202" s="1">
        <v>45387</v>
      </c>
    </row>
    <row r="9203" spans="1:12" x14ac:dyDescent="0.25">
      <c r="A9203" t="s">
        <v>9247</v>
      </c>
      <c r="B9203" t="s">
        <v>43</v>
      </c>
      <c r="C9203" t="s">
        <v>44</v>
      </c>
      <c r="D9203" t="s">
        <v>45</v>
      </c>
      <c r="E9203" t="s">
        <v>16</v>
      </c>
      <c r="F9203" t="s">
        <v>62</v>
      </c>
      <c r="G9203">
        <v>4989.33</v>
      </c>
      <c r="H9203">
        <v>1</v>
      </c>
      <c r="I9203">
        <v>4989.33</v>
      </c>
      <c r="J9203">
        <v>1.76</v>
      </c>
      <c r="K9203">
        <v>4540</v>
      </c>
      <c r="L9203" s="1">
        <v>45381</v>
      </c>
    </row>
    <row r="9204" spans="1:12" x14ac:dyDescent="0.25">
      <c r="A9204" t="s">
        <v>9248</v>
      </c>
      <c r="B9204" t="s">
        <v>53</v>
      </c>
      <c r="C9204" t="s">
        <v>31</v>
      </c>
      <c r="D9204" t="s">
        <v>54</v>
      </c>
      <c r="E9204" t="s">
        <v>22</v>
      </c>
      <c r="F9204" t="s">
        <v>23</v>
      </c>
      <c r="G9204">
        <v>6369.15</v>
      </c>
      <c r="H9204">
        <v>5</v>
      </c>
      <c r="I9204">
        <v>31845.75</v>
      </c>
      <c r="J9204">
        <v>4.95</v>
      </c>
      <c r="K9204">
        <v>752</v>
      </c>
      <c r="L9204" s="1">
        <v>45510</v>
      </c>
    </row>
    <row r="9205" spans="1:12" x14ac:dyDescent="0.25">
      <c r="A9205" t="s">
        <v>9249</v>
      </c>
      <c r="B9205" t="s">
        <v>13</v>
      </c>
      <c r="C9205" t="s">
        <v>14</v>
      </c>
      <c r="D9205" t="s">
        <v>15</v>
      </c>
      <c r="E9205" t="s">
        <v>22</v>
      </c>
      <c r="F9205" t="s">
        <v>62</v>
      </c>
      <c r="G9205">
        <v>13774.71</v>
      </c>
      <c r="H9205">
        <v>1</v>
      </c>
      <c r="I9205">
        <v>13774.71</v>
      </c>
      <c r="J9205">
        <v>3.3</v>
      </c>
      <c r="K9205">
        <v>1258</v>
      </c>
      <c r="L9205" s="1">
        <v>45514</v>
      </c>
    </row>
    <row r="9206" spans="1:12" x14ac:dyDescent="0.25">
      <c r="A9206" t="s">
        <v>9250</v>
      </c>
      <c r="B9206" t="s">
        <v>65</v>
      </c>
      <c r="C9206" t="s">
        <v>20</v>
      </c>
      <c r="D9206" t="s">
        <v>66</v>
      </c>
      <c r="E9206" t="s">
        <v>16</v>
      </c>
      <c r="F9206" t="s">
        <v>17</v>
      </c>
      <c r="G9206">
        <v>15614.79</v>
      </c>
      <c r="H9206">
        <v>5</v>
      </c>
      <c r="I9206">
        <v>78073.95</v>
      </c>
      <c r="J9206">
        <v>1.86</v>
      </c>
      <c r="K9206">
        <v>1459</v>
      </c>
      <c r="L9206" s="1">
        <v>45359</v>
      </c>
    </row>
    <row r="9207" spans="1:12" x14ac:dyDescent="0.25">
      <c r="A9207" t="s">
        <v>9251</v>
      </c>
      <c r="B9207" t="s">
        <v>38</v>
      </c>
      <c r="C9207" t="s">
        <v>20</v>
      </c>
      <c r="D9207" t="s">
        <v>39</v>
      </c>
      <c r="E9207" t="s">
        <v>16</v>
      </c>
      <c r="F9207" t="s">
        <v>23</v>
      </c>
      <c r="G9207">
        <v>14963.42</v>
      </c>
      <c r="H9207">
        <v>5</v>
      </c>
      <c r="I9207">
        <v>74817.100000000006</v>
      </c>
      <c r="J9207">
        <v>4.22</v>
      </c>
      <c r="K9207">
        <v>3103</v>
      </c>
      <c r="L9207" s="1">
        <v>45437</v>
      </c>
    </row>
    <row r="9208" spans="1:12" x14ac:dyDescent="0.25">
      <c r="A9208" t="s">
        <v>9252</v>
      </c>
      <c r="B9208" t="s">
        <v>38</v>
      </c>
      <c r="C9208" t="s">
        <v>20</v>
      </c>
      <c r="D9208" t="s">
        <v>39</v>
      </c>
      <c r="E9208" t="s">
        <v>47</v>
      </c>
      <c r="F9208" t="s">
        <v>33</v>
      </c>
      <c r="G9208">
        <v>6063.43</v>
      </c>
      <c r="H9208">
        <v>4</v>
      </c>
      <c r="I9208">
        <v>24253.72</v>
      </c>
      <c r="J9208">
        <v>3.33</v>
      </c>
      <c r="K9208">
        <v>2321</v>
      </c>
      <c r="L9208" s="1">
        <v>45523</v>
      </c>
    </row>
    <row r="9209" spans="1:12" x14ac:dyDescent="0.25">
      <c r="A9209" t="s">
        <v>9253</v>
      </c>
      <c r="B9209" t="s">
        <v>30</v>
      </c>
      <c r="C9209" t="s">
        <v>31</v>
      </c>
      <c r="D9209" t="s">
        <v>32</v>
      </c>
      <c r="E9209" t="s">
        <v>47</v>
      </c>
      <c r="F9209" t="s">
        <v>62</v>
      </c>
      <c r="G9209">
        <v>12781.06</v>
      </c>
      <c r="H9209">
        <v>5</v>
      </c>
      <c r="I9209">
        <v>63905.3</v>
      </c>
      <c r="J9209">
        <v>3.62</v>
      </c>
      <c r="K9209">
        <v>3471</v>
      </c>
      <c r="L9209" s="1">
        <v>45503</v>
      </c>
    </row>
    <row r="9210" spans="1:12" x14ac:dyDescent="0.25">
      <c r="A9210" t="s">
        <v>9254</v>
      </c>
      <c r="B9210" t="s">
        <v>30</v>
      </c>
      <c r="C9210" t="s">
        <v>31</v>
      </c>
      <c r="D9210" t="s">
        <v>32</v>
      </c>
      <c r="E9210" t="s">
        <v>47</v>
      </c>
      <c r="F9210" t="s">
        <v>62</v>
      </c>
      <c r="G9210">
        <v>9028.2999999999993</v>
      </c>
      <c r="H9210">
        <v>5</v>
      </c>
      <c r="I9210">
        <v>45141.5</v>
      </c>
      <c r="J9210">
        <v>2.5299999999999998</v>
      </c>
      <c r="K9210">
        <v>3244</v>
      </c>
      <c r="L9210" s="1">
        <v>45397</v>
      </c>
    </row>
    <row r="9211" spans="1:12" x14ac:dyDescent="0.25">
      <c r="A9211" t="s">
        <v>9255</v>
      </c>
      <c r="B9211" t="s">
        <v>25</v>
      </c>
      <c r="C9211" t="s">
        <v>26</v>
      </c>
      <c r="D9211" t="s">
        <v>27</v>
      </c>
      <c r="E9211" t="s">
        <v>22</v>
      </c>
      <c r="F9211" t="s">
        <v>17</v>
      </c>
      <c r="G9211">
        <v>15830.29</v>
      </c>
      <c r="H9211">
        <v>1</v>
      </c>
      <c r="I9211">
        <v>15830.29</v>
      </c>
      <c r="J9211">
        <v>3.62</v>
      </c>
      <c r="K9211">
        <v>3057</v>
      </c>
      <c r="L9211" s="1">
        <v>45563</v>
      </c>
    </row>
    <row r="9212" spans="1:12" x14ac:dyDescent="0.25">
      <c r="A9212" t="s">
        <v>9256</v>
      </c>
      <c r="B9212" t="s">
        <v>35</v>
      </c>
      <c r="C9212" t="s">
        <v>14</v>
      </c>
      <c r="D9212" t="s">
        <v>36</v>
      </c>
      <c r="E9212" t="s">
        <v>16</v>
      </c>
      <c r="F9212" t="s">
        <v>33</v>
      </c>
      <c r="G9212">
        <v>611.77</v>
      </c>
      <c r="H9212">
        <v>1</v>
      </c>
      <c r="I9212">
        <v>611.77</v>
      </c>
      <c r="J9212">
        <v>1.44</v>
      </c>
      <c r="K9212">
        <v>4763</v>
      </c>
      <c r="L9212" s="1">
        <v>45379</v>
      </c>
    </row>
    <row r="9213" spans="1:12" x14ac:dyDescent="0.25">
      <c r="A9213" t="s">
        <v>9257</v>
      </c>
      <c r="B9213" t="s">
        <v>25</v>
      </c>
      <c r="C9213" t="s">
        <v>26</v>
      </c>
      <c r="D9213" t="s">
        <v>27</v>
      </c>
      <c r="E9213" t="s">
        <v>22</v>
      </c>
      <c r="F9213" t="s">
        <v>62</v>
      </c>
      <c r="G9213">
        <v>5032.83</v>
      </c>
      <c r="H9213">
        <v>5</v>
      </c>
      <c r="I9213">
        <v>25164.15</v>
      </c>
      <c r="J9213">
        <v>2.95</v>
      </c>
      <c r="K9213">
        <v>4148</v>
      </c>
      <c r="L9213" s="1">
        <v>45387</v>
      </c>
    </row>
    <row r="9214" spans="1:12" x14ac:dyDescent="0.25">
      <c r="A9214" t="s">
        <v>9258</v>
      </c>
      <c r="B9214" t="s">
        <v>65</v>
      </c>
      <c r="C9214" t="s">
        <v>20</v>
      </c>
      <c r="D9214" t="s">
        <v>66</v>
      </c>
      <c r="E9214" t="s">
        <v>16</v>
      </c>
      <c r="F9214" t="s">
        <v>33</v>
      </c>
      <c r="G9214">
        <v>6534.87</v>
      </c>
      <c r="H9214">
        <v>2</v>
      </c>
      <c r="I9214">
        <v>13069.74</v>
      </c>
      <c r="J9214">
        <v>1.93</v>
      </c>
      <c r="K9214">
        <v>471</v>
      </c>
      <c r="L9214" s="1">
        <v>45321</v>
      </c>
    </row>
    <row r="9215" spans="1:12" x14ac:dyDescent="0.25">
      <c r="A9215" t="s">
        <v>9259</v>
      </c>
      <c r="B9215" t="s">
        <v>49</v>
      </c>
      <c r="C9215" t="s">
        <v>14</v>
      </c>
      <c r="D9215" t="s">
        <v>50</v>
      </c>
      <c r="E9215" t="s">
        <v>47</v>
      </c>
      <c r="F9215" t="s">
        <v>62</v>
      </c>
      <c r="G9215">
        <v>19537.86</v>
      </c>
      <c r="H9215">
        <v>4</v>
      </c>
      <c r="I9215">
        <v>78151.44</v>
      </c>
      <c r="J9215">
        <v>2.4</v>
      </c>
      <c r="K9215">
        <v>4837</v>
      </c>
      <c r="L9215" s="1">
        <v>45568</v>
      </c>
    </row>
    <row r="9216" spans="1:12" x14ac:dyDescent="0.25">
      <c r="A9216" t="s">
        <v>9260</v>
      </c>
      <c r="B9216" t="s">
        <v>25</v>
      </c>
      <c r="C9216" t="s">
        <v>26</v>
      </c>
      <c r="D9216" t="s">
        <v>27</v>
      </c>
      <c r="E9216" t="s">
        <v>16</v>
      </c>
      <c r="F9216" t="s">
        <v>23</v>
      </c>
      <c r="G9216">
        <v>5237.43</v>
      </c>
      <c r="H9216">
        <v>3</v>
      </c>
      <c r="I9216">
        <v>15712.29</v>
      </c>
      <c r="J9216">
        <v>2.29</v>
      </c>
      <c r="K9216">
        <v>2028</v>
      </c>
      <c r="L9216" s="1">
        <v>45511</v>
      </c>
    </row>
    <row r="9217" spans="1:12" x14ac:dyDescent="0.25">
      <c r="A9217" t="s">
        <v>9261</v>
      </c>
      <c r="B9217" t="s">
        <v>19</v>
      </c>
      <c r="C9217" t="s">
        <v>20</v>
      </c>
      <c r="D9217" t="s">
        <v>21</v>
      </c>
      <c r="E9217" t="s">
        <v>47</v>
      </c>
      <c r="F9217" t="s">
        <v>17</v>
      </c>
      <c r="G9217">
        <v>2598.56</v>
      </c>
      <c r="H9217">
        <v>1</v>
      </c>
      <c r="I9217">
        <v>2598.56</v>
      </c>
      <c r="J9217">
        <v>2.67</v>
      </c>
      <c r="K9217">
        <v>1804</v>
      </c>
      <c r="L9217" s="1">
        <v>45492</v>
      </c>
    </row>
    <row r="9218" spans="1:12" x14ac:dyDescent="0.25">
      <c r="A9218" t="s">
        <v>9262</v>
      </c>
      <c r="B9218" t="s">
        <v>49</v>
      </c>
      <c r="C9218" t="s">
        <v>14</v>
      </c>
      <c r="D9218" t="s">
        <v>50</v>
      </c>
      <c r="E9218" t="s">
        <v>22</v>
      </c>
      <c r="F9218" t="s">
        <v>23</v>
      </c>
      <c r="G9218">
        <v>13621.89</v>
      </c>
      <c r="H9218">
        <v>1</v>
      </c>
      <c r="I9218">
        <v>13621.89</v>
      </c>
      <c r="J9218">
        <v>1.51</v>
      </c>
      <c r="K9218">
        <v>411</v>
      </c>
      <c r="L9218" s="1">
        <v>45581</v>
      </c>
    </row>
    <row r="9219" spans="1:12" x14ac:dyDescent="0.25">
      <c r="A9219" t="s">
        <v>9263</v>
      </c>
      <c r="B9219" t="s">
        <v>49</v>
      </c>
      <c r="C9219" t="s">
        <v>14</v>
      </c>
      <c r="D9219" t="s">
        <v>50</v>
      </c>
      <c r="E9219" t="s">
        <v>47</v>
      </c>
      <c r="F9219" t="s">
        <v>62</v>
      </c>
      <c r="G9219">
        <v>8492.7800000000007</v>
      </c>
      <c r="H9219">
        <v>3</v>
      </c>
      <c r="I9219">
        <v>25478.34</v>
      </c>
      <c r="J9219">
        <v>4.87</v>
      </c>
      <c r="K9219">
        <v>2397</v>
      </c>
      <c r="L9219" s="1">
        <v>45609</v>
      </c>
    </row>
    <row r="9220" spans="1:12" x14ac:dyDescent="0.25">
      <c r="A9220" t="s">
        <v>9264</v>
      </c>
      <c r="B9220" t="s">
        <v>25</v>
      </c>
      <c r="C9220" t="s">
        <v>26</v>
      </c>
      <c r="D9220" t="s">
        <v>27</v>
      </c>
      <c r="E9220" t="s">
        <v>47</v>
      </c>
      <c r="F9220" t="s">
        <v>23</v>
      </c>
      <c r="G9220">
        <v>1700.58</v>
      </c>
      <c r="H9220">
        <v>2</v>
      </c>
      <c r="I9220">
        <v>3401.16</v>
      </c>
      <c r="J9220">
        <v>1.75</v>
      </c>
      <c r="K9220">
        <v>854</v>
      </c>
      <c r="L9220" s="1">
        <v>45564</v>
      </c>
    </row>
    <row r="9221" spans="1:12" x14ac:dyDescent="0.25">
      <c r="A9221" t="s">
        <v>9265</v>
      </c>
      <c r="B9221" t="s">
        <v>30</v>
      </c>
      <c r="C9221" t="s">
        <v>31</v>
      </c>
      <c r="D9221" t="s">
        <v>32</v>
      </c>
      <c r="E9221" t="s">
        <v>16</v>
      </c>
      <c r="F9221" t="s">
        <v>28</v>
      </c>
      <c r="G9221">
        <v>14631.14</v>
      </c>
      <c r="H9221">
        <v>3</v>
      </c>
      <c r="I9221">
        <v>43893.42</v>
      </c>
      <c r="J9221">
        <v>1.37</v>
      </c>
      <c r="K9221">
        <v>1455</v>
      </c>
      <c r="L9221" s="1">
        <v>45495</v>
      </c>
    </row>
    <row r="9222" spans="1:12" x14ac:dyDescent="0.25">
      <c r="A9222" t="s">
        <v>9266</v>
      </c>
      <c r="B9222" t="s">
        <v>38</v>
      </c>
      <c r="C9222" t="s">
        <v>20</v>
      </c>
      <c r="D9222" t="s">
        <v>39</v>
      </c>
      <c r="E9222" t="s">
        <v>47</v>
      </c>
      <c r="F9222" t="s">
        <v>23</v>
      </c>
      <c r="G9222">
        <v>1818.23</v>
      </c>
      <c r="H9222">
        <v>4</v>
      </c>
      <c r="I9222">
        <v>7272.92</v>
      </c>
      <c r="J9222">
        <v>2.58</v>
      </c>
      <c r="K9222">
        <v>4192</v>
      </c>
      <c r="L9222" s="1">
        <v>45414</v>
      </c>
    </row>
    <row r="9223" spans="1:12" x14ac:dyDescent="0.25">
      <c r="A9223" t="s">
        <v>9267</v>
      </c>
      <c r="B9223" t="s">
        <v>53</v>
      </c>
      <c r="C9223" t="s">
        <v>31</v>
      </c>
      <c r="D9223" t="s">
        <v>54</v>
      </c>
      <c r="E9223" t="s">
        <v>47</v>
      </c>
      <c r="F9223" t="s">
        <v>33</v>
      </c>
      <c r="G9223">
        <v>14797.67</v>
      </c>
      <c r="H9223">
        <v>5</v>
      </c>
      <c r="I9223">
        <v>73988.350000000006</v>
      </c>
      <c r="J9223">
        <v>3.37</v>
      </c>
      <c r="K9223">
        <v>1057</v>
      </c>
      <c r="L9223" s="1">
        <v>45525</v>
      </c>
    </row>
    <row r="9224" spans="1:12" x14ac:dyDescent="0.25">
      <c r="A9224" t="s">
        <v>9268</v>
      </c>
      <c r="B9224" t="s">
        <v>49</v>
      </c>
      <c r="C9224" t="s">
        <v>14</v>
      </c>
      <c r="D9224" t="s">
        <v>50</v>
      </c>
      <c r="E9224" t="s">
        <v>16</v>
      </c>
      <c r="F9224" t="s">
        <v>17</v>
      </c>
      <c r="G9224">
        <v>12384.14</v>
      </c>
      <c r="H9224">
        <v>4</v>
      </c>
      <c r="I9224">
        <v>49536.56</v>
      </c>
      <c r="J9224">
        <v>2.81</v>
      </c>
      <c r="K9224">
        <v>1870</v>
      </c>
      <c r="L9224" s="1">
        <v>45574</v>
      </c>
    </row>
    <row r="9225" spans="1:12" x14ac:dyDescent="0.25">
      <c r="A9225" t="s">
        <v>9269</v>
      </c>
      <c r="B9225" t="s">
        <v>13</v>
      </c>
      <c r="C9225" t="s">
        <v>14</v>
      </c>
      <c r="D9225" t="s">
        <v>15</v>
      </c>
      <c r="E9225" t="s">
        <v>47</v>
      </c>
      <c r="F9225" t="s">
        <v>40</v>
      </c>
      <c r="G9225">
        <v>14821.9</v>
      </c>
      <c r="H9225">
        <v>3</v>
      </c>
      <c r="I9225">
        <v>44465.7</v>
      </c>
      <c r="J9225">
        <v>3.43</v>
      </c>
      <c r="K9225">
        <v>4727</v>
      </c>
      <c r="L9225" s="1">
        <v>45498</v>
      </c>
    </row>
    <row r="9226" spans="1:12" x14ac:dyDescent="0.25">
      <c r="A9226" t="s">
        <v>9270</v>
      </c>
      <c r="B9226" t="s">
        <v>25</v>
      </c>
      <c r="C9226" t="s">
        <v>26</v>
      </c>
      <c r="D9226" t="s">
        <v>27</v>
      </c>
      <c r="E9226" t="s">
        <v>22</v>
      </c>
      <c r="F9226" t="s">
        <v>40</v>
      </c>
      <c r="G9226">
        <v>9234.43</v>
      </c>
      <c r="H9226">
        <v>2</v>
      </c>
      <c r="I9226">
        <v>18468.86</v>
      </c>
      <c r="J9226">
        <v>2.34</v>
      </c>
      <c r="K9226">
        <v>3395</v>
      </c>
      <c r="L9226" s="1">
        <v>45543</v>
      </c>
    </row>
    <row r="9227" spans="1:12" x14ac:dyDescent="0.25">
      <c r="A9227" t="s">
        <v>9271</v>
      </c>
      <c r="B9227" t="s">
        <v>13</v>
      </c>
      <c r="C9227" t="s">
        <v>14</v>
      </c>
      <c r="D9227" t="s">
        <v>15</v>
      </c>
      <c r="E9227" t="s">
        <v>16</v>
      </c>
      <c r="F9227" t="s">
        <v>23</v>
      </c>
      <c r="G9227">
        <v>13872.91</v>
      </c>
      <c r="H9227">
        <v>2</v>
      </c>
      <c r="I9227">
        <v>27745.82</v>
      </c>
      <c r="J9227">
        <v>1.02</v>
      </c>
      <c r="K9227">
        <v>1630</v>
      </c>
      <c r="L9227" s="1">
        <v>45538</v>
      </c>
    </row>
    <row r="9228" spans="1:12" x14ac:dyDescent="0.25">
      <c r="A9228" t="s">
        <v>9272</v>
      </c>
      <c r="B9228" t="s">
        <v>30</v>
      </c>
      <c r="C9228" t="s">
        <v>31</v>
      </c>
      <c r="D9228" t="s">
        <v>32</v>
      </c>
      <c r="E9228" t="s">
        <v>22</v>
      </c>
      <c r="F9228" t="s">
        <v>28</v>
      </c>
      <c r="G9228">
        <v>2537.23</v>
      </c>
      <c r="H9228">
        <v>3</v>
      </c>
      <c r="I9228">
        <v>7611.69</v>
      </c>
      <c r="J9228">
        <v>4.7300000000000004</v>
      </c>
      <c r="K9228">
        <v>2237</v>
      </c>
      <c r="L9228" s="1">
        <v>45310</v>
      </c>
    </row>
    <row r="9229" spans="1:12" x14ac:dyDescent="0.25">
      <c r="A9229" t="s">
        <v>9273</v>
      </c>
      <c r="B9229" t="s">
        <v>38</v>
      </c>
      <c r="C9229" t="s">
        <v>20</v>
      </c>
      <c r="D9229" t="s">
        <v>39</v>
      </c>
      <c r="E9229" t="s">
        <v>47</v>
      </c>
      <c r="F9229" t="s">
        <v>40</v>
      </c>
      <c r="G9229">
        <v>18543.669999999998</v>
      </c>
      <c r="H9229">
        <v>4</v>
      </c>
      <c r="I9229">
        <v>74174.679999999993</v>
      </c>
      <c r="J9229">
        <v>1.33</v>
      </c>
      <c r="K9229">
        <v>393</v>
      </c>
      <c r="L9229" s="1">
        <v>45594</v>
      </c>
    </row>
    <row r="9230" spans="1:12" x14ac:dyDescent="0.25">
      <c r="A9230" t="s">
        <v>9274</v>
      </c>
      <c r="B9230" t="s">
        <v>43</v>
      </c>
      <c r="C9230" t="s">
        <v>44</v>
      </c>
      <c r="D9230" t="s">
        <v>45</v>
      </c>
      <c r="E9230" t="s">
        <v>22</v>
      </c>
      <c r="F9230" t="s">
        <v>23</v>
      </c>
      <c r="G9230">
        <v>15642.53</v>
      </c>
      <c r="H9230">
        <v>1</v>
      </c>
      <c r="I9230">
        <v>15642.53</v>
      </c>
      <c r="J9230">
        <v>4.1500000000000004</v>
      </c>
      <c r="K9230">
        <v>2501</v>
      </c>
      <c r="L9230" s="1">
        <v>45517</v>
      </c>
    </row>
    <row r="9231" spans="1:12" x14ac:dyDescent="0.25">
      <c r="A9231" t="s">
        <v>9275</v>
      </c>
      <c r="B9231" t="s">
        <v>43</v>
      </c>
      <c r="C9231" t="s">
        <v>44</v>
      </c>
      <c r="D9231" t="s">
        <v>45</v>
      </c>
      <c r="E9231" t="s">
        <v>47</v>
      </c>
      <c r="F9231" t="s">
        <v>62</v>
      </c>
      <c r="G9231">
        <v>10289.450000000001</v>
      </c>
      <c r="H9231">
        <v>2</v>
      </c>
      <c r="I9231">
        <v>20578.900000000001</v>
      </c>
      <c r="J9231">
        <v>3.72</v>
      </c>
      <c r="K9231">
        <v>3441</v>
      </c>
      <c r="L9231" s="1">
        <v>45500</v>
      </c>
    </row>
    <row r="9232" spans="1:12" x14ac:dyDescent="0.25">
      <c r="A9232" t="s">
        <v>9276</v>
      </c>
      <c r="B9232" t="s">
        <v>38</v>
      </c>
      <c r="C9232" t="s">
        <v>20</v>
      </c>
      <c r="D9232" t="s">
        <v>39</v>
      </c>
      <c r="E9232" t="s">
        <v>47</v>
      </c>
      <c r="F9232" t="s">
        <v>40</v>
      </c>
      <c r="G9232">
        <v>18564</v>
      </c>
      <c r="H9232">
        <v>1</v>
      </c>
      <c r="I9232">
        <v>18564</v>
      </c>
      <c r="J9232">
        <v>2</v>
      </c>
      <c r="K9232">
        <v>4622</v>
      </c>
      <c r="L9232" s="1">
        <v>45483</v>
      </c>
    </row>
    <row r="9233" spans="1:12" x14ac:dyDescent="0.25">
      <c r="A9233" t="s">
        <v>9277</v>
      </c>
      <c r="B9233" t="s">
        <v>35</v>
      </c>
      <c r="C9233" t="s">
        <v>14</v>
      </c>
      <c r="D9233" t="s">
        <v>36</v>
      </c>
      <c r="E9233" t="s">
        <v>16</v>
      </c>
      <c r="F9233" t="s">
        <v>33</v>
      </c>
      <c r="G9233">
        <v>8316.84</v>
      </c>
      <c r="H9233">
        <v>2</v>
      </c>
      <c r="I9233">
        <v>16633.68</v>
      </c>
      <c r="J9233">
        <v>4.3099999999999996</v>
      </c>
      <c r="K9233">
        <v>400</v>
      </c>
      <c r="L9233" s="1">
        <v>45535</v>
      </c>
    </row>
    <row r="9234" spans="1:12" x14ac:dyDescent="0.25">
      <c r="A9234" t="s">
        <v>9278</v>
      </c>
      <c r="B9234" t="s">
        <v>43</v>
      </c>
      <c r="C9234" t="s">
        <v>44</v>
      </c>
      <c r="D9234" t="s">
        <v>45</v>
      </c>
      <c r="E9234" t="s">
        <v>22</v>
      </c>
      <c r="F9234" t="s">
        <v>33</v>
      </c>
      <c r="G9234">
        <v>12026.19</v>
      </c>
      <c r="H9234">
        <v>2</v>
      </c>
      <c r="I9234">
        <v>24052.38</v>
      </c>
      <c r="J9234">
        <v>3.06</v>
      </c>
      <c r="K9234">
        <v>4691</v>
      </c>
      <c r="L9234" s="1">
        <v>45552</v>
      </c>
    </row>
    <row r="9235" spans="1:12" x14ac:dyDescent="0.25">
      <c r="A9235" t="s">
        <v>9279</v>
      </c>
      <c r="B9235" t="s">
        <v>43</v>
      </c>
      <c r="C9235" t="s">
        <v>44</v>
      </c>
      <c r="D9235" t="s">
        <v>45</v>
      </c>
      <c r="E9235" t="s">
        <v>22</v>
      </c>
      <c r="F9235" t="s">
        <v>40</v>
      </c>
      <c r="G9235">
        <v>19301.259999999998</v>
      </c>
      <c r="H9235">
        <v>4</v>
      </c>
      <c r="I9235">
        <v>77205.039999999994</v>
      </c>
      <c r="J9235">
        <v>4.0199999999999996</v>
      </c>
      <c r="K9235">
        <v>4155</v>
      </c>
      <c r="L9235" s="1">
        <v>45645</v>
      </c>
    </row>
    <row r="9236" spans="1:12" x14ac:dyDescent="0.25">
      <c r="A9236" t="s">
        <v>9280</v>
      </c>
      <c r="B9236" t="s">
        <v>65</v>
      </c>
      <c r="C9236" t="s">
        <v>20</v>
      </c>
      <c r="D9236" t="s">
        <v>66</v>
      </c>
      <c r="E9236" t="s">
        <v>16</v>
      </c>
      <c r="F9236" t="s">
        <v>33</v>
      </c>
      <c r="G9236">
        <v>15263.06</v>
      </c>
      <c r="H9236">
        <v>4</v>
      </c>
      <c r="I9236">
        <v>61052.24</v>
      </c>
      <c r="J9236">
        <v>1.03</v>
      </c>
      <c r="K9236">
        <v>2123</v>
      </c>
      <c r="L9236" s="1">
        <v>45483</v>
      </c>
    </row>
    <row r="9237" spans="1:12" x14ac:dyDescent="0.25">
      <c r="A9237" t="s">
        <v>9281</v>
      </c>
      <c r="B9237" t="s">
        <v>30</v>
      </c>
      <c r="C9237" t="s">
        <v>31</v>
      </c>
      <c r="D9237" t="s">
        <v>32</v>
      </c>
      <c r="E9237" t="s">
        <v>47</v>
      </c>
      <c r="F9237" t="s">
        <v>17</v>
      </c>
      <c r="G9237">
        <v>3686.6</v>
      </c>
      <c r="H9237">
        <v>5</v>
      </c>
      <c r="I9237">
        <v>18433</v>
      </c>
      <c r="J9237">
        <v>4.1500000000000004</v>
      </c>
      <c r="K9237">
        <v>786</v>
      </c>
      <c r="L9237" s="1">
        <v>45427</v>
      </c>
    </row>
    <row r="9238" spans="1:12" x14ac:dyDescent="0.25">
      <c r="A9238" t="s">
        <v>9282</v>
      </c>
      <c r="B9238" t="s">
        <v>19</v>
      </c>
      <c r="C9238" t="s">
        <v>20</v>
      </c>
      <c r="D9238" t="s">
        <v>21</v>
      </c>
      <c r="E9238" t="s">
        <v>22</v>
      </c>
      <c r="F9238" t="s">
        <v>62</v>
      </c>
      <c r="G9238">
        <v>13187.2</v>
      </c>
      <c r="H9238">
        <v>1</v>
      </c>
      <c r="I9238">
        <v>13187.2</v>
      </c>
      <c r="J9238">
        <v>1.2</v>
      </c>
      <c r="K9238">
        <v>362</v>
      </c>
      <c r="L9238" s="1">
        <v>45453</v>
      </c>
    </row>
    <row r="9239" spans="1:12" x14ac:dyDescent="0.25">
      <c r="A9239" t="s">
        <v>9283</v>
      </c>
      <c r="B9239" t="s">
        <v>65</v>
      </c>
      <c r="C9239" t="s">
        <v>20</v>
      </c>
      <c r="D9239" t="s">
        <v>66</v>
      </c>
      <c r="E9239" t="s">
        <v>47</v>
      </c>
      <c r="F9239" t="s">
        <v>62</v>
      </c>
      <c r="G9239">
        <v>18084.939999999999</v>
      </c>
      <c r="H9239">
        <v>3</v>
      </c>
      <c r="I9239">
        <v>54254.82</v>
      </c>
      <c r="J9239">
        <v>1.52</v>
      </c>
      <c r="K9239">
        <v>2925</v>
      </c>
      <c r="L9239" s="1">
        <v>45371</v>
      </c>
    </row>
    <row r="9240" spans="1:12" x14ac:dyDescent="0.25">
      <c r="A9240" t="s">
        <v>9284</v>
      </c>
      <c r="B9240" t="s">
        <v>65</v>
      </c>
      <c r="C9240" t="s">
        <v>20</v>
      </c>
      <c r="D9240" t="s">
        <v>66</v>
      </c>
      <c r="E9240" t="s">
        <v>22</v>
      </c>
      <c r="F9240" t="s">
        <v>17</v>
      </c>
      <c r="G9240">
        <v>6015.86</v>
      </c>
      <c r="H9240">
        <v>4</v>
      </c>
      <c r="I9240">
        <v>24063.439999999999</v>
      </c>
      <c r="J9240">
        <v>1.89</v>
      </c>
      <c r="K9240">
        <v>631</v>
      </c>
      <c r="L9240" s="1">
        <v>45366</v>
      </c>
    </row>
    <row r="9241" spans="1:12" x14ac:dyDescent="0.25">
      <c r="A9241" t="s">
        <v>9285</v>
      </c>
      <c r="B9241" t="s">
        <v>53</v>
      </c>
      <c r="C9241" t="s">
        <v>31</v>
      </c>
      <c r="D9241" t="s">
        <v>54</v>
      </c>
      <c r="E9241" t="s">
        <v>16</v>
      </c>
      <c r="F9241" t="s">
        <v>62</v>
      </c>
      <c r="G9241">
        <v>13050.69</v>
      </c>
      <c r="H9241">
        <v>1</v>
      </c>
      <c r="I9241">
        <v>13050.69</v>
      </c>
      <c r="J9241">
        <v>4.07</v>
      </c>
      <c r="K9241">
        <v>1547</v>
      </c>
      <c r="L9241" s="1">
        <v>45316</v>
      </c>
    </row>
    <row r="9242" spans="1:12" x14ac:dyDescent="0.25">
      <c r="A9242" t="s">
        <v>9286</v>
      </c>
      <c r="B9242" t="s">
        <v>19</v>
      </c>
      <c r="C9242" t="s">
        <v>20</v>
      </c>
      <c r="D9242" t="s">
        <v>21</v>
      </c>
      <c r="E9242" t="s">
        <v>22</v>
      </c>
      <c r="F9242" t="s">
        <v>40</v>
      </c>
      <c r="G9242">
        <v>5940.73</v>
      </c>
      <c r="H9242">
        <v>4</v>
      </c>
      <c r="I9242">
        <v>23762.92</v>
      </c>
      <c r="J9242">
        <v>3.27</v>
      </c>
      <c r="K9242">
        <v>3643</v>
      </c>
      <c r="L9242" s="1">
        <v>45431</v>
      </c>
    </row>
    <row r="9243" spans="1:12" x14ac:dyDescent="0.25">
      <c r="A9243" t="s">
        <v>9287</v>
      </c>
      <c r="B9243" t="s">
        <v>25</v>
      </c>
      <c r="C9243" t="s">
        <v>26</v>
      </c>
      <c r="D9243" t="s">
        <v>27</v>
      </c>
      <c r="E9243" t="s">
        <v>47</v>
      </c>
      <c r="F9243" t="s">
        <v>33</v>
      </c>
      <c r="G9243">
        <v>10368.08</v>
      </c>
      <c r="H9243">
        <v>2</v>
      </c>
      <c r="I9243">
        <v>20736.16</v>
      </c>
      <c r="J9243">
        <v>2.08</v>
      </c>
      <c r="K9243">
        <v>472</v>
      </c>
      <c r="L9243" s="1">
        <v>45506</v>
      </c>
    </row>
    <row r="9244" spans="1:12" x14ac:dyDescent="0.25">
      <c r="A9244" t="s">
        <v>9288</v>
      </c>
      <c r="B9244" t="s">
        <v>19</v>
      </c>
      <c r="C9244" t="s">
        <v>20</v>
      </c>
      <c r="D9244" t="s">
        <v>21</v>
      </c>
      <c r="E9244" t="s">
        <v>22</v>
      </c>
      <c r="F9244" t="s">
        <v>17</v>
      </c>
      <c r="G9244">
        <v>14299.7</v>
      </c>
      <c r="H9244">
        <v>4</v>
      </c>
      <c r="I9244">
        <v>57198.8</v>
      </c>
      <c r="J9244">
        <v>2.2400000000000002</v>
      </c>
      <c r="K9244">
        <v>2609</v>
      </c>
      <c r="L9244" s="1">
        <v>45516</v>
      </c>
    </row>
    <row r="9245" spans="1:12" x14ac:dyDescent="0.25">
      <c r="A9245" t="s">
        <v>9289</v>
      </c>
      <c r="B9245" t="s">
        <v>49</v>
      </c>
      <c r="C9245" t="s">
        <v>14</v>
      </c>
      <c r="D9245" t="s">
        <v>50</v>
      </c>
      <c r="E9245" t="s">
        <v>22</v>
      </c>
      <c r="F9245" t="s">
        <v>17</v>
      </c>
      <c r="G9245">
        <v>5530.68</v>
      </c>
      <c r="H9245">
        <v>4</v>
      </c>
      <c r="I9245">
        <v>22122.720000000001</v>
      </c>
      <c r="J9245">
        <v>1.1000000000000001</v>
      </c>
      <c r="K9245">
        <v>4881</v>
      </c>
      <c r="L9245" s="1">
        <v>45375</v>
      </c>
    </row>
    <row r="9246" spans="1:12" x14ac:dyDescent="0.25">
      <c r="A9246" t="s">
        <v>9290</v>
      </c>
      <c r="B9246" t="s">
        <v>35</v>
      </c>
      <c r="C9246" t="s">
        <v>14</v>
      </c>
      <c r="D9246" t="s">
        <v>36</v>
      </c>
      <c r="E9246" t="s">
        <v>22</v>
      </c>
      <c r="F9246" t="s">
        <v>28</v>
      </c>
      <c r="G9246">
        <v>3933.64</v>
      </c>
      <c r="H9246">
        <v>3</v>
      </c>
      <c r="I9246">
        <v>11800.92</v>
      </c>
      <c r="J9246">
        <v>4.66</v>
      </c>
      <c r="K9246">
        <v>2437</v>
      </c>
      <c r="L9246" s="1">
        <v>45578</v>
      </c>
    </row>
    <row r="9247" spans="1:12" x14ac:dyDescent="0.25">
      <c r="A9247" t="s">
        <v>9291</v>
      </c>
      <c r="B9247" t="s">
        <v>25</v>
      </c>
      <c r="C9247" t="s">
        <v>26</v>
      </c>
      <c r="D9247" t="s">
        <v>27</v>
      </c>
      <c r="E9247" t="s">
        <v>22</v>
      </c>
      <c r="F9247" t="s">
        <v>33</v>
      </c>
      <c r="G9247">
        <v>3794.53</v>
      </c>
      <c r="H9247">
        <v>3</v>
      </c>
      <c r="I9247">
        <v>11383.59</v>
      </c>
      <c r="J9247">
        <v>1.72</v>
      </c>
      <c r="K9247">
        <v>1042</v>
      </c>
      <c r="L9247" s="1">
        <v>45540</v>
      </c>
    </row>
    <row r="9248" spans="1:12" x14ac:dyDescent="0.25">
      <c r="A9248" t="s">
        <v>9292</v>
      </c>
      <c r="B9248" t="s">
        <v>19</v>
      </c>
      <c r="C9248" t="s">
        <v>20</v>
      </c>
      <c r="D9248" t="s">
        <v>21</v>
      </c>
      <c r="E9248" t="s">
        <v>22</v>
      </c>
      <c r="F9248" t="s">
        <v>17</v>
      </c>
      <c r="G9248">
        <v>12817.22</v>
      </c>
      <c r="H9248">
        <v>2</v>
      </c>
      <c r="I9248">
        <v>25634.44</v>
      </c>
      <c r="J9248">
        <v>2.79</v>
      </c>
      <c r="K9248">
        <v>384</v>
      </c>
      <c r="L9248" s="1">
        <v>45305</v>
      </c>
    </row>
    <row r="9249" spans="1:12" x14ac:dyDescent="0.25">
      <c r="A9249" t="s">
        <v>9293</v>
      </c>
      <c r="B9249" t="s">
        <v>43</v>
      </c>
      <c r="C9249" t="s">
        <v>44</v>
      </c>
      <c r="D9249" t="s">
        <v>45</v>
      </c>
      <c r="E9249" t="s">
        <v>22</v>
      </c>
      <c r="F9249" t="s">
        <v>28</v>
      </c>
      <c r="G9249">
        <v>1770.63</v>
      </c>
      <c r="H9249">
        <v>4</v>
      </c>
      <c r="I9249">
        <v>7082.52</v>
      </c>
      <c r="J9249">
        <v>1.96</v>
      </c>
      <c r="K9249">
        <v>3742</v>
      </c>
      <c r="L9249" s="1">
        <v>45616</v>
      </c>
    </row>
    <row r="9250" spans="1:12" x14ac:dyDescent="0.25">
      <c r="A9250" t="s">
        <v>9294</v>
      </c>
      <c r="B9250" t="s">
        <v>30</v>
      </c>
      <c r="C9250" t="s">
        <v>31</v>
      </c>
      <c r="D9250" t="s">
        <v>32</v>
      </c>
      <c r="E9250" t="s">
        <v>16</v>
      </c>
      <c r="F9250" t="s">
        <v>33</v>
      </c>
      <c r="G9250">
        <v>14121.93</v>
      </c>
      <c r="H9250">
        <v>4</v>
      </c>
      <c r="I9250">
        <v>56487.72</v>
      </c>
      <c r="J9250">
        <v>1.43</v>
      </c>
      <c r="K9250">
        <v>2728</v>
      </c>
      <c r="L9250" s="1">
        <v>45407</v>
      </c>
    </row>
    <row r="9251" spans="1:12" x14ac:dyDescent="0.25">
      <c r="A9251" t="s">
        <v>9295</v>
      </c>
      <c r="B9251" t="s">
        <v>43</v>
      </c>
      <c r="C9251" t="s">
        <v>44</v>
      </c>
      <c r="D9251" t="s">
        <v>45</v>
      </c>
      <c r="E9251" t="s">
        <v>16</v>
      </c>
      <c r="F9251" t="s">
        <v>17</v>
      </c>
      <c r="G9251">
        <v>14949.55</v>
      </c>
      <c r="H9251">
        <v>1</v>
      </c>
      <c r="I9251">
        <v>14949.55</v>
      </c>
      <c r="J9251">
        <v>1.1200000000000001</v>
      </c>
      <c r="K9251">
        <v>1682</v>
      </c>
      <c r="L9251" s="1">
        <v>45625</v>
      </c>
    </row>
    <row r="9252" spans="1:12" x14ac:dyDescent="0.25">
      <c r="A9252" t="s">
        <v>9296</v>
      </c>
      <c r="B9252" t="s">
        <v>30</v>
      </c>
      <c r="C9252" t="s">
        <v>31</v>
      </c>
      <c r="D9252" t="s">
        <v>32</v>
      </c>
      <c r="E9252" t="s">
        <v>16</v>
      </c>
      <c r="F9252" t="s">
        <v>40</v>
      </c>
      <c r="G9252">
        <v>6559.05</v>
      </c>
      <c r="H9252">
        <v>4</v>
      </c>
      <c r="I9252">
        <v>26236.2</v>
      </c>
      <c r="J9252">
        <v>2.56</v>
      </c>
      <c r="K9252">
        <v>2763</v>
      </c>
      <c r="L9252" s="1">
        <v>45426</v>
      </c>
    </row>
    <row r="9253" spans="1:12" x14ac:dyDescent="0.25">
      <c r="A9253" t="s">
        <v>9297</v>
      </c>
      <c r="B9253" t="s">
        <v>19</v>
      </c>
      <c r="C9253" t="s">
        <v>20</v>
      </c>
      <c r="D9253" t="s">
        <v>21</v>
      </c>
      <c r="E9253" t="s">
        <v>16</v>
      </c>
      <c r="F9253" t="s">
        <v>17</v>
      </c>
      <c r="G9253">
        <v>1643.32</v>
      </c>
      <c r="H9253">
        <v>2</v>
      </c>
      <c r="I9253">
        <v>3286.64</v>
      </c>
      <c r="J9253">
        <v>1.67</v>
      </c>
      <c r="K9253">
        <v>4859</v>
      </c>
      <c r="L9253" s="1">
        <v>45498</v>
      </c>
    </row>
    <row r="9254" spans="1:12" x14ac:dyDescent="0.25">
      <c r="A9254" t="s">
        <v>9298</v>
      </c>
      <c r="B9254" t="s">
        <v>25</v>
      </c>
      <c r="C9254" t="s">
        <v>26</v>
      </c>
      <c r="D9254" t="s">
        <v>27</v>
      </c>
      <c r="E9254" t="s">
        <v>47</v>
      </c>
      <c r="F9254" t="s">
        <v>17</v>
      </c>
      <c r="G9254">
        <v>8783.4599999999991</v>
      </c>
      <c r="H9254">
        <v>4</v>
      </c>
      <c r="I9254">
        <v>35133.839999999997</v>
      </c>
      <c r="J9254">
        <v>2.58</v>
      </c>
      <c r="K9254">
        <v>1284</v>
      </c>
      <c r="L9254" s="1">
        <v>45450</v>
      </c>
    </row>
    <row r="9255" spans="1:12" x14ac:dyDescent="0.25">
      <c r="A9255" t="s">
        <v>9299</v>
      </c>
      <c r="B9255" t="s">
        <v>30</v>
      </c>
      <c r="C9255" t="s">
        <v>31</v>
      </c>
      <c r="D9255" t="s">
        <v>32</v>
      </c>
      <c r="E9255" t="s">
        <v>16</v>
      </c>
      <c r="F9255" t="s">
        <v>28</v>
      </c>
      <c r="G9255">
        <v>7298.15</v>
      </c>
      <c r="H9255">
        <v>2</v>
      </c>
      <c r="I9255">
        <v>14596.3</v>
      </c>
      <c r="J9255">
        <v>3.66</v>
      </c>
      <c r="K9255">
        <v>1602</v>
      </c>
      <c r="L9255" s="1">
        <v>45591</v>
      </c>
    </row>
    <row r="9256" spans="1:12" x14ac:dyDescent="0.25">
      <c r="A9256" t="s">
        <v>9300</v>
      </c>
      <c r="B9256" t="s">
        <v>13</v>
      </c>
      <c r="C9256" t="s">
        <v>14</v>
      </c>
      <c r="D9256" t="s">
        <v>15</v>
      </c>
      <c r="E9256" t="s">
        <v>16</v>
      </c>
      <c r="F9256" t="s">
        <v>17</v>
      </c>
      <c r="G9256">
        <v>6121.53</v>
      </c>
      <c r="H9256">
        <v>1</v>
      </c>
      <c r="I9256">
        <v>6121.53</v>
      </c>
      <c r="J9256">
        <v>1.65</v>
      </c>
      <c r="K9256">
        <v>3491</v>
      </c>
      <c r="L9256" s="1">
        <v>45293</v>
      </c>
    </row>
    <row r="9257" spans="1:12" x14ac:dyDescent="0.25">
      <c r="A9257" t="s">
        <v>9301</v>
      </c>
      <c r="B9257" t="s">
        <v>35</v>
      </c>
      <c r="C9257" t="s">
        <v>14</v>
      </c>
      <c r="D9257" t="s">
        <v>36</v>
      </c>
      <c r="E9257" t="s">
        <v>47</v>
      </c>
      <c r="F9257" t="s">
        <v>33</v>
      </c>
      <c r="G9257">
        <v>11327.89</v>
      </c>
      <c r="H9257">
        <v>3</v>
      </c>
      <c r="I9257">
        <v>33983.67</v>
      </c>
      <c r="J9257">
        <v>4.12</v>
      </c>
      <c r="K9257">
        <v>4414</v>
      </c>
      <c r="L9257" s="1">
        <v>45386</v>
      </c>
    </row>
    <row r="9258" spans="1:12" x14ac:dyDescent="0.25">
      <c r="A9258" t="s">
        <v>9302</v>
      </c>
      <c r="B9258" t="s">
        <v>38</v>
      </c>
      <c r="C9258" t="s">
        <v>20</v>
      </c>
      <c r="D9258" t="s">
        <v>39</v>
      </c>
      <c r="E9258" t="s">
        <v>22</v>
      </c>
      <c r="F9258" t="s">
        <v>62</v>
      </c>
      <c r="G9258">
        <v>8248.74</v>
      </c>
      <c r="H9258">
        <v>3</v>
      </c>
      <c r="I9258">
        <v>24746.22</v>
      </c>
      <c r="J9258">
        <v>4.76</v>
      </c>
      <c r="K9258">
        <v>835</v>
      </c>
      <c r="L9258" s="1">
        <v>45450</v>
      </c>
    </row>
    <row r="9259" spans="1:12" x14ac:dyDescent="0.25">
      <c r="A9259" t="s">
        <v>9303</v>
      </c>
      <c r="B9259" t="s">
        <v>35</v>
      </c>
      <c r="C9259" t="s">
        <v>14</v>
      </c>
      <c r="D9259" t="s">
        <v>36</v>
      </c>
      <c r="E9259" t="s">
        <v>47</v>
      </c>
      <c r="F9259" t="s">
        <v>40</v>
      </c>
      <c r="G9259">
        <v>4635.22</v>
      </c>
      <c r="H9259">
        <v>1</v>
      </c>
      <c r="I9259">
        <v>4635.22</v>
      </c>
      <c r="J9259">
        <v>4.9800000000000004</v>
      </c>
      <c r="K9259">
        <v>247</v>
      </c>
      <c r="L9259" s="1">
        <v>45578</v>
      </c>
    </row>
    <row r="9260" spans="1:12" x14ac:dyDescent="0.25">
      <c r="A9260" t="s">
        <v>9304</v>
      </c>
      <c r="B9260" t="s">
        <v>13</v>
      </c>
      <c r="C9260" t="s">
        <v>14</v>
      </c>
      <c r="D9260" t="s">
        <v>15</v>
      </c>
      <c r="E9260" t="s">
        <v>22</v>
      </c>
      <c r="F9260" t="s">
        <v>33</v>
      </c>
      <c r="G9260">
        <v>17880.77</v>
      </c>
      <c r="H9260">
        <v>5</v>
      </c>
      <c r="I9260">
        <v>89403.85</v>
      </c>
      <c r="J9260">
        <v>4.58</v>
      </c>
      <c r="K9260">
        <v>3511</v>
      </c>
      <c r="L9260" s="1">
        <v>45382</v>
      </c>
    </row>
    <row r="9261" spans="1:12" x14ac:dyDescent="0.25">
      <c r="A9261" t="s">
        <v>9305</v>
      </c>
      <c r="B9261" t="s">
        <v>35</v>
      </c>
      <c r="C9261" t="s">
        <v>14</v>
      </c>
      <c r="D9261" t="s">
        <v>36</v>
      </c>
      <c r="E9261" t="s">
        <v>22</v>
      </c>
      <c r="F9261" t="s">
        <v>23</v>
      </c>
      <c r="G9261">
        <v>4533.2</v>
      </c>
      <c r="H9261">
        <v>2</v>
      </c>
      <c r="I9261">
        <v>9066.4</v>
      </c>
      <c r="J9261">
        <v>4.24</v>
      </c>
      <c r="K9261">
        <v>2423</v>
      </c>
      <c r="L9261" s="1">
        <v>45318</v>
      </c>
    </row>
    <row r="9262" spans="1:12" x14ac:dyDescent="0.25">
      <c r="A9262" t="s">
        <v>9306</v>
      </c>
      <c r="B9262" t="s">
        <v>19</v>
      </c>
      <c r="C9262" t="s">
        <v>20</v>
      </c>
      <c r="D9262" t="s">
        <v>21</v>
      </c>
      <c r="E9262" t="s">
        <v>16</v>
      </c>
      <c r="F9262" t="s">
        <v>62</v>
      </c>
      <c r="G9262">
        <v>10221.66</v>
      </c>
      <c r="H9262">
        <v>3</v>
      </c>
      <c r="I9262">
        <v>30664.98</v>
      </c>
      <c r="J9262">
        <v>2.1</v>
      </c>
      <c r="K9262">
        <v>1651</v>
      </c>
      <c r="L9262" s="1">
        <v>45374</v>
      </c>
    </row>
    <row r="9263" spans="1:12" x14ac:dyDescent="0.25">
      <c r="A9263" t="s">
        <v>9307</v>
      </c>
      <c r="B9263" t="s">
        <v>38</v>
      </c>
      <c r="C9263" t="s">
        <v>20</v>
      </c>
      <c r="D9263" t="s">
        <v>39</v>
      </c>
      <c r="E9263" t="s">
        <v>47</v>
      </c>
      <c r="F9263" t="s">
        <v>28</v>
      </c>
      <c r="G9263">
        <v>17216.38</v>
      </c>
      <c r="H9263">
        <v>2</v>
      </c>
      <c r="I9263">
        <v>34432.76</v>
      </c>
      <c r="J9263">
        <v>3.55</v>
      </c>
      <c r="K9263">
        <v>4546</v>
      </c>
      <c r="L9263" s="1">
        <v>45592</v>
      </c>
    </row>
    <row r="9264" spans="1:12" x14ac:dyDescent="0.25">
      <c r="A9264" t="s">
        <v>9308</v>
      </c>
      <c r="B9264" t="s">
        <v>43</v>
      </c>
      <c r="C9264" t="s">
        <v>44</v>
      </c>
      <c r="D9264" t="s">
        <v>45</v>
      </c>
      <c r="E9264" t="s">
        <v>22</v>
      </c>
      <c r="F9264" t="s">
        <v>28</v>
      </c>
      <c r="G9264">
        <v>14693.54</v>
      </c>
      <c r="H9264">
        <v>4</v>
      </c>
      <c r="I9264">
        <v>58774.16</v>
      </c>
      <c r="J9264">
        <v>2.58</v>
      </c>
      <c r="K9264">
        <v>3420</v>
      </c>
      <c r="L9264" s="1">
        <v>45359</v>
      </c>
    </row>
    <row r="9265" spans="1:12" x14ac:dyDescent="0.25">
      <c r="A9265" t="s">
        <v>9309</v>
      </c>
      <c r="B9265" t="s">
        <v>65</v>
      </c>
      <c r="C9265" t="s">
        <v>20</v>
      </c>
      <c r="D9265" t="s">
        <v>66</v>
      </c>
      <c r="E9265" t="s">
        <v>22</v>
      </c>
      <c r="F9265" t="s">
        <v>28</v>
      </c>
      <c r="G9265">
        <v>8678.7900000000009</v>
      </c>
      <c r="H9265">
        <v>5</v>
      </c>
      <c r="I9265">
        <v>43393.95</v>
      </c>
      <c r="J9265">
        <v>2.96</v>
      </c>
      <c r="K9265">
        <v>3963</v>
      </c>
      <c r="L9265" s="1">
        <v>45443</v>
      </c>
    </row>
    <row r="9266" spans="1:12" x14ac:dyDescent="0.25">
      <c r="A9266" t="s">
        <v>9310</v>
      </c>
      <c r="B9266" t="s">
        <v>19</v>
      </c>
      <c r="C9266" t="s">
        <v>20</v>
      </c>
      <c r="D9266" t="s">
        <v>21</v>
      </c>
      <c r="E9266" t="s">
        <v>47</v>
      </c>
      <c r="F9266" t="s">
        <v>33</v>
      </c>
      <c r="G9266">
        <v>14795.54</v>
      </c>
      <c r="H9266">
        <v>2</v>
      </c>
      <c r="I9266">
        <v>29591.08</v>
      </c>
      <c r="J9266">
        <v>2.4</v>
      </c>
      <c r="K9266">
        <v>3955</v>
      </c>
      <c r="L9266" s="1">
        <v>45453</v>
      </c>
    </row>
    <row r="9267" spans="1:12" x14ac:dyDescent="0.25">
      <c r="A9267" t="s">
        <v>9311</v>
      </c>
      <c r="B9267" t="s">
        <v>43</v>
      </c>
      <c r="C9267" t="s">
        <v>44</v>
      </c>
      <c r="D9267" t="s">
        <v>45</v>
      </c>
      <c r="E9267" t="s">
        <v>22</v>
      </c>
      <c r="F9267" t="s">
        <v>33</v>
      </c>
      <c r="G9267">
        <v>11468.03</v>
      </c>
      <c r="H9267">
        <v>3</v>
      </c>
      <c r="I9267">
        <v>34404.089999999997</v>
      </c>
      <c r="J9267">
        <v>2.4500000000000002</v>
      </c>
      <c r="K9267">
        <v>2719</v>
      </c>
      <c r="L9267" s="1">
        <v>45562</v>
      </c>
    </row>
    <row r="9268" spans="1:12" x14ac:dyDescent="0.25">
      <c r="A9268" t="s">
        <v>9312</v>
      </c>
      <c r="B9268" t="s">
        <v>65</v>
      </c>
      <c r="C9268" t="s">
        <v>20</v>
      </c>
      <c r="D9268" t="s">
        <v>66</v>
      </c>
      <c r="E9268" t="s">
        <v>16</v>
      </c>
      <c r="F9268" t="s">
        <v>28</v>
      </c>
      <c r="G9268">
        <v>3535.17</v>
      </c>
      <c r="H9268">
        <v>3</v>
      </c>
      <c r="I9268">
        <v>10605.51</v>
      </c>
      <c r="J9268">
        <v>4.76</v>
      </c>
      <c r="K9268">
        <v>706</v>
      </c>
      <c r="L9268" s="1">
        <v>45435</v>
      </c>
    </row>
    <row r="9269" spans="1:12" x14ac:dyDescent="0.25">
      <c r="A9269" t="s">
        <v>9313</v>
      </c>
      <c r="B9269" t="s">
        <v>65</v>
      </c>
      <c r="C9269" t="s">
        <v>20</v>
      </c>
      <c r="D9269" t="s">
        <v>66</v>
      </c>
      <c r="E9269" t="s">
        <v>47</v>
      </c>
      <c r="F9269" t="s">
        <v>17</v>
      </c>
      <c r="G9269">
        <v>7683.53</v>
      </c>
      <c r="H9269">
        <v>3</v>
      </c>
      <c r="I9269">
        <v>23050.59</v>
      </c>
      <c r="J9269">
        <v>2.59</v>
      </c>
      <c r="K9269">
        <v>3065</v>
      </c>
      <c r="L9269" s="1">
        <v>45298</v>
      </c>
    </row>
    <row r="9270" spans="1:12" x14ac:dyDescent="0.25">
      <c r="A9270" t="s">
        <v>9314</v>
      </c>
      <c r="B9270" t="s">
        <v>19</v>
      </c>
      <c r="C9270" t="s">
        <v>20</v>
      </c>
      <c r="D9270" t="s">
        <v>21</v>
      </c>
      <c r="E9270" t="s">
        <v>22</v>
      </c>
      <c r="F9270" t="s">
        <v>17</v>
      </c>
      <c r="G9270">
        <v>4591.08</v>
      </c>
      <c r="H9270">
        <v>3</v>
      </c>
      <c r="I9270">
        <v>13773.24</v>
      </c>
      <c r="J9270">
        <v>2.8</v>
      </c>
      <c r="K9270">
        <v>322</v>
      </c>
      <c r="L9270" s="1">
        <v>45599</v>
      </c>
    </row>
    <row r="9271" spans="1:12" x14ac:dyDescent="0.25">
      <c r="A9271" t="s">
        <v>9315</v>
      </c>
      <c r="B9271" t="s">
        <v>13</v>
      </c>
      <c r="C9271" t="s">
        <v>14</v>
      </c>
      <c r="D9271" t="s">
        <v>15</v>
      </c>
      <c r="E9271" t="s">
        <v>16</v>
      </c>
      <c r="F9271" t="s">
        <v>62</v>
      </c>
      <c r="G9271">
        <v>3859.11</v>
      </c>
      <c r="H9271">
        <v>5</v>
      </c>
      <c r="I9271">
        <v>19295.55</v>
      </c>
      <c r="J9271">
        <v>2.76</v>
      </c>
      <c r="K9271">
        <v>2574</v>
      </c>
      <c r="L9271" s="1">
        <v>45307</v>
      </c>
    </row>
    <row r="9272" spans="1:12" x14ac:dyDescent="0.25">
      <c r="A9272" t="s">
        <v>9316</v>
      </c>
      <c r="B9272" t="s">
        <v>35</v>
      </c>
      <c r="C9272" t="s">
        <v>14</v>
      </c>
      <c r="D9272" t="s">
        <v>36</v>
      </c>
      <c r="E9272" t="s">
        <v>22</v>
      </c>
      <c r="F9272" t="s">
        <v>17</v>
      </c>
      <c r="G9272">
        <v>7510.67</v>
      </c>
      <c r="H9272">
        <v>2</v>
      </c>
      <c r="I9272">
        <v>15021.34</v>
      </c>
      <c r="J9272">
        <v>1.1299999999999999</v>
      </c>
      <c r="K9272">
        <v>533</v>
      </c>
      <c r="L9272" s="1">
        <v>45453</v>
      </c>
    </row>
    <row r="9273" spans="1:12" x14ac:dyDescent="0.25">
      <c r="A9273" t="s">
        <v>9317</v>
      </c>
      <c r="B9273" t="s">
        <v>53</v>
      </c>
      <c r="C9273" t="s">
        <v>31</v>
      </c>
      <c r="D9273" t="s">
        <v>54</v>
      </c>
      <c r="E9273" t="s">
        <v>22</v>
      </c>
      <c r="F9273" t="s">
        <v>28</v>
      </c>
      <c r="G9273">
        <v>9409.8799999999992</v>
      </c>
      <c r="H9273">
        <v>1</v>
      </c>
      <c r="I9273">
        <v>9409.8799999999992</v>
      </c>
      <c r="J9273">
        <v>3.87</v>
      </c>
      <c r="K9273">
        <v>3753</v>
      </c>
      <c r="L9273" s="1">
        <v>45387</v>
      </c>
    </row>
    <row r="9274" spans="1:12" x14ac:dyDescent="0.25">
      <c r="A9274" t="s">
        <v>9318</v>
      </c>
      <c r="B9274" t="s">
        <v>19</v>
      </c>
      <c r="C9274" t="s">
        <v>20</v>
      </c>
      <c r="D9274" t="s">
        <v>21</v>
      </c>
      <c r="E9274" t="s">
        <v>47</v>
      </c>
      <c r="F9274" t="s">
        <v>23</v>
      </c>
      <c r="G9274">
        <v>14761.62</v>
      </c>
      <c r="H9274">
        <v>2</v>
      </c>
      <c r="I9274">
        <v>29523.24</v>
      </c>
      <c r="J9274">
        <v>3.49</v>
      </c>
      <c r="K9274">
        <v>1476</v>
      </c>
      <c r="L9274" s="1">
        <v>45626</v>
      </c>
    </row>
    <row r="9275" spans="1:12" x14ac:dyDescent="0.25">
      <c r="A9275" t="s">
        <v>9319</v>
      </c>
      <c r="B9275" t="s">
        <v>38</v>
      </c>
      <c r="C9275" t="s">
        <v>20</v>
      </c>
      <c r="D9275" t="s">
        <v>39</v>
      </c>
      <c r="E9275" t="s">
        <v>16</v>
      </c>
      <c r="F9275" t="s">
        <v>17</v>
      </c>
      <c r="G9275">
        <v>17216.169999999998</v>
      </c>
      <c r="H9275">
        <v>5</v>
      </c>
      <c r="I9275">
        <v>86080.85</v>
      </c>
      <c r="J9275">
        <v>4.33</v>
      </c>
      <c r="K9275">
        <v>3246</v>
      </c>
      <c r="L9275" s="1">
        <v>45537</v>
      </c>
    </row>
    <row r="9276" spans="1:12" x14ac:dyDescent="0.25">
      <c r="A9276" t="s">
        <v>9320</v>
      </c>
      <c r="B9276" t="s">
        <v>25</v>
      </c>
      <c r="C9276" t="s">
        <v>26</v>
      </c>
      <c r="D9276" t="s">
        <v>27</v>
      </c>
      <c r="E9276" t="s">
        <v>47</v>
      </c>
      <c r="F9276" t="s">
        <v>17</v>
      </c>
      <c r="G9276">
        <v>6166.18</v>
      </c>
      <c r="H9276">
        <v>2</v>
      </c>
      <c r="I9276">
        <v>12332.36</v>
      </c>
      <c r="J9276">
        <v>5</v>
      </c>
      <c r="K9276">
        <v>4312</v>
      </c>
      <c r="L9276" s="1">
        <v>45600</v>
      </c>
    </row>
    <row r="9277" spans="1:12" x14ac:dyDescent="0.25">
      <c r="A9277" t="s">
        <v>9321</v>
      </c>
      <c r="B9277" t="s">
        <v>25</v>
      </c>
      <c r="C9277" t="s">
        <v>26</v>
      </c>
      <c r="D9277" t="s">
        <v>27</v>
      </c>
      <c r="E9277" t="s">
        <v>47</v>
      </c>
      <c r="F9277" t="s">
        <v>62</v>
      </c>
      <c r="G9277">
        <v>9314.83</v>
      </c>
      <c r="H9277">
        <v>1</v>
      </c>
      <c r="I9277">
        <v>9314.83</v>
      </c>
      <c r="J9277">
        <v>1.03</v>
      </c>
      <c r="K9277">
        <v>285</v>
      </c>
      <c r="L9277" s="1">
        <v>45396</v>
      </c>
    </row>
    <row r="9278" spans="1:12" x14ac:dyDescent="0.25">
      <c r="A9278" t="s">
        <v>9322</v>
      </c>
      <c r="B9278" t="s">
        <v>43</v>
      </c>
      <c r="C9278" t="s">
        <v>44</v>
      </c>
      <c r="D9278" t="s">
        <v>45</v>
      </c>
      <c r="E9278" t="s">
        <v>47</v>
      </c>
      <c r="F9278" t="s">
        <v>28</v>
      </c>
      <c r="G9278">
        <v>3638.21</v>
      </c>
      <c r="H9278">
        <v>5</v>
      </c>
      <c r="I9278">
        <v>18191.05</v>
      </c>
      <c r="J9278">
        <v>1.1399999999999999</v>
      </c>
      <c r="K9278">
        <v>719</v>
      </c>
      <c r="L9278" s="1">
        <v>45519</v>
      </c>
    </row>
    <row r="9279" spans="1:12" x14ac:dyDescent="0.25">
      <c r="A9279" t="s">
        <v>9323</v>
      </c>
      <c r="B9279" t="s">
        <v>19</v>
      </c>
      <c r="C9279" t="s">
        <v>20</v>
      </c>
      <c r="D9279" t="s">
        <v>21</v>
      </c>
      <c r="E9279" t="s">
        <v>16</v>
      </c>
      <c r="F9279" t="s">
        <v>62</v>
      </c>
      <c r="G9279">
        <v>10782.77</v>
      </c>
      <c r="H9279">
        <v>3</v>
      </c>
      <c r="I9279">
        <v>32348.31</v>
      </c>
      <c r="J9279">
        <v>3.15</v>
      </c>
      <c r="K9279">
        <v>4662</v>
      </c>
      <c r="L9279" s="1">
        <v>45361</v>
      </c>
    </row>
    <row r="9280" spans="1:12" x14ac:dyDescent="0.25">
      <c r="A9280" t="s">
        <v>9324</v>
      </c>
      <c r="B9280" t="s">
        <v>49</v>
      </c>
      <c r="C9280" t="s">
        <v>14</v>
      </c>
      <c r="D9280" t="s">
        <v>50</v>
      </c>
      <c r="E9280" t="s">
        <v>47</v>
      </c>
      <c r="F9280" t="s">
        <v>17</v>
      </c>
      <c r="G9280">
        <v>11558.17</v>
      </c>
      <c r="H9280">
        <v>3</v>
      </c>
      <c r="I9280">
        <v>34674.51</v>
      </c>
      <c r="J9280">
        <v>2.92</v>
      </c>
      <c r="K9280">
        <v>2688</v>
      </c>
      <c r="L9280" s="1">
        <v>45600</v>
      </c>
    </row>
    <row r="9281" spans="1:12" x14ac:dyDescent="0.25">
      <c r="A9281" t="s">
        <v>9325</v>
      </c>
      <c r="B9281" t="s">
        <v>43</v>
      </c>
      <c r="C9281" t="s">
        <v>44</v>
      </c>
      <c r="D9281" t="s">
        <v>45</v>
      </c>
      <c r="E9281" t="s">
        <v>16</v>
      </c>
      <c r="F9281" t="s">
        <v>40</v>
      </c>
      <c r="G9281">
        <v>3251.16</v>
      </c>
      <c r="H9281">
        <v>3</v>
      </c>
      <c r="I9281">
        <v>9753.48</v>
      </c>
      <c r="J9281">
        <v>2.72</v>
      </c>
      <c r="K9281">
        <v>3171</v>
      </c>
      <c r="L9281" s="1">
        <v>45429</v>
      </c>
    </row>
    <row r="9282" spans="1:12" x14ac:dyDescent="0.25">
      <c r="A9282" t="s">
        <v>9326</v>
      </c>
      <c r="B9282" t="s">
        <v>30</v>
      </c>
      <c r="C9282" t="s">
        <v>31</v>
      </c>
      <c r="D9282" t="s">
        <v>32</v>
      </c>
      <c r="E9282" t="s">
        <v>47</v>
      </c>
      <c r="F9282" t="s">
        <v>28</v>
      </c>
      <c r="G9282">
        <v>18994.97</v>
      </c>
      <c r="H9282">
        <v>4</v>
      </c>
      <c r="I9282">
        <v>75979.88</v>
      </c>
      <c r="J9282">
        <v>3.54</v>
      </c>
      <c r="K9282">
        <v>1095</v>
      </c>
      <c r="L9282" s="1">
        <v>45613</v>
      </c>
    </row>
    <row r="9283" spans="1:12" x14ac:dyDescent="0.25">
      <c r="A9283" t="s">
        <v>9327</v>
      </c>
      <c r="B9283" t="s">
        <v>38</v>
      </c>
      <c r="C9283" t="s">
        <v>20</v>
      </c>
      <c r="D9283" t="s">
        <v>39</v>
      </c>
      <c r="E9283" t="s">
        <v>47</v>
      </c>
      <c r="F9283" t="s">
        <v>17</v>
      </c>
      <c r="G9283">
        <v>13524.1</v>
      </c>
      <c r="H9283">
        <v>4</v>
      </c>
      <c r="I9283">
        <v>54096.4</v>
      </c>
      <c r="J9283">
        <v>2.29</v>
      </c>
      <c r="K9283">
        <v>371</v>
      </c>
      <c r="L9283" s="1">
        <v>45596</v>
      </c>
    </row>
    <row r="9284" spans="1:12" x14ac:dyDescent="0.25">
      <c r="A9284" t="s">
        <v>9328</v>
      </c>
      <c r="B9284" t="s">
        <v>19</v>
      </c>
      <c r="C9284" t="s">
        <v>20</v>
      </c>
      <c r="D9284" t="s">
        <v>21</v>
      </c>
      <c r="E9284" t="s">
        <v>47</v>
      </c>
      <c r="F9284" t="s">
        <v>23</v>
      </c>
      <c r="G9284">
        <v>12262.28</v>
      </c>
      <c r="H9284">
        <v>1</v>
      </c>
      <c r="I9284">
        <v>12262.28</v>
      </c>
      <c r="J9284">
        <v>1.2</v>
      </c>
      <c r="K9284">
        <v>254</v>
      </c>
      <c r="L9284" s="1">
        <v>45447</v>
      </c>
    </row>
    <row r="9285" spans="1:12" x14ac:dyDescent="0.25">
      <c r="A9285" t="s">
        <v>9329</v>
      </c>
      <c r="B9285" t="s">
        <v>38</v>
      </c>
      <c r="C9285" t="s">
        <v>20</v>
      </c>
      <c r="D9285" t="s">
        <v>39</v>
      </c>
      <c r="E9285" t="s">
        <v>22</v>
      </c>
      <c r="F9285" t="s">
        <v>17</v>
      </c>
      <c r="G9285">
        <v>6721.76</v>
      </c>
      <c r="H9285">
        <v>5</v>
      </c>
      <c r="I9285">
        <v>33608.800000000003</v>
      </c>
      <c r="J9285">
        <v>1.1000000000000001</v>
      </c>
      <c r="K9285">
        <v>1827</v>
      </c>
      <c r="L9285" s="1">
        <v>45569</v>
      </c>
    </row>
    <row r="9286" spans="1:12" x14ac:dyDescent="0.25">
      <c r="A9286" t="s">
        <v>9330</v>
      </c>
      <c r="B9286" t="s">
        <v>35</v>
      </c>
      <c r="C9286" t="s">
        <v>14</v>
      </c>
      <c r="D9286" t="s">
        <v>36</v>
      </c>
      <c r="E9286" t="s">
        <v>22</v>
      </c>
      <c r="F9286" t="s">
        <v>28</v>
      </c>
      <c r="G9286">
        <v>18873.05</v>
      </c>
      <c r="H9286">
        <v>4</v>
      </c>
      <c r="I9286">
        <v>75492.2</v>
      </c>
      <c r="J9286">
        <v>2.87</v>
      </c>
      <c r="K9286">
        <v>2342</v>
      </c>
      <c r="L9286" s="1">
        <v>45308</v>
      </c>
    </row>
    <row r="9287" spans="1:12" x14ac:dyDescent="0.25">
      <c r="A9287" t="s">
        <v>9331</v>
      </c>
      <c r="B9287" t="s">
        <v>53</v>
      </c>
      <c r="C9287" t="s">
        <v>31</v>
      </c>
      <c r="D9287" t="s">
        <v>54</v>
      </c>
      <c r="E9287" t="s">
        <v>16</v>
      </c>
      <c r="F9287" t="s">
        <v>62</v>
      </c>
      <c r="G9287">
        <v>2968.98</v>
      </c>
      <c r="H9287">
        <v>5</v>
      </c>
      <c r="I9287">
        <v>14844.9</v>
      </c>
      <c r="J9287">
        <v>3.3</v>
      </c>
      <c r="K9287">
        <v>4317</v>
      </c>
      <c r="L9287" s="1">
        <v>45561</v>
      </c>
    </row>
    <row r="9288" spans="1:12" x14ac:dyDescent="0.25">
      <c r="A9288" t="s">
        <v>9332</v>
      </c>
      <c r="B9288" t="s">
        <v>43</v>
      </c>
      <c r="C9288" t="s">
        <v>44</v>
      </c>
      <c r="D9288" t="s">
        <v>45</v>
      </c>
      <c r="E9288" t="s">
        <v>16</v>
      </c>
      <c r="F9288" t="s">
        <v>23</v>
      </c>
      <c r="G9288">
        <v>278.99</v>
      </c>
      <c r="H9288">
        <v>4</v>
      </c>
      <c r="I9288">
        <v>1115.96</v>
      </c>
      <c r="J9288">
        <v>1.85</v>
      </c>
      <c r="K9288">
        <v>1877</v>
      </c>
      <c r="L9288" s="1">
        <v>45389</v>
      </c>
    </row>
    <row r="9289" spans="1:12" x14ac:dyDescent="0.25">
      <c r="A9289" t="s">
        <v>9333</v>
      </c>
      <c r="B9289" t="s">
        <v>35</v>
      </c>
      <c r="C9289" t="s">
        <v>14</v>
      </c>
      <c r="D9289" t="s">
        <v>36</v>
      </c>
      <c r="E9289" t="s">
        <v>16</v>
      </c>
      <c r="F9289" t="s">
        <v>33</v>
      </c>
      <c r="G9289">
        <v>11636.48</v>
      </c>
      <c r="H9289">
        <v>2</v>
      </c>
      <c r="I9289">
        <v>23272.959999999999</v>
      </c>
      <c r="J9289">
        <v>1.1399999999999999</v>
      </c>
      <c r="K9289">
        <v>1172</v>
      </c>
      <c r="L9289" s="1">
        <v>45509</v>
      </c>
    </row>
    <row r="9290" spans="1:12" x14ac:dyDescent="0.25">
      <c r="A9290" t="s">
        <v>9334</v>
      </c>
      <c r="B9290" t="s">
        <v>25</v>
      </c>
      <c r="C9290" t="s">
        <v>26</v>
      </c>
      <c r="D9290" t="s">
        <v>27</v>
      </c>
      <c r="E9290" t="s">
        <v>47</v>
      </c>
      <c r="F9290" t="s">
        <v>62</v>
      </c>
      <c r="G9290">
        <v>6534.57</v>
      </c>
      <c r="H9290">
        <v>3</v>
      </c>
      <c r="I9290">
        <v>19603.71</v>
      </c>
      <c r="J9290">
        <v>1.1200000000000001</v>
      </c>
      <c r="K9290">
        <v>3956</v>
      </c>
      <c r="L9290" s="1">
        <v>45331</v>
      </c>
    </row>
    <row r="9291" spans="1:12" x14ac:dyDescent="0.25">
      <c r="A9291" t="s">
        <v>9335</v>
      </c>
      <c r="B9291" t="s">
        <v>49</v>
      </c>
      <c r="C9291" t="s">
        <v>14</v>
      </c>
      <c r="D9291" t="s">
        <v>50</v>
      </c>
      <c r="E9291" t="s">
        <v>16</v>
      </c>
      <c r="F9291" t="s">
        <v>23</v>
      </c>
      <c r="G9291">
        <v>9436.8799999999992</v>
      </c>
      <c r="H9291">
        <v>5</v>
      </c>
      <c r="I9291">
        <v>47184.4</v>
      </c>
      <c r="J9291">
        <v>1.86</v>
      </c>
      <c r="K9291">
        <v>4656</v>
      </c>
      <c r="L9291" s="1">
        <v>45585</v>
      </c>
    </row>
    <row r="9292" spans="1:12" x14ac:dyDescent="0.25">
      <c r="A9292" t="s">
        <v>9336</v>
      </c>
      <c r="B9292" t="s">
        <v>53</v>
      </c>
      <c r="C9292" t="s">
        <v>31</v>
      </c>
      <c r="D9292" t="s">
        <v>54</v>
      </c>
      <c r="E9292" t="s">
        <v>16</v>
      </c>
      <c r="F9292" t="s">
        <v>23</v>
      </c>
      <c r="G9292">
        <v>10977.06</v>
      </c>
      <c r="H9292">
        <v>1</v>
      </c>
      <c r="I9292">
        <v>10977.06</v>
      </c>
      <c r="J9292">
        <v>1.24</v>
      </c>
      <c r="K9292">
        <v>2074</v>
      </c>
      <c r="L9292" s="1">
        <v>45446</v>
      </c>
    </row>
    <row r="9293" spans="1:12" x14ac:dyDescent="0.25">
      <c r="A9293" t="s">
        <v>9337</v>
      </c>
      <c r="B9293" t="s">
        <v>30</v>
      </c>
      <c r="C9293" t="s">
        <v>31</v>
      </c>
      <c r="D9293" t="s">
        <v>32</v>
      </c>
      <c r="E9293" t="s">
        <v>22</v>
      </c>
      <c r="F9293" t="s">
        <v>33</v>
      </c>
      <c r="G9293">
        <v>15325.03</v>
      </c>
      <c r="H9293">
        <v>4</v>
      </c>
      <c r="I9293">
        <v>61300.12</v>
      </c>
      <c r="J9293">
        <v>2.5</v>
      </c>
      <c r="K9293">
        <v>3977</v>
      </c>
      <c r="L9293" s="1">
        <v>45646</v>
      </c>
    </row>
    <row r="9294" spans="1:12" x14ac:dyDescent="0.25">
      <c r="A9294" t="s">
        <v>9338</v>
      </c>
      <c r="B9294" t="s">
        <v>35</v>
      </c>
      <c r="C9294" t="s">
        <v>14</v>
      </c>
      <c r="D9294" t="s">
        <v>36</v>
      </c>
      <c r="E9294" t="s">
        <v>22</v>
      </c>
      <c r="F9294" t="s">
        <v>28</v>
      </c>
      <c r="G9294">
        <v>1496.91</v>
      </c>
      <c r="H9294">
        <v>1</v>
      </c>
      <c r="I9294">
        <v>1496.91</v>
      </c>
      <c r="J9294">
        <v>3.82</v>
      </c>
      <c r="K9294">
        <v>4381</v>
      </c>
      <c r="L9294" s="1">
        <v>45359</v>
      </c>
    </row>
    <row r="9295" spans="1:12" x14ac:dyDescent="0.25">
      <c r="A9295" t="s">
        <v>9339</v>
      </c>
      <c r="B9295" t="s">
        <v>49</v>
      </c>
      <c r="C9295" t="s">
        <v>14</v>
      </c>
      <c r="D9295" t="s">
        <v>50</v>
      </c>
      <c r="E9295" t="s">
        <v>47</v>
      </c>
      <c r="F9295" t="s">
        <v>62</v>
      </c>
      <c r="G9295">
        <v>17208.64</v>
      </c>
      <c r="H9295">
        <v>1</v>
      </c>
      <c r="I9295">
        <v>17208.64</v>
      </c>
      <c r="J9295">
        <v>3.39</v>
      </c>
      <c r="K9295">
        <v>289</v>
      </c>
      <c r="L9295" s="1">
        <v>45459</v>
      </c>
    </row>
    <row r="9296" spans="1:12" x14ac:dyDescent="0.25">
      <c r="A9296" t="s">
        <v>9340</v>
      </c>
      <c r="B9296" t="s">
        <v>19</v>
      </c>
      <c r="C9296" t="s">
        <v>20</v>
      </c>
      <c r="D9296" t="s">
        <v>21</v>
      </c>
      <c r="E9296" t="s">
        <v>22</v>
      </c>
      <c r="F9296" t="s">
        <v>40</v>
      </c>
      <c r="G9296">
        <v>10138.040000000001</v>
      </c>
      <c r="H9296">
        <v>1</v>
      </c>
      <c r="I9296">
        <v>10138.040000000001</v>
      </c>
      <c r="J9296">
        <v>3.72</v>
      </c>
      <c r="K9296">
        <v>453</v>
      </c>
      <c r="L9296" s="1">
        <v>45341</v>
      </c>
    </row>
    <row r="9297" spans="1:12" x14ac:dyDescent="0.25">
      <c r="A9297" t="s">
        <v>9341</v>
      </c>
      <c r="B9297" t="s">
        <v>25</v>
      </c>
      <c r="C9297" t="s">
        <v>26</v>
      </c>
      <c r="D9297" t="s">
        <v>27</v>
      </c>
      <c r="E9297" t="s">
        <v>47</v>
      </c>
      <c r="F9297" t="s">
        <v>17</v>
      </c>
      <c r="G9297">
        <v>16585.41</v>
      </c>
      <c r="H9297">
        <v>1</v>
      </c>
      <c r="I9297">
        <v>16585.41</v>
      </c>
      <c r="J9297">
        <v>2.3199999999999998</v>
      </c>
      <c r="K9297">
        <v>1488</v>
      </c>
      <c r="L9297" s="1">
        <v>45620</v>
      </c>
    </row>
    <row r="9298" spans="1:12" x14ac:dyDescent="0.25">
      <c r="A9298" t="s">
        <v>9342</v>
      </c>
      <c r="B9298" t="s">
        <v>35</v>
      </c>
      <c r="C9298" t="s">
        <v>14</v>
      </c>
      <c r="D9298" t="s">
        <v>36</v>
      </c>
      <c r="E9298" t="s">
        <v>16</v>
      </c>
      <c r="F9298" t="s">
        <v>28</v>
      </c>
      <c r="G9298">
        <v>6961.12</v>
      </c>
      <c r="H9298">
        <v>5</v>
      </c>
      <c r="I9298">
        <v>34805.599999999999</v>
      </c>
      <c r="J9298">
        <v>4.05</v>
      </c>
      <c r="K9298">
        <v>4183</v>
      </c>
      <c r="L9298" s="1">
        <v>45641</v>
      </c>
    </row>
    <row r="9299" spans="1:12" x14ac:dyDescent="0.25">
      <c r="A9299" t="s">
        <v>9343</v>
      </c>
      <c r="B9299" t="s">
        <v>35</v>
      </c>
      <c r="C9299" t="s">
        <v>14</v>
      </c>
      <c r="D9299" t="s">
        <v>36</v>
      </c>
      <c r="E9299" t="s">
        <v>16</v>
      </c>
      <c r="F9299" t="s">
        <v>40</v>
      </c>
      <c r="G9299">
        <v>17145.87</v>
      </c>
      <c r="H9299">
        <v>4</v>
      </c>
      <c r="I9299">
        <v>68583.48</v>
      </c>
      <c r="J9299">
        <v>4.5</v>
      </c>
      <c r="K9299">
        <v>3978</v>
      </c>
      <c r="L9299" s="1">
        <v>45565</v>
      </c>
    </row>
    <row r="9300" spans="1:12" x14ac:dyDescent="0.25">
      <c r="A9300" t="s">
        <v>9344</v>
      </c>
      <c r="B9300" t="s">
        <v>30</v>
      </c>
      <c r="C9300" t="s">
        <v>31</v>
      </c>
      <c r="D9300" t="s">
        <v>32</v>
      </c>
      <c r="E9300" t="s">
        <v>47</v>
      </c>
      <c r="F9300" t="s">
        <v>28</v>
      </c>
      <c r="G9300">
        <v>358.51</v>
      </c>
      <c r="H9300">
        <v>5</v>
      </c>
      <c r="I9300">
        <v>1792.55</v>
      </c>
      <c r="J9300">
        <v>1.52</v>
      </c>
      <c r="K9300">
        <v>1550</v>
      </c>
      <c r="L9300" s="1">
        <v>45292</v>
      </c>
    </row>
    <row r="9301" spans="1:12" x14ac:dyDescent="0.25">
      <c r="A9301" t="s">
        <v>9345</v>
      </c>
      <c r="B9301" t="s">
        <v>53</v>
      </c>
      <c r="C9301" t="s">
        <v>31</v>
      </c>
      <c r="D9301" t="s">
        <v>54</v>
      </c>
      <c r="E9301" t="s">
        <v>16</v>
      </c>
      <c r="F9301" t="s">
        <v>33</v>
      </c>
      <c r="G9301">
        <v>637.32000000000005</v>
      </c>
      <c r="H9301">
        <v>1</v>
      </c>
      <c r="I9301">
        <v>637.32000000000005</v>
      </c>
      <c r="J9301">
        <v>4.12</v>
      </c>
      <c r="K9301">
        <v>4999</v>
      </c>
      <c r="L9301" s="1">
        <v>45337</v>
      </c>
    </row>
    <row r="9302" spans="1:12" x14ac:dyDescent="0.25">
      <c r="A9302" t="s">
        <v>9346</v>
      </c>
      <c r="B9302" t="s">
        <v>19</v>
      </c>
      <c r="C9302" t="s">
        <v>20</v>
      </c>
      <c r="D9302" t="s">
        <v>21</v>
      </c>
      <c r="E9302" t="s">
        <v>16</v>
      </c>
      <c r="F9302" t="s">
        <v>17</v>
      </c>
      <c r="G9302">
        <v>2389.8200000000002</v>
      </c>
      <c r="H9302">
        <v>1</v>
      </c>
      <c r="I9302">
        <v>2389.8200000000002</v>
      </c>
      <c r="J9302">
        <v>4.66</v>
      </c>
      <c r="K9302">
        <v>3492</v>
      </c>
      <c r="L9302" s="1">
        <v>45545</v>
      </c>
    </row>
    <row r="9303" spans="1:12" x14ac:dyDescent="0.25">
      <c r="A9303" t="s">
        <v>9347</v>
      </c>
      <c r="B9303" t="s">
        <v>53</v>
      </c>
      <c r="C9303" t="s">
        <v>31</v>
      </c>
      <c r="D9303" t="s">
        <v>54</v>
      </c>
      <c r="E9303" t="s">
        <v>47</v>
      </c>
      <c r="F9303" t="s">
        <v>23</v>
      </c>
      <c r="G9303">
        <v>248.66</v>
      </c>
      <c r="H9303">
        <v>1</v>
      </c>
      <c r="I9303">
        <v>248.66</v>
      </c>
      <c r="J9303">
        <v>4.3499999999999996</v>
      </c>
      <c r="K9303">
        <v>755</v>
      </c>
      <c r="L9303" s="1">
        <v>45553</v>
      </c>
    </row>
    <row r="9304" spans="1:12" x14ac:dyDescent="0.25">
      <c r="A9304" t="s">
        <v>9348</v>
      </c>
      <c r="B9304" t="s">
        <v>19</v>
      </c>
      <c r="C9304" t="s">
        <v>20</v>
      </c>
      <c r="D9304" t="s">
        <v>21</v>
      </c>
      <c r="E9304" t="s">
        <v>16</v>
      </c>
      <c r="F9304" t="s">
        <v>28</v>
      </c>
      <c r="G9304">
        <v>19022.830000000002</v>
      </c>
      <c r="H9304">
        <v>1</v>
      </c>
      <c r="I9304">
        <v>19022.830000000002</v>
      </c>
      <c r="J9304">
        <v>3.74</v>
      </c>
      <c r="K9304">
        <v>4438</v>
      </c>
      <c r="L9304" s="1">
        <v>45593</v>
      </c>
    </row>
    <row r="9305" spans="1:12" x14ac:dyDescent="0.25">
      <c r="A9305" t="s">
        <v>9349</v>
      </c>
      <c r="B9305" t="s">
        <v>13</v>
      </c>
      <c r="C9305" t="s">
        <v>14</v>
      </c>
      <c r="D9305" t="s">
        <v>15</v>
      </c>
      <c r="E9305" t="s">
        <v>22</v>
      </c>
      <c r="F9305" t="s">
        <v>62</v>
      </c>
      <c r="G9305">
        <v>11648.3</v>
      </c>
      <c r="H9305">
        <v>2</v>
      </c>
      <c r="I9305">
        <v>23296.6</v>
      </c>
      <c r="J9305">
        <v>2.83</v>
      </c>
      <c r="K9305">
        <v>3257</v>
      </c>
      <c r="L9305" s="1">
        <v>45527</v>
      </c>
    </row>
    <row r="9306" spans="1:12" x14ac:dyDescent="0.25">
      <c r="A9306" t="s">
        <v>9350</v>
      </c>
      <c r="B9306" t="s">
        <v>13</v>
      </c>
      <c r="C9306" t="s">
        <v>14</v>
      </c>
      <c r="D9306" t="s">
        <v>15</v>
      </c>
      <c r="E9306" t="s">
        <v>47</v>
      </c>
      <c r="F9306" t="s">
        <v>28</v>
      </c>
      <c r="G9306">
        <v>10603.16</v>
      </c>
      <c r="H9306">
        <v>2</v>
      </c>
      <c r="I9306">
        <v>21206.32</v>
      </c>
      <c r="J9306">
        <v>2.77</v>
      </c>
      <c r="K9306">
        <v>4257</v>
      </c>
      <c r="L9306" s="1">
        <v>45540</v>
      </c>
    </row>
    <row r="9307" spans="1:12" x14ac:dyDescent="0.25">
      <c r="A9307" t="s">
        <v>9351</v>
      </c>
      <c r="B9307" t="s">
        <v>38</v>
      </c>
      <c r="C9307" t="s">
        <v>20</v>
      </c>
      <c r="D9307" t="s">
        <v>39</v>
      </c>
      <c r="E9307" t="s">
        <v>16</v>
      </c>
      <c r="F9307" t="s">
        <v>28</v>
      </c>
      <c r="G9307">
        <v>9465.1200000000008</v>
      </c>
      <c r="H9307">
        <v>5</v>
      </c>
      <c r="I9307">
        <v>47325.599999999999</v>
      </c>
      <c r="J9307">
        <v>4.99</v>
      </c>
      <c r="K9307">
        <v>3022</v>
      </c>
      <c r="L9307" s="1">
        <v>45295</v>
      </c>
    </row>
    <row r="9308" spans="1:12" x14ac:dyDescent="0.25">
      <c r="A9308" t="s">
        <v>9352</v>
      </c>
      <c r="B9308" t="s">
        <v>65</v>
      </c>
      <c r="C9308" t="s">
        <v>20</v>
      </c>
      <c r="D9308" t="s">
        <v>66</v>
      </c>
      <c r="E9308" t="s">
        <v>16</v>
      </c>
      <c r="F9308" t="s">
        <v>28</v>
      </c>
      <c r="G9308">
        <v>11850.98</v>
      </c>
      <c r="H9308">
        <v>2</v>
      </c>
      <c r="I9308">
        <v>23701.96</v>
      </c>
      <c r="J9308">
        <v>1.6</v>
      </c>
      <c r="K9308">
        <v>3163</v>
      </c>
      <c r="L9308" s="1">
        <v>45367</v>
      </c>
    </row>
    <row r="9309" spans="1:12" x14ac:dyDescent="0.25">
      <c r="A9309" t="s">
        <v>9353</v>
      </c>
      <c r="B9309" t="s">
        <v>65</v>
      </c>
      <c r="C9309" t="s">
        <v>20</v>
      </c>
      <c r="D9309" t="s">
        <v>66</v>
      </c>
      <c r="E9309" t="s">
        <v>22</v>
      </c>
      <c r="F9309" t="s">
        <v>28</v>
      </c>
      <c r="G9309">
        <v>2290.9</v>
      </c>
      <c r="H9309">
        <v>4</v>
      </c>
      <c r="I9309">
        <v>9163.6</v>
      </c>
      <c r="J9309">
        <v>2.91</v>
      </c>
      <c r="K9309">
        <v>2739</v>
      </c>
      <c r="L9309" s="1">
        <v>45424</v>
      </c>
    </row>
    <row r="9310" spans="1:12" x14ac:dyDescent="0.25">
      <c r="A9310" t="s">
        <v>9354</v>
      </c>
      <c r="B9310" t="s">
        <v>30</v>
      </c>
      <c r="C9310" t="s">
        <v>31</v>
      </c>
      <c r="D9310" t="s">
        <v>32</v>
      </c>
      <c r="E9310" t="s">
        <v>16</v>
      </c>
      <c r="F9310" t="s">
        <v>17</v>
      </c>
      <c r="G9310">
        <v>12694.59</v>
      </c>
      <c r="H9310">
        <v>3</v>
      </c>
      <c r="I9310">
        <v>38083.769999999997</v>
      </c>
      <c r="J9310">
        <v>3.14</v>
      </c>
      <c r="K9310">
        <v>60</v>
      </c>
      <c r="L9310" s="1">
        <v>45646</v>
      </c>
    </row>
    <row r="9311" spans="1:12" x14ac:dyDescent="0.25">
      <c r="A9311" t="s">
        <v>9355</v>
      </c>
      <c r="B9311" t="s">
        <v>25</v>
      </c>
      <c r="C9311" t="s">
        <v>26</v>
      </c>
      <c r="D9311" t="s">
        <v>27</v>
      </c>
      <c r="E9311" t="s">
        <v>22</v>
      </c>
      <c r="F9311" t="s">
        <v>40</v>
      </c>
      <c r="G9311">
        <v>14739.06</v>
      </c>
      <c r="H9311">
        <v>2</v>
      </c>
      <c r="I9311">
        <v>29478.12</v>
      </c>
      <c r="J9311">
        <v>4</v>
      </c>
      <c r="K9311">
        <v>209</v>
      </c>
      <c r="L9311" s="1">
        <v>45629</v>
      </c>
    </row>
    <row r="9312" spans="1:12" x14ac:dyDescent="0.25">
      <c r="A9312" t="s">
        <v>9356</v>
      </c>
      <c r="B9312" t="s">
        <v>53</v>
      </c>
      <c r="C9312" t="s">
        <v>31</v>
      </c>
      <c r="D9312" t="s">
        <v>54</v>
      </c>
      <c r="E9312" t="s">
        <v>47</v>
      </c>
      <c r="F9312" t="s">
        <v>62</v>
      </c>
      <c r="G9312">
        <v>10078.51</v>
      </c>
      <c r="H9312">
        <v>5</v>
      </c>
      <c r="I9312">
        <v>50392.55</v>
      </c>
      <c r="J9312">
        <v>1.73</v>
      </c>
      <c r="K9312">
        <v>463</v>
      </c>
      <c r="L9312" s="1">
        <v>45646</v>
      </c>
    </row>
    <row r="9313" spans="1:12" x14ac:dyDescent="0.25">
      <c r="A9313" t="s">
        <v>9357</v>
      </c>
      <c r="B9313" t="s">
        <v>43</v>
      </c>
      <c r="C9313" t="s">
        <v>44</v>
      </c>
      <c r="D9313" t="s">
        <v>45</v>
      </c>
      <c r="E9313" t="s">
        <v>16</v>
      </c>
      <c r="F9313" t="s">
        <v>23</v>
      </c>
      <c r="G9313">
        <v>8109.28</v>
      </c>
      <c r="H9313">
        <v>3</v>
      </c>
      <c r="I9313">
        <v>24327.84</v>
      </c>
      <c r="J9313">
        <v>3.81</v>
      </c>
      <c r="K9313">
        <v>2029</v>
      </c>
      <c r="L9313" s="1">
        <v>45645</v>
      </c>
    </row>
    <row r="9314" spans="1:12" x14ac:dyDescent="0.25">
      <c r="A9314" t="s">
        <v>9358</v>
      </c>
      <c r="B9314" t="s">
        <v>65</v>
      </c>
      <c r="C9314" t="s">
        <v>20</v>
      </c>
      <c r="D9314" t="s">
        <v>66</v>
      </c>
      <c r="E9314" t="s">
        <v>22</v>
      </c>
      <c r="F9314" t="s">
        <v>40</v>
      </c>
      <c r="G9314">
        <v>17947.400000000001</v>
      </c>
      <c r="H9314">
        <v>2</v>
      </c>
      <c r="I9314">
        <v>35894.800000000003</v>
      </c>
      <c r="J9314">
        <v>1.63</v>
      </c>
      <c r="K9314">
        <v>3624</v>
      </c>
      <c r="L9314" s="1">
        <v>45608</v>
      </c>
    </row>
    <row r="9315" spans="1:12" x14ac:dyDescent="0.25">
      <c r="A9315" t="s">
        <v>9359</v>
      </c>
      <c r="B9315" t="s">
        <v>49</v>
      </c>
      <c r="C9315" t="s">
        <v>14</v>
      </c>
      <c r="D9315" t="s">
        <v>50</v>
      </c>
      <c r="E9315" t="s">
        <v>22</v>
      </c>
      <c r="F9315" t="s">
        <v>17</v>
      </c>
      <c r="G9315">
        <v>19228.25</v>
      </c>
      <c r="H9315">
        <v>4</v>
      </c>
      <c r="I9315">
        <v>76913</v>
      </c>
      <c r="J9315">
        <v>2.5099999999999998</v>
      </c>
      <c r="K9315">
        <v>3477</v>
      </c>
      <c r="L9315" s="1">
        <v>45487</v>
      </c>
    </row>
    <row r="9316" spans="1:12" x14ac:dyDescent="0.25">
      <c r="A9316" t="s">
        <v>9360</v>
      </c>
      <c r="B9316" t="s">
        <v>38</v>
      </c>
      <c r="C9316" t="s">
        <v>20</v>
      </c>
      <c r="D9316" t="s">
        <v>39</v>
      </c>
      <c r="E9316" t="s">
        <v>16</v>
      </c>
      <c r="F9316" t="s">
        <v>62</v>
      </c>
      <c r="G9316">
        <v>9030.92</v>
      </c>
      <c r="H9316">
        <v>3</v>
      </c>
      <c r="I9316">
        <v>27092.76</v>
      </c>
      <c r="J9316">
        <v>2.96</v>
      </c>
      <c r="K9316">
        <v>3677</v>
      </c>
      <c r="L9316" s="1">
        <v>45596</v>
      </c>
    </row>
    <row r="9317" spans="1:12" x14ac:dyDescent="0.25">
      <c r="A9317" t="s">
        <v>9361</v>
      </c>
      <c r="B9317" t="s">
        <v>19</v>
      </c>
      <c r="C9317" t="s">
        <v>20</v>
      </c>
      <c r="D9317" t="s">
        <v>21</v>
      </c>
      <c r="E9317" t="s">
        <v>16</v>
      </c>
      <c r="F9317" t="s">
        <v>17</v>
      </c>
      <c r="G9317">
        <v>6166.65</v>
      </c>
      <c r="H9317">
        <v>3</v>
      </c>
      <c r="I9317">
        <v>18499.95</v>
      </c>
      <c r="J9317">
        <v>3.62</v>
      </c>
      <c r="K9317">
        <v>4909</v>
      </c>
      <c r="L9317" s="1">
        <v>45344</v>
      </c>
    </row>
    <row r="9318" spans="1:12" x14ac:dyDescent="0.25">
      <c r="A9318" t="s">
        <v>9362</v>
      </c>
      <c r="B9318" t="s">
        <v>43</v>
      </c>
      <c r="C9318" t="s">
        <v>44</v>
      </c>
      <c r="D9318" t="s">
        <v>45</v>
      </c>
      <c r="E9318" t="s">
        <v>22</v>
      </c>
      <c r="F9318" t="s">
        <v>17</v>
      </c>
      <c r="G9318">
        <v>10583.45</v>
      </c>
      <c r="H9318">
        <v>4</v>
      </c>
      <c r="I9318">
        <v>42333.8</v>
      </c>
      <c r="J9318">
        <v>1.29</v>
      </c>
      <c r="K9318">
        <v>2154</v>
      </c>
      <c r="L9318" s="1">
        <v>45453</v>
      </c>
    </row>
    <row r="9319" spans="1:12" x14ac:dyDescent="0.25">
      <c r="A9319" t="s">
        <v>9363</v>
      </c>
      <c r="B9319" t="s">
        <v>25</v>
      </c>
      <c r="C9319" t="s">
        <v>26</v>
      </c>
      <c r="D9319" t="s">
        <v>27</v>
      </c>
      <c r="E9319" t="s">
        <v>16</v>
      </c>
      <c r="F9319" t="s">
        <v>62</v>
      </c>
      <c r="G9319">
        <v>13155.72</v>
      </c>
      <c r="H9319">
        <v>5</v>
      </c>
      <c r="I9319">
        <v>65778.600000000006</v>
      </c>
      <c r="J9319">
        <v>2.79</v>
      </c>
      <c r="K9319">
        <v>3329</v>
      </c>
      <c r="L9319" s="1">
        <v>45354</v>
      </c>
    </row>
    <row r="9320" spans="1:12" x14ac:dyDescent="0.25">
      <c r="A9320" t="s">
        <v>9364</v>
      </c>
      <c r="B9320" t="s">
        <v>13</v>
      </c>
      <c r="C9320" t="s">
        <v>14</v>
      </c>
      <c r="D9320" t="s">
        <v>15</v>
      </c>
      <c r="E9320" t="s">
        <v>16</v>
      </c>
      <c r="F9320" t="s">
        <v>40</v>
      </c>
      <c r="G9320">
        <v>12974.19</v>
      </c>
      <c r="H9320">
        <v>2</v>
      </c>
      <c r="I9320">
        <v>25948.38</v>
      </c>
      <c r="J9320">
        <v>2.65</v>
      </c>
      <c r="K9320">
        <v>1174</v>
      </c>
      <c r="L9320" s="1">
        <v>45535</v>
      </c>
    </row>
    <row r="9321" spans="1:12" x14ac:dyDescent="0.25">
      <c r="A9321" t="s">
        <v>9365</v>
      </c>
      <c r="B9321" t="s">
        <v>38</v>
      </c>
      <c r="C9321" t="s">
        <v>20</v>
      </c>
      <c r="D9321" t="s">
        <v>39</v>
      </c>
      <c r="E9321" t="s">
        <v>22</v>
      </c>
      <c r="F9321" t="s">
        <v>28</v>
      </c>
      <c r="G9321">
        <v>1445.66</v>
      </c>
      <c r="H9321">
        <v>1</v>
      </c>
      <c r="I9321">
        <v>1445.66</v>
      </c>
      <c r="J9321">
        <v>4.8099999999999996</v>
      </c>
      <c r="K9321">
        <v>3894</v>
      </c>
      <c r="L9321" s="1">
        <v>45319</v>
      </c>
    </row>
    <row r="9322" spans="1:12" x14ac:dyDescent="0.25">
      <c r="A9322" t="s">
        <v>9366</v>
      </c>
      <c r="B9322" t="s">
        <v>53</v>
      </c>
      <c r="C9322" t="s">
        <v>31</v>
      </c>
      <c r="D9322" t="s">
        <v>54</v>
      </c>
      <c r="E9322" t="s">
        <v>16</v>
      </c>
      <c r="F9322" t="s">
        <v>17</v>
      </c>
      <c r="G9322">
        <v>14571.07</v>
      </c>
      <c r="H9322">
        <v>1</v>
      </c>
      <c r="I9322">
        <v>14571.07</v>
      </c>
      <c r="J9322">
        <v>1.95</v>
      </c>
      <c r="K9322">
        <v>3517</v>
      </c>
      <c r="L9322" s="1">
        <v>45332</v>
      </c>
    </row>
    <row r="9323" spans="1:12" x14ac:dyDescent="0.25">
      <c r="A9323" t="s">
        <v>9367</v>
      </c>
      <c r="B9323" t="s">
        <v>19</v>
      </c>
      <c r="C9323" t="s">
        <v>20</v>
      </c>
      <c r="D9323" t="s">
        <v>21</v>
      </c>
      <c r="E9323" t="s">
        <v>47</v>
      </c>
      <c r="F9323" t="s">
        <v>28</v>
      </c>
      <c r="G9323">
        <v>12144.52</v>
      </c>
      <c r="H9323">
        <v>1</v>
      </c>
      <c r="I9323">
        <v>12144.52</v>
      </c>
      <c r="J9323">
        <v>3.7</v>
      </c>
      <c r="K9323">
        <v>2654</v>
      </c>
      <c r="L9323" s="1">
        <v>45392</v>
      </c>
    </row>
    <row r="9324" spans="1:12" x14ac:dyDescent="0.25">
      <c r="A9324" t="s">
        <v>9368</v>
      </c>
      <c r="B9324" t="s">
        <v>25</v>
      </c>
      <c r="C9324" t="s">
        <v>26</v>
      </c>
      <c r="D9324" t="s">
        <v>27</v>
      </c>
      <c r="E9324" t="s">
        <v>16</v>
      </c>
      <c r="F9324" t="s">
        <v>17</v>
      </c>
      <c r="G9324">
        <v>8206.64</v>
      </c>
      <c r="H9324">
        <v>1</v>
      </c>
      <c r="I9324">
        <v>8206.64</v>
      </c>
      <c r="J9324">
        <v>2.84</v>
      </c>
      <c r="K9324">
        <v>3705</v>
      </c>
      <c r="L9324" s="1">
        <v>45636</v>
      </c>
    </row>
    <row r="9325" spans="1:12" x14ac:dyDescent="0.25">
      <c r="A9325" t="s">
        <v>9369</v>
      </c>
      <c r="B9325" t="s">
        <v>30</v>
      </c>
      <c r="C9325" t="s">
        <v>31</v>
      </c>
      <c r="D9325" t="s">
        <v>32</v>
      </c>
      <c r="E9325" t="s">
        <v>22</v>
      </c>
      <c r="F9325" t="s">
        <v>40</v>
      </c>
      <c r="G9325">
        <v>17428.73</v>
      </c>
      <c r="H9325">
        <v>4</v>
      </c>
      <c r="I9325">
        <v>69714.92</v>
      </c>
      <c r="J9325">
        <v>1.41</v>
      </c>
      <c r="K9325">
        <v>2135</v>
      </c>
      <c r="L9325" s="1">
        <v>45494</v>
      </c>
    </row>
    <row r="9326" spans="1:12" x14ac:dyDescent="0.25">
      <c r="A9326" t="s">
        <v>9370</v>
      </c>
      <c r="B9326" t="s">
        <v>43</v>
      </c>
      <c r="C9326" t="s">
        <v>44</v>
      </c>
      <c r="D9326" t="s">
        <v>45</v>
      </c>
      <c r="E9326" t="s">
        <v>22</v>
      </c>
      <c r="F9326" t="s">
        <v>40</v>
      </c>
      <c r="G9326">
        <v>2606.77</v>
      </c>
      <c r="H9326">
        <v>3</v>
      </c>
      <c r="I9326">
        <v>7820.31</v>
      </c>
      <c r="J9326">
        <v>4.18</v>
      </c>
      <c r="K9326">
        <v>4927</v>
      </c>
      <c r="L9326" s="1">
        <v>45390</v>
      </c>
    </row>
    <row r="9327" spans="1:12" x14ac:dyDescent="0.25">
      <c r="A9327" t="s">
        <v>9371</v>
      </c>
      <c r="B9327" t="s">
        <v>35</v>
      </c>
      <c r="C9327" t="s">
        <v>14</v>
      </c>
      <c r="D9327" t="s">
        <v>36</v>
      </c>
      <c r="E9327" t="s">
        <v>16</v>
      </c>
      <c r="F9327" t="s">
        <v>40</v>
      </c>
      <c r="G9327">
        <v>4472.29</v>
      </c>
      <c r="H9327">
        <v>4</v>
      </c>
      <c r="I9327">
        <v>17889.16</v>
      </c>
      <c r="J9327">
        <v>1.31</v>
      </c>
      <c r="K9327">
        <v>3969</v>
      </c>
      <c r="L9327" s="1">
        <v>45350</v>
      </c>
    </row>
    <row r="9328" spans="1:12" x14ac:dyDescent="0.25">
      <c r="A9328" t="s">
        <v>9372</v>
      </c>
      <c r="B9328" t="s">
        <v>25</v>
      </c>
      <c r="C9328" t="s">
        <v>26</v>
      </c>
      <c r="D9328" t="s">
        <v>27</v>
      </c>
      <c r="E9328" t="s">
        <v>22</v>
      </c>
      <c r="F9328" t="s">
        <v>33</v>
      </c>
      <c r="G9328">
        <v>6699.86</v>
      </c>
      <c r="H9328">
        <v>5</v>
      </c>
      <c r="I9328">
        <v>33499.300000000003</v>
      </c>
      <c r="J9328">
        <v>3.71</v>
      </c>
      <c r="K9328">
        <v>707</v>
      </c>
      <c r="L9328" s="1">
        <v>45599</v>
      </c>
    </row>
    <row r="9329" spans="1:12" x14ac:dyDescent="0.25">
      <c r="A9329" t="s">
        <v>9373</v>
      </c>
      <c r="B9329" t="s">
        <v>25</v>
      </c>
      <c r="C9329" t="s">
        <v>26</v>
      </c>
      <c r="D9329" t="s">
        <v>27</v>
      </c>
      <c r="E9329" t="s">
        <v>47</v>
      </c>
      <c r="F9329" t="s">
        <v>23</v>
      </c>
      <c r="G9329">
        <v>13363.09</v>
      </c>
      <c r="H9329">
        <v>3</v>
      </c>
      <c r="I9329">
        <v>40089.269999999997</v>
      </c>
      <c r="J9329">
        <v>1.85</v>
      </c>
      <c r="K9329">
        <v>4222</v>
      </c>
      <c r="L9329" s="1">
        <v>45404</v>
      </c>
    </row>
    <row r="9330" spans="1:12" x14ac:dyDescent="0.25">
      <c r="A9330" t="s">
        <v>9374</v>
      </c>
      <c r="B9330" t="s">
        <v>49</v>
      </c>
      <c r="C9330" t="s">
        <v>14</v>
      </c>
      <c r="D9330" t="s">
        <v>50</v>
      </c>
      <c r="E9330" t="s">
        <v>16</v>
      </c>
      <c r="F9330" t="s">
        <v>17</v>
      </c>
      <c r="G9330">
        <v>4534.2299999999996</v>
      </c>
      <c r="H9330">
        <v>4</v>
      </c>
      <c r="I9330">
        <v>18136.919999999998</v>
      </c>
      <c r="J9330">
        <v>1.96</v>
      </c>
      <c r="K9330">
        <v>1009</v>
      </c>
      <c r="L9330" s="1">
        <v>45341</v>
      </c>
    </row>
    <row r="9331" spans="1:12" x14ac:dyDescent="0.25">
      <c r="A9331" t="s">
        <v>9375</v>
      </c>
      <c r="B9331" t="s">
        <v>49</v>
      </c>
      <c r="C9331" t="s">
        <v>14</v>
      </c>
      <c r="D9331" t="s">
        <v>50</v>
      </c>
      <c r="E9331" t="s">
        <v>22</v>
      </c>
      <c r="F9331" t="s">
        <v>40</v>
      </c>
      <c r="G9331">
        <v>15356.23</v>
      </c>
      <c r="H9331">
        <v>3</v>
      </c>
      <c r="I9331">
        <v>46068.69</v>
      </c>
      <c r="J9331">
        <v>2.9</v>
      </c>
      <c r="K9331">
        <v>3961</v>
      </c>
      <c r="L9331" s="1">
        <v>45295</v>
      </c>
    </row>
    <row r="9332" spans="1:12" x14ac:dyDescent="0.25">
      <c r="A9332" t="s">
        <v>9376</v>
      </c>
      <c r="B9332" t="s">
        <v>25</v>
      </c>
      <c r="C9332" t="s">
        <v>26</v>
      </c>
      <c r="D9332" t="s">
        <v>27</v>
      </c>
      <c r="E9332" t="s">
        <v>22</v>
      </c>
      <c r="F9332" t="s">
        <v>40</v>
      </c>
      <c r="G9332">
        <v>15443.23</v>
      </c>
      <c r="H9332">
        <v>4</v>
      </c>
      <c r="I9332">
        <v>61772.92</v>
      </c>
      <c r="J9332">
        <v>1.91</v>
      </c>
      <c r="K9332">
        <v>784</v>
      </c>
      <c r="L9332" s="1">
        <v>45590</v>
      </c>
    </row>
    <row r="9333" spans="1:12" x14ac:dyDescent="0.25">
      <c r="A9333" t="s">
        <v>9377</v>
      </c>
      <c r="B9333" t="s">
        <v>35</v>
      </c>
      <c r="C9333" t="s">
        <v>14</v>
      </c>
      <c r="D9333" t="s">
        <v>36</v>
      </c>
      <c r="E9333" t="s">
        <v>47</v>
      </c>
      <c r="F9333" t="s">
        <v>40</v>
      </c>
      <c r="G9333">
        <v>11367.1</v>
      </c>
      <c r="H9333">
        <v>3</v>
      </c>
      <c r="I9333">
        <v>34101.300000000003</v>
      </c>
      <c r="J9333">
        <v>3.44</v>
      </c>
      <c r="K9333">
        <v>422</v>
      </c>
      <c r="L9333" s="1">
        <v>45364</v>
      </c>
    </row>
    <row r="9334" spans="1:12" x14ac:dyDescent="0.25">
      <c r="A9334" t="s">
        <v>9378</v>
      </c>
      <c r="B9334" t="s">
        <v>43</v>
      </c>
      <c r="C9334" t="s">
        <v>44</v>
      </c>
      <c r="D9334" t="s">
        <v>45</v>
      </c>
      <c r="E9334" t="s">
        <v>16</v>
      </c>
      <c r="F9334" t="s">
        <v>33</v>
      </c>
      <c r="G9334">
        <v>18276.490000000002</v>
      </c>
      <c r="H9334">
        <v>2</v>
      </c>
      <c r="I9334">
        <v>36552.980000000003</v>
      </c>
      <c r="J9334">
        <v>4.63</v>
      </c>
      <c r="K9334">
        <v>3279</v>
      </c>
      <c r="L9334" s="1">
        <v>45292</v>
      </c>
    </row>
    <row r="9335" spans="1:12" x14ac:dyDescent="0.25">
      <c r="A9335" t="s">
        <v>9379</v>
      </c>
      <c r="B9335" t="s">
        <v>53</v>
      </c>
      <c r="C9335" t="s">
        <v>31</v>
      </c>
      <c r="D9335" t="s">
        <v>54</v>
      </c>
      <c r="E9335" t="s">
        <v>16</v>
      </c>
      <c r="F9335" t="s">
        <v>23</v>
      </c>
      <c r="G9335">
        <v>6870.56</v>
      </c>
      <c r="H9335">
        <v>3</v>
      </c>
      <c r="I9335">
        <v>20611.68</v>
      </c>
      <c r="J9335">
        <v>2.4700000000000002</v>
      </c>
      <c r="K9335">
        <v>1715</v>
      </c>
      <c r="L9335" s="1">
        <v>45573</v>
      </c>
    </row>
    <row r="9336" spans="1:12" x14ac:dyDescent="0.25">
      <c r="A9336" t="s">
        <v>9380</v>
      </c>
      <c r="B9336" t="s">
        <v>53</v>
      </c>
      <c r="C9336" t="s">
        <v>31</v>
      </c>
      <c r="D9336" t="s">
        <v>54</v>
      </c>
      <c r="E9336" t="s">
        <v>16</v>
      </c>
      <c r="F9336" t="s">
        <v>33</v>
      </c>
      <c r="G9336">
        <v>7554.08</v>
      </c>
      <c r="H9336">
        <v>2</v>
      </c>
      <c r="I9336">
        <v>15108.16</v>
      </c>
      <c r="J9336">
        <v>2.42</v>
      </c>
      <c r="K9336">
        <v>3028</v>
      </c>
      <c r="L9336" s="1">
        <v>45456</v>
      </c>
    </row>
    <row r="9337" spans="1:12" x14ac:dyDescent="0.25">
      <c r="A9337" t="s">
        <v>9381</v>
      </c>
      <c r="B9337" t="s">
        <v>53</v>
      </c>
      <c r="C9337" t="s">
        <v>31</v>
      </c>
      <c r="D9337" t="s">
        <v>54</v>
      </c>
      <c r="E9337" t="s">
        <v>47</v>
      </c>
      <c r="F9337" t="s">
        <v>33</v>
      </c>
      <c r="G9337">
        <v>5911.2</v>
      </c>
      <c r="H9337">
        <v>4</v>
      </c>
      <c r="I9337">
        <v>23644.799999999999</v>
      </c>
      <c r="J9337">
        <v>1.79</v>
      </c>
      <c r="K9337">
        <v>868</v>
      </c>
      <c r="L9337" s="1">
        <v>45520</v>
      </c>
    </row>
    <row r="9338" spans="1:12" x14ac:dyDescent="0.25">
      <c r="A9338" t="s">
        <v>9382</v>
      </c>
      <c r="B9338" t="s">
        <v>43</v>
      </c>
      <c r="C9338" t="s">
        <v>44</v>
      </c>
      <c r="D9338" t="s">
        <v>45</v>
      </c>
      <c r="E9338" t="s">
        <v>47</v>
      </c>
      <c r="F9338" t="s">
        <v>40</v>
      </c>
      <c r="G9338">
        <v>4815.7700000000004</v>
      </c>
      <c r="H9338">
        <v>5</v>
      </c>
      <c r="I9338">
        <v>24078.85</v>
      </c>
      <c r="J9338">
        <v>1.88</v>
      </c>
      <c r="K9338">
        <v>226</v>
      </c>
      <c r="L9338" s="1">
        <v>45609</v>
      </c>
    </row>
    <row r="9339" spans="1:12" x14ac:dyDescent="0.25">
      <c r="A9339" t="s">
        <v>9383</v>
      </c>
      <c r="B9339" t="s">
        <v>30</v>
      </c>
      <c r="C9339" t="s">
        <v>31</v>
      </c>
      <c r="D9339" t="s">
        <v>32</v>
      </c>
      <c r="E9339" t="s">
        <v>22</v>
      </c>
      <c r="F9339" t="s">
        <v>17</v>
      </c>
      <c r="G9339">
        <v>4809.45</v>
      </c>
      <c r="H9339">
        <v>4</v>
      </c>
      <c r="I9339">
        <v>19237.8</v>
      </c>
      <c r="J9339">
        <v>4.72</v>
      </c>
      <c r="K9339">
        <v>3817</v>
      </c>
      <c r="L9339" s="1">
        <v>45504</v>
      </c>
    </row>
    <row r="9340" spans="1:12" x14ac:dyDescent="0.25">
      <c r="A9340" t="s">
        <v>9384</v>
      </c>
      <c r="B9340" t="s">
        <v>38</v>
      </c>
      <c r="C9340" t="s">
        <v>20</v>
      </c>
      <c r="D9340" t="s">
        <v>39</v>
      </c>
      <c r="E9340" t="s">
        <v>22</v>
      </c>
      <c r="F9340" t="s">
        <v>40</v>
      </c>
      <c r="G9340">
        <v>17611.11</v>
      </c>
      <c r="H9340">
        <v>3</v>
      </c>
      <c r="I9340">
        <v>52833.33</v>
      </c>
      <c r="J9340">
        <v>2.81</v>
      </c>
      <c r="K9340">
        <v>2431</v>
      </c>
      <c r="L9340" s="1">
        <v>45643</v>
      </c>
    </row>
    <row r="9341" spans="1:12" x14ac:dyDescent="0.25">
      <c r="A9341" t="s">
        <v>9385</v>
      </c>
      <c r="B9341" t="s">
        <v>19</v>
      </c>
      <c r="C9341" t="s">
        <v>20</v>
      </c>
      <c r="D9341" t="s">
        <v>21</v>
      </c>
      <c r="E9341" t="s">
        <v>47</v>
      </c>
      <c r="F9341" t="s">
        <v>23</v>
      </c>
      <c r="G9341">
        <v>1953.52</v>
      </c>
      <c r="H9341">
        <v>1</v>
      </c>
      <c r="I9341">
        <v>1953.52</v>
      </c>
      <c r="J9341">
        <v>2.5099999999999998</v>
      </c>
      <c r="K9341">
        <v>4216</v>
      </c>
      <c r="L9341" s="1">
        <v>45633</v>
      </c>
    </row>
    <row r="9342" spans="1:12" x14ac:dyDescent="0.25">
      <c r="A9342" t="s">
        <v>9386</v>
      </c>
      <c r="B9342" t="s">
        <v>49</v>
      </c>
      <c r="C9342" t="s">
        <v>14</v>
      </c>
      <c r="D9342" t="s">
        <v>50</v>
      </c>
      <c r="E9342" t="s">
        <v>16</v>
      </c>
      <c r="F9342" t="s">
        <v>33</v>
      </c>
      <c r="G9342">
        <v>1839.64</v>
      </c>
      <c r="H9342">
        <v>5</v>
      </c>
      <c r="I9342">
        <v>9198.2000000000007</v>
      </c>
      <c r="J9342">
        <v>3.49</v>
      </c>
      <c r="K9342">
        <v>2900</v>
      </c>
      <c r="L9342" s="1">
        <v>45310</v>
      </c>
    </row>
    <row r="9343" spans="1:12" x14ac:dyDescent="0.25">
      <c r="A9343" t="s">
        <v>9387</v>
      </c>
      <c r="B9343" t="s">
        <v>25</v>
      </c>
      <c r="C9343" t="s">
        <v>26</v>
      </c>
      <c r="D9343" t="s">
        <v>27</v>
      </c>
      <c r="E9343" t="s">
        <v>16</v>
      </c>
      <c r="F9343" t="s">
        <v>23</v>
      </c>
      <c r="G9343">
        <v>3076.31</v>
      </c>
      <c r="H9343">
        <v>3</v>
      </c>
      <c r="I9343">
        <v>9228.93</v>
      </c>
      <c r="J9343">
        <v>4.34</v>
      </c>
      <c r="K9343">
        <v>1930</v>
      </c>
      <c r="L9343" s="1">
        <v>45435</v>
      </c>
    </row>
    <row r="9344" spans="1:12" x14ac:dyDescent="0.25">
      <c r="A9344" t="s">
        <v>9388</v>
      </c>
      <c r="B9344" t="s">
        <v>13</v>
      </c>
      <c r="C9344" t="s">
        <v>14</v>
      </c>
      <c r="D9344" t="s">
        <v>15</v>
      </c>
      <c r="E9344" t="s">
        <v>16</v>
      </c>
      <c r="F9344" t="s">
        <v>33</v>
      </c>
      <c r="G9344">
        <v>5219.05</v>
      </c>
      <c r="H9344">
        <v>1</v>
      </c>
      <c r="I9344">
        <v>5219.05</v>
      </c>
      <c r="J9344">
        <v>1.44</v>
      </c>
      <c r="K9344">
        <v>1017</v>
      </c>
      <c r="L9344" s="1">
        <v>45529</v>
      </c>
    </row>
    <row r="9345" spans="1:12" x14ac:dyDescent="0.25">
      <c r="A9345" t="s">
        <v>9389</v>
      </c>
      <c r="B9345" t="s">
        <v>25</v>
      </c>
      <c r="C9345" t="s">
        <v>26</v>
      </c>
      <c r="D9345" t="s">
        <v>27</v>
      </c>
      <c r="E9345" t="s">
        <v>47</v>
      </c>
      <c r="F9345" t="s">
        <v>33</v>
      </c>
      <c r="G9345">
        <v>11709.73</v>
      </c>
      <c r="H9345">
        <v>2</v>
      </c>
      <c r="I9345">
        <v>23419.46</v>
      </c>
      <c r="J9345">
        <v>3.29</v>
      </c>
      <c r="K9345">
        <v>64</v>
      </c>
      <c r="L9345" s="1">
        <v>45349</v>
      </c>
    </row>
    <row r="9346" spans="1:12" x14ac:dyDescent="0.25">
      <c r="A9346" t="s">
        <v>9390</v>
      </c>
      <c r="B9346" t="s">
        <v>30</v>
      </c>
      <c r="C9346" t="s">
        <v>31</v>
      </c>
      <c r="D9346" t="s">
        <v>32</v>
      </c>
      <c r="E9346" t="s">
        <v>16</v>
      </c>
      <c r="F9346" t="s">
        <v>40</v>
      </c>
      <c r="G9346">
        <v>16593.16</v>
      </c>
      <c r="H9346">
        <v>1</v>
      </c>
      <c r="I9346">
        <v>16593.16</v>
      </c>
      <c r="J9346">
        <v>2.9</v>
      </c>
      <c r="K9346">
        <v>1453</v>
      </c>
      <c r="L9346" s="1">
        <v>45590</v>
      </c>
    </row>
    <row r="9347" spans="1:12" x14ac:dyDescent="0.25">
      <c r="A9347" t="s">
        <v>9391</v>
      </c>
      <c r="B9347" t="s">
        <v>19</v>
      </c>
      <c r="C9347" t="s">
        <v>20</v>
      </c>
      <c r="D9347" t="s">
        <v>21</v>
      </c>
      <c r="E9347" t="s">
        <v>47</v>
      </c>
      <c r="F9347" t="s">
        <v>62</v>
      </c>
      <c r="G9347">
        <v>684.37</v>
      </c>
      <c r="H9347">
        <v>2</v>
      </c>
      <c r="I9347">
        <v>1368.74</v>
      </c>
      <c r="J9347">
        <v>2.94</v>
      </c>
      <c r="K9347">
        <v>505</v>
      </c>
      <c r="L9347" s="1">
        <v>45402</v>
      </c>
    </row>
    <row r="9348" spans="1:12" x14ac:dyDescent="0.25">
      <c r="A9348" t="s">
        <v>9392</v>
      </c>
      <c r="B9348" t="s">
        <v>38</v>
      </c>
      <c r="C9348" t="s">
        <v>20</v>
      </c>
      <c r="D9348" t="s">
        <v>39</v>
      </c>
      <c r="E9348" t="s">
        <v>47</v>
      </c>
      <c r="F9348" t="s">
        <v>40</v>
      </c>
      <c r="G9348">
        <v>15467.45</v>
      </c>
      <c r="H9348">
        <v>4</v>
      </c>
      <c r="I9348">
        <v>61869.8</v>
      </c>
      <c r="J9348">
        <v>4.6100000000000003</v>
      </c>
      <c r="K9348">
        <v>206</v>
      </c>
      <c r="L9348" s="1">
        <v>45612</v>
      </c>
    </row>
    <row r="9349" spans="1:12" x14ac:dyDescent="0.25">
      <c r="A9349" t="s">
        <v>9393</v>
      </c>
      <c r="B9349" t="s">
        <v>35</v>
      </c>
      <c r="C9349" t="s">
        <v>14</v>
      </c>
      <c r="D9349" t="s">
        <v>36</v>
      </c>
      <c r="E9349" t="s">
        <v>22</v>
      </c>
      <c r="F9349" t="s">
        <v>40</v>
      </c>
      <c r="G9349">
        <v>2207.9899999999998</v>
      </c>
      <c r="H9349">
        <v>5</v>
      </c>
      <c r="I9349">
        <v>11039.95</v>
      </c>
      <c r="J9349">
        <v>4.1500000000000004</v>
      </c>
      <c r="K9349">
        <v>230</v>
      </c>
      <c r="L9349" s="1">
        <v>45453</v>
      </c>
    </row>
    <row r="9350" spans="1:12" x14ac:dyDescent="0.25">
      <c r="A9350" t="s">
        <v>9394</v>
      </c>
      <c r="B9350" t="s">
        <v>65</v>
      </c>
      <c r="C9350" t="s">
        <v>20</v>
      </c>
      <c r="D9350" t="s">
        <v>66</v>
      </c>
      <c r="E9350" t="s">
        <v>16</v>
      </c>
      <c r="F9350" t="s">
        <v>28</v>
      </c>
      <c r="G9350">
        <v>13482.89</v>
      </c>
      <c r="H9350">
        <v>4</v>
      </c>
      <c r="I9350">
        <v>53931.56</v>
      </c>
      <c r="J9350">
        <v>1.06</v>
      </c>
      <c r="K9350">
        <v>4912</v>
      </c>
      <c r="L9350" s="1">
        <v>45293</v>
      </c>
    </row>
    <row r="9351" spans="1:12" x14ac:dyDescent="0.25">
      <c r="A9351" t="s">
        <v>9395</v>
      </c>
      <c r="B9351" t="s">
        <v>38</v>
      </c>
      <c r="C9351" t="s">
        <v>20</v>
      </c>
      <c r="D9351" t="s">
        <v>39</v>
      </c>
      <c r="E9351" t="s">
        <v>16</v>
      </c>
      <c r="F9351" t="s">
        <v>28</v>
      </c>
      <c r="G9351">
        <v>8683.34</v>
      </c>
      <c r="H9351">
        <v>4</v>
      </c>
      <c r="I9351">
        <v>34733.360000000001</v>
      </c>
      <c r="J9351">
        <v>2.42</v>
      </c>
      <c r="K9351">
        <v>4431</v>
      </c>
      <c r="L9351" s="1">
        <v>45605</v>
      </c>
    </row>
    <row r="9352" spans="1:12" x14ac:dyDescent="0.25">
      <c r="A9352" t="s">
        <v>9396</v>
      </c>
      <c r="B9352" t="s">
        <v>13</v>
      </c>
      <c r="C9352" t="s">
        <v>14</v>
      </c>
      <c r="D9352" t="s">
        <v>15</v>
      </c>
      <c r="E9352" t="s">
        <v>16</v>
      </c>
      <c r="F9352" t="s">
        <v>23</v>
      </c>
      <c r="G9352">
        <v>11100.54</v>
      </c>
      <c r="H9352">
        <v>1</v>
      </c>
      <c r="I9352">
        <v>11100.54</v>
      </c>
      <c r="J9352">
        <v>2.37</v>
      </c>
      <c r="K9352">
        <v>3793</v>
      </c>
      <c r="L9352" s="1">
        <v>45497</v>
      </c>
    </row>
    <row r="9353" spans="1:12" x14ac:dyDescent="0.25">
      <c r="A9353" t="s">
        <v>9397</v>
      </c>
      <c r="B9353" t="s">
        <v>53</v>
      </c>
      <c r="C9353" t="s">
        <v>31</v>
      </c>
      <c r="D9353" t="s">
        <v>54</v>
      </c>
      <c r="E9353" t="s">
        <v>22</v>
      </c>
      <c r="F9353" t="s">
        <v>33</v>
      </c>
      <c r="G9353">
        <v>12961.95</v>
      </c>
      <c r="H9353">
        <v>3</v>
      </c>
      <c r="I9353">
        <v>38885.85</v>
      </c>
      <c r="J9353">
        <v>2.08</v>
      </c>
      <c r="K9353">
        <v>3740</v>
      </c>
      <c r="L9353" s="1">
        <v>45436</v>
      </c>
    </row>
    <row r="9354" spans="1:12" x14ac:dyDescent="0.25">
      <c r="A9354" t="s">
        <v>9398</v>
      </c>
      <c r="B9354" t="s">
        <v>25</v>
      </c>
      <c r="C9354" t="s">
        <v>26</v>
      </c>
      <c r="D9354" t="s">
        <v>27</v>
      </c>
      <c r="E9354" t="s">
        <v>22</v>
      </c>
      <c r="F9354" t="s">
        <v>33</v>
      </c>
      <c r="G9354">
        <v>1263.31</v>
      </c>
      <c r="H9354">
        <v>3</v>
      </c>
      <c r="I9354">
        <v>3789.93</v>
      </c>
      <c r="J9354">
        <v>1.1599999999999999</v>
      </c>
      <c r="K9354">
        <v>3660</v>
      </c>
      <c r="L9354" s="1">
        <v>45421</v>
      </c>
    </row>
    <row r="9355" spans="1:12" x14ac:dyDescent="0.25">
      <c r="A9355" t="s">
        <v>9399</v>
      </c>
      <c r="B9355" t="s">
        <v>49</v>
      </c>
      <c r="C9355" t="s">
        <v>14</v>
      </c>
      <c r="D9355" t="s">
        <v>50</v>
      </c>
      <c r="E9355" t="s">
        <v>47</v>
      </c>
      <c r="F9355" t="s">
        <v>62</v>
      </c>
      <c r="G9355">
        <v>18490.95</v>
      </c>
      <c r="H9355">
        <v>2</v>
      </c>
      <c r="I9355">
        <v>36981.9</v>
      </c>
      <c r="J9355">
        <v>2.5099999999999998</v>
      </c>
      <c r="K9355">
        <v>4820</v>
      </c>
      <c r="L9355" s="1">
        <v>45538</v>
      </c>
    </row>
    <row r="9356" spans="1:12" x14ac:dyDescent="0.25">
      <c r="A9356" t="s">
        <v>9400</v>
      </c>
      <c r="B9356" t="s">
        <v>19</v>
      </c>
      <c r="C9356" t="s">
        <v>20</v>
      </c>
      <c r="D9356" t="s">
        <v>21</v>
      </c>
      <c r="E9356" t="s">
        <v>47</v>
      </c>
      <c r="F9356" t="s">
        <v>62</v>
      </c>
      <c r="G9356">
        <v>16130</v>
      </c>
      <c r="H9356">
        <v>2</v>
      </c>
      <c r="I9356">
        <v>32260</v>
      </c>
      <c r="J9356">
        <v>3.49</v>
      </c>
      <c r="K9356">
        <v>366</v>
      </c>
      <c r="L9356" s="1">
        <v>45573</v>
      </c>
    </row>
    <row r="9357" spans="1:12" x14ac:dyDescent="0.25">
      <c r="A9357" t="s">
        <v>9401</v>
      </c>
      <c r="B9357" t="s">
        <v>35</v>
      </c>
      <c r="C9357" t="s">
        <v>14</v>
      </c>
      <c r="D9357" t="s">
        <v>36</v>
      </c>
      <c r="E9357" t="s">
        <v>22</v>
      </c>
      <c r="F9357" t="s">
        <v>28</v>
      </c>
      <c r="G9357">
        <v>13104.85</v>
      </c>
      <c r="H9357">
        <v>2</v>
      </c>
      <c r="I9357">
        <v>26209.7</v>
      </c>
      <c r="J9357">
        <v>4.7</v>
      </c>
      <c r="K9357">
        <v>3993</v>
      </c>
      <c r="L9357" s="1">
        <v>45511</v>
      </c>
    </row>
    <row r="9358" spans="1:12" x14ac:dyDescent="0.25">
      <c r="A9358" t="s">
        <v>9402</v>
      </c>
      <c r="B9358" t="s">
        <v>49</v>
      </c>
      <c r="C9358" t="s">
        <v>14</v>
      </c>
      <c r="D9358" t="s">
        <v>50</v>
      </c>
      <c r="E9358" t="s">
        <v>47</v>
      </c>
      <c r="F9358" t="s">
        <v>62</v>
      </c>
      <c r="G9358">
        <v>8924.83</v>
      </c>
      <c r="H9358">
        <v>4</v>
      </c>
      <c r="I9358">
        <v>35699.32</v>
      </c>
      <c r="J9358">
        <v>1.76</v>
      </c>
      <c r="K9358">
        <v>291</v>
      </c>
      <c r="L9358" s="1">
        <v>45354</v>
      </c>
    </row>
    <row r="9359" spans="1:12" x14ac:dyDescent="0.25">
      <c r="A9359" t="s">
        <v>9403</v>
      </c>
      <c r="B9359" t="s">
        <v>65</v>
      </c>
      <c r="C9359" t="s">
        <v>20</v>
      </c>
      <c r="D9359" t="s">
        <v>66</v>
      </c>
      <c r="E9359" t="s">
        <v>16</v>
      </c>
      <c r="F9359" t="s">
        <v>62</v>
      </c>
      <c r="G9359">
        <v>4042.74</v>
      </c>
      <c r="H9359">
        <v>5</v>
      </c>
      <c r="I9359">
        <v>20213.7</v>
      </c>
      <c r="J9359">
        <v>2.65</v>
      </c>
      <c r="K9359">
        <v>3376</v>
      </c>
      <c r="L9359" s="1">
        <v>45451</v>
      </c>
    </row>
    <row r="9360" spans="1:12" x14ac:dyDescent="0.25">
      <c r="A9360" t="s">
        <v>9404</v>
      </c>
      <c r="B9360" t="s">
        <v>13</v>
      </c>
      <c r="C9360" t="s">
        <v>14</v>
      </c>
      <c r="D9360" t="s">
        <v>15</v>
      </c>
      <c r="E9360" t="s">
        <v>47</v>
      </c>
      <c r="F9360" t="s">
        <v>23</v>
      </c>
      <c r="G9360">
        <v>9726.07</v>
      </c>
      <c r="H9360">
        <v>1</v>
      </c>
      <c r="I9360">
        <v>9726.07</v>
      </c>
      <c r="J9360">
        <v>1.98</v>
      </c>
      <c r="K9360">
        <v>2716</v>
      </c>
      <c r="L9360" s="1">
        <v>45349</v>
      </c>
    </row>
    <row r="9361" spans="1:12" x14ac:dyDescent="0.25">
      <c r="A9361" t="s">
        <v>9405</v>
      </c>
      <c r="B9361" t="s">
        <v>19</v>
      </c>
      <c r="C9361" t="s">
        <v>20</v>
      </c>
      <c r="D9361" t="s">
        <v>21</v>
      </c>
      <c r="E9361" t="s">
        <v>22</v>
      </c>
      <c r="F9361" t="s">
        <v>17</v>
      </c>
      <c r="G9361">
        <v>13714.29</v>
      </c>
      <c r="H9361">
        <v>3</v>
      </c>
      <c r="I9361">
        <v>41142.870000000003</v>
      </c>
      <c r="J9361">
        <v>3.81</v>
      </c>
      <c r="K9361">
        <v>1364</v>
      </c>
      <c r="L9361" s="1">
        <v>45575</v>
      </c>
    </row>
    <row r="9362" spans="1:12" x14ac:dyDescent="0.25">
      <c r="A9362" t="s">
        <v>9406</v>
      </c>
      <c r="B9362" t="s">
        <v>65</v>
      </c>
      <c r="C9362" t="s">
        <v>20</v>
      </c>
      <c r="D9362" t="s">
        <v>66</v>
      </c>
      <c r="E9362" t="s">
        <v>22</v>
      </c>
      <c r="F9362" t="s">
        <v>62</v>
      </c>
      <c r="G9362">
        <v>12238.14</v>
      </c>
      <c r="H9362">
        <v>4</v>
      </c>
      <c r="I9362">
        <v>48952.56</v>
      </c>
      <c r="J9362">
        <v>4.93</v>
      </c>
      <c r="K9362">
        <v>3764</v>
      </c>
      <c r="L9362" s="1">
        <v>45323</v>
      </c>
    </row>
    <row r="9363" spans="1:12" x14ac:dyDescent="0.25">
      <c r="A9363" t="s">
        <v>9407</v>
      </c>
      <c r="B9363" t="s">
        <v>25</v>
      </c>
      <c r="C9363" t="s">
        <v>26</v>
      </c>
      <c r="D9363" t="s">
        <v>27</v>
      </c>
      <c r="E9363" t="s">
        <v>47</v>
      </c>
      <c r="F9363" t="s">
        <v>33</v>
      </c>
      <c r="G9363">
        <v>6812.63</v>
      </c>
      <c r="H9363">
        <v>3</v>
      </c>
      <c r="I9363">
        <v>20437.89</v>
      </c>
      <c r="J9363">
        <v>1.66</v>
      </c>
      <c r="K9363">
        <v>1128</v>
      </c>
      <c r="L9363" s="1">
        <v>45330</v>
      </c>
    </row>
    <row r="9364" spans="1:12" x14ac:dyDescent="0.25">
      <c r="A9364" t="s">
        <v>9408</v>
      </c>
      <c r="B9364" t="s">
        <v>49</v>
      </c>
      <c r="C9364" t="s">
        <v>14</v>
      </c>
      <c r="D9364" t="s">
        <v>50</v>
      </c>
      <c r="E9364" t="s">
        <v>22</v>
      </c>
      <c r="F9364" t="s">
        <v>40</v>
      </c>
      <c r="G9364">
        <v>9848.7900000000009</v>
      </c>
      <c r="H9364">
        <v>2</v>
      </c>
      <c r="I9364">
        <v>19697.580000000002</v>
      </c>
      <c r="J9364">
        <v>1.54</v>
      </c>
      <c r="K9364">
        <v>2164</v>
      </c>
      <c r="L9364" s="1">
        <v>45519</v>
      </c>
    </row>
    <row r="9365" spans="1:12" x14ac:dyDescent="0.25">
      <c r="A9365" t="s">
        <v>9409</v>
      </c>
      <c r="B9365" t="s">
        <v>65</v>
      </c>
      <c r="C9365" t="s">
        <v>20</v>
      </c>
      <c r="D9365" t="s">
        <v>66</v>
      </c>
      <c r="E9365" t="s">
        <v>16</v>
      </c>
      <c r="F9365" t="s">
        <v>33</v>
      </c>
      <c r="G9365">
        <v>15626.07</v>
      </c>
      <c r="H9365">
        <v>5</v>
      </c>
      <c r="I9365">
        <v>78130.350000000006</v>
      </c>
      <c r="J9365">
        <v>1.44</v>
      </c>
      <c r="K9365">
        <v>4863</v>
      </c>
      <c r="L9365" s="1">
        <v>45575</v>
      </c>
    </row>
    <row r="9366" spans="1:12" x14ac:dyDescent="0.25">
      <c r="A9366" t="s">
        <v>9410</v>
      </c>
      <c r="B9366" t="s">
        <v>13</v>
      </c>
      <c r="C9366" t="s">
        <v>14</v>
      </c>
      <c r="D9366" t="s">
        <v>15</v>
      </c>
      <c r="E9366" t="s">
        <v>47</v>
      </c>
      <c r="F9366" t="s">
        <v>23</v>
      </c>
      <c r="G9366">
        <v>16993.95</v>
      </c>
      <c r="H9366">
        <v>2</v>
      </c>
      <c r="I9366">
        <v>33987.9</v>
      </c>
      <c r="J9366">
        <v>4.9400000000000004</v>
      </c>
      <c r="K9366">
        <v>4385</v>
      </c>
      <c r="L9366" s="1">
        <v>45341</v>
      </c>
    </row>
    <row r="9367" spans="1:12" x14ac:dyDescent="0.25">
      <c r="A9367" t="s">
        <v>9411</v>
      </c>
      <c r="B9367" t="s">
        <v>13</v>
      </c>
      <c r="C9367" t="s">
        <v>14</v>
      </c>
      <c r="D9367" t="s">
        <v>15</v>
      </c>
      <c r="E9367" t="s">
        <v>22</v>
      </c>
      <c r="F9367" t="s">
        <v>62</v>
      </c>
      <c r="G9367">
        <v>1647.17</v>
      </c>
      <c r="H9367">
        <v>5</v>
      </c>
      <c r="I9367">
        <v>8235.85</v>
      </c>
      <c r="J9367">
        <v>4.29</v>
      </c>
      <c r="K9367">
        <v>378</v>
      </c>
      <c r="L9367" s="1">
        <v>45487</v>
      </c>
    </row>
    <row r="9368" spans="1:12" x14ac:dyDescent="0.25">
      <c r="A9368" t="s">
        <v>9412</v>
      </c>
      <c r="B9368" t="s">
        <v>43</v>
      </c>
      <c r="C9368" t="s">
        <v>44</v>
      </c>
      <c r="D9368" t="s">
        <v>45</v>
      </c>
      <c r="E9368" t="s">
        <v>16</v>
      </c>
      <c r="F9368" t="s">
        <v>62</v>
      </c>
      <c r="G9368">
        <v>13407.23</v>
      </c>
      <c r="H9368">
        <v>2</v>
      </c>
      <c r="I9368">
        <v>26814.46</v>
      </c>
      <c r="J9368">
        <v>2.72</v>
      </c>
      <c r="K9368">
        <v>563</v>
      </c>
      <c r="L9368" s="1">
        <v>45647</v>
      </c>
    </row>
    <row r="9369" spans="1:12" x14ac:dyDescent="0.25">
      <c r="A9369" t="s">
        <v>9413</v>
      </c>
      <c r="B9369" t="s">
        <v>65</v>
      </c>
      <c r="C9369" t="s">
        <v>20</v>
      </c>
      <c r="D9369" t="s">
        <v>66</v>
      </c>
      <c r="E9369" t="s">
        <v>47</v>
      </c>
      <c r="F9369" t="s">
        <v>28</v>
      </c>
      <c r="G9369">
        <v>13706.02</v>
      </c>
      <c r="H9369">
        <v>1</v>
      </c>
      <c r="I9369">
        <v>13706.02</v>
      </c>
      <c r="J9369">
        <v>1.19</v>
      </c>
      <c r="K9369">
        <v>2480</v>
      </c>
      <c r="L9369" s="1">
        <v>45464</v>
      </c>
    </row>
    <row r="9370" spans="1:12" x14ac:dyDescent="0.25">
      <c r="A9370" t="s">
        <v>9414</v>
      </c>
      <c r="B9370" t="s">
        <v>25</v>
      </c>
      <c r="C9370" t="s">
        <v>26</v>
      </c>
      <c r="D9370" t="s">
        <v>27</v>
      </c>
      <c r="E9370" t="s">
        <v>22</v>
      </c>
      <c r="F9370" t="s">
        <v>28</v>
      </c>
      <c r="G9370">
        <v>3393.12</v>
      </c>
      <c r="H9370">
        <v>5</v>
      </c>
      <c r="I9370">
        <v>16965.599999999999</v>
      </c>
      <c r="J9370">
        <v>1.27</v>
      </c>
      <c r="K9370">
        <v>1280</v>
      </c>
      <c r="L9370" s="1">
        <v>45584</v>
      </c>
    </row>
    <row r="9371" spans="1:12" x14ac:dyDescent="0.25">
      <c r="A9371" t="s">
        <v>9415</v>
      </c>
      <c r="B9371" t="s">
        <v>49</v>
      </c>
      <c r="C9371" t="s">
        <v>14</v>
      </c>
      <c r="D9371" t="s">
        <v>50</v>
      </c>
      <c r="E9371" t="s">
        <v>22</v>
      </c>
      <c r="F9371" t="s">
        <v>23</v>
      </c>
      <c r="G9371">
        <v>16508.009999999998</v>
      </c>
      <c r="H9371">
        <v>5</v>
      </c>
      <c r="I9371">
        <v>82540.05</v>
      </c>
      <c r="J9371">
        <v>2.41</v>
      </c>
      <c r="K9371">
        <v>951</v>
      </c>
      <c r="L9371" s="1">
        <v>45490</v>
      </c>
    </row>
    <row r="9372" spans="1:12" x14ac:dyDescent="0.25">
      <c r="A9372" t="s">
        <v>9416</v>
      </c>
      <c r="B9372" t="s">
        <v>43</v>
      </c>
      <c r="C9372" t="s">
        <v>44</v>
      </c>
      <c r="D9372" t="s">
        <v>45</v>
      </c>
      <c r="E9372" t="s">
        <v>16</v>
      </c>
      <c r="F9372" t="s">
        <v>33</v>
      </c>
      <c r="G9372">
        <v>15278.81</v>
      </c>
      <c r="H9372">
        <v>5</v>
      </c>
      <c r="I9372">
        <v>76394.05</v>
      </c>
      <c r="J9372">
        <v>2.64</v>
      </c>
      <c r="K9372">
        <v>1889</v>
      </c>
      <c r="L9372" s="1">
        <v>45579</v>
      </c>
    </row>
    <row r="9373" spans="1:12" x14ac:dyDescent="0.25">
      <c r="A9373" t="s">
        <v>9417</v>
      </c>
      <c r="B9373" t="s">
        <v>35</v>
      </c>
      <c r="C9373" t="s">
        <v>14</v>
      </c>
      <c r="D9373" t="s">
        <v>36</v>
      </c>
      <c r="E9373" t="s">
        <v>16</v>
      </c>
      <c r="F9373" t="s">
        <v>33</v>
      </c>
      <c r="G9373">
        <v>8736.0300000000007</v>
      </c>
      <c r="H9373">
        <v>2</v>
      </c>
      <c r="I9373">
        <v>17472.060000000001</v>
      </c>
      <c r="J9373">
        <v>4.6900000000000004</v>
      </c>
      <c r="K9373">
        <v>472</v>
      </c>
      <c r="L9373" s="1">
        <v>45378</v>
      </c>
    </row>
    <row r="9374" spans="1:12" x14ac:dyDescent="0.25">
      <c r="A9374" t="s">
        <v>9418</v>
      </c>
      <c r="B9374" t="s">
        <v>49</v>
      </c>
      <c r="C9374" t="s">
        <v>14</v>
      </c>
      <c r="D9374" t="s">
        <v>50</v>
      </c>
      <c r="E9374" t="s">
        <v>16</v>
      </c>
      <c r="F9374" t="s">
        <v>62</v>
      </c>
      <c r="G9374">
        <v>17986.97</v>
      </c>
      <c r="H9374">
        <v>4</v>
      </c>
      <c r="I9374">
        <v>71947.88</v>
      </c>
      <c r="J9374">
        <v>3.43</v>
      </c>
      <c r="K9374">
        <v>2314</v>
      </c>
      <c r="L9374" s="1">
        <v>45414</v>
      </c>
    </row>
    <row r="9375" spans="1:12" x14ac:dyDescent="0.25">
      <c r="A9375" t="s">
        <v>9419</v>
      </c>
      <c r="B9375" t="s">
        <v>53</v>
      </c>
      <c r="C9375" t="s">
        <v>31</v>
      </c>
      <c r="D9375" t="s">
        <v>54</v>
      </c>
      <c r="E9375" t="s">
        <v>16</v>
      </c>
      <c r="F9375" t="s">
        <v>40</v>
      </c>
      <c r="G9375">
        <v>1951.71</v>
      </c>
      <c r="H9375">
        <v>2</v>
      </c>
      <c r="I9375">
        <v>3903.42</v>
      </c>
      <c r="J9375">
        <v>3.37</v>
      </c>
      <c r="K9375">
        <v>1067</v>
      </c>
      <c r="L9375" s="1">
        <v>45319</v>
      </c>
    </row>
    <row r="9376" spans="1:12" x14ac:dyDescent="0.25">
      <c r="A9376" t="s">
        <v>9420</v>
      </c>
      <c r="B9376" t="s">
        <v>49</v>
      </c>
      <c r="C9376" t="s">
        <v>14</v>
      </c>
      <c r="D9376" t="s">
        <v>50</v>
      </c>
      <c r="E9376" t="s">
        <v>16</v>
      </c>
      <c r="F9376" t="s">
        <v>17</v>
      </c>
      <c r="G9376">
        <v>5143.25</v>
      </c>
      <c r="H9376">
        <v>3</v>
      </c>
      <c r="I9376">
        <v>15429.75</v>
      </c>
      <c r="J9376">
        <v>1.54</v>
      </c>
      <c r="K9376">
        <v>3243</v>
      </c>
      <c r="L9376" s="1">
        <v>45509</v>
      </c>
    </row>
    <row r="9377" spans="1:12" x14ac:dyDescent="0.25">
      <c r="A9377" t="s">
        <v>9421</v>
      </c>
      <c r="B9377" t="s">
        <v>65</v>
      </c>
      <c r="C9377" t="s">
        <v>20</v>
      </c>
      <c r="D9377" t="s">
        <v>66</v>
      </c>
      <c r="E9377" t="s">
        <v>16</v>
      </c>
      <c r="F9377" t="s">
        <v>62</v>
      </c>
      <c r="G9377">
        <v>7985.88</v>
      </c>
      <c r="H9377">
        <v>1</v>
      </c>
      <c r="I9377">
        <v>7985.88</v>
      </c>
      <c r="J9377">
        <v>3.57</v>
      </c>
      <c r="K9377">
        <v>2372</v>
      </c>
      <c r="L9377" s="1">
        <v>45338</v>
      </c>
    </row>
    <row r="9378" spans="1:12" x14ac:dyDescent="0.25">
      <c r="A9378" t="s">
        <v>9422</v>
      </c>
      <c r="B9378" t="s">
        <v>43</v>
      </c>
      <c r="C9378" t="s">
        <v>44</v>
      </c>
      <c r="D9378" t="s">
        <v>45</v>
      </c>
      <c r="E9378" t="s">
        <v>16</v>
      </c>
      <c r="F9378" t="s">
        <v>40</v>
      </c>
      <c r="G9378">
        <v>2880.18</v>
      </c>
      <c r="H9378">
        <v>1</v>
      </c>
      <c r="I9378">
        <v>2880.18</v>
      </c>
      <c r="J9378">
        <v>3.54</v>
      </c>
      <c r="K9378">
        <v>4770</v>
      </c>
      <c r="L9378" s="1">
        <v>45422</v>
      </c>
    </row>
    <row r="9379" spans="1:12" x14ac:dyDescent="0.25">
      <c r="A9379" t="s">
        <v>9423</v>
      </c>
      <c r="B9379" t="s">
        <v>38</v>
      </c>
      <c r="C9379" t="s">
        <v>20</v>
      </c>
      <c r="D9379" t="s">
        <v>39</v>
      </c>
      <c r="E9379" t="s">
        <v>47</v>
      </c>
      <c r="F9379" t="s">
        <v>28</v>
      </c>
      <c r="G9379">
        <v>5970.85</v>
      </c>
      <c r="H9379">
        <v>3</v>
      </c>
      <c r="I9379">
        <v>17912.55</v>
      </c>
      <c r="J9379">
        <v>1.05</v>
      </c>
      <c r="K9379">
        <v>4449</v>
      </c>
      <c r="L9379" s="1">
        <v>45376</v>
      </c>
    </row>
    <row r="9380" spans="1:12" x14ac:dyDescent="0.25">
      <c r="A9380" t="s">
        <v>9424</v>
      </c>
      <c r="B9380" t="s">
        <v>25</v>
      </c>
      <c r="C9380" t="s">
        <v>26</v>
      </c>
      <c r="D9380" t="s">
        <v>27</v>
      </c>
      <c r="E9380" t="s">
        <v>16</v>
      </c>
      <c r="F9380" t="s">
        <v>28</v>
      </c>
      <c r="G9380">
        <v>3468.03</v>
      </c>
      <c r="H9380">
        <v>3</v>
      </c>
      <c r="I9380">
        <v>10404.09</v>
      </c>
      <c r="J9380">
        <v>2.6</v>
      </c>
      <c r="K9380">
        <v>4083</v>
      </c>
      <c r="L9380" s="1">
        <v>45396</v>
      </c>
    </row>
    <row r="9381" spans="1:12" x14ac:dyDescent="0.25">
      <c r="A9381" t="s">
        <v>9425</v>
      </c>
      <c r="B9381" t="s">
        <v>38</v>
      </c>
      <c r="C9381" t="s">
        <v>20</v>
      </c>
      <c r="D9381" t="s">
        <v>39</v>
      </c>
      <c r="E9381" t="s">
        <v>16</v>
      </c>
      <c r="F9381" t="s">
        <v>17</v>
      </c>
      <c r="G9381">
        <v>9806.65</v>
      </c>
      <c r="H9381">
        <v>1</v>
      </c>
      <c r="I9381">
        <v>9806.65</v>
      </c>
      <c r="J9381">
        <v>2.78</v>
      </c>
      <c r="K9381">
        <v>4943</v>
      </c>
      <c r="L9381" s="1">
        <v>45445</v>
      </c>
    </row>
    <row r="9382" spans="1:12" x14ac:dyDescent="0.25">
      <c r="A9382" t="s">
        <v>9426</v>
      </c>
      <c r="B9382" t="s">
        <v>65</v>
      </c>
      <c r="C9382" t="s">
        <v>20</v>
      </c>
      <c r="D9382" t="s">
        <v>66</v>
      </c>
      <c r="E9382" t="s">
        <v>16</v>
      </c>
      <c r="F9382" t="s">
        <v>33</v>
      </c>
      <c r="G9382">
        <v>9699.44</v>
      </c>
      <c r="H9382">
        <v>4</v>
      </c>
      <c r="I9382">
        <v>38797.760000000002</v>
      </c>
      <c r="J9382">
        <v>2.2400000000000002</v>
      </c>
      <c r="K9382">
        <v>4514</v>
      </c>
      <c r="L9382" s="1">
        <v>45436</v>
      </c>
    </row>
    <row r="9383" spans="1:12" x14ac:dyDescent="0.25">
      <c r="A9383" t="s">
        <v>9427</v>
      </c>
      <c r="B9383" t="s">
        <v>49</v>
      </c>
      <c r="C9383" t="s">
        <v>14</v>
      </c>
      <c r="D9383" t="s">
        <v>50</v>
      </c>
      <c r="E9383" t="s">
        <v>16</v>
      </c>
      <c r="F9383" t="s">
        <v>62</v>
      </c>
      <c r="G9383">
        <v>17624.97</v>
      </c>
      <c r="H9383">
        <v>5</v>
      </c>
      <c r="I9383">
        <v>88124.85</v>
      </c>
      <c r="J9383">
        <v>4.34</v>
      </c>
      <c r="K9383">
        <v>1022</v>
      </c>
      <c r="L9383" s="1">
        <v>45603</v>
      </c>
    </row>
    <row r="9384" spans="1:12" x14ac:dyDescent="0.25">
      <c r="A9384" t="s">
        <v>9428</v>
      </c>
      <c r="B9384" t="s">
        <v>38</v>
      </c>
      <c r="C9384" t="s">
        <v>20</v>
      </c>
      <c r="D9384" t="s">
        <v>39</v>
      </c>
      <c r="E9384" t="s">
        <v>47</v>
      </c>
      <c r="F9384" t="s">
        <v>17</v>
      </c>
      <c r="G9384">
        <v>7817.77</v>
      </c>
      <c r="H9384">
        <v>5</v>
      </c>
      <c r="I9384">
        <v>39088.85</v>
      </c>
      <c r="J9384">
        <v>1.56</v>
      </c>
      <c r="K9384">
        <v>1869</v>
      </c>
      <c r="L9384" s="1">
        <v>45611</v>
      </c>
    </row>
    <row r="9385" spans="1:12" x14ac:dyDescent="0.25">
      <c r="A9385" t="s">
        <v>9429</v>
      </c>
      <c r="B9385" t="s">
        <v>30</v>
      </c>
      <c r="C9385" t="s">
        <v>31</v>
      </c>
      <c r="D9385" t="s">
        <v>32</v>
      </c>
      <c r="E9385" t="s">
        <v>16</v>
      </c>
      <c r="F9385" t="s">
        <v>17</v>
      </c>
      <c r="G9385">
        <v>14111.72</v>
      </c>
      <c r="H9385">
        <v>1</v>
      </c>
      <c r="I9385">
        <v>14111.72</v>
      </c>
      <c r="J9385">
        <v>3.27</v>
      </c>
      <c r="K9385">
        <v>2155</v>
      </c>
      <c r="L9385" s="1">
        <v>45462</v>
      </c>
    </row>
    <row r="9386" spans="1:12" x14ac:dyDescent="0.25">
      <c r="A9386" t="s">
        <v>9430</v>
      </c>
      <c r="B9386" t="s">
        <v>38</v>
      </c>
      <c r="C9386" t="s">
        <v>20</v>
      </c>
      <c r="D9386" t="s">
        <v>39</v>
      </c>
      <c r="E9386" t="s">
        <v>16</v>
      </c>
      <c r="F9386" t="s">
        <v>23</v>
      </c>
      <c r="G9386">
        <v>18126.310000000001</v>
      </c>
      <c r="H9386">
        <v>5</v>
      </c>
      <c r="I9386">
        <v>90631.55</v>
      </c>
      <c r="J9386">
        <v>2.72</v>
      </c>
      <c r="K9386">
        <v>3360</v>
      </c>
      <c r="L9386" s="1">
        <v>45573</v>
      </c>
    </row>
    <row r="9387" spans="1:12" x14ac:dyDescent="0.25">
      <c r="A9387" t="s">
        <v>9431</v>
      </c>
      <c r="B9387" t="s">
        <v>30</v>
      </c>
      <c r="C9387" t="s">
        <v>31</v>
      </c>
      <c r="D9387" t="s">
        <v>32</v>
      </c>
      <c r="E9387" t="s">
        <v>22</v>
      </c>
      <c r="F9387" t="s">
        <v>17</v>
      </c>
      <c r="G9387">
        <v>9893.19</v>
      </c>
      <c r="H9387">
        <v>3</v>
      </c>
      <c r="I9387">
        <v>29679.57</v>
      </c>
      <c r="J9387">
        <v>3.8</v>
      </c>
      <c r="K9387">
        <v>333</v>
      </c>
      <c r="L9387" s="1">
        <v>45538</v>
      </c>
    </row>
    <row r="9388" spans="1:12" x14ac:dyDescent="0.25">
      <c r="A9388" t="s">
        <v>9432</v>
      </c>
      <c r="B9388" t="s">
        <v>49</v>
      </c>
      <c r="C9388" t="s">
        <v>14</v>
      </c>
      <c r="D9388" t="s">
        <v>50</v>
      </c>
      <c r="E9388" t="s">
        <v>22</v>
      </c>
      <c r="F9388" t="s">
        <v>40</v>
      </c>
      <c r="G9388">
        <v>6397.96</v>
      </c>
      <c r="H9388">
        <v>1</v>
      </c>
      <c r="I9388">
        <v>6397.96</v>
      </c>
      <c r="J9388">
        <v>1.97</v>
      </c>
      <c r="K9388">
        <v>3341</v>
      </c>
      <c r="L9388" s="1">
        <v>45359</v>
      </c>
    </row>
    <row r="9389" spans="1:12" x14ac:dyDescent="0.25">
      <c r="A9389" t="s">
        <v>9433</v>
      </c>
      <c r="B9389" t="s">
        <v>65</v>
      </c>
      <c r="C9389" t="s">
        <v>20</v>
      </c>
      <c r="D9389" t="s">
        <v>66</v>
      </c>
      <c r="E9389" t="s">
        <v>47</v>
      </c>
      <c r="F9389" t="s">
        <v>33</v>
      </c>
      <c r="G9389">
        <v>14845.94</v>
      </c>
      <c r="H9389">
        <v>2</v>
      </c>
      <c r="I9389">
        <v>29691.88</v>
      </c>
      <c r="J9389">
        <v>4.8499999999999996</v>
      </c>
      <c r="K9389">
        <v>615</v>
      </c>
      <c r="L9389" s="1">
        <v>45437</v>
      </c>
    </row>
    <row r="9390" spans="1:12" x14ac:dyDescent="0.25">
      <c r="A9390" t="s">
        <v>9434</v>
      </c>
      <c r="B9390" t="s">
        <v>25</v>
      </c>
      <c r="C9390" t="s">
        <v>26</v>
      </c>
      <c r="D9390" t="s">
        <v>27</v>
      </c>
      <c r="E9390" t="s">
        <v>16</v>
      </c>
      <c r="F9390" t="s">
        <v>17</v>
      </c>
      <c r="G9390">
        <v>6029.42</v>
      </c>
      <c r="H9390">
        <v>3</v>
      </c>
      <c r="I9390">
        <v>18088.259999999998</v>
      </c>
      <c r="J9390">
        <v>1.99</v>
      </c>
      <c r="K9390">
        <v>439</v>
      </c>
      <c r="L9390" s="1">
        <v>45635</v>
      </c>
    </row>
    <row r="9391" spans="1:12" x14ac:dyDescent="0.25">
      <c r="A9391" t="s">
        <v>9435</v>
      </c>
      <c r="B9391" t="s">
        <v>25</v>
      </c>
      <c r="C9391" t="s">
        <v>26</v>
      </c>
      <c r="D9391" t="s">
        <v>27</v>
      </c>
      <c r="E9391" t="s">
        <v>22</v>
      </c>
      <c r="F9391" t="s">
        <v>62</v>
      </c>
      <c r="G9391">
        <v>6507.42</v>
      </c>
      <c r="H9391">
        <v>2</v>
      </c>
      <c r="I9391">
        <v>13014.84</v>
      </c>
      <c r="J9391">
        <v>4.05</v>
      </c>
      <c r="K9391">
        <v>484</v>
      </c>
      <c r="L9391" s="1">
        <v>45344</v>
      </c>
    </row>
    <row r="9392" spans="1:12" x14ac:dyDescent="0.25">
      <c r="A9392" t="s">
        <v>9436</v>
      </c>
      <c r="B9392" t="s">
        <v>38</v>
      </c>
      <c r="C9392" t="s">
        <v>20</v>
      </c>
      <c r="D9392" t="s">
        <v>39</v>
      </c>
      <c r="E9392" t="s">
        <v>22</v>
      </c>
      <c r="F9392" t="s">
        <v>33</v>
      </c>
      <c r="G9392">
        <v>11983.55</v>
      </c>
      <c r="H9392">
        <v>2</v>
      </c>
      <c r="I9392">
        <v>23967.1</v>
      </c>
      <c r="J9392">
        <v>4.78</v>
      </c>
      <c r="K9392">
        <v>4508</v>
      </c>
      <c r="L9392" s="1">
        <v>45520</v>
      </c>
    </row>
    <row r="9393" spans="1:12" x14ac:dyDescent="0.25">
      <c r="A9393" t="s">
        <v>9437</v>
      </c>
      <c r="B9393" t="s">
        <v>53</v>
      </c>
      <c r="C9393" t="s">
        <v>31</v>
      </c>
      <c r="D9393" t="s">
        <v>54</v>
      </c>
      <c r="E9393" t="s">
        <v>16</v>
      </c>
      <c r="F9393" t="s">
        <v>33</v>
      </c>
      <c r="G9393">
        <v>8336.36</v>
      </c>
      <c r="H9393">
        <v>4</v>
      </c>
      <c r="I9393">
        <v>33345.440000000002</v>
      </c>
      <c r="J9393">
        <v>1.56</v>
      </c>
      <c r="K9393">
        <v>4927</v>
      </c>
      <c r="L9393" s="1">
        <v>45301</v>
      </c>
    </row>
    <row r="9394" spans="1:12" x14ac:dyDescent="0.25">
      <c r="A9394" t="s">
        <v>9438</v>
      </c>
      <c r="B9394" t="s">
        <v>53</v>
      </c>
      <c r="C9394" t="s">
        <v>31</v>
      </c>
      <c r="D9394" t="s">
        <v>54</v>
      </c>
      <c r="E9394" t="s">
        <v>47</v>
      </c>
      <c r="F9394" t="s">
        <v>62</v>
      </c>
      <c r="G9394">
        <v>8327.01</v>
      </c>
      <c r="H9394">
        <v>5</v>
      </c>
      <c r="I9394">
        <v>41635.050000000003</v>
      </c>
      <c r="J9394">
        <v>2.8</v>
      </c>
      <c r="K9394">
        <v>4004</v>
      </c>
      <c r="L9394" s="1">
        <v>45346</v>
      </c>
    </row>
    <row r="9395" spans="1:12" x14ac:dyDescent="0.25">
      <c r="A9395" t="s">
        <v>9439</v>
      </c>
      <c r="B9395" t="s">
        <v>13</v>
      </c>
      <c r="C9395" t="s">
        <v>14</v>
      </c>
      <c r="D9395" t="s">
        <v>15</v>
      </c>
      <c r="E9395" t="s">
        <v>16</v>
      </c>
      <c r="F9395" t="s">
        <v>23</v>
      </c>
      <c r="G9395">
        <v>3192.83</v>
      </c>
      <c r="H9395">
        <v>1</v>
      </c>
      <c r="I9395">
        <v>3192.83</v>
      </c>
      <c r="J9395">
        <v>3</v>
      </c>
      <c r="K9395">
        <v>2225</v>
      </c>
      <c r="L9395" s="1">
        <v>45466</v>
      </c>
    </row>
    <row r="9396" spans="1:12" x14ac:dyDescent="0.25">
      <c r="A9396" t="s">
        <v>9440</v>
      </c>
      <c r="B9396" t="s">
        <v>30</v>
      </c>
      <c r="C9396" t="s">
        <v>31</v>
      </c>
      <c r="D9396" t="s">
        <v>32</v>
      </c>
      <c r="E9396" t="s">
        <v>22</v>
      </c>
      <c r="F9396" t="s">
        <v>33</v>
      </c>
      <c r="G9396">
        <v>8349.5400000000009</v>
      </c>
      <c r="H9396">
        <v>2</v>
      </c>
      <c r="I9396">
        <v>16699.080000000002</v>
      </c>
      <c r="J9396">
        <v>4.6399999999999997</v>
      </c>
      <c r="K9396">
        <v>1092</v>
      </c>
      <c r="L9396" s="1">
        <v>45329</v>
      </c>
    </row>
    <row r="9397" spans="1:12" x14ac:dyDescent="0.25">
      <c r="A9397" t="s">
        <v>9441</v>
      </c>
      <c r="B9397" t="s">
        <v>38</v>
      </c>
      <c r="C9397" t="s">
        <v>20</v>
      </c>
      <c r="D9397" t="s">
        <v>39</v>
      </c>
      <c r="E9397" t="s">
        <v>16</v>
      </c>
      <c r="F9397" t="s">
        <v>62</v>
      </c>
      <c r="G9397">
        <v>4093.47</v>
      </c>
      <c r="H9397">
        <v>1</v>
      </c>
      <c r="I9397">
        <v>4093.47</v>
      </c>
      <c r="J9397">
        <v>1.31</v>
      </c>
      <c r="K9397">
        <v>3116</v>
      </c>
      <c r="L9397" s="1">
        <v>45302</v>
      </c>
    </row>
    <row r="9398" spans="1:12" x14ac:dyDescent="0.25">
      <c r="A9398" t="s">
        <v>9442</v>
      </c>
      <c r="B9398" t="s">
        <v>43</v>
      </c>
      <c r="C9398" t="s">
        <v>44</v>
      </c>
      <c r="D9398" t="s">
        <v>45</v>
      </c>
      <c r="E9398" t="s">
        <v>47</v>
      </c>
      <c r="F9398" t="s">
        <v>17</v>
      </c>
      <c r="G9398">
        <v>9690.92</v>
      </c>
      <c r="H9398">
        <v>5</v>
      </c>
      <c r="I9398">
        <v>48454.6</v>
      </c>
      <c r="J9398">
        <v>2.86</v>
      </c>
      <c r="K9398">
        <v>5000</v>
      </c>
      <c r="L9398" s="1">
        <v>45480</v>
      </c>
    </row>
    <row r="9399" spans="1:12" x14ac:dyDescent="0.25">
      <c r="A9399" t="s">
        <v>9443</v>
      </c>
      <c r="B9399" t="s">
        <v>49</v>
      </c>
      <c r="C9399" t="s">
        <v>14</v>
      </c>
      <c r="D9399" t="s">
        <v>50</v>
      </c>
      <c r="E9399" t="s">
        <v>16</v>
      </c>
      <c r="F9399" t="s">
        <v>17</v>
      </c>
      <c r="G9399">
        <v>16899.21</v>
      </c>
      <c r="H9399">
        <v>1</v>
      </c>
      <c r="I9399">
        <v>16899.21</v>
      </c>
      <c r="J9399">
        <v>2.92</v>
      </c>
      <c r="K9399">
        <v>4615</v>
      </c>
      <c r="L9399" s="1">
        <v>45355</v>
      </c>
    </row>
    <row r="9400" spans="1:12" x14ac:dyDescent="0.25">
      <c r="A9400" t="s">
        <v>9444</v>
      </c>
      <c r="B9400" t="s">
        <v>35</v>
      </c>
      <c r="C9400" t="s">
        <v>14</v>
      </c>
      <c r="D9400" t="s">
        <v>36</v>
      </c>
      <c r="E9400" t="s">
        <v>47</v>
      </c>
      <c r="F9400" t="s">
        <v>33</v>
      </c>
      <c r="G9400">
        <v>5446.68</v>
      </c>
      <c r="H9400">
        <v>5</v>
      </c>
      <c r="I9400">
        <v>27233.4</v>
      </c>
      <c r="J9400">
        <v>3.18</v>
      </c>
      <c r="K9400">
        <v>860</v>
      </c>
      <c r="L9400" s="1">
        <v>45614</v>
      </c>
    </row>
    <row r="9401" spans="1:12" x14ac:dyDescent="0.25">
      <c r="A9401" t="s">
        <v>9445</v>
      </c>
      <c r="B9401" t="s">
        <v>53</v>
      </c>
      <c r="C9401" t="s">
        <v>31</v>
      </c>
      <c r="D9401" t="s">
        <v>54</v>
      </c>
      <c r="E9401" t="s">
        <v>16</v>
      </c>
      <c r="F9401" t="s">
        <v>17</v>
      </c>
      <c r="G9401">
        <v>1839.69</v>
      </c>
      <c r="H9401">
        <v>4</v>
      </c>
      <c r="I9401">
        <v>7358.76</v>
      </c>
      <c r="J9401">
        <v>4.62</v>
      </c>
      <c r="K9401">
        <v>757</v>
      </c>
      <c r="L9401" s="1">
        <v>45310</v>
      </c>
    </row>
    <row r="9402" spans="1:12" x14ac:dyDescent="0.25">
      <c r="A9402" t="s">
        <v>9446</v>
      </c>
      <c r="B9402" t="s">
        <v>43</v>
      </c>
      <c r="C9402" t="s">
        <v>44</v>
      </c>
      <c r="D9402" t="s">
        <v>45</v>
      </c>
      <c r="E9402" t="s">
        <v>16</v>
      </c>
      <c r="F9402" t="s">
        <v>17</v>
      </c>
      <c r="G9402">
        <v>8509.19</v>
      </c>
      <c r="H9402">
        <v>4</v>
      </c>
      <c r="I9402">
        <v>34036.76</v>
      </c>
      <c r="J9402">
        <v>1.93</v>
      </c>
      <c r="K9402">
        <v>863</v>
      </c>
      <c r="L9402" s="1">
        <v>45616</v>
      </c>
    </row>
    <row r="9403" spans="1:12" x14ac:dyDescent="0.25">
      <c r="A9403" t="s">
        <v>9447</v>
      </c>
      <c r="B9403" t="s">
        <v>30</v>
      </c>
      <c r="C9403" t="s">
        <v>31</v>
      </c>
      <c r="D9403" t="s">
        <v>32</v>
      </c>
      <c r="E9403" t="s">
        <v>22</v>
      </c>
      <c r="F9403" t="s">
        <v>28</v>
      </c>
      <c r="G9403">
        <v>12000.27</v>
      </c>
      <c r="H9403">
        <v>1</v>
      </c>
      <c r="I9403">
        <v>12000.27</v>
      </c>
      <c r="J9403">
        <v>3.05</v>
      </c>
      <c r="K9403">
        <v>1813</v>
      </c>
      <c r="L9403" s="1">
        <v>45463</v>
      </c>
    </row>
    <row r="9404" spans="1:12" x14ac:dyDescent="0.25">
      <c r="A9404" t="s">
        <v>9448</v>
      </c>
      <c r="B9404" t="s">
        <v>53</v>
      </c>
      <c r="C9404" t="s">
        <v>31</v>
      </c>
      <c r="D9404" t="s">
        <v>54</v>
      </c>
      <c r="E9404" t="s">
        <v>47</v>
      </c>
      <c r="F9404" t="s">
        <v>62</v>
      </c>
      <c r="G9404">
        <v>18544.14</v>
      </c>
      <c r="H9404">
        <v>2</v>
      </c>
      <c r="I9404">
        <v>37088.28</v>
      </c>
      <c r="J9404">
        <v>2.96</v>
      </c>
      <c r="K9404">
        <v>1721</v>
      </c>
      <c r="L9404" s="1">
        <v>45568</v>
      </c>
    </row>
    <row r="9405" spans="1:12" x14ac:dyDescent="0.25">
      <c r="A9405" t="s">
        <v>9449</v>
      </c>
      <c r="B9405" t="s">
        <v>43</v>
      </c>
      <c r="C9405" t="s">
        <v>44</v>
      </c>
      <c r="D9405" t="s">
        <v>45</v>
      </c>
      <c r="E9405" t="s">
        <v>16</v>
      </c>
      <c r="F9405" t="s">
        <v>33</v>
      </c>
      <c r="G9405">
        <v>8843.16</v>
      </c>
      <c r="H9405">
        <v>1</v>
      </c>
      <c r="I9405">
        <v>8843.16</v>
      </c>
      <c r="J9405">
        <v>4.6399999999999997</v>
      </c>
      <c r="K9405">
        <v>2692</v>
      </c>
      <c r="L9405" s="1">
        <v>45561</v>
      </c>
    </row>
    <row r="9406" spans="1:12" x14ac:dyDescent="0.25">
      <c r="A9406" t="s">
        <v>9450</v>
      </c>
      <c r="B9406" t="s">
        <v>65</v>
      </c>
      <c r="C9406" t="s">
        <v>20</v>
      </c>
      <c r="D9406" t="s">
        <v>66</v>
      </c>
      <c r="E9406" t="s">
        <v>47</v>
      </c>
      <c r="F9406" t="s">
        <v>17</v>
      </c>
      <c r="G9406">
        <v>4554.03</v>
      </c>
      <c r="H9406">
        <v>3</v>
      </c>
      <c r="I9406">
        <v>13662.09</v>
      </c>
      <c r="J9406">
        <v>3.54</v>
      </c>
      <c r="K9406">
        <v>2488</v>
      </c>
      <c r="L9406" s="1">
        <v>45533</v>
      </c>
    </row>
    <row r="9407" spans="1:12" x14ac:dyDescent="0.25">
      <c r="A9407" t="s">
        <v>9451</v>
      </c>
      <c r="B9407" t="s">
        <v>30</v>
      </c>
      <c r="C9407" t="s">
        <v>31</v>
      </c>
      <c r="D9407" t="s">
        <v>32</v>
      </c>
      <c r="E9407" t="s">
        <v>22</v>
      </c>
      <c r="F9407" t="s">
        <v>23</v>
      </c>
      <c r="G9407">
        <v>4847.26</v>
      </c>
      <c r="H9407">
        <v>1</v>
      </c>
      <c r="I9407">
        <v>4847.26</v>
      </c>
      <c r="J9407">
        <v>4.2300000000000004</v>
      </c>
      <c r="K9407">
        <v>4720</v>
      </c>
      <c r="L9407" s="1">
        <v>45487</v>
      </c>
    </row>
    <row r="9408" spans="1:12" x14ac:dyDescent="0.25">
      <c r="A9408" t="s">
        <v>9452</v>
      </c>
      <c r="B9408" t="s">
        <v>30</v>
      </c>
      <c r="C9408" t="s">
        <v>31</v>
      </c>
      <c r="D9408" t="s">
        <v>32</v>
      </c>
      <c r="E9408" t="s">
        <v>16</v>
      </c>
      <c r="F9408" t="s">
        <v>23</v>
      </c>
      <c r="G9408">
        <v>16984.47</v>
      </c>
      <c r="H9408">
        <v>5</v>
      </c>
      <c r="I9408">
        <v>84922.35</v>
      </c>
      <c r="J9408">
        <v>2.77</v>
      </c>
      <c r="K9408">
        <v>4845</v>
      </c>
      <c r="L9408" s="1">
        <v>45391</v>
      </c>
    </row>
    <row r="9409" spans="1:12" x14ac:dyDescent="0.25">
      <c r="A9409" t="s">
        <v>9453</v>
      </c>
      <c r="B9409" t="s">
        <v>49</v>
      </c>
      <c r="C9409" t="s">
        <v>14</v>
      </c>
      <c r="D9409" t="s">
        <v>50</v>
      </c>
      <c r="E9409" t="s">
        <v>22</v>
      </c>
      <c r="F9409" t="s">
        <v>28</v>
      </c>
      <c r="G9409">
        <v>15721.63</v>
      </c>
      <c r="H9409">
        <v>5</v>
      </c>
      <c r="I9409">
        <v>78608.149999999994</v>
      </c>
      <c r="J9409">
        <v>2.87</v>
      </c>
      <c r="K9409">
        <v>844</v>
      </c>
      <c r="L9409" s="1">
        <v>45554</v>
      </c>
    </row>
    <row r="9410" spans="1:12" x14ac:dyDescent="0.25">
      <c r="A9410" t="s">
        <v>9454</v>
      </c>
      <c r="B9410" t="s">
        <v>25</v>
      </c>
      <c r="C9410" t="s">
        <v>26</v>
      </c>
      <c r="D9410" t="s">
        <v>27</v>
      </c>
      <c r="E9410" t="s">
        <v>22</v>
      </c>
      <c r="F9410" t="s">
        <v>17</v>
      </c>
      <c r="G9410">
        <v>11656.79</v>
      </c>
      <c r="H9410">
        <v>5</v>
      </c>
      <c r="I9410">
        <v>58283.95</v>
      </c>
      <c r="J9410">
        <v>3.51</v>
      </c>
      <c r="K9410">
        <v>1117</v>
      </c>
      <c r="L9410" s="1">
        <v>45583</v>
      </c>
    </row>
    <row r="9411" spans="1:12" x14ac:dyDescent="0.25">
      <c r="A9411" t="s">
        <v>9455</v>
      </c>
      <c r="B9411" t="s">
        <v>38</v>
      </c>
      <c r="C9411" t="s">
        <v>20</v>
      </c>
      <c r="D9411" t="s">
        <v>39</v>
      </c>
      <c r="E9411" t="s">
        <v>22</v>
      </c>
      <c r="F9411" t="s">
        <v>23</v>
      </c>
      <c r="G9411">
        <v>5367.42</v>
      </c>
      <c r="H9411">
        <v>2</v>
      </c>
      <c r="I9411">
        <v>10734.84</v>
      </c>
      <c r="J9411">
        <v>2.99</v>
      </c>
      <c r="K9411">
        <v>3902</v>
      </c>
      <c r="L9411" s="1">
        <v>45390</v>
      </c>
    </row>
    <row r="9412" spans="1:12" x14ac:dyDescent="0.25">
      <c r="A9412" t="s">
        <v>9456</v>
      </c>
      <c r="B9412" t="s">
        <v>25</v>
      </c>
      <c r="C9412" t="s">
        <v>26</v>
      </c>
      <c r="D9412" t="s">
        <v>27</v>
      </c>
      <c r="E9412" t="s">
        <v>16</v>
      </c>
      <c r="F9412" t="s">
        <v>33</v>
      </c>
      <c r="G9412">
        <v>9373.33</v>
      </c>
      <c r="H9412">
        <v>3</v>
      </c>
      <c r="I9412">
        <v>28119.99</v>
      </c>
      <c r="J9412">
        <v>2.04</v>
      </c>
      <c r="K9412">
        <v>4612</v>
      </c>
      <c r="L9412" s="1">
        <v>45604</v>
      </c>
    </row>
    <row r="9413" spans="1:12" x14ac:dyDescent="0.25">
      <c r="A9413" t="s">
        <v>9457</v>
      </c>
      <c r="B9413" t="s">
        <v>65</v>
      </c>
      <c r="C9413" t="s">
        <v>20</v>
      </c>
      <c r="D9413" t="s">
        <v>66</v>
      </c>
      <c r="E9413" t="s">
        <v>47</v>
      </c>
      <c r="F9413" t="s">
        <v>17</v>
      </c>
      <c r="G9413">
        <v>8066.19</v>
      </c>
      <c r="H9413">
        <v>4</v>
      </c>
      <c r="I9413">
        <v>32264.76</v>
      </c>
      <c r="J9413">
        <v>1.63</v>
      </c>
      <c r="K9413">
        <v>3407</v>
      </c>
      <c r="L9413" s="1">
        <v>45475</v>
      </c>
    </row>
    <row r="9414" spans="1:12" x14ac:dyDescent="0.25">
      <c r="A9414" t="s">
        <v>9458</v>
      </c>
      <c r="B9414" t="s">
        <v>38</v>
      </c>
      <c r="C9414" t="s">
        <v>20</v>
      </c>
      <c r="D9414" t="s">
        <v>39</v>
      </c>
      <c r="E9414" t="s">
        <v>47</v>
      </c>
      <c r="F9414" t="s">
        <v>17</v>
      </c>
      <c r="G9414">
        <v>5350.46</v>
      </c>
      <c r="H9414">
        <v>5</v>
      </c>
      <c r="I9414">
        <v>26752.3</v>
      </c>
      <c r="J9414">
        <v>4.9000000000000004</v>
      </c>
      <c r="K9414">
        <v>232</v>
      </c>
      <c r="L9414" s="1">
        <v>45299</v>
      </c>
    </row>
    <row r="9415" spans="1:12" x14ac:dyDescent="0.25">
      <c r="A9415" t="s">
        <v>9459</v>
      </c>
      <c r="B9415" t="s">
        <v>19</v>
      </c>
      <c r="C9415" t="s">
        <v>20</v>
      </c>
      <c r="D9415" t="s">
        <v>21</v>
      </c>
      <c r="E9415" t="s">
        <v>47</v>
      </c>
      <c r="F9415" t="s">
        <v>40</v>
      </c>
      <c r="G9415">
        <v>6111.76</v>
      </c>
      <c r="H9415">
        <v>5</v>
      </c>
      <c r="I9415">
        <v>30558.799999999999</v>
      </c>
      <c r="J9415">
        <v>2.2200000000000002</v>
      </c>
      <c r="K9415">
        <v>209</v>
      </c>
      <c r="L9415" s="1">
        <v>45396</v>
      </c>
    </row>
    <row r="9416" spans="1:12" x14ac:dyDescent="0.25">
      <c r="A9416" t="s">
        <v>9460</v>
      </c>
      <c r="B9416" t="s">
        <v>35</v>
      </c>
      <c r="C9416" t="s">
        <v>14</v>
      </c>
      <c r="D9416" t="s">
        <v>36</v>
      </c>
      <c r="E9416" t="s">
        <v>47</v>
      </c>
      <c r="F9416" t="s">
        <v>28</v>
      </c>
      <c r="G9416">
        <v>8710.67</v>
      </c>
      <c r="H9416">
        <v>5</v>
      </c>
      <c r="I9416">
        <v>43553.35</v>
      </c>
      <c r="J9416">
        <v>3.02</v>
      </c>
      <c r="K9416">
        <v>4939</v>
      </c>
      <c r="L9416" s="1">
        <v>45622</v>
      </c>
    </row>
    <row r="9417" spans="1:12" x14ac:dyDescent="0.25">
      <c r="A9417" t="s">
        <v>9461</v>
      </c>
      <c r="B9417" t="s">
        <v>13</v>
      </c>
      <c r="C9417" t="s">
        <v>14</v>
      </c>
      <c r="D9417" t="s">
        <v>15</v>
      </c>
      <c r="E9417" t="s">
        <v>16</v>
      </c>
      <c r="F9417" t="s">
        <v>40</v>
      </c>
      <c r="G9417">
        <v>19953.62</v>
      </c>
      <c r="H9417">
        <v>1</v>
      </c>
      <c r="I9417">
        <v>19953.62</v>
      </c>
      <c r="J9417">
        <v>2.64</v>
      </c>
      <c r="K9417">
        <v>3391</v>
      </c>
      <c r="L9417" s="1">
        <v>45505</v>
      </c>
    </row>
    <row r="9418" spans="1:12" x14ac:dyDescent="0.25">
      <c r="A9418" t="s">
        <v>9462</v>
      </c>
      <c r="B9418" t="s">
        <v>53</v>
      </c>
      <c r="C9418" t="s">
        <v>31</v>
      </c>
      <c r="D9418" t="s">
        <v>54</v>
      </c>
      <c r="E9418" t="s">
        <v>47</v>
      </c>
      <c r="F9418" t="s">
        <v>33</v>
      </c>
      <c r="G9418">
        <v>14731.35</v>
      </c>
      <c r="H9418">
        <v>1</v>
      </c>
      <c r="I9418">
        <v>14731.35</v>
      </c>
      <c r="J9418">
        <v>4.29</v>
      </c>
      <c r="K9418">
        <v>2576</v>
      </c>
      <c r="L9418" s="1">
        <v>45533</v>
      </c>
    </row>
    <row r="9419" spans="1:12" x14ac:dyDescent="0.25">
      <c r="A9419" t="s">
        <v>9463</v>
      </c>
      <c r="B9419" t="s">
        <v>25</v>
      </c>
      <c r="C9419" t="s">
        <v>26</v>
      </c>
      <c r="D9419" t="s">
        <v>27</v>
      </c>
      <c r="E9419" t="s">
        <v>16</v>
      </c>
      <c r="F9419" t="s">
        <v>62</v>
      </c>
      <c r="G9419">
        <v>4112.4399999999996</v>
      </c>
      <c r="H9419">
        <v>5</v>
      </c>
      <c r="I9419">
        <v>20562.2</v>
      </c>
      <c r="J9419">
        <v>4.17</v>
      </c>
      <c r="K9419">
        <v>2190</v>
      </c>
      <c r="L9419" s="1">
        <v>45462</v>
      </c>
    </row>
    <row r="9420" spans="1:12" x14ac:dyDescent="0.25">
      <c r="A9420" t="s">
        <v>9464</v>
      </c>
      <c r="B9420" t="s">
        <v>30</v>
      </c>
      <c r="C9420" t="s">
        <v>31</v>
      </c>
      <c r="D9420" t="s">
        <v>32</v>
      </c>
      <c r="E9420" t="s">
        <v>47</v>
      </c>
      <c r="F9420" t="s">
        <v>33</v>
      </c>
      <c r="G9420">
        <v>9743.85</v>
      </c>
      <c r="H9420">
        <v>3</v>
      </c>
      <c r="I9420">
        <v>29231.55</v>
      </c>
      <c r="J9420">
        <v>2.19</v>
      </c>
      <c r="K9420">
        <v>2021</v>
      </c>
      <c r="L9420" s="1">
        <v>45368</v>
      </c>
    </row>
    <row r="9421" spans="1:12" x14ac:dyDescent="0.25">
      <c r="A9421" t="s">
        <v>9465</v>
      </c>
      <c r="B9421" t="s">
        <v>25</v>
      </c>
      <c r="C9421" t="s">
        <v>26</v>
      </c>
      <c r="D9421" t="s">
        <v>27</v>
      </c>
      <c r="E9421" t="s">
        <v>47</v>
      </c>
      <c r="F9421" t="s">
        <v>17</v>
      </c>
      <c r="G9421">
        <v>18434.75</v>
      </c>
      <c r="H9421">
        <v>4</v>
      </c>
      <c r="I9421">
        <v>73739</v>
      </c>
      <c r="J9421">
        <v>3.39</v>
      </c>
      <c r="K9421">
        <v>4536</v>
      </c>
      <c r="L9421" s="1">
        <v>45298</v>
      </c>
    </row>
    <row r="9422" spans="1:12" x14ac:dyDescent="0.25">
      <c r="A9422" t="s">
        <v>9466</v>
      </c>
      <c r="B9422" t="s">
        <v>43</v>
      </c>
      <c r="C9422" t="s">
        <v>44</v>
      </c>
      <c r="D9422" t="s">
        <v>45</v>
      </c>
      <c r="E9422" t="s">
        <v>16</v>
      </c>
      <c r="F9422" t="s">
        <v>23</v>
      </c>
      <c r="G9422">
        <v>3368.52</v>
      </c>
      <c r="H9422">
        <v>2</v>
      </c>
      <c r="I9422">
        <v>6737.04</v>
      </c>
      <c r="J9422">
        <v>1.26</v>
      </c>
      <c r="K9422">
        <v>153</v>
      </c>
      <c r="L9422" s="1">
        <v>45532</v>
      </c>
    </row>
    <row r="9423" spans="1:12" x14ac:dyDescent="0.25">
      <c r="A9423" t="s">
        <v>9467</v>
      </c>
      <c r="B9423" t="s">
        <v>43</v>
      </c>
      <c r="C9423" t="s">
        <v>44</v>
      </c>
      <c r="D9423" t="s">
        <v>45</v>
      </c>
      <c r="E9423" t="s">
        <v>47</v>
      </c>
      <c r="F9423" t="s">
        <v>33</v>
      </c>
      <c r="G9423">
        <v>14945.22</v>
      </c>
      <c r="H9423">
        <v>5</v>
      </c>
      <c r="I9423">
        <v>74726.100000000006</v>
      </c>
      <c r="J9423">
        <v>4.6100000000000003</v>
      </c>
      <c r="K9423">
        <v>1341</v>
      </c>
      <c r="L9423" s="1">
        <v>45612</v>
      </c>
    </row>
    <row r="9424" spans="1:12" x14ac:dyDescent="0.25">
      <c r="A9424" t="s">
        <v>9468</v>
      </c>
      <c r="B9424" t="s">
        <v>65</v>
      </c>
      <c r="C9424" t="s">
        <v>20</v>
      </c>
      <c r="D9424" t="s">
        <v>66</v>
      </c>
      <c r="E9424" t="s">
        <v>16</v>
      </c>
      <c r="F9424" t="s">
        <v>40</v>
      </c>
      <c r="G9424">
        <v>12803.13</v>
      </c>
      <c r="H9424">
        <v>2</v>
      </c>
      <c r="I9424">
        <v>25606.26</v>
      </c>
      <c r="J9424">
        <v>4.4400000000000004</v>
      </c>
      <c r="K9424">
        <v>1806</v>
      </c>
      <c r="L9424" s="1">
        <v>45410</v>
      </c>
    </row>
    <row r="9425" spans="1:12" x14ac:dyDescent="0.25">
      <c r="A9425" t="s">
        <v>9469</v>
      </c>
      <c r="B9425" t="s">
        <v>49</v>
      </c>
      <c r="C9425" t="s">
        <v>14</v>
      </c>
      <c r="D9425" t="s">
        <v>50</v>
      </c>
      <c r="E9425" t="s">
        <v>22</v>
      </c>
      <c r="F9425" t="s">
        <v>62</v>
      </c>
      <c r="G9425">
        <v>4885.92</v>
      </c>
      <c r="H9425">
        <v>3</v>
      </c>
      <c r="I9425">
        <v>14657.76</v>
      </c>
      <c r="J9425">
        <v>1.69</v>
      </c>
      <c r="K9425">
        <v>1269</v>
      </c>
      <c r="L9425" s="1">
        <v>45451</v>
      </c>
    </row>
    <row r="9426" spans="1:12" x14ac:dyDescent="0.25">
      <c r="A9426" t="s">
        <v>9470</v>
      </c>
      <c r="B9426" t="s">
        <v>65</v>
      </c>
      <c r="C9426" t="s">
        <v>20</v>
      </c>
      <c r="D9426" t="s">
        <v>66</v>
      </c>
      <c r="E9426" t="s">
        <v>22</v>
      </c>
      <c r="F9426" t="s">
        <v>28</v>
      </c>
      <c r="G9426">
        <v>13766.23</v>
      </c>
      <c r="H9426">
        <v>1</v>
      </c>
      <c r="I9426">
        <v>13766.23</v>
      </c>
      <c r="J9426">
        <v>4.67</v>
      </c>
      <c r="K9426">
        <v>2657</v>
      </c>
      <c r="L9426" s="1">
        <v>45321</v>
      </c>
    </row>
    <row r="9427" spans="1:12" x14ac:dyDescent="0.25">
      <c r="A9427" t="s">
        <v>9471</v>
      </c>
      <c r="B9427" t="s">
        <v>49</v>
      </c>
      <c r="C9427" t="s">
        <v>14</v>
      </c>
      <c r="D9427" t="s">
        <v>50</v>
      </c>
      <c r="E9427" t="s">
        <v>16</v>
      </c>
      <c r="F9427" t="s">
        <v>33</v>
      </c>
      <c r="G9427">
        <v>16827.7</v>
      </c>
      <c r="H9427">
        <v>1</v>
      </c>
      <c r="I9427">
        <v>16827.7</v>
      </c>
      <c r="J9427">
        <v>3.31</v>
      </c>
      <c r="K9427">
        <v>4670</v>
      </c>
      <c r="L9427" s="1">
        <v>45342</v>
      </c>
    </row>
    <row r="9428" spans="1:12" x14ac:dyDescent="0.25">
      <c r="A9428" t="s">
        <v>9472</v>
      </c>
      <c r="B9428" t="s">
        <v>19</v>
      </c>
      <c r="C9428" t="s">
        <v>20</v>
      </c>
      <c r="D9428" t="s">
        <v>21</v>
      </c>
      <c r="E9428" t="s">
        <v>47</v>
      </c>
      <c r="F9428" t="s">
        <v>28</v>
      </c>
      <c r="G9428">
        <v>15501.4</v>
      </c>
      <c r="H9428">
        <v>4</v>
      </c>
      <c r="I9428">
        <v>62005.599999999999</v>
      </c>
      <c r="J9428">
        <v>3.89</v>
      </c>
      <c r="K9428">
        <v>3265</v>
      </c>
      <c r="L9428" s="1">
        <v>45595</v>
      </c>
    </row>
    <row r="9429" spans="1:12" x14ac:dyDescent="0.25">
      <c r="A9429" t="s">
        <v>9473</v>
      </c>
      <c r="B9429" t="s">
        <v>49</v>
      </c>
      <c r="C9429" t="s">
        <v>14</v>
      </c>
      <c r="D9429" t="s">
        <v>50</v>
      </c>
      <c r="E9429" t="s">
        <v>16</v>
      </c>
      <c r="F9429" t="s">
        <v>40</v>
      </c>
      <c r="G9429">
        <v>19380.95</v>
      </c>
      <c r="H9429">
        <v>2</v>
      </c>
      <c r="I9429">
        <v>38761.9</v>
      </c>
      <c r="J9429">
        <v>4.6500000000000004</v>
      </c>
      <c r="K9429">
        <v>1216</v>
      </c>
      <c r="L9429" s="1">
        <v>45644</v>
      </c>
    </row>
    <row r="9430" spans="1:12" x14ac:dyDescent="0.25">
      <c r="A9430" t="s">
        <v>9474</v>
      </c>
      <c r="B9430" t="s">
        <v>35</v>
      </c>
      <c r="C9430" t="s">
        <v>14</v>
      </c>
      <c r="D9430" t="s">
        <v>36</v>
      </c>
      <c r="E9430" t="s">
        <v>16</v>
      </c>
      <c r="F9430" t="s">
        <v>40</v>
      </c>
      <c r="G9430">
        <v>18103.2</v>
      </c>
      <c r="H9430">
        <v>4</v>
      </c>
      <c r="I9430">
        <v>72412.800000000003</v>
      </c>
      <c r="J9430">
        <v>2.97</v>
      </c>
      <c r="K9430">
        <v>2152</v>
      </c>
      <c r="L9430" s="1">
        <v>45428</v>
      </c>
    </row>
    <row r="9431" spans="1:12" x14ac:dyDescent="0.25">
      <c r="A9431" t="s">
        <v>9475</v>
      </c>
      <c r="B9431" t="s">
        <v>49</v>
      </c>
      <c r="C9431" t="s">
        <v>14</v>
      </c>
      <c r="D9431" t="s">
        <v>50</v>
      </c>
      <c r="E9431" t="s">
        <v>47</v>
      </c>
      <c r="F9431" t="s">
        <v>23</v>
      </c>
      <c r="G9431">
        <v>5900.28</v>
      </c>
      <c r="H9431">
        <v>2</v>
      </c>
      <c r="I9431">
        <v>11800.56</v>
      </c>
      <c r="J9431">
        <v>1.28</v>
      </c>
      <c r="K9431">
        <v>4449</v>
      </c>
      <c r="L9431" s="1">
        <v>45436</v>
      </c>
    </row>
    <row r="9432" spans="1:12" x14ac:dyDescent="0.25">
      <c r="A9432" t="s">
        <v>9476</v>
      </c>
      <c r="B9432" t="s">
        <v>43</v>
      </c>
      <c r="C9432" t="s">
        <v>44</v>
      </c>
      <c r="D9432" t="s">
        <v>45</v>
      </c>
      <c r="E9432" t="s">
        <v>22</v>
      </c>
      <c r="F9432" t="s">
        <v>40</v>
      </c>
      <c r="G9432">
        <v>6501.82</v>
      </c>
      <c r="H9432">
        <v>5</v>
      </c>
      <c r="I9432">
        <v>32509.1</v>
      </c>
      <c r="J9432">
        <v>2.79</v>
      </c>
      <c r="K9432">
        <v>19</v>
      </c>
      <c r="L9432" s="1">
        <v>45518</v>
      </c>
    </row>
    <row r="9433" spans="1:12" x14ac:dyDescent="0.25">
      <c r="A9433" t="s">
        <v>9477</v>
      </c>
      <c r="B9433" t="s">
        <v>43</v>
      </c>
      <c r="C9433" t="s">
        <v>44</v>
      </c>
      <c r="D9433" t="s">
        <v>45</v>
      </c>
      <c r="E9433" t="s">
        <v>22</v>
      </c>
      <c r="F9433" t="s">
        <v>33</v>
      </c>
      <c r="G9433">
        <v>1204.1500000000001</v>
      </c>
      <c r="H9433">
        <v>2</v>
      </c>
      <c r="I9433">
        <v>2408.3000000000002</v>
      </c>
      <c r="J9433">
        <v>1.89</v>
      </c>
      <c r="K9433">
        <v>3990</v>
      </c>
      <c r="L9433" s="1">
        <v>45563</v>
      </c>
    </row>
    <row r="9434" spans="1:12" x14ac:dyDescent="0.25">
      <c r="A9434" t="s">
        <v>9478</v>
      </c>
      <c r="B9434" t="s">
        <v>49</v>
      </c>
      <c r="C9434" t="s">
        <v>14</v>
      </c>
      <c r="D9434" t="s">
        <v>50</v>
      </c>
      <c r="E9434" t="s">
        <v>47</v>
      </c>
      <c r="F9434" t="s">
        <v>17</v>
      </c>
      <c r="G9434">
        <v>1685.23</v>
      </c>
      <c r="H9434">
        <v>2</v>
      </c>
      <c r="I9434">
        <v>3370.46</v>
      </c>
      <c r="J9434">
        <v>3.54</v>
      </c>
      <c r="K9434">
        <v>2662</v>
      </c>
      <c r="L9434" s="1">
        <v>45488</v>
      </c>
    </row>
    <row r="9435" spans="1:12" x14ac:dyDescent="0.25">
      <c r="A9435" t="s">
        <v>9479</v>
      </c>
      <c r="B9435" t="s">
        <v>35</v>
      </c>
      <c r="C9435" t="s">
        <v>14</v>
      </c>
      <c r="D9435" t="s">
        <v>36</v>
      </c>
      <c r="E9435" t="s">
        <v>16</v>
      </c>
      <c r="F9435" t="s">
        <v>23</v>
      </c>
      <c r="G9435">
        <v>10937.01</v>
      </c>
      <c r="H9435">
        <v>3</v>
      </c>
      <c r="I9435">
        <v>32811.03</v>
      </c>
      <c r="J9435">
        <v>1.79</v>
      </c>
      <c r="K9435">
        <v>2107</v>
      </c>
      <c r="L9435" s="1">
        <v>45474</v>
      </c>
    </row>
    <row r="9436" spans="1:12" x14ac:dyDescent="0.25">
      <c r="A9436" t="s">
        <v>9480</v>
      </c>
      <c r="B9436" t="s">
        <v>38</v>
      </c>
      <c r="C9436" t="s">
        <v>20</v>
      </c>
      <c r="D9436" t="s">
        <v>39</v>
      </c>
      <c r="E9436" t="s">
        <v>16</v>
      </c>
      <c r="F9436" t="s">
        <v>23</v>
      </c>
      <c r="G9436">
        <v>12252.02</v>
      </c>
      <c r="H9436">
        <v>3</v>
      </c>
      <c r="I9436">
        <v>36756.06</v>
      </c>
      <c r="J9436">
        <v>3.19</v>
      </c>
      <c r="K9436">
        <v>471</v>
      </c>
      <c r="L9436" s="1">
        <v>45594</v>
      </c>
    </row>
    <row r="9437" spans="1:12" x14ac:dyDescent="0.25">
      <c r="A9437" t="s">
        <v>9481</v>
      </c>
      <c r="B9437" t="s">
        <v>30</v>
      </c>
      <c r="C9437" t="s">
        <v>31</v>
      </c>
      <c r="D9437" t="s">
        <v>32</v>
      </c>
      <c r="E9437" t="s">
        <v>47</v>
      </c>
      <c r="F9437" t="s">
        <v>23</v>
      </c>
      <c r="G9437">
        <v>7867.33</v>
      </c>
      <c r="H9437">
        <v>2</v>
      </c>
      <c r="I9437">
        <v>15734.66</v>
      </c>
      <c r="J9437">
        <v>1.1399999999999999</v>
      </c>
      <c r="K9437">
        <v>4990</v>
      </c>
      <c r="L9437" s="1">
        <v>45430</v>
      </c>
    </row>
    <row r="9438" spans="1:12" x14ac:dyDescent="0.25">
      <c r="A9438" t="s">
        <v>9482</v>
      </c>
      <c r="B9438" t="s">
        <v>53</v>
      </c>
      <c r="C9438" t="s">
        <v>31</v>
      </c>
      <c r="D9438" t="s">
        <v>54</v>
      </c>
      <c r="E9438" t="s">
        <v>22</v>
      </c>
      <c r="F9438" t="s">
        <v>62</v>
      </c>
      <c r="G9438">
        <v>7429.6</v>
      </c>
      <c r="H9438">
        <v>3</v>
      </c>
      <c r="I9438">
        <v>22288.799999999999</v>
      </c>
      <c r="J9438">
        <v>4.1100000000000003</v>
      </c>
      <c r="K9438">
        <v>2260</v>
      </c>
      <c r="L9438" s="1">
        <v>45388</v>
      </c>
    </row>
    <row r="9439" spans="1:12" x14ac:dyDescent="0.25">
      <c r="A9439" t="s">
        <v>9483</v>
      </c>
      <c r="B9439" t="s">
        <v>38</v>
      </c>
      <c r="C9439" t="s">
        <v>20</v>
      </c>
      <c r="D9439" t="s">
        <v>39</v>
      </c>
      <c r="E9439" t="s">
        <v>16</v>
      </c>
      <c r="F9439" t="s">
        <v>62</v>
      </c>
      <c r="G9439">
        <v>16741.099999999999</v>
      </c>
      <c r="H9439">
        <v>2</v>
      </c>
      <c r="I9439">
        <v>33482.199999999997</v>
      </c>
      <c r="J9439">
        <v>4.8099999999999996</v>
      </c>
      <c r="K9439">
        <v>3864</v>
      </c>
      <c r="L9439" s="1">
        <v>45449</v>
      </c>
    </row>
    <row r="9440" spans="1:12" x14ac:dyDescent="0.25">
      <c r="A9440" t="s">
        <v>9484</v>
      </c>
      <c r="B9440" t="s">
        <v>43</v>
      </c>
      <c r="C9440" t="s">
        <v>44</v>
      </c>
      <c r="D9440" t="s">
        <v>45</v>
      </c>
      <c r="E9440" t="s">
        <v>47</v>
      </c>
      <c r="F9440" t="s">
        <v>23</v>
      </c>
      <c r="G9440">
        <v>2992.13</v>
      </c>
      <c r="H9440">
        <v>5</v>
      </c>
      <c r="I9440">
        <v>14960.65</v>
      </c>
      <c r="J9440">
        <v>3.93</v>
      </c>
      <c r="K9440">
        <v>4620</v>
      </c>
      <c r="L9440" s="1">
        <v>45378</v>
      </c>
    </row>
    <row r="9441" spans="1:12" x14ac:dyDescent="0.25">
      <c r="A9441" t="s">
        <v>9485</v>
      </c>
      <c r="B9441" t="s">
        <v>25</v>
      </c>
      <c r="C9441" t="s">
        <v>26</v>
      </c>
      <c r="D9441" t="s">
        <v>27</v>
      </c>
      <c r="E9441" t="s">
        <v>47</v>
      </c>
      <c r="F9441" t="s">
        <v>40</v>
      </c>
      <c r="G9441">
        <v>8058.2</v>
      </c>
      <c r="H9441">
        <v>1</v>
      </c>
      <c r="I9441">
        <v>8058.2</v>
      </c>
      <c r="J9441">
        <v>3.73</v>
      </c>
      <c r="K9441">
        <v>2392</v>
      </c>
      <c r="L9441" s="1">
        <v>45552</v>
      </c>
    </row>
    <row r="9442" spans="1:12" x14ac:dyDescent="0.25">
      <c r="A9442" t="s">
        <v>9486</v>
      </c>
      <c r="B9442" t="s">
        <v>49</v>
      </c>
      <c r="C9442" t="s">
        <v>14</v>
      </c>
      <c r="D9442" t="s">
        <v>50</v>
      </c>
      <c r="E9442" t="s">
        <v>47</v>
      </c>
      <c r="F9442" t="s">
        <v>33</v>
      </c>
      <c r="G9442">
        <v>6228.81</v>
      </c>
      <c r="H9442">
        <v>3</v>
      </c>
      <c r="I9442">
        <v>18686.43</v>
      </c>
      <c r="J9442">
        <v>1.64</v>
      </c>
      <c r="K9442">
        <v>161</v>
      </c>
      <c r="L9442" s="1">
        <v>45510</v>
      </c>
    </row>
    <row r="9443" spans="1:12" x14ac:dyDescent="0.25">
      <c r="A9443" t="s">
        <v>9487</v>
      </c>
      <c r="B9443" t="s">
        <v>13</v>
      </c>
      <c r="C9443" t="s">
        <v>14</v>
      </c>
      <c r="D9443" t="s">
        <v>15</v>
      </c>
      <c r="E9443" t="s">
        <v>16</v>
      </c>
      <c r="F9443" t="s">
        <v>23</v>
      </c>
      <c r="G9443">
        <v>3251.36</v>
      </c>
      <c r="H9443">
        <v>3</v>
      </c>
      <c r="I9443">
        <v>9754.08</v>
      </c>
      <c r="J9443">
        <v>2.2799999999999998</v>
      </c>
      <c r="K9443">
        <v>300</v>
      </c>
      <c r="L9443" s="1">
        <v>45606</v>
      </c>
    </row>
    <row r="9444" spans="1:12" x14ac:dyDescent="0.25">
      <c r="A9444" t="s">
        <v>9488</v>
      </c>
      <c r="B9444" t="s">
        <v>53</v>
      </c>
      <c r="C9444" t="s">
        <v>31</v>
      </c>
      <c r="D9444" t="s">
        <v>54</v>
      </c>
      <c r="E9444" t="s">
        <v>16</v>
      </c>
      <c r="F9444" t="s">
        <v>17</v>
      </c>
      <c r="G9444">
        <v>1207.68</v>
      </c>
      <c r="H9444">
        <v>1</v>
      </c>
      <c r="I9444">
        <v>1207.68</v>
      </c>
      <c r="J9444">
        <v>3.65</v>
      </c>
      <c r="K9444">
        <v>261</v>
      </c>
      <c r="L9444" s="1">
        <v>45540</v>
      </c>
    </row>
    <row r="9445" spans="1:12" x14ac:dyDescent="0.25">
      <c r="A9445" t="s">
        <v>9489</v>
      </c>
      <c r="B9445" t="s">
        <v>19</v>
      </c>
      <c r="C9445" t="s">
        <v>20</v>
      </c>
      <c r="D9445" t="s">
        <v>21</v>
      </c>
      <c r="E9445" t="s">
        <v>16</v>
      </c>
      <c r="F9445" t="s">
        <v>40</v>
      </c>
      <c r="G9445">
        <v>604.55999999999995</v>
      </c>
      <c r="H9445">
        <v>3</v>
      </c>
      <c r="I9445">
        <v>1813.68</v>
      </c>
      <c r="J9445">
        <v>3.7</v>
      </c>
      <c r="K9445">
        <v>1447</v>
      </c>
      <c r="L9445" s="1">
        <v>45637</v>
      </c>
    </row>
    <row r="9446" spans="1:12" x14ac:dyDescent="0.25">
      <c r="A9446" t="s">
        <v>9490</v>
      </c>
      <c r="B9446" t="s">
        <v>35</v>
      </c>
      <c r="C9446" t="s">
        <v>14</v>
      </c>
      <c r="D9446" t="s">
        <v>36</v>
      </c>
      <c r="E9446" t="s">
        <v>22</v>
      </c>
      <c r="F9446" t="s">
        <v>23</v>
      </c>
      <c r="G9446">
        <v>15153.94</v>
      </c>
      <c r="H9446">
        <v>4</v>
      </c>
      <c r="I9446">
        <v>60615.76</v>
      </c>
      <c r="J9446">
        <v>4.0199999999999996</v>
      </c>
      <c r="K9446">
        <v>2782</v>
      </c>
      <c r="L9446" s="1">
        <v>45644</v>
      </c>
    </row>
    <row r="9447" spans="1:12" x14ac:dyDescent="0.25">
      <c r="A9447" t="s">
        <v>9491</v>
      </c>
      <c r="B9447" t="s">
        <v>25</v>
      </c>
      <c r="C9447" t="s">
        <v>26</v>
      </c>
      <c r="D9447" t="s">
        <v>27</v>
      </c>
      <c r="E9447" t="s">
        <v>47</v>
      </c>
      <c r="F9447" t="s">
        <v>17</v>
      </c>
      <c r="G9447">
        <v>18342.29</v>
      </c>
      <c r="H9447">
        <v>2</v>
      </c>
      <c r="I9447">
        <v>36684.58</v>
      </c>
      <c r="J9447">
        <v>4.5999999999999996</v>
      </c>
      <c r="K9447">
        <v>4390</v>
      </c>
      <c r="L9447" s="1">
        <v>45348</v>
      </c>
    </row>
    <row r="9448" spans="1:12" x14ac:dyDescent="0.25">
      <c r="A9448" t="s">
        <v>9492</v>
      </c>
      <c r="B9448" t="s">
        <v>43</v>
      </c>
      <c r="C9448" t="s">
        <v>44</v>
      </c>
      <c r="D9448" t="s">
        <v>45</v>
      </c>
      <c r="E9448" t="s">
        <v>22</v>
      </c>
      <c r="F9448" t="s">
        <v>17</v>
      </c>
      <c r="G9448">
        <v>16388.669999999998</v>
      </c>
      <c r="H9448">
        <v>2</v>
      </c>
      <c r="I9448">
        <v>32777.339999999997</v>
      </c>
      <c r="J9448">
        <v>2.4900000000000002</v>
      </c>
      <c r="K9448">
        <v>2816</v>
      </c>
      <c r="L9448" s="1">
        <v>45533</v>
      </c>
    </row>
    <row r="9449" spans="1:12" x14ac:dyDescent="0.25">
      <c r="A9449" t="s">
        <v>9493</v>
      </c>
      <c r="B9449" t="s">
        <v>43</v>
      </c>
      <c r="C9449" t="s">
        <v>44</v>
      </c>
      <c r="D9449" t="s">
        <v>45</v>
      </c>
      <c r="E9449" t="s">
        <v>16</v>
      </c>
      <c r="F9449" t="s">
        <v>62</v>
      </c>
      <c r="G9449">
        <v>9828.48</v>
      </c>
      <c r="H9449">
        <v>2</v>
      </c>
      <c r="I9449">
        <v>19656.96</v>
      </c>
      <c r="J9449">
        <v>2.78</v>
      </c>
      <c r="K9449">
        <v>2500</v>
      </c>
      <c r="L9449" s="1">
        <v>45602</v>
      </c>
    </row>
    <row r="9450" spans="1:12" x14ac:dyDescent="0.25">
      <c r="A9450" t="s">
        <v>9494</v>
      </c>
      <c r="B9450" t="s">
        <v>30</v>
      </c>
      <c r="C9450" t="s">
        <v>31</v>
      </c>
      <c r="D9450" t="s">
        <v>32</v>
      </c>
      <c r="E9450" t="s">
        <v>47</v>
      </c>
      <c r="F9450" t="s">
        <v>40</v>
      </c>
      <c r="G9450">
        <v>9656.09</v>
      </c>
      <c r="H9450">
        <v>4</v>
      </c>
      <c r="I9450">
        <v>38624.36</v>
      </c>
      <c r="J9450">
        <v>4.7300000000000004</v>
      </c>
      <c r="K9450">
        <v>2266</v>
      </c>
      <c r="L9450" s="1">
        <v>45300</v>
      </c>
    </row>
    <row r="9451" spans="1:12" x14ac:dyDescent="0.25">
      <c r="A9451" t="s">
        <v>9495</v>
      </c>
      <c r="B9451" t="s">
        <v>25</v>
      </c>
      <c r="C9451" t="s">
        <v>26</v>
      </c>
      <c r="D9451" t="s">
        <v>27</v>
      </c>
      <c r="E9451" t="s">
        <v>47</v>
      </c>
      <c r="F9451" t="s">
        <v>62</v>
      </c>
      <c r="G9451">
        <v>2058.33</v>
      </c>
      <c r="H9451">
        <v>5</v>
      </c>
      <c r="I9451">
        <v>10291.65</v>
      </c>
      <c r="J9451">
        <v>1.02</v>
      </c>
      <c r="K9451">
        <v>4756</v>
      </c>
      <c r="L9451" s="1">
        <v>45317</v>
      </c>
    </row>
    <row r="9452" spans="1:12" x14ac:dyDescent="0.25">
      <c r="A9452" t="s">
        <v>9496</v>
      </c>
      <c r="B9452" t="s">
        <v>38</v>
      </c>
      <c r="C9452" t="s">
        <v>20</v>
      </c>
      <c r="D9452" t="s">
        <v>39</v>
      </c>
      <c r="E9452" t="s">
        <v>22</v>
      </c>
      <c r="F9452" t="s">
        <v>33</v>
      </c>
      <c r="G9452">
        <v>19104.87</v>
      </c>
      <c r="H9452">
        <v>5</v>
      </c>
      <c r="I9452">
        <v>95524.35</v>
      </c>
      <c r="J9452">
        <v>4.32</v>
      </c>
      <c r="K9452">
        <v>164</v>
      </c>
      <c r="L9452" s="1">
        <v>45586</v>
      </c>
    </row>
    <row r="9453" spans="1:12" x14ac:dyDescent="0.25">
      <c r="A9453" t="s">
        <v>9497</v>
      </c>
      <c r="B9453" t="s">
        <v>19</v>
      </c>
      <c r="C9453" t="s">
        <v>20</v>
      </c>
      <c r="D9453" t="s">
        <v>21</v>
      </c>
      <c r="E9453" t="s">
        <v>22</v>
      </c>
      <c r="F9453" t="s">
        <v>28</v>
      </c>
      <c r="G9453">
        <v>4581.67</v>
      </c>
      <c r="H9453">
        <v>2</v>
      </c>
      <c r="I9453">
        <v>9163.34</v>
      </c>
      <c r="J9453">
        <v>2.2200000000000002</v>
      </c>
      <c r="K9453">
        <v>1399</v>
      </c>
      <c r="L9453" s="1">
        <v>45456</v>
      </c>
    </row>
    <row r="9454" spans="1:12" x14ac:dyDescent="0.25">
      <c r="A9454" t="s">
        <v>9498</v>
      </c>
      <c r="B9454" t="s">
        <v>49</v>
      </c>
      <c r="C9454" t="s">
        <v>14</v>
      </c>
      <c r="D9454" t="s">
        <v>50</v>
      </c>
      <c r="E9454" t="s">
        <v>47</v>
      </c>
      <c r="F9454" t="s">
        <v>40</v>
      </c>
      <c r="G9454">
        <v>655.09</v>
      </c>
      <c r="H9454">
        <v>1</v>
      </c>
      <c r="I9454">
        <v>655.09</v>
      </c>
      <c r="J9454">
        <v>1.06</v>
      </c>
      <c r="K9454">
        <v>984</v>
      </c>
      <c r="L9454" s="1">
        <v>45582</v>
      </c>
    </row>
    <row r="9455" spans="1:12" x14ac:dyDescent="0.25">
      <c r="A9455" t="s">
        <v>9499</v>
      </c>
      <c r="B9455" t="s">
        <v>49</v>
      </c>
      <c r="C9455" t="s">
        <v>14</v>
      </c>
      <c r="D9455" t="s">
        <v>50</v>
      </c>
      <c r="E9455" t="s">
        <v>47</v>
      </c>
      <c r="F9455" t="s">
        <v>28</v>
      </c>
      <c r="G9455">
        <v>5156.29</v>
      </c>
      <c r="H9455">
        <v>5</v>
      </c>
      <c r="I9455">
        <v>25781.45</v>
      </c>
      <c r="J9455">
        <v>3.89</v>
      </c>
      <c r="K9455">
        <v>634</v>
      </c>
      <c r="L9455" s="1">
        <v>45616</v>
      </c>
    </row>
    <row r="9456" spans="1:12" x14ac:dyDescent="0.25">
      <c r="A9456" t="s">
        <v>9500</v>
      </c>
      <c r="B9456" t="s">
        <v>13</v>
      </c>
      <c r="C9456" t="s">
        <v>14</v>
      </c>
      <c r="D9456" t="s">
        <v>15</v>
      </c>
      <c r="E9456" t="s">
        <v>16</v>
      </c>
      <c r="F9456" t="s">
        <v>40</v>
      </c>
      <c r="G9456">
        <v>10990.04</v>
      </c>
      <c r="H9456">
        <v>3</v>
      </c>
      <c r="I9456">
        <v>32970.120000000003</v>
      </c>
      <c r="J9456">
        <v>3.89</v>
      </c>
      <c r="K9456">
        <v>1924</v>
      </c>
      <c r="L9456" s="1">
        <v>45483</v>
      </c>
    </row>
    <row r="9457" spans="1:12" x14ac:dyDescent="0.25">
      <c r="A9457" t="s">
        <v>9501</v>
      </c>
      <c r="B9457" t="s">
        <v>25</v>
      </c>
      <c r="C9457" t="s">
        <v>26</v>
      </c>
      <c r="D9457" t="s">
        <v>27</v>
      </c>
      <c r="E9457" t="s">
        <v>16</v>
      </c>
      <c r="F9457" t="s">
        <v>17</v>
      </c>
      <c r="G9457">
        <v>560.45000000000005</v>
      </c>
      <c r="H9457">
        <v>3</v>
      </c>
      <c r="I9457">
        <v>1681.35</v>
      </c>
      <c r="J9457">
        <v>1.94</v>
      </c>
      <c r="K9457">
        <v>2436</v>
      </c>
      <c r="L9457" s="1">
        <v>45620</v>
      </c>
    </row>
    <row r="9458" spans="1:12" x14ac:dyDescent="0.25">
      <c r="A9458" t="s">
        <v>9502</v>
      </c>
      <c r="B9458" t="s">
        <v>49</v>
      </c>
      <c r="C9458" t="s">
        <v>14</v>
      </c>
      <c r="D9458" t="s">
        <v>50</v>
      </c>
      <c r="E9458" t="s">
        <v>47</v>
      </c>
      <c r="F9458" t="s">
        <v>17</v>
      </c>
      <c r="G9458">
        <v>17630.28</v>
      </c>
      <c r="H9458">
        <v>3</v>
      </c>
      <c r="I9458">
        <v>52890.84</v>
      </c>
      <c r="J9458">
        <v>3.22</v>
      </c>
      <c r="K9458">
        <v>1418</v>
      </c>
      <c r="L9458" s="1">
        <v>45365</v>
      </c>
    </row>
    <row r="9459" spans="1:12" x14ac:dyDescent="0.25">
      <c r="A9459" t="s">
        <v>9503</v>
      </c>
      <c r="B9459" t="s">
        <v>13</v>
      </c>
      <c r="C9459" t="s">
        <v>14</v>
      </c>
      <c r="D9459" t="s">
        <v>15</v>
      </c>
      <c r="E9459" t="s">
        <v>16</v>
      </c>
      <c r="F9459" t="s">
        <v>23</v>
      </c>
      <c r="G9459">
        <v>5349.09</v>
      </c>
      <c r="H9459">
        <v>4</v>
      </c>
      <c r="I9459">
        <v>21396.36</v>
      </c>
      <c r="J9459">
        <v>4.34</v>
      </c>
      <c r="K9459">
        <v>1516</v>
      </c>
      <c r="L9459" s="1">
        <v>45523</v>
      </c>
    </row>
    <row r="9460" spans="1:12" x14ac:dyDescent="0.25">
      <c r="A9460" t="s">
        <v>9504</v>
      </c>
      <c r="B9460" t="s">
        <v>65</v>
      </c>
      <c r="C9460" t="s">
        <v>20</v>
      </c>
      <c r="D9460" t="s">
        <v>66</v>
      </c>
      <c r="E9460" t="s">
        <v>16</v>
      </c>
      <c r="F9460" t="s">
        <v>62</v>
      </c>
      <c r="G9460">
        <v>9740.3799999999992</v>
      </c>
      <c r="H9460">
        <v>5</v>
      </c>
      <c r="I9460">
        <v>48701.9</v>
      </c>
      <c r="J9460">
        <v>2</v>
      </c>
      <c r="K9460">
        <v>1089</v>
      </c>
      <c r="L9460" s="1">
        <v>45561</v>
      </c>
    </row>
    <row r="9461" spans="1:12" x14ac:dyDescent="0.25">
      <c r="A9461" t="s">
        <v>9505</v>
      </c>
      <c r="B9461" t="s">
        <v>53</v>
      </c>
      <c r="C9461" t="s">
        <v>31</v>
      </c>
      <c r="D9461" t="s">
        <v>54</v>
      </c>
      <c r="E9461" t="s">
        <v>22</v>
      </c>
      <c r="F9461" t="s">
        <v>17</v>
      </c>
      <c r="G9461">
        <v>16952.54</v>
      </c>
      <c r="H9461">
        <v>2</v>
      </c>
      <c r="I9461">
        <v>33905.08</v>
      </c>
      <c r="J9461">
        <v>1.25</v>
      </c>
      <c r="K9461">
        <v>3718</v>
      </c>
      <c r="L9461" s="1">
        <v>45423</v>
      </c>
    </row>
    <row r="9462" spans="1:12" x14ac:dyDescent="0.25">
      <c r="A9462" t="s">
        <v>9506</v>
      </c>
      <c r="B9462" t="s">
        <v>65</v>
      </c>
      <c r="C9462" t="s">
        <v>20</v>
      </c>
      <c r="D9462" t="s">
        <v>66</v>
      </c>
      <c r="E9462" t="s">
        <v>47</v>
      </c>
      <c r="F9462" t="s">
        <v>17</v>
      </c>
      <c r="G9462">
        <v>3467.31</v>
      </c>
      <c r="H9462">
        <v>5</v>
      </c>
      <c r="I9462">
        <v>17336.55</v>
      </c>
      <c r="J9462">
        <v>2.72</v>
      </c>
      <c r="K9462">
        <v>2390</v>
      </c>
      <c r="L9462" s="1">
        <v>45550</v>
      </c>
    </row>
    <row r="9463" spans="1:12" x14ac:dyDescent="0.25">
      <c r="A9463" t="s">
        <v>9507</v>
      </c>
      <c r="B9463" t="s">
        <v>30</v>
      </c>
      <c r="C9463" t="s">
        <v>31</v>
      </c>
      <c r="D9463" t="s">
        <v>32</v>
      </c>
      <c r="E9463" t="s">
        <v>22</v>
      </c>
      <c r="F9463" t="s">
        <v>40</v>
      </c>
      <c r="G9463">
        <v>1165.72</v>
      </c>
      <c r="H9463">
        <v>3</v>
      </c>
      <c r="I9463">
        <v>3497.16</v>
      </c>
      <c r="J9463">
        <v>4.0199999999999996</v>
      </c>
      <c r="K9463">
        <v>2331</v>
      </c>
      <c r="L9463" s="1">
        <v>45458</v>
      </c>
    </row>
    <row r="9464" spans="1:12" x14ac:dyDescent="0.25">
      <c r="A9464" t="s">
        <v>9508</v>
      </c>
      <c r="B9464" t="s">
        <v>43</v>
      </c>
      <c r="C9464" t="s">
        <v>44</v>
      </c>
      <c r="D9464" t="s">
        <v>45</v>
      </c>
      <c r="E9464" t="s">
        <v>16</v>
      </c>
      <c r="F9464" t="s">
        <v>28</v>
      </c>
      <c r="G9464">
        <v>9610.56</v>
      </c>
      <c r="H9464">
        <v>1</v>
      </c>
      <c r="I9464">
        <v>9610.56</v>
      </c>
      <c r="J9464">
        <v>4.88</v>
      </c>
      <c r="K9464">
        <v>2821</v>
      </c>
      <c r="L9464" s="1">
        <v>45634</v>
      </c>
    </row>
    <row r="9465" spans="1:12" x14ac:dyDescent="0.25">
      <c r="A9465" t="s">
        <v>9509</v>
      </c>
      <c r="B9465" t="s">
        <v>53</v>
      </c>
      <c r="C9465" t="s">
        <v>31</v>
      </c>
      <c r="D9465" t="s">
        <v>54</v>
      </c>
      <c r="E9465" t="s">
        <v>47</v>
      </c>
      <c r="F9465" t="s">
        <v>23</v>
      </c>
      <c r="G9465">
        <v>10499.56</v>
      </c>
      <c r="H9465">
        <v>5</v>
      </c>
      <c r="I9465">
        <v>52497.8</v>
      </c>
      <c r="J9465">
        <v>4.79</v>
      </c>
      <c r="K9465">
        <v>248</v>
      </c>
      <c r="L9465" s="1">
        <v>45313</v>
      </c>
    </row>
    <row r="9466" spans="1:12" x14ac:dyDescent="0.25">
      <c r="A9466" t="s">
        <v>9510</v>
      </c>
      <c r="B9466" t="s">
        <v>49</v>
      </c>
      <c r="C9466" t="s">
        <v>14</v>
      </c>
      <c r="D9466" t="s">
        <v>50</v>
      </c>
      <c r="E9466" t="s">
        <v>16</v>
      </c>
      <c r="F9466" t="s">
        <v>40</v>
      </c>
      <c r="G9466">
        <v>16956.900000000001</v>
      </c>
      <c r="H9466">
        <v>2</v>
      </c>
      <c r="I9466">
        <v>33913.800000000003</v>
      </c>
      <c r="J9466">
        <v>3.89</v>
      </c>
      <c r="K9466">
        <v>1634</v>
      </c>
      <c r="L9466" s="1">
        <v>45642</v>
      </c>
    </row>
    <row r="9467" spans="1:12" x14ac:dyDescent="0.25">
      <c r="A9467" t="s">
        <v>9511</v>
      </c>
      <c r="B9467" t="s">
        <v>30</v>
      </c>
      <c r="C9467" t="s">
        <v>31</v>
      </c>
      <c r="D9467" t="s">
        <v>32</v>
      </c>
      <c r="E9467" t="s">
        <v>47</v>
      </c>
      <c r="F9467" t="s">
        <v>28</v>
      </c>
      <c r="G9467">
        <v>15381.87</v>
      </c>
      <c r="H9467">
        <v>2</v>
      </c>
      <c r="I9467">
        <v>30763.74</v>
      </c>
      <c r="J9467">
        <v>4.5199999999999996</v>
      </c>
      <c r="K9467">
        <v>1394</v>
      </c>
      <c r="L9467" s="1">
        <v>45346</v>
      </c>
    </row>
    <row r="9468" spans="1:12" x14ac:dyDescent="0.25">
      <c r="A9468" t="s">
        <v>9512</v>
      </c>
      <c r="B9468" t="s">
        <v>38</v>
      </c>
      <c r="C9468" t="s">
        <v>20</v>
      </c>
      <c r="D9468" t="s">
        <v>39</v>
      </c>
      <c r="E9468" t="s">
        <v>47</v>
      </c>
      <c r="F9468" t="s">
        <v>33</v>
      </c>
      <c r="G9468">
        <v>7840.03</v>
      </c>
      <c r="H9468">
        <v>2</v>
      </c>
      <c r="I9468">
        <v>15680.06</v>
      </c>
      <c r="J9468">
        <v>2.17</v>
      </c>
      <c r="K9468">
        <v>2047</v>
      </c>
      <c r="L9468" s="1">
        <v>45473</v>
      </c>
    </row>
    <row r="9469" spans="1:12" x14ac:dyDescent="0.25">
      <c r="A9469" t="s">
        <v>9513</v>
      </c>
      <c r="B9469" t="s">
        <v>30</v>
      </c>
      <c r="C9469" t="s">
        <v>31</v>
      </c>
      <c r="D9469" t="s">
        <v>32</v>
      </c>
      <c r="E9469" t="s">
        <v>22</v>
      </c>
      <c r="F9469" t="s">
        <v>17</v>
      </c>
      <c r="G9469">
        <v>18870.57</v>
      </c>
      <c r="H9469">
        <v>1</v>
      </c>
      <c r="I9469">
        <v>18870.57</v>
      </c>
      <c r="J9469">
        <v>2.0499999999999998</v>
      </c>
      <c r="K9469">
        <v>4651</v>
      </c>
      <c r="L9469" s="1">
        <v>45559</v>
      </c>
    </row>
    <row r="9470" spans="1:12" x14ac:dyDescent="0.25">
      <c r="A9470" t="s">
        <v>9514</v>
      </c>
      <c r="B9470" t="s">
        <v>38</v>
      </c>
      <c r="C9470" t="s">
        <v>20</v>
      </c>
      <c r="D9470" t="s">
        <v>39</v>
      </c>
      <c r="E9470" t="s">
        <v>22</v>
      </c>
      <c r="F9470" t="s">
        <v>62</v>
      </c>
      <c r="G9470">
        <v>18078.5</v>
      </c>
      <c r="H9470">
        <v>4</v>
      </c>
      <c r="I9470">
        <v>72314</v>
      </c>
      <c r="J9470">
        <v>1.49</v>
      </c>
      <c r="K9470">
        <v>545</v>
      </c>
      <c r="L9470" s="1">
        <v>45414</v>
      </c>
    </row>
    <row r="9471" spans="1:12" x14ac:dyDescent="0.25">
      <c r="A9471" t="s">
        <v>9515</v>
      </c>
      <c r="B9471" t="s">
        <v>35</v>
      </c>
      <c r="C9471" t="s">
        <v>14</v>
      </c>
      <c r="D9471" t="s">
        <v>36</v>
      </c>
      <c r="E9471" t="s">
        <v>22</v>
      </c>
      <c r="F9471" t="s">
        <v>23</v>
      </c>
      <c r="G9471">
        <v>16835.39</v>
      </c>
      <c r="H9471">
        <v>4</v>
      </c>
      <c r="I9471">
        <v>67341.56</v>
      </c>
      <c r="J9471">
        <v>4.17</v>
      </c>
      <c r="K9471">
        <v>3571</v>
      </c>
      <c r="L9471" s="1">
        <v>45603</v>
      </c>
    </row>
    <row r="9472" spans="1:12" x14ac:dyDescent="0.25">
      <c r="A9472" t="s">
        <v>9516</v>
      </c>
      <c r="B9472" t="s">
        <v>25</v>
      </c>
      <c r="C9472" t="s">
        <v>26</v>
      </c>
      <c r="D9472" t="s">
        <v>27</v>
      </c>
      <c r="E9472" t="s">
        <v>47</v>
      </c>
      <c r="F9472" t="s">
        <v>33</v>
      </c>
      <c r="G9472">
        <v>6749.07</v>
      </c>
      <c r="H9472">
        <v>2</v>
      </c>
      <c r="I9472">
        <v>13498.14</v>
      </c>
      <c r="J9472">
        <v>2.75</v>
      </c>
      <c r="K9472">
        <v>1373</v>
      </c>
      <c r="L9472" s="1">
        <v>45495</v>
      </c>
    </row>
    <row r="9473" spans="1:12" x14ac:dyDescent="0.25">
      <c r="A9473" t="s">
        <v>9517</v>
      </c>
      <c r="B9473" t="s">
        <v>13</v>
      </c>
      <c r="C9473" t="s">
        <v>14</v>
      </c>
      <c r="D9473" t="s">
        <v>15</v>
      </c>
      <c r="E9473" t="s">
        <v>16</v>
      </c>
      <c r="F9473" t="s">
        <v>33</v>
      </c>
      <c r="G9473">
        <v>18659.89</v>
      </c>
      <c r="H9473">
        <v>1</v>
      </c>
      <c r="I9473">
        <v>18659.89</v>
      </c>
      <c r="J9473">
        <v>2.83</v>
      </c>
      <c r="K9473">
        <v>1867</v>
      </c>
      <c r="L9473" s="1">
        <v>45333</v>
      </c>
    </row>
    <row r="9474" spans="1:12" x14ac:dyDescent="0.25">
      <c r="A9474" t="s">
        <v>9518</v>
      </c>
      <c r="B9474" t="s">
        <v>43</v>
      </c>
      <c r="C9474" t="s">
        <v>44</v>
      </c>
      <c r="D9474" t="s">
        <v>45</v>
      </c>
      <c r="E9474" t="s">
        <v>47</v>
      </c>
      <c r="F9474" t="s">
        <v>23</v>
      </c>
      <c r="G9474">
        <v>13028.97</v>
      </c>
      <c r="H9474">
        <v>1</v>
      </c>
      <c r="I9474">
        <v>13028.97</v>
      </c>
      <c r="J9474">
        <v>3.63</v>
      </c>
      <c r="K9474">
        <v>2793</v>
      </c>
      <c r="L9474" s="1">
        <v>45502</v>
      </c>
    </row>
    <row r="9475" spans="1:12" x14ac:dyDescent="0.25">
      <c r="A9475" t="s">
        <v>9519</v>
      </c>
      <c r="B9475" t="s">
        <v>65</v>
      </c>
      <c r="C9475" t="s">
        <v>20</v>
      </c>
      <c r="D9475" t="s">
        <v>66</v>
      </c>
      <c r="E9475" t="s">
        <v>22</v>
      </c>
      <c r="F9475" t="s">
        <v>23</v>
      </c>
      <c r="G9475">
        <v>14968.14</v>
      </c>
      <c r="H9475">
        <v>2</v>
      </c>
      <c r="I9475">
        <v>29936.28</v>
      </c>
      <c r="J9475">
        <v>1.66</v>
      </c>
      <c r="K9475">
        <v>3828</v>
      </c>
      <c r="L9475" s="1">
        <v>45304</v>
      </c>
    </row>
    <row r="9476" spans="1:12" x14ac:dyDescent="0.25">
      <c r="A9476" t="s">
        <v>9520</v>
      </c>
      <c r="B9476" t="s">
        <v>25</v>
      </c>
      <c r="C9476" t="s">
        <v>26</v>
      </c>
      <c r="D9476" t="s">
        <v>27</v>
      </c>
      <c r="E9476" t="s">
        <v>16</v>
      </c>
      <c r="F9476" t="s">
        <v>33</v>
      </c>
      <c r="G9476">
        <v>4937.7299999999996</v>
      </c>
      <c r="H9476">
        <v>1</v>
      </c>
      <c r="I9476">
        <v>4937.7299999999996</v>
      </c>
      <c r="J9476">
        <v>3.72</v>
      </c>
      <c r="K9476">
        <v>4495</v>
      </c>
      <c r="L9476" s="1">
        <v>45445</v>
      </c>
    </row>
    <row r="9477" spans="1:12" x14ac:dyDescent="0.25">
      <c r="A9477" t="s">
        <v>9521</v>
      </c>
      <c r="B9477" t="s">
        <v>65</v>
      </c>
      <c r="C9477" t="s">
        <v>20</v>
      </c>
      <c r="D9477" t="s">
        <v>66</v>
      </c>
      <c r="E9477" t="s">
        <v>22</v>
      </c>
      <c r="F9477" t="s">
        <v>62</v>
      </c>
      <c r="G9477">
        <v>14831.79</v>
      </c>
      <c r="H9477">
        <v>1</v>
      </c>
      <c r="I9477">
        <v>14831.79</v>
      </c>
      <c r="J9477">
        <v>2.08</v>
      </c>
      <c r="K9477">
        <v>2410</v>
      </c>
      <c r="L9477" s="1">
        <v>45482</v>
      </c>
    </row>
    <row r="9478" spans="1:12" x14ac:dyDescent="0.25">
      <c r="A9478" t="s">
        <v>9522</v>
      </c>
      <c r="B9478" t="s">
        <v>25</v>
      </c>
      <c r="C9478" t="s">
        <v>26</v>
      </c>
      <c r="D9478" t="s">
        <v>27</v>
      </c>
      <c r="E9478" t="s">
        <v>16</v>
      </c>
      <c r="F9478" t="s">
        <v>62</v>
      </c>
      <c r="G9478">
        <v>19071.11</v>
      </c>
      <c r="H9478">
        <v>2</v>
      </c>
      <c r="I9478">
        <v>38142.22</v>
      </c>
      <c r="J9478">
        <v>1.39</v>
      </c>
      <c r="K9478">
        <v>729</v>
      </c>
      <c r="L9478" s="1">
        <v>45496</v>
      </c>
    </row>
    <row r="9479" spans="1:12" x14ac:dyDescent="0.25">
      <c r="A9479" t="s">
        <v>9523</v>
      </c>
      <c r="B9479" t="s">
        <v>30</v>
      </c>
      <c r="C9479" t="s">
        <v>31</v>
      </c>
      <c r="D9479" t="s">
        <v>32</v>
      </c>
      <c r="E9479" t="s">
        <v>16</v>
      </c>
      <c r="F9479" t="s">
        <v>17</v>
      </c>
      <c r="G9479">
        <v>19550.3</v>
      </c>
      <c r="H9479">
        <v>1</v>
      </c>
      <c r="I9479">
        <v>19550.3</v>
      </c>
      <c r="J9479">
        <v>4.91</v>
      </c>
      <c r="K9479">
        <v>2976</v>
      </c>
      <c r="L9479" s="1">
        <v>45579</v>
      </c>
    </row>
    <row r="9480" spans="1:12" x14ac:dyDescent="0.25">
      <c r="A9480" t="s">
        <v>9524</v>
      </c>
      <c r="B9480" t="s">
        <v>30</v>
      </c>
      <c r="C9480" t="s">
        <v>31</v>
      </c>
      <c r="D9480" t="s">
        <v>32</v>
      </c>
      <c r="E9480" t="s">
        <v>16</v>
      </c>
      <c r="F9480" t="s">
        <v>17</v>
      </c>
      <c r="G9480">
        <v>2435.34</v>
      </c>
      <c r="H9480">
        <v>3</v>
      </c>
      <c r="I9480">
        <v>7306.02</v>
      </c>
      <c r="J9480">
        <v>4.5</v>
      </c>
      <c r="K9480">
        <v>3814</v>
      </c>
      <c r="L9480" s="1">
        <v>45491</v>
      </c>
    </row>
    <row r="9481" spans="1:12" x14ac:dyDescent="0.25">
      <c r="A9481" t="s">
        <v>9525</v>
      </c>
      <c r="B9481" t="s">
        <v>38</v>
      </c>
      <c r="C9481" t="s">
        <v>20</v>
      </c>
      <c r="D9481" t="s">
        <v>39</v>
      </c>
      <c r="E9481" t="s">
        <v>47</v>
      </c>
      <c r="F9481" t="s">
        <v>40</v>
      </c>
      <c r="G9481">
        <v>5284.23</v>
      </c>
      <c r="H9481">
        <v>1</v>
      </c>
      <c r="I9481">
        <v>5284.23</v>
      </c>
      <c r="J9481">
        <v>2.59</v>
      </c>
      <c r="K9481">
        <v>2077</v>
      </c>
      <c r="L9481" s="1">
        <v>45315</v>
      </c>
    </row>
    <row r="9482" spans="1:12" x14ac:dyDescent="0.25">
      <c r="A9482" t="s">
        <v>9526</v>
      </c>
      <c r="B9482" t="s">
        <v>65</v>
      </c>
      <c r="C9482" t="s">
        <v>20</v>
      </c>
      <c r="D9482" t="s">
        <v>66</v>
      </c>
      <c r="E9482" t="s">
        <v>47</v>
      </c>
      <c r="F9482" t="s">
        <v>33</v>
      </c>
      <c r="G9482">
        <v>14349.58</v>
      </c>
      <c r="H9482">
        <v>5</v>
      </c>
      <c r="I9482">
        <v>71747.899999999994</v>
      </c>
      <c r="J9482">
        <v>1.29</v>
      </c>
      <c r="K9482">
        <v>152</v>
      </c>
      <c r="L9482" s="1">
        <v>45634</v>
      </c>
    </row>
    <row r="9483" spans="1:12" x14ac:dyDescent="0.25">
      <c r="A9483" t="s">
        <v>9527</v>
      </c>
      <c r="B9483" t="s">
        <v>38</v>
      </c>
      <c r="C9483" t="s">
        <v>20</v>
      </c>
      <c r="D9483" t="s">
        <v>39</v>
      </c>
      <c r="E9483" t="s">
        <v>16</v>
      </c>
      <c r="F9483" t="s">
        <v>17</v>
      </c>
      <c r="G9483">
        <v>11046.42</v>
      </c>
      <c r="H9483">
        <v>2</v>
      </c>
      <c r="I9483">
        <v>22092.84</v>
      </c>
      <c r="J9483">
        <v>1.1100000000000001</v>
      </c>
      <c r="K9483">
        <v>4367</v>
      </c>
      <c r="L9483" s="1">
        <v>45607</v>
      </c>
    </row>
    <row r="9484" spans="1:12" x14ac:dyDescent="0.25">
      <c r="A9484" t="s">
        <v>9528</v>
      </c>
      <c r="B9484" t="s">
        <v>43</v>
      </c>
      <c r="C9484" t="s">
        <v>44</v>
      </c>
      <c r="D9484" t="s">
        <v>45</v>
      </c>
      <c r="E9484" t="s">
        <v>16</v>
      </c>
      <c r="F9484" t="s">
        <v>33</v>
      </c>
      <c r="G9484">
        <v>14551.33</v>
      </c>
      <c r="H9484">
        <v>5</v>
      </c>
      <c r="I9484">
        <v>72756.649999999994</v>
      </c>
      <c r="J9484">
        <v>3.94</v>
      </c>
      <c r="K9484">
        <v>4736</v>
      </c>
      <c r="L9484" s="1">
        <v>45477</v>
      </c>
    </row>
    <row r="9485" spans="1:12" x14ac:dyDescent="0.25">
      <c r="A9485" t="s">
        <v>9529</v>
      </c>
      <c r="B9485" t="s">
        <v>13</v>
      </c>
      <c r="C9485" t="s">
        <v>14</v>
      </c>
      <c r="D9485" t="s">
        <v>15</v>
      </c>
      <c r="E9485" t="s">
        <v>16</v>
      </c>
      <c r="F9485" t="s">
        <v>23</v>
      </c>
      <c r="G9485">
        <v>12552.98</v>
      </c>
      <c r="H9485">
        <v>5</v>
      </c>
      <c r="I9485">
        <v>62764.9</v>
      </c>
      <c r="J9485">
        <v>4.74</v>
      </c>
      <c r="K9485">
        <v>1141</v>
      </c>
      <c r="L9485" s="1">
        <v>45594</v>
      </c>
    </row>
    <row r="9486" spans="1:12" x14ac:dyDescent="0.25">
      <c r="A9486" t="s">
        <v>9530</v>
      </c>
      <c r="B9486" t="s">
        <v>49</v>
      </c>
      <c r="C9486" t="s">
        <v>14</v>
      </c>
      <c r="D9486" t="s">
        <v>50</v>
      </c>
      <c r="E9486" t="s">
        <v>22</v>
      </c>
      <c r="F9486" t="s">
        <v>17</v>
      </c>
      <c r="G9486">
        <v>5100.1099999999997</v>
      </c>
      <c r="H9486">
        <v>5</v>
      </c>
      <c r="I9486">
        <v>25500.55</v>
      </c>
      <c r="J9486">
        <v>4.7300000000000004</v>
      </c>
      <c r="K9486">
        <v>4186</v>
      </c>
      <c r="L9486" s="1">
        <v>45471</v>
      </c>
    </row>
    <row r="9487" spans="1:12" x14ac:dyDescent="0.25">
      <c r="A9487" t="s">
        <v>9531</v>
      </c>
      <c r="B9487" t="s">
        <v>38</v>
      </c>
      <c r="C9487" t="s">
        <v>20</v>
      </c>
      <c r="D9487" t="s">
        <v>39</v>
      </c>
      <c r="E9487" t="s">
        <v>47</v>
      </c>
      <c r="F9487" t="s">
        <v>17</v>
      </c>
      <c r="G9487">
        <v>9445.32</v>
      </c>
      <c r="H9487">
        <v>5</v>
      </c>
      <c r="I9487">
        <v>47226.6</v>
      </c>
      <c r="J9487">
        <v>1.1299999999999999</v>
      </c>
      <c r="K9487">
        <v>132</v>
      </c>
      <c r="L9487" s="1">
        <v>45633</v>
      </c>
    </row>
    <row r="9488" spans="1:12" x14ac:dyDescent="0.25">
      <c r="A9488" t="s">
        <v>9532</v>
      </c>
      <c r="B9488" t="s">
        <v>35</v>
      </c>
      <c r="C9488" t="s">
        <v>14</v>
      </c>
      <c r="D9488" t="s">
        <v>36</v>
      </c>
      <c r="E9488" t="s">
        <v>47</v>
      </c>
      <c r="F9488" t="s">
        <v>62</v>
      </c>
      <c r="G9488">
        <v>2477.08</v>
      </c>
      <c r="H9488">
        <v>2</v>
      </c>
      <c r="I9488">
        <v>4954.16</v>
      </c>
      <c r="J9488">
        <v>4.7699999999999996</v>
      </c>
      <c r="K9488">
        <v>3913</v>
      </c>
      <c r="L9488" s="1">
        <v>45366</v>
      </c>
    </row>
    <row r="9489" spans="1:12" x14ac:dyDescent="0.25">
      <c r="A9489" t="s">
        <v>9533</v>
      </c>
      <c r="B9489" t="s">
        <v>43</v>
      </c>
      <c r="C9489" t="s">
        <v>44</v>
      </c>
      <c r="D9489" t="s">
        <v>45</v>
      </c>
      <c r="E9489" t="s">
        <v>22</v>
      </c>
      <c r="F9489" t="s">
        <v>62</v>
      </c>
      <c r="G9489">
        <v>14381.06</v>
      </c>
      <c r="H9489">
        <v>2</v>
      </c>
      <c r="I9489">
        <v>28762.12</v>
      </c>
      <c r="J9489">
        <v>4.78</v>
      </c>
      <c r="K9489">
        <v>3356</v>
      </c>
      <c r="L9489" s="1">
        <v>45442</v>
      </c>
    </row>
    <row r="9490" spans="1:12" x14ac:dyDescent="0.25">
      <c r="A9490" t="s">
        <v>9534</v>
      </c>
      <c r="B9490" t="s">
        <v>19</v>
      </c>
      <c r="C9490" t="s">
        <v>20</v>
      </c>
      <c r="D9490" t="s">
        <v>21</v>
      </c>
      <c r="E9490" t="s">
        <v>22</v>
      </c>
      <c r="F9490" t="s">
        <v>17</v>
      </c>
      <c r="G9490">
        <v>11327.19</v>
      </c>
      <c r="H9490">
        <v>1</v>
      </c>
      <c r="I9490">
        <v>11327.19</v>
      </c>
      <c r="J9490">
        <v>3.49</v>
      </c>
      <c r="K9490">
        <v>4606</v>
      </c>
      <c r="L9490" s="1">
        <v>45628</v>
      </c>
    </row>
    <row r="9491" spans="1:12" x14ac:dyDescent="0.25">
      <c r="A9491" t="s">
        <v>9535</v>
      </c>
      <c r="B9491" t="s">
        <v>25</v>
      </c>
      <c r="C9491" t="s">
        <v>26</v>
      </c>
      <c r="D9491" t="s">
        <v>27</v>
      </c>
      <c r="E9491" t="s">
        <v>22</v>
      </c>
      <c r="F9491" t="s">
        <v>17</v>
      </c>
      <c r="G9491">
        <v>1564.85</v>
      </c>
      <c r="H9491">
        <v>3</v>
      </c>
      <c r="I9491">
        <v>4694.55</v>
      </c>
      <c r="J9491">
        <v>3.87</v>
      </c>
      <c r="K9491">
        <v>2455</v>
      </c>
      <c r="L9491" s="1">
        <v>45542</v>
      </c>
    </row>
    <row r="9492" spans="1:12" x14ac:dyDescent="0.25">
      <c r="A9492" t="s">
        <v>9536</v>
      </c>
      <c r="B9492" t="s">
        <v>25</v>
      </c>
      <c r="C9492" t="s">
        <v>26</v>
      </c>
      <c r="D9492" t="s">
        <v>27</v>
      </c>
      <c r="E9492" t="s">
        <v>22</v>
      </c>
      <c r="F9492" t="s">
        <v>23</v>
      </c>
      <c r="G9492">
        <v>7837.05</v>
      </c>
      <c r="H9492">
        <v>5</v>
      </c>
      <c r="I9492">
        <v>39185.25</v>
      </c>
      <c r="J9492">
        <v>1.02</v>
      </c>
      <c r="K9492">
        <v>3915</v>
      </c>
      <c r="L9492" s="1">
        <v>45610</v>
      </c>
    </row>
    <row r="9493" spans="1:12" x14ac:dyDescent="0.25">
      <c r="A9493" t="s">
        <v>9537</v>
      </c>
      <c r="B9493" t="s">
        <v>25</v>
      </c>
      <c r="C9493" t="s">
        <v>26</v>
      </c>
      <c r="D9493" t="s">
        <v>27</v>
      </c>
      <c r="E9493" t="s">
        <v>16</v>
      </c>
      <c r="F9493" t="s">
        <v>17</v>
      </c>
      <c r="G9493">
        <v>7497.77</v>
      </c>
      <c r="H9493">
        <v>5</v>
      </c>
      <c r="I9493">
        <v>37488.85</v>
      </c>
      <c r="J9493">
        <v>4.0199999999999996</v>
      </c>
      <c r="K9493">
        <v>3966</v>
      </c>
      <c r="L9493" s="1">
        <v>45319</v>
      </c>
    </row>
    <row r="9494" spans="1:12" x14ac:dyDescent="0.25">
      <c r="A9494" t="s">
        <v>9538</v>
      </c>
      <c r="B9494" t="s">
        <v>65</v>
      </c>
      <c r="C9494" t="s">
        <v>20</v>
      </c>
      <c r="D9494" t="s">
        <v>66</v>
      </c>
      <c r="E9494" t="s">
        <v>16</v>
      </c>
      <c r="F9494" t="s">
        <v>17</v>
      </c>
      <c r="G9494">
        <v>17409.759999999998</v>
      </c>
      <c r="H9494">
        <v>4</v>
      </c>
      <c r="I9494">
        <v>69639.039999999994</v>
      </c>
      <c r="J9494">
        <v>2.19</v>
      </c>
      <c r="K9494">
        <v>2421</v>
      </c>
      <c r="L9494" s="1">
        <v>45320</v>
      </c>
    </row>
    <row r="9495" spans="1:12" x14ac:dyDescent="0.25">
      <c r="A9495" t="s">
        <v>9539</v>
      </c>
      <c r="B9495" t="s">
        <v>25</v>
      </c>
      <c r="C9495" t="s">
        <v>26</v>
      </c>
      <c r="D9495" t="s">
        <v>27</v>
      </c>
      <c r="E9495" t="s">
        <v>22</v>
      </c>
      <c r="F9495" t="s">
        <v>40</v>
      </c>
      <c r="G9495">
        <v>11883.65</v>
      </c>
      <c r="H9495">
        <v>2</v>
      </c>
      <c r="I9495">
        <v>23767.3</v>
      </c>
      <c r="J9495">
        <v>2.17</v>
      </c>
      <c r="K9495">
        <v>4370</v>
      </c>
      <c r="L9495" s="1">
        <v>45559</v>
      </c>
    </row>
    <row r="9496" spans="1:12" x14ac:dyDescent="0.25">
      <c r="A9496" t="s">
        <v>9540</v>
      </c>
      <c r="B9496" t="s">
        <v>43</v>
      </c>
      <c r="C9496" t="s">
        <v>44</v>
      </c>
      <c r="D9496" t="s">
        <v>45</v>
      </c>
      <c r="E9496" t="s">
        <v>47</v>
      </c>
      <c r="F9496" t="s">
        <v>17</v>
      </c>
      <c r="G9496">
        <v>10362.209999999999</v>
      </c>
      <c r="H9496">
        <v>4</v>
      </c>
      <c r="I9496">
        <v>41448.839999999997</v>
      </c>
      <c r="J9496">
        <v>1.83</v>
      </c>
      <c r="K9496">
        <v>856</v>
      </c>
      <c r="L9496" s="1">
        <v>45474</v>
      </c>
    </row>
    <row r="9497" spans="1:12" x14ac:dyDescent="0.25">
      <c r="A9497" t="s">
        <v>9541</v>
      </c>
      <c r="B9497" t="s">
        <v>30</v>
      </c>
      <c r="C9497" t="s">
        <v>31</v>
      </c>
      <c r="D9497" t="s">
        <v>32</v>
      </c>
      <c r="E9497" t="s">
        <v>47</v>
      </c>
      <c r="F9497" t="s">
        <v>17</v>
      </c>
      <c r="G9497">
        <v>4810.3599999999997</v>
      </c>
      <c r="H9497">
        <v>1</v>
      </c>
      <c r="I9497">
        <v>4810.3599999999997</v>
      </c>
      <c r="J9497">
        <v>4.51</v>
      </c>
      <c r="K9497">
        <v>1059</v>
      </c>
      <c r="L9497" s="1">
        <v>45379</v>
      </c>
    </row>
    <row r="9498" spans="1:12" x14ac:dyDescent="0.25">
      <c r="A9498" t="s">
        <v>9542</v>
      </c>
      <c r="B9498" t="s">
        <v>19</v>
      </c>
      <c r="C9498" t="s">
        <v>20</v>
      </c>
      <c r="D9498" t="s">
        <v>21</v>
      </c>
      <c r="E9498" t="s">
        <v>16</v>
      </c>
      <c r="F9498" t="s">
        <v>17</v>
      </c>
      <c r="G9498">
        <v>14866.84</v>
      </c>
      <c r="H9498">
        <v>2</v>
      </c>
      <c r="I9498">
        <v>29733.68</v>
      </c>
      <c r="J9498">
        <v>3.64</v>
      </c>
      <c r="K9498">
        <v>4244</v>
      </c>
      <c r="L9498" s="1">
        <v>45396</v>
      </c>
    </row>
    <row r="9499" spans="1:12" x14ac:dyDescent="0.25">
      <c r="A9499" t="s">
        <v>9543</v>
      </c>
      <c r="B9499" t="s">
        <v>13</v>
      </c>
      <c r="C9499" t="s">
        <v>14</v>
      </c>
      <c r="D9499" t="s">
        <v>15</v>
      </c>
      <c r="E9499" t="s">
        <v>47</v>
      </c>
      <c r="F9499" t="s">
        <v>33</v>
      </c>
      <c r="G9499">
        <v>9398.85</v>
      </c>
      <c r="H9499">
        <v>2</v>
      </c>
      <c r="I9499">
        <v>18797.7</v>
      </c>
      <c r="J9499">
        <v>2.48</v>
      </c>
      <c r="K9499">
        <v>2987</v>
      </c>
      <c r="L9499" s="1">
        <v>45420</v>
      </c>
    </row>
    <row r="9500" spans="1:12" x14ac:dyDescent="0.25">
      <c r="A9500" t="s">
        <v>9544</v>
      </c>
      <c r="B9500" t="s">
        <v>38</v>
      </c>
      <c r="C9500" t="s">
        <v>20</v>
      </c>
      <c r="D9500" t="s">
        <v>39</v>
      </c>
      <c r="E9500" t="s">
        <v>22</v>
      </c>
      <c r="F9500" t="s">
        <v>23</v>
      </c>
      <c r="G9500">
        <v>14831.47</v>
      </c>
      <c r="H9500">
        <v>5</v>
      </c>
      <c r="I9500">
        <v>74157.350000000006</v>
      </c>
      <c r="J9500">
        <v>3.58</v>
      </c>
      <c r="K9500">
        <v>272</v>
      </c>
      <c r="L9500" s="1">
        <v>45564</v>
      </c>
    </row>
    <row r="9501" spans="1:12" x14ac:dyDescent="0.25">
      <c r="A9501" t="s">
        <v>9545</v>
      </c>
      <c r="B9501" t="s">
        <v>30</v>
      </c>
      <c r="C9501" t="s">
        <v>31</v>
      </c>
      <c r="D9501" t="s">
        <v>32</v>
      </c>
      <c r="E9501" t="s">
        <v>22</v>
      </c>
      <c r="F9501" t="s">
        <v>40</v>
      </c>
      <c r="G9501">
        <v>6607.18</v>
      </c>
      <c r="H9501">
        <v>2</v>
      </c>
      <c r="I9501">
        <v>13214.36</v>
      </c>
      <c r="J9501">
        <v>2.2999999999999998</v>
      </c>
      <c r="K9501">
        <v>2036</v>
      </c>
      <c r="L9501" s="1">
        <v>45471</v>
      </c>
    </row>
    <row r="9502" spans="1:12" x14ac:dyDescent="0.25">
      <c r="A9502" t="s">
        <v>9546</v>
      </c>
      <c r="B9502" t="s">
        <v>25</v>
      </c>
      <c r="C9502" t="s">
        <v>26</v>
      </c>
      <c r="D9502" t="s">
        <v>27</v>
      </c>
      <c r="E9502" t="s">
        <v>22</v>
      </c>
      <c r="F9502" t="s">
        <v>23</v>
      </c>
      <c r="G9502">
        <v>12153.04</v>
      </c>
      <c r="H9502">
        <v>3</v>
      </c>
      <c r="I9502">
        <v>36459.120000000003</v>
      </c>
      <c r="J9502">
        <v>3.62</v>
      </c>
      <c r="K9502">
        <v>2723</v>
      </c>
      <c r="L9502" s="1">
        <v>45360</v>
      </c>
    </row>
    <row r="9503" spans="1:12" x14ac:dyDescent="0.25">
      <c r="A9503" t="s">
        <v>9547</v>
      </c>
      <c r="B9503" t="s">
        <v>30</v>
      </c>
      <c r="C9503" t="s">
        <v>31</v>
      </c>
      <c r="D9503" t="s">
        <v>32</v>
      </c>
      <c r="E9503" t="s">
        <v>22</v>
      </c>
      <c r="F9503" t="s">
        <v>62</v>
      </c>
      <c r="G9503">
        <v>12115.71</v>
      </c>
      <c r="H9503">
        <v>4</v>
      </c>
      <c r="I9503">
        <v>48462.84</v>
      </c>
      <c r="J9503">
        <v>3.64</v>
      </c>
      <c r="K9503">
        <v>1677</v>
      </c>
      <c r="L9503" s="1">
        <v>45542</v>
      </c>
    </row>
    <row r="9504" spans="1:12" x14ac:dyDescent="0.25">
      <c r="A9504" t="s">
        <v>9548</v>
      </c>
      <c r="B9504" t="s">
        <v>65</v>
      </c>
      <c r="C9504" t="s">
        <v>20</v>
      </c>
      <c r="D9504" t="s">
        <v>66</v>
      </c>
      <c r="E9504" t="s">
        <v>16</v>
      </c>
      <c r="F9504" t="s">
        <v>23</v>
      </c>
      <c r="G9504">
        <v>2178.19</v>
      </c>
      <c r="H9504">
        <v>1</v>
      </c>
      <c r="I9504">
        <v>2178.19</v>
      </c>
      <c r="J9504">
        <v>1.81</v>
      </c>
      <c r="K9504">
        <v>3016</v>
      </c>
      <c r="L9504" s="1">
        <v>45573</v>
      </c>
    </row>
    <row r="9505" spans="1:12" x14ac:dyDescent="0.25">
      <c r="A9505" t="s">
        <v>9549</v>
      </c>
      <c r="B9505" t="s">
        <v>13</v>
      </c>
      <c r="C9505" t="s">
        <v>14</v>
      </c>
      <c r="D9505" t="s">
        <v>15</v>
      </c>
      <c r="E9505" t="s">
        <v>16</v>
      </c>
      <c r="F9505" t="s">
        <v>28</v>
      </c>
      <c r="G9505">
        <v>17070.71</v>
      </c>
      <c r="H9505">
        <v>1</v>
      </c>
      <c r="I9505">
        <v>17070.71</v>
      </c>
      <c r="J9505">
        <v>1.53</v>
      </c>
      <c r="K9505">
        <v>1283</v>
      </c>
      <c r="L9505" s="1">
        <v>45321</v>
      </c>
    </row>
    <row r="9506" spans="1:12" x14ac:dyDescent="0.25">
      <c r="A9506" t="s">
        <v>9550</v>
      </c>
      <c r="B9506" t="s">
        <v>19</v>
      </c>
      <c r="C9506" t="s">
        <v>20</v>
      </c>
      <c r="D9506" t="s">
        <v>21</v>
      </c>
      <c r="E9506" t="s">
        <v>47</v>
      </c>
      <c r="F9506" t="s">
        <v>23</v>
      </c>
      <c r="G9506">
        <v>19520.48</v>
      </c>
      <c r="H9506">
        <v>2</v>
      </c>
      <c r="I9506">
        <v>39040.959999999999</v>
      </c>
      <c r="J9506">
        <v>4.59</v>
      </c>
      <c r="K9506">
        <v>1513</v>
      </c>
      <c r="L9506" s="1">
        <v>45606</v>
      </c>
    </row>
    <row r="9507" spans="1:12" x14ac:dyDescent="0.25">
      <c r="A9507" t="s">
        <v>9551</v>
      </c>
      <c r="B9507" t="s">
        <v>43</v>
      </c>
      <c r="C9507" t="s">
        <v>44</v>
      </c>
      <c r="D9507" t="s">
        <v>45</v>
      </c>
      <c r="E9507" t="s">
        <v>47</v>
      </c>
      <c r="F9507" t="s">
        <v>40</v>
      </c>
      <c r="G9507">
        <v>12498.86</v>
      </c>
      <c r="H9507">
        <v>3</v>
      </c>
      <c r="I9507">
        <v>37496.58</v>
      </c>
      <c r="J9507">
        <v>1.79</v>
      </c>
      <c r="K9507">
        <v>2024</v>
      </c>
      <c r="L9507" s="1">
        <v>45530</v>
      </c>
    </row>
    <row r="9508" spans="1:12" x14ac:dyDescent="0.25">
      <c r="A9508" t="s">
        <v>9552</v>
      </c>
      <c r="B9508" t="s">
        <v>30</v>
      </c>
      <c r="C9508" t="s">
        <v>31</v>
      </c>
      <c r="D9508" t="s">
        <v>32</v>
      </c>
      <c r="E9508" t="s">
        <v>16</v>
      </c>
      <c r="F9508" t="s">
        <v>17</v>
      </c>
      <c r="G9508">
        <v>2794.38</v>
      </c>
      <c r="H9508">
        <v>2</v>
      </c>
      <c r="I9508">
        <v>5588.76</v>
      </c>
      <c r="J9508">
        <v>4.21</v>
      </c>
      <c r="K9508">
        <v>1307</v>
      </c>
      <c r="L9508" s="1">
        <v>45375</v>
      </c>
    </row>
    <row r="9509" spans="1:12" x14ac:dyDescent="0.25">
      <c r="A9509" t="s">
        <v>9553</v>
      </c>
      <c r="B9509" t="s">
        <v>13</v>
      </c>
      <c r="C9509" t="s">
        <v>14</v>
      </c>
      <c r="D9509" t="s">
        <v>15</v>
      </c>
      <c r="E9509" t="s">
        <v>47</v>
      </c>
      <c r="F9509" t="s">
        <v>28</v>
      </c>
      <c r="G9509">
        <v>4994.38</v>
      </c>
      <c r="H9509">
        <v>4</v>
      </c>
      <c r="I9509">
        <v>19977.52</v>
      </c>
      <c r="J9509">
        <v>4.25</v>
      </c>
      <c r="K9509">
        <v>1409</v>
      </c>
      <c r="L9509" s="1">
        <v>45634</v>
      </c>
    </row>
    <row r="9510" spans="1:12" x14ac:dyDescent="0.25">
      <c r="A9510" t="s">
        <v>9554</v>
      </c>
      <c r="B9510" t="s">
        <v>25</v>
      </c>
      <c r="C9510" t="s">
        <v>26</v>
      </c>
      <c r="D9510" t="s">
        <v>27</v>
      </c>
      <c r="E9510" t="s">
        <v>16</v>
      </c>
      <c r="F9510" t="s">
        <v>23</v>
      </c>
      <c r="G9510">
        <v>10019.17</v>
      </c>
      <c r="H9510">
        <v>4</v>
      </c>
      <c r="I9510">
        <v>40076.68</v>
      </c>
      <c r="J9510">
        <v>1.86</v>
      </c>
      <c r="K9510">
        <v>356</v>
      </c>
      <c r="L9510" s="1">
        <v>45643</v>
      </c>
    </row>
    <row r="9511" spans="1:12" x14ac:dyDescent="0.25">
      <c r="A9511" t="s">
        <v>9555</v>
      </c>
      <c r="B9511" t="s">
        <v>19</v>
      </c>
      <c r="C9511" t="s">
        <v>20</v>
      </c>
      <c r="D9511" t="s">
        <v>21</v>
      </c>
      <c r="E9511" t="s">
        <v>47</v>
      </c>
      <c r="F9511" t="s">
        <v>40</v>
      </c>
      <c r="G9511">
        <v>5684.69</v>
      </c>
      <c r="H9511">
        <v>4</v>
      </c>
      <c r="I9511">
        <v>22738.76</v>
      </c>
      <c r="J9511">
        <v>4.07</v>
      </c>
      <c r="K9511">
        <v>930</v>
      </c>
      <c r="L9511" s="1">
        <v>45450</v>
      </c>
    </row>
    <row r="9512" spans="1:12" x14ac:dyDescent="0.25">
      <c r="A9512" t="s">
        <v>9556</v>
      </c>
      <c r="B9512" t="s">
        <v>65</v>
      </c>
      <c r="C9512" t="s">
        <v>20</v>
      </c>
      <c r="D9512" t="s">
        <v>66</v>
      </c>
      <c r="E9512" t="s">
        <v>16</v>
      </c>
      <c r="F9512" t="s">
        <v>62</v>
      </c>
      <c r="G9512">
        <v>218.74</v>
      </c>
      <c r="H9512">
        <v>2</v>
      </c>
      <c r="I9512">
        <v>437.48</v>
      </c>
      <c r="J9512">
        <v>2.46</v>
      </c>
      <c r="K9512">
        <v>1622</v>
      </c>
      <c r="L9512" s="1">
        <v>45304</v>
      </c>
    </row>
    <row r="9513" spans="1:12" x14ac:dyDescent="0.25">
      <c r="A9513" t="s">
        <v>9557</v>
      </c>
      <c r="B9513" t="s">
        <v>43</v>
      </c>
      <c r="C9513" t="s">
        <v>44</v>
      </c>
      <c r="D9513" t="s">
        <v>45</v>
      </c>
      <c r="E9513" t="s">
        <v>22</v>
      </c>
      <c r="F9513" t="s">
        <v>40</v>
      </c>
      <c r="G9513">
        <v>5321.3</v>
      </c>
      <c r="H9513">
        <v>1</v>
      </c>
      <c r="I9513">
        <v>5321.3</v>
      </c>
      <c r="J9513">
        <v>3.45</v>
      </c>
      <c r="K9513">
        <v>4830</v>
      </c>
      <c r="L9513" s="1">
        <v>45417</v>
      </c>
    </row>
    <row r="9514" spans="1:12" x14ac:dyDescent="0.25">
      <c r="A9514" t="s">
        <v>9558</v>
      </c>
      <c r="B9514" t="s">
        <v>30</v>
      </c>
      <c r="C9514" t="s">
        <v>31</v>
      </c>
      <c r="D9514" t="s">
        <v>32</v>
      </c>
      <c r="E9514" t="s">
        <v>16</v>
      </c>
      <c r="F9514" t="s">
        <v>17</v>
      </c>
      <c r="G9514">
        <v>19215.93</v>
      </c>
      <c r="H9514">
        <v>4</v>
      </c>
      <c r="I9514">
        <v>76863.72</v>
      </c>
      <c r="J9514">
        <v>2.76</v>
      </c>
      <c r="K9514">
        <v>2744</v>
      </c>
      <c r="L9514" s="1">
        <v>45560</v>
      </c>
    </row>
    <row r="9515" spans="1:12" x14ac:dyDescent="0.25">
      <c r="A9515" t="s">
        <v>9559</v>
      </c>
      <c r="B9515" t="s">
        <v>25</v>
      </c>
      <c r="C9515" t="s">
        <v>26</v>
      </c>
      <c r="D9515" t="s">
        <v>27</v>
      </c>
      <c r="E9515" t="s">
        <v>47</v>
      </c>
      <c r="F9515" t="s">
        <v>40</v>
      </c>
      <c r="G9515">
        <v>10797.8</v>
      </c>
      <c r="H9515">
        <v>2</v>
      </c>
      <c r="I9515">
        <v>21595.599999999999</v>
      </c>
      <c r="J9515">
        <v>3.37</v>
      </c>
      <c r="K9515">
        <v>567</v>
      </c>
      <c r="L9515" s="1">
        <v>45651</v>
      </c>
    </row>
    <row r="9516" spans="1:12" x14ac:dyDescent="0.25">
      <c r="A9516" t="s">
        <v>9560</v>
      </c>
      <c r="B9516" t="s">
        <v>65</v>
      </c>
      <c r="C9516" t="s">
        <v>20</v>
      </c>
      <c r="D9516" t="s">
        <v>66</v>
      </c>
      <c r="E9516" t="s">
        <v>22</v>
      </c>
      <c r="F9516" t="s">
        <v>40</v>
      </c>
      <c r="G9516">
        <v>5406.58</v>
      </c>
      <c r="H9516">
        <v>1</v>
      </c>
      <c r="I9516">
        <v>5406.58</v>
      </c>
      <c r="J9516">
        <v>1.63</v>
      </c>
      <c r="K9516">
        <v>2174</v>
      </c>
      <c r="L9516" s="1">
        <v>45371</v>
      </c>
    </row>
    <row r="9517" spans="1:12" x14ac:dyDescent="0.25">
      <c r="A9517" t="s">
        <v>9561</v>
      </c>
      <c r="B9517" t="s">
        <v>13</v>
      </c>
      <c r="C9517" t="s">
        <v>14</v>
      </c>
      <c r="D9517" t="s">
        <v>15</v>
      </c>
      <c r="E9517" t="s">
        <v>16</v>
      </c>
      <c r="F9517" t="s">
        <v>62</v>
      </c>
      <c r="G9517">
        <v>1725.89</v>
      </c>
      <c r="H9517">
        <v>5</v>
      </c>
      <c r="I9517">
        <v>8629.4500000000007</v>
      </c>
      <c r="J9517">
        <v>4.8099999999999996</v>
      </c>
      <c r="K9517">
        <v>4522</v>
      </c>
      <c r="L9517" s="1">
        <v>45357</v>
      </c>
    </row>
    <row r="9518" spans="1:12" x14ac:dyDescent="0.25">
      <c r="A9518" t="s">
        <v>9562</v>
      </c>
      <c r="B9518" t="s">
        <v>43</v>
      </c>
      <c r="C9518" t="s">
        <v>44</v>
      </c>
      <c r="D9518" t="s">
        <v>45</v>
      </c>
      <c r="E9518" t="s">
        <v>47</v>
      </c>
      <c r="F9518" t="s">
        <v>23</v>
      </c>
      <c r="G9518">
        <v>13599.76</v>
      </c>
      <c r="H9518">
        <v>5</v>
      </c>
      <c r="I9518">
        <v>67998.8</v>
      </c>
      <c r="J9518">
        <v>1.79</v>
      </c>
      <c r="K9518">
        <v>2713</v>
      </c>
      <c r="L9518" s="1">
        <v>45316</v>
      </c>
    </row>
    <row r="9519" spans="1:12" x14ac:dyDescent="0.25">
      <c r="A9519" t="s">
        <v>9563</v>
      </c>
      <c r="B9519" t="s">
        <v>43</v>
      </c>
      <c r="C9519" t="s">
        <v>44</v>
      </c>
      <c r="D9519" t="s">
        <v>45</v>
      </c>
      <c r="E9519" t="s">
        <v>22</v>
      </c>
      <c r="F9519" t="s">
        <v>23</v>
      </c>
      <c r="G9519">
        <v>5688.29</v>
      </c>
      <c r="H9519">
        <v>2</v>
      </c>
      <c r="I9519">
        <v>11376.58</v>
      </c>
      <c r="J9519">
        <v>3.92</v>
      </c>
      <c r="K9519">
        <v>685</v>
      </c>
      <c r="L9519" s="1">
        <v>45372</v>
      </c>
    </row>
    <row r="9520" spans="1:12" x14ac:dyDescent="0.25">
      <c r="A9520" t="s">
        <v>9564</v>
      </c>
      <c r="B9520" t="s">
        <v>25</v>
      </c>
      <c r="C9520" t="s">
        <v>26</v>
      </c>
      <c r="D9520" t="s">
        <v>27</v>
      </c>
      <c r="E9520" t="s">
        <v>16</v>
      </c>
      <c r="F9520" t="s">
        <v>28</v>
      </c>
      <c r="G9520">
        <v>243.68</v>
      </c>
      <c r="H9520">
        <v>2</v>
      </c>
      <c r="I9520">
        <v>487.36</v>
      </c>
      <c r="J9520">
        <v>1.91</v>
      </c>
      <c r="K9520">
        <v>3042</v>
      </c>
      <c r="L9520" s="1">
        <v>45603</v>
      </c>
    </row>
    <row r="9521" spans="1:12" x14ac:dyDescent="0.25">
      <c r="A9521" t="s">
        <v>9565</v>
      </c>
      <c r="B9521" t="s">
        <v>43</v>
      </c>
      <c r="C9521" t="s">
        <v>44</v>
      </c>
      <c r="D9521" t="s">
        <v>45</v>
      </c>
      <c r="E9521" t="s">
        <v>22</v>
      </c>
      <c r="F9521" t="s">
        <v>17</v>
      </c>
      <c r="G9521">
        <v>17692.8</v>
      </c>
      <c r="H9521">
        <v>5</v>
      </c>
      <c r="I9521">
        <v>88464</v>
      </c>
      <c r="J9521">
        <v>2.68</v>
      </c>
      <c r="K9521">
        <v>4688</v>
      </c>
      <c r="L9521" s="1">
        <v>45649</v>
      </c>
    </row>
    <row r="9522" spans="1:12" x14ac:dyDescent="0.25">
      <c r="A9522" t="s">
        <v>9566</v>
      </c>
      <c r="B9522" t="s">
        <v>38</v>
      </c>
      <c r="C9522" t="s">
        <v>20</v>
      </c>
      <c r="D9522" t="s">
        <v>39</v>
      </c>
      <c r="E9522" t="s">
        <v>47</v>
      </c>
      <c r="F9522" t="s">
        <v>33</v>
      </c>
      <c r="G9522">
        <v>11894.85</v>
      </c>
      <c r="H9522">
        <v>2</v>
      </c>
      <c r="I9522">
        <v>23789.7</v>
      </c>
      <c r="J9522">
        <v>2.54</v>
      </c>
      <c r="K9522">
        <v>2190</v>
      </c>
      <c r="L9522" s="1">
        <v>45429</v>
      </c>
    </row>
    <row r="9523" spans="1:12" x14ac:dyDescent="0.25">
      <c r="A9523" t="s">
        <v>9567</v>
      </c>
      <c r="B9523" t="s">
        <v>25</v>
      </c>
      <c r="C9523" t="s">
        <v>26</v>
      </c>
      <c r="D9523" t="s">
        <v>27</v>
      </c>
      <c r="E9523" t="s">
        <v>47</v>
      </c>
      <c r="F9523" t="s">
        <v>62</v>
      </c>
      <c r="G9523">
        <v>9327.14</v>
      </c>
      <c r="H9523">
        <v>2</v>
      </c>
      <c r="I9523">
        <v>18654.28</v>
      </c>
      <c r="J9523">
        <v>4.84</v>
      </c>
      <c r="K9523">
        <v>910</v>
      </c>
      <c r="L9523" s="1">
        <v>45372</v>
      </c>
    </row>
    <row r="9524" spans="1:12" x14ac:dyDescent="0.25">
      <c r="A9524" t="s">
        <v>9568</v>
      </c>
      <c r="B9524" t="s">
        <v>13</v>
      </c>
      <c r="C9524" t="s">
        <v>14</v>
      </c>
      <c r="D9524" t="s">
        <v>15</v>
      </c>
      <c r="E9524" t="s">
        <v>16</v>
      </c>
      <c r="F9524" t="s">
        <v>40</v>
      </c>
      <c r="G9524">
        <v>15666.73</v>
      </c>
      <c r="H9524">
        <v>5</v>
      </c>
      <c r="I9524">
        <v>78333.649999999994</v>
      </c>
      <c r="J9524">
        <v>1.28</v>
      </c>
      <c r="K9524">
        <v>371</v>
      </c>
      <c r="L9524" s="1">
        <v>45382</v>
      </c>
    </row>
    <row r="9525" spans="1:12" x14ac:dyDescent="0.25">
      <c r="A9525" t="s">
        <v>9569</v>
      </c>
      <c r="B9525" t="s">
        <v>49</v>
      </c>
      <c r="C9525" t="s">
        <v>14</v>
      </c>
      <c r="D9525" t="s">
        <v>50</v>
      </c>
      <c r="E9525" t="s">
        <v>22</v>
      </c>
      <c r="F9525" t="s">
        <v>40</v>
      </c>
      <c r="G9525">
        <v>18130.099999999999</v>
      </c>
      <c r="H9525">
        <v>4</v>
      </c>
      <c r="I9525">
        <v>72520.399999999994</v>
      </c>
      <c r="J9525">
        <v>2.58</v>
      </c>
      <c r="K9525">
        <v>3708</v>
      </c>
      <c r="L9525" s="1">
        <v>45424</v>
      </c>
    </row>
    <row r="9526" spans="1:12" x14ac:dyDescent="0.25">
      <c r="A9526" t="s">
        <v>9570</v>
      </c>
      <c r="B9526" t="s">
        <v>43</v>
      </c>
      <c r="C9526" t="s">
        <v>44</v>
      </c>
      <c r="D9526" t="s">
        <v>45</v>
      </c>
      <c r="E9526" t="s">
        <v>47</v>
      </c>
      <c r="F9526" t="s">
        <v>28</v>
      </c>
      <c r="G9526">
        <v>12634.11</v>
      </c>
      <c r="H9526">
        <v>1</v>
      </c>
      <c r="I9526">
        <v>12634.11</v>
      </c>
      <c r="J9526">
        <v>2.6</v>
      </c>
      <c r="K9526">
        <v>2613</v>
      </c>
      <c r="L9526" s="1">
        <v>45327</v>
      </c>
    </row>
    <row r="9527" spans="1:12" x14ac:dyDescent="0.25">
      <c r="A9527" t="s">
        <v>9571</v>
      </c>
      <c r="B9527" t="s">
        <v>35</v>
      </c>
      <c r="C9527" t="s">
        <v>14</v>
      </c>
      <c r="D9527" t="s">
        <v>36</v>
      </c>
      <c r="E9527" t="s">
        <v>22</v>
      </c>
      <c r="F9527" t="s">
        <v>23</v>
      </c>
      <c r="G9527">
        <v>11076.46</v>
      </c>
      <c r="H9527">
        <v>2</v>
      </c>
      <c r="I9527">
        <v>22152.92</v>
      </c>
      <c r="J9527">
        <v>3.72</v>
      </c>
      <c r="K9527">
        <v>367</v>
      </c>
      <c r="L9527" s="1">
        <v>45491</v>
      </c>
    </row>
    <row r="9528" spans="1:12" x14ac:dyDescent="0.25">
      <c r="A9528" t="s">
        <v>9572</v>
      </c>
      <c r="B9528" t="s">
        <v>53</v>
      </c>
      <c r="C9528" t="s">
        <v>31</v>
      </c>
      <c r="D9528" t="s">
        <v>54</v>
      </c>
      <c r="E9528" t="s">
        <v>47</v>
      </c>
      <c r="F9528" t="s">
        <v>62</v>
      </c>
      <c r="G9528">
        <v>14721.07</v>
      </c>
      <c r="H9528">
        <v>3</v>
      </c>
      <c r="I9528">
        <v>44163.21</v>
      </c>
      <c r="J9528">
        <v>3.67</v>
      </c>
      <c r="K9528">
        <v>3329</v>
      </c>
      <c r="L9528" s="1">
        <v>45312</v>
      </c>
    </row>
    <row r="9529" spans="1:12" x14ac:dyDescent="0.25">
      <c r="A9529" t="s">
        <v>9573</v>
      </c>
      <c r="B9529" t="s">
        <v>49</v>
      </c>
      <c r="C9529" t="s">
        <v>14</v>
      </c>
      <c r="D9529" t="s">
        <v>50</v>
      </c>
      <c r="E9529" t="s">
        <v>47</v>
      </c>
      <c r="F9529" t="s">
        <v>62</v>
      </c>
      <c r="G9529">
        <v>3739.64</v>
      </c>
      <c r="H9529">
        <v>3</v>
      </c>
      <c r="I9529">
        <v>11218.92</v>
      </c>
      <c r="J9529">
        <v>1.21</v>
      </c>
      <c r="K9529">
        <v>1638</v>
      </c>
      <c r="L9529" s="1">
        <v>45446</v>
      </c>
    </row>
    <row r="9530" spans="1:12" x14ac:dyDescent="0.25">
      <c r="A9530" t="s">
        <v>9574</v>
      </c>
      <c r="B9530" t="s">
        <v>49</v>
      </c>
      <c r="C9530" t="s">
        <v>14</v>
      </c>
      <c r="D9530" t="s">
        <v>50</v>
      </c>
      <c r="E9530" t="s">
        <v>16</v>
      </c>
      <c r="F9530" t="s">
        <v>33</v>
      </c>
      <c r="G9530">
        <v>14297.57</v>
      </c>
      <c r="H9530">
        <v>3</v>
      </c>
      <c r="I9530">
        <v>42892.71</v>
      </c>
      <c r="J9530">
        <v>3.21</v>
      </c>
      <c r="K9530">
        <v>1600</v>
      </c>
      <c r="L9530" s="1">
        <v>45514</v>
      </c>
    </row>
    <row r="9531" spans="1:12" x14ac:dyDescent="0.25">
      <c r="A9531" t="s">
        <v>9575</v>
      </c>
      <c r="B9531" t="s">
        <v>65</v>
      </c>
      <c r="C9531" t="s">
        <v>20</v>
      </c>
      <c r="D9531" t="s">
        <v>66</v>
      </c>
      <c r="E9531" t="s">
        <v>47</v>
      </c>
      <c r="F9531" t="s">
        <v>62</v>
      </c>
      <c r="G9531">
        <v>12114.14</v>
      </c>
      <c r="H9531">
        <v>1</v>
      </c>
      <c r="I9531">
        <v>12114.14</v>
      </c>
      <c r="J9531">
        <v>1.62</v>
      </c>
      <c r="K9531">
        <v>4662</v>
      </c>
      <c r="L9531" s="1">
        <v>45563</v>
      </c>
    </row>
    <row r="9532" spans="1:12" x14ac:dyDescent="0.25">
      <c r="A9532" t="s">
        <v>9576</v>
      </c>
      <c r="B9532" t="s">
        <v>43</v>
      </c>
      <c r="C9532" t="s">
        <v>44</v>
      </c>
      <c r="D9532" t="s">
        <v>45</v>
      </c>
      <c r="E9532" t="s">
        <v>22</v>
      </c>
      <c r="F9532" t="s">
        <v>62</v>
      </c>
      <c r="G9532">
        <v>10482.27</v>
      </c>
      <c r="H9532">
        <v>3</v>
      </c>
      <c r="I9532">
        <v>31446.81</v>
      </c>
      <c r="J9532">
        <v>4.17</v>
      </c>
      <c r="K9532">
        <v>2022</v>
      </c>
      <c r="L9532" s="1">
        <v>45399</v>
      </c>
    </row>
    <row r="9533" spans="1:12" x14ac:dyDescent="0.25">
      <c r="A9533" t="s">
        <v>9577</v>
      </c>
      <c r="B9533" t="s">
        <v>30</v>
      </c>
      <c r="C9533" t="s">
        <v>31</v>
      </c>
      <c r="D9533" t="s">
        <v>32</v>
      </c>
      <c r="E9533" t="s">
        <v>47</v>
      </c>
      <c r="F9533" t="s">
        <v>62</v>
      </c>
      <c r="G9533">
        <v>2505.06</v>
      </c>
      <c r="H9533">
        <v>3</v>
      </c>
      <c r="I9533">
        <v>7515.18</v>
      </c>
      <c r="J9533">
        <v>3.49</v>
      </c>
      <c r="K9533">
        <v>1586</v>
      </c>
      <c r="L9533" s="1">
        <v>45309</v>
      </c>
    </row>
    <row r="9534" spans="1:12" x14ac:dyDescent="0.25">
      <c r="A9534" t="s">
        <v>9578</v>
      </c>
      <c r="B9534" t="s">
        <v>25</v>
      </c>
      <c r="C9534" t="s">
        <v>26</v>
      </c>
      <c r="D9534" t="s">
        <v>27</v>
      </c>
      <c r="E9534" t="s">
        <v>47</v>
      </c>
      <c r="F9534" t="s">
        <v>23</v>
      </c>
      <c r="G9534">
        <v>977.62</v>
      </c>
      <c r="H9534">
        <v>4</v>
      </c>
      <c r="I9534">
        <v>3910.48</v>
      </c>
      <c r="J9534">
        <v>1.46</v>
      </c>
      <c r="K9534">
        <v>4952</v>
      </c>
      <c r="L9534" s="1">
        <v>45303</v>
      </c>
    </row>
    <row r="9535" spans="1:12" x14ac:dyDescent="0.25">
      <c r="A9535" t="s">
        <v>9579</v>
      </c>
      <c r="B9535" t="s">
        <v>38</v>
      </c>
      <c r="C9535" t="s">
        <v>20</v>
      </c>
      <c r="D9535" t="s">
        <v>39</v>
      </c>
      <c r="E9535" t="s">
        <v>47</v>
      </c>
      <c r="F9535" t="s">
        <v>23</v>
      </c>
      <c r="G9535">
        <v>14780.57</v>
      </c>
      <c r="H9535">
        <v>2</v>
      </c>
      <c r="I9535">
        <v>29561.14</v>
      </c>
      <c r="J9535">
        <v>1.56</v>
      </c>
      <c r="K9535">
        <v>3072</v>
      </c>
      <c r="L9535" s="1">
        <v>45469</v>
      </c>
    </row>
    <row r="9536" spans="1:12" x14ac:dyDescent="0.25">
      <c r="A9536" t="s">
        <v>9580</v>
      </c>
      <c r="B9536" t="s">
        <v>19</v>
      </c>
      <c r="C9536" t="s">
        <v>20</v>
      </c>
      <c r="D9536" t="s">
        <v>21</v>
      </c>
      <c r="E9536" t="s">
        <v>16</v>
      </c>
      <c r="F9536" t="s">
        <v>28</v>
      </c>
      <c r="G9536">
        <v>2441.36</v>
      </c>
      <c r="H9536">
        <v>4</v>
      </c>
      <c r="I9536">
        <v>9765.44</v>
      </c>
      <c r="J9536">
        <v>1.93</v>
      </c>
      <c r="K9536">
        <v>1010</v>
      </c>
      <c r="L9536" s="1">
        <v>45474</v>
      </c>
    </row>
    <row r="9537" spans="1:12" x14ac:dyDescent="0.25">
      <c r="A9537" t="s">
        <v>9581</v>
      </c>
      <c r="B9537" t="s">
        <v>65</v>
      </c>
      <c r="C9537" t="s">
        <v>20</v>
      </c>
      <c r="D9537" t="s">
        <v>66</v>
      </c>
      <c r="E9537" t="s">
        <v>22</v>
      </c>
      <c r="F9537" t="s">
        <v>23</v>
      </c>
      <c r="G9537">
        <v>9271.3700000000008</v>
      </c>
      <c r="H9537">
        <v>3</v>
      </c>
      <c r="I9537">
        <v>27814.11</v>
      </c>
      <c r="J9537">
        <v>1.17</v>
      </c>
      <c r="K9537">
        <v>3852</v>
      </c>
      <c r="L9537" s="1">
        <v>45387</v>
      </c>
    </row>
    <row r="9538" spans="1:12" x14ac:dyDescent="0.25">
      <c r="A9538" t="s">
        <v>9582</v>
      </c>
      <c r="B9538" t="s">
        <v>35</v>
      </c>
      <c r="C9538" t="s">
        <v>14</v>
      </c>
      <c r="D9538" t="s">
        <v>36</v>
      </c>
      <c r="E9538" t="s">
        <v>47</v>
      </c>
      <c r="F9538" t="s">
        <v>23</v>
      </c>
      <c r="G9538">
        <v>14899.34</v>
      </c>
      <c r="H9538">
        <v>1</v>
      </c>
      <c r="I9538">
        <v>14899.34</v>
      </c>
      <c r="J9538">
        <v>1.85</v>
      </c>
      <c r="K9538">
        <v>700</v>
      </c>
      <c r="L9538" s="1">
        <v>45357</v>
      </c>
    </row>
    <row r="9539" spans="1:12" x14ac:dyDescent="0.25">
      <c r="A9539" t="s">
        <v>9583</v>
      </c>
      <c r="B9539" t="s">
        <v>13</v>
      </c>
      <c r="C9539" t="s">
        <v>14</v>
      </c>
      <c r="D9539" t="s">
        <v>15</v>
      </c>
      <c r="E9539" t="s">
        <v>16</v>
      </c>
      <c r="F9539" t="s">
        <v>40</v>
      </c>
      <c r="G9539">
        <v>13269.41</v>
      </c>
      <c r="H9539">
        <v>5</v>
      </c>
      <c r="I9539">
        <v>66347.05</v>
      </c>
      <c r="J9539">
        <v>4.03</v>
      </c>
      <c r="K9539">
        <v>2033</v>
      </c>
      <c r="L9539" s="1">
        <v>45438</v>
      </c>
    </row>
    <row r="9540" spans="1:12" x14ac:dyDescent="0.25">
      <c r="A9540" t="s">
        <v>9584</v>
      </c>
      <c r="B9540" t="s">
        <v>65</v>
      </c>
      <c r="C9540" t="s">
        <v>20</v>
      </c>
      <c r="D9540" t="s">
        <v>66</v>
      </c>
      <c r="E9540" t="s">
        <v>22</v>
      </c>
      <c r="F9540" t="s">
        <v>23</v>
      </c>
      <c r="G9540">
        <v>6171.91</v>
      </c>
      <c r="H9540">
        <v>2</v>
      </c>
      <c r="I9540">
        <v>12343.82</v>
      </c>
      <c r="J9540">
        <v>3.71</v>
      </c>
      <c r="K9540">
        <v>4037</v>
      </c>
      <c r="L9540" s="1">
        <v>45488</v>
      </c>
    </row>
    <row r="9541" spans="1:12" x14ac:dyDescent="0.25">
      <c r="A9541" t="s">
        <v>9585</v>
      </c>
      <c r="B9541" t="s">
        <v>30</v>
      </c>
      <c r="C9541" t="s">
        <v>31</v>
      </c>
      <c r="D9541" t="s">
        <v>32</v>
      </c>
      <c r="E9541" t="s">
        <v>16</v>
      </c>
      <c r="F9541" t="s">
        <v>40</v>
      </c>
      <c r="G9541">
        <v>9596.61</v>
      </c>
      <c r="H9541">
        <v>3</v>
      </c>
      <c r="I9541">
        <v>28789.83</v>
      </c>
      <c r="J9541">
        <v>4.17</v>
      </c>
      <c r="K9541">
        <v>681</v>
      </c>
      <c r="L9541" s="1">
        <v>45405</v>
      </c>
    </row>
    <row r="9542" spans="1:12" x14ac:dyDescent="0.25">
      <c r="A9542" t="s">
        <v>9586</v>
      </c>
      <c r="B9542" t="s">
        <v>19</v>
      </c>
      <c r="C9542" t="s">
        <v>20</v>
      </c>
      <c r="D9542" t="s">
        <v>21</v>
      </c>
      <c r="E9542" t="s">
        <v>22</v>
      </c>
      <c r="F9542" t="s">
        <v>28</v>
      </c>
      <c r="G9542">
        <v>8387.7000000000007</v>
      </c>
      <c r="H9542">
        <v>3</v>
      </c>
      <c r="I9542">
        <v>25163.1</v>
      </c>
      <c r="J9542">
        <v>1.43</v>
      </c>
      <c r="K9542">
        <v>2937</v>
      </c>
      <c r="L9542" s="1">
        <v>45485</v>
      </c>
    </row>
    <row r="9543" spans="1:12" x14ac:dyDescent="0.25">
      <c r="A9543" t="s">
        <v>9587</v>
      </c>
      <c r="B9543" t="s">
        <v>30</v>
      </c>
      <c r="C9543" t="s">
        <v>31</v>
      </c>
      <c r="D9543" t="s">
        <v>32</v>
      </c>
      <c r="E9543" t="s">
        <v>47</v>
      </c>
      <c r="F9543" t="s">
        <v>62</v>
      </c>
      <c r="G9543">
        <v>16429.89</v>
      </c>
      <c r="H9543">
        <v>5</v>
      </c>
      <c r="I9543">
        <v>82149.45</v>
      </c>
      <c r="J9543">
        <v>2</v>
      </c>
      <c r="K9543">
        <v>4204</v>
      </c>
      <c r="L9543" s="1">
        <v>45497</v>
      </c>
    </row>
    <row r="9544" spans="1:12" x14ac:dyDescent="0.25">
      <c r="A9544" t="s">
        <v>9588</v>
      </c>
      <c r="B9544" t="s">
        <v>19</v>
      </c>
      <c r="C9544" t="s">
        <v>20</v>
      </c>
      <c r="D9544" t="s">
        <v>21</v>
      </c>
      <c r="E9544" t="s">
        <v>47</v>
      </c>
      <c r="F9544" t="s">
        <v>40</v>
      </c>
      <c r="G9544">
        <v>6275.42</v>
      </c>
      <c r="H9544">
        <v>1</v>
      </c>
      <c r="I9544">
        <v>6275.42</v>
      </c>
      <c r="J9544">
        <v>4</v>
      </c>
      <c r="K9544">
        <v>4320</v>
      </c>
      <c r="L9544" s="1">
        <v>45432</v>
      </c>
    </row>
    <row r="9545" spans="1:12" x14ac:dyDescent="0.25">
      <c r="A9545" t="s">
        <v>9589</v>
      </c>
      <c r="B9545" t="s">
        <v>13</v>
      </c>
      <c r="C9545" t="s">
        <v>14</v>
      </c>
      <c r="D9545" t="s">
        <v>15</v>
      </c>
      <c r="E9545" t="s">
        <v>47</v>
      </c>
      <c r="F9545" t="s">
        <v>28</v>
      </c>
      <c r="G9545">
        <v>8667.9</v>
      </c>
      <c r="H9545">
        <v>1</v>
      </c>
      <c r="I9545">
        <v>8667.9</v>
      </c>
      <c r="J9545">
        <v>4.3600000000000003</v>
      </c>
      <c r="K9545">
        <v>2714</v>
      </c>
      <c r="L9545" s="1">
        <v>45299</v>
      </c>
    </row>
    <row r="9546" spans="1:12" x14ac:dyDescent="0.25">
      <c r="A9546" t="s">
        <v>9590</v>
      </c>
      <c r="B9546" t="s">
        <v>35</v>
      </c>
      <c r="C9546" t="s">
        <v>14</v>
      </c>
      <c r="D9546" t="s">
        <v>36</v>
      </c>
      <c r="E9546" t="s">
        <v>16</v>
      </c>
      <c r="F9546" t="s">
        <v>33</v>
      </c>
      <c r="G9546">
        <v>6712.17</v>
      </c>
      <c r="H9546">
        <v>2</v>
      </c>
      <c r="I9546">
        <v>13424.34</v>
      </c>
      <c r="J9546">
        <v>4.3899999999999997</v>
      </c>
      <c r="K9546">
        <v>329</v>
      </c>
      <c r="L9546" s="1">
        <v>45318</v>
      </c>
    </row>
    <row r="9547" spans="1:12" x14ac:dyDescent="0.25">
      <c r="A9547" t="s">
        <v>9591</v>
      </c>
      <c r="B9547" t="s">
        <v>38</v>
      </c>
      <c r="C9547" t="s">
        <v>20</v>
      </c>
      <c r="D9547" t="s">
        <v>39</v>
      </c>
      <c r="E9547" t="s">
        <v>22</v>
      </c>
      <c r="F9547" t="s">
        <v>33</v>
      </c>
      <c r="G9547">
        <v>6799.69</v>
      </c>
      <c r="H9547">
        <v>4</v>
      </c>
      <c r="I9547">
        <v>27198.76</v>
      </c>
      <c r="J9547">
        <v>4.63</v>
      </c>
      <c r="K9547">
        <v>2808</v>
      </c>
      <c r="L9547" s="1">
        <v>45389</v>
      </c>
    </row>
    <row r="9548" spans="1:12" x14ac:dyDescent="0.25">
      <c r="A9548" t="s">
        <v>9592</v>
      </c>
      <c r="B9548" t="s">
        <v>13</v>
      </c>
      <c r="C9548" t="s">
        <v>14</v>
      </c>
      <c r="D9548" t="s">
        <v>15</v>
      </c>
      <c r="E9548" t="s">
        <v>16</v>
      </c>
      <c r="F9548" t="s">
        <v>62</v>
      </c>
      <c r="G9548">
        <v>16632.02</v>
      </c>
      <c r="H9548">
        <v>2</v>
      </c>
      <c r="I9548">
        <v>33264.04</v>
      </c>
      <c r="J9548">
        <v>2.3199999999999998</v>
      </c>
      <c r="K9548">
        <v>4692</v>
      </c>
      <c r="L9548" s="1">
        <v>45606</v>
      </c>
    </row>
    <row r="9549" spans="1:12" x14ac:dyDescent="0.25">
      <c r="A9549" t="s">
        <v>9593</v>
      </c>
      <c r="B9549" t="s">
        <v>19</v>
      </c>
      <c r="C9549" t="s">
        <v>20</v>
      </c>
      <c r="D9549" t="s">
        <v>21</v>
      </c>
      <c r="E9549" t="s">
        <v>16</v>
      </c>
      <c r="F9549" t="s">
        <v>17</v>
      </c>
      <c r="G9549">
        <v>11932.67</v>
      </c>
      <c r="H9549">
        <v>2</v>
      </c>
      <c r="I9549">
        <v>23865.34</v>
      </c>
      <c r="J9549">
        <v>3.81</v>
      </c>
      <c r="K9549">
        <v>4790</v>
      </c>
      <c r="L9549" s="1">
        <v>45485</v>
      </c>
    </row>
    <row r="9550" spans="1:12" x14ac:dyDescent="0.25">
      <c r="A9550" t="s">
        <v>9594</v>
      </c>
      <c r="B9550" t="s">
        <v>43</v>
      </c>
      <c r="C9550" t="s">
        <v>44</v>
      </c>
      <c r="D9550" t="s">
        <v>45</v>
      </c>
      <c r="E9550" t="s">
        <v>22</v>
      </c>
      <c r="F9550" t="s">
        <v>62</v>
      </c>
      <c r="G9550">
        <v>2656.18</v>
      </c>
      <c r="H9550">
        <v>4</v>
      </c>
      <c r="I9550">
        <v>10624.72</v>
      </c>
      <c r="J9550">
        <v>3.73</v>
      </c>
      <c r="K9550">
        <v>2518</v>
      </c>
      <c r="L9550" s="1">
        <v>45515</v>
      </c>
    </row>
    <row r="9551" spans="1:12" x14ac:dyDescent="0.25">
      <c r="A9551" t="s">
        <v>9595</v>
      </c>
      <c r="B9551" t="s">
        <v>13</v>
      </c>
      <c r="C9551" t="s">
        <v>14</v>
      </c>
      <c r="D9551" t="s">
        <v>15</v>
      </c>
      <c r="E9551" t="s">
        <v>47</v>
      </c>
      <c r="F9551" t="s">
        <v>40</v>
      </c>
      <c r="G9551">
        <v>2910.59</v>
      </c>
      <c r="H9551">
        <v>1</v>
      </c>
      <c r="I9551">
        <v>2910.59</v>
      </c>
      <c r="J9551">
        <v>1.99</v>
      </c>
      <c r="K9551">
        <v>3951</v>
      </c>
      <c r="L9551" s="1">
        <v>45512</v>
      </c>
    </row>
    <row r="9552" spans="1:12" x14ac:dyDescent="0.25">
      <c r="A9552" t="s">
        <v>9596</v>
      </c>
      <c r="B9552" t="s">
        <v>65</v>
      </c>
      <c r="C9552" t="s">
        <v>20</v>
      </c>
      <c r="D9552" t="s">
        <v>66</v>
      </c>
      <c r="E9552" t="s">
        <v>16</v>
      </c>
      <c r="F9552" t="s">
        <v>17</v>
      </c>
      <c r="G9552">
        <v>2519.89</v>
      </c>
      <c r="H9552">
        <v>1</v>
      </c>
      <c r="I9552">
        <v>2519.89</v>
      </c>
      <c r="J9552">
        <v>3.5</v>
      </c>
      <c r="K9552">
        <v>207</v>
      </c>
      <c r="L9552" s="1">
        <v>45524</v>
      </c>
    </row>
    <row r="9553" spans="1:12" x14ac:dyDescent="0.25">
      <c r="A9553" t="s">
        <v>9597</v>
      </c>
      <c r="B9553" t="s">
        <v>49</v>
      </c>
      <c r="C9553" t="s">
        <v>14</v>
      </c>
      <c r="D9553" t="s">
        <v>50</v>
      </c>
      <c r="E9553" t="s">
        <v>16</v>
      </c>
      <c r="F9553" t="s">
        <v>62</v>
      </c>
      <c r="G9553">
        <v>10267.41</v>
      </c>
      <c r="H9553">
        <v>1</v>
      </c>
      <c r="I9553">
        <v>10267.41</v>
      </c>
      <c r="J9553">
        <v>2.0099999999999998</v>
      </c>
      <c r="K9553">
        <v>3508</v>
      </c>
      <c r="L9553" s="1">
        <v>45313</v>
      </c>
    </row>
    <row r="9554" spans="1:12" x14ac:dyDescent="0.25">
      <c r="A9554" t="s">
        <v>9598</v>
      </c>
      <c r="B9554" t="s">
        <v>43</v>
      </c>
      <c r="C9554" t="s">
        <v>44</v>
      </c>
      <c r="D9554" t="s">
        <v>45</v>
      </c>
      <c r="E9554" t="s">
        <v>16</v>
      </c>
      <c r="F9554" t="s">
        <v>62</v>
      </c>
      <c r="G9554">
        <v>15439.86</v>
      </c>
      <c r="H9554">
        <v>5</v>
      </c>
      <c r="I9554">
        <v>77199.3</v>
      </c>
      <c r="J9554">
        <v>1.04</v>
      </c>
      <c r="K9554">
        <v>1279</v>
      </c>
      <c r="L9554" s="1">
        <v>45613</v>
      </c>
    </row>
    <row r="9555" spans="1:12" x14ac:dyDescent="0.25">
      <c r="A9555" t="s">
        <v>9599</v>
      </c>
      <c r="B9555" t="s">
        <v>65</v>
      </c>
      <c r="C9555" t="s">
        <v>20</v>
      </c>
      <c r="D9555" t="s">
        <v>66</v>
      </c>
      <c r="E9555" t="s">
        <v>22</v>
      </c>
      <c r="F9555" t="s">
        <v>40</v>
      </c>
      <c r="G9555">
        <v>13740</v>
      </c>
      <c r="H9555">
        <v>5</v>
      </c>
      <c r="I9555">
        <v>68700</v>
      </c>
      <c r="J9555">
        <v>2.91</v>
      </c>
      <c r="K9555">
        <v>109</v>
      </c>
      <c r="L9555" s="1">
        <v>45643</v>
      </c>
    </row>
    <row r="9556" spans="1:12" x14ac:dyDescent="0.25">
      <c r="A9556" t="s">
        <v>9600</v>
      </c>
      <c r="B9556" t="s">
        <v>49</v>
      </c>
      <c r="C9556" t="s">
        <v>14</v>
      </c>
      <c r="D9556" t="s">
        <v>50</v>
      </c>
      <c r="E9556" t="s">
        <v>22</v>
      </c>
      <c r="F9556" t="s">
        <v>23</v>
      </c>
      <c r="G9556">
        <v>6030.72</v>
      </c>
      <c r="H9556">
        <v>1</v>
      </c>
      <c r="I9556">
        <v>6030.72</v>
      </c>
      <c r="J9556">
        <v>3.38</v>
      </c>
      <c r="K9556">
        <v>4976</v>
      </c>
      <c r="L9556" s="1">
        <v>45381</v>
      </c>
    </row>
    <row r="9557" spans="1:12" x14ac:dyDescent="0.25">
      <c r="A9557" t="s">
        <v>9601</v>
      </c>
      <c r="B9557" t="s">
        <v>30</v>
      </c>
      <c r="C9557" t="s">
        <v>31</v>
      </c>
      <c r="D9557" t="s">
        <v>32</v>
      </c>
      <c r="E9557" t="s">
        <v>22</v>
      </c>
      <c r="F9557" t="s">
        <v>40</v>
      </c>
      <c r="G9557">
        <v>11428.39</v>
      </c>
      <c r="H9557">
        <v>3</v>
      </c>
      <c r="I9557">
        <v>34285.17</v>
      </c>
      <c r="J9557">
        <v>4.3099999999999996</v>
      </c>
      <c r="K9557">
        <v>2778</v>
      </c>
      <c r="L9557" s="1">
        <v>45383</v>
      </c>
    </row>
    <row r="9558" spans="1:12" x14ac:dyDescent="0.25">
      <c r="A9558" t="s">
        <v>9602</v>
      </c>
      <c r="B9558" t="s">
        <v>43</v>
      </c>
      <c r="C9558" t="s">
        <v>44</v>
      </c>
      <c r="D9558" t="s">
        <v>45</v>
      </c>
      <c r="E9558" t="s">
        <v>22</v>
      </c>
      <c r="F9558" t="s">
        <v>23</v>
      </c>
      <c r="G9558">
        <v>16228.57</v>
      </c>
      <c r="H9558">
        <v>4</v>
      </c>
      <c r="I9558">
        <v>64914.28</v>
      </c>
      <c r="J9558">
        <v>2.81</v>
      </c>
      <c r="K9558">
        <v>2726</v>
      </c>
      <c r="L9558" s="1">
        <v>45328</v>
      </c>
    </row>
    <row r="9559" spans="1:12" x14ac:dyDescent="0.25">
      <c r="A9559" t="s">
        <v>9603</v>
      </c>
      <c r="B9559" t="s">
        <v>49</v>
      </c>
      <c r="C9559" t="s">
        <v>14</v>
      </c>
      <c r="D9559" t="s">
        <v>50</v>
      </c>
      <c r="E9559" t="s">
        <v>22</v>
      </c>
      <c r="F9559" t="s">
        <v>33</v>
      </c>
      <c r="G9559">
        <v>3165.12</v>
      </c>
      <c r="H9559">
        <v>1</v>
      </c>
      <c r="I9559">
        <v>3165.12</v>
      </c>
      <c r="J9559">
        <v>4.8499999999999996</v>
      </c>
      <c r="K9559">
        <v>727</v>
      </c>
      <c r="L9559" s="1">
        <v>45507</v>
      </c>
    </row>
    <row r="9560" spans="1:12" x14ac:dyDescent="0.25">
      <c r="A9560" t="s">
        <v>9604</v>
      </c>
      <c r="B9560" t="s">
        <v>35</v>
      </c>
      <c r="C9560" t="s">
        <v>14</v>
      </c>
      <c r="D9560" t="s">
        <v>36</v>
      </c>
      <c r="E9560" t="s">
        <v>22</v>
      </c>
      <c r="F9560" t="s">
        <v>40</v>
      </c>
      <c r="G9560">
        <v>13305.52</v>
      </c>
      <c r="H9560">
        <v>1</v>
      </c>
      <c r="I9560">
        <v>13305.52</v>
      </c>
      <c r="J9560">
        <v>1.44</v>
      </c>
      <c r="K9560">
        <v>3977</v>
      </c>
      <c r="L9560" s="1">
        <v>45323</v>
      </c>
    </row>
    <row r="9561" spans="1:12" x14ac:dyDescent="0.25">
      <c r="A9561" t="s">
        <v>9605</v>
      </c>
      <c r="B9561" t="s">
        <v>49</v>
      </c>
      <c r="C9561" t="s">
        <v>14</v>
      </c>
      <c r="D9561" t="s">
        <v>50</v>
      </c>
      <c r="E9561" t="s">
        <v>22</v>
      </c>
      <c r="F9561" t="s">
        <v>23</v>
      </c>
      <c r="G9561">
        <v>15170.14</v>
      </c>
      <c r="H9561">
        <v>3</v>
      </c>
      <c r="I9561">
        <v>45510.42</v>
      </c>
      <c r="J9561">
        <v>4.07</v>
      </c>
      <c r="K9561">
        <v>320</v>
      </c>
      <c r="L9561" s="1">
        <v>45468</v>
      </c>
    </row>
    <row r="9562" spans="1:12" x14ac:dyDescent="0.25">
      <c r="A9562" t="s">
        <v>9606</v>
      </c>
      <c r="B9562" t="s">
        <v>13</v>
      </c>
      <c r="C9562" t="s">
        <v>14</v>
      </c>
      <c r="D9562" t="s">
        <v>15</v>
      </c>
      <c r="E9562" t="s">
        <v>16</v>
      </c>
      <c r="F9562" t="s">
        <v>62</v>
      </c>
      <c r="G9562">
        <v>10533.6</v>
      </c>
      <c r="H9562">
        <v>5</v>
      </c>
      <c r="I9562">
        <v>52668</v>
      </c>
      <c r="J9562">
        <v>2.48</v>
      </c>
      <c r="K9562">
        <v>4325</v>
      </c>
      <c r="L9562" s="1">
        <v>45489</v>
      </c>
    </row>
    <row r="9563" spans="1:12" x14ac:dyDescent="0.25">
      <c r="A9563" t="s">
        <v>9607</v>
      </c>
      <c r="B9563" t="s">
        <v>19</v>
      </c>
      <c r="C9563" t="s">
        <v>20</v>
      </c>
      <c r="D9563" t="s">
        <v>21</v>
      </c>
      <c r="E9563" t="s">
        <v>22</v>
      </c>
      <c r="F9563" t="s">
        <v>28</v>
      </c>
      <c r="G9563">
        <v>13188.32</v>
      </c>
      <c r="H9563">
        <v>2</v>
      </c>
      <c r="I9563">
        <v>26376.639999999999</v>
      </c>
      <c r="J9563">
        <v>4.22</v>
      </c>
      <c r="K9563">
        <v>2684</v>
      </c>
      <c r="L9563" s="1">
        <v>45469</v>
      </c>
    </row>
    <row r="9564" spans="1:12" x14ac:dyDescent="0.25">
      <c r="A9564" t="s">
        <v>9608</v>
      </c>
      <c r="B9564" t="s">
        <v>53</v>
      </c>
      <c r="C9564" t="s">
        <v>31</v>
      </c>
      <c r="D9564" t="s">
        <v>54</v>
      </c>
      <c r="E9564" t="s">
        <v>22</v>
      </c>
      <c r="F9564" t="s">
        <v>28</v>
      </c>
      <c r="G9564">
        <v>1101.83</v>
      </c>
      <c r="H9564">
        <v>1</v>
      </c>
      <c r="I9564">
        <v>1101.83</v>
      </c>
      <c r="J9564">
        <v>5</v>
      </c>
      <c r="K9564">
        <v>4261</v>
      </c>
      <c r="L9564" s="1">
        <v>45391</v>
      </c>
    </row>
    <row r="9565" spans="1:12" x14ac:dyDescent="0.25">
      <c r="A9565" t="s">
        <v>9609</v>
      </c>
      <c r="B9565" t="s">
        <v>53</v>
      </c>
      <c r="C9565" t="s">
        <v>31</v>
      </c>
      <c r="D9565" t="s">
        <v>54</v>
      </c>
      <c r="E9565" t="s">
        <v>22</v>
      </c>
      <c r="F9565" t="s">
        <v>40</v>
      </c>
      <c r="G9565">
        <v>3590.33</v>
      </c>
      <c r="H9565">
        <v>5</v>
      </c>
      <c r="I9565">
        <v>17951.650000000001</v>
      </c>
      <c r="J9565">
        <v>4.46</v>
      </c>
      <c r="K9565">
        <v>4177</v>
      </c>
      <c r="L9565" s="1">
        <v>45568</v>
      </c>
    </row>
    <row r="9566" spans="1:12" x14ac:dyDescent="0.25">
      <c r="A9566" t="s">
        <v>9610</v>
      </c>
      <c r="B9566" t="s">
        <v>35</v>
      </c>
      <c r="C9566" t="s">
        <v>14</v>
      </c>
      <c r="D9566" t="s">
        <v>36</v>
      </c>
      <c r="E9566" t="s">
        <v>16</v>
      </c>
      <c r="F9566" t="s">
        <v>23</v>
      </c>
      <c r="G9566">
        <v>18141.82</v>
      </c>
      <c r="H9566">
        <v>5</v>
      </c>
      <c r="I9566">
        <v>90709.1</v>
      </c>
      <c r="J9566">
        <v>1.66</v>
      </c>
      <c r="K9566">
        <v>4483</v>
      </c>
      <c r="L9566" s="1">
        <v>45649</v>
      </c>
    </row>
    <row r="9567" spans="1:12" x14ac:dyDescent="0.25">
      <c r="A9567" t="s">
        <v>9611</v>
      </c>
      <c r="B9567" t="s">
        <v>43</v>
      </c>
      <c r="C9567" t="s">
        <v>44</v>
      </c>
      <c r="D9567" t="s">
        <v>45</v>
      </c>
      <c r="E9567" t="s">
        <v>47</v>
      </c>
      <c r="F9567" t="s">
        <v>40</v>
      </c>
      <c r="G9567">
        <v>19072.490000000002</v>
      </c>
      <c r="H9567">
        <v>5</v>
      </c>
      <c r="I9567">
        <v>95362.45</v>
      </c>
      <c r="J9567">
        <v>3.71</v>
      </c>
      <c r="K9567">
        <v>4643</v>
      </c>
      <c r="L9567" s="1">
        <v>45519</v>
      </c>
    </row>
    <row r="9568" spans="1:12" x14ac:dyDescent="0.25">
      <c r="A9568" t="s">
        <v>9612</v>
      </c>
      <c r="B9568" t="s">
        <v>19</v>
      </c>
      <c r="C9568" t="s">
        <v>20</v>
      </c>
      <c r="D9568" t="s">
        <v>21</v>
      </c>
      <c r="E9568" t="s">
        <v>22</v>
      </c>
      <c r="F9568" t="s">
        <v>40</v>
      </c>
      <c r="G9568">
        <v>13080.53</v>
      </c>
      <c r="H9568">
        <v>4</v>
      </c>
      <c r="I9568">
        <v>52322.12</v>
      </c>
      <c r="J9568">
        <v>1.82</v>
      </c>
      <c r="K9568">
        <v>170</v>
      </c>
      <c r="L9568" s="1">
        <v>45395</v>
      </c>
    </row>
    <row r="9569" spans="1:12" x14ac:dyDescent="0.25">
      <c r="A9569" t="s">
        <v>9613</v>
      </c>
      <c r="B9569" t="s">
        <v>30</v>
      </c>
      <c r="C9569" t="s">
        <v>31</v>
      </c>
      <c r="D9569" t="s">
        <v>32</v>
      </c>
      <c r="E9569" t="s">
        <v>16</v>
      </c>
      <c r="F9569" t="s">
        <v>62</v>
      </c>
      <c r="G9569">
        <v>10687.26</v>
      </c>
      <c r="H9569">
        <v>2</v>
      </c>
      <c r="I9569">
        <v>21374.52</v>
      </c>
      <c r="J9569">
        <v>2.57</v>
      </c>
      <c r="K9569">
        <v>4316</v>
      </c>
      <c r="L9569" s="1">
        <v>45307</v>
      </c>
    </row>
    <row r="9570" spans="1:12" x14ac:dyDescent="0.25">
      <c r="A9570" t="s">
        <v>9614</v>
      </c>
      <c r="B9570" t="s">
        <v>65</v>
      </c>
      <c r="C9570" t="s">
        <v>20</v>
      </c>
      <c r="D9570" t="s">
        <v>66</v>
      </c>
      <c r="E9570" t="s">
        <v>22</v>
      </c>
      <c r="F9570" t="s">
        <v>33</v>
      </c>
      <c r="G9570">
        <v>13315.15</v>
      </c>
      <c r="H9570">
        <v>1</v>
      </c>
      <c r="I9570">
        <v>13315.15</v>
      </c>
      <c r="J9570">
        <v>4.5</v>
      </c>
      <c r="K9570">
        <v>4215</v>
      </c>
      <c r="L9570" s="1">
        <v>45646</v>
      </c>
    </row>
    <row r="9571" spans="1:12" x14ac:dyDescent="0.25">
      <c r="A9571" t="s">
        <v>9615</v>
      </c>
      <c r="B9571" t="s">
        <v>49</v>
      </c>
      <c r="C9571" t="s">
        <v>14</v>
      </c>
      <c r="D9571" t="s">
        <v>50</v>
      </c>
      <c r="E9571" t="s">
        <v>47</v>
      </c>
      <c r="F9571" t="s">
        <v>17</v>
      </c>
      <c r="G9571">
        <v>10014.700000000001</v>
      </c>
      <c r="H9571">
        <v>5</v>
      </c>
      <c r="I9571">
        <v>50073.5</v>
      </c>
      <c r="J9571">
        <v>4.5999999999999996</v>
      </c>
      <c r="K9571">
        <v>4568</v>
      </c>
      <c r="L9571" s="1">
        <v>45319</v>
      </c>
    </row>
    <row r="9572" spans="1:12" x14ac:dyDescent="0.25">
      <c r="A9572" t="s">
        <v>9616</v>
      </c>
      <c r="B9572" t="s">
        <v>13</v>
      </c>
      <c r="C9572" t="s">
        <v>14</v>
      </c>
      <c r="D9572" t="s">
        <v>15</v>
      </c>
      <c r="E9572" t="s">
        <v>47</v>
      </c>
      <c r="F9572" t="s">
        <v>28</v>
      </c>
      <c r="G9572">
        <v>1389.99</v>
      </c>
      <c r="H9572">
        <v>1</v>
      </c>
      <c r="I9572">
        <v>1389.99</v>
      </c>
      <c r="J9572">
        <v>1.67</v>
      </c>
      <c r="K9572">
        <v>4871</v>
      </c>
      <c r="L9572" s="1">
        <v>45629</v>
      </c>
    </row>
    <row r="9573" spans="1:12" x14ac:dyDescent="0.25">
      <c r="A9573" t="s">
        <v>9617</v>
      </c>
      <c r="B9573" t="s">
        <v>30</v>
      </c>
      <c r="C9573" t="s">
        <v>31</v>
      </c>
      <c r="D9573" t="s">
        <v>32</v>
      </c>
      <c r="E9573" t="s">
        <v>47</v>
      </c>
      <c r="F9573" t="s">
        <v>62</v>
      </c>
      <c r="G9573">
        <v>11270.31</v>
      </c>
      <c r="H9573">
        <v>3</v>
      </c>
      <c r="I9573">
        <v>33810.93</v>
      </c>
      <c r="J9573">
        <v>1.35</v>
      </c>
      <c r="K9573">
        <v>4897</v>
      </c>
      <c r="L9573" s="1">
        <v>45445</v>
      </c>
    </row>
    <row r="9574" spans="1:12" x14ac:dyDescent="0.25">
      <c r="A9574" t="s">
        <v>9618</v>
      </c>
      <c r="B9574" t="s">
        <v>19</v>
      </c>
      <c r="C9574" t="s">
        <v>20</v>
      </c>
      <c r="D9574" t="s">
        <v>21</v>
      </c>
      <c r="E9574" t="s">
        <v>22</v>
      </c>
      <c r="F9574" t="s">
        <v>62</v>
      </c>
      <c r="G9574">
        <v>841.22</v>
      </c>
      <c r="H9574">
        <v>2</v>
      </c>
      <c r="I9574">
        <v>1682.44</v>
      </c>
      <c r="J9574">
        <v>1.1299999999999999</v>
      </c>
      <c r="K9574">
        <v>1443</v>
      </c>
      <c r="L9574" s="1">
        <v>45304</v>
      </c>
    </row>
    <row r="9575" spans="1:12" x14ac:dyDescent="0.25">
      <c r="A9575" t="s">
        <v>9619</v>
      </c>
      <c r="B9575" t="s">
        <v>49</v>
      </c>
      <c r="C9575" t="s">
        <v>14</v>
      </c>
      <c r="D9575" t="s">
        <v>50</v>
      </c>
      <c r="E9575" t="s">
        <v>16</v>
      </c>
      <c r="F9575" t="s">
        <v>33</v>
      </c>
      <c r="G9575">
        <v>2665.59</v>
      </c>
      <c r="H9575">
        <v>3</v>
      </c>
      <c r="I9575">
        <v>7996.77</v>
      </c>
      <c r="J9575">
        <v>2.48</v>
      </c>
      <c r="K9575">
        <v>2446</v>
      </c>
      <c r="L9575" s="1">
        <v>45600</v>
      </c>
    </row>
    <row r="9576" spans="1:12" x14ac:dyDescent="0.25">
      <c r="A9576" t="s">
        <v>9620</v>
      </c>
      <c r="B9576" t="s">
        <v>25</v>
      </c>
      <c r="C9576" t="s">
        <v>26</v>
      </c>
      <c r="D9576" t="s">
        <v>27</v>
      </c>
      <c r="E9576" t="s">
        <v>16</v>
      </c>
      <c r="F9576" t="s">
        <v>62</v>
      </c>
      <c r="G9576">
        <v>19009.3</v>
      </c>
      <c r="H9576">
        <v>3</v>
      </c>
      <c r="I9576">
        <v>57027.9</v>
      </c>
      <c r="J9576">
        <v>2.88</v>
      </c>
      <c r="K9576">
        <v>953</v>
      </c>
      <c r="L9576" s="1">
        <v>45335</v>
      </c>
    </row>
    <row r="9577" spans="1:12" x14ac:dyDescent="0.25">
      <c r="A9577" t="s">
        <v>9621</v>
      </c>
      <c r="B9577" t="s">
        <v>65</v>
      </c>
      <c r="C9577" t="s">
        <v>20</v>
      </c>
      <c r="D9577" t="s">
        <v>66</v>
      </c>
      <c r="E9577" t="s">
        <v>22</v>
      </c>
      <c r="F9577" t="s">
        <v>40</v>
      </c>
      <c r="G9577">
        <v>18296.150000000001</v>
      </c>
      <c r="H9577">
        <v>1</v>
      </c>
      <c r="I9577">
        <v>18296.150000000001</v>
      </c>
      <c r="J9577">
        <v>1.9</v>
      </c>
      <c r="K9577">
        <v>1222</v>
      </c>
      <c r="L9577" s="1">
        <v>45473</v>
      </c>
    </row>
    <row r="9578" spans="1:12" x14ac:dyDescent="0.25">
      <c r="A9578" t="s">
        <v>9622</v>
      </c>
      <c r="B9578" t="s">
        <v>35</v>
      </c>
      <c r="C9578" t="s">
        <v>14</v>
      </c>
      <c r="D9578" t="s">
        <v>36</v>
      </c>
      <c r="E9578" t="s">
        <v>22</v>
      </c>
      <c r="F9578" t="s">
        <v>40</v>
      </c>
      <c r="G9578">
        <v>13531.32</v>
      </c>
      <c r="H9578">
        <v>2</v>
      </c>
      <c r="I9578">
        <v>27062.639999999999</v>
      </c>
      <c r="J9578">
        <v>4.7699999999999996</v>
      </c>
      <c r="K9578">
        <v>3337</v>
      </c>
      <c r="L9578" s="1">
        <v>45531</v>
      </c>
    </row>
    <row r="9579" spans="1:12" x14ac:dyDescent="0.25">
      <c r="A9579" t="s">
        <v>9623</v>
      </c>
      <c r="B9579" t="s">
        <v>19</v>
      </c>
      <c r="C9579" t="s">
        <v>20</v>
      </c>
      <c r="D9579" t="s">
        <v>21</v>
      </c>
      <c r="E9579" t="s">
        <v>47</v>
      </c>
      <c r="F9579" t="s">
        <v>23</v>
      </c>
      <c r="G9579">
        <v>18895.03</v>
      </c>
      <c r="H9579">
        <v>2</v>
      </c>
      <c r="I9579">
        <v>37790.06</v>
      </c>
      <c r="J9579">
        <v>4.7</v>
      </c>
      <c r="K9579">
        <v>558</v>
      </c>
      <c r="L9579" s="1">
        <v>45314</v>
      </c>
    </row>
    <row r="9580" spans="1:12" x14ac:dyDescent="0.25">
      <c r="A9580" t="s">
        <v>9624</v>
      </c>
      <c r="B9580" t="s">
        <v>35</v>
      </c>
      <c r="C9580" t="s">
        <v>14</v>
      </c>
      <c r="D9580" t="s">
        <v>36</v>
      </c>
      <c r="E9580" t="s">
        <v>47</v>
      </c>
      <c r="F9580" t="s">
        <v>28</v>
      </c>
      <c r="G9580">
        <v>15039</v>
      </c>
      <c r="H9580">
        <v>4</v>
      </c>
      <c r="I9580">
        <v>60156</v>
      </c>
      <c r="J9580">
        <v>3.38</v>
      </c>
      <c r="K9580">
        <v>2845</v>
      </c>
      <c r="L9580" s="1">
        <v>45418</v>
      </c>
    </row>
    <row r="9581" spans="1:12" x14ac:dyDescent="0.25">
      <c r="A9581" t="s">
        <v>9625</v>
      </c>
      <c r="B9581" t="s">
        <v>30</v>
      </c>
      <c r="C9581" t="s">
        <v>31</v>
      </c>
      <c r="D9581" t="s">
        <v>32</v>
      </c>
      <c r="E9581" t="s">
        <v>47</v>
      </c>
      <c r="F9581" t="s">
        <v>33</v>
      </c>
      <c r="G9581">
        <v>11891.61</v>
      </c>
      <c r="H9581">
        <v>5</v>
      </c>
      <c r="I9581">
        <v>59458.05</v>
      </c>
      <c r="J9581">
        <v>2.4300000000000002</v>
      </c>
      <c r="K9581">
        <v>1669</v>
      </c>
      <c r="L9581" s="1">
        <v>45333</v>
      </c>
    </row>
    <row r="9582" spans="1:12" x14ac:dyDescent="0.25">
      <c r="A9582" t="s">
        <v>9626</v>
      </c>
      <c r="B9582" t="s">
        <v>53</v>
      </c>
      <c r="C9582" t="s">
        <v>31</v>
      </c>
      <c r="D9582" t="s">
        <v>54</v>
      </c>
      <c r="E9582" t="s">
        <v>22</v>
      </c>
      <c r="F9582" t="s">
        <v>33</v>
      </c>
      <c r="G9582">
        <v>4928.7700000000004</v>
      </c>
      <c r="H9582">
        <v>1</v>
      </c>
      <c r="I9582">
        <v>4928.7700000000004</v>
      </c>
      <c r="J9582">
        <v>2.73</v>
      </c>
      <c r="K9582">
        <v>639</v>
      </c>
      <c r="L9582" s="1">
        <v>45292</v>
      </c>
    </row>
    <row r="9583" spans="1:12" x14ac:dyDescent="0.25">
      <c r="A9583" t="s">
        <v>9627</v>
      </c>
      <c r="B9583" t="s">
        <v>65</v>
      </c>
      <c r="C9583" t="s">
        <v>20</v>
      </c>
      <c r="D9583" t="s">
        <v>66</v>
      </c>
      <c r="E9583" t="s">
        <v>16</v>
      </c>
      <c r="F9583" t="s">
        <v>28</v>
      </c>
      <c r="G9583">
        <v>16549.05</v>
      </c>
      <c r="H9583">
        <v>2</v>
      </c>
      <c r="I9583">
        <v>33098.1</v>
      </c>
      <c r="J9583">
        <v>1.89</v>
      </c>
      <c r="K9583">
        <v>2838</v>
      </c>
      <c r="L9583" s="1">
        <v>45564</v>
      </c>
    </row>
    <row r="9584" spans="1:12" x14ac:dyDescent="0.25">
      <c r="A9584" t="s">
        <v>9628</v>
      </c>
      <c r="B9584" t="s">
        <v>53</v>
      </c>
      <c r="C9584" t="s">
        <v>31</v>
      </c>
      <c r="D9584" t="s">
        <v>54</v>
      </c>
      <c r="E9584" t="s">
        <v>47</v>
      </c>
      <c r="F9584" t="s">
        <v>33</v>
      </c>
      <c r="G9584">
        <v>6061.44</v>
      </c>
      <c r="H9584">
        <v>5</v>
      </c>
      <c r="I9584">
        <v>30307.200000000001</v>
      </c>
      <c r="J9584">
        <v>1.1000000000000001</v>
      </c>
      <c r="K9584">
        <v>264</v>
      </c>
      <c r="L9584" s="1">
        <v>45382</v>
      </c>
    </row>
    <row r="9585" spans="1:12" x14ac:dyDescent="0.25">
      <c r="A9585" t="s">
        <v>9629</v>
      </c>
      <c r="B9585" t="s">
        <v>35</v>
      </c>
      <c r="C9585" t="s">
        <v>14</v>
      </c>
      <c r="D9585" t="s">
        <v>36</v>
      </c>
      <c r="E9585" t="s">
        <v>16</v>
      </c>
      <c r="F9585" t="s">
        <v>23</v>
      </c>
      <c r="G9585">
        <v>228.76</v>
      </c>
      <c r="H9585">
        <v>1</v>
      </c>
      <c r="I9585">
        <v>228.76</v>
      </c>
      <c r="J9585">
        <v>4.0999999999999996</v>
      </c>
      <c r="K9585">
        <v>4803</v>
      </c>
      <c r="L9585" s="1">
        <v>45517</v>
      </c>
    </row>
    <row r="9586" spans="1:12" x14ac:dyDescent="0.25">
      <c r="A9586" t="s">
        <v>9630</v>
      </c>
      <c r="B9586" t="s">
        <v>65</v>
      </c>
      <c r="C9586" t="s">
        <v>20</v>
      </c>
      <c r="D9586" t="s">
        <v>66</v>
      </c>
      <c r="E9586" t="s">
        <v>47</v>
      </c>
      <c r="F9586" t="s">
        <v>23</v>
      </c>
      <c r="G9586">
        <v>17693.87</v>
      </c>
      <c r="H9586">
        <v>5</v>
      </c>
      <c r="I9586">
        <v>88469.35</v>
      </c>
      <c r="J9586">
        <v>2.97</v>
      </c>
      <c r="K9586">
        <v>2093</v>
      </c>
      <c r="L9586" s="1">
        <v>45616</v>
      </c>
    </row>
    <row r="9587" spans="1:12" x14ac:dyDescent="0.25">
      <c r="A9587" t="s">
        <v>9631</v>
      </c>
      <c r="B9587" t="s">
        <v>35</v>
      </c>
      <c r="C9587" t="s">
        <v>14</v>
      </c>
      <c r="D9587" t="s">
        <v>36</v>
      </c>
      <c r="E9587" t="s">
        <v>47</v>
      </c>
      <c r="F9587" t="s">
        <v>40</v>
      </c>
      <c r="G9587">
        <v>17968.099999999999</v>
      </c>
      <c r="H9587">
        <v>1</v>
      </c>
      <c r="I9587">
        <v>17968.099999999999</v>
      </c>
      <c r="J9587">
        <v>4.57</v>
      </c>
      <c r="K9587">
        <v>3735</v>
      </c>
      <c r="L9587" s="1">
        <v>45449</v>
      </c>
    </row>
    <row r="9588" spans="1:12" x14ac:dyDescent="0.25">
      <c r="A9588" t="s">
        <v>9632</v>
      </c>
      <c r="B9588" t="s">
        <v>13</v>
      </c>
      <c r="C9588" t="s">
        <v>14</v>
      </c>
      <c r="D9588" t="s">
        <v>15</v>
      </c>
      <c r="E9588" t="s">
        <v>22</v>
      </c>
      <c r="F9588" t="s">
        <v>23</v>
      </c>
      <c r="G9588">
        <v>11853.92</v>
      </c>
      <c r="H9588">
        <v>5</v>
      </c>
      <c r="I9588">
        <v>59269.599999999999</v>
      </c>
      <c r="J9588">
        <v>3.26</v>
      </c>
      <c r="K9588">
        <v>4726</v>
      </c>
      <c r="L9588" s="1">
        <v>45537</v>
      </c>
    </row>
    <row r="9589" spans="1:12" x14ac:dyDescent="0.25">
      <c r="A9589" t="s">
        <v>9633</v>
      </c>
      <c r="B9589" t="s">
        <v>13</v>
      </c>
      <c r="C9589" t="s">
        <v>14</v>
      </c>
      <c r="D9589" t="s">
        <v>15</v>
      </c>
      <c r="E9589" t="s">
        <v>22</v>
      </c>
      <c r="F9589" t="s">
        <v>17</v>
      </c>
      <c r="G9589">
        <v>17697.75</v>
      </c>
      <c r="H9589">
        <v>4</v>
      </c>
      <c r="I9589">
        <v>70791</v>
      </c>
      <c r="J9589">
        <v>4.16</v>
      </c>
      <c r="K9589">
        <v>4942</v>
      </c>
      <c r="L9589" s="1">
        <v>45408</v>
      </c>
    </row>
    <row r="9590" spans="1:12" x14ac:dyDescent="0.25">
      <c r="A9590" t="s">
        <v>9634</v>
      </c>
      <c r="B9590" t="s">
        <v>49</v>
      </c>
      <c r="C9590" t="s">
        <v>14</v>
      </c>
      <c r="D9590" t="s">
        <v>50</v>
      </c>
      <c r="E9590" t="s">
        <v>47</v>
      </c>
      <c r="F9590" t="s">
        <v>33</v>
      </c>
      <c r="G9590">
        <v>1850.98</v>
      </c>
      <c r="H9590">
        <v>5</v>
      </c>
      <c r="I9590">
        <v>9254.9</v>
      </c>
      <c r="J9590">
        <v>1.23</v>
      </c>
      <c r="K9590">
        <v>2241</v>
      </c>
      <c r="L9590" s="1">
        <v>45499</v>
      </c>
    </row>
    <row r="9591" spans="1:12" x14ac:dyDescent="0.25">
      <c r="A9591" t="s">
        <v>9635</v>
      </c>
      <c r="B9591" t="s">
        <v>65</v>
      </c>
      <c r="C9591" t="s">
        <v>20</v>
      </c>
      <c r="D9591" t="s">
        <v>66</v>
      </c>
      <c r="E9591" t="s">
        <v>22</v>
      </c>
      <c r="F9591" t="s">
        <v>17</v>
      </c>
      <c r="G9591">
        <v>14765.18</v>
      </c>
      <c r="H9591">
        <v>5</v>
      </c>
      <c r="I9591">
        <v>73825.899999999994</v>
      </c>
      <c r="J9591">
        <v>3.02</v>
      </c>
      <c r="K9591">
        <v>4135</v>
      </c>
      <c r="L9591" s="1">
        <v>45381</v>
      </c>
    </row>
    <row r="9592" spans="1:12" x14ac:dyDescent="0.25">
      <c r="A9592" t="s">
        <v>9636</v>
      </c>
      <c r="B9592" t="s">
        <v>49</v>
      </c>
      <c r="C9592" t="s">
        <v>14</v>
      </c>
      <c r="D9592" t="s">
        <v>50</v>
      </c>
      <c r="E9592" t="s">
        <v>22</v>
      </c>
      <c r="F9592" t="s">
        <v>62</v>
      </c>
      <c r="G9592">
        <v>7047.71</v>
      </c>
      <c r="H9592">
        <v>3</v>
      </c>
      <c r="I9592">
        <v>21143.13</v>
      </c>
      <c r="J9592">
        <v>2.25</v>
      </c>
      <c r="K9592">
        <v>941</v>
      </c>
      <c r="L9592" s="1">
        <v>45606</v>
      </c>
    </row>
    <row r="9593" spans="1:12" x14ac:dyDescent="0.25">
      <c r="A9593" t="s">
        <v>9637</v>
      </c>
      <c r="B9593" t="s">
        <v>19</v>
      </c>
      <c r="C9593" t="s">
        <v>20</v>
      </c>
      <c r="D9593" t="s">
        <v>21</v>
      </c>
      <c r="E9593" t="s">
        <v>22</v>
      </c>
      <c r="F9593" t="s">
        <v>17</v>
      </c>
      <c r="G9593">
        <v>9223.4699999999993</v>
      </c>
      <c r="H9593">
        <v>3</v>
      </c>
      <c r="I9593">
        <v>27670.41</v>
      </c>
      <c r="J9593">
        <v>4.53</v>
      </c>
      <c r="K9593">
        <v>2298</v>
      </c>
      <c r="L9593" s="1">
        <v>45418</v>
      </c>
    </row>
    <row r="9594" spans="1:12" x14ac:dyDescent="0.25">
      <c r="A9594" t="s">
        <v>9638</v>
      </c>
      <c r="B9594" t="s">
        <v>65</v>
      </c>
      <c r="C9594" t="s">
        <v>20</v>
      </c>
      <c r="D9594" t="s">
        <v>66</v>
      </c>
      <c r="E9594" t="s">
        <v>47</v>
      </c>
      <c r="F9594" t="s">
        <v>23</v>
      </c>
      <c r="G9594">
        <v>5369.38</v>
      </c>
      <c r="H9594">
        <v>5</v>
      </c>
      <c r="I9594">
        <v>26846.9</v>
      </c>
      <c r="J9594">
        <v>4.7300000000000004</v>
      </c>
      <c r="K9594">
        <v>942</v>
      </c>
      <c r="L9594" s="1">
        <v>45519</v>
      </c>
    </row>
    <row r="9595" spans="1:12" x14ac:dyDescent="0.25">
      <c r="A9595" t="s">
        <v>9639</v>
      </c>
      <c r="B9595" t="s">
        <v>43</v>
      </c>
      <c r="C9595" t="s">
        <v>44</v>
      </c>
      <c r="D9595" t="s">
        <v>45</v>
      </c>
      <c r="E9595" t="s">
        <v>47</v>
      </c>
      <c r="F9595" t="s">
        <v>62</v>
      </c>
      <c r="G9595">
        <v>10703.37</v>
      </c>
      <c r="H9595">
        <v>1</v>
      </c>
      <c r="I9595">
        <v>10703.37</v>
      </c>
      <c r="J9595">
        <v>2.2400000000000002</v>
      </c>
      <c r="K9595">
        <v>2275</v>
      </c>
      <c r="L9595" s="1">
        <v>45399</v>
      </c>
    </row>
    <row r="9596" spans="1:12" x14ac:dyDescent="0.25">
      <c r="A9596" t="s">
        <v>9640</v>
      </c>
      <c r="B9596" t="s">
        <v>35</v>
      </c>
      <c r="C9596" t="s">
        <v>14</v>
      </c>
      <c r="D9596" t="s">
        <v>36</v>
      </c>
      <c r="E9596" t="s">
        <v>22</v>
      </c>
      <c r="F9596" t="s">
        <v>40</v>
      </c>
      <c r="G9596">
        <v>4913.18</v>
      </c>
      <c r="H9596">
        <v>5</v>
      </c>
      <c r="I9596">
        <v>24565.9</v>
      </c>
      <c r="J9596">
        <v>1.47</v>
      </c>
      <c r="K9596">
        <v>3279</v>
      </c>
      <c r="L9596" s="1">
        <v>45341</v>
      </c>
    </row>
    <row r="9597" spans="1:12" x14ac:dyDescent="0.25">
      <c r="A9597" t="s">
        <v>9641</v>
      </c>
      <c r="B9597" t="s">
        <v>65</v>
      </c>
      <c r="C9597" t="s">
        <v>20</v>
      </c>
      <c r="D9597" t="s">
        <v>66</v>
      </c>
      <c r="E9597" t="s">
        <v>47</v>
      </c>
      <c r="F9597" t="s">
        <v>17</v>
      </c>
      <c r="G9597">
        <v>15437.78</v>
      </c>
      <c r="H9597">
        <v>4</v>
      </c>
      <c r="I9597">
        <v>61751.12</v>
      </c>
      <c r="J9597">
        <v>4.43</v>
      </c>
      <c r="K9597">
        <v>4737</v>
      </c>
      <c r="L9597" s="1">
        <v>45402</v>
      </c>
    </row>
    <row r="9598" spans="1:12" x14ac:dyDescent="0.25">
      <c r="A9598" t="s">
        <v>9642</v>
      </c>
      <c r="B9598" t="s">
        <v>19</v>
      </c>
      <c r="C9598" t="s">
        <v>20</v>
      </c>
      <c r="D9598" t="s">
        <v>21</v>
      </c>
      <c r="E9598" t="s">
        <v>16</v>
      </c>
      <c r="F9598" t="s">
        <v>28</v>
      </c>
      <c r="G9598">
        <v>3152.74</v>
      </c>
      <c r="H9598">
        <v>3</v>
      </c>
      <c r="I9598">
        <v>9458.2199999999993</v>
      </c>
      <c r="J9598">
        <v>2</v>
      </c>
      <c r="K9598">
        <v>2466</v>
      </c>
      <c r="L9598" s="1">
        <v>45610</v>
      </c>
    </row>
    <row r="9599" spans="1:12" x14ac:dyDescent="0.25">
      <c r="A9599" t="s">
        <v>9643</v>
      </c>
      <c r="B9599" t="s">
        <v>43</v>
      </c>
      <c r="C9599" t="s">
        <v>44</v>
      </c>
      <c r="D9599" t="s">
        <v>45</v>
      </c>
      <c r="E9599" t="s">
        <v>22</v>
      </c>
      <c r="F9599" t="s">
        <v>23</v>
      </c>
      <c r="G9599">
        <v>8155.19</v>
      </c>
      <c r="H9599">
        <v>3</v>
      </c>
      <c r="I9599">
        <v>24465.57</v>
      </c>
      <c r="J9599">
        <v>2.58</v>
      </c>
      <c r="K9599">
        <v>3981</v>
      </c>
      <c r="L9599" s="1">
        <v>45420</v>
      </c>
    </row>
    <row r="9600" spans="1:12" x14ac:dyDescent="0.25">
      <c r="A9600" t="s">
        <v>9644</v>
      </c>
      <c r="B9600" t="s">
        <v>19</v>
      </c>
      <c r="C9600" t="s">
        <v>20</v>
      </c>
      <c r="D9600" t="s">
        <v>21</v>
      </c>
      <c r="E9600" t="s">
        <v>47</v>
      </c>
      <c r="F9600" t="s">
        <v>62</v>
      </c>
      <c r="G9600">
        <v>12778.75</v>
      </c>
      <c r="H9600">
        <v>5</v>
      </c>
      <c r="I9600">
        <v>63893.75</v>
      </c>
      <c r="J9600">
        <v>1.34</v>
      </c>
      <c r="K9600">
        <v>1007</v>
      </c>
      <c r="L9600" s="1">
        <v>45525</v>
      </c>
    </row>
    <row r="9601" spans="1:12" x14ac:dyDescent="0.25">
      <c r="A9601" t="s">
        <v>9645</v>
      </c>
      <c r="B9601" t="s">
        <v>19</v>
      </c>
      <c r="C9601" t="s">
        <v>20</v>
      </c>
      <c r="D9601" t="s">
        <v>21</v>
      </c>
      <c r="E9601" t="s">
        <v>22</v>
      </c>
      <c r="F9601" t="s">
        <v>28</v>
      </c>
      <c r="G9601">
        <v>13664.96</v>
      </c>
      <c r="H9601">
        <v>5</v>
      </c>
      <c r="I9601">
        <v>68324.800000000003</v>
      </c>
      <c r="J9601">
        <v>3.64</v>
      </c>
      <c r="K9601">
        <v>2261</v>
      </c>
      <c r="L9601" s="1">
        <v>45650</v>
      </c>
    </row>
    <row r="9602" spans="1:12" x14ac:dyDescent="0.25">
      <c r="A9602" t="s">
        <v>9646</v>
      </c>
      <c r="B9602" t="s">
        <v>19</v>
      </c>
      <c r="C9602" t="s">
        <v>20</v>
      </c>
      <c r="D9602" t="s">
        <v>21</v>
      </c>
      <c r="E9602" t="s">
        <v>16</v>
      </c>
      <c r="F9602" t="s">
        <v>33</v>
      </c>
      <c r="G9602">
        <v>3926.6</v>
      </c>
      <c r="H9602">
        <v>3</v>
      </c>
      <c r="I9602">
        <v>11779.8</v>
      </c>
      <c r="J9602">
        <v>1.65</v>
      </c>
      <c r="K9602">
        <v>1916</v>
      </c>
      <c r="L9602" s="1">
        <v>45410</v>
      </c>
    </row>
    <row r="9603" spans="1:12" x14ac:dyDescent="0.25">
      <c r="A9603" t="s">
        <v>9647</v>
      </c>
      <c r="B9603" t="s">
        <v>65</v>
      </c>
      <c r="C9603" t="s">
        <v>20</v>
      </c>
      <c r="D9603" t="s">
        <v>66</v>
      </c>
      <c r="E9603" t="s">
        <v>47</v>
      </c>
      <c r="F9603" t="s">
        <v>17</v>
      </c>
      <c r="G9603">
        <v>6733.59</v>
      </c>
      <c r="H9603">
        <v>1</v>
      </c>
      <c r="I9603">
        <v>6733.59</v>
      </c>
      <c r="J9603">
        <v>4.07</v>
      </c>
      <c r="K9603">
        <v>1667</v>
      </c>
      <c r="L9603" s="1">
        <v>45456</v>
      </c>
    </row>
    <row r="9604" spans="1:12" x14ac:dyDescent="0.25">
      <c r="A9604" t="s">
        <v>9648</v>
      </c>
      <c r="B9604" t="s">
        <v>53</v>
      </c>
      <c r="C9604" t="s">
        <v>31</v>
      </c>
      <c r="D9604" t="s">
        <v>54</v>
      </c>
      <c r="E9604" t="s">
        <v>22</v>
      </c>
      <c r="F9604" t="s">
        <v>40</v>
      </c>
      <c r="G9604">
        <v>3471.48</v>
      </c>
      <c r="H9604">
        <v>1</v>
      </c>
      <c r="I9604">
        <v>3471.48</v>
      </c>
      <c r="J9604">
        <v>2.89</v>
      </c>
      <c r="K9604">
        <v>2527</v>
      </c>
      <c r="L9604" s="1">
        <v>45574</v>
      </c>
    </row>
    <row r="9605" spans="1:12" x14ac:dyDescent="0.25">
      <c r="A9605" t="s">
        <v>9649</v>
      </c>
      <c r="B9605" t="s">
        <v>65</v>
      </c>
      <c r="C9605" t="s">
        <v>20</v>
      </c>
      <c r="D9605" t="s">
        <v>66</v>
      </c>
      <c r="E9605" t="s">
        <v>22</v>
      </c>
      <c r="F9605" t="s">
        <v>17</v>
      </c>
      <c r="G9605">
        <v>14898.05</v>
      </c>
      <c r="H9605">
        <v>3</v>
      </c>
      <c r="I9605">
        <v>44694.15</v>
      </c>
      <c r="J9605">
        <v>4.79</v>
      </c>
      <c r="K9605">
        <v>316</v>
      </c>
      <c r="L9605" s="1">
        <v>45632</v>
      </c>
    </row>
    <row r="9606" spans="1:12" x14ac:dyDescent="0.25">
      <c r="A9606" t="s">
        <v>9650</v>
      </c>
      <c r="B9606" t="s">
        <v>13</v>
      </c>
      <c r="C9606" t="s">
        <v>14</v>
      </c>
      <c r="D9606" t="s">
        <v>15</v>
      </c>
      <c r="E9606" t="s">
        <v>16</v>
      </c>
      <c r="F9606" t="s">
        <v>40</v>
      </c>
      <c r="G9606">
        <v>13620.13</v>
      </c>
      <c r="H9606">
        <v>2</v>
      </c>
      <c r="I9606">
        <v>27240.26</v>
      </c>
      <c r="J9606">
        <v>1.29</v>
      </c>
      <c r="K9606">
        <v>1144</v>
      </c>
      <c r="L9606" s="1">
        <v>45330</v>
      </c>
    </row>
    <row r="9607" spans="1:12" x14ac:dyDescent="0.25">
      <c r="A9607" t="s">
        <v>9651</v>
      </c>
      <c r="B9607" t="s">
        <v>65</v>
      </c>
      <c r="C9607" t="s">
        <v>20</v>
      </c>
      <c r="D9607" t="s">
        <v>66</v>
      </c>
      <c r="E9607" t="s">
        <v>47</v>
      </c>
      <c r="F9607" t="s">
        <v>28</v>
      </c>
      <c r="G9607">
        <v>7454.88</v>
      </c>
      <c r="H9607">
        <v>2</v>
      </c>
      <c r="I9607">
        <v>14909.76</v>
      </c>
      <c r="J9607">
        <v>3.42</v>
      </c>
      <c r="K9607">
        <v>2393</v>
      </c>
      <c r="L9607" s="1">
        <v>45564</v>
      </c>
    </row>
    <row r="9608" spans="1:12" x14ac:dyDescent="0.25">
      <c r="A9608" t="s">
        <v>9652</v>
      </c>
      <c r="B9608" t="s">
        <v>43</v>
      </c>
      <c r="C9608" t="s">
        <v>44</v>
      </c>
      <c r="D9608" t="s">
        <v>45</v>
      </c>
      <c r="E9608" t="s">
        <v>16</v>
      </c>
      <c r="F9608" t="s">
        <v>17</v>
      </c>
      <c r="G9608">
        <v>13157.32</v>
      </c>
      <c r="H9608">
        <v>5</v>
      </c>
      <c r="I9608">
        <v>65786.600000000006</v>
      </c>
      <c r="J9608">
        <v>1.65</v>
      </c>
      <c r="K9608">
        <v>3472</v>
      </c>
      <c r="L9608" s="1">
        <v>45388</v>
      </c>
    </row>
    <row r="9609" spans="1:12" x14ac:dyDescent="0.25">
      <c r="A9609" t="s">
        <v>9653</v>
      </c>
      <c r="B9609" t="s">
        <v>19</v>
      </c>
      <c r="C9609" t="s">
        <v>20</v>
      </c>
      <c r="D9609" t="s">
        <v>21</v>
      </c>
      <c r="E9609" t="s">
        <v>22</v>
      </c>
      <c r="F9609" t="s">
        <v>40</v>
      </c>
      <c r="G9609">
        <v>10604.89</v>
      </c>
      <c r="H9609">
        <v>1</v>
      </c>
      <c r="I9609">
        <v>10604.89</v>
      </c>
      <c r="J9609">
        <v>2.95</v>
      </c>
      <c r="K9609">
        <v>4425</v>
      </c>
      <c r="L9609" s="1">
        <v>45315</v>
      </c>
    </row>
    <row r="9610" spans="1:12" x14ac:dyDescent="0.25">
      <c r="A9610" t="s">
        <v>9654</v>
      </c>
      <c r="B9610" t="s">
        <v>30</v>
      </c>
      <c r="C9610" t="s">
        <v>31</v>
      </c>
      <c r="D9610" t="s">
        <v>32</v>
      </c>
      <c r="E9610" t="s">
        <v>22</v>
      </c>
      <c r="F9610" t="s">
        <v>28</v>
      </c>
      <c r="G9610">
        <v>3962.23</v>
      </c>
      <c r="H9610">
        <v>1</v>
      </c>
      <c r="I9610">
        <v>3962.23</v>
      </c>
      <c r="J9610">
        <v>1.99</v>
      </c>
      <c r="K9610">
        <v>1560</v>
      </c>
      <c r="L9610" s="1">
        <v>45496</v>
      </c>
    </row>
    <row r="9611" spans="1:12" x14ac:dyDescent="0.25">
      <c r="A9611" t="s">
        <v>9655</v>
      </c>
      <c r="B9611" t="s">
        <v>35</v>
      </c>
      <c r="C9611" t="s">
        <v>14</v>
      </c>
      <c r="D9611" t="s">
        <v>36</v>
      </c>
      <c r="E9611" t="s">
        <v>47</v>
      </c>
      <c r="F9611" t="s">
        <v>17</v>
      </c>
      <c r="G9611">
        <v>15899.06</v>
      </c>
      <c r="H9611">
        <v>2</v>
      </c>
      <c r="I9611">
        <v>31798.12</v>
      </c>
      <c r="J9611">
        <v>2.54</v>
      </c>
      <c r="K9611">
        <v>641</v>
      </c>
      <c r="L9611" s="1">
        <v>45585</v>
      </c>
    </row>
    <row r="9612" spans="1:12" x14ac:dyDescent="0.25">
      <c r="A9612" t="s">
        <v>9656</v>
      </c>
      <c r="B9612" t="s">
        <v>35</v>
      </c>
      <c r="C9612" t="s">
        <v>14</v>
      </c>
      <c r="D9612" t="s">
        <v>36</v>
      </c>
      <c r="E9612" t="s">
        <v>22</v>
      </c>
      <c r="F9612" t="s">
        <v>33</v>
      </c>
      <c r="G9612">
        <v>12304.82</v>
      </c>
      <c r="H9612">
        <v>2</v>
      </c>
      <c r="I9612">
        <v>24609.64</v>
      </c>
      <c r="J9612">
        <v>1.05</v>
      </c>
      <c r="K9612">
        <v>2027</v>
      </c>
      <c r="L9612" s="1">
        <v>45647</v>
      </c>
    </row>
    <row r="9613" spans="1:12" x14ac:dyDescent="0.25">
      <c r="A9613" t="s">
        <v>9657</v>
      </c>
      <c r="B9613" t="s">
        <v>13</v>
      </c>
      <c r="C9613" t="s">
        <v>14</v>
      </c>
      <c r="D9613" t="s">
        <v>15</v>
      </c>
      <c r="E9613" t="s">
        <v>22</v>
      </c>
      <c r="F9613" t="s">
        <v>23</v>
      </c>
      <c r="G9613">
        <v>3800.13</v>
      </c>
      <c r="H9613">
        <v>5</v>
      </c>
      <c r="I9613">
        <v>19000.650000000001</v>
      </c>
      <c r="J9613">
        <v>3.5</v>
      </c>
      <c r="K9613">
        <v>3485</v>
      </c>
      <c r="L9613" s="1">
        <v>45600</v>
      </c>
    </row>
    <row r="9614" spans="1:12" x14ac:dyDescent="0.25">
      <c r="A9614" t="s">
        <v>9658</v>
      </c>
      <c r="B9614" t="s">
        <v>53</v>
      </c>
      <c r="C9614" t="s">
        <v>31</v>
      </c>
      <c r="D9614" t="s">
        <v>54</v>
      </c>
      <c r="E9614" t="s">
        <v>22</v>
      </c>
      <c r="F9614" t="s">
        <v>40</v>
      </c>
      <c r="G9614">
        <v>6921.11</v>
      </c>
      <c r="H9614">
        <v>4</v>
      </c>
      <c r="I9614">
        <v>27684.44</v>
      </c>
      <c r="J9614">
        <v>3.81</v>
      </c>
      <c r="K9614">
        <v>1713</v>
      </c>
      <c r="L9614" s="1">
        <v>45476</v>
      </c>
    </row>
    <row r="9615" spans="1:12" x14ac:dyDescent="0.25">
      <c r="A9615" t="s">
        <v>9659</v>
      </c>
      <c r="B9615" t="s">
        <v>38</v>
      </c>
      <c r="C9615" t="s">
        <v>20</v>
      </c>
      <c r="D9615" t="s">
        <v>39</v>
      </c>
      <c r="E9615" t="s">
        <v>47</v>
      </c>
      <c r="F9615" t="s">
        <v>23</v>
      </c>
      <c r="G9615">
        <v>15924.76</v>
      </c>
      <c r="H9615">
        <v>1</v>
      </c>
      <c r="I9615">
        <v>15924.76</v>
      </c>
      <c r="J9615">
        <v>1.18</v>
      </c>
      <c r="K9615">
        <v>3045</v>
      </c>
      <c r="L9615" s="1">
        <v>45434</v>
      </c>
    </row>
    <row r="9616" spans="1:12" x14ac:dyDescent="0.25">
      <c r="A9616" t="s">
        <v>9660</v>
      </c>
      <c r="B9616" t="s">
        <v>13</v>
      </c>
      <c r="C9616" t="s">
        <v>14</v>
      </c>
      <c r="D9616" t="s">
        <v>15</v>
      </c>
      <c r="E9616" t="s">
        <v>47</v>
      </c>
      <c r="F9616" t="s">
        <v>40</v>
      </c>
      <c r="G9616">
        <v>15088.81</v>
      </c>
      <c r="H9616">
        <v>3</v>
      </c>
      <c r="I9616">
        <v>45266.43</v>
      </c>
      <c r="J9616">
        <v>3.01</v>
      </c>
      <c r="K9616">
        <v>1856</v>
      </c>
      <c r="L9616" s="1">
        <v>45563</v>
      </c>
    </row>
    <row r="9617" spans="1:12" x14ac:dyDescent="0.25">
      <c r="A9617" t="s">
        <v>9661</v>
      </c>
      <c r="B9617" t="s">
        <v>49</v>
      </c>
      <c r="C9617" t="s">
        <v>14</v>
      </c>
      <c r="D9617" t="s">
        <v>50</v>
      </c>
      <c r="E9617" t="s">
        <v>47</v>
      </c>
      <c r="F9617" t="s">
        <v>23</v>
      </c>
      <c r="G9617">
        <v>15648.35</v>
      </c>
      <c r="H9617">
        <v>3</v>
      </c>
      <c r="I9617">
        <v>46945.05</v>
      </c>
      <c r="J9617">
        <v>2.73</v>
      </c>
      <c r="K9617">
        <v>4064</v>
      </c>
      <c r="L9617" s="1">
        <v>45358</v>
      </c>
    </row>
    <row r="9618" spans="1:12" x14ac:dyDescent="0.25">
      <c r="A9618" t="s">
        <v>9662</v>
      </c>
      <c r="B9618" t="s">
        <v>53</v>
      </c>
      <c r="C9618" t="s">
        <v>31</v>
      </c>
      <c r="D9618" t="s">
        <v>54</v>
      </c>
      <c r="E9618" t="s">
        <v>16</v>
      </c>
      <c r="F9618" t="s">
        <v>33</v>
      </c>
      <c r="G9618">
        <v>10402.790000000001</v>
      </c>
      <c r="H9618">
        <v>2</v>
      </c>
      <c r="I9618">
        <v>20805.580000000002</v>
      </c>
      <c r="J9618">
        <v>3.61</v>
      </c>
      <c r="K9618">
        <v>2114</v>
      </c>
      <c r="L9618" s="1">
        <v>45612</v>
      </c>
    </row>
    <row r="9619" spans="1:12" x14ac:dyDescent="0.25">
      <c r="A9619" t="s">
        <v>9663</v>
      </c>
      <c r="B9619" t="s">
        <v>13</v>
      </c>
      <c r="C9619" t="s">
        <v>14</v>
      </c>
      <c r="D9619" t="s">
        <v>15</v>
      </c>
      <c r="E9619" t="s">
        <v>22</v>
      </c>
      <c r="F9619" t="s">
        <v>62</v>
      </c>
      <c r="G9619">
        <v>7368.61</v>
      </c>
      <c r="H9619">
        <v>2</v>
      </c>
      <c r="I9619">
        <v>14737.22</v>
      </c>
      <c r="J9619">
        <v>3.69</v>
      </c>
      <c r="K9619">
        <v>4809</v>
      </c>
      <c r="L9619" s="1">
        <v>45642</v>
      </c>
    </row>
    <row r="9620" spans="1:12" x14ac:dyDescent="0.25">
      <c r="A9620" t="s">
        <v>9664</v>
      </c>
      <c r="B9620" t="s">
        <v>43</v>
      </c>
      <c r="C9620" t="s">
        <v>44</v>
      </c>
      <c r="D9620" t="s">
        <v>45</v>
      </c>
      <c r="E9620" t="s">
        <v>16</v>
      </c>
      <c r="F9620" t="s">
        <v>62</v>
      </c>
      <c r="G9620">
        <v>14332.57</v>
      </c>
      <c r="H9620">
        <v>2</v>
      </c>
      <c r="I9620">
        <v>28665.14</v>
      </c>
      <c r="J9620">
        <v>2.78</v>
      </c>
      <c r="K9620">
        <v>4198</v>
      </c>
      <c r="L9620" s="1">
        <v>45532</v>
      </c>
    </row>
    <row r="9621" spans="1:12" x14ac:dyDescent="0.25">
      <c r="A9621" t="s">
        <v>9665</v>
      </c>
      <c r="B9621" t="s">
        <v>13</v>
      </c>
      <c r="C9621" t="s">
        <v>14</v>
      </c>
      <c r="D9621" t="s">
        <v>15</v>
      </c>
      <c r="E9621" t="s">
        <v>47</v>
      </c>
      <c r="F9621" t="s">
        <v>17</v>
      </c>
      <c r="G9621">
        <v>14948.99</v>
      </c>
      <c r="H9621">
        <v>3</v>
      </c>
      <c r="I9621">
        <v>44846.97</v>
      </c>
      <c r="J9621">
        <v>3.7</v>
      </c>
      <c r="K9621">
        <v>3170</v>
      </c>
      <c r="L9621" s="1">
        <v>45455</v>
      </c>
    </row>
    <row r="9622" spans="1:12" x14ac:dyDescent="0.25">
      <c r="A9622" t="s">
        <v>9666</v>
      </c>
      <c r="B9622" t="s">
        <v>13</v>
      </c>
      <c r="C9622" t="s">
        <v>14</v>
      </c>
      <c r="D9622" t="s">
        <v>15</v>
      </c>
      <c r="E9622" t="s">
        <v>47</v>
      </c>
      <c r="F9622" t="s">
        <v>23</v>
      </c>
      <c r="G9622">
        <v>15437.04</v>
      </c>
      <c r="H9622">
        <v>3</v>
      </c>
      <c r="I9622">
        <v>46311.12</v>
      </c>
      <c r="J9622">
        <v>1.38</v>
      </c>
      <c r="K9622">
        <v>2799</v>
      </c>
      <c r="L9622" s="1">
        <v>45427</v>
      </c>
    </row>
    <row r="9623" spans="1:12" x14ac:dyDescent="0.25">
      <c r="A9623" t="s">
        <v>9667</v>
      </c>
      <c r="B9623" t="s">
        <v>13</v>
      </c>
      <c r="C9623" t="s">
        <v>14</v>
      </c>
      <c r="D9623" t="s">
        <v>15</v>
      </c>
      <c r="E9623" t="s">
        <v>16</v>
      </c>
      <c r="F9623" t="s">
        <v>17</v>
      </c>
      <c r="G9623">
        <v>1771.25</v>
      </c>
      <c r="H9623">
        <v>2</v>
      </c>
      <c r="I9623">
        <v>3542.5</v>
      </c>
      <c r="J9623">
        <v>2.2999999999999998</v>
      </c>
      <c r="K9623">
        <v>1756</v>
      </c>
      <c r="L9623" s="1">
        <v>45359</v>
      </c>
    </row>
    <row r="9624" spans="1:12" x14ac:dyDescent="0.25">
      <c r="A9624" t="s">
        <v>9668</v>
      </c>
      <c r="B9624" t="s">
        <v>49</v>
      </c>
      <c r="C9624" t="s">
        <v>14</v>
      </c>
      <c r="D9624" t="s">
        <v>50</v>
      </c>
      <c r="E9624" t="s">
        <v>16</v>
      </c>
      <c r="F9624" t="s">
        <v>28</v>
      </c>
      <c r="G9624">
        <v>2945.29</v>
      </c>
      <c r="H9624">
        <v>3</v>
      </c>
      <c r="I9624">
        <v>8835.8700000000008</v>
      </c>
      <c r="J9624">
        <v>1.52</v>
      </c>
      <c r="K9624">
        <v>4932</v>
      </c>
      <c r="L9624" s="1">
        <v>45348</v>
      </c>
    </row>
    <row r="9625" spans="1:12" x14ac:dyDescent="0.25">
      <c r="A9625" t="s">
        <v>9669</v>
      </c>
      <c r="B9625" t="s">
        <v>65</v>
      </c>
      <c r="C9625" t="s">
        <v>20</v>
      </c>
      <c r="D9625" t="s">
        <v>66</v>
      </c>
      <c r="E9625" t="s">
        <v>22</v>
      </c>
      <c r="F9625" t="s">
        <v>17</v>
      </c>
      <c r="G9625">
        <v>14235.98</v>
      </c>
      <c r="H9625">
        <v>1</v>
      </c>
      <c r="I9625">
        <v>14235.98</v>
      </c>
      <c r="J9625">
        <v>1.24</v>
      </c>
      <c r="K9625">
        <v>810</v>
      </c>
      <c r="L9625" s="1">
        <v>45548</v>
      </c>
    </row>
    <row r="9626" spans="1:12" x14ac:dyDescent="0.25">
      <c r="A9626" t="s">
        <v>9670</v>
      </c>
      <c r="B9626" t="s">
        <v>19</v>
      </c>
      <c r="C9626" t="s">
        <v>20</v>
      </c>
      <c r="D9626" t="s">
        <v>21</v>
      </c>
      <c r="E9626" t="s">
        <v>16</v>
      </c>
      <c r="F9626" t="s">
        <v>23</v>
      </c>
      <c r="G9626">
        <v>14337.03</v>
      </c>
      <c r="H9626">
        <v>1</v>
      </c>
      <c r="I9626">
        <v>14337.03</v>
      </c>
      <c r="J9626">
        <v>1.67</v>
      </c>
      <c r="K9626">
        <v>1396</v>
      </c>
      <c r="L9626" s="1">
        <v>45545</v>
      </c>
    </row>
    <row r="9627" spans="1:12" x14ac:dyDescent="0.25">
      <c r="A9627" t="s">
        <v>9671</v>
      </c>
      <c r="B9627" t="s">
        <v>25</v>
      </c>
      <c r="C9627" t="s">
        <v>26</v>
      </c>
      <c r="D9627" t="s">
        <v>27</v>
      </c>
      <c r="E9627" t="s">
        <v>22</v>
      </c>
      <c r="F9627" t="s">
        <v>40</v>
      </c>
      <c r="G9627">
        <v>2235.8200000000002</v>
      </c>
      <c r="H9627">
        <v>1</v>
      </c>
      <c r="I9627">
        <v>2235.8200000000002</v>
      </c>
      <c r="J9627">
        <v>2.59</v>
      </c>
      <c r="K9627">
        <v>4800</v>
      </c>
      <c r="L9627" s="1">
        <v>45442</v>
      </c>
    </row>
    <row r="9628" spans="1:12" x14ac:dyDescent="0.25">
      <c r="A9628" t="s">
        <v>9672</v>
      </c>
      <c r="B9628" t="s">
        <v>25</v>
      </c>
      <c r="C9628" t="s">
        <v>26</v>
      </c>
      <c r="D9628" t="s">
        <v>27</v>
      </c>
      <c r="E9628" t="s">
        <v>22</v>
      </c>
      <c r="F9628" t="s">
        <v>40</v>
      </c>
      <c r="G9628">
        <v>17952.900000000001</v>
      </c>
      <c r="H9628">
        <v>3</v>
      </c>
      <c r="I9628">
        <v>53858.7</v>
      </c>
      <c r="J9628">
        <v>1.2</v>
      </c>
      <c r="K9628">
        <v>858</v>
      </c>
      <c r="L9628" s="1">
        <v>45423</v>
      </c>
    </row>
    <row r="9629" spans="1:12" x14ac:dyDescent="0.25">
      <c r="A9629" t="s">
        <v>9673</v>
      </c>
      <c r="B9629" t="s">
        <v>25</v>
      </c>
      <c r="C9629" t="s">
        <v>26</v>
      </c>
      <c r="D9629" t="s">
        <v>27</v>
      </c>
      <c r="E9629" t="s">
        <v>47</v>
      </c>
      <c r="F9629" t="s">
        <v>62</v>
      </c>
      <c r="G9629">
        <v>425.48</v>
      </c>
      <c r="H9629">
        <v>5</v>
      </c>
      <c r="I9629">
        <v>2127.4</v>
      </c>
      <c r="J9629">
        <v>2.4300000000000002</v>
      </c>
      <c r="K9629">
        <v>348</v>
      </c>
      <c r="L9629" s="1">
        <v>45513</v>
      </c>
    </row>
    <row r="9630" spans="1:12" x14ac:dyDescent="0.25">
      <c r="A9630" t="s">
        <v>9674</v>
      </c>
      <c r="B9630" t="s">
        <v>19</v>
      </c>
      <c r="C9630" t="s">
        <v>20</v>
      </c>
      <c r="D9630" t="s">
        <v>21</v>
      </c>
      <c r="E9630" t="s">
        <v>16</v>
      </c>
      <c r="F9630" t="s">
        <v>23</v>
      </c>
      <c r="G9630">
        <v>14764.39</v>
      </c>
      <c r="H9630">
        <v>2</v>
      </c>
      <c r="I9630">
        <v>29528.78</v>
      </c>
      <c r="J9630">
        <v>2.4700000000000002</v>
      </c>
      <c r="K9630">
        <v>2210</v>
      </c>
      <c r="L9630" s="1">
        <v>45643</v>
      </c>
    </row>
    <row r="9631" spans="1:12" x14ac:dyDescent="0.25">
      <c r="A9631" t="s">
        <v>9675</v>
      </c>
      <c r="B9631" t="s">
        <v>43</v>
      </c>
      <c r="C9631" t="s">
        <v>44</v>
      </c>
      <c r="D9631" t="s">
        <v>45</v>
      </c>
      <c r="E9631" t="s">
        <v>16</v>
      </c>
      <c r="F9631" t="s">
        <v>62</v>
      </c>
      <c r="G9631">
        <v>16903.55</v>
      </c>
      <c r="H9631">
        <v>3</v>
      </c>
      <c r="I9631">
        <v>50710.65</v>
      </c>
      <c r="J9631">
        <v>1.71</v>
      </c>
      <c r="K9631">
        <v>4482</v>
      </c>
      <c r="L9631" s="1">
        <v>45628</v>
      </c>
    </row>
    <row r="9632" spans="1:12" x14ac:dyDescent="0.25">
      <c r="A9632" t="s">
        <v>9676</v>
      </c>
      <c r="B9632" t="s">
        <v>65</v>
      </c>
      <c r="C9632" t="s">
        <v>20</v>
      </c>
      <c r="D9632" t="s">
        <v>66</v>
      </c>
      <c r="E9632" t="s">
        <v>47</v>
      </c>
      <c r="F9632" t="s">
        <v>28</v>
      </c>
      <c r="G9632">
        <v>10181.67</v>
      </c>
      <c r="H9632">
        <v>5</v>
      </c>
      <c r="I9632">
        <v>50908.35</v>
      </c>
      <c r="J9632">
        <v>2.85</v>
      </c>
      <c r="K9632">
        <v>4597</v>
      </c>
      <c r="L9632" s="1">
        <v>45521</v>
      </c>
    </row>
    <row r="9633" spans="1:12" x14ac:dyDescent="0.25">
      <c r="A9633" t="s">
        <v>9677</v>
      </c>
      <c r="B9633" t="s">
        <v>49</v>
      </c>
      <c r="C9633" t="s">
        <v>14</v>
      </c>
      <c r="D9633" t="s">
        <v>50</v>
      </c>
      <c r="E9633" t="s">
        <v>22</v>
      </c>
      <c r="F9633" t="s">
        <v>28</v>
      </c>
      <c r="G9633">
        <v>14445.46</v>
      </c>
      <c r="H9633">
        <v>2</v>
      </c>
      <c r="I9633">
        <v>28890.92</v>
      </c>
      <c r="J9633">
        <v>4.22</v>
      </c>
      <c r="K9633">
        <v>2488</v>
      </c>
      <c r="L9633" s="1">
        <v>45528</v>
      </c>
    </row>
    <row r="9634" spans="1:12" x14ac:dyDescent="0.25">
      <c r="A9634" t="s">
        <v>9678</v>
      </c>
      <c r="B9634" t="s">
        <v>65</v>
      </c>
      <c r="C9634" t="s">
        <v>20</v>
      </c>
      <c r="D9634" t="s">
        <v>66</v>
      </c>
      <c r="E9634" t="s">
        <v>47</v>
      </c>
      <c r="F9634" t="s">
        <v>17</v>
      </c>
      <c r="G9634">
        <v>8087.12</v>
      </c>
      <c r="H9634">
        <v>1</v>
      </c>
      <c r="I9634">
        <v>8087.12</v>
      </c>
      <c r="J9634">
        <v>1.29</v>
      </c>
      <c r="K9634">
        <v>3452</v>
      </c>
      <c r="L9634" s="1">
        <v>45650</v>
      </c>
    </row>
    <row r="9635" spans="1:12" x14ac:dyDescent="0.25">
      <c r="A9635" t="s">
        <v>9679</v>
      </c>
      <c r="B9635" t="s">
        <v>38</v>
      </c>
      <c r="C9635" t="s">
        <v>20</v>
      </c>
      <c r="D9635" t="s">
        <v>39</v>
      </c>
      <c r="E9635" t="s">
        <v>22</v>
      </c>
      <c r="F9635" t="s">
        <v>28</v>
      </c>
      <c r="G9635">
        <v>11547.41</v>
      </c>
      <c r="H9635">
        <v>1</v>
      </c>
      <c r="I9635">
        <v>11547.41</v>
      </c>
      <c r="J9635">
        <v>1.34</v>
      </c>
      <c r="K9635">
        <v>648</v>
      </c>
      <c r="L9635" s="1">
        <v>45623</v>
      </c>
    </row>
    <row r="9636" spans="1:12" x14ac:dyDescent="0.25">
      <c r="A9636" t="s">
        <v>9680</v>
      </c>
      <c r="B9636" t="s">
        <v>25</v>
      </c>
      <c r="C9636" t="s">
        <v>26</v>
      </c>
      <c r="D9636" t="s">
        <v>27</v>
      </c>
      <c r="E9636" t="s">
        <v>16</v>
      </c>
      <c r="F9636" t="s">
        <v>62</v>
      </c>
      <c r="G9636">
        <v>3101.49</v>
      </c>
      <c r="H9636">
        <v>2</v>
      </c>
      <c r="I9636">
        <v>6202.98</v>
      </c>
      <c r="J9636">
        <v>1.89</v>
      </c>
      <c r="K9636">
        <v>4598</v>
      </c>
      <c r="L9636" s="1">
        <v>45434</v>
      </c>
    </row>
    <row r="9637" spans="1:12" x14ac:dyDescent="0.25">
      <c r="A9637" t="s">
        <v>9681</v>
      </c>
      <c r="B9637" t="s">
        <v>25</v>
      </c>
      <c r="C9637" t="s">
        <v>26</v>
      </c>
      <c r="D9637" t="s">
        <v>27</v>
      </c>
      <c r="E9637" t="s">
        <v>47</v>
      </c>
      <c r="F9637" t="s">
        <v>40</v>
      </c>
      <c r="G9637">
        <v>13997.46</v>
      </c>
      <c r="H9637">
        <v>5</v>
      </c>
      <c r="I9637">
        <v>69987.3</v>
      </c>
      <c r="J9637">
        <v>4.16</v>
      </c>
      <c r="K9637">
        <v>2920</v>
      </c>
      <c r="L9637" s="1">
        <v>45633</v>
      </c>
    </row>
    <row r="9638" spans="1:12" x14ac:dyDescent="0.25">
      <c r="A9638" t="s">
        <v>9682</v>
      </c>
      <c r="B9638" t="s">
        <v>30</v>
      </c>
      <c r="C9638" t="s">
        <v>31</v>
      </c>
      <c r="D9638" t="s">
        <v>32</v>
      </c>
      <c r="E9638" t="s">
        <v>47</v>
      </c>
      <c r="F9638" t="s">
        <v>17</v>
      </c>
      <c r="G9638">
        <v>8559.74</v>
      </c>
      <c r="H9638">
        <v>3</v>
      </c>
      <c r="I9638">
        <v>25679.22</v>
      </c>
      <c r="J9638">
        <v>5</v>
      </c>
      <c r="K9638">
        <v>2251</v>
      </c>
      <c r="L9638" s="1">
        <v>45321</v>
      </c>
    </row>
    <row r="9639" spans="1:12" x14ac:dyDescent="0.25">
      <c r="A9639" t="s">
        <v>9683</v>
      </c>
      <c r="B9639" t="s">
        <v>43</v>
      </c>
      <c r="C9639" t="s">
        <v>44</v>
      </c>
      <c r="D9639" t="s">
        <v>45</v>
      </c>
      <c r="E9639" t="s">
        <v>16</v>
      </c>
      <c r="F9639" t="s">
        <v>62</v>
      </c>
      <c r="G9639">
        <v>19829.34</v>
      </c>
      <c r="H9639">
        <v>2</v>
      </c>
      <c r="I9639">
        <v>39658.68</v>
      </c>
      <c r="J9639">
        <v>1.1499999999999999</v>
      </c>
      <c r="K9639">
        <v>3052</v>
      </c>
      <c r="L9639" s="1">
        <v>45303</v>
      </c>
    </row>
    <row r="9640" spans="1:12" x14ac:dyDescent="0.25">
      <c r="A9640" t="s">
        <v>9684</v>
      </c>
      <c r="B9640" t="s">
        <v>35</v>
      </c>
      <c r="C9640" t="s">
        <v>14</v>
      </c>
      <c r="D9640" t="s">
        <v>36</v>
      </c>
      <c r="E9640" t="s">
        <v>16</v>
      </c>
      <c r="F9640" t="s">
        <v>33</v>
      </c>
      <c r="G9640">
        <v>9807.75</v>
      </c>
      <c r="H9640">
        <v>3</v>
      </c>
      <c r="I9640">
        <v>29423.25</v>
      </c>
      <c r="J9640">
        <v>1.72</v>
      </c>
      <c r="K9640">
        <v>956</v>
      </c>
      <c r="L9640" s="1">
        <v>45497</v>
      </c>
    </row>
    <row r="9641" spans="1:12" x14ac:dyDescent="0.25">
      <c r="A9641" t="s">
        <v>9685</v>
      </c>
      <c r="B9641" t="s">
        <v>13</v>
      </c>
      <c r="C9641" t="s">
        <v>14</v>
      </c>
      <c r="D9641" t="s">
        <v>15</v>
      </c>
      <c r="E9641" t="s">
        <v>22</v>
      </c>
      <c r="F9641" t="s">
        <v>23</v>
      </c>
      <c r="G9641">
        <v>15646.63</v>
      </c>
      <c r="H9641">
        <v>1</v>
      </c>
      <c r="I9641">
        <v>15646.63</v>
      </c>
      <c r="J9641">
        <v>1.06</v>
      </c>
      <c r="K9641">
        <v>1560</v>
      </c>
      <c r="L9641" s="1">
        <v>45370</v>
      </c>
    </row>
    <row r="9642" spans="1:12" x14ac:dyDescent="0.25">
      <c r="A9642" t="s">
        <v>9686</v>
      </c>
      <c r="B9642" t="s">
        <v>13</v>
      </c>
      <c r="C9642" t="s">
        <v>14</v>
      </c>
      <c r="D9642" t="s">
        <v>15</v>
      </c>
      <c r="E9642" t="s">
        <v>16</v>
      </c>
      <c r="F9642" t="s">
        <v>33</v>
      </c>
      <c r="G9642">
        <v>13722.74</v>
      </c>
      <c r="H9642">
        <v>1</v>
      </c>
      <c r="I9642">
        <v>13722.74</v>
      </c>
      <c r="J9642">
        <v>1.1100000000000001</v>
      </c>
      <c r="K9642">
        <v>3155</v>
      </c>
      <c r="L9642" s="1">
        <v>45633</v>
      </c>
    </row>
    <row r="9643" spans="1:12" x14ac:dyDescent="0.25">
      <c r="A9643" t="s">
        <v>9687</v>
      </c>
      <c r="B9643" t="s">
        <v>25</v>
      </c>
      <c r="C9643" t="s">
        <v>26</v>
      </c>
      <c r="D9643" t="s">
        <v>27</v>
      </c>
      <c r="E9643" t="s">
        <v>47</v>
      </c>
      <c r="F9643" t="s">
        <v>28</v>
      </c>
      <c r="G9643">
        <v>6818.06</v>
      </c>
      <c r="H9643">
        <v>1</v>
      </c>
      <c r="I9643">
        <v>6818.06</v>
      </c>
      <c r="J9643">
        <v>2.27</v>
      </c>
      <c r="K9643">
        <v>2401</v>
      </c>
      <c r="L9643" s="1">
        <v>45486</v>
      </c>
    </row>
    <row r="9644" spans="1:12" x14ac:dyDescent="0.25">
      <c r="A9644" t="s">
        <v>9688</v>
      </c>
      <c r="B9644" t="s">
        <v>13</v>
      </c>
      <c r="C9644" t="s">
        <v>14</v>
      </c>
      <c r="D9644" t="s">
        <v>15</v>
      </c>
      <c r="E9644" t="s">
        <v>47</v>
      </c>
      <c r="F9644" t="s">
        <v>28</v>
      </c>
      <c r="G9644">
        <v>18786.28</v>
      </c>
      <c r="H9644">
        <v>2</v>
      </c>
      <c r="I9644">
        <v>37572.559999999998</v>
      </c>
      <c r="J9644">
        <v>1.05</v>
      </c>
      <c r="K9644">
        <v>554</v>
      </c>
      <c r="L9644" s="1">
        <v>45426</v>
      </c>
    </row>
    <row r="9645" spans="1:12" x14ac:dyDescent="0.25">
      <c r="A9645" t="s">
        <v>9689</v>
      </c>
      <c r="B9645" t="s">
        <v>25</v>
      </c>
      <c r="C9645" t="s">
        <v>26</v>
      </c>
      <c r="D9645" t="s">
        <v>27</v>
      </c>
      <c r="E9645" t="s">
        <v>22</v>
      </c>
      <c r="F9645" t="s">
        <v>17</v>
      </c>
      <c r="G9645">
        <v>6468.39</v>
      </c>
      <c r="H9645">
        <v>2</v>
      </c>
      <c r="I9645">
        <v>12936.78</v>
      </c>
      <c r="J9645">
        <v>4.2699999999999996</v>
      </c>
      <c r="K9645">
        <v>2283</v>
      </c>
      <c r="L9645" s="1">
        <v>45397</v>
      </c>
    </row>
    <row r="9646" spans="1:12" x14ac:dyDescent="0.25">
      <c r="A9646" t="s">
        <v>9690</v>
      </c>
      <c r="B9646" t="s">
        <v>35</v>
      </c>
      <c r="C9646" t="s">
        <v>14</v>
      </c>
      <c r="D9646" t="s">
        <v>36</v>
      </c>
      <c r="E9646" t="s">
        <v>16</v>
      </c>
      <c r="F9646" t="s">
        <v>62</v>
      </c>
      <c r="G9646">
        <v>16483.93</v>
      </c>
      <c r="H9646">
        <v>5</v>
      </c>
      <c r="I9646">
        <v>82419.649999999994</v>
      </c>
      <c r="J9646">
        <v>4.16</v>
      </c>
      <c r="K9646">
        <v>4760</v>
      </c>
      <c r="L9646" s="1">
        <v>45325</v>
      </c>
    </row>
    <row r="9647" spans="1:12" x14ac:dyDescent="0.25">
      <c r="A9647" t="s">
        <v>9691</v>
      </c>
      <c r="B9647" t="s">
        <v>30</v>
      </c>
      <c r="C9647" t="s">
        <v>31</v>
      </c>
      <c r="D9647" t="s">
        <v>32</v>
      </c>
      <c r="E9647" t="s">
        <v>47</v>
      </c>
      <c r="F9647" t="s">
        <v>23</v>
      </c>
      <c r="G9647">
        <v>15081.4</v>
      </c>
      <c r="H9647">
        <v>3</v>
      </c>
      <c r="I9647">
        <v>45244.2</v>
      </c>
      <c r="J9647">
        <v>4.47</v>
      </c>
      <c r="K9647">
        <v>267</v>
      </c>
      <c r="L9647" s="1">
        <v>45354</v>
      </c>
    </row>
    <row r="9648" spans="1:12" x14ac:dyDescent="0.25">
      <c r="A9648" t="s">
        <v>9692</v>
      </c>
      <c r="B9648" t="s">
        <v>35</v>
      </c>
      <c r="C9648" t="s">
        <v>14</v>
      </c>
      <c r="D9648" t="s">
        <v>36</v>
      </c>
      <c r="E9648" t="s">
        <v>22</v>
      </c>
      <c r="F9648" t="s">
        <v>17</v>
      </c>
      <c r="G9648">
        <v>3767.63</v>
      </c>
      <c r="H9648">
        <v>2</v>
      </c>
      <c r="I9648">
        <v>7535.26</v>
      </c>
      <c r="J9648">
        <v>2.98</v>
      </c>
      <c r="K9648">
        <v>260</v>
      </c>
      <c r="L9648" s="1">
        <v>45487</v>
      </c>
    </row>
    <row r="9649" spans="1:12" x14ac:dyDescent="0.25">
      <c r="A9649" t="s">
        <v>9693</v>
      </c>
      <c r="B9649" t="s">
        <v>38</v>
      </c>
      <c r="C9649" t="s">
        <v>20</v>
      </c>
      <c r="D9649" t="s">
        <v>39</v>
      </c>
      <c r="E9649" t="s">
        <v>47</v>
      </c>
      <c r="F9649" t="s">
        <v>23</v>
      </c>
      <c r="G9649">
        <v>15359.32</v>
      </c>
      <c r="H9649">
        <v>4</v>
      </c>
      <c r="I9649">
        <v>61437.279999999999</v>
      </c>
      <c r="J9649">
        <v>3.58</v>
      </c>
      <c r="K9649">
        <v>497</v>
      </c>
      <c r="L9649" s="1">
        <v>45449</v>
      </c>
    </row>
    <row r="9650" spans="1:12" x14ac:dyDescent="0.25">
      <c r="A9650" t="s">
        <v>9694</v>
      </c>
      <c r="B9650" t="s">
        <v>19</v>
      </c>
      <c r="C9650" t="s">
        <v>20</v>
      </c>
      <c r="D9650" t="s">
        <v>21</v>
      </c>
      <c r="E9650" t="s">
        <v>16</v>
      </c>
      <c r="F9650" t="s">
        <v>40</v>
      </c>
      <c r="G9650">
        <v>4884.2</v>
      </c>
      <c r="H9650">
        <v>1</v>
      </c>
      <c r="I9650">
        <v>4884.2</v>
      </c>
      <c r="J9650">
        <v>2.68</v>
      </c>
      <c r="K9650">
        <v>340</v>
      </c>
      <c r="L9650" s="1">
        <v>45491</v>
      </c>
    </row>
    <row r="9651" spans="1:12" x14ac:dyDescent="0.25">
      <c r="A9651" t="s">
        <v>9695</v>
      </c>
      <c r="B9651" t="s">
        <v>65</v>
      </c>
      <c r="C9651" t="s">
        <v>20</v>
      </c>
      <c r="D9651" t="s">
        <v>66</v>
      </c>
      <c r="E9651" t="s">
        <v>47</v>
      </c>
      <c r="F9651" t="s">
        <v>23</v>
      </c>
      <c r="G9651">
        <v>5117.2</v>
      </c>
      <c r="H9651">
        <v>2</v>
      </c>
      <c r="I9651">
        <v>10234.4</v>
      </c>
      <c r="J9651">
        <v>2.54</v>
      </c>
      <c r="K9651">
        <v>731</v>
      </c>
      <c r="L9651" s="1">
        <v>45324</v>
      </c>
    </row>
    <row r="9652" spans="1:12" x14ac:dyDescent="0.25">
      <c r="A9652" t="s">
        <v>9696</v>
      </c>
      <c r="B9652" t="s">
        <v>38</v>
      </c>
      <c r="C9652" t="s">
        <v>20</v>
      </c>
      <c r="D9652" t="s">
        <v>39</v>
      </c>
      <c r="E9652" t="s">
        <v>47</v>
      </c>
      <c r="F9652" t="s">
        <v>17</v>
      </c>
      <c r="G9652">
        <v>3658.32</v>
      </c>
      <c r="H9652">
        <v>4</v>
      </c>
      <c r="I9652">
        <v>14633.28</v>
      </c>
      <c r="J9652">
        <v>3.56</v>
      </c>
      <c r="K9652">
        <v>973</v>
      </c>
      <c r="L9652" s="1">
        <v>45520</v>
      </c>
    </row>
    <row r="9653" spans="1:12" x14ac:dyDescent="0.25">
      <c r="A9653" t="s">
        <v>9697</v>
      </c>
      <c r="B9653" t="s">
        <v>53</v>
      </c>
      <c r="C9653" t="s">
        <v>31</v>
      </c>
      <c r="D9653" t="s">
        <v>54</v>
      </c>
      <c r="E9653" t="s">
        <v>22</v>
      </c>
      <c r="F9653" t="s">
        <v>62</v>
      </c>
      <c r="G9653">
        <v>652.73</v>
      </c>
      <c r="H9653">
        <v>1</v>
      </c>
      <c r="I9653">
        <v>652.73</v>
      </c>
      <c r="J9653">
        <v>4.13</v>
      </c>
      <c r="K9653">
        <v>2733</v>
      </c>
      <c r="L9653" s="1">
        <v>45530</v>
      </c>
    </row>
    <row r="9654" spans="1:12" x14ac:dyDescent="0.25">
      <c r="A9654" t="s">
        <v>9698</v>
      </c>
      <c r="B9654" t="s">
        <v>49</v>
      </c>
      <c r="C9654" t="s">
        <v>14</v>
      </c>
      <c r="D9654" t="s">
        <v>50</v>
      </c>
      <c r="E9654" t="s">
        <v>16</v>
      </c>
      <c r="F9654" t="s">
        <v>33</v>
      </c>
      <c r="G9654">
        <v>7095.87</v>
      </c>
      <c r="H9654">
        <v>4</v>
      </c>
      <c r="I9654">
        <v>28383.48</v>
      </c>
      <c r="J9654">
        <v>3.38</v>
      </c>
      <c r="K9654">
        <v>1080</v>
      </c>
      <c r="L9654" s="1">
        <v>45551</v>
      </c>
    </row>
    <row r="9655" spans="1:12" x14ac:dyDescent="0.25">
      <c r="A9655" t="s">
        <v>9699</v>
      </c>
      <c r="B9655" t="s">
        <v>35</v>
      </c>
      <c r="C9655" t="s">
        <v>14</v>
      </c>
      <c r="D9655" t="s">
        <v>36</v>
      </c>
      <c r="E9655" t="s">
        <v>22</v>
      </c>
      <c r="F9655" t="s">
        <v>40</v>
      </c>
      <c r="G9655">
        <v>12296.84</v>
      </c>
      <c r="H9655">
        <v>4</v>
      </c>
      <c r="I9655">
        <v>49187.360000000001</v>
      </c>
      <c r="J9655">
        <v>1.27</v>
      </c>
      <c r="K9655">
        <v>1978</v>
      </c>
      <c r="L9655" s="1">
        <v>45327</v>
      </c>
    </row>
    <row r="9656" spans="1:12" x14ac:dyDescent="0.25">
      <c r="A9656" t="s">
        <v>9700</v>
      </c>
      <c r="B9656" t="s">
        <v>53</v>
      </c>
      <c r="C9656" t="s">
        <v>31</v>
      </c>
      <c r="D9656" t="s">
        <v>54</v>
      </c>
      <c r="E9656" t="s">
        <v>47</v>
      </c>
      <c r="F9656" t="s">
        <v>62</v>
      </c>
      <c r="G9656">
        <v>7073.47</v>
      </c>
      <c r="H9656">
        <v>1</v>
      </c>
      <c r="I9656">
        <v>7073.47</v>
      </c>
      <c r="J9656">
        <v>4.08</v>
      </c>
      <c r="K9656">
        <v>3135</v>
      </c>
      <c r="L9656" s="1">
        <v>45615</v>
      </c>
    </row>
    <row r="9657" spans="1:12" x14ac:dyDescent="0.25">
      <c r="A9657" t="s">
        <v>9701</v>
      </c>
      <c r="B9657" t="s">
        <v>35</v>
      </c>
      <c r="C9657" t="s">
        <v>14</v>
      </c>
      <c r="D9657" t="s">
        <v>36</v>
      </c>
      <c r="E9657" t="s">
        <v>22</v>
      </c>
      <c r="F9657" t="s">
        <v>33</v>
      </c>
      <c r="G9657">
        <v>11130.41</v>
      </c>
      <c r="H9657">
        <v>3</v>
      </c>
      <c r="I9657">
        <v>33391.230000000003</v>
      </c>
      <c r="J9657">
        <v>3.54</v>
      </c>
      <c r="K9657">
        <v>4336</v>
      </c>
      <c r="L9657" s="1">
        <v>45634</v>
      </c>
    </row>
    <row r="9658" spans="1:12" x14ac:dyDescent="0.25">
      <c r="A9658" t="s">
        <v>9702</v>
      </c>
      <c r="B9658" t="s">
        <v>19</v>
      </c>
      <c r="C9658" t="s">
        <v>20</v>
      </c>
      <c r="D9658" t="s">
        <v>21</v>
      </c>
      <c r="E9658" t="s">
        <v>16</v>
      </c>
      <c r="F9658" t="s">
        <v>40</v>
      </c>
      <c r="G9658">
        <v>18526.919999999998</v>
      </c>
      <c r="H9658">
        <v>2</v>
      </c>
      <c r="I9658">
        <v>37053.839999999997</v>
      </c>
      <c r="J9658">
        <v>4.7</v>
      </c>
      <c r="K9658">
        <v>3632</v>
      </c>
      <c r="L9658" s="1">
        <v>45530</v>
      </c>
    </row>
    <row r="9659" spans="1:12" x14ac:dyDescent="0.25">
      <c r="A9659" t="s">
        <v>9703</v>
      </c>
      <c r="B9659" t="s">
        <v>19</v>
      </c>
      <c r="C9659" t="s">
        <v>20</v>
      </c>
      <c r="D9659" t="s">
        <v>21</v>
      </c>
      <c r="E9659" t="s">
        <v>47</v>
      </c>
      <c r="F9659" t="s">
        <v>62</v>
      </c>
      <c r="G9659">
        <v>17907.849999999999</v>
      </c>
      <c r="H9659">
        <v>2</v>
      </c>
      <c r="I9659">
        <v>35815.699999999997</v>
      </c>
      <c r="J9659">
        <v>2.56</v>
      </c>
      <c r="K9659">
        <v>1501</v>
      </c>
      <c r="L9659" s="1">
        <v>45510</v>
      </c>
    </row>
    <row r="9660" spans="1:12" x14ac:dyDescent="0.25">
      <c r="A9660" t="s">
        <v>9704</v>
      </c>
      <c r="B9660" t="s">
        <v>43</v>
      </c>
      <c r="C9660" t="s">
        <v>44</v>
      </c>
      <c r="D9660" t="s">
        <v>45</v>
      </c>
      <c r="E9660" t="s">
        <v>47</v>
      </c>
      <c r="F9660" t="s">
        <v>28</v>
      </c>
      <c r="G9660">
        <v>13283.08</v>
      </c>
      <c r="H9660">
        <v>2</v>
      </c>
      <c r="I9660">
        <v>26566.16</v>
      </c>
      <c r="J9660">
        <v>3.12</v>
      </c>
      <c r="K9660">
        <v>3092</v>
      </c>
      <c r="L9660" s="1">
        <v>45550</v>
      </c>
    </row>
    <row r="9661" spans="1:12" x14ac:dyDescent="0.25">
      <c r="A9661" t="s">
        <v>9705</v>
      </c>
      <c r="B9661" t="s">
        <v>13</v>
      </c>
      <c r="C9661" t="s">
        <v>14</v>
      </c>
      <c r="D9661" t="s">
        <v>15</v>
      </c>
      <c r="E9661" t="s">
        <v>16</v>
      </c>
      <c r="F9661" t="s">
        <v>17</v>
      </c>
      <c r="G9661">
        <v>8565.59</v>
      </c>
      <c r="H9661">
        <v>2</v>
      </c>
      <c r="I9661">
        <v>17131.18</v>
      </c>
      <c r="J9661">
        <v>3.13</v>
      </c>
      <c r="K9661">
        <v>1992</v>
      </c>
      <c r="L9661" s="1">
        <v>45626</v>
      </c>
    </row>
    <row r="9662" spans="1:12" x14ac:dyDescent="0.25">
      <c r="A9662" t="s">
        <v>9706</v>
      </c>
      <c r="B9662" t="s">
        <v>43</v>
      </c>
      <c r="C9662" t="s">
        <v>44</v>
      </c>
      <c r="D9662" t="s">
        <v>45</v>
      </c>
      <c r="E9662" t="s">
        <v>47</v>
      </c>
      <c r="F9662" t="s">
        <v>28</v>
      </c>
      <c r="G9662">
        <v>9382.2000000000007</v>
      </c>
      <c r="H9662">
        <v>5</v>
      </c>
      <c r="I9662">
        <v>46911</v>
      </c>
      <c r="J9662">
        <v>3.39</v>
      </c>
      <c r="K9662">
        <v>4228</v>
      </c>
      <c r="L9662" s="1">
        <v>45505</v>
      </c>
    </row>
    <row r="9663" spans="1:12" x14ac:dyDescent="0.25">
      <c r="A9663" t="s">
        <v>9707</v>
      </c>
      <c r="B9663" t="s">
        <v>43</v>
      </c>
      <c r="C9663" t="s">
        <v>44</v>
      </c>
      <c r="D9663" t="s">
        <v>45</v>
      </c>
      <c r="E9663" t="s">
        <v>22</v>
      </c>
      <c r="F9663" t="s">
        <v>17</v>
      </c>
      <c r="G9663">
        <v>10017.91</v>
      </c>
      <c r="H9663">
        <v>5</v>
      </c>
      <c r="I9663">
        <v>50089.55</v>
      </c>
      <c r="J9663">
        <v>3.8</v>
      </c>
      <c r="K9663">
        <v>4773</v>
      </c>
      <c r="L9663" s="1">
        <v>45297</v>
      </c>
    </row>
    <row r="9664" spans="1:12" x14ac:dyDescent="0.25">
      <c r="A9664" t="s">
        <v>9708</v>
      </c>
      <c r="B9664" t="s">
        <v>13</v>
      </c>
      <c r="C9664" t="s">
        <v>14</v>
      </c>
      <c r="D9664" t="s">
        <v>15</v>
      </c>
      <c r="E9664" t="s">
        <v>22</v>
      </c>
      <c r="F9664" t="s">
        <v>62</v>
      </c>
      <c r="G9664">
        <v>7619.65</v>
      </c>
      <c r="H9664">
        <v>3</v>
      </c>
      <c r="I9664">
        <v>22858.95</v>
      </c>
      <c r="J9664">
        <v>1.78</v>
      </c>
      <c r="K9664">
        <v>1619</v>
      </c>
      <c r="L9664" s="1">
        <v>45545</v>
      </c>
    </row>
    <row r="9665" spans="1:12" x14ac:dyDescent="0.25">
      <c r="A9665" t="s">
        <v>9709</v>
      </c>
      <c r="B9665" t="s">
        <v>53</v>
      </c>
      <c r="C9665" t="s">
        <v>31</v>
      </c>
      <c r="D9665" t="s">
        <v>54</v>
      </c>
      <c r="E9665" t="s">
        <v>22</v>
      </c>
      <c r="F9665" t="s">
        <v>17</v>
      </c>
      <c r="G9665">
        <v>19180.54</v>
      </c>
      <c r="H9665">
        <v>4</v>
      </c>
      <c r="I9665">
        <v>76722.16</v>
      </c>
      <c r="J9665">
        <v>3.35</v>
      </c>
      <c r="K9665">
        <v>1438</v>
      </c>
      <c r="L9665" s="1">
        <v>45333</v>
      </c>
    </row>
    <row r="9666" spans="1:12" x14ac:dyDescent="0.25">
      <c r="A9666" t="s">
        <v>9710</v>
      </c>
      <c r="B9666" t="s">
        <v>19</v>
      </c>
      <c r="C9666" t="s">
        <v>20</v>
      </c>
      <c r="D9666" t="s">
        <v>21</v>
      </c>
      <c r="E9666" t="s">
        <v>16</v>
      </c>
      <c r="F9666" t="s">
        <v>40</v>
      </c>
      <c r="G9666">
        <v>18883.14</v>
      </c>
      <c r="H9666">
        <v>3</v>
      </c>
      <c r="I9666">
        <v>56649.42</v>
      </c>
      <c r="J9666">
        <v>4.55</v>
      </c>
      <c r="K9666">
        <v>4300</v>
      </c>
      <c r="L9666" s="1">
        <v>45631</v>
      </c>
    </row>
    <row r="9667" spans="1:12" x14ac:dyDescent="0.25">
      <c r="A9667" t="s">
        <v>9711</v>
      </c>
      <c r="B9667" t="s">
        <v>13</v>
      </c>
      <c r="C9667" t="s">
        <v>14</v>
      </c>
      <c r="D9667" t="s">
        <v>15</v>
      </c>
      <c r="E9667" t="s">
        <v>22</v>
      </c>
      <c r="F9667" t="s">
        <v>40</v>
      </c>
      <c r="G9667">
        <v>13001.86</v>
      </c>
      <c r="H9667">
        <v>3</v>
      </c>
      <c r="I9667">
        <v>39005.58</v>
      </c>
      <c r="J9667">
        <v>2.59</v>
      </c>
      <c r="K9667">
        <v>297</v>
      </c>
      <c r="L9667" s="1">
        <v>45431</v>
      </c>
    </row>
    <row r="9668" spans="1:12" x14ac:dyDescent="0.25">
      <c r="A9668" t="s">
        <v>9712</v>
      </c>
      <c r="B9668" t="s">
        <v>25</v>
      </c>
      <c r="C9668" t="s">
        <v>26</v>
      </c>
      <c r="D9668" t="s">
        <v>27</v>
      </c>
      <c r="E9668" t="s">
        <v>22</v>
      </c>
      <c r="F9668" t="s">
        <v>28</v>
      </c>
      <c r="G9668">
        <v>1834.72</v>
      </c>
      <c r="H9668">
        <v>2</v>
      </c>
      <c r="I9668">
        <v>3669.44</v>
      </c>
      <c r="J9668">
        <v>2.4300000000000002</v>
      </c>
      <c r="K9668">
        <v>4772</v>
      </c>
      <c r="L9668" s="1">
        <v>45293</v>
      </c>
    </row>
    <row r="9669" spans="1:12" x14ac:dyDescent="0.25">
      <c r="A9669" t="s">
        <v>9713</v>
      </c>
      <c r="B9669" t="s">
        <v>35</v>
      </c>
      <c r="C9669" t="s">
        <v>14</v>
      </c>
      <c r="D9669" t="s">
        <v>36</v>
      </c>
      <c r="E9669" t="s">
        <v>22</v>
      </c>
      <c r="F9669" t="s">
        <v>23</v>
      </c>
      <c r="G9669">
        <v>13361.1</v>
      </c>
      <c r="H9669">
        <v>5</v>
      </c>
      <c r="I9669">
        <v>66805.5</v>
      </c>
      <c r="J9669">
        <v>1.47</v>
      </c>
      <c r="K9669">
        <v>516</v>
      </c>
      <c r="L9669" s="1">
        <v>45555</v>
      </c>
    </row>
    <row r="9670" spans="1:12" x14ac:dyDescent="0.25">
      <c r="A9670" t="s">
        <v>9714</v>
      </c>
      <c r="B9670" t="s">
        <v>65</v>
      </c>
      <c r="C9670" t="s">
        <v>20</v>
      </c>
      <c r="D9670" t="s">
        <v>66</v>
      </c>
      <c r="E9670" t="s">
        <v>16</v>
      </c>
      <c r="F9670" t="s">
        <v>40</v>
      </c>
      <c r="G9670">
        <v>6513.35</v>
      </c>
      <c r="H9670">
        <v>5</v>
      </c>
      <c r="I9670">
        <v>32566.75</v>
      </c>
      <c r="J9670">
        <v>1.1100000000000001</v>
      </c>
      <c r="K9670">
        <v>3885</v>
      </c>
      <c r="L9670" s="1">
        <v>45578</v>
      </c>
    </row>
    <row r="9671" spans="1:12" x14ac:dyDescent="0.25">
      <c r="A9671" t="s">
        <v>9715</v>
      </c>
      <c r="B9671" t="s">
        <v>53</v>
      </c>
      <c r="C9671" t="s">
        <v>31</v>
      </c>
      <c r="D9671" t="s">
        <v>54</v>
      </c>
      <c r="E9671" t="s">
        <v>47</v>
      </c>
      <c r="F9671" t="s">
        <v>28</v>
      </c>
      <c r="G9671">
        <v>6787.07</v>
      </c>
      <c r="H9671">
        <v>5</v>
      </c>
      <c r="I9671">
        <v>33935.35</v>
      </c>
      <c r="J9671">
        <v>2.0099999999999998</v>
      </c>
      <c r="K9671">
        <v>1827</v>
      </c>
      <c r="L9671" s="1">
        <v>45340</v>
      </c>
    </row>
    <row r="9672" spans="1:12" x14ac:dyDescent="0.25">
      <c r="A9672" t="s">
        <v>9716</v>
      </c>
      <c r="B9672" t="s">
        <v>35</v>
      </c>
      <c r="C9672" t="s">
        <v>14</v>
      </c>
      <c r="D9672" t="s">
        <v>36</v>
      </c>
      <c r="E9672" t="s">
        <v>22</v>
      </c>
      <c r="F9672" t="s">
        <v>17</v>
      </c>
      <c r="G9672">
        <v>14548.24</v>
      </c>
      <c r="H9672">
        <v>4</v>
      </c>
      <c r="I9672">
        <v>58192.959999999999</v>
      </c>
      <c r="J9672">
        <v>1.1299999999999999</v>
      </c>
      <c r="K9672">
        <v>4591</v>
      </c>
      <c r="L9672" s="1">
        <v>45523</v>
      </c>
    </row>
    <row r="9673" spans="1:12" x14ac:dyDescent="0.25">
      <c r="A9673" t="s">
        <v>9717</v>
      </c>
      <c r="B9673" t="s">
        <v>30</v>
      </c>
      <c r="C9673" t="s">
        <v>31</v>
      </c>
      <c r="D9673" t="s">
        <v>32</v>
      </c>
      <c r="E9673" t="s">
        <v>16</v>
      </c>
      <c r="F9673" t="s">
        <v>23</v>
      </c>
      <c r="G9673">
        <v>5493.31</v>
      </c>
      <c r="H9673">
        <v>5</v>
      </c>
      <c r="I9673">
        <v>27466.55</v>
      </c>
      <c r="J9673">
        <v>1.69</v>
      </c>
      <c r="K9673">
        <v>2197</v>
      </c>
      <c r="L9673" s="1">
        <v>45511</v>
      </c>
    </row>
    <row r="9674" spans="1:12" x14ac:dyDescent="0.25">
      <c r="A9674" t="s">
        <v>9718</v>
      </c>
      <c r="B9674" t="s">
        <v>38</v>
      </c>
      <c r="C9674" t="s">
        <v>20</v>
      </c>
      <c r="D9674" t="s">
        <v>39</v>
      </c>
      <c r="E9674" t="s">
        <v>16</v>
      </c>
      <c r="F9674" t="s">
        <v>33</v>
      </c>
      <c r="G9674">
        <v>8194.3700000000008</v>
      </c>
      <c r="H9674">
        <v>1</v>
      </c>
      <c r="I9674">
        <v>8194.3700000000008</v>
      </c>
      <c r="J9674">
        <v>4.99</v>
      </c>
      <c r="K9674">
        <v>2287</v>
      </c>
      <c r="L9674" s="1">
        <v>45344</v>
      </c>
    </row>
    <row r="9675" spans="1:12" x14ac:dyDescent="0.25">
      <c r="A9675" t="s">
        <v>9719</v>
      </c>
      <c r="B9675" t="s">
        <v>43</v>
      </c>
      <c r="C9675" t="s">
        <v>44</v>
      </c>
      <c r="D9675" t="s">
        <v>45</v>
      </c>
      <c r="E9675" t="s">
        <v>16</v>
      </c>
      <c r="F9675" t="s">
        <v>40</v>
      </c>
      <c r="G9675">
        <v>14397.08</v>
      </c>
      <c r="H9675">
        <v>5</v>
      </c>
      <c r="I9675">
        <v>71985.399999999994</v>
      </c>
      <c r="J9675">
        <v>1.28</v>
      </c>
      <c r="K9675">
        <v>4950</v>
      </c>
      <c r="L9675" s="1">
        <v>45354</v>
      </c>
    </row>
    <row r="9676" spans="1:12" x14ac:dyDescent="0.25">
      <c r="A9676" t="s">
        <v>9720</v>
      </c>
      <c r="B9676" t="s">
        <v>13</v>
      </c>
      <c r="C9676" t="s">
        <v>14</v>
      </c>
      <c r="D9676" t="s">
        <v>15</v>
      </c>
      <c r="E9676" t="s">
        <v>47</v>
      </c>
      <c r="F9676" t="s">
        <v>62</v>
      </c>
      <c r="G9676">
        <v>9855.2999999999993</v>
      </c>
      <c r="H9676">
        <v>5</v>
      </c>
      <c r="I9676">
        <v>49276.5</v>
      </c>
      <c r="J9676">
        <v>2.89</v>
      </c>
      <c r="K9676">
        <v>2899</v>
      </c>
      <c r="L9676" s="1">
        <v>45602</v>
      </c>
    </row>
    <row r="9677" spans="1:12" x14ac:dyDescent="0.25">
      <c r="A9677" t="s">
        <v>9721</v>
      </c>
      <c r="B9677" t="s">
        <v>49</v>
      </c>
      <c r="C9677" t="s">
        <v>14</v>
      </c>
      <c r="D9677" t="s">
        <v>50</v>
      </c>
      <c r="E9677" t="s">
        <v>16</v>
      </c>
      <c r="F9677" t="s">
        <v>62</v>
      </c>
      <c r="G9677">
        <v>14718.78</v>
      </c>
      <c r="H9677">
        <v>2</v>
      </c>
      <c r="I9677">
        <v>29437.56</v>
      </c>
      <c r="J9677">
        <v>4.99</v>
      </c>
      <c r="K9677">
        <v>220</v>
      </c>
      <c r="L9677" s="1">
        <v>45518</v>
      </c>
    </row>
    <row r="9678" spans="1:12" x14ac:dyDescent="0.25">
      <c r="A9678" t="s">
        <v>9722</v>
      </c>
      <c r="B9678" t="s">
        <v>65</v>
      </c>
      <c r="C9678" t="s">
        <v>20</v>
      </c>
      <c r="D9678" t="s">
        <v>66</v>
      </c>
      <c r="E9678" t="s">
        <v>22</v>
      </c>
      <c r="F9678" t="s">
        <v>40</v>
      </c>
      <c r="G9678">
        <v>9155.77</v>
      </c>
      <c r="H9678">
        <v>2</v>
      </c>
      <c r="I9678">
        <v>18311.54</v>
      </c>
      <c r="J9678">
        <v>3.06</v>
      </c>
      <c r="K9678">
        <v>3903</v>
      </c>
      <c r="L9678" s="1">
        <v>45355</v>
      </c>
    </row>
    <row r="9679" spans="1:12" x14ac:dyDescent="0.25">
      <c r="A9679" t="s">
        <v>9723</v>
      </c>
      <c r="B9679" t="s">
        <v>25</v>
      </c>
      <c r="C9679" t="s">
        <v>26</v>
      </c>
      <c r="D9679" t="s">
        <v>27</v>
      </c>
      <c r="E9679" t="s">
        <v>47</v>
      </c>
      <c r="F9679" t="s">
        <v>23</v>
      </c>
      <c r="G9679">
        <v>6450.81</v>
      </c>
      <c r="H9679">
        <v>5</v>
      </c>
      <c r="I9679">
        <v>32254.05</v>
      </c>
      <c r="J9679">
        <v>3.81</v>
      </c>
      <c r="K9679">
        <v>1699</v>
      </c>
      <c r="L9679" s="1">
        <v>45487</v>
      </c>
    </row>
    <row r="9680" spans="1:12" x14ac:dyDescent="0.25">
      <c r="A9680" t="s">
        <v>9724</v>
      </c>
      <c r="B9680" t="s">
        <v>13</v>
      </c>
      <c r="C9680" t="s">
        <v>14</v>
      </c>
      <c r="D9680" t="s">
        <v>15</v>
      </c>
      <c r="E9680" t="s">
        <v>47</v>
      </c>
      <c r="F9680" t="s">
        <v>40</v>
      </c>
      <c r="G9680">
        <v>17716.560000000001</v>
      </c>
      <c r="H9680">
        <v>1</v>
      </c>
      <c r="I9680">
        <v>17716.560000000001</v>
      </c>
      <c r="J9680">
        <v>3.9</v>
      </c>
      <c r="K9680">
        <v>4176</v>
      </c>
      <c r="L9680" s="1">
        <v>45424</v>
      </c>
    </row>
    <row r="9681" spans="1:12" x14ac:dyDescent="0.25">
      <c r="A9681" t="s">
        <v>9725</v>
      </c>
      <c r="B9681" t="s">
        <v>30</v>
      </c>
      <c r="C9681" t="s">
        <v>31</v>
      </c>
      <c r="D9681" t="s">
        <v>32</v>
      </c>
      <c r="E9681" t="s">
        <v>47</v>
      </c>
      <c r="F9681" t="s">
        <v>28</v>
      </c>
      <c r="G9681">
        <v>12153.08</v>
      </c>
      <c r="H9681">
        <v>2</v>
      </c>
      <c r="I9681">
        <v>24306.16</v>
      </c>
      <c r="J9681">
        <v>3.35</v>
      </c>
      <c r="K9681">
        <v>4274</v>
      </c>
      <c r="L9681" s="1">
        <v>45503</v>
      </c>
    </row>
    <row r="9682" spans="1:12" x14ac:dyDescent="0.25">
      <c r="A9682" t="s">
        <v>9726</v>
      </c>
      <c r="B9682" t="s">
        <v>38</v>
      </c>
      <c r="C9682" t="s">
        <v>20</v>
      </c>
      <c r="D9682" t="s">
        <v>39</v>
      </c>
      <c r="E9682" t="s">
        <v>22</v>
      </c>
      <c r="F9682" t="s">
        <v>17</v>
      </c>
      <c r="G9682">
        <v>1496.77</v>
      </c>
      <c r="H9682">
        <v>2</v>
      </c>
      <c r="I9682">
        <v>2993.54</v>
      </c>
      <c r="J9682">
        <v>1.54</v>
      </c>
      <c r="K9682">
        <v>3241</v>
      </c>
      <c r="L9682" s="1">
        <v>45311</v>
      </c>
    </row>
    <row r="9683" spans="1:12" x14ac:dyDescent="0.25">
      <c r="A9683" t="s">
        <v>9727</v>
      </c>
      <c r="B9683" t="s">
        <v>38</v>
      </c>
      <c r="C9683" t="s">
        <v>20</v>
      </c>
      <c r="D9683" t="s">
        <v>39</v>
      </c>
      <c r="E9683" t="s">
        <v>16</v>
      </c>
      <c r="F9683" t="s">
        <v>17</v>
      </c>
      <c r="G9683">
        <v>9024.67</v>
      </c>
      <c r="H9683">
        <v>1</v>
      </c>
      <c r="I9683">
        <v>9024.67</v>
      </c>
      <c r="J9683">
        <v>3.3</v>
      </c>
      <c r="K9683">
        <v>4999</v>
      </c>
      <c r="L9683" s="1">
        <v>45341</v>
      </c>
    </row>
    <row r="9684" spans="1:12" x14ac:dyDescent="0.25">
      <c r="A9684" t="s">
        <v>9728</v>
      </c>
      <c r="B9684" t="s">
        <v>30</v>
      </c>
      <c r="C9684" t="s">
        <v>31</v>
      </c>
      <c r="D9684" t="s">
        <v>32</v>
      </c>
      <c r="E9684" t="s">
        <v>16</v>
      </c>
      <c r="F9684" t="s">
        <v>62</v>
      </c>
      <c r="G9684">
        <v>12748.33</v>
      </c>
      <c r="H9684">
        <v>4</v>
      </c>
      <c r="I9684">
        <v>50993.32</v>
      </c>
      <c r="J9684">
        <v>4.21</v>
      </c>
      <c r="K9684">
        <v>1804</v>
      </c>
      <c r="L9684" s="1">
        <v>45513</v>
      </c>
    </row>
    <row r="9685" spans="1:12" x14ac:dyDescent="0.25">
      <c r="A9685" t="s">
        <v>9729</v>
      </c>
      <c r="B9685" t="s">
        <v>65</v>
      </c>
      <c r="C9685" t="s">
        <v>20</v>
      </c>
      <c r="D9685" t="s">
        <v>66</v>
      </c>
      <c r="E9685" t="s">
        <v>16</v>
      </c>
      <c r="F9685" t="s">
        <v>40</v>
      </c>
      <c r="G9685">
        <v>2113.88</v>
      </c>
      <c r="H9685">
        <v>3</v>
      </c>
      <c r="I9685">
        <v>6341.64</v>
      </c>
      <c r="J9685">
        <v>1.44</v>
      </c>
      <c r="K9685">
        <v>39</v>
      </c>
      <c r="L9685" s="1">
        <v>45299</v>
      </c>
    </row>
    <row r="9686" spans="1:12" x14ac:dyDescent="0.25">
      <c r="A9686" t="s">
        <v>9730</v>
      </c>
      <c r="B9686" t="s">
        <v>13</v>
      </c>
      <c r="C9686" t="s">
        <v>14</v>
      </c>
      <c r="D9686" t="s">
        <v>15</v>
      </c>
      <c r="E9686" t="s">
        <v>47</v>
      </c>
      <c r="F9686" t="s">
        <v>17</v>
      </c>
      <c r="G9686">
        <v>3327.87</v>
      </c>
      <c r="H9686">
        <v>1</v>
      </c>
      <c r="I9686">
        <v>3327.87</v>
      </c>
      <c r="J9686">
        <v>2.14</v>
      </c>
      <c r="K9686">
        <v>4151</v>
      </c>
      <c r="L9686" s="1">
        <v>45322</v>
      </c>
    </row>
    <row r="9687" spans="1:12" x14ac:dyDescent="0.25">
      <c r="A9687" t="s">
        <v>9731</v>
      </c>
      <c r="B9687" t="s">
        <v>43</v>
      </c>
      <c r="C9687" t="s">
        <v>44</v>
      </c>
      <c r="D9687" t="s">
        <v>45</v>
      </c>
      <c r="E9687" t="s">
        <v>22</v>
      </c>
      <c r="F9687" t="s">
        <v>40</v>
      </c>
      <c r="G9687">
        <v>19026.28</v>
      </c>
      <c r="H9687">
        <v>2</v>
      </c>
      <c r="I9687">
        <v>38052.559999999998</v>
      </c>
      <c r="J9687">
        <v>2.88</v>
      </c>
      <c r="K9687">
        <v>228</v>
      </c>
      <c r="L9687" s="1">
        <v>45373</v>
      </c>
    </row>
    <row r="9688" spans="1:12" x14ac:dyDescent="0.25">
      <c r="A9688" t="s">
        <v>9732</v>
      </c>
      <c r="B9688" t="s">
        <v>13</v>
      </c>
      <c r="C9688" t="s">
        <v>14</v>
      </c>
      <c r="D9688" t="s">
        <v>15</v>
      </c>
      <c r="E9688" t="s">
        <v>47</v>
      </c>
      <c r="F9688" t="s">
        <v>33</v>
      </c>
      <c r="G9688">
        <v>13824.45</v>
      </c>
      <c r="H9688">
        <v>2</v>
      </c>
      <c r="I9688">
        <v>27648.9</v>
      </c>
      <c r="J9688">
        <v>1.06</v>
      </c>
      <c r="K9688">
        <v>1094</v>
      </c>
      <c r="L9688" s="1">
        <v>45341</v>
      </c>
    </row>
    <row r="9689" spans="1:12" x14ac:dyDescent="0.25">
      <c r="A9689" t="s">
        <v>9733</v>
      </c>
      <c r="B9689" t="s">
        <v>53</v>
      </c>
      <c r="C9689" t="s">
        <v>31</v>
      </c>
      <c r="D9689" t="s">
        <v>54</v>
      </c>
      <c r="E9689" t="s">
        <v>16</v>
      </c>
      <c r="F9689" t="s">
        <v>23</v>
      </c>
      <c r="G9689">
        <v>715.8</v>
      </c>
      <c r="H9689">
        <v>3</v>
      </c>
      <c r="I9689">
        <v>2147.4</v>
      </c>
      <c r="J9689">
        <v>3.44</v>
      </c>
      <c r="K9689">
        <v>2233</v>
      </c>
      <c r="L9689" s="1">
        <v>45411</v>
      </c>
    </row>
    <row r="9690" spans="1:12" x14ac:dyDescent="0.25">
      <c r="A9690" t="s">
        <v>9734</v>
      </c>
      <c r="B9690" t="s">
        <v>25</v>
      </c>
      <c r="C9690" t="s">
        <v>26</v>
      </c>
      <c r="D9690" t="s">
        <v>27</v>
      </c>
      <c r="E9690" t="s">
        <v>22</v>
      </c>
      <c r="F9690" t="s">
        <v>40</v>
      </c>
      <c r="G9690">
        <v>19331.23</v>
      </c>
      <c r="H9690">
        <v>5</v>
      </c>
      <c r="I9690">
        <v>96656.15</v>
      </c>
      <c r="J9690">
        <v>1.29</v>
      </c>
      <c r="K9690">
        <v>2616</v>
      </c>
      <c r="L9690" s="1">
        <v>45432</v>
      </c>
    </row>
    <row r="9691" spans="1:12" x14ac:dyDescent="0.25">
      <c r="A9691" t="s">
        <v>9735</v>
      </c>
      <c r="B9691" t="s">
        <v>65</v>
      </c>
      <c r="C9691" t="s">
        <v>20</v>
      </c>
      <c r="D9691" t="s">
        <v>66</v>
      </c>
      <c r="E9691" t="s">
        <v>22</v>
      </c>
      <c r="F9691" t="s">
        <v>17</v>
      </c>
      <c r="G9691">
        <v>14935.65</v>
      </c>
      <c r="H9691">
        <v>1</v>
      </c>
      <c r="I9691">
        <v>14935.65</v>
      </c>
      <c r="J9691">
        <v>3.45</v>
      </c>
      <c r="K9691">
        <v>4804</v>
      </c>
      <c r="L9691" s="1">
        <v>45580</v>
      </c>
    </row>
    <row r="9692" spans="1:12" x14ac:dyDescent="0.25">
      <c r="A9692" t="s">
        <v>9736</v>
      </c>
      <c r="B9692" t="s">
        <v>65</v>
      </c>
      <c r="C9692" t="s">
        <v>20</v>
      </c>
      <c r="D9692" t="s">
        <v>66</v>
      </c>
      <c r="E9692" t="s">
        <v>47</v>
      </c>
      <c r="F9692" t="s">
        <v>33</v>
      </c>
      <c r="G9692">
        <v>4912.21</v>
      </c>
      <c r="H9692">
        <v>4</v>
      </c>
      <c r="I9692">
        <v>19648.84</v>
      </c>
      <c r="J9692">
        <v>3.86</v>
      </c>
      <c r="K9692">
        <v>2770</v>
      </c>
      <c r="L9692" s="1">
        <v>45521</v>
      </c>
    </row>
    <row r="9693" spans="1:12" x14ac:dyDescent="0.25">
      <c r="A9693" t="s">
        <v>9737</v>
      </c>
      <c r="B9693" t="s">
        <v>25</v>
      </c>
      <c r="C9693" t="s">
        <v>26</v>
      </c>
      <c r="D9693" t="s">
        <v>27</v>
      </c>
      <c r="E9693" t="s">
        <v>16</v>
      </c>
      <c r="F9693" t="s">
        <v>33</v>
      </c>
      <c r="G9693">
        <v>10278.35</v>
      </c>
      <c r="H9693">
        <v>3</v>
      </c>
      <c r="I9693">
        <v>30835.05</v>
      </c>
      <c r="J9693">
        <v>1.32</v>
      </c>
      <c r="K9693">
        <v>4712</v>
      </c>
      <c r="L9693" s="1">
        <v>45367</v>
      </c>
    </row>
    <row r="9694" spans="1:12" x14ac:dyDescent="0.25">
      <c r="A9694" t="s">
        <v>9738</v>
      </c>
      <c r="B9694" t="s">
        <v>65</v>
      </c>
      <c r="C9694" t="s">
        <v>20</v>
      </c>
      <c r="D9694" t="s">
        <v>66</v>
      </c>
      <c r="E9694" t="s">
        <v>16</v>
      </c>
      <c r="F9694" t="s">
        <v>28</v>
      </c>
      <c r="G9694">
        <v>14445.13</v>
      </c>
      <c r="H9694">
        <v>3</v>
      </c>
      <c r="I9694">
        <v>43335.39</v>
      </c>
      <c r="J9694">
        <v>2.4</v>
      </c>
      <c r="K9694">
        <v>3067</v>
      </c>
      <c r="L9694" s="1">
        <v>45500</v>
      </c>
    </row>
    <row r="9695" spans="1:12" x14ac:dyDescent="0.25">
      <c r="A9695" t="s">
        <v>9739</v>
      </c>
      <c r="B9695" t="s">
        <v>53</v>
      </c>
      <c r="C9695" t="s">
        <v>31</v>
      </c>
      <c r="D9695" t="s">
        <v>54</v>
      </c>
      <c r="E9695" t="s">
        <v>47</v>
      </c>
      <c r="F9695" t="s">
        <v>40</v>
      </c>
      <c r="G9695">
        <v>8143.24</v>
      </c>
      <c r="H9695">
        <v>4</v>
      </c>
      <c r="I9695">
        <v>32572.959999999999</v>
      </c>
      <c r="J9695">
        <v>2.91</v>
      </c>
      <c r="K9695">
        <v>1947</v>
      </c>
      <c r="L9695" s="1">
        <v>45650</v>
      </c>
    </row>
    <row r="9696" spans="1:12" x14ac:dyDescent="0.25">
      <c r="A9696" t="s">
        <v>9740</v>
      </c>
      <c r="B9696" t="s">
        <v>13</v>
      </c>
      <c r="C9696" t="s">
        <v>14</v>
      </c>
      <c r="D9696" t="s">
        <v>15</v>
      </c>
      <c r="E9696" t="s">
        <v>22</v>
      </c>
      <c r="F9696" t="s">
        <v>62</v>
      </c>
      <c r="G9696">
        <v>9019.59</v>
      </c>
      <c r="H9696">
        <v>2</v>
      </c>
      <c r="I9696">
        <v>18039.18</v>
      </c>
      <c r="J9696">
        <v>1.36</v>
      </c>
      <c r="K9696">
        <v>584</v>
      </c>
      <c r="L9696" s="1">
        <v>45471</v>
      </c>
    </row>
    <row r="9697" spans="1:12" x14ac:dyDescent="0.25">
      <c r="A9697" t="s">
        <v>9741</v>
      </c>
      <c r="B9697" t="s">
        <v>38</v>
      </c>
      <c r="C9697" t="s">
        <v>20</v>
      </c>
      <c r="D9697" t="s">
        <v>39</v>
      </c>
      <c r="E9697" t="s">
        <v>47</v>
      </c>
      <c r="F9697" t="s">
        <v>62</v>
      </c>
      <c r="G9697">
        <v>6933.57</v>
      </c>
      <c r="H9697">
        <v>1</v>
      </c>
      <c r="I9697">
        <v>6933.57</v>
      </c>
      <c r="J9697">
        <v>2.54</v>
      </c>
      <c r="K9697">
        <v>4635</v>
      </c>
      <c r="L9697" s="1">
        <v>45305</v>
      </c>
    </row>
    <row r="9698" spans="1:12" x14ac:dyDescent="0.25">
      <c r="A9698" t="s">
        <v>9742</v>
      </c>
      <c r="B9698" t="s">
        <v>38</v>
      </c>
      <c r="C9698" t="s">
        <v>20</v>
      </c>
      <c r="D9698" t="s">
        <v>39</v>
      </c>
      <c r="E9698" t="s">
        <v>22</v>
      </c>
      <c r="F9698" t="s">
        <v>33</v>
      </c>
      <c r="G9698">
        <v>5308.36</v>
      </c>
      <c r="H9698">
        <v>5</v>
      </c>
      <c r="I9698">
        <v>26541.8</v>
      </c>
      <c r="J9698">
        <v>2.71</v>
      </c>
      <c r="K9698">
        <v>3764</v>
      </c>
      <c r="L9698" s="1">
        <v>45404</v>
      </c>
    </row>
    <row r="9699" spans="1:12" x14ac:dyDescent="0.25">
      <c r="A9699" t="s">
        <v>9743</v>
      </c>
      <c r="B9699" t="s">
        <v>43</v>
      </c>
      <c r="C9699" t="s">
        <v>44</v>
      </c>
      <c r="D9699" t="s">
        <v>45</v>
      </c>
      <c r="E9699" t="s">
        <v>16</v>
      </c>
      <c r="F9699" t="s">
        <v>33</v>
      </c>
      <c r="G9699">
        <v>5882.86</v>
      </c>
      <c r="H9699">
        <v>2</v>
      </c>
      <c r="I9699">
        <v>11765.72</v>
      </c>
      <c r="J9699">
        <v>2.5299999999999998</v>
      </c>
      <c r="K9699">
        <v>1673</v>
      </c>
      <c r="L9699" s="1">
        <v>45595</v>
      </c>
    </row>
    <row r="9700" spans="1:12" x14ac:dyDescent="0.25">
      <c r="A9700" t="s">
        <v>9744</v>
      </c>
      <c r="B9700" t="s">
        <v>30</v>
      </c>
      <c r="C9700" t="s">
        <v>31</v>
      </c>
      <c r="D9700" t="s">
        <v>32</v>
      </c>
      <c r="E9700" t="s">
        <v>47</v>
      </c>
      <c r="F9700" t="s">
        <v>23</v>
      </c>
      <c r="G9700">
        <v>13011.96</v>
      </c>
      <c r="H9700">
        <v>1</v>
      </c>
      <c r="I9700">
        <v>13011.96</v>
      </c>
      <c r="J9700">
        <v>2.97</v>
      </c>
      <c r="K9700">
        <v>2208</v>
      </c>
      <c r="L9700" s="1">
        <v>45632</v>
      </c>
    </row>
    <row r="9701" spans="1:12" x14ac:dyDescent="0.25">
      <c r="A9701" t="s">
        <v>9745</v>
      </c>
      <c r="B9701" t="s">
        <v>30</v>
      </c>
      <c r="C9701" t="s">
        <v>31</v>
      </c>
      <c r="D9701" t="s">
        <v>32</v>
      </c>
      <c r="E9701" t="s">
        <v>22</v>
      </c>
      <c r="F9701" t="s">
        <v>33</v>
      </c>
      <c r="G9701">
        <v>10181.69</v>
      </c>
      <c r="H9701">
        <v>4</v>
      </c>
      <c r="I9701">
        <v>40726.76</v>
      </c>
      <c r="J9701">
        <v>3.56</v>
      </c>
      <c r="K9701">
        <v>614</v>
      </c>
      <c r="L9701" s="1">
        <v>45577</v>
      </c>
    </row>
    <row r="9702" spans="1:12" x14ac:dyDescent="0.25">
      <c r="A9702" t="s">
        <v>9746</v>
      </c>
      <c r="B9702" t="s">
        <v>19</v>
      </c>
      <c r="C9702" t="s">
        <v>20</v>
      </c>
      <c r="D9702" t="s">
        <v>21</v>
      </c>
      <c r="E9702" t="s">
        <v>47</v>
      </c>
      <c r="F9702" t="s">
        <v>40</v>
      </c>
      <c r="G9702">
        <v>2135.75</v>
      </c>
      <c r="H9702">
        <v>5</v>
      </c>
      <c r="I9702">
        <v>10678.75</v>
      </c>
      <c r="J9702">
        <v>3.51</v>
      </c>
      <c r="K9702">
        <v>145</v>
      </c>
      <c r="L9702" s="1">
        <v>45390</v>
      </c>
    </row>
    <row r="9703" spans="1:12" x14ac:dyDescent="0.25">
      <c r="A9703" t="s">
        <v>9747</v>
      </c>
      <c r="B9703" t="s">
        <v>43</v>
      </c>
      <c r="C9703" t="s">
        <v>44</v>
      </c>
      <c r="D9703" t="s">
        <v>45</v>
      </c>
      <c r="E9703" t="s">
        <v>47</v>
      </c>
      <c r="F9703" t="s">
        <v>62</v>
      </c>
      <c r="G9703">
        <v>9877.0400000000009</v>
      </c>
      <c r="H9703">
        <v>1</v>
      </c>
      <c r="I9703">
        <v>9877.0400000000009</v>
      </c>
      <c r="J9703">
        <v>2.71</v>
      </c>
      <c r="K9703">
        <v>3023</v>
      </c>
      <c r="L9703" s="1">
        <v>45549</v>
      </c>
    </row>
    <row r="9704" spans="1:12" x14ac:dyDescent="0.25">
      <c r="A9704" t="s">
        <v>9748</v>
      </c>
      <c r="B9704" t="s">
        <v>38</v>
      </c>
      <c r="C9704" t="s">
        <v>20</v>
      </c>
      <c r="D9704" t="s">
        <v>39</v>
      </c>
      <c r="E9704" t="s">
        <v>47</v>
      </c>
      <c r="F9704" t="s">
        <v>62</v>
      </c>
      <c r="G9704">
        <v>15961.92</v>
      </c>
      <c r="H9704">
        <v>2</v>
      </c>
      <c r="I9704">
        <v>31923.84</v>
      </c>
      <c r="J9704">
        <v>2.38</v>
      </c>
      <c r="K9704">
        <v>1546</v>
      </c>
      <c r="L9704" s="1">
        <v>45640</v>
      </c>
    </row>
    <row r="9705" spans="1:12" x14ac:dyDescent="0.25">
      <c r="A9705" t="s">
        <v>9749</v>
      </c>
      <c r="B9705" t="s">
        <v>43</v>
      </c>
      <c r="C9705" t="s">
        <v>44</v>
      </c>
      <c r="D9705" t="s">
        <v>45</v>
      </c>
      <c r="E9705" t="s">
        <v>47</v>
      </c>
      <c r="F9705" t="s">
        <v>62</v>
      </c>
      <c r="G9705">
        <v>7894.27</v>
      </c>
      <c r="H9705">
        <v>4</v>
      </c>
      <c r="I9705">
        <v>31577.08</v>
      </c>
      <c r="J9705">
        <v>2.86</v>
      </c>
      <c r="K9705">
        <v>823</v>
      </c>
      <c r="L9705" s="1">
        <v>45350</v>
      </c>
    </row>
    <row r="9706" spans="1:12" x14ac:dyDescent="0.25">
      <c r="A9706" t="s">
        <v>9750</v>
      </c>
      <c r="B9706" t="s">
        <v>19</v>
      </c>
      <c r="C9706" t="s">
        <v>20</v>
      </c>
      <c r="D9706" t="s">
        <v>21</v>
      </c>
      <c r="E9706" t="s">
        <v>22</v>
      </c>
      <c r="F9706" t="s">
        <v>28</v>
      </c>
      <c r="G9706">
        <v>7946.87</v>
      </c>
      <c r="H9706">
        <v>3</v>
      </c>
      <c r="I9706">
        <v>23840.61</v>
      </c>
      <c r="J9706">
        <v>2.8</v>
      </c>
      <c r="K9706">
        <v>1656</v>
      </c>
      <c r="L9706" s="1">
        <v>45497</v>
      </c>
    </row>
    <row r="9707" spans="1:12" x14ac:dyDescent="0.25">
      <c r="A9707" t="s">
        <v>9751</v>
      </c>
      <c r="B9707" t="s">
        <v>38</v>
      </c>
      <c r="C9707" t="s">
        <v>20</v>
      </c>
      <c r="D9707" t="s">
        <v>39</v>
      </c>
      <c r="E9707" t="s">
        <v>16</v>
      </c>
      <c r="F9707" t="s">
        <v>62</v>
      </c>
      <c r="G9707">
        <v>14443.34</v>
      </c>
      <c r="H9707">
        <v>4</v>
      </c>
      <c r="I9707">
        <v>57773.36</v>
      </c>
      <c r="J9707">
        <v>1.75</v>
      </c>
      <c r="K9707">
        <v>4459</v>
      </c>
      <c r="L9707" s="1">
        <v>45437</v>
      </c>
    </row>
    <row r="9708" spans="1:12" x14ac:dyDescent="0.25">
      <c r="A9708" t="s">
        <v>9752</v>
      </c>
      <c r="B9708" t="s">
        <v>30</v>
      </c>
      <c r="C9708" t="s">
        <v>31</v>
      </c>
      <c r="D9708" t="s">
        <v>32</v>
      </c>
      <c r="E9708" t="s">
        <v>47</v>
      </c>
      <c r="F9708" t="s">
        <v>23</v>
      </c>
      <c r="G9708">
        <v>9703.6299999999992</v>
      </c>
      <c r="H9708">
        <v>2</v>
      </c>
      <c r="I9708">
        <v>19407.259999999998</v>
      </c>
      <c r="J9708">
        <v>1.72</v>
      </c>
      <c r="K9708">
        <v>4912</v>
      </c>
      <c r="L9708" s="1">
        <v>45446</v>
      </c>
    </row>
    <row r="9709" spans="1:12" x14ac:dyDescent="0.25">
      <c r="A9709" t="s">
        <v>9753</v>
      </c>
      <c r="B9709" t="s">
        <v>25</v>
      </c>
      <c r="C9709" t="s">
        <v>26</v>
      </c>
      <c r="D9709" t="s">
        <v>27</v>
      </c>
      <c r="E9709" t="s">
        <v>22</v>
      </c>
      <c r="F9709" t="s">
        <v>28</v>
      </c>
      <c r="G9709">
        <v>12532.71</v>
      </c>
      <c r="H9709">
        <v>5</v>
      </c>
      <c r="I9709">
        <v>62663.55</v>
      </c>
      <c r="J9709">
        <v>4.07</v>
      </c>
      <c r="K9709">
        <v>3204</v>
      </c>
      <c r="L9709" s="1">
        <v>45399</v>
      </c>
    </row>
    <row r="9710" spans="1:12" x14ac:dyDescent="0.25">
      <c r="A9710" t="s">
        <v>9754</v>
      </c>
      <c r="B9710" t="s">
        <v>19</v>
      </c>
      <c r="C9710" t="s">
        <v>20</v>
      </c>
      <c r="D9710" t="s">
        <v>21</v>
      </c>
      <c r="E9710" t="s">
        <v>22</v>
      </c>
      <c r="F9710" t="s">
        <v>23</v>
      </c>
      <c r="G9710">
        <v>13665.75</v>
      </c>
      <c r="H9710">
        <v>3</v>
      </c>
      <c r="I9710">
        <v>40997.25</v>
      </c>
      <c r="J9710">
        <v>1.93</v>
      </c>
      <c r="K9710">
        <v>3380</v>
      </c>
      <c r="L9710" s="1">
        <v>45326</v>
      </c>
    </row>
    <row r="9711" spans="1:12" x14ac:dyDescent="0.25">
      <c r="A9711" t="s">
        <v>9755</v>
      </c>
      <c r="B9711" t="s">
        <v>43</v>
      </c>
      <c r="C9711" t="s">
        <v>44</v>
      </c>
      <c r="D9711" t="s">
        <v>45</v>
      </c>
      <c r="E9711" t="s">
        <v>22</v>
      </c>
      <c r="F9711" t="s">
        <v>23</v>
      </c>
      <c r="G9711">
        <v>3525.83</v>
      </c>
      <c r="H9711">
        <v>1</v>
      </c>
      <c r="I9711">
        <v>3525.83</v>
      </c>
      <c r="J9711">
        <v>1.72</v>
      </c>
      <c r="K9711">
        <v>3329</v>
      </c>
      <c r="L9711" s="1">
        <v>45588</v>
      </c>
    </row>
    <row r="9712" spans="1:12" x14ac:dyDescent="0.25">
      <c r="A9712" t="s">
        <v>9756</v>
      </c>
      <c r="B9712" t="s">
        <v>65</v>
      </c>
      <c r="C9712" t="s">
        <v>20</v>
      </c>
      <c r="D9712" t="s">
        <v>66</v>
      </c>
      <c r="E9712" t="s">
        <v>22</v>
      </c>
      <c r="F9712" t="s">
        <v>33</v>
      </c>
      <c r="G9712">
        <v>5656.57</v>
      </c>
      <c r="H9712">
        <v>3</v>
      </c>
      <c r="I9712">
        <v>16969.71</v>
      </c>
      <c r="J9712">
        <v>1.29</v>
      </c>
      <c r="K9712">
        <v>3098</v>
      </c>
      <c r="L9712" s="1">
        <v>45358</v>
      </c>
    </row>
    <row r="9713" spans="1:12" x14ac:dyDescent="0.25">
      <c r="A9713" t="s">
        <v>9757</v>
      </c>
      <c r="B9713" t="s">
        <v>25</v>
      </c>
      <c r="C9713" t="s">
        <v>26</v>
      </c>
      <c r="D9713" t="s">
        <v>27</v>
      </c>
      <c r="E9713" t="s">
        <v>16</v>
      </c>
      <c r="F9713" t="s">
        <v>23</v>
      </c>
      <c r="G9713">
        <v>3751.04</v>
      </c>
      <c r="H9713">
        <v>4</v>
      </c>
      <c r="I9713">
        <v>15004.16</v>
      </c>
      <c r="J9713">
        <v>2.23</v>
      </c>
      <c r="K9713">
        <v>3807</v>
      </c>
      <c r="L9713" s="1">
        <v>45460</v>
      </c>
    </row>
    <row r="9714" spans="1:12" x14ac:dyDescent="0.25">
      <c r="A9714" t="s">
        <v>9758</v>
      </c>
      <c r="B9714" t="s">
        <v>49</v>
      </c>
      <c r="C9714" t="s">
        <v>14</v>
      </c>
      <c r="D9714" t="s">
        <v>50</v>
      </c>
      <c r="E9714" t="s">
        <v>16</v>
      </c>
      <c r="F9714" t="s">
        <v>17</v>
      </c>
      <c r="G9714">
        <v>5141.3500000000004</v>
      </c>
      <c r="H9714">
        <v>1</v>
      </c>
      <c r="I9714">
        <v>5141.3500000000004</v>
      </c>
      <c r="J9714">
        <v>3.52</v>
      </c>
      <c r="K9714">
        <v>1767</v>
      </c>
      <c r="L9714" s="1">
        <v>45445</v>
      </c>
    </row>
    <row r="9715" spans="1:12" x14ac:dyDescent="0.25">
      <c r="A9715" t="s">
        <v>9759</v>
      </c>
      <c r="B9715" t="s">
        <v>13</v>
      </c>
      <c r="C9715" t="s">
        <v>14</v>
      </c>
      <c r="D9715" t="s">
        <v>15</v>
      </c>
      <c r="E9715" t="s">
        <v>16</v>
      </c>
      <c r="F9715" t="s">
        <v>17</v>
      </c>
      <c r="G9715">
        <v>5026.6499999999996</v>
      </c>
      <c r="H9715">
        <v>2</v>
      </c>
      <c r="I9715">
        <v>10053.299999999999</v>
      </c>
      <c r="J9715">
        <v>3.24</v>
      </c>
      <c r="K9715">
        <v>195</v>
      </c>
      <c r="L9715" s="1">
        <v>45403</v>
      </c>
    </row>
    <row r="9716" spans="1:12" x14ac:dyDescent="0.25">
      <c r="A9716" t="s">
        <v>9760</v>
      </c>
      <c r="B9716" t="s">
        <v>35</v>
      </c>
      <c r="C9716" t="s">
        <v>14</v>
      </c>
      <c r="D9716" t="s">
        <v>36</v>
      </c>
      <c r="E9716" t="s">
        <v>16</v>
      </c>
      <c r="F9716" t="s">
        <v>23</v>
      </c>
      <c r="G9716">
        <v>5409.99</v>
      </c>
      <c r="H9716">
        <v>5</v>
      </c>
      <c r="I9716">
        <v>27049.95</v>
      </c>
      <c r="J9716">
        <v>4.5999999999999996</v>
      </c>
      <c r="K9716">
        <v>1545</v>
      </c>
      <c r="L9716" s="1">
        <v>45317</v>
      </c>
    </row>
    <row r="9717" spans="1:12" x14ac:dyDescent="0.25">
      <c r="A9717" t="s">
        <v>9761</v>
      </c>
      <c r="B9717" t="s">
        <v>19</v>
      </c>
      <c r="C9717" t="s">
        <v>20</v>
      </c>
      <c r="D9717" t="s">
        <v>21</v>
      </c>
      <c r="E9717" t="s">
        <v>16</v>
      </c>
      <c r="F9717" t="s">
        <v>33</v>
      </c>
      <c r="G9717">
        <v>10756.5</v>
      </c>
      <c r="H9717">
        <v>5</v>
      </c>
      <c r="I9717">
        <v>53782.5</v>
      </c>
      <c r="J9717">
        <v>3.68</v>
      </c>
      <c r="K9717">
        <v>529</v>
      </c>
      <c r="L9717" s="1">
        <v>45629</v>
      </c>
    </row>
    <row r="9718" spans="1:12" x14ac:dyDescent="0.25">
      <c r="A9718" t="s">
        <v>9762</v>
      </c>
      <c r="B9718" t="s">
        <v>30</v>
      </c>
      <c r="C9718" t="s">
        <v>31</v>
      </c>
      <c r="D9718" t="s">
        <v>32</v>
      </c>
      <c r="E9718" t="s">
        <v>22</v>
      </c>
      <c r="F9718" t="s">
        <v>17</v>
      </c>
      <c r="G9718">
        <v>13276.23</v>
      </c>
      <c r="H9718">
        <v>5</v>
      </c>
      <c r="I9718">
        <v>66381.149999999994</v>
      </c>
      <c r="J9718">
        <v>2.46</v>
      </c>
      <c r="K9718">
        <v>3344</v>
      </c>
      <c r="L9718" s="1">
        <v>45613</v>
      </c>
    </row>
    <row r="9719" spans="1:12" x14ac:dyDescent="0.25">
      <c r="A9719" t="s">
        <v>9763</v>
      </c>
      <c r="B9719" t="s">
        <v>43</v>
      </c>
      <c r="C9719" t="s">
        <v>44</v>
      </c>
      <c r="D9719" t="s">
        <v>45</v>
      </c>
      <c r="E9719" t="s">
        <v>47</v>
      </c>
      <c r="F9719" t="s">
        <v>23</v>
      </c>
      <c r="G9719">
        <v>14953.09</v>
      </c>
      <c r="H9719">
        <v>4</v>
      </c>
      <c r="I9719">
        <v>59812.36</v>
      </c>
      <c r="J9719">
        <v>2.02</v>
      </c>
      <c r="K9719">
        <v>3198</v>
      </c>
      <c r="L9719" s="1">
        <v>45545</v>
      </c>
    </row>
    <row r="9720" spans="1:12" x14ac:dyDescent="0.25">
      <c r="A9720" t="s">
        <v>9764</v>
      </c>
      <c r="B9720" t="s">
        <v>49</v>
      </c>
      <c r="C9720" t="s">
        <v>14</v>
      </c>
      <c r="D9720" t="s">
        <v>50</v>
      </c>
      <c r="E9720" t="s">
        <v>22</v>
      </c>
      <c r="F9720" t="s">
        <v>40</v>
      </c>
      <c r="G9720">
        <v>17100.830000000002</v>
      </c>
      <c r="H9720">
        <v>3</v>
      </c>
      <c r="I9720">
        <v>51302.49</v>
      </c>
      <c r="J9720">
        <v>1.33</v>
      </c>
      <c r="K9720">
        <v>2566</v>
      </c>
      <c r="L9720" s="1">
        <v>45398</v>
      </c>
    </row>
    <row r="9721" spans="1:12" x14ac:dyDescent="0.25">
      <c r="A9721" t="s">
        <v>9765</v>
      </c>
      <c r="B9721" t="s">
        <v>53</v>
      </c>
      <c r="C9721" t="s">
        <v>31</v>
      </c>
      <c r="D9721" t="s">
        <v>54</v>
      </c>
      <c r="E9721" t="s">
        <v>22</v>
      </c>
      <c r="F9721" t="s">
        <v>23</v>
      </c>
      <c r="G9721">
        <v>14070.55</v>
      </c>
      <c r="H9721">
        <v>3</v>
      </c>
      <c r="I9721">
        <v>42211.65</v>
      </c>
      <c r="J9721">
        <v>1.21</v>
      </c>
      <c r="K9721">
        <v>1651</v>
      </c>
      <c r="L9721" s="1">
        <v>45616</v>
      </c>
    </row>
    <row r="9722" spans="1:12" x14ac:dyDescent="0.25">
      <c r="A9722" t="s">
        <v>9766</v>
      </c>
      <c r="B9722" t="s">
        <v>19</v>
      </c>
      <c r="C9722" t="s">
        <v>20</v>
      </c>
      <c r="D9722" t="s">
        <v>21</v>
      </c>
      <c r="E9722" t="s">
        <v>47</v>
      </c>
      <c r="F9722" t="s">
        <v>23</v>
      </c>
      <c r="G9722">
        <v>8207.0499999999993</v>
      </c>
      <c r="H9722">
        <v>3</v>
      </c>
      <c r="I9722">
        <v>24621.15</v>
      </c>
      <c r="J9722">
        <v>3.55</v>
      </c>
      <c r="K9722">
        <v>613</v>
      </c>
      <c r="L9722" s="1">
        <v>45447</v>
      </c>
    </row>
    <row r="9723" spans="1:12" x14ac:dyDescent="0.25">
      <c r="A9723" t="s">
        <v>9767</v>
      </c>
      <c r="B9723" t="s">
        <v>43</v>
      </c>
      <c r="C9723" t="s">
        <v>44</v>
      </c>
      <c r="D9723" t="s">
        <v>45</v>
      </c>
      <c r="E9723" t="s">
        <v>16</v>
      </c>
      <c r="F9723" t="s">
        <v>23</v>
      </c>
      <c r="G9723">
        <v>3666.02</v>
      </c>
      <c r="H9723">
        <v>5</v>
      </c>
      <c r="I9723">
        <v>18330.099999999999</v>
      </c>
      <c r="J9723">
        <v>1.33</v>
      </c>
      <c r="K9723">
        <v>4411</v>
      </c>
      <c r="L9723" s="1">
        <v>45396</v>
      </c>
    </row>
    <row r="9724" spans="1:12" x14ac:dyDescent="0.25">
      <c r="A9724" t="s">
        <v>9768</v>
      </c>
      <c r="B9724" t="s">
        <v>35</v>
      </c>
      <c r="C9724" t="s">
        <v>14</v>
      </c>
      <c r="D9724" t="s">
        <v>36</v>
      </c>
      <c r="E9724" t="s">
        <v>22</v>
      </c>
      <c r="F9724" t="s">
        <v>17</v>
      </c>
      <c r="G9724">
        <v>19487.8</v>
      </c>
      <c r="H9724">
        <v>5</v>
      </c>
      <c r="I9724">
        <v>97439</v>
      </c>
      <c r="J9724">
        <v>4.09</v>
      </c>
      <c r="K9724">
        <v>4015</v>
      </c>
      <c r="L9724" s="1">
        <v>45371</v>
      </c>
    </row>
    <row r="9725" spans="1:12" x14ac:dyDescent="0.25">
      <c r="A9725" t="s">
        <v>9769</v>
      </c>
      <c r="B9725" t="s">
        <v>35</v>
      </c>
      <c r="C9725" t="s">
        <v>14</v>
      </c>
      <c r="D9725" t="s">
        <v>36</v>
      </c>
      <c r="E9725" t="s">
        <v>16</v>
      </c>
      <c r="F9725" t="s">
        <v>28</v>
      </c>
      <c r="G9725">
        <v>11011.93</v>
      </c>
      <c r="H9725">
        <v>4</v>
      </c>
      <c r="I9725">
        <v>44047.72</v>
      </c>
      <c r="J9725">
        <v>4.71</v>
      </c>
      <c r="K9725">
        <v>3082</v>
      </c>
      <c r="L9725" s="1">
        <v>45603</v>
      </c>
    </row>
    <row r="9726" spans="1:12" x14ac:dyDescent="0.25">
      <c r="A9726" t="s">
        <v>9770</v>
      </c>
      <c r="B9726" t="s">
        <v>65</v>
      </c>
      <c r="C9726" t="s">
        <v>20</v>
      </c>
      <c r="D9726" t="s">
        <v>66</v>
      </c>
      <c r="E9726" t="s">
        <v>22</v>
      </c>
      <c r="F9726" t="s">
        <v>33</v>
      </c>
      <c r="G9726">
        <v>10762.5</v>
      </c>
      <c r="H9726">
        <v>4</v>
      </c>
      <c r="I9726">
        <v>43050</v>
      </c>
      <c r="J9726">
        <v>2.19</v>
      </c>
      <c r="K9726">
        <v>1012</v>
      </c>
      <c r="L9726" s="1">
        <v>45388</v>
      </c>
    </row>
    <row r="9727" spans="1:12" x14ac:dyDescent="0.25">
      <c r="A9727" t="s">
        <v>9771</v>
      </c>
      <c r="B9727" t="s">
        <v>38</v>
      </c>
      <c r="C9727" t="s">
        <v>20</v>
      </c>
      <c r="D9727" t="s">
        <v>39</v>
      </c>
      <c r="E9727" t="s">
        <v>16</v>
      </c>
      <c r="F9727" t="s">
        <v>62</v>
      </c>
      <c r="G9727">
        <v>15843.5</v>
      </c>
      <c r="H9727">
        <v>2</v>
      </c>
      <c r="I9727">
        <v>31687</v>
      </c>
      <c r="J9727">
        <v>1.95</v>
      </c>
      <c r="K9727">
        <v>4434</v>
      </c>
      <c r="L9727" s="1">
        <v>45427</v>
      </c>
    </row>
    <row r="9728" spans="1:12" x14ac:dyDescent="0.25">
      <c r="A9728" t="s">
        <v>9772</v>
      </c>
      <c r="B9728" t="s">
        <v>19</v>
      </c>
      <c r="C9728" t="s">
        <v>20</v>
      </c>
      <c r="D9728" t="s">
        <v>21</v>
      </c>
      <c r="E9728" t="s">
        <v>22</v>
      </c>
      <c r="F9728" t="s">
        <v>33</v>
      </c>
      <c r="G9728">
        <v>7685.89</v>
      </c>
      <c r="H9728">
        <v>2</v>
      </c>
      <c r="I9728">
        <v>15371.78</v>
      </c>
      <c r="J9728">
        <v>3.39</v>
      </c>
      <c r="K9728">
        <v>3466</v>
      </c>
      <c r="L9728" s="1">
        <v>45448</v>
      </c>
    </row>
    <row r="9729" spans="1:12" x14ac:dyDescent="0.25">
      <c r="A9729" t="s">
        <v>9773</v>
      </c>
      <c r="B9729" t="s">
        <v>35</v>
      </c>
      <c r="C9729" t="s">
        <v>14</v>
      </c>
      <c r="D9729" t="s">
        <v>36</v>
      </c>
      <c r="E9729" t="s">
        <v>47</v>
      </c>
      <c r="F9729" t="s">
        <v>28</v>
      </c>
      <c r="G9729">
        <v>17574.150000000001</v>
      </c>
      <c r="H9729">
        <v>5</v>
      </c>
      <c r="I9729">
        <v>87870.75</v>
      </c>
      <c r="J9729">
        <v>4.24</v>
      </c>
      <c r="K9729">
        <v>2547</v>
      </c>
      <c r="L9729" s="1">
        <v>45456</v>
      </c>
    </row>
    <row r="9730" spans="1:12" x14ac:dyDescent="0.25">
      <c r="A9730" t="s">
        <v>9774</v>
      </c>
      <c r="B9730" t="s">
        <v>38</v>
      </c>
      <c r="C9730" t="s">
        <v>20</v>
      </c>
      <c r="D9730" t="s">
        <v>39</v>
      </c>
      <c r="E9730" t="s">
        <v>47</v>
      </c>
      <c r="F9730" t="s">
        <v>23</v>
      </c>
      <c r="G9730">
        <v>3008.7</v>
      </c>
      <c r="H9730">
        <v>4</v>
      </c>
      <c r="I9730">
        <v>12034.8</v>
      </c>
      <c r="J9730">
        <v>2.5</v>
      </c>
      <c r="K9730">
        <v>4036</v>
      </c>
      <c r="L9730" s="1">
        <v>45629</v>
      </c>
    </row>
    <row r="9731" spans="1:12" x14ac:dyDescent="0.25">
      <c r="A9731" t="s">
        <v>9775</v>
      </c>
      <c r="B9731" t="s">
        <v>53</v>
      </c>
      <c r="C9731" t="s">
        <v>31</v>
      </c>
      <c r="D9731" t="s">
        <v>54</v>
      </c>
      <c r="E9731" t="s">
        <v>47</v>
      </c>
      <c r="F9731" t="s">
        <v>17</v>
      </c>
      <c r="G9731">
        <v>15548.62</v>
      </c>
      <c r="H9731">
        <v>4</v>
      </c>
      <c r="I9731">
        <v>62194.48</v>
      </c>
      <c r="J9731">
        <v>4.8899999999999997</v>
      </c>
      <c r="K9731">
        <v>635</v>
      </c>
      <c r="L9731" s="1">
        <v>45508</v>
      </c>
    </row>
    <row r="9732" spans="1:12" x14ac:dyDescent="0.25">
      <c r="A9732" t="s">
        <v>9776</v>
      </c>
      <c r="B9732" t="s">
        <v>30</v>
      </c>
      <c r="C9732" t="s">
        <v>31</v>
      </c>
      <c r="D9732" t="s">
        <v>32</v>
      </c>
      <c r="E9732" t="s">
        <v>16</v>
      </c>
      <c r="F9732" t="s">
        <v>62</v>
      </c>
      <c r="G9732">
        <v>15211.02</v>
      </c>
      <c r="H9732">
        <v>1</v>
      </c>
      <c r="I9732">
        <v>15211.02</v>
      </c>
      <c r="J9732">
        <v>2.1800000000000002</v>
      </c>
      <c r="K9732">
        <v>3641</v>
      </c>
      <c r="L9732" s="1">
        <v>45629</v>
      </c>
    </row>
    <row r="9733" spans="1:12" x14ac:dyDescent="0.25">
      <c r="A9733" t="s">
        <v>9777</v>
      </c>
      <c r="B9733" t="s">
        <v>30</v>
      </c>
      <c r="C9733" t="s">
        <v>31</v>
      </c>
      <c r="D9733" t="s">
        <v>32</v>
      </c>
      <c r="E9733" t="s">
        <v>16</v>
      </c>
      <c r="F9733" t="s">
        <v>23</v>
      </c>
      <c r="G9733">
        <v>6371.91</v>
      </c>
      <c r="H9733">
        <v>5</v>
      </c>
      <c r="I9733">
        <v>31859.55</v>
      </c>
      <c r="J9733">
        <v>2.06</v>
      </c>
      <c r="K9733">
        <v>4556</v>
      </c>
      <c r="L9733" s="1">
        <v>45506</v>
      </c>
    </row>
    <row r="9734" spans="1:12" x14ac:dyDescent="0.25">
      <c r="A9734" t="s">
        <v>9778</v>
      </c>
      <c r="B9734" t="s">
        <v>25</v>
      </c>
      <c r="C9734" t="s">
        <v>26</v>
      </c>
      <c r="D9734" t="s">
        <v>27</v>
      </c>
      <c r="E9734" t="s">
        <v>47</v>
      </c>
      <c r="F9734" t="s">
        <v>33</v>
      </c>
      <c r="G9734">
        <v>13458.23</v>
      </c>
      <c r="H9734">
        <v>2</v>
      </c>
      <c r="I9734">
        <v>26916.46</v>
      </c>
      <c r="J9734">
        <v>1.41</v>
      </c>
      <c r="K9734">
        <v>903</v>
      </c>
      <c r="L9734" s="1">
        <v>45607</v>
      </c>
    </row>
    <row r="9735" spans="1:12" x14ac:dyDescent="0.25">
      <c r="A9735" t="s">
        <v>9779</v>
      </c>
      <c r="B9735" t="s">
        <v>53</v>
      </c>
      <c r="C9735" t="s">
        <v>31</v>
      </c>
      <c r="D9735" t="s">
        <v>54</v>
      </c>
      <c r="E9735" t="s">
        <v>16</v>
      </c>
      <c r="F9735" t="s">
        <v>28</v>
      </c>
      <c r="G9735">
        <v>2089.9499999999998</v>
      </c>
      <c r="H9735">
        <v>5</v>
      </c>
      <c r="I9735">
        <v>10449.75</v>
      </c>
      <c r="J9735">
        <v>1.02</v>
      </c>
      <c r="K9735">
        <v>988</v>
      </c>
      <c r="L9735" s="1">
        <v>45539</v>
      </c>
    </row>
    <row r="9736" spans="1:12" x14ac:dyDescent="0.25">
      <c r="A9736" t="s">
        <v>9780</v>
      </c>
      <c r="B9736" t="s">
        <v>35</v>
      </c>
      <c r="C9736" t="s">
        <v>14</v>
      </c>
      <c r="D9736" t="s">
        <v>36</v>
      </c>
      <c r="E9736" t="s">
        <v>22</v>
      </c>
      <c r="F9736" t="s">
        <v>17</v>
      </c>
      <c r="G9736">
        <v>5932.31</v>
      </c>
      <c r="H9736">
        <v>3</v>
      </c>
      <c r="I9736">
        <v>17796.93</v>
      </c>
      <c r="J9736">
        <v>1.07</v>
      </c>
      <c r="K9736">
        <v>4615</v>
      </c>
      <c r="L9736" s="1">
        <v>45621</v>
      </c>
    </row>
    <row r="9737" spans="1:12" x14ac:dyDescent="0.25">
      <c r="A9737" t="s">
        <v>9781</v>
      </c>
      <c r="B9737" t="s">
        <v>19</v>
      </c>
      <c r="C9737" t="s">
        <v>20</v>
      </c>
      <c r="D9737" t="s">
        <v>21</v>
      </c>
      <c r="E9737" t="s">
        <v>16</v>
      </c>
      <c r="F9737" t="s">
        <v>23</v>
      </c>
      <c r="G9737">
        <v>4126.7</v>
      </c>
      <c r="H9737">
        <v>4</v>
      </c>
      <c r="I9737">
        <v>16506.8</v>
      </c>
      <c r="J9737">
        <v>4.45</v>
      </c>
      <c r="K9737">
        <v>783</v>
      </c>
      <c r="L9737" s="1">
        <v>45593</v>
      </c>
    </row>
    <row r="9738" spans="1:12" x14ac:dyDescent="0.25">
      <c r="A9738" t="s">
        <v>9782</v>
      </c>
      <c r="B9738" t="s">
        <v>19</v>
      </c>
      <c r="C9738" t="s">
        <v>20</v>
      </c>
      <c r="D9738" t="s">
        <v>21</v>
      </c>
      <c r="E9738" t="s">
        <v>16</v>
      </c>
      <c r="F9738" t="s">
        <v>62</v>
      </c>
      <c r="G9738">
        <v>8516.6299999999992</v>
      </c>
      <c r="H9738">
        <v>3</v>
      </c>
      <c r="I9738">
        <v>25549.89</v>
      </c>
      <c r="J9738">
        <v>2.86</v>
      </c>
      <c r="K9738">
        <v>4054</v>
      </c>
      <c r="L9738" s="1">
        <v>45595</v>
      </c>
    </row>
    <row r="9739" spans="1:12" x14ac:dyDescent="0.25">
      <c r="A9739" t="s">
        <v>9783</v>
      </c>
      <c r="B9739" t="s">
        <v>35</v>
      </c>
      <c r="C9739" t="s">
        <v>14</v>
      </c>
      <c r="D9739" t="s">
        <v>36</v>
      </c>
      <c r="E9739" t="s">
        <v>22</v>
      </c>
      <c r="F9739" t="s">
        <v>28</v>
      </c>
      <c r="G9739">
        <v>18589.89</v>
      </c>
      <c r="H9739">
        <v>5</v>
      </c>
      <c r="I9739">
        <v>92949.45</v>
      </c>
      <c r="J9739">
        <v>2.06</v>
      </c>
      <c r="K9739">
        <v>1110</v>
      </c>
      <c r="L9739" s="1">
        <v>45502</v>
      </c>
    </row>
    <row r="9740" spans="1:12" x14ac:dyDescent="0.25">
      <c r="A9740" t="s">
        <v>9784</v>
      </c>
      <c r="B9740" t="s">
        <v>19</v>
      </c>
      <c r="C9740" t="s">
        <v>20</v>
      </c>
      <c r="D9740" t="s">
        <v>21</v>
      </c>
      <c r="E9740" t="s">
        <v>47</v>
      </c>
      <c r="F9740" t="s">
        <v>33</v>
      </c>
      <c r="G9740">
        <v>14546.63</v>
      </c>
      <c r="H9740">
        <v>2</v>
      </c>
      <c r="I9740">
        <v>29093.26</v>
      </c>
      <c r="J9740">
        <v>1.54</v>
      </c>
      <c r="K9740">
        <v>1699</v>
      </c>
      <c r="L9740" s="1">
        <v>45349</v>
      </c>
    </row>
    <row r="9741" spans="1:12" x14ac:dyDescent="0.25">
      <c r="A9741" t="s">
        <v>9785</v>
      </c>
      <c r="B9741" t="s">
        <v>19</v>
      </c>
      <c r="C9741" t="s">
        <v>20</v>
      </c>
      <c r="D9741" t="s">
        <v>21</v>
      </c>
      <c r="E9741" t="s">
        <v>47</v>
      </c>
      <c r="F9741" t="s">
        <v>28</v>
      </c>
      <c r="G9741">
        <v>11393.72</v>
      </c>
      <c r="H9741">
        <v>1</v>
      </c>
      <c r="I9741">
        <v>11393.72</v>
      </c>
      <c r="J9741">
        <v>1.35</v>
      </c>
      <c r="K9741">
        <v>3080</v>
      </c>
      <c r="L9741" s="1">
        <v>45454</v>
      </c>
    </row>
    <row r="9742" spans="1:12" x14ac:dyDescent="0.25">
      <c r="A9742" t="s">
        <v>9786</v>
      </c>
      <c r="B9742" t="s">
        <v>35</v>
      </c>
      <c r="C9742" t="s">
        <v>14</v>
      </c>
      <c r="D9742" t="s">
        <v>36</v>
      </c>
      <c r="E9742" t="s">
        <v>16</v>
      </c>
      <c r="F9742" t="s">
        <v>40</v>
      </c>
      <c r="G9742">
        <v>13644.82</v>
      </c>
      <c r="H9742">
        <v>2</v>
      </c>
      <c r="I9742">
        <v>27289.64</v>
      </c>
      <c r="J9742">
        <v>3.39</v>
      </c>
      <c r="K9742">
        <v>2545</v>
      </c>
      <c r="L9742" s="1">
        <v>45612</v>
      </c>
    </row>
    <row r="9743" spans="1:12" x14ac:dyDescent="0.25">
      <c r="A9743" t="s">
        <v>9787</v>
      </c>
      <c r="B9743" t="s">
        <v>19</v>
      </c>
      <c r="C9743" t="s">
        <v>20</v>
      </c>
      <c r="D9743" t="s">
        <v>21</v>
      </c>
      <c r="E9743" t="s">
        <v>22</v>
      </c>
      <c r="F9743" t="s">
        <v>23</v>
      </c>
      <c r="G9743">
        <v>973.38</v>
      </c>
      <c r="H9743">
        <v>3</v>
      </c>
      <c r="I9743">
        <v>2920.14</v>
      </c>
      <c r="J9743">
        <v>1.9</v>
      </c>
      <c r="K9743">
        <v>3193</v>
      </c>
      <c r="L9743" s="1">
        <v>45316</v>
      </c>
    </row>
    <row r="9744" spans="1:12" x14ac:dyDescent="0.25">
      <c r="A9744" t="s">
        <v>9788</v>
      </c>
      <c r="B9744" t="s">
        <v>65</v>
      </c>
      <c r="C9744" t="s">
        <v>20</v>
      </c>
      <c r="D9744" t="s">
        <v>66</v>
      </c>
      <c r="E9744" t="s">
        <v>47</v>
      </c>
      <c r="F9744" t="s">
        <v>33</v>
      </c>
      <c r="G9744">
        <v>5006.29</v>
      </c>
      <c r="H9744">
        <v>5</v>
      </c>
      <c r="I9744">
        <v>25031.45</v>
      </c>
      <c r="J9744">
        <v>2.4900000000000002</v>
      </c>
      <c r="K9744">
        <v>4192</v>
      </c>
      <c r="L9744" s="1">
        <v>45568</v>
      </c>
    </row>
    <row r="9745" spans="1:12" x14ac:dyDescent="0.25">
      <c r="A9745" t="s">
        <v>9789</v>
      </c>
      <c r="B9745" t="s">
        <v>35</v>
      </c>
      <c r="C9745" t="s">
        <v>14</v>
      </c>
      <c r="D9745" t="s">
        <v>36</v>
      </c>
      <c r="E9745" t="s">
        <v>22</v>
      </c>
      <c r="F9745" t="s">
        <v>40</v>
      </c>
      <c r="G9745">
        <v>9548.0400000000009</v>
      </c>
      <c r="H9745">
        <v>2</v>
      </c>
      <c r="I9745">
        <v>19096.080000000002</v>
      </c>
      <c r="J9745">
        <v>3.43</v>
      </c>
      <c r="K9745">
        <v>4382</v>
      </c>
      <c r="L9745" s="1">
        <v>45450</v>
      </c>
    </row>
    <row r="9746" spans="1:12" x14ac:dyDescent="0.25">
      <c r="A9746" t="s">
        <v>9790</v>
      </c>
      <c r="B9746" t="s">
        <v>49</v>
      </c>
      <c r="C9746" t="s">
        <v>14</v>
      </c>
      <c r="D9746" t="s">
        <v>50</v>
      </c>
      <c r="E9746" t="s">
        <v>22</v>
      </c>
      <c r="F9746" t="s">
        <v>33</v>
      </c>
      <c r="G9746">
        <v>14969.99</v>
      </c>
      <c r="H9746">
        <v>5</v>
      </c>
      <c r="I9746">
        <v>74849.95</v>
      </c>
      <c r="J9746">
        <v>2.0099999999999998</v>
      </c>
      <c r="K9746">
        <v>615</v>
      </c>
      <c r="L9746" s="1">
        <v>45561</v>
      </c>
    </row>
    <row r="9747" spans="1:12" x14ac:dyDescent="0.25">
      <c r="A9747" t="s">
        <v>9791</v>
      </c>
      <c r="B9747" t="s">
        <v>25</v>
      </c>
      <c r="C9747" t="s">
        <v>26</v>
      </c>
      <c r="D9747" t="s">
        <v>27</v>
      </c>
      <c r="E9747" t="s">
        <v>47</v>
      </c>
      <c r="F9747" t="s">
        <v>62</v>
      </c>
      <c r="G9747">
        <v>16998.95</v>
      </c>
      <c r="H9747">
        <v>3</v>
      </c>
      <c r="I9747">
        <v>50996.85</v>
      </c>
      <c r="J9747">
        <v>4.8600000000000003</v>
      </c>
      <c r="K9747">
        <v>907</v>
      </c>
      <c r="L9747" s="1">
        <v>45309</v>
      </c>
    </row>
    <row r="9748" spans="1:12" x14ac:dyDescent="0.25">
      <c r="A9748" t="s">
        <v>9792</v>
      </c>
      <c r="B9748" t="s">
        <v>65</v>
      </c>
      <c r="C9748" t="s">
        <v>20</v>
      </c>
      <c r="D9748" t="s">
        <v>66</v>
      </c>
      <c r="E9748" t="s">
        <v>47</v>
      </c>
      <c r="F9748" t="s">
        <v>40</v>
      </c>
      <c r="G9748">
        <v>18173.759999999998</v>
      </c>
      <c r="H9748">
        <v>2</v>
      </c>
      <c r="I9748">
        <v>36347.519999999997</v>
      </c>
      <c r="J9748">
        <v>3.35</v>
      </c>
      <c r="K9748">
        <v>2569</v>
      </c>
      <c r="L9748" s="1">
        <v>45650</v>
      </c>
    </row>
    <row r="9749" spans="1:12" x14ac:dyDescent="0.25">
      <c r="A9749" t="s">
        <v>9793</v>
      </c>
      <c r="B9749" t="s">
        <v>43</v>
      </c>
      <c r="C9749" t="s">
        <v>44</v>
      </c>
      <c r="D9749" t="s">
        <v>45</v>
      </c>
      <c r="E9749" t="s">
        <v>22</v>
      </c>
      <c r="F9749" t="s">
        <v>62</v>
      </c>
      <c r="G9749">
        <v>14254.27</v>
      </c>
      <c r="H9749">
        <v>2</v>
      </c>
      <c r="I9749">
        <v>28508.54</v>
      </c>
      <c r="J9749">
        <v>3.69</v>
      </c>
      <c r="K9749">
        <v>3810</v>
      </c>
      <c r="L9749" s="1">
        <v>45519</v>
      </c>
    </row>
    <row r="9750" spans="1:12" x14ac:dyDescent="0.25">
      <c r="A9750" t="s">
        <v>9794</v>
      </c>
      <c r="B9750" t="s">
        <v>65</v>
      </c>
      <c r="C9750" t="s">
        <v>20</v>
      </c>
      <c r="D9750" t="s">
        <v>66</v>
      </c>
      <c r="E9750" t="s">
        <v>22</v>
      </c>
      <c r="F9750" t="s">
        <v>28</v>
      </c>
      <c r="G9750">
        <v>17609.189999999999</v>
      </c>
      <c r="H9750">
        <v>1</v>
      </c>
      <c r="I9750">
        <v>17609.189999999999</v>
      </c>
      <c r="J9750">
        <v>3.2</v>
      </c>
      <c r="K9750">
        <v>586</v>
      </c>
      <c r="L9750" s="1">
        <v>45389</v>
      </c>
    </row>
    <row r="9751" spans="1:12" x14ac:dyDescent="0.25">
      <c r="A9751" t="s">
        <v>9795</v>
      </c>
      <c r="B9751" t="s">
        <v>35</v>
      </c>
      <c r="C9751" t="s">
        <v>14</v>
      </c>
      <c r="D9751" t="s">
        <v>36</v>
      </c>
      <c r="E9751" t="s">
        <v>16</v>
      </c>
      <c r="F9751" t="s">
        <v>17</v>
      </c>
      <c r="G9751">
        <v>10607.98</v>
      </c>
      <c r="H9751">
        <v>2</v>
      </c>
      <c r="I9751">
        <v>21215.96</v>
      </c>
      <c r="J9751">
        <v>4.03</v>
      </c>
      <c r="K9751">
        <v>2369</v>
      </c>
      <c r="L9751" s="1">
        <v>45473</v>
      </c>
    </row>
    <row r="9752" spans="1:12" x14ac:dyDescent="0.25">
      <c r="A9752" t="s">
        <v>9796</v>
      </c>
      <c r="B9752" t="s">
        <v>19</v>
      </c>
      <c r="C9752" t="s">
        <v>20</v>
      </c>
      <c r="D9752" t="s">
        <v>21</v>
      </c>
      <c r="E9752" t="s">
        <v>16</v>
      </c>
      <c r="F9752" t="s">
        <v>28</v>
      </c>
      <c r="G9752">
        <v>16636.25</v>
      </c>
      <c r="H9752">
        <v>3</v>
      </c>
      <c r="I9752">
        <v>49908.75</v>
      </c>
      <c r="J9752">
        <v>2.77</v>
      </c>
      <c r="K9752">
        <v>1238</v>
      </c>
      <c r="L9752" s="1">
        <v>45507</v>
      </c>
    </row>
    <row r="9753" spans="1:12" x14ac:dyDescent="0.25">
      <c r="A9753" t="s">
        <v>9797</v>
      </c>
      <c r="B9753" t="s">
        <v>49</v>
      </c>
      <c r="C9753" t="s">
        <v>14</v>
      </c>
      <c r="D9753" t="s">
        <v>50</v>
      </c>
      <c r="E9753" t="s">
        <v>16</v>
      </c>
      <c r="F9753" t="s">
        <v>62</v>
      </c>
      <c r="G9753">
        <v>15407.4</v>
      </c>
      <c r="H9753">
        <v>3</v>
      </c>
      <c r="I9753">
        <v>46222.2</v>
      </c>
      <c r="J9753">
        <v>3.2</v>
      </c>
      <c r="K9753">
        <v>3673</v>
      </c>
      <c r="L9753" s="1">
        <v>45312</v>
      </c>
    </row>
    <row r="9754" spans="1:12" x14ac:dyDescent="0.25">
      <c r="A9754" t="s">
        <v>9798</v>
      </c>
      <c r="B9754" t="s">
        <v>25</v>
      </c>
      <c r="C9754" t="s">
        <v>26</v>
      </c>
      <c r="D9754" t="s">
        <v>27</v>
      </c>
      <c r="E9754" t="s">
        <v>47</v>
      </c>
      <c r="F9754" t="s">
        <v>28</v>
      </c>
      <c r="G9754">
        <v>5034.53</v>
      </c>
      <c r="H9754">
        <v>3</v>
      </c>
      <c r="I9754">
        <v>15103.59</v>
      </c>
      <c r="J9754">
        <v>4.1500000000000004</v>
      </c>
      <c r="K9754">
        <v>1696</v>
      </c>
      <c r="L9754" s="1">
        <v>45640</v>
      </c>
    </row>
    <row r="9755" spans="1:12" x14ac:dyDescent="0.25">
      <c r="A9755" t="s">
        <v>9799</v>
      </c>
      <c r="B9755" t="s">
        <v>25</v>
      </c>
      <c r="C9755" t="s">
        <v>26</v>
      </c>
      <c r="D9755" t="s">
        <v>27</v>
      </c>
      <c r="E9755" t="s">
        <v>22</v>
      </c>
      <c r="F9755" t="s">
        <v>17</v>
      </c>
      <c r="G9755">
        <v>13803</v>
      </c>
      <c r="H9755">
        <v>5</v>
      </c>
      <c r="I9755">
        <v>69015</v>
      </c>
      <c r="J9755">
        <v>2.17</v>
      </c>
      <c r="K9755">
        <v>375</v>
      </c>
      <c r="L9755" s="1">
        <v>45338</v>
      </c>
    </row>
    <row r="9756" spans="1:12" x14ac:dyDescent="0.25">
      <c r="A9756" t="s">
        <v>9800</v>
      </c>
      <c r="B9756" t="s">
        <v>25</v>
      </c>
      <c r="C9756" t="s">
        <v>26</v>
      </c>
      <c r="D9756" t="s">
        <v>27</v>
      </c>
      <c r="E9756" t="s">
        <v>22</v>
      </c>
      <c r="F9756" t="s">
        <v>33</v>
      </c>
      <c r="G9756">
        <v>2840</v>
      </c>
      <c r="H9756">
        <v>4</v>
      </c>
      <c r="I9756">
        <v>11360</v>
      </c>
      <c r="J9756">
        <v>4.53</v>
      </c>
      <c r="K9756">
        <v>194</v>
      </c>
      <c r="L9756" s="1">
        <v>45585</v>
      </c>
    </row>
    <row r="9757" spans="1:12" x14ac:dyDescent="0.25">
      <c r="A9757" t="s">
        <v>9801</v>
      </c>
      <c r="B9757" t="s">
        <v>19</v>
      </c>
      <c r="C9757" t="s">
        <v>20</v>
      </c>
      <c r="D9757" t="s">
        <v>21</v>
      </c>
      <c r="E9757" t="s">
        <v>22</v>
      </c>
      <c r="F9757" t="s">
        <v>40</v>
      </c>
      <c r="G9757">
        <v>7070.53</v>
      </c>
      <c r="H9757">
        <v>4</v>
      </c>
      <c r="I9757">
        <v>28282.12</v>
      </c>
      <c r="J9757">
        <v>4.6399999999999997</v>
      </c>
      <c r="K9757">
        <v>2589</v>
      </c>
      <c r="L9757" s="1">
        <v>45354</v>
      </c>
    </row>
    <row r="9758" spans="1:12" x14ac:dyDescent="0.25">
      <c r="A9758" t="s">
        <v>9802</v>
      </c>
      <c r="B9758" t="s">
        <v>43</v>
      </c>
      <c r="C9758" t="s">
        <v>44</v>
      </c>
      <c r="D9758" t="s">
        <v>45</v>
      </c>
      <c r="E9758" t="s">
        <v>47</v>
      </c>
      <c r="F9758" t="s">
        <v>33</v>
      </c>
      <c r="G9758">
        <v>16401.5</v>
      </c>
      <c r="H9758">
        <v>1</v>
      </c>
      <c r="I9758">
        <v>16401.5</v>
      </c>
      <c r="J9758">
        <v>4.62</v>
      </c>
      <c r="K9758">
        <v>2859</v>
      </c>
      <c r="L9758" s="1">
        <v>45346</v>
      </c>
    </row>
    <row r="9759" spans="1:12" x14ac:dyDescent="0.25">
      <c r="A9759" t="s">
        <v>9803</v>
      </c>
      <c r="B9759" t="s">
        <v>53</v>
      </c>
      <c r="C9759" t="s">
        <v>31</v>
      </c>
      <c r="D9759" t="s">
        <v>54</v>
      </c>
      <c r="E9759" t="s">
        <v>16</v>
      </c>
      <c r="F9759" t="s">
        <v>33</v>
      </c>
      <c r="G9759">
        <v>17364.13</v>
      </c>
      <c r="H9759">
        <v>2</v>
      </c>
      <c r="I9759">
        <v>34728.26</v>
      </c>
      <c r="J9759">
        <v>4.34</v>
      </c>
      <c r="K9759">
        <v>4619</v>
      </c>
      <c r="L9759" s="1">
        <v>45607</v>
      </c>
    </row>
    <row r="9760" spans="1:12" x14ac:dyDescent="0.25">
      <c r="A9760" t="s">
        <v>9804</v>
      </c>
      <c r="B9760" t="s">
        <v>38</v>
      </c>
      <c r="C9760" t="s">
        <v>20</v>
      </c>
      <c r="D9760" t="s">
        <v>39</v>
      </c>
      <c r="E9760" t="s">
        <v>22</v>
      </c>
      <c r="F9760" t="s">
        <v>40</v>
      </c>
      <c r="G9760">
        <v>2173.4499999999998</v>
      </c>
      <c r="H9760">
        <v>5</v>
      </c>
      <c r="I9760">
        <v>10867.25</v>
      </c>
      <c r="J9760">
        <v>3.52</v>
      </c>
      <c r="K9760">
        <v>4819</v>
      </c>
      <c r="L9760" s="1">
        <v>45579</v>
      </c>
    </row>
    <row r="9761" spans="1:12" x14ac:dyDescent="0.25">
      <c r="A9761" t="s">
        <v>9805</v>
      </c>
      <c r="B9761" t="s">
        <v>25</v>
      </c>
      <c r="C9761" t="s">
        <v>26</v>
      </c>
      <c r="D9761" t="s">
        <v>27</v>
      </c>
      <c r="E9761" t="s">
        <v>16</v>
      </c>
      <c r="F9761" t="s">
        <v>40</v>
      </c>
      <c r="G9761">
        <v>4721.74</v>
      </c>
      <c r="H9761">
        <v>2</v>
      </c>
      <c r="I9761">
        <v>9443.48</v>
      </c>
      <c r="J9761">
        <v>2</v>
      </c>
      <c r="K9761">
        <v>3506</v>
      </c>
      <c r="L9761" s="1">
        <v>45431</v>
      </c>
    </row>
    <row r="9762" spans="1:12" x14ac:dyDescent="0.25">
      <c r="A9762" t="s">
        <v>9806</v>
      </c>
      <c r="B9762" t="s">
        <v>13</v>
      </c>
      <c r="C9762" t="s">
        <v>14</v>
      </c>
      <c r="D9762" t="s">
        <v>15</v>
      </c>
      <c r="E9762" t="s">
        <v>47</v>
      </c>
      <c r="F9762" t="s">
        <v>23</v>
      </c>
      <c r="G9762">
        <v>10578.73</v>
      </c>
      <c r="H9762">
        <v>2</v>
      </c>
      <c r="I9762">
        <v>21157.46</v>
      </c>
      <c r="J9762">
        <v>2.68</v>
      </c>
      <c r="K9762">
        <v>1690</v>
      </c>
      <c r="L9762" s="1">
        <v>45529</v>
      </c>
    </row>
    <row r="9763" spans="1:12" x14ac:dyDescent="0.25">
      <c r="A9763" t="s">
        <v>9807</v>
      </c>
      <c r="B9763" t="s">
        <v>43</v>
      </c>
      <c r="C9763" t="s">
        <v>44</v>
      </c>
      <c r="D9763" t="s">
        <v>45</v>
      </c>
      <c r="E9763" t="s">
        <v>22</v>
      </c>
      <c r="F9763" t="s">
        <v>23</v>
      </c>
      <c r="G9763">
        <v>18515.3</v>
      </c>
      <c r="H9763">
        <v>5</v>
      </c>
      <c r="I9763">
        <v>92576.5</v>
      </c>
      <c r="J9763">
        <v>3.53</v>
      </c>
      <c r="K9763">
        <v>1586</v>
      </c>
      <c r="L9763" s="1">
        <v>45633</v>
      </c>
    </row>
    <row r="9764" spans="1:12" x14ac:dyDescent="0.25">
      <c r="A9764" t="s">
        <v>9808</v>
      </c>
      <c r="B9764" t="s">
        <v>43</v>
      </c>
      <c r="C9764" t="s">
        <v>44</v>
      </c>
      <c r="D9764" t="s">
        <v>45</v>
      </c>
      <c r="E9764" t="s">
        <v>16</v>
      </c>
      <c r="F9764" t="s">
        <v>28</v>
      </c>
      <c r="G9764">
        <v>7585.38</v>
      </c>
      <c r="H9764">
        <v>4</v>
      </c>
      <c r="I9764">
        <v>30341.52</v>
      </c>
      <c r="J9764">
        <v>2.46</v>
      </c>
      <c r="K9764">
        <v>3577</v>
      </c>
      <c r="L9764" s="1">
        <v>45642</v>
      </c>
    </row>
    <row r="9765" spans="1:12" x14ac:dyDescent="0.25">
      <c r="A9765" t="s">
        <v>9809</v>
      </c>
      <c r="B9765" t="s">
        <v>65</v>
      </c>
      <c r="C9765" t="s">
        <v>20</v>
      </c>
      <c r="D9765" t="s">
        <v>66</v>
      </c>
      <c r="E9765" t="s">
        <v>47</v>
      </c>
      <c r="F9765" t="s">
        <v>23</v>
      </c>
      <c r="G9765">
        <v>4791.49</v>
      </c>
      <c r="H9765">
        <v>1</v>
      </c>
      <c r="I9765">
        <v>4791.49</v>
      </c>
      <c r="J9765">
        <v>1.84</v>
      </c>
      <c r="K9765">
        <v>1477</v>
      </c>
      <c r="L9765" s="1">
        <v>45398</v>
      </c>
    </row>
    <row r="9766" spans="1:12" x14ac:dyDescent="0.25">
      <c r="A9766" t="s">
        <v>9810</v>
      </c>
      <c r="B9766" t="s">
        <v>35</v>
      </c>
      <c r="C9766" t="s">
        <v>14</v>
      </c>
      <c r="D9766" t="s">
        <v>36</v>
      </c>
      <c r="E9766" t="s">
        <v>47</v>
      </c>
      <c r="F9766" t="s">
        <v>17</v>
      </c>
      <c r="G9766">
        <v>10486.64</v>
      </c>
      <c r="H9766">
        <v>4</v>
      </c>
      <c r="I9766">
        <v>41946.559999999998</v>
      </c>
      <c r="J9766">
        <v>2.8</v>
      </c>
      <c r="K9766">
        <v>2797</v>
      </c>
      <c r="L9766" s="1">
        <v>45335</v>
      </c>
    </row>
    <row r="9767" spans="1:12" x14ac:dyDescent="0.25">
      <c r="A9767" t="s">
        <v>9811</v>
      </c>
      <c r="B9767" t="s">
        <v>65</v>
      </c>
      <c r="C9767" t="s">
        <v>20</v>
      </c>
      <c r="D9767" t="s">
        <v>66</v>
      </c>
      <c r="E9767" t="s">
        <v>16</v>
      </c>
      <c r="F9767" t="s">
        <v>33</v>
      </c>
      <c r="G9767">
        <v>12204.59</v>
      </c>
      <c r="H9767">
        <v>1</v>
      </c>
      <c r="I9767">
        <v>12204.59</v>
      </c>
      <c r="J9767">
        <v>2.04</v>
      </c>
      <c r="K9767">
        <v>690</v>
      </c>
      <c r="L9767" s="1">
        <v>45475</v>
      </c>
    </row>
    <row r="9768" spans="1:12" x14ac:dyDescent="0.25">
      <c r="A9768" t="s">
        <v>9812</v>
      </c>
      <c r="B9768" t="s">
        <v>25</v>
      </c>
      <c r="C9768" t="s">
        <v>26</v>
      </c>
      <c r="D9768" t="s">
        <v>27</v>
      </c>
      <c r="E9768" t="s">
        <v>22</v>
      </c>
      <c r="F9768" t="s">
        <v>62</v>
      </c>
      <c r="G9768">
        <v>12219.14</v>
      </c>
      <c r="H9768">
        <v>4</v>
      </c>
      <c r="I9768">
        <v>48876.56</v>
      </c>
      <c r="J9768">
        <v>3.11</v>
      </c>
      <c r="K9768">
        <v>1329</v>
      </c>
      <c r="L9768" s="1">
        <v>45371</v>
      </c>
    </row>
    <row r="9769" spans="1:12" x14ac:dyDescent="0.25">
      <c r="A9769" t="s">
        <v>9813</v>
      </c>
      <c r="B9769" t="s">
        <v>38</v>
      </c>
      <c r="C9769" t="s">
        <v>20</v>
      </c>
      <c r="D9769" t="s">
        <v>39</v>
      </c>
      <c r="E9769" t="s">
        <v>22</v>
      </c>
      <c r="F9769" t="s">
        <v>23</v>
      </c>
      <c r="G9769">
        <v>2575.61</v>
      </c>
      <c r="H9769">
        <v>4</v>
      </c>
      <c r="I9769">
        <v>10302.44</v>
      </c>
      <c r="J9769">
        <v>1.37</v>
      </c>
      <c r="K9769">
        <v>775</v>
      </c>
      <c r="L9769" s="1">
        <v>45487</v>
      </c>
    </row>
    <row r="9770" spans="1:12" x14ac:dyDescent="0.25">
      <c r="A9770" t="s">
        <v>9814</v>
      </c>
      <c r="B9770" t="s">
        <v>13</v>
      </c>
      <c r="C9770" t="s">
        <v>14</v>
      </c>
      <c r="D9770" t="s">
        <v>15</v>
      </c>
      <c r="E9770" t="s">
        <v>16</v>
      </c>
      <c r="F9770" t="s">
        <v>40</v>
      </c>
      <c r="G9770">
        <v>2942.35</v>
      </c>
      <c r="H9770">
        <v>2</v>
      </c>
      <c r="I9770">
        <v>5884.7</v>
      </c>
      <c r="J9770">
        <v>1.34</v>
      </c>
      <c r="K9770">
        <v>4314</v>
      </c>
      <c r="L9770" s="1">
        <v>45387</v>
      </c>
    </row>
    <row r="9771" spans="1:12" x14ac:dyDescent="0.25">
      <c r="A9771" t="s">
        <v>9815</v>
      </c>
      <c r="B9771" t="s">
        <v>19</v>
      </c>
      <c r="C9771" t="s">
        <v>20</v>
      </c>
      <c r="D9771" t="s">
        <v>21</v>
      </c>
      <c r="E9771" t="s">
        <v>16</v>
      </c>
      <c r="F9771" t="s">
        <v>33</v>
      </c>
      <c r="G9771">
        <v>12917.79</v>
      </c>
      <c r="H9771">
        <v>5</v>
      </c>
      <c r="I9771">
        <v>64588.95</v>
      </c>
      <c r="J9771">
        <v>3.81</v>
      </c>
      <c r="K9771">
        <v>495</v>
      </c>
      <c r="L9771" s="1">
        <v>45457</v>
      </c>
    </row>
    <row r="9772" spans="1:12" x14ac:dyDescent="0.25">
      <c r="A9772" t="s">
        <v>9816</v>
      </c>
      <c r="B9772" t="s">
        <v>53</v>
      </c>
      <c r="C9772" t="s">
        <v>31</v>
      </c>
      <c r="D9772" t="s">
        <v>54</v>
      </c>
      <c r="E9772" t="s">
        <v>47</v>
      </c>
      <c r="F9772" t="s">
        <v>33</v>
      </c>
      <c r="G9772">
        <v>7422.8</v>
      </c>
      <c r="H9772">
        <v>4</v>
      </c>
      <c r="I9772">
        <v>29691.200000000001</v>
      </c>
      <c r="J9772">
        <v>3.51</v>
      </c>
      <c r="K9772">
        <v>101</v>
      </c>
      <c r="L9772" s="1">
        <v>45308</v>
      </c>
    </row>
    <row r="9773" spans="1:12" x14ac:dyDescent="0.25">
      <c r="A9773" t="s">
        <v>9817</v>
      </c>
      <c r="B9773" t="s">
        <v>49</v>
      </c>
      <c r="C9773" t="s">
        <v>14</v>
      </c>
      <c r="D9773" t="s">
        <v>50</v>
      </c>
      <c r="E9773" t="s">
        <v>22</v>
      </c>
      <c r="F9773" t="s">
        <v>23</v>
      </c>
      <c r="G9773">
        <v>1788.47</v>
      </c>
      <c r="H9773">
        <v>2</v>
      </c>
      <c r="I9773">
        <v>3576.94</v>
      </c>
      <c r="J9773">
        <v>3.87</v>
      </c>
      <c r="K9773">
        <v>799</v>
      </c>
      <c r="L9773" s="1">
        <v>45390</v>
      </c>
    </row>
    <row r="9774" spans="1:12" x14ac:dyDescent="0.25">
      <c r="A9774" t="s">
        <v>9818</v>
      </c>
      <c r="B9774" t="s">
        <v>19</v>
      </c>
      <c r="C9774" t="s">
        <v>20</v>
      </c>
      <c r="D9774" t="s">
        <v>21</v>
      </c>
      <c r="E9774" t="s">
        <v>16</v>
      </c>
      <c r="F9774" t="s">
        <v>17</v>
      </c>
      <c r="G9774">
        <v>9894.7900000000009</v>
      </c>
      <c r="H9774">
        <v>4</v>
      </c>
      <c r="I9774">
        <v>39579.160000000003</v>
      </c>
      <c r="J9774">
        <v>3.31</v>
      </c>
      <c r="K9774">
        <v>636</v>
      </c>
      <c r="L9774" s="1">
        <v>45585</v>
      </c>
    </row>
    <row r="9775" spans="1:12" x14ac:dyDescent="0.25">
      <c r="A9775" t="s">
        <v>9819</v>
      </c>
      <c r="B9775" t="s">
        <v>19</v>
      </c>
      <c r="C9775" t="s">
        <v>20</v>
      </c>
      <c r="D9775" t="s">
        <v>21</v>
      </c>
      <c r="E9775" t="s">
        <v>47</v>
      </c>
      <c r="F9775" t="s">
        <v>17</v>
      </c>
      <c r="G9775">
        <v>13207.49</v>
      </c>
      <c r="H9775">
        <v>5</v>
      </c>
      <c r="I9775">
        <v>66037.45</v>
      </c>
      <c r="J9775">
        <v>4.9000000000000004</v>
      </c>
      <c r="K9775">
        <v>803</v>
      </c>
      <c r="L9775" s="1">
        <v>45524</v>
      </c>
    </row>
    <row r="9776" spans="1:12" x14ac:dyDescent="0.25">
      <c r="A9776" t="s">
        <v>9820</v>
      </c>
      <c r="B9776" t="s">
        <v>13</v>
      </c>
      <c r="C9776" t="s">
        <v>14</v>
      </c>
      <c r="D9776" t="s">
        <v>15</v>
      </c>
      <c r="E9776" t="s">
        <v>16</v>
      </c>
      <c r="F9776" t="s">
        <v>23</v>
      </c>
      <c r="G9776">
        <v>14153.43</v>
      </c>
      <c r="H9776">
        <v>3</v>
      </c>
      <c r="I9776">
        <v>42460.29</v>
      </c>
      <c r="J9776">
        <v>1.08</v>
      </c>
      <c r="K9776">
        <v>3093</v>
      </c>
      <c r="L9776" s="1">
        <v>45473</v>
      </c>
    </row>
    <row r="9777" spans="1:12" x14ac:dyDescent="0.25">
      <c r="A9777" t="s">
        <v>9821</v>
      </c>
      <c r="B9777" t="s">
        <v>35</v>
      </c>
      <c r="C9777" t="s">
        <v>14</v>
      </c>
      <c r="D9777" t="s">
        <v>36</v>
      </c>
      <c r="E9777" t="s">
        <v>16</v>
      </c>
      <c r="F9777" t="s">
        <v>23</v>
      </c>
      <c r="G9777">
        <v>6689.41</v>
      </c>
      <c r="H9777">
        <v>1</v>
      </c>
      <c r="I9777">
        <v>6689.41</v>
      </c>
      <c r="J9777">
        <v>4.33</v>
      </c>
      <c r="K9777">
        <v>552</v>
      </c>
      <c r="L9777" s="1">
        <v>45410</v>
      </c>
    </row>
    <row r="9778" spans="1:12" x14ac:dyDescent="0.25">
      <c r="A9778" t="s">
        <v>9822</v>
      </c>
      <c r="B9778" t="s">
        <v>19</v>
      </c>
      <c r="C9778" t="s">
        <v>20</v>
      </c>
      <c r="D9778" t="s">
        <v>21</v>
      </c>
      <c r="E9778" t="s">
        <v>47</v>
      </c>
      <c r="F9778" t="s">
        <v>17</v>
      </c>
      <c r="G9778">
        <v>10826.15</v>
      </c>
      <c r="H9778">
        <v>2</v>
      </c>
      <c r="I9778">
        <v>21652.3</v>
      </c>
      <c r="J9778">
        <v>2.0299999999999998</v>
      </c>
      <c r="K9778">
        <v>3235</v>
      </c>
      <c r="L9778" s="1">
        <v>45377</v>
      </c>
    </row>
    <row r="9779" spans="1:12" x14ac:dyDescent="0.25">
      <c r="A9779" t="s">
        <v>9823</v>
      </c>
      <c r="B9779" t="s">
        <v>43</v>
      </c>
      <c r="C9779" t="s">
        <v>44</v>
      </c>
      <c r="D9779" t="s">
        <v>45</v>
      </c>
      <c r="E9779" t="s">
        <v>47</v>
      </c>
      <c r="F9779" t="s">
        <v>40</v>
      </c>
      <c r="G9779">
        <v>4803.1099999999997</v>
      </c>
      <c r="H9779">
        <v>5</v>
      </c>
      <c r="I9779">
        <v>24015.55</v>
      </c>
      <c r="J9779">
        <v>4.04</v>
      </c>
      <c r="K9779">
        <v>2635</v>
      </c>
      <c r="L9779" s="1">
        <v>45635</v>
      </c>
    </row>
    <row r="9780" spans="1:12" x14ac:dyDescent="0.25">
      <c r="A9780" t="s">
        <v>9824</v>
      </c>
      <c r="B9780" t="s">
        <v>25</v>
      </c>
      <c r="C9780" t="s">
        <v>26</v>
      </c>
      <c r="D9780" t="s">
        <v>27</v>
      </c>
      <c r="E9780" t="s">
        <v>16</v>
      </c>
      <c r="F9780" t="s">
        <v>17</v>
      </c>
      <c r="G9780">
        <v>10911.57</v>
      </c>
      <c r="H9780">
        <v>2</v>
      </c>
      <c r="I9780">
        <v>21823.14</v>
      </c>
      <c r="J9780">
        <v>3.28</v>
      </c>
      <c r="K9780">
        <v>2826</v>
      </c>
      <c r="L9780" s="1">
        <v>45370</v>
      </c>
    </row>
    <row r="9781" spans="1:12" x14ac:dyDescent="0.25">
      <c r="A9781" t="s">
        <v>9825</v>
      </c>
      <c r="B9781" t="s">
        <v>43</v>
      </c>
      <c r="C9781" t="s">
        <v>44</v>
      </c>
      <c r="D9781" t="s">
        <v>45</v>
      </c>
      <c r="E9781" t="s">
        <v>16</v>
      </c>
      <c r="F9781" t="s">
        <v>62</v>
      </c>
      <c r="G9781">
        <v>15546.44</v>
      </c>
      <c r="H9781">
        <v>1</v>
      </c>
      <c r="I9781">
        <v>15546.44</v>
      </c>
      <c r="J9781">
        <v>1.08</v>
      </c>
      <c r="K9781">
        <v>1835</v>
      </c>
      <c r="L9781" s="1">
        <v>45342</v>
      </c>
    </row>
    <row r="9782" spans="1:12" x14ac:dyDescent="0.25">
      <c r="A9782" t="s">
        <v>9826</v>
      </c>
      <c r="B9782" t="s">
        <v>53</v>
      </c>
      <c r="C9782" t="s">
        <v>31</v>
      </c>
      <c r="D9782" t="s">
        <v>54</v>
      </c>
      <c r="E9782" t="s">
        <v>22</v>
      </c>
      <c r="F9782" t="s">
        <v>40</v>
      </c>
      <c r="G9782">
        <v>1390.92</v>
      </c>
      <c r="H9782">
        <v>5</v>
      </c>
      <c r="I9782">
        <v>6954.6</v>
      </c>
      <c r="J9782">
        <v>4.6900000000000004</v>
      </c>
      <c r="K9782">
        <v>4193</v>
      </c>
      <c r="L9782" s="1">
        <v>45469</v>
      </c>
    </row>
    <row r="9783" spans="1:12" x14ac:dyDescent="0.25">
      <c r="A9783" t="s">
        <v>9827</v>
      </c>
      <c r="B9783" t="s">
        <v>38</v>
      </c>
      <c r="C9783" t="s">
        <v>20</v>
      </c>
      <c r="D9783" t="s">
        <v>39</v>
      </c>
      <c r="E9783" t="s">
        <v>22</v>
      </c>
      <c r="F9783" t="s">
        <v>23</v>
      </c>
      <c r="G9783">
        <v>2812.26</v>
      </c>
      <c r="H9783">
        <v>5</v>
      </c>
      <c r="I9783">
        <v>14061.3</v>
      </c>
      <c r="J9783">
        <v>3.2</v>
      </c>
      <c r="K9783">
        <v>1666</v>
      </c>
      <c r="L9783" s="1">
        <v>45634</v>
      </c>
    </row>
    <row r="9784" spans="1:12" x14ac:dyDescent="0.25">
      <c r="A9784" t="s">
        <v>9828</v>
      </c>
      <c r="B9784" t="s">
        <v>38</v>
      </c>
      <c r="C9784" t="s">
        <v>20</v>
      </c>
      <c r="D9784" t="s">
        <v>39</v>
      </c>
      <c r="E9784" t="s">
        <v>22</v>
      </c>
      <c r="F9784" t="s">
        <v>62</v>
      </c>
      <c r="G9784">
        <v>9595.68</v>
      </c>
      <c r="H9784">
        <v>3</v>
      </c>
      <c r="I9784">
        <v>28787.040000000001</v>
      </c>
      <c r="J9784">
        <v>2.09</v>
      </c>
      <c r="K9784">
        <v>3904</v>
      </c>
      <c r="L9784" s="1">
        <v>45628</v>
      </c>
    </row>
    <row r="9785" spans="1:12" x14ac:dyDescent="0.25">
      <c r="A9785" t="s">
        <v>9829</v>
      </c>
      <c r="B9785" t="s">
        <v>53</v>
      </c>
      <c r="C9785" t="s">
        <v>31</v>
      </c>
      <c r="D9785" t="s">
        <v>54</v>
      </c>
      <c r="E9785" t="s">
        <v>16</v>
      </c>
      <c r="F9785" t="s">
        <v>28</v>
      </c>
      <c r="G9785">
        <v>18469.38</v>
      </c>
      <c r="H9785">
        <v>4</v>
      </c>
      <c r="I9785">
        <v>73877.52</v>
      </c>
      <c r="J9785">
        <v>1.38</v>
      </c>
      <c r="K9785">
        <v>4003</v>
      </c>
      <c r="L9785" s="1">
        <v>45517</v>
      </c>
    </row>
    <row r="9786" spans="1:12" x14ac:dyDescent="0.25">
      <c r="A9786" t="s">
        <v>9830</v>
      </c>
      <c r="B9786" t="s">
        <v>25</v>
      </c>
      <c r="C9786" t="s">
        <v>26</v>
      </c>
      <c r="D9786" t="s">
        <v>27</v>
      </c>
      <c r="E9786" t="s">
        <v>16</v>
      </c>
      <c r="F9786" t="s">
        <v>33</v>
      </c>
      <c r="G9786">
        <v>14599.31</v>
      </c>
      <c r="H9786">
        <v>5</v>
      </c>
      <c r="I9786">
        <v>72996.55</v>
      </c>
      <c r="J9786">
        <v>3.33</v>
      </c>
      <c r="K9786">
        <v>3431</v>
      </c>
      <c r="L9786" s="1">
        <v>45453</v>
      </c>
    </row>
    <row r="9787" spans="1:12" x14ac:dyDescent="0.25">
      <c r="A9787" t="s">
        <v>9831</v>
      </c>
      <c r="B9787" t="s">
        <v>53</v>
      </c>
      <c r="C9787" t="s">
        <v>31</v>
      </c>
      <c r="D9787" t="s">
        <v>54</v>
      </c>
      <c r="E9787" t="s">
        <v>22</v>
      </c>
      <c r="F9787" t="s">
        <v>33</v>
      </c>
      <c r="G9787">
        <v>11651.41</v>
      </c>
      <c r="H9787">
        <v>5</v>
      </c>
      <c r="I9787">
        <v>58257.05</v>
      </c>
      <c r="J9787">
        <v>2.85</v>
      </c>
      <c r="K9787">
        <v>3998</v>
      </c>
      <c r="L9787" s="1">
        <v>45463</v>
      </c>
    </row>
    <row r="9788" spans="1:12" x14ac:dyDescent="0.25">
      <c r="A9788" t="s">
        <v>9832</v>
      </c>
      <c r="B9788" t="s">
        <v>13</v>
      </c>
      <c r="C9788" t="s">
        <v>14</v>
      </c>
      <c r="D9788" t="s">
        <v>15</v>
      </c>
      <c r="E9788" t="s">
        <v>16</v>
      </c>
      <c r="F9788" t="s">
        <v>17</v>
      </c>
      <c r="G9788">
        <v>5570.15</v>
      </c>
      <c r="H9788">
        <v>5</v>
      </c>
      <c r="I9788">
        <v>27850.75</v>
      </c>
      <c r="J9788">
        <v>2.68</v>
      </c>
      <c r="K9788">
        <v>4497</v>
      </c>
      <c r="L9788" s="1">
        <v>45325</v>
      </c>
    </row>
    <row r="9789" spans="1:12" x14ac:dyDescent="0.25">
      <c r="A9789" t="s">
        <v>9833</v>
      </c>
      <c r="B9789" t="s">
        <v>65</v>
      </c>
      <c r="C9789" t="s">
        <v>20</v>
      </c>
      <c r="D9789" t="s">
        <v>66</v>
      </c>
      <c r="E9789" t="s">
        <v>47</v>
      </c>
      <c r="F9789" t="s">
        <v>23</v>
      </c>
      <c r="G9789">
        <v>13709.01</v>
      </c>
      <c r="H9789">
        <v>4</v>
      </c>
      <c r="I9789">
        <v>54836.04</v>
      </c>
      <c r="J9789">
        <v>4.91</v>
      </c>
      <c r="K9789">
        <v>338</v>
      </c>
      <c r="L9789" s="1">
        <v>45625</v>
      </c>
    </row>
    <row r="9790" spans="1:12" x14ac:dyDescent="0.25">
      <c r="A9790" t="s">
        <v>9834</v>
      </c>
      <c r="B9790" t="s">
        <v>65</v>
      </c>
      <c r="C9790" t="s">
        <v>20</v>
      </c>
      <c r="D9790" t="s">
        <v>66</v>
      </c>
      <c r="E9790" t="s">
        <v>16</v>
      </c>
      <c r="F9790" t="s">
        <v>28</v>
      </c>
      <c r="G9790">
        <v>6208.96</v>
      </c>
      <c r="H9790">
        <v>1</v>
      </c>
      <c r="I9790">
        <v>6208.96</v>
      </c>
      <c r="J9790">
        <v>4.34</v>
      </c>
      <c r="K9790">
        <v>2122</v>
      </c>
      <c r="L9790" s="1">
        <v>45405</v>
      </c>
    </row>
    <row r="9791" spans="1:12" x14ac:dyDescent="0.25">
      <c r="A9791" t="s">
        <v>9835</v>
      </c>
      <c r="B9791" t="s">
        <v>25</v>
      </c>
      <c r="C9791" t="s">
        <v>26</v>
      </c>
      <c r="D9791" t="s">
        <v>27</v>
      </c>
      <c r="E9791" t="s">
        <v>47</v>
      </c>
      <c r="F9791" t="s">
        <v>28</v>
      </c>
      <c r="G9791">
        <v>3806.3</v>
      </c>
      <c r="H9791">
        <v>1</v>
      </c>
      <c r="I9791">
        <v>3806.3</v>
      </c>
      <c r="J9791">
        <v>4.1500000000000004</v>
      </c>
      <c r="K9791">
        <v>3639</v>
      </c>
      <c r="L9791" s="1">
        <v>45616</v>
      </c>
    </row>
    <row r="9792" spans="1:12" x14ac:dyDescent="0.25">
      <c r="A9792" t="s">
        <v>9836</v>
      </c>
      <c r="B9792" t="s">
        <v>13</v>
      </c>
      <c r="C9792" t="s">
        <v>14</v>
      </c>
      <c r="D9792" t="s">
        <v>15</v>
      </c>
      <c r="E9792" t="s">
        <v>16</v>
      </c>
      <c r="F9792" t="s">
        <v>33</v>
      </c>
      <c r="G9792">
        <v>1263.05</v>
      </c>
      <c r="H9792">
        <v>2</v>
      </c>
      <c r="I9792">
        <v>2526.1</v>
      </c>
      <c r="J9792">
        <v>4.5599999999999996</v>
      </c>
      <c r="K9792">
        <v>4260</v>
      </c>
      <c r="L9792" s="1">
        <v>45304</v>
      </c>
    </row>
    <row r="9793" spans="1:12" x14ac:dyDescent="0.25">
      <c r="A9793" t="s">
        <v>9837</v>
      </c>
      <c r="B9793" t="s">
        <v>65</v>
      </c>
      <c r="C9793" t="s">
        <v>20</v>
      </c>
      <c r="D9793" t="s">
        <v>66</v>
      </c>
      <c r="E9793" t="s">
        <v>47</v>
      </c>
      <c r="F9793" t="s">
        <v>23</v>
      </c>
      <c r="G9793">
        <v>1108.01</v>
      </c>
      <c r="H9793">
        <v>1</v>
      </c>
      <c r="I9793">
        <v>1108.01</v>
      </c>
      <c r="J9793">
        <v>1.35</v>
      </c>
      <c r="K9793">
        <v>186</v>
      </c>
      <c r="L9793" s="1">
        <v>45530</v>
      </c>
    </row>
    <row r="9794" spans="1:12" x14ac:dyDescent="0.25">
      <c r="A9794" t="s">
        <v>9838</v>
      </c>
      <c r="B9794" t="s">
        <v>35</v>
      </c>
      <c r="C9794" t="s">
        <v>14</v>
      </c>
      <c r="D9794" t="s">
        <v>36</v>
      </c>
      <c r="E9794" t="s">
        <v>16</v>
      </c>
      <c r="F9794" t="s">
        <v>17</v>
      </c>
      <c r="G9794">
        <v>2092.34</v>
      </c>
      <c r="H9794">
        <v>3</v>
      </c>
      <c r="I9794">
        <v>6277.02</v>
      </c>
      <c r="J9794">
        <v>4</v>
      </c>
      <c r="K9794">
        <v>1127</v>
      </c>
      <c r="L9794" s="1">
        <v>45631</v>
      </c>
    </row>
    <row r="9795" spans="1:12" x14ac:dyDescent="0.25">
      <c r="A9795" t="s">
        <v>9839</v>
      </c>
      <c r="B9795" t="s">
        <v>65</v>
      </c>
      <c r="C9795" t="s">
        <v>20</v>
      </c>
      <c r="D9795" t="s">
        <v>66</v>
      </c>
      <c r="E9795" t="s">
        <v>16</v>
      </c>
      <c r="F9795" t="s">
        <v>28</v>
      </c>
      <c r="G9795">
        <v>19708.71</v>
      </c>
      <c r="H9795">
        <v>3</v>
      </c>
      <c r="I9795">
        <v>59126.13</v>
      </c>
      <c r="J9795">
        <v>3.68</v>
      </c>
      <c r="K9795">
        <v>1020</v>
      </c>
      <c r="L9795" s="1">
        <v>45597</v>
      </c>
    </row>
    <row r="9796" spans="1:12" x14ac:dyDescent="0.25">
      <c r="A9796" t="s">
        <v>9840</v>
      </c>
      <c r="B9796" t="s">
        <v>19</v>
      </c>
      <c r="C9796" t="s">
        <v>20</v>
      </c>
      <c r="D9796" t="s">
        <v>21</v>
      </c>
      <c r="E9796" t="s">
        <v>22</v>
      </c>
      <c r="F9796" t="s">
        <v>23</v>
      </c>
      <c r="G9796">
        <v>865.94</v>
      </c>
      <c r="H9796">
        <v>3</v>
      </c>
      <c r="I9796">
        <v>2597.8200000000002</v>
      </c>
      <c r="J9796">
        <v>1.37</v>
      </c>
      <c r="K9796">
        <v>1077</v>
      </c>
      <c r="L9796" s="1">
        <v>45292</v>
      </c>
    </row>
    <row r="9797" spans="1:12" x14ac:dyDescent="0.25">
      <c r="A9797" t="s">
        <v>9841</v>
      </c>
      <c r="B9797" t="s">
        <v>35</v>
      </c>
      <c r="C9797" t="s">
        <v>14</v>
      </c>
      <c r="D9797" t="s">
        <v>36</v>
      </c>
      <c r="E9797" t="s">
        <v>22</v>
      </c>
      <c r="F9797" t="s">
        <v>23</v>
      </c>
      <c r="G9797">
        <v>15845.84</v>
      </c>
      <c r="H9797">
        <v>2</v>
      </c>
      <c r="I9797">
        <v>31691.68</v>
      </c>
      <c r="J9797">
        <v>2.3199999999999998</v>
      </c>
      <c r="K9797">
        <v>4262</v>
      </c>
      <c r="L9797" s="1">
        <v>45465</v>
      </c>
    </row>
    <row r="9798" spans="1:12" x14ac:dyDescent="0.25">
      <c r="A9798" t="s">
        <v>9842</v>
      </c>
      <c r="B9798" t="s">
        <v>30</v>
      </c>
      <c r="C9798" t="s">
        <v>31</v>
      </c>
      <c r="D9798" t="s">
        <v>32</v>
      </c>
      <c r="E9798" t="s">
        <v>16</v>
      </c>
      <c r="F9798" t="s">
        <v>28</v>
      </c>
      <c r="G9798">
        <v>15997.99</v>
      </c>
      <c r="H9798">
        <v>4</v>
      </c>
      <c r="I9798">
        <v>63991.96</v>
      </c>
      <c r="J9798">
        <v>2.2999999999999998</v>
      </c>
      <c r="K9798">
        <v>3159</v>
      </c>
      <c r="L9798" s="1">
        <v>45479</v>
      </c>
    </row>
    <row r="9799" spans="1:12" x14ac:dyDescent="0.25">
      <c r="A9799" t="s">
        <v>9843</v>
      </c>
      <c r="B9799" t="s">
        <v>38</v>
      </c>
      <c r="C9799" t="s">
        <v>20</v>
      </c>
      <c r="D9799" t="s">
        <v>39</v>
      </c>
      <c r="E9799" t="s">
        <v>47</v>
      </c>
      <c r="F9799" t="s">
        <v>28</v>
      </c>
      <c r="G9799">
        <v>15847.06</v>
      </c>
      <c r="H9799">
        <v>4</v>
      </c>
      <c r="I9799">
        <v>63388.24</v>
      </c>
      <c r="J9799">
        <v>4.5</v>
      </c>
      <c r="K9799">
        <v>4839</v>
      </c>
      <c r="L9799" s="1">
        <v>45572</v>
      </c>
    </row>
    <row r="9800" spans="1:12" x14ac:dyDescent="0.25">
      <c r="A9800" t="s">
        <v>9844</v>
      </c>
      <c r="B9800" t="s">
        <v>65</v>
      </c>
      <c r="C9800" t="s">
        <v>20</v>
      </c>
      <c r="D9800" t="s">
        <v>66</v>
      </c>
      <c r="E9800" t="s">
        <v>22</v>
      </c>
      <c r="F9800" t="s">
        <v>40</v>
      </c>
      <c r="G9800">
        <v>9518.9</v>
      </c>
      <c r="H9800">
        <v>4</v>
      </c>
      <c r="I9800">
        <v>38075.599999999999</v>
      </c>
      <c r="J9800">
        <v>4.51</v>
      </c>
      <c r="K9800">
        <v>2661</v>
      </c>
      <c r="L9800" s="1">
        <v>45484</v>
      </c>
    </row>
    <row r="9801" spans="1:12" x14ac:dyDescent="0.25">
      <c r="A9801" t="s">
        <v>9845</v>
      </c>
      <c r="B9801" t="s">
        <v>53</v>
      </c>
      <c r="C9801" t="s">
        <v>31</v>
      </c>
      <c r="D9801" t="s">
        <v>54</v>
      </c>
      <c r="E9801" t="s">
        <v>16</v>
      </c>
      <c r="F9801" t="s">
        <v>33</v>
      </c>
      <c r="G9801">
        <v>12530.64</v>
      </c>
      <c r="H9801">
        <v>5</v>
      </c>
      <c r="I9801">
        <v>62653.2</v>
      </c>
      <c r="J9801">
        <v>1.74</v>
      </c>
      <c r="K9801">
        <v>656</v>
      </c>
      <c r="L9801" s="1">
        <v>45412</v>
      </c>
    </row>
    <row r="9802" spans="1:12" x14ac:dyDescent="0.25">
      <c r="A9802" t="s">
        <v>9846</v>
      </c>
      <c r="B9802" t="s">
        <v>38</v>
      </c>
      <c r="C9802" t="s">
        <v>20</v>
      </c>
      <c r="D9802" t="s">
        <v>39</v>
      </c>
      <c r="E9802" t="s">
        <v>22</v>
      </c>
      <c r="F9802" t="s">
        <v>17</v>
      </c>
      <c r="G9802">
        <v>2094.81</v>
      </c>
      <c r="H9802">
        <v>2</v>
      </c>
      <c r="I9802">
        <v>4189.62</v>
      </c>
      <c r="J9802">
        <v>2.21</v>
      </c>
      <c r="K9802">
        <v>859</v>
      </c>
      <c r="L9802" s="1">
        <v>45530</v>
      </c>
    </row>
    <row r="9803" spans="1:12" x14ac:dyDescent="0.25">
      <c r="A9803" t="s">
        <v>9847</v>
      </c>
      <c r="B9803" t="s">
        <v>35</v>
      </c>
      <c r="C9803" t="s">
        <v>14</v>
      </c>
      <c r="D9803" t="s">
        <v>36</v>
      </c>
      <c r="E9803" t="s">
        <v>47</v>
      </c>
      <c r="F9803" t="s">
        <v>40</v>
      </c>
      <c r="G9803">
        <v>7083.82</v>
      </c>
      <c r="H9803">
        <v>1</v>
      </c>
      <c r="I9803">
        <v>7083.82</v>
      </c>
      <c r="J9803">
        <v>4.66</v>
      </c>
      <c r="K9803">
        <v>1685</v>
      </c>
      <c r="L9803" s="1">
        <v>45443</v>
      </c>
    </row>
    <row r="9804" spans="1:12" x14ac:dyDescent="0.25">
      <c r="A9804" t="s">
        <v>9848</v>
      </c>
      <c r="B9804" t="s">
        <v>30</v>
      </c>
      <c r="C9804" t="s">
        <v>31</v>
      </c>
      <c r="D9804" t="s">
        <v>32</v>
      </c>
      <c r="E9804" t="s">
        <v>16</v>
      </c>
      <c r="F9804" t="s">
        <v>62</v>
      </c>
      <c r="G9804">
        <v>2844.99</v>
      </c>
      <c r="H9804">
        <v>2</v>
      </c>
      <c r="I9804">
        <v>5689.98</v>
      </c>
      <c r="J9804">
        <v>3.01</v>
      </c>
      <c r="K9804">
        <v>1665</v>
      </c>
      <c r="L9804" s="1">
        <v>45384</v>
      </c>
    </row>
    <row r="9805" spans="1:12" x14ac:dyDescent="0.25">
      <c r="A9805" t="s">
        <v>9849</v>
      </c>
      <c r="B9805" t="s">
        <v>30</v>
      </c>
      <c r="C9805" t="s">
        <v>31</v>
      </c>
      <c r="D9805" t="s">
        <v>32</v>
      </c>
      <c r="E9805" t="s">
        <v>22</v>
      </c>
      <c r="F9805" t="s">
        <v>33</v>
      </c>
      <c r="G9805">
        <v>8197.2800000000007</v>
      </c>
      <c r="H9805">
        <v>3</v>
      </c>
      <c r="I9805">
        <v>24591.84</v>
      </c>
      <c r="J9805">
        <v>3.26</v>
      </c>
      <c r="K9805">
        <v>4846</v>
      </c>
      <c r="L9805" s="1">
        <v>45406</v>
      </c>
    </row>
    <row r="9806" spans="1:12" x14ac:dyDescent="0.25">
      <c r="A9806" t="s">
        <v>9850</v>
      </c>
      <c r="B9806" t="s">
        <v>38</v>
      </c>
      <c r="C9806" t="s">
        <v>20</v>
      </c>
      <c r="D9806" t="s">
        <v>39</v>
      </c>
      <c r="E9806" t="s">
        <v>22</v>
      </c>
      <c r="F9806" t="s">
        <v>17</v>
      </c>
      <c r="G9806">
        <v>18957.740000000002</v>
      </c>
      <c r="H9806">
        <v>2</v>
      </c>
      <c r="I9806">
        <v>37915.480000000003</v>
      </c>
      <c r="J9806">
        <v>2.14</v>
      </c>
      <c r="K9806">
        <v>4262</v>
      </c>
      <c r="L9806" s="1">
        <v>45588</v>
      </c>
    </row>
    <row r="9807" spans="1:12" x14ac:dyDescent="0.25">
      <c r="A9807" t="s">
        <v>9851</v>
      </c>
      <c r="B9807" t="s">
        <v>38</v>
      </c>
      <c r="C9807" t="s">
        <v>20</v>
      </c>
      <c r="D9807" t="s">
        <v>39</v>
      </c>
      <c r="E9807" t="s">
        <v>22</v>
      </c>
      <c r="F9807" t="s">
        <v>17</v>
      </c>
      <c r="G9807">
        <v>7935.18</v>
      </c>
      <c r="H9807">
        <v>4</v>
      </c>
      <c r="I9807">
        <v>31740.720000000001</v>
      </c>
      <c r="J9807">
        <v>3.23</v>
      </c>
      <c r="K9807">
        <v>4885</v>
      </c>
      <c r="L9807" s="1">
        <v>45633</v>
      </c>
    </row>
    <row r="9808" spans="1:12" x14ac:dyDescent="0.25">
      <c r="A9808" t="s">
        <v>9852</v>
      </c>
      <c r="B9808" t="s">
        <v>19</v>
      </c>
      <c r="C9808" t="s">
        <v>20</v>
      </c>
      <c r="D9808" t="s">
        <v>21</v>
      </c>
      <c r="E9808" t="s">
        <v>47</v>
      </c>
      <c r="F9808" t="s">
        <v>40</v>
      </c>
      <c r="G9808">
        <v>9453.93</v>
      </c>
      <c r="H9808">
        <v>4</v>
      </c>
      <c r="I9808">
        <v>37815.72</v>
      </c>
      <c r="J9808">
        <v>4.8099999999999996</v>
      </c>
      <c r="K9808">
        <v>3063</v>
      </c>
      <c r="L9808" s="1">
        <v>45375</v>
      </c>
    </row>
    <row r="9809" spans="1:12" x14ac:dyDescent="0.25">
      <c r="A9809" t="s">
        <v>9853</v>
      </c>
      <c r="B9809" t="s">
        <v>13</v>
      </c>
      <c r="C9809" t="s">
        <v>14</v>
      </c>
      <c r="D9809" t="s">
        <v>15</v>
      </c>
      <c r="E9809" t="s">
        <v>16</v>
      </c>
      <c r="F9809" t="s">
        <v>40</v>
      </c>
      <c r="G9809">
        <v>8180.12</v>
      </c>
      <c r="H9809">
        <v>2</v>
      </c>
      <c r="I9809">
        <v>16360.24</v>
      </c>
      <c r="J9809">
        <v>1.34</v>
      </c>
      <c r="K9809">
        <v>1773</v>
      </c>
      <c r="L9809" s="1">
        <v>45649</v>
      </c>
    </row>
    <row r="9810" spans="1:12" x14ac:dyDescent="0.25">
      <c r="A9810" t="s">
        <v>9854</v>
      </c>
      <c r="B9810" t="s">
        <v>49</v>
      </c>
      <c r="C9810" t="s">
        <v>14</v>
      </c>
      <c r="D9810" t="s">
        <v>50</v>
      </c>
      <c r="E9810" t="s">
        <v>16</v>
      </c>
      <c r="F9810" t="s">
        <v>40</v>
      </c>
      <c r="G9810">
        <v>4060.96</v>
      </c>
      <c r="H9810">
        <v>4</v>
      </c>
      <c r="I9810">
        <v>16243.84</v>
      </c>
      <c r="J9810">
        <v>3.21</v>
      </c>
      <c r="K9810">
        <v>3652</v>
      </c>
      <c r="L9810" s="1">
        <v>45515</v>
      </c>
    </row>
    <row r="9811" spans="1:12" x14ac:dyDescent="0.25">
      <c r="A9811" t="s">
        <v>9855</v>
      </c>
      <c r="B9811" t="s">
        <v>38</v>
      </c>
      <c r="C9811" t="s">
        <v>20</v>
      </c>
      <c r="D9811" t="s">
        <v>39</v>
      </c>
      <c r="E9811" t="s">
        <v>22</v>
      </c>
      <c r="F9811" t="s">
        <v>33</v>
      </c>
      <c r="G9811">
        <v>6228.39</v>
      </c>
      <c r="H9811">
        <v>1</v>
      </c>
      <c r="I9811">
        <v>6228.39</v>
      </c>
      <c r="J9811">
        <v>3.04</v>
      </c>
      <c r="K9811">
        <v>400</v>
      </c>
      <c r="L9811" s="1">
        <v>45360</v>
      </c>
    </row>
    <row r="9812" spans="1:12" x14ac:dyDescent="0.25">
      <c r="A9812" t="s">
        <v>9856</v>
      </c>
      <c r="B9812" t="s">
        <v>35</v>
      </c>
      <c r="C9812" t="s">
        <v>14</v>
      </c>
      <c r="D9812" t="s">
        <v>36</v>
      </c>
      <c r="E9812" t="s">
        <v>22</v>
      </c>
      <c r="F9812" t="s">
        <v>40</v>
      </c>
      <c r="G9812">
        <v>529.42999999999995</v>
      </c>
      <c r="H9812">
        <v>1</v>
      </c>
      <c r="I9812">
        <v>529.42999999999995</v>
      </c>
      <c r="J9812">
        <v>1.5</v>
      </c>
      <c r="K9812">
        <v>2842</v>
      </c>
      <c r="L9812" s="1">
        <v>45311</v>
      </c>
    </row>
    <row r="9813" spans="1:12" x14ac:dyDescent="0.25">
      <c r="A9813" t="s">
        <v>9857</v>
      </c>
      <c r="B9813" t="s">
        <v>30</v>
      </c>
      <c r="C9813" t="s">
        <v>31</v>
      </c>
      <c r="D9813" t="s">
        <v>32</v>
      </c>
      <c r="E9813" t="s">
        <v>16</v>
      </c>
      <c r="F9813" t="s">
        <v>62</v>
      </c>
      <c r="G9813">
        <v>13692.61</v>
      </c>
      <c r="H9813">
        <v>2</v>
      </c>
      <c r="I9813">
        <v>27385.22</v>
      </c>
      <c r="J9813">
        <v>3.15</v>
      </c>
      <c r="K9813">
        <v>2081</v>
      </c>
      <c r="L9813" s="1">
        <v>45309</v>
      </c>
    </row>
    <row r="9814" spans="1:12" x14ac:dyDescent="0.25">
      <c r="A9814" t="s">
        <v>9858</v>
      </c>
      <c r="B9814" t="s">
        <v>13</v>
      </c>
      <c r="C9814" t="s">
        <v>14</v>
      </c>
      <c r="D9814" t="s">
        <v>15</v>
      </c>
      <c r="E9814" t="s">
        <v>47</v>
      </c>
      <c r="F9814" t="s">
        <v>23</v>
      </c>
      <c r="G9814">
        <v>13493.33</v>
      </c>
      <c r="H9814">
        <v>5</v>
      </c>
      <c r="I9814">
        <v>67466.649999999994</v>
      </c>
      <c r="J9814">
        <v>4.16</v>
      </c>
      <c r="K9814">
        <v>1629</v>
      </c>
      <c r="L9814" s="1">
        <v>45365</v>
      </c>
    </row>
    <row r="9815" spans="1:12" x14ac:dyDescent="0.25">
      <c r="A9815" t="s">
        <v>9859</v>
      </c>
      <c r="B9815" t="s">
        <v>13</v>
      </c>
      <c r="C9815" t="s">
        <v>14</v>
      </c>
      <c r="D9815" t="s">
        <v>15</v>
      </c>
      <c r="E9815" t="s">
        <v>22</v>
      </c>
      <c r="F9815" t="s">
        <v>23</v>
      </c>
      <c r="G9815">
        <v>1950.36</v>
      </c>
      <c r="H9815">
        <v>2</v>
      </c>
      <c r="I9815">
        <v>3900.72</v>
      </c>
      <c r="J9815">
        <v>2.57</v>
      </c>
      <c r="K9815">
        <v>311</v>
      </c>
      <c r="L9815" s="1">
        <v>45629</v>
      </c>
    </row>
    <row r="9816" spans="1:12" x14ac:dyDescent="0.25">
      <c r="A9816" t="s">
        <v>9860</v>
      </c>
      <c r="B9816" t="s">
        <v>53</v>
      </c>
      <c r="C9816" t="s">
        <v>31</v>
      </c>
      <c r="D9816" t="s">
        <v>54</v>
      </c>
      <c r="E9816" t="s">
        <v>47</v>
      </c>
      <c r="F9816" t="s">
        <v>33</v>
      </c>
      <c r="G9816">
        <v>11166.77</v>
      </c>
      <c r="H9816">
        <v>2</v>
      </c>
      <c r="I9816">
        <v>22333.54</v>
      </c>
      <c r="J9816">
        <v>3.77</v>
      </c>
      <c r="K9816">
        <v>3286</v>
      </c>
      <c r="L9816" s="1">
        <v>45444</v>
      </c>
    </row>
    <row r="9817" spans="1:12" x14ac:dyDescent="0.25">
      <c r="A9817" t="s">
        <v>9861</v>
      </c>
      <c r="B9817" t="s">
        <v>19</v>
      </c>
      <c r="C9817" t="s">
        <v>20</v>
      </c>
      <c r="D9817" t="s">
        <v>21</v>
      </c>
      <c r="E9817" t="s">
        <v>47</v>
      </c>
      <c r="F9817" t="s">
        <v>23</v>
      </c>
      <c r="G9817">
        <v>9799.51</v>
      </c>
      <c r="H9817">
        <v>4</v>
      </c>
      <c r="I9817">
        <v>39198.04</v>
      </c>
      <c r="J9817">
        <v>2.7</v>
      </c>
      <c r="K9817">
        <v>2052</v>
      </c>
      <c r="L9817" s="1">
        <v>45394</v>
      </c>
    </row>
    <row r="9818" spans="1:12" x14ac:dyDescent="0.25">
      <c r="A9818" t="s">
        <v>9862</v>
      </c>
      <c r="B9818" t="s">
        <v>49</v>
      </c>
      <c r="C9818" t="s">
        <v>14</v>
      </c>
      <c r="D9818" t="s">
        <v>50</v>
      </c>
      <c r="E9818" t="s">
        <v>22</v>
      </c>
      <c r="F9818" t="s">
        <v>62</v>
      </c>
      <c r="G9818">
        <v>703.42</v>
      </c>
      <c r="H9818">
        <v>4</v>
      </c>
      <c r="I9818">
        <v>2813.68</v>
      </c>
      <c r="J9818">
        <v>3.01</v>
      </c>
      <c r="K9818">
        <v>3917</v>
      </c>
      <c r="L9818" s="1">
        <v>45482</v>
      </c>
    </row>
    <row r="9819" spans="1:12" x14ac:dyDescent="0.25">
      <c r="A9819" t="s">
        <v>9863</v>
      </c>
      <c r="B9819" t="s">
        <v>49</v>
      </c>
      <c r="C9819" t="s">
        <v>14</v>
      </c>
      <c r="D9819" t="s">
        <v>50</v>
      </c>
      <c r="E9819" t="s">
        <v>47</v>
      </c>
      <c r="F9819" t="s">
        <v>28</v>
      </c>
      <c r="G9819">
        <v>19749.990000000002</v>
      </c>
      <c r="H9819">
        <v>2</v>
      </c>
      <c r="I9819">
        <v>39499.980000000003</v>
      </c>
      <c r="J9819">
        <v>4.0599999999999996</v>
      </c>
      <c r="K9819">
        <v>2129</v>
      </c>
      <c r="L9819" s="1">
        <v>45301</v>
      </c>
    </row>
    <row r="9820" spans="1:12" x14ac:dyDescent="0.25">
      <c r="A9820" t="s">
        <v>9864</v>
      </c>
      <c r="B9820" t="s">
        <v>30</v>
      </c>
      <c r="C9820" t="s">
        <v>31</v>
      </c>
      <c r="D9820" t="s">
        <v>32</v>
      </c>
      <c r="E9820" t="s">
        <v>47</v>
      </c>
      <c r="F9820" t="s">
        <v>23</v>
      </c>
      <c r="G9820">
        <v>17822.34</v>
      </c>
      <c r="H9820">
        <v>3</v>
      </c>
      <c r="I9820">
        <v>53467.02</v>
      </c>
      <c r="J9820">
        <v>1.58</v>
      </c>
      <c r="K9820">
        <v>18</v>
      </c>
      <c r="L9820" s="1">
        <v>45611</v>
      </c>
    </row>
    <row r="9821" spans="1:12" x14ac:dyDescent="0.25">
      <c r="A9821" t="s">
        <v>9865</v>
      </c>
      <c r="B9821" t="s">
        <v>19</v>
      </c>
      <c r="C9821" t="s">
        <v>20</v>
      </c>
      <c r="D9821" t="s">
        <v>21</v>
      </c>
      <c r="E9821" t="s">
        <v>22</v>
      </c>
      <c r="F9821" t="s">
        <v>62</v>
      </c>
      <c r="G9821">
        <v>6528.66</v>
      </c>
      <c r="H9821">
        <v>4</v>
      </c>
      <c r="I9821">
        <v>26114.639999999999</v>
      </c>
      <c r="J9821">
        <v>2.46</v>
      </c>
      <c r="K9821">
        <v>4806</v>
      </c>
      <c r="L9821" s="1">
        <v>45418</v>
      </c>
    </row>
    <row r="9822" spans="1:12" x14ac:dyDescent="0.25">
      <c r="A9822" t="s">
        <v>9866</v>
      </c>
      <c r="B9822" t="s">
        <v>65</v>
      </c>
      <c r="C9822" t="s">
        <v>20</v>
      </c>
      <c r="D9822" t="s">
        <v>66</v>
      </c>
      <c r="E9822" t="s">
        <v>22</v>
      </c>
      <c r="F9822" t="s">
        <v>62</v>
      </c>
      <c r="G9822">
        <v>13467.71</v>
      </c>
      <c r="H9822">
        <v>2</v>
      </c>
      <c r="I9822">
        <v>26935.42</v>
      </c>
      <c r="J9822">
        <v>2.17</v>
      </c>
      <c r="K9822">
        <v>3967</v>
      </c>
      <c r="L9822" s="1">
        <v>45509</v>
      </c>
    </row>
    <row r="9823" spans="1:12" x14ac:dyDescent="0.25">
      <c r="A9823" t="s">
        <v>9867</v>
      </c>
      <c r="B9823" t="s">
        <v>38</v>
      </c>
      <c r="C9823" t="s">
        <v>20</v>
      </c>
      <c r="D9823" t="s">
        <v>39</v>
      </c>
      <c r="E9823" t="s">
        <v>47</v>
      </c>
      <c r="F9823" t="s">
        <v>40</v>
      </c>
      <c r="G9823">
        <v>5174.57</v>
      </c>
      <c r="H9823">
        <v>5</v>
      </c>
      <c r="I9823">
        <v>25872.85</v>
      </c>
      <c r="J9823">
        <v>2.04</v>
      </c>
      <c r="K9823">
        <v>2640</v>
      </c>
      <c r="L9823" s="1">
        <v>45443</v>
      </c>
    </row>
    <row r="9824" spans="1:12" x14ac:dyDescent="0.25">
      <c r="A9824" t="s">
        <v>9868</v>
      </c>
      <c r="B9824" t="s">
        <v>13</v>
      </c>
      <c r="C9824" t="s">
        <v>14</v>
      </c>
      <c r="D9824" t="s">
        <v>15</v>
      </c>
      <c r="E9824" t="s">
        <v>22</v>
      </c>
      <c r="F9824" t="s">
        <v>40</v>
      </c>
      <c r="G9824">
        <v>2486.2399999999998</v>
      </c>
      <c r="H9824">
        <v>4</v>
      </c>
      <c r="I9824">
        <v>9944.9599999999991</v>
      </c>
      <c r="J9824">
        <v>4.6399999999999997</v>
      </c>
      <c r="K9824">
        <v>3627</v>
      </c>
      <c r="L9824" s="1">
        <v>45295</v>
      </c>
    </row>
    <row r="9825" spans="1:12" x14ac:dyDescent="0.25">
      <c r="A9825" t="s">
        <v>9869</v>
      </c>
      <c r="B9825" t="s">
        <v>43</v>
      </c>
      <c r="C9825" t="s">
        <v>44</v>
      </c>
      <c r="D9825" t="s">
        <v>45</v>
      </c>
      <c r="E9825" t="s">
        <v>16</v>
      </c>
      <c r="F9825" t="s">
        <v>40</v>
      </c>
      <c r="G9825">
        <v>10809.75</v>
      </c>
      <c r="H9825">
        <v>4</v>
      </c>
      <c r="I9825">
        <v>43239</v>
      </c>
      <c r="J9825">
        <v>2.72</v>
      </c>
      <c r="K9825">
        <v>3580</v>
      </c>
      <c r="L9825" s="1">
        <v>45345</v>
      </c>
    </row>
    <row r="9826" spans="1:12" x14ac:dyDescent="0.25">
      <c r="A9826" t="s">
        <v>9870</v>
      </c>
      <c r="B9826" t="s">
        <v>49</v>
      </c>
      <c r="C9826" t="s">
        <v>14</v>
      </c>
      <c r="D9826" t="s">
        <v>50</v>
      </c>
      <c r="E9826" t="s">
        <v>22</v>
      </c>
      <c r="F9826" t="s">
        <v>28</v>
      </c>
      <c r="G9826">
        <v>10383.219999999999</v>
      </c>
      <c r="H9826">
        <v>4</v>
      </c>
      <c r="I9826">
        <v>41532.879999999997</v>
      </c>
      <c r="J9826">
        <v>4.74</v>
      </c>
      <c r="K9826">
        <v>4319</v>
      </c>
      <c r="L9826" s="1">
        <v>45421</v>
      </c>
    </row>
    <row r="9827" spans="1:12" x14ac:dyDescent="0.25">
      <c r="A9827" t="s">
        <v>9871</v>
      </c>
      <c r="B9827" t="s">
        <v>49</v>
      </c>
      <c r="C9827" t="s">
        <v>14</v>
      </c>
      <c r="D9827" t="s">
        <v>50</v>
      </c>
      <c r="E9827" t="s">
        <v>22</v>
      </c>
      <c r="F9827" t="s">
        <v>23</v>
      </c>
      <c r="G9827">
        <v>16268.93</v>
      </c>
      <c r="H9827">
        <v>5</v>
      </c>
      <c r="I9827">
        <v>81344.649999999994</v>
      </c>
      <c r="J9827">
        <v>4.55</v>
      </c>
      <c r="K9827">
        <v>2825</v>
      </c>
      <c r="L9827" s="1">
        <v>45471</v>
      </c>
    </row>
    <row r="9828" spans="1:12" x14ac:dyDescent="0.25">
      <c r="A9828" t="s">
        <v>9872</v>
      </c>
      <c r="B9828" t="s">
        <v>30</v>
      </c>
      <c r="C9828" t="s">
        <v>31</v>
      </c>
      <c r="D9828" t="s">
        <v>32</v>
      </c>
      <c r="E9828" t="s">
        <v>47</v>
      </c>
      <c r="F9828" t="s">
        <v>62</v>
      </c>
      <c r="G9828">
        <v>16841.29</v>
      </c>
      <c r="H9828">
        <v>2</v>
      </c>
      <c r="I9828">
        <v>33682.58</v>
      </c>
      <c r="J9828">
        <v>1.38</v>
      </c>
      <c r="K9828">
        <v>1967</v>
      </c>
      <c r="L9828" s="1">
        <v>45383</v>
      </c>
    </row>
    <row r="9829" spans="1:12" x14ac:dyDescent="0.25">
      <c r="A9829" t="s">
        <v>9873</v>
      </c>
      <c r="B9829" t="s">
        <v>49</v>
      </c>
      <c r="C9829" t="s">
        <v>14</v>
      </c>
      <c r="D9829" t="s">
        <v>50</v>
      </c>
      <c r="E9829" t="s">
        <v>16</v>
      </c>
      <c r="F9829" t="s">
        <v>17</v>
      </c>
      <c r="G9829">
        <v>1564.52</v>
      </c>
      <c r="H9829">
        <v>4</v>
      </c>
      <c r="I9829">
        <v>6258.08</v>
      </c>
      <c r="J9829">
        <v>4.1399999999999997</v>
      </c>
      <c r="K9829">
        <v>2248</v>
      </c>
      <c r="L9829" s="1">
        <v>45602</v>
      </c>
    </row>
    <row r="9830" spans="1:12" x14ac:dyDescent="0.25">
      <c r="A9830" t="s">
        <v>9874</v>
      </c>
      <c r="B9830" t="s">
        <v>65</v>
      </c>
      <c r="C9830" t="s">
        <v>20</v>
      </c>
      <c r="D9830" t="s">
        <v>66</v>
      </c>
      <c r="E9830" t="s">
        <v>16</v>
      </c>
      <c r="F9830" t="s">
        <v>28</v>
      </c>
      <c r="G9830">
        <v>1451.18</v>
      </c>
      <c r="H9830">
        <v>5</v>
      </c>
      <c r="I9830">
        <v>7255.9</v>
      </c>
      <c r="J9830">
        <v>3.36</v>
      </c>
      <c r="K9830">
        <v>1217</v>
      </c>
      <c r="L9830" s="1">
        <v>45549</v>
      </c>
    </row>
    <row r="9831" spans="1:12" x14ac:dyDescent="0.25">
      <c r="A9831" t="s">
        <v>9875</v>
      </c>
      <c r="B9831" t="s">
        <v>65</v>
      </c>
      <c r="C9831" t="s">
        <v>20</v>
      </c>
      <c r="D9831" t="s">
        <v>66</v>
      </c>
      <c r="E9831" t="s">
        <v>22</v>
      </c>
      <c r="F9831" t="s">
        <v>23</v>
      </c>
      <c r="G9831">
        <v>9702.49</v>
      </c>
      <c r="H9831">
        <v>3</v>
      </c>
      <c r="I9831">
        <v>29107.47</v>
      </c>
      <c r="J9831">
        <v>3.56</v>
      </c>
      <c r="K9831">
        <v>3374</v>
      </c>
      <c r="L9831" s="1">
        <v>45377</v>
      </c>
    </row>
    <row r="9832" spans="1:12" x14ac:dyDescent="0.25">
      <c r="A9832" t="s">
        <v>9876</v>
      </c>
      <c r="B9832" t="s">
        <v>25</v>
      </c>
      <c r="C9832" t="s">
        <v>26</v>
      </c>
      <c r="D9832" t="s">
        <v>27</v>
      </c>
      <c r="E9832" t="s">
        <v>16</v>
      </c>
      <c r="F9832" t="s">
        <v>23</v>
      </c>
      <c r="G9832">
        <v>12999.89</v>
      </c>
      <c r="H9832">
        <v>1</v>
      </c>
      <c r="I9832">
        <v>12999.89</v>
      </c>
      <c r="J9832">
        <v>1.0900000000000001</v>
      </c>
      <c r="K9832">
        <v>1142</v>
      </c>
      <c r="L9832" s="1">
        <v>45557</v>
      </c>
    </row>
    <row r="9833" spans="1:12" x14ac:dyDescent="0.25">
      <c r="A9833" t="s">
        <v>9877</v>
      </c>
      <c r="B9833" t="s">
        <v>30</v>
      </c>
      <c r="C9833" t="s">
        <v>31</v>
      </c>
      <c r="D9833" t="s">
        <v>32</v>
      </c>
      <c r="E9833" t="s">
        <v>22</v>
      </c>
      <c r="F9833" t="s">
        <v>17</v>
      </c>
      <c r="G9833">
        <v>13521.29</v>
      </c>
      <c r="H9833">
        <v>5</v>
      </c>
      <c r="I9833">
        <v>67606.45</v>
      </c>
      <c r="J9833">
        <v>3.23</v>
      </c>
      <c r="K9833">
        <v>3954</v>
      </c>
      <c r="L9833" s="1">
        <v>45580</v>
      </c>
    </row>
    <row r="9834" spans="1:12" x14ac:dyDescent="0.25">
      <c r="A9834" t="s">
        <v>9878</v>
      </c>
      <c r="B9834" t="s">
        <v>30</v>
      </c>
      <c r="C9834" t="s">
        <v>31</v>
      </c>
      <c r="D9834" t="s">
        <v>32</v>
      </c>
      <c r="E9834" t="s">
        <v>47</v>
      </c>
      <c r="F9834" t="s">
        <v>17</v>
      </c>
      <c r="G9834">
        <v>5980.26</v>
      </c>
      <c r="H9834">
        <v>1</v>
      </c>
      <c r="I9834">
        <v>5980.26</v>
      </c>
      <c r="J9834">
        <v>2.68</v>
      </c>
      <c r="K9834">
        <v>823</v>
      </c>
      <c r="L9834" s="1">
        <v>45510</v>
      </c>
    </row>
    <row r="9835" spans="1:12" x14ac:dyDescent="0.25">
      <c r="A9835" t="s">
        <v>9879</v>
      </c>
      <c r="B9835" t="s">
        <v>38</v>
      </c>
      <c r="C9835" t="s">
        <v>20</v>
      </c>
      <c r="D9835" t="s">
        <v>39</v>
      </c>
      <c r="E9835" t="s">
        <v>47</v>
      </c>
      <c r="F9835" t="s">
        <v>28</v>
      </c>
      <c r="G9835">
        <v>1592.96</v>
      </c>
      <c r="H9835">
        <v>4</v>
      </c>
      <c r="I9835">
        <v>6371.84</v>
      </c>
      <c r="J9835">
        <v>2.0499999999999998</v>
      </c>
      <c r="K9835">
        <v>4545</v>
      </c>
      <c r="L9835" s="1">
        <v>45421</v>
      </c>
    </row>
    <row r="9836" spans="1:12" x14ac:dyDescent="0.25">
      <c r="A9836" t="s">
        <v>9880</v>
      </c>
      <c r="B9836" t="s">
        <v>53</v>
      </c>
      <c r="C9836" t="s">
        <v>31</v>
      </c>
      <c r="D9836" t="s">
        <v>54</v>
      </c>
      <c r="E9836" t="s">
        <v>22</v>
      </c>
      <c r="F9836" t="s">
        <v>33</v>
      </c>
      <c r="G9836">
        <v>5383.93</v>
      </c>
      <c r="H9836">
        <v>4</v>
      </c>
      <c r="I9836">
        <v>21535.72</v>
      </c>
      <c r="J9836">
        <v>2.4500000000000002</v>
      </c>
      <c r="K9836">
        <v>1664</v>
      </c>
      <c r="L9836" s="1">
        <v>45437</v>
      </c>
    </row>
    <row r="9837" spans="1:12" x14ac:dyDescent="0.25">
      <c r="A9837" t="s">
        <v>9881</v>
      </c>
      <c r="B9837" t="s">
        <v>35</v>
      </c>
      <c r="C9837" t="s">
        <v>14</v>
      </c>
      <c r="D9837" t="s">
        <v>36</v>
      </c>
      <c r="E9837" t="s">
        <v>47</v>
      </c>
      <c r="F9837" t="s">
        <v>28</v>
      </c>
      <c r="G9837">
        <v>17759.75</v>
      </c>
      <c r="H9837">
        <v>5</v>
      </c>
      <c r="I9837">
        <v>88798.75</v>
      </c>
      <c r="J9837">
        <v>3.89</v>
      </c>
      <c r="K9837">
        <v>1807</v>
      </c>
      <c r="L9837" s="1">
        <v>45574</v>
      </c>
    </row>
    <row r="9838" spans="1:12" x14ac:dyDescent="0.25">
      <c r="A9838" t="s">
        <v>9882</v>
      </c>
      <c r="B9838" t="s">
        <v>25</v>
      </c>
      <c r="C9838" t="s">
        <v>26</v>
      </c>
      <c r="D9838" t="s">
        <v>27</v>
      </c>
      <c r="E9838" t="s">
        <v>22</v>
      </c>
      <c r="F9838" t="s">
        <v>33</v>
      </c>
      <c r="G9838">
        <v>17966.060000000001</v>
      </c>
      <c r="H9838">
        <v>3</v>
      </c>
      <c r="I9838">
        <v>53898.18</v>
      </c>
      <c r="J9838">
        <v>2.17</v>
      </c>
      <c r="K9838">
        <v>1627</v>
      </c>
      <c r="L9838" s="1">
        <v>45361</v>
      </c>
    </row>
    <row r="9839" spans="1:12" x14ac:dyDescent="0.25">
      <c r="A9839" t="s">
        <v>9883</v>
      </c>
      <c r="B9839" t="s">
        <v>49</v>
      </c>
      <c r="C9839" t="s">
        <v>14</v>
      </c>
      <c r="D9839" t="s">
        <v>50</v>
      </c>
      <c r="E9839" t="s">
        <v>16</v>
      </c>
      <c r="F9839" t="s">
        <v>23</v>
      </c>
      <c r="G9839">
        <v>2903.79</v>
      </c>
      <c r="H9839">
        <v>4</v>
      </c>
      <c r="I9839">
        <v>11615.16</v>
      </c>
      <c r="J9839">
        <v>2.39</v>
      </c>
      <c r="K9839">
        <v>386</v>
      </c>
      <c r="L9839" s="1">
        <v>45584</v>
      </c>
    </row>
    <row r="9840" spans="1:12" x14ac:dyDescent="0.25">
      <c r="A9840" t="s">
        <v>9884</v>
      </c>
      <c r="B9840" t="s">
        <v>38</v>
      </c>
      <c r="C9840" t="s">
        <v>20</v>
      </c>
      <c r="D9840" t="s">
        <v>39</v>
      </c>
      <c r="E9840" t="s">
        <v>22</v>
      </c>
      <c r="F9840" t="s">
        <v>17</v>
      </c>
      <c r="G9840">
        <v>9938.73</v>
      </c>
      <c r="H9840">
        <v>4</v>
      </c>
      <c r="I9840">
        <v>39754.92</v>
      </c>
      <c r="J9840">
        <v>1.95</v>
      </c>
      <c r="K9840">
        <v>3928</v>
      </c>
      <c r="L9840" s="1">
        <v>45434</v>
      </c>
    </row>
    <row r="9841" spans="1:12" x14ac:dyDescent="0.25">
      <c r="A9841" t="s">
        <v>9885</v>
      </c>
      <c r="B9841" t="s">
        <v>25</v>
      </c>
      <c r="C9841" t="s">
        <v>26</v>
      </c>
      <c r="D9841" t="s">
        <v>27</v>
      </c>
      <c r="E9841" t="s">
        <v>47</v>
      </c>
      <c r="F9841" t="s">
        <v>33</v>
      </c>
      <c r="G9841">
        <v>15445.33</v>
      </c>
      <c r="H9841">
        <v>5</v>
      </c>
      <c r="I9841">
        <v>77226.649999999994</v>
      </c>
      <c r="J9841">
        <v>2.09</v>
      </c>
      <c r="K9841">
        <v>1472</v>
      </c>
      <c r="L9841" s="1">
        <v>45431</v>
      </c>
    </row>
    <row r="9842" spans="1:12" x14ac:dyDescent="0.25">
      <c r="A9842" t="s">
        <v>9886</v>
      </c>
      <c r="B9842" t="s">
        <v>25</v>
      </c>
      <c r="C9842" t="s">
        <v>26</v>
      </c>
      <c r="D9842" t="s">
        <v>27</v>
      </c>
      <c r="E9842" t="s">
        <v>22</v>
      </c>
      <c r="F9842" t="s">
        <v>40</v>
      </c>
      <c r="G9842">
        <v>7059.48</v>
      </c>
      <c r="H9842">
        <v>4</v>
      </c>
      <c r="I9842">
        <v>28237.919999999998</v>
      </c>
      <c r="J9842">
        <v>2.9</v>
      </c>
      <c r="K9842">
        <v>1984</v>
      </c>
      <c r="L9842" s="1">
        <v>45603</v>
      </c>
    </row>
    <row r="9843" spans="1:12" x14ac:dyDescent="0.25">
      <c r="A9843" t="s">
        <v>9887</v>
      </c>
      <c r="B9843" t="s">
        <v>43</v>
      </c>
      <c r="C9843" t="s">
        <v>44</v>
      </c>
      <c r="D9843" t="s">
        <v>45</v>
      </c>
      <c r="E9843" t="s">
        <v>47</v>
      </c>
      <c r="F9843" t="s">
        <v>40</v>
      </c>
      <c r="G9843">
        <v>8368.5</v>
      </c>
      <c r="H9843">
        <v>3</v>
      </c>
      <c r="I9843">
        <v>25105.5</v>
      </c>
      <c r="J9843">
        <v>3.55</v>
      </c>
      <c r="K9843">
        <v>4611</v>
      </c>
      <c r="L9843" s="1">
        <v>45636</v>
      </c>
    </row>
    <row r="9844" spans="1:12" x14ac:dyDescent="0.25">
      <c r="A9844" t="s">
        <v>9888</v>
      </c>
      <c r="B9844" t="s">
        <v>38</v>
      </c>
      <c r="C9844" t="s">
        <v>20</v>
      </c>
      <c r="D9844" t="s">
        <v>39</v>
      </c>
      <c r="E9844" t="s">
        <v>47</v>
      </c>
      <c r="F9844" t="s">
        <v>23</v>
      </c>
      <c r="G9844">
        <v>773.85</v>
      </c>
      <c r="H9844">
        <v>4</v>
      </c>
      <c r="I9844">
        <v>3095.4</v>
      </c>
      <c r="J9844">
        <v>4.5199999999999996</v>
      </c>
      <c r="K9844">
        <v>2525</v>
      </c>
      <c r="L9844" s="1">
        <v>45505</v>
      </c>
    </row>
    <row r="9845" spans="1:12" x14ac:dyDescent="0.25">
      <c r="A9845" t="s">
        <v>9889</v>
      </c>
      <c r="B9845" t="s">
        <v>13</v>
      </c>
      <c r="C9845" t="s">
        <v>14</v>
      </c>
      <c r="D9845" t="s">
        <v>15</v>
      </c>
      <c r="E9845" t="s">
        <v>16</v>
      </c>
      <c r="F9845" t="s">
        <v>28</v>
      </c>
      <c r="G9845">
        <v>11025.6</v>
      </c>
      <c r="H9845">
        <v>1</v>
      </c>
      <c r="I9845">
        <v>11025.6</v>
      </c>
      <c r="J9845">
        <v>1.58</v>
      </c>
      <c r="K9845">
        <v>1498</v>
      </c>
      <c r="L9845" s="1">
        <v>45297</v>
      </c>
    </row>
    <row r="9846" spans="1:12" x14ac:dyDescent="0.25">
      <c r="A9846" t="s">
        <v>9890</v>
      </c>
      <c r="B9846" t="s">
        <v>35</v>
      </c>
      <c r="C9846" t="s">
        <v>14</v>
      </c>
      <c r="D9846" t="s">
        <v>36</v>
      </c>
      <c r="E9846" t="s">
        <v>22</v>
      </c>
      <c r="F9846" t="s">
        <v>62</v>
      </c>
      <c r="G9846">
        <v>5139.0200000000004</v>
      </c>
      <c r="H9846">
        <v>2</v>
      </c>
      <c r="I9846">
        <v>10278.040000000001</v>
      </c>
      <c r="J9846">
        <v>2.48</v>
      </c>
      <c r="K9846">
        <v>440</v>
      </c>
      <c r="L9846" s="1">
        <v>45361</v>
      </c>
    </row>
    <row r="9847" spans="1:12" x14ac:dyDescent="0.25">
      <c r="A9847" t="s">
        <v>9891</v>
      </c>
      <c r="B9847" t="s">
        <v>65</v>
      </c>
      <c r="C9847" t="s">
        <v>20</v>
      </c>
      <c r="D9847" t="s">
        <v>66</v>
      </c>
      <c r="E9847" t="s">
        <v>47</v>
      </c>
      <c r="F9847" t="s">
        <v>62</v>
      </c>
      <c r="G9847">
        <v>9288.44</v>
      </c>
      <c r="H9847">
        <v>5</v>
      </c>
      <c r="I9847">
        <v>46442.2</v>
      </c>
      <c r="J9847">
        <v>3.96</v>
      </c>
      <c r="K9847">
        <v>2870</v>
      </c>
      <c r="L9847" s="1">
        <v>45640</v>
      </c>
    </row>
    <row r="9848" spans="1:12" x14ac:dyDescent="0.25">
      <c r="A9848" t="s">
        <v>9892</v>
      </c>
      <c r="B9848" t="s">
        <v>53</v>
      </c>
      <c r="C9848" t="s">
        <v>31</v>
      </c>
      <c r="D9848" t="s">
        <v>54</v>
      </c>
      <c r="E9848" t="s">
        <v>16</v>
      </c>
      <c r="F9848" t="s">
        <v>40</v>
      </c>
      <c r="G9848">
        <v>16616.63</v>
      </c>
      <c r="H9848">
        <v>3</v>
      </c>
      <c r="I9848">
        <v>49849.89</v>
      </c>
      <c r="J9848">
        <v>1.49</v>
      </c>
      <c r="K9848">
        <v>3837</v>
      </c>
      <c r="L9848" s="1">
        <v>45356</v>
      </c>
    </row>
    <row r="9849" spans="1:12" x14ac:dyDescent="0.25">
      <c r="A9849" t="s">
        <v>9893</v>
      </c>
      <c r="B9849" t="s">
        <v>13</v>
      </c>
      <c r="C9849" t="s">
        <v>14</v>
      </c>
      <c r="D9849" t="s">
        <v>15</v>
      </c>
      <c r="E9849" t="s">
        <v>22</v>
      </c>
      <c r="F9849" t="s">
        <v>17</v>
      </c>
      <c r="G9849">
        <v>12965.49</v>
      </c>
      <c r="H9849">
        <v>1</v>
      </c>
      <c r="I9849">
        <v>12965.49</v>
      </c>
      <c r="J9849">
        <v>4.54</v>
      </c>
      <c r="K9849">
        <v>2181</v>
      </c>
      <c r="L9849" s="1">
        <v>45328</v>
      </c>
    </row>
    <row r="9850" spans="1:12" x14ac:dyDescent="0.25">
      <c r="A9850" t="s">
        <v>9894</v>
      </c>
      <c r="B9850" t="s">
        <v>43</v>
      </c>
      <c r="C9850" t="s">
        <v>44</v>
      </c>
      <c r="D9850" t="s">
        <v>45</v>
      </c>
      <c r="E9850" t="s">
        <v>16</v>
      </c>
      <c r="F9850" t="s">
        <v>28</v>
      </c>
      <c r="G9850">
        <v>13688.35</v>
      </c>
      <c r="H9850">
        <v>4</v>
      </c>
      <c r="I9850">
        <v>54753.4</v>
      </c>
      <c r="J9850">
        <v>2.92</v>
      </c>
      <c r="K9850">
        <v>427</v>
      </c>
      <c r="L9850" s="1">
        <v>45336</v>
      </c>
    </row>
    <row r="9851" spans="1:12" x14ac:dyDescent="0.25">
      <c r="A9851" t="s">
        <v>9895</v>
      </c>
      <c r="B9851" t="s">
        <v>43</v>
      </c>
      <c r="C9851" t="s">
        <v>44</v>
      </c>
      <c r="D9851" t="s">
        <v>45</v>
      </c>
      <c r="E9851" t="s">
        <v>47</v>
      </c>
      <c r="F9851" t="s">
        <v>17</v>
      </c>
      <c r="G9851">
        <v>8374.25</v>
      </c>
      <c r="H9851">
        <v>4</v>
      </c>
      <c r="I9851">
        <v>33497</v>
      </c>
      <c r="J9851">
        <v>2.79</v>
      </c>
      <c r="K9851">
        <v>3515</v>
      </c>
      <c r="L9851" s="1">
        <v>45477</v>
      </c>
    </row>
    <row r="9852" spans="1:12" x14ac:dyDescent="0.25">
      <c r="A9852" t="s">
        <v>9896</v>
      </c>
      <c r="B9852" t="s">
        <v>65</v>
      </c>
      <c r="C9852" t="s">
        <v>20</v>
      </c>
      <c r="D9852" t="s">
        <v>66</v>
      </c>
      <c r="E9852" t="s">
        <v>47</v>
      </c>
      <c r="F9852" t="s">
        <v>17</v>
      </c>
      <c r="G9852">
        <v>18561.11</v>
      </c>
      <c r="H9852">
        <v>5</v>
      </c>
      <c r="I9852">
        <v>92805.55</v>
      </c>
      <c r="J9852">
        <v>4.88</v>
      </c>
      <c r="K9852">
        <v>1531</v>
      </c>
      <c r="L9852" s="1">
        <v>45578</v>
      </c>
    </row>
    <row r="9853" spans="1:12" x14ac:dyDescent="0.25">
      <c r="A9853" t="s">
        <v>9897</v>
      </c>
      <c r="B9853" t="s">
        <v>13</v>
      </c>
      <c r="C9853" t="s">
        <v>14</v>
      </c>
      <c r="D9853" t="s">
        <v>15</v>
      </c>
      <c r="E9853" t="s">
        <v>16</v>
      </c>
      <c r="F9853" t="s">
        <v>33</v>
      </c>
      <c r="G9853">
        <v>13763.24</v>
      </c>
      <c r="H9853">
        <v>3</v>
      </c>
      <c r="I9853">
        <v>41289.72</v>
      </c>
      <c r="J9853">
        <v>1.5</v>
      </c>
      <c r="K9853">
        <v>4249</v>
      </c>
      <c r="L9853" s="1">
        <v>45417</v>
      </c>
    </row>
    <row r="9854" spans="1:12" x14ac:dyDescent="0.25">
      <c r="A9854" t="s">
        <v>9898</v>
      </c>
      <c r="B9854" t="s">
        <v>30</v>
      </c>
      <c r="C9854" t="s">
        <v>31</v>
      </c>
      <c r="D9854" t="s">
        <v>32</v>
      </c>
      <c r="E9854" t="s">
        <v>16</v>
      </c>
      <c r="F9854" t="s">
        <v>62</v>
      </c>
      <c r="G9854">
        <v>16316.57</v>
      </c>
      <c r="H9854">
        <v>4</v>
      </c>
      <c r="I9854">
        <v>65266.28</v>
      </c>
      <c r="J9854">
        <v>1.53</v>
      </c>
      <c r="K9854">
        <v>1746</v>
      </c>
      <c r="L9854" s="1">
        <v>45346</v>
      </c>
    </row>
    <row r="9855" spans="1:12" x14ac:dyDescent="0.25">
      <c r="A9855" t="s">
        <v>9899</v>
      </c>
      <c r="B9855" t="s">
        <v>13</v>
      </c>
      <c r="C9855" t="s">
        <v>14</v>
      </c>
      <c r="D9855" t="s">
        <v>15</v>
      </c>
      <c r="E9855" t="s">
        <v>16</v>
      </c>
      <c r="F9855" t="s">
        <v>62</v>
      </c>
      <c r="G9855">
        <v>2490.66</v>
      </c>
      <c r="H9855">
        <v>5</v>
      </c>
      <c r="I9855">
        <v>12453.3</v>
      </c>
      <c r="J9855">
        <v>3.16</v>
      </c>
      <c r="K9855">
        <v>64</v>
      </c>
      <c r="L9855" s="1">
        <v>45341</v>
      </c>
    </row>
    <row r="9856" spans="1:12" x14ac:dyDescent="0.25">
      <c r="A9856" t="s">
        <v>9900</v>
      </c>
      <c r="B9856" t="s">
        <v>38</v>
      </c>
      <c r="C9856" t="s">
        <v>20</v>
      </c>
      <c r="D9856" t="s">
        <v>39</v>
      </c>
      <c r="E9856" t="s">
        <v>16</v>
      </c>
      <c r="F9856" t="s">
        <v>23</v>
      </c>
      <c r="G9856">
        <v>9303.52</v>
      </c>
      <c r="H9856">
        <v>1</v>
      </c>
      <c r="I9856">
        <v>9303.52</v>
      </c>
      <c r="J9856">
        <v>3.55</v>
      </c>
      <c r="K9856">
        <v>1887</v>
      </c>
      <c r="L9856" s="1">
        <v>45573</v>
      </c>
    </row>
    <row r="9857" spans="1:12" x14ac:dyDescent="0.25">
      <c r="A9857" t="s">
        <v>9901</v>
      </c>
      <c r="B9857" t="s">
        <v>19</v>
      </c>
      <c r="C9857" t="s">
        <v>20</v>
      </c>
      <c r="D9857" t="s">
        <v>21</v>
      </c>
      <c r="E9857" t="s">
        <v>22</v>
      </c>
      <c r="F9857" t="s">
        <v>17</v>
      </c>
      <c r="G9857">
        <v>5774.96</v>
      </c>
      <c r="H9857">
        <v>2</v>
      </c>
      <c r="I9857">
        <v>11549.92</v>
      </c>
      <c r="J9857">
        <v>4.47</v>
      </c>
      <c r="K9857">
        <v>1877</v>
      </c>
      <c r="L9857" s="1">
        <v>45631</v>
      </c>
    </row>
    <row r="9858" spans="1:12" x14ac:dyDescent="0.25">
      <c r="A9858" t="s">
        <v>9902</v>
      </c>
      <c r="B9858" t="s">
        <v>25</v>
      </c>
      <c r="C9858" t="s">
        <v>26</v>
      </c>
      <c r="D9858" t="s">
        <v>27</v>
      </c>
      <c r="E9858" t="s">
        <v>47</v>
      </c>
      <c r="F9858" t="s">
        <v>33</v>
      </c>
      <c r="G9858">
        <v>4576.67</v>
      </c>
      <c r="H9858">
        <v>5</v>
      </c>
      <c r="I9858">
        <v>22883.35</v>
      </c>
      <c r="J9858">
        <v>1.54</v>
      </c>
      <c r="K9858">
        <v>4315</v>
      </c>
      <c r="L9858" s="1">
        <v>45384</v>
      </c>
    </row>
    <row r="9859" spans="1:12" x14ac:dyDescent="0.25">
      <c r="A9859" t="s">
        <v>9903</v>
      </c>
      <c r="B9859" t="s">
        <v>53</v>
      </c>
      <c r="C9859" t="s">
        <v>31</v>
      </c>
      <c r="D9859" t="s">
        <v>54</v>
      </c>
      <c r="E9859" t="s">
        <v>47</v>
      </c>
      <c r="F9859" t="s">
        <v>62</v>
      </c>
      <c r="G9859">
        <v>6518</v>
      </c>
      <c r="H9859">
        <v>2</v>
      </c>
      <c r="I9859">
        <v>13036</v>
      </c>
      <c r="J9859">
        <v>3.82</v>
      </c>
      <c r="K9859">
        <v>4603</v>
      </c>
      <c r="L9859" s="1">
        <v>45644</v>
      </c>
    </row>
    <row r="9860" spans="1:12" x14ac:dyDescent="0.25">
      <c r="A9860" t="s">
        <v>9904</v>
      </c>
      <c r="B9860" t="s">
        <v>25</v>
      </c>
      <c r="C9860" t="s">
        <v>26</v>
      </c>
      <c r="D9860" t="s">
        <v>27</v>
      </c>
      <c r="E9860" t="s">
        <v>16</v>
      </c>
      <c r="F9860" t="s">
        <v>33</v>
      </c>
      <c r="G9860">
        <v>10202.219999999999</v>
      </c>
      <c r="H9860">
        <v>2</v>
      </c>
      <c r="I9860">
        <v>20404.439999999999</v>
      </c>
      <c r="J9860">
        <v>2.4</v>
      </c>
      <c r="K9860">
        <v>4896</v>
      </c>
      <c r="L9860" s="1">
        <v>45410</v>
      </c>
    </row>
    <row r="9861" spans="1:12" x14ac:dyDescent="0.25">
      <c r="A9861" t="s">
        <v>9905</v>
      </c>
      <c r="B9861" t="s">
        <v>35</v>
      </c>
      <c r="C9861" t="s">
        <v>14</v>
      </c>
      <c r="D9861" t="s">
        <v>36</v>
      </c>
      <c r="E9861" t="s">
        <v>47</v>
      </c>
      <c r="F9861" t="s">
        <v>17</v>
      </c>
      <c r="G9861">
        <v>15532.32</v>
      </c>
      <c r="H9861">
        <v>4</v>
      </c>
      <c r="I9861">
        <v>62129.279999999999</v>
      </c>
      <c r="J9861">
        <v>4.05</v>
      </c>
      <c r="K9861">
        <v>2167</v>
      </c>
      <c r="L9861" s="1">
        <v>45649</v>
      </c>
    </row>
    <row r="9862" spans="1:12" x14ac:dyDescent="0.25">
      <c r="A9862" t="s">
        <v>9906</v>
      </c>
      <c r="B9862" t="s">
        <v>19</v>
      </c>
      <c r="C9862" t="s">
        <v>20</v>
      </c>
      <c r="D9862" t="s">
        <v>21</v>
      </c>
      <c r="E9862" t="s">
        <v>47</v>
      </c>
      <c r="F9862" t="s">
        <v>33</v>
      </c>
      <c r="G9862">
        <v>2779.82</v>
      </c>
      <c r="H9862">
        <v>1</v>
      </c>
      <c r="I9862">
        <v>2779.82</v>
      </c>
      <c r="J9862">
        <v>2.68</v>
      </c>
      <c r="K9862">
        <v>8</v>
      </c>
      <c r="L9862" s="1">
        <v>45605</v>
      </c>
    </row>
    <row r="9863" spans="1:12" x14ac:dyDescent="0.25">
      <c r="A9863" t="s">
        <v>9907</v>
      </c>
      <c r="B9863" t="s">
        <v>49</v>
      </c>
      <c r="C9863" t="s">
        <v>14</v>
      </c>
      <c r="D9863" t="s">
        <v>50</v>
      </c>
      <c r="E9863" t="s">
        <v>22</v>
      </c>
      <c r="F9863" t="s">
        <v>28</v>
      </c>
      <c r="G9863">
        <v>16143.5</v>
      </c>
      <c r="H9863">
        <v>2</v>
      </c>
      <c r="I9863">
        <v>32287</v>
      </c>
      <c r="J9863">
        <v>2.4500000000000002</v>
      </c>
      <c r="K9863">
        <v>3551</v>
      </c>
      <c r="L9863" s="1">
        <v>45434</v>
      </c>
    </row>
    <row r="9864" spans="1:12" x14ac:dyDescent="0.25">
      <c r="A9864" t="s">
        <v>9908</v>
      </c>
      <c r="B9864" t="s">
        <v>49</v>
      </c>
      <c r="C9864" t="s">
        <v>14</v>
      </c>
      <c r="D9864" t="s">
        <v>50</v>
      </c>
      <c r="E9864" t="s">
        <v>22</v>
      </c>
      <c r="F9864" t="s">
        <v>17</v>
      </c>
      <c r="G9864">
        <v>13250.75</v>
      </c>
      <c r="H9864">
        <v>2</v>
      </c>
      <c r="I9864">
        <v>26501.5</v>
      </c>
      <c r="J9864">
        <v>1.73</v>
      </c>
      <c r="K9864">
        <v>872</v>
      </c>
      <c r="L9864" s="1">
        <v>45321</v>
      </c>
    </row>
    <row r="9865" spans="1:12" x14ac:dyDescent="0.25">
      <c r="A9865" t="s">
        <v>9909</v>
      </c>
      <c r="B9865" t="s">
        <v>65</v>
      </c>
      <c r="C9865" t="s">
        <v>20</v>
      </c>
      <c r="D9865" t="s">
        <v>66</v>
      </c>
      <c r="E9865" t="s">
        <v>47</v>
      </c>
      <c r="F9865" t="s">
        <v>28</v>
      </c>
      <c r="G9865">
        <v>19334.95</v>
      </c>
      <c r="H9865">
        <v>4</v>
      </c>
      <c r="I9865">
        <v>77339.8</v>
      </c>
      <c r="J9865">
        <v>3.1</v>
      </c>
      <c r="K9865">
        <v>4554</v>
      </c>
      <c r="L9865" s="1">
        <v>45408</v>
      </c>
    </row>
    <row r="9866" spans="1:12" x14ac:dyDescent="0.25">
      <c r="A9866" t="s">
        <v>9910</v>
      </c>
      <c r="B9866" t="s">
        <v>38</v>
      </c>
      <c r="C9866" t="s">
        <v>20</v>
      </c>
      <c r="D9866" t="s">
        <v>39</v>
      </c>
      <c r="E9866" t="s">
        <v>47</v>
      </c>
      <c r="F9866" t="s">
        <v>33</v>
      </c>
      <c r="G9866">
        <v>6728.72</v>
      </c>
      <c r="H9866">
        <v>5</v>
      </c>
      <c r="I9866">
        <v>33643.599999999999</v>
      </c>
      <c r="J9866">
        <v>1.31</v>
      </c>
      <c r="K9866">
        <v>4740</v>
      </c>
      <c r="L9866" s="1">
        <v>45451</v>
      </c>
    </row>
    <row r="9867" spans="1:12" x14ac:dyDescent="0.25">
      <c r="A9867" t="s">
        <v>9911</v>
      </c>
      <c r="B9867" t="s">
        <v>13</v>
      </c>
      <c r="C9867" t="s">
        <v>14</v>
      </c>
      <c r="D9867" t="s">
        <v>15</v>
      </c>
      <c r="E9867" t="s">
        <v>22</v>
      </c>
      <c r="F9867" t="s">
        <v>23</v>
      </c>
      <c r="G9867">
        <v>15233.78</v>
      </c>
      <c r="H9867">
        <v>1</v>
      </c>
      <c r="I9867">
        <v>15233.78</v>
      </c>
      <c r="J9867">
        <v>4.0199999999999996</v>
      </c>
      <c r="K9867">
        <v>4962</v>
      </c>
      <c r="L9867" s="1">
        <v>45453</v>
      </c>
    </row>
    <row r="9868" spans="1:12" x14ac:dyDescent="0.25">
      <c r="A9868" t="s">
        <v>9912</v>
      </c>
      <c r="B9868" t="s">
        <v>65</v>
      </c>
      <c r="C9868" t="s">
        <v>20</v>
      </c>
      <c r="D9868" t="s">
        <v>66</v>
      </c>
      <c r="E9868" t="s">
        <v>22</v>
      </c>
      <c r="F9868" t="s">
        <v>62</v>
      </c>
      <c r="G9868">
        <v>9838.57</v>
      </c>
      <c r="H9868">
        <v>5</v>
      </c>
      <c r="I9868">
        <v>49192.85</v>
      </c>
      <c r="J9868">
        <v>4.79</v>
      </c>
      <c r="K9868">
        <v>4732</v>
      </c>
      <c r="L9868" s="1">
        <v>45519</v>
      </c>
    </row>
    <row r="9869" spans="1:12" x14ac:dyDescent="0.25">
      <c r="A9869" t="s">
        <v>9913</v>
      </c>
      <c r="B9869" t="s">
        <v>43</v>
      </c>
      <c r="C9869" t="s">
        <v>44</v>
      </c>
      <c r="D9869" t="s">
        <v>45</v>
      </c>
      <c r="E9869" t="s">
        <v>22</v>
      </c>
      <c r="F9869" t="s">
        <v>33</v>
      </c>
      <c r="G9869">
        <v>16693.05</v>
      </c>
      <c r="H9869">
        <v>5</v>
      </c>
      <c r="I9869">
        <v>83465.25</v>
      </c>
      <c r="J9869">
        <v>2.87</v>
      </c>
      <c r="K9869">
        <v>785</v>
      </c>
      <c r="L9869" s="1">
        <v>45398</v>
      </c>
    </row>
    <row r="9870" spans="1:12" x14ac:dyDescent="0.25">
      <c r="A9870" t="s">
        <v>9914</v>
      </c>
      <c r="B9870" t="s">
        <v>35</v>
      </c>
      <c r="C9870" t="s">
        <v>14</v>
      </c>
      <c r="D9870" t="s">
        <v>36</v>
      </c>
      <c r="E9870" t="s">
        <v>22</v>
      </c>
      <c r="F9870" t="s">
        <v>33</v>
      </c>
      <c r="G9870">
        <v>18629.05</v>
      </c>
      <c r="H9870">
        <v>1</v>
      </c>
      <c r="I9870">
        <v>18629.05</v>
      </c>
      <c r="J9870">
        <v>2.02</v>
      </c>
      <c r="K9870">
        <v>3814</v>
      </c>
      <c r="L9870" s="1">
        <v>45570</v>
      </c>
    </row>
    <row r="9871" spans="1:12" x14ac:dyDescent="0.25">
      <c r="A9871" t="s">
        <v>9915</v>
      </c>
      <c r="B9871" t="s">
        <v>49</v>
      </c>
      <c r="C9871" t="s">
        <v>14</v>
      </c>
      <c r="D9871" t="s">
        <v>50</v>
      </c>
      <c r="E9871" t="s">
        <v>22</v>
      </c>
      <c r="F9871" t="s">
        <v>62</v>
      </c>
      <c r="G9871">
        <v>15833.39</v>
      </c>
      <c r="H9871">
        <v>5</v>
      </c>
      <c r="I9871">
        <v>79166.95</v>
      </c>
      <c r="J9871">
        <v>1.42</v>
      </c>
      <c r="K9871">
        <v>3153</v>
      </c>
      <c r="L9871" s="1">
        <v>45490</v>
      </c>
    </row>
    <row r="9872" spans="1:12" x14ac:dyDescent="0.25">
      <c r="A9872" t="s">
        <v>9916</v>
      </c>
      <c r="B9872" t="s">
        <v>19</v>
      </c>
      <c r="C9872" t="s">
        <v>20</v>
      </c>
      <c r="D9872" t="s">
        <v>21</v>
      </c>
      <c r="E9872" t="s">
        <v>16</v>
      </c>
      <c r="F9872" t="s">
        <v>28</v>
      </c>
      <c r="G9872">
        <v>16867.97</v>
      </c>
      <c r="H9872">
        <v>2</v>
      </c>
      <c r="I9872">
        <v>33735.94</v>
      </c>
      <c r="J9872">
        <v>1.67</v>
      </c>
      <c r="K9872">
        <v>2016</v>
      </c>
      <c r="L9872" s="1">
        <v>45610</v>
      </c>
    </row>
    <row r="9873" spans="1:12" x14ac:dyDescent="0.25">
      <c r="A9873" t="s">
        <v>9917</v>
      </c>
      <c r="B9873" t="s">
        <v>30</v>
      </c>
      <c r="C9873" t="s">
        <v>31</v>
      </c>
      <c r="D9873" t="s">
        <v>32</v>
      </c>
      <c r="E9873" t="s">
        <v>47</v>
      </c>
      <c r="F9873" t="s">
        <v>28</v>
      </c>
      <c r="G9873">
        <v>19456.560000000001</v>
      </c>
      <c r="H9873">
        <v>3</v>
      </c>
      <c r="I9873">
        <v>58369.68</v>
      </c>
      <c r="J9873">
        <v>4.8600000000000003</v>
      </c>
      <c r="K9873">
        <v>3453</v>
      </c>
      <c r="L9873" s="1">
        <v>45518</v>
      </c>
    </row>
    <row r="9874" spans="1:12" x14ac:dyDescent="0.25">
      <c r="A9874" t="s">
        <v>9918</v>
      </c>
      <c r="B9874" t="s">
        <v>19</v>
      </c>
      <c r="C9874" t="s">
        <v>20</v>
      </c>
      <c r="D9874" t="s">
        <v>21</v>
      </c>
      <c r="E9874" t="s">
        <v>47</v>
      </c>
      <c r="F9874" t="s">
        <v>33</v>
      </c>
      <c r="G9874">
        <v>18086.09</v>
      </c>
      <c r="H9874">
        <v>4</v>
      </c>
      <c r="I9874">
        <v>72344.36</v>
      </c>
      <c r="J9874">
        <v>3.83</v>
      </c>
      <c r="K9874">
        <v>4291</v>
      </c>
      <c r="L9874" s="1">
        <v>45395</v>
      </c>
    </row>
    <row r="9875" spans="1:12" x14ac:dyDescent="0.25">
      <c r="A9875" t="s">
        <v>9919</v>
      </c>
      <c r="B9875" t="s">
        <v>30</v>
      </c>
      <c r="C9875" t="s">
        <v>31</v>
      </c>
      <c r="D9875" t="s">
        <v>32</v>
      </c>
      <c r="E9875" t="s">
        <v>22</v>
      </c>
      <c r="F9875" t="s">
        <v>17</v>
      </c>
      <c r="G9875">
        <v>2297.1</v>
      </c>
      <c r="H9875">
        <v>4</v>
      </c>
      <c r="I9875">
        <v>9188.4</v>
      </c>
      <c r="J9875">
        <v>2.5499999999999998</v>
      </c>
      <c r="K9875">
        <v>4944</v>
      </c>
      <c r="L9875" s="1">
        <v>45587</v>
      </c>
    </row>
    <row r="9876" spans="1:12" x14ac:dyDescent="0.25">
      <c r="A9876" t="s">
        <v>9920</v>
      </c>
      <c r="B9876" t="s">
        <v>25</v>
      </c>
      <c r="C9876" t="s">
        <v>26</v>
      </c>
      <c r="D9876" t="s">
        <v>27</v>
      </c>
      <c r="E9876" t="s">
        <v>16</v>
      </c>
      <c r="F9876" t="s">
        <v>62</v>
      </c>
      <c r="G9876">
        <v>8500.77</v>
      </c>
      <c r="H9876">
        <v>4</v>
      </c>
      <c r="I9876">
        <v>34003.08</v>
      </c>
      <c r="J9876">
        <v>1.99</v>
      </c>
      <c r="K9876">
        <v>777</v>
      </c>
      <c r="L9876" s="1">
        <v>45597</v>
      </c>
    </row>
    <row r="9877" spans="1:12" x14ac:dyDescent="0.25">
      <c r="A9877" t="s">
        <v>9921</v>
      </c>
      <c r="B9877" t="s">
        <v>30</v>
      </c>
      <c r="C9877" t="s">
        <v>31</v>
      </c>
      <c r="D9877" t="s">
        <v>32</v>
      </c>
      <c r="E9877" t="s">
        <v>22</v>
      </c>
      <c r="F9877" t="s">
        <v>62</v>
      </c>
      <c r="G9877">
        <v>3315.93</v>
      </c>
      <c r="H9877">
        <v>1</v>
      </c>
      <c r="I9877">
        <v>3315.93</v>
      </c>
      <c r="J9877">
        <v>4.8600000000000003</v>
      </c>
      <c r="K9877">
        <v>4198</v>
      </c>
      <c r="L9877" s="1">
        <v>45293</v>
      </c>
    </row>
    <row r="9878" spans="1:12" x14ac:dyDescent="0.25">
      <c r="A9878" t="s">
        <v>9922</v>
      </c>
      <c r="B9878" t="s">
        <v>53</v>
      </c>
      <c r="C9878" t="s">
        <v>31</v>
      </c>
      <c r="D9878" t="s">
        <v>54</v>
      </c>
      <c r="E9878" t="s">
        <v>22</v>
      </c>
      <c r="F9878" t="s">
        <v>23</v>
      </c>
      <c r="G9878">
        <v>19486.349999999999</v>
      </c>
      <c r="H9878">
        <v>2</v>
      </c>
      <c r="I9878">
        <v>38972.699999999997</v>
      </c>
      <c r="J9878">
        <v>4.0599999999999996</v>
      </c>
      <c r="K9878">
        <v>4771</v>
      </c>
      <c r="L9878" s="1">
        <v>45296</v>
      </c>
    </row>
    <row r="9879" spans="1:12" x14ac:dyDescent="0.25">
      <c r="A9879" t="s">
        <v>9923</v>
      </c>
      <c r="B9879" t="s">
        <v>53</v>
      </c>
      <c r="C9879" t="s">
        <v>31</v>
      </c>
      <c r="D9879" t="s">
        <v>54</v>
      </c>
      <c r="E9879" t="s">
        <v>47</v>
      </c>
      <c r="F9879" t="s">
        <v>33</v>
      </c>
      <c r="G9879">
        <v>16712.61</v>
      </c>
      <c r="H9879">
        <v>3</v>
      </c>
      <c r="I9879">
        <v>50137.83</v>
      </c>
      <c r="J9879">
        <v>4.24</v>
      </c>
      <c r="K9879">
        <v>673</v>
      </c>
      <c r="L9879" s="1">
        <v>45521</v>
      </c>
    </row>
    <row r="9880" spans="1:12" x14ac:dyDescent="0.25">
      <c r="A9880" t="s">
        <v>9924</v>
      </c>
      <c r="B9880" t="s">
        <v>53</v>
      </c>
      <c r="C9880" t="s">
        <v>31</v>
      </c>
      <c r="D9880" t="s">
        <v>54</v>
      </c>
      <c r="E9880" t="s">
        <v>47</v>
      </c>
      <c r="F9880" t="s">
        <v>62</v>
      </c>
      <c r="G9880">
        <v>11164.14</v>
      </c>
      <c r="H9880">
        <v>3</v>
      </c>
      <c r="I9880">
        <v>33492.42</v>
      </c>
      <c r="J9880">
        <v>1.5</v>
      </c>
      <c r="K9880">
        <v>1395</v>
      </c>
      <c r="L9880" s="1">
        <v>45468</v>
      </c>
    </row>
    <row r="9881" spans="1:12" x14ac:dyDescent="0.25">
      <c r="A9881" t="s">
        <v>9925</v>
      </c>
      <c r="B9881" t="s">
        <v>19</v>
      </c>
      <c r="C9881" t="s">
        <v>20</v>
      </c>
      <c r="D9881" t="s">
        <v>21</v>
      </c>
      <c r="E9881" t="s">
        <v>47</v>
      </c>
      <c r="F9881" t="s">
        <v>40</v>
      </c>
      <c r="G9881">
        <v>16090.58</v>
      </c>
      <c r="H9881">
        <v>2</v>
      </c>
      <c r="I9881">
        <v>32181.16</v>
      </c>
      <c r="J9881">
        <v>3.2</v>
      </c>
      <c r="K9881">
        <v>731</v>
      </c>
      <c r="L9881" s="1">
        <v>45427</v>
      </c>
    </row>
    <row r="9882" spans="1:12" x14ac:dyDescent="0.25">
      <c r="A9882" t="s">
        <v>9926</v>
      </c>
      <c r="B9882" t="s">
        <v>30</v>
      </c>
      <c r="C9882" t="s">
        <v>31</v>
      </c>
      <c r="D9882" t="s">
        <v>32</v>
      </c>
      <c r="E9882" t="s">
        <v>47</v>
      </c>
      <c r="F9882" t="s">
        <v>28</v>
      </c>
      <c r="G9882">
        <v>16498.34</v>
      </c>
      <c r="H9882">
        <v>4</v>
      </c>
      <c r="I9882">
        <v>65993.36</v>
      </c>
      <c r="J9882">
        <v>1.1399999999999999</v>
      </c>
      <c r="K9882">
        <v>1325</v>
      </c>
      <c r="L9882" s="1">
        <v>45566</v>
      </c>
    </row>
    <row r="9883" spans="1:12" x14ac:dyDescent="0.25">
      <c r="A9883" t="s">
        <v>9927</v>
      </c>
      <c r="B9883" t="s">
        <v>43</v>
      </c>
      <c r="C9883" t="s">
        <v>44</v>
      </c>
      <c r="D9883" t="s">
        <v>45</v>
      </c>
      <c r="E9883" t="s">
        <v>47</v>
      </c>
      <c r="F9883" t="s">
        <v>40</v>
      </c>
      <c r="G9883">
        <v>6496.7</v>
      </c>
      <c r="H9883">
        <v>5</v>
      </c>
      <c r="I9883">
        <v>32483.5</v>
      </c>
      <c r="J9883">
        <v>2.97</v>
      </c>
      <c r="K9883">
        <v>2969</v>
      </c>
      <c r="L9883" s="1">
        <v>45458</v>
      </c>
    </row>
    <row r="9884" spans="1:12" x14ac:dyDescent="0.25">
      <c r="A9884" t="s">
        <v>9928</v>
      </c>
      <c r="B9884" t="s">
        <v>13</v>
      </c>
      <c r="C9884" t="s">
        <v>14</v>
      </c>
      <c r="D9884" t="s">
        <v>15</v>
      </c>
      <c r="E9884" t="s">
        <v>47</v>
      </c>
      <c r="F9884" t="s">
        <v>28</v>
      </c>
      <c r="G9884">
        <v>17823.93</v>
      </c>
      <c r="H9884">
        <v>4</v>
      </c>
      <c r="I9884">
        <v>71295.72</v>
      </c>
      <c r="J9884">
        <v>3.46</v>
      </c>
      <c r="K9884">
        <v>728</v>
      </c>
      <c r="L9884" s="1">
        <v>45356</v>
      </c>
    </row>
    <row r="9885" spans="1:12" x14ac:dyDescent="0.25">
      <c r="A9885" t="s">
        <v>9929</v>
      </c>
      <c r="B9885" t="s">
        <v>38</v>
      </c>
      <c r="C9885" t="s">
        <v>20</v>
      </c>
      <c r="D9885" t="s">
        <v>39</v>
      </c>
      <c r="E9885" t="s">
        <v>16</v>
      </c>
      <c r="F9885" t="s">
        <v>40</v>
      </c>
      <c r="G9885">
        <v>18999.66</v>
      </c>
      <c r="H9885">
        <v>2</v>
      </c>
      <c r="I9885">
        <v>37999.32</v>
      </c>
      <c r="J9885">
        <v>2.5099999999999998</v>
      </c>
      <c r="K9885">
        <v>227</v>
      </c>
      <c r="L9885" s="1">
        <v>45538</v>
      </c>
    </row>
    <row r="9886" spans="1:12" x14ac:dyDescent="0.25">
      <c r="A9886" t="s">
        <v>9930</v>
      </c>
      <c r="B9886" t="s">
        <v>65</v>
      </c>
      <c r="C9886" t="s">
        <v>20</v>
      </c>
      <c r="D9886" t="s">
        <v>66</v>
      </c>
      <c r="E9886" t="s">
        <v>47</v>
      </c>
      <c r="F9886" t="s">
        <v>28</v>
      </c>
      <c r="G9886">
        <v>16206.25</v>
      </c>
      <c r="H9886">
        <v>2</v>
      </c>
      <c r="I9886">
        <v>32412.5</v>
      </c>
      <c r="J9886">
        <v>3.99</v>
      </c>
      <c r="K9886">
        <v>1024</v>
      </c>
      <c r="L9886" s="1">
        <v>45547</v>
      </c>
    </row>
    <row r="9887" spans="1:12" x14ac:dyDescent="0.25">
      <c r="A9887" t="s">
        <v>9931</v>
      </c>
      <c r="B9887" t="s">
        <v>65</v>
      </c>
      <c r="C9887" t="s">
        <v>20</v>
      </c>
      <c r="D9887" t="s">
        <v>66</v>
      </c>
      <c r="E9887" t="s">
        <v>47</v>
      </c>
      <c r="F9887" t="s">
        <v>23</v>
      </c>
      <c r="G9887">
        <v>13210.46</v>
      </c>
      <c r="H9887">
        <v>1</v>
      </c>
      <c r="I9887">
        <v>13210.46</v>
      </c>
      <c r="J9887">
        <v>1.83</v>
      </c>
      <c r="K9887">
        <v>1155</v>
      </c>
      <c r="L9887" s="1">
        <v>45311</v>
      </c>
    </row>
    <row r="9888" spans="1:12" x14ac:dyDescent="0.25">
      <c r="A9888" t="s">
        <v>9932</v>
      </c>
      <c r="B9888" t="s">
        <v>19</v>
      </c>
      <c r="C9888" t="s">
        <v>20</v>
      </c>
      <c r="D9888" t="s">
        <v>21</v>
      </c>
      <c r="E9888" t="s">
        <v>22</v>
      </c>
      <c r="F9888" t="s">
        <v>23</v>
      </c>
      <c r="G9888">
        <v>14234.4</v>
      </c>
      <c r="H9888">
        <v>5</v>
      </c>
      <c r="I9888">
        <v>71172</v>
      </c>
      <c r="J9888">
        <v>2.5</v>
      </c>
      <c r="K9888">
        <v>4133</v>
      </c>
      <c r="L9888" s="1">
        <v>45616</v>
      </c>
    </row>
    <row r="9889" spans="1:12" x14ac:dyDescent="0.25">
      <c r="A9889" t="s">
        <v>9933</v>
      </c>
      <c r="B9889" t="s">
        <v>25</v>
      </c>
      <c r="C9889" t="s">
        <v>26</v>
      </c>
      <c r="D9889" t="s">
        <v>27</v>
      </c>
      <c r="E9889" t="s">
        <v>16</v>
      </c>
      <c r="F9889" t="s">
        <v>40</v>
      </c>
      <c r="G9889">
        <v>13853.77</v>
      </c>
      <c r="H9889">
        <v>5</v>
      </c>
      <c r="I9889">
        <v>69268.850000000006</v>
      </c>
      <c r="J9889">
        <v>1</v>
      </c>
      <c r="K9889">
        <v>374</v>
      </c>
      <c r="L9889" s="1">
        <v>45498</v>
      </c>
    </row>
    <row r="9890" spans="1:12" x14ac:dyDescent="0.25">
      <c r="A9890" t="s">
        <v>9934</v>
      </c>
      <c r="B9890" t="s">
        <v>30</v>
      </c>
      <c r="C9890" t="s">
        <v>31</v>
      </c>
      <c r="D9890" t="s">
        <v>32</v>
      </c>
      <c r="E9890" t="s">
        <v>22</v>
      </c>
      <c r="F9890" t="s">
        <v>40</v>
      </c>
      <c r="G9890">
        <v>10314.540000000001</v>
      </c>
      <c r="H9890">
        <v>4</v>
      </c>
      <c r="I9890">
        <v>41258.160000000003</v>
      </c>
      <c r="J9890">
        <v>3.93</v>
      </c>
      <c r="K9890">
        <v>4045</v>
      </c>
      <c r="L9890" s="1">
        <v>45434</v>
      </c>
    </row>
    <row r="9891" spans="1:12" x14ac:dyDescent="0.25">
      <c r="A9891" t="s">
        <v>9935</v>
      </c>
      <c r="B9891" t="s">
        <v>38</v>
      </c>
      <c r="C9891" t="s">
        <v>20</v>
      </c>
      <c r="D9891" t="s">
        <v>39</v>
      </c>
      <c r="E9891" t="s">
        <v>16</v>
      </c>
      <c r="F9891" t="s">
        <v>62</v>
      </c>
      <c r="G9891">
        <v>9153</v>
      </c>
      <c r="H9891">
        <v>2</v>
      </c>
      <c r="I9891">
        <v>18306</v>
      </c>
      <c r="J9891">
        <v>3.87</v>
      </c>
      <c r="K9891">
        <v>2912</v>
      </c>
      <c r="L9891" s="1">
        <v>45391</v>
      </c>
    </row>
    <row r="9892" spans="1:12" x14ac:dyDescent="0.25">
      <c r="A9892" t="s">
        <v>9936</v>
      </c>
      <c r="B9892" t="s">
        <v>35</v>
      </c>
      <c r="C9892" t="s">
        <v>14</v>
      </c>
      <c r="D9892" t="s">
        <v>36</v>
      </c>
      <c r="E9892" t="s">
        <v>22</v>
      </c>
      <c r="F9892" t="s">
        <v>33</v>
      </c>
      <c r="G9892">
        <v>8764.33</v>
      </c>
      <c r="H9892">
        <v>2</v>
      </c>
      <c r="I9892">
        <v>17528.66</v>
      </c>
      <c r="J9892">
        <v>3.92</v>
      </c>
      <c r="K9892">
        <v>3240</v>
      </c>
      <c r="L9892" s="1">
        <v>45411</v>
      </c>
    </row>
    <row r="9893" spans="1:12" x14ac:dyDescent="0.25">
      <c r="A9893" t="s">
        <v>9937</v>
      </c>
      <c r="B9893" t="s">
        <v>38</v>
      </c>
      <c r="C9893" t="s">
        <v>20</v>
      </c>
      <c r="D9893" t="s">
        <v>39</v>
      </c>
      <c r="E9893" t="s">
        <v>16</v>
      </c>
      <c r="F9893" t="s">
        <v>33</v>
      </c>
      <c r="G9893">
        <v>2502.3000000000002</v>
      </c>
      <c r="H9893">
        <v>4</v>
      </c>
      <c r="I9893">
        <v>10009.200000000001</v>
      </c>
      <c r="J9893">
        <v>4.74</v>
      </c>
      <c r="K9893">
        <v>808</v>
      </c>
      <c r="L9893" s="1">
        <v>45296</v>
      </c>
    </row>
    <row r="9894" spans="1:12" x14ac:dyDescent="0.25">
      <c r="A9894" t="s">
        <v>9938</v>
      </c>
      <c r="B9894" t="s">
        <v>13</v>
      </c>
      <c r="C9894" t="s">
        <v>14</v>
      </c>
      <c r="D9894" t="s">
        <v>15</v>
      </c>
      <c r="E9894" t="s">
        <v>22</v>
      </c>
      <c r="F9894" t="s">
        <v>23</v>
      </c>
      <c r="G9894">
        <v>1469.08</v>
      </c>
      <c r="H9894">
        <v>2</v>
      </c>
      <c r="I9894">
        <v>2938.16</v>
      </c>
      <c r="J9894">
        <v>4.84</v>
      </c>
      <c r="K9894">
        <v>1353</v>
      </c>
      <c r="L9894" s="1">
        <v>45569</v>
      </c>
    </row>
    <row r="9895" spans="1:12" x14ac:dyDescent="0.25">
      <c r="A9895" t="s">
        <v>9939</v>
      </c>
      <c r="B9895" t="s">
        <v>38</v>
      </c>
      <c r="C9895" t="s">
        <v>20</v>
      </c>
      <c r="D9895" t="s">
        <v>39</v>
      </c>
      <c r="E9895" t="s">
        <v>22</v>
      </c>
      <c r="F9895" t="s">
        <v>40</v>
      </c>
      <c r="G9895">
        <v>12143.47</v>
      </c>
      <c r="H9895">
        <v>1</v>
      </c>
      <c r="I9895">
        <v>12143.47</v>
      </c>
      <c r="J9895">
        <v>4.28</v>
      </c>
      <c r="K9895">
        <v>1806</v>
      </c>
      <c r="L9895" s="1">
        <v>45351</v>
      </c>
    </row>
    <row r="9896" spans="1:12" x14ac:dyDescent="0.25">
      <c r="A9896" t="s">
        <v>9940</v>
      </c>
      <c r="B9896" t="s">
        <v>43</v>
      </c>
      <c r="C9896" t="s">
        <v>44</v>
      </c>
      <c r="D9896" t="s">
        <v>45</v>
      </c>
      <c r="E9896" t="s">
        <v>47</v>
      </c>
      <c r="F9896" t="s">
        <v>33</v>
      </c>
      <c r="G9896">
        <v>1916.72</v>
      </c>
      <c r="H9896">
        <v>1</v>
      </c>
      <c r="I9896">
        <v>1916.72</v>
      </c>
      <c r="J9896">
        <v>1.58</v>
      </c>
      <c r="K9896">
        <v>2920</v>
      </c>
      <c r="L9896" s="1">
        <v>45505</v>
      </c>
    </row>
    <row r="9897" spans="1:12" x14ac:dyDescent="0.25">
      <c r="A9897" t="s">
        <v>9941</v>
      </c>
      <c r="B9897" t="s">
        <v>38</v>
      </c>
      <c r="C9897" t="s">
        <v>20</v>
      </c>
      <c r="D9897" t="s">
        <v>39</v>
      </c>
      <c r="E9897" t="s">
        <v>22</v>
      </c>
      <c r="F9897" t="s">
        <v>23</v>
      </c>
      <c r="G9897">
        <v>12446.39</v>
      </c>
      <c r="H9897">
        <v>4</v>
      </c>
      <c r="I9897">
        <v>49785.56</v>
      </c>
      <c r="J9897">
        <v>4.26</v>
      </c>
      <c r="K9897">
        <v>583</v>
      </c>
      <c r="L9897" s="1">
        <v>45525</v>
      </c>
    </row>
    <row r="9898" spans="1:12" x14ac:dyDescent="0.25">
      <c r="A9898" t="s">
        <v>9942</v>
      </c>
      <c r="B9898" t="s">
        <v>25</v>
      </c>
      <c r="C9898" t="s">
        <v>26</v>
      </c>
      <c r="D9898" t="s">
        <v>27</v>
      </c>
      <c r="E9898" t="s">
        <v>16</v>
      </c>
      <c r="F9898" t="s">
        <v>62</v>
      </c>
      <c r="G9898">
        <v>3010.61</v>
      </c>
      <c r="H9898">
        <v>3</v>
      </c>
      <c r="I9898">
        <v>9031.83</v>
      </c>
      <c r="J9898">
        <v>1.44</v>
      </c>
      <c r="K9898">
        <v>475</v>
      </c>
      <c r="L9898" s="1">
        <v>45643</v>
      </c>
    </row>
    <row r="9899" spans="1:12" x14ac:dyDescent="0.25">
      <c r="A9899" t="s">
        <v>9943</v>
      </c>
      <c r="B9899" t="s">
        <v>35</v>
      </c>
      <c r="C9899" t="s">
        <v>14</v>
      </c>
      <c r="D9899" t="s">
        <v>36</v>
      </c>
      <c r="E9899" t="s">
        <v>47</v>
      </c>
      <c r="F9899" t="s">
        <v>28</v>
      </c>
      <c r="G9899">
        <v>11842.32</v>
      </c>
      <c r="H9899">
        <v>5</v>
      </c>
      <c r="I9899">
        <v>59211.6</v>
      </c>
      <c r="J9899">
        <v>2.91</v>
      </c>
      <c r="K9899">
        <v>1055</v>
      </c>
      <c r="L9899" s="1">
        <v>45511</v>
      </c>
    </row>
    <row r="9900" spans="1:12" x14ac:dyDescent="0.25">
      <c r="A9900" t="s">
        <v>9944</v>
      </c>
      <c r="B9900" t="s">
        <v>13</v>
      </c>
      <c r="C9900" t="s">
        <v>14</v>
      </c>
      <c r="D9900" t="s">
        <v>15</v>
      </c>
      <c r="E9900" t="s">
        <v>22</v>
      </c>
      <c r="F9900" t="s">
        <v>33</v>
      </c>
      <c r="G9900">
        <v>2873.19</v>
      </c>
      <c r="H9900">
        <v>3</v>
      </c>
      <c r="I9900">
        <v>8619.57</v>
      </c>
      <c r="J9900">
        <v>4.4400000000000004</v>
      </c>
      <c r="K9900">
        <v>2182</v>
      </c>
      <c r="L9900" s="1">
        <v>45545</v>
      </c>
    </row>
    <row r="9901" spans="1:12" x14ac:dyDescent="0.25">
      <c r="A9901" t="s">
        <v>9945</v>
      </c>
      <c r="B9901" t="s">
        <v>43</v>
      </c>
      <c r="C9901" t="s">
        <v>44</v>
      </c>
      <c r="D9901" t="s">
        <v>45</v>
      </c>
      <c r="E9901" t="s">
        <v>47</v>
      </c>
      <c r="F9901" t="s">
        <v>40</v>
      </c>
      <c r="G9901">
        <v>19265.82</v>
      </c>
      <c r="H9901">
        <v>1</v>
      </c>
      <c r="I9901">
        <v>19265.82</v>
      </c>
      <c r="J9901">
        <v>2.8</v>
      </c>
      <c r="K9901">
        <v>1318</v>
      </c>
      <c r="L9901" s="1">
        <v>45422</v>
      </c>
    </row>
    <row r="9902" spans="1:12" x14ac:dyDescent="0.25">
      <c r="A9902" t="s">
        <v>9946</v>
      </c>
      <c r="B9902" t="s">
        <v>30</v>
      </c>
      <c r="C9902" t="s">
        <v>31</v>
      </c>
      <c r="D9902" t="s">
        <v>32</v>
      </c>
      <c r="E9902" t="s">
        <v>16</v>
      </c>
      <c r="F9902" t="s">
        <v>62</v>
      </c>
      <c r="G9902">
        <v>2207.0700000000002</v>
      </c>
      <c r="H9902">
        <v>3</v>
      </c>
      <c r="I9902">
        <v>6621.21</v>
      </c>
      <c r="J9902">
        <v>2.21</v>
      </c>
      <c r="K9902">
        <v>1313</v>
      </c>
      <c r="L9902" s="1">
        <v>45313</v>
      </c>
    </row>
    <row r="9903" spans="1:12" x14ac:dyDescent="0.25">
      <c r="A9903" t="s">
        <v>9947</v>
      </c>
      <c r="B9903" t="s">
        <v>43</v>
      </c>
      <c r="C9903" t="s">
        <v>44</v>
      </c>
      <c r="D9903" t="s">
        <v>45</v>
      </c>
      <c r="E9903" t="s">
        <v>47</v>
      </c>
      <c r="F9903" t="s">
        <v>17</v>
      </c>
      <c r="G9903">
        <v>8937.8700000000008</v>
      </c>
      <c r="H9903">
        <v>3</v>
      </c>
      <c r="I9903">
        <v>26813.61</v>
      </c>
      <c r="J9903">
        <v>4.54</v>
      </c>
      <c r="K9903">
        <v>1443</v>
      </c>
      <c r="L9903" s="1">
        <v>45562</v>
      </c>
    </row>
    <row r="9904" spans="1:12" x14ac:dyDescent="0.25">
      <c r="A9904" t="s">
        <v>9948</v>
      </c>
      <c r="B9904" t="s">
        <v>19</v>
      </c>
      <c r="C9904" t="s">
        <v>20</v>
      </c>
      <c r="D9904" t="s">
        <v>21</v>
      </c>
      <c r="E9904" t="s">
        <v>22</v>
      </c>
      <c r="F9904" t="s">
        <v>17</v>
      </c>
      <c r="G9904">
        <v>18458.62</v>
      </c>
      <c r="H9904">
        <v>5</v>
      </c>
      <c r="I9904">
        <v>92293.1</v>
      </c>
      <c r="J9904">
        <v>1.54</v>
      </c>
      <c r="K9904">
        <v>3763</v>
      </c>
      <c r="L9904" s="1">
        <v>45298</v>
      </c>
    </row>
    <row r="9905" spans="1:12" x14ac:dyDescent="0.25">
      <c r="A9905" t="s">
        <v>9949</v>
      </c>
      <c r="B9905" t="s">
        <v>19</v>
      </c>
      <c r="C9905" t="s">
        <v>20</v>
      </c>
      <c r="D9905" t="s">
        <v>21</v>
      </c>
      <c r="E9905" t="s">
        <v>47</v>
      </c>
      <c r="F9905" t="s">
        <v>23</v>
      </c>
      <c r="G9905">
        <v>12764.65</v>
      </c>
      <c r="H9905">
        <v>4</v>
      </c>
      <c r="I9905">
        <v>51058.6</v>
      </c>
      <c r="J9905">
        <v>1.31</v>
      </c>
      <c r="K9905">
        <v>591</v>
      </c>
      <c r="L9905" s="1">
        <v>45336</v>
      </c>
    </row>
    <row r="9906" spans="1:12" x14ac:dyDescent="0.25">
      <c r="A9906" t="s">
        <v>9950</v>
      </c>
      <c r="B9906" t="s">
        <v>25</v>
      </c>
      <c r="C9906" t="s">
        <v>26</v>
      </c>
      <c r="D9906" t="s">
        <v>27</v>
      </c>
      <c r="E9906" t="s">
        <v>47</v>
      </c>
      <c r="F9906" t="s">
        <v>62</v>
      </c>
      <c r="G9906">
        <v>19615.84</v>
      </c>
      <c r="H9906">
        <v>1</v>
      </c>
      <c r="I9906">
        <v>19615.84</v>
      </c>
      <c r="J9906">
        <v>2.59</v>
      </c>
      <c r="K9906">
        <v>3735</v>
      </c>
      <c r="L9906" s="1">
        <v>45393</v>
      </c>
    </row>
    <row r="9907" spans="1:12" x14ac:dyDescent="0.25">
      <c r="A9907" t="s">
        <v>9951</v>
      </c>
      <c r="B9907" t="s">
        <v>30</v>
      </c>
      <c r="C9907" t="s">
        <v>31</v>
      </c>
      <c r="D9907" t="s">
        <v>32</v>
      </c>
      <c r="E9907" t="s">
        <v>22</v>
      </c>
      <c r="F9907" t="s">
        <v>17</v>
      </c>
      <c r="G9907">
        <v>8917.09</v>
      </c>
      <c r="H9907">
        <v>1</v>
      </c>
      <c r="I9907">
        <v>8917.09</v>
      </c>
      <c r="J9907">
        <v>1.82</v>
      </c>
      <c r="K9907">
        <v>1411</v>
      </c>
      <c r="L9907" s="1">
        <v>45608</v>
      </c>
    </row>
    <row r="9908" spans="1:12" x14ac:dyDescent="0.25">
      <c r="A9908" t="s">
        <v>9952</v>
      </c>
      <c r="B9908" t="s">
        <v>38</v>
      </c>
      <c r="C9908" t="s">
        <v>20</v>
      </c>
      <c r="D9908" t="s">
        <v>39</v>
      </c>
      <c r="E9908" t="s">
        <v>22</v>
      </c>
      <c r="F9908" t="s">
        <v>33</v>
      </c>
      <c r="G9908">
        <v>13676.95</v>
      </c>
      <c r="H9908">
        <v>1</v>
      </c>
      <c r="I9908">
        <v>13676.95</v>
      </c>
      <c r="J9908">
        <v>2.0299999999999998</v>
      </c>
      <c r="K9908">
        <v>83</v>
      </c>
      <c r="L9908" s="1">
        <v>45483</v>
      </c>
    </row>
    <row r="9909" spans="1:12" x14ac:dyDescent="0.25">
      <c r="A9909" t="s">
        <v>9953</v>
      </c>
      <c r="B9909" t="s">
        <v>43</v>
      </c>
      <c r="C9909" t="s">
        <v>44</v>
      </c>
      <c r="D9909" t="s">
        <v>45</v>
      </c>
      <c r="E9909" t="s">
        <v>47</v>
      </c>
      <c r="F9909" t="s">
        <v>28</v>
      </c>
      <c r="G9909">
        <v>11839.7</v>
      </c>
      <c r="H9909">
        <v>4</v>
      </c>
      <c r="I9909">
        <v>47358.8</v>
      </c>
      <c r="J9909">
        <v>3.56</v>
      </c>
      <c r="K9909">
        <v>2145</v>
      </c>
      <c r="L9909" s="1">
        <v>45433</v>
      </c>
    </row>
    <row r="9910" spans="1:12" x14ac:dyDescent="0.25">
      <c r="A9910" t="s">
        <v>9954</v>
      </c>
      <c r="B9910" t="s">
        <v>65</v>
      </c>
      <c r="C9910" t="s">
        <v>20</v>
      </c>
      <c r="D9910" t="s">
        <v>66</v>
      </c>
      <c r="E9910" t="s">
        <v>16</v>
      </c>
      <c r="F9910" t="s">
        <v>62</v>
      </c>
      <c r="G9910">
        <v>6270.02</v>
      </c>
      <c r="H9910">
        <v>2</v>
      </c>
      <c r="I9910">
        <v>12540.04</v>
      </c>
      <c r="J9910">
        <v>4.66</v>
      </c>
      <c r="K9910">
        <v>3426</v>
      </c>
      <c r="L9910" s="1">
        <v>45600</v>
      </c>
    </row>
    <row r="9911" spans="1:12" x14ac:dyDescent="0.25">
      <c r="A9911" t="s">
        <v>9955</v>
      </c>
      <c r="B9911" t="s">
        <v>35</v>
      </c>
      <c r="C9911" t="s">
        <v>14</v>
      </c>
      <c r="D9911" t="s">
        <v>36</v>
      </c>
      <c r="E9911" t="s">
        <v>47</v>
      </c>
      <c r="F9911" t="s">
        <v>40</v>
      </c>
      <c r="G9911">
        <v>14600.75</v>
      </c>
      <c r="H9911">
        <v>1</v>
      </c>
      <c r="I9911">
        <v>14600.75</v>
      </c>
      <c r="J9911">
        <v>3.16</v>
      </c>
      <c r="K9911">
        <v>3156</v>
      </c>
      <c r="L9911" s="1">
        <v>45393</v>
      </c>
    </row>
    <row r="9912" spans="1:12" x14ac:dyDescent="0.25">
      <c r="A9912" t="s">
        <v>9956</v>
      </c>
      <c r="B9912" t="s">
        <v>19</v>
      </c>
      <c r="C9912" t="s">
        <v>20</v>
      </c>
      <c r="D9912" t="s">
        <v>21</v>
      </c>
      <c r="E9912" t="s">
        <v>22</v>
      </c>
      <c r="F9912" t="s">
        <v>17</v>
      </c>
      <c r="G9912">
        <v>19243.07</v>
      </c>
      <c r="H9912">
        <v>1</v>
      </c>
      <c r="I9912">
        <v>19243.07</v>
      </c>
      <c r="J9912">
        <v>2.64</v>
      </c>
      <c r="K9912">
        <v>2367</v>
      </c>
      <c r="L9912" s="1">
        <v>45455</v>
      </c>
    </row>
    <row r="9913" spans="1:12" x14ac:dyDescent="0.25">
      <c r="A9913" t="s">
        <v>9957</v>
      </c>
      <c r="B9913" t="s">
        <v>53</v>
      </c>
      <c r="C9913" t="s">
        <v>31</v>
      </c>
      <c r="D9913" t="s">
        <v>54</v>
      </c>
      <c r="E9913" t="s">
        <v>22</v>
      </c>
      <c r="F9913" t="s">
        <v>17</v>
      </c>
      <c r="G9913">
        <v>189.94</v>
      </c>
      <c r="H9913">
        <v>2</v>
      </c>
      <c r="I9913">
        <v>379.88</v>
      </c>
      <c r="J9913">
        <v>4.76</v>
      </c>
      <c r="K9913">
        <v>1259</v>
      </c>
      <c r="L9913" s="1">
        <v>45401</v>
      </c>
    </row>
    <row r="9914" spans="1:12" x14ac:dyDescent="0.25">
      <c r="A9914" t="s">
        <v>9958</v>
      </c>
      <c r="B9914" t="s">
        <v>13</v>
      </c>
      <c r="C9914" t="s">
        <v>14</v>
      </c>
      <c r="D9914" t="s">
        <v>15</v>
      </c>
      <c r="E9914" t="s">
        <v>47</v>
      </c>
      <c r="F9914" t="s">
        <v>62</v>
      </c>
      <c r="G9914">
        <v>8290.82</v>
      </c>
      <c r="H9914">
        <v>1</v>
      </c>
      <c r="I9914">
        <v>8290.82</v>
      </c>
      <c r="J9914">
        <v>3.71</v>
      </c>
      <c r="K9914">
        <v>1614</v>
      </c>
      <c r="L9914" s="1">
        <v>45587</v>
      </c>
    </row>
    <row r="9915" spans="1:12" x14ac:dyDescent="0.25">
      <c r="A9915" t="s">
        <v>9959</v>
      </c>
      <c r="B9915" t="s">
        <v>65</v>
      </c>
      <c r="C9915" t="s">
        <v>20</v>
      </c>
      <c r="D9915" t="s">
        <v>66</v>
      </c>
      <c r="E9915" t="s">
        <v>16</v>
      </c>
      <c r="F9915" t="s">
        <v>23</v>
      </c>
      <c r="G9915">
        <v>8172.75</v>
      </c>
      <c r="H9915">
        <v>2</v>
      </c>
      <c r="I9915">
        <v>16345.5</v>
      </c>
      <c r="J9915">
        <v>1.26</v>
      </c>
      <c r="K9915">
        <v>553</v>
      </c>
      <c r="L9915" s="1">
        <v>45302</v>
      </c>
    </row>
    <row r="9916" spans="1:12" x14ac:dyDescent="0.25">
      <c r="A9916" t="s">
        <v>9960</v>
      </c>
      <c r="B9916" t="s">
        <v>38</v>
      </c>
      <c r="C9916" t="s">
        <v>20</v>
      </c>
      <c r="D9916" t="s">
        <v>39</v>
      </c>
      <c r="E9916" t="s">
        <v>16</v>
      </c>
      <c r="F9916" t="s">
        <v>17</v>
      </c>
      <c r="G9916">
        <v>6732.88</v>
      </c>
      <c r="H9916">
        <v>3</v>
      </c>
      <c r="I9916">
        <v>20198.64</v>
      </c>
      <c r="J9916">
        <v>4.13</v>
      </c>
      <c r="K9916">
        <v>2973</v>
      </c>
      <c r="L9916" s="1">
        <v>45444</v>
      </c>
    </row>
    <row r="9917" spans="1:12" x14ac:dyDescent="0.25">
      <c r="A9917" t="s">
        <v>9961</v>
      </c>
      <c r="B9917" t="s">
        <v>38</v>
      </c>
      <c r="C9917" t="s">
        <v>20</v>
      </c>
      <c r="D9917" t="s">
        <v>39</v>
      </c>
      <c r="E9917" t="s">
        <v>16</v>
      </c>
      <c r="F9917" t="s">
        <v>28</v>
      </c>
      <c r="G9917">
        <v>9625.17</v>
      </c>
      <c r="H9917">
        <v>1</v>
      </c>
      <c r="I9917">
        <v>9625.17</v>
      </c>
      <c r="J9917">
        <v>4.18</v>
      </c>
      <c r="K9917">
        <v>3334</v>
      </c>
      <c r="L9917" s="1">
        <v>45519</v>
      </c>
    </row>
    <row r="9918" spans="1:12" x14ac:dyDescent="0.25">
      <c r="A9918" t="s">
        <v>9962</v>
      </c>
      <c r="B9918" t="s">
        <v>43</v>
      </c>
      <c r="C9918" t="s">
        <v>44</v>
      </c>
      <c r="D9918" t="s">
        <v>45</v>
      </c>
      <c r="E9918" t="s">
        <v>22</v>
      </c>
      <c r="F9918" t="s">
        <v>62</v>
      </c>
      <c r="G9918">
        <v>1688.09</v>
      </c>
      <c r="H9918">
        <v>5</v>
      </c>
      <c r="I9918">
        <v>8440.4500000000007</v>
      </c>
      <c r="J9918">
        <v>3.57</v>
      </c>
      <c r="K9918">
        <v>2032</v>
      </c>
      <c r="L9918" s="1">
        <v>45463</v>
      </c>
    </row>
    <row r="9919" spans="1:12" x14ac:dyDescent="0.25">
      <c r="A9919" t="s">
        <v>9963</v>
      </c>
      <c r="B9919" t="s">
        <v>53</v>
      </c>
      <c r="C9919" t="s">
        <v>31</v>
      </c>
      <c r="D9919" t="s">
        <v>54</v>
      </c>
      <c r="E9919" t="s">
        <v>47</v>
      </c>
      <c r="F9919" t="s">
        <v>23</v>
      </c>
      <c r="G9919">
        <v>15140.13</v>
      </c>
      <c r="H9919">
        <v>5</v>
      </c>
      <c r="I9919">
        <v>75700.649999999994</v>
      </c>
      <c r="J9919">
        <v>1.77</v>
      </c>
      <c r="K9919">
        <v>4305</v>
      </c>
      <c r="L9919" s="1">
        <v>45354</v>
      </c>
    </row>
    <row r="9920" spans="1:12" x14ac:dyDescent="0.25">
      <c r="A9920" t="s">
        <v>9964</v>
      </c>
      <c r="B9920" t="s">
        <v>25</v>
      </c>
      <c r="C9920" t="s">
        <v>26</v>
      </c>
      <c r="D9920" t="s">
        <v>27</v>
      </c>
      <c r="E9920" t="s">
        <v>16</v>
      </c>
      <c r="F9920" t="s">
        <v>62</v>
      </c>
      <c r="G9920">
        <v>15596.57</v>
      </c>
      <c r="H9920">
        <v>1</v>
      </c>
      <c r="I9920">
        <v>15596.57</v>
      </c>
      <c r="J9920">
        <v>4.6900000000000004</v>
      </c>
      <c r="K9920">
        <v>4065</v>
      </c>
      <c r="L9920" s="1">
        <v>45365</v>
      </c>
    </row>
    <row r="9921" spans="1:12" x14ac:dyDescent="0.25">
      <c r="A9921" t="s">
        <v>9965</v>
      </c>
      <c r="B9921" t="s">
        <v>53</v>
      </c>
      <c r="C9921" t="s">
        <v>31</v>
      </c>
      <c r="D9921" t="s">
        <v>54</v>
      </c>
      <c r="E9921" t="s">
        <v>22</v>
      </c>
      <c r="F9921" t="s">
        <v>62</v>
      </c>
      <c r="G9921">
        <v>15759.45</v>
      </c>
      <c r="H9921">
        <v>5</v>
      </c>
      <c r="I9921">
        <v>78797.25</v>
      </c>
      <c r="J9921">
        <v>2.0299999999999998</v>
      </c>
      <c r="K9921">
        <v>3049</v>
      </c>
      <c r="L9921" s="1">
        <v>45625</v>
      </c>
    </row>
    <row r="9922" spans="1:12" x14ac:dyDescent="0.25">
      <c r="A9922" t="s">
        <v>9966</v>
      </c>
      <c r="B9922" t="s">
        <v>25</v>
      </c>
      <c r="C9922" t="s">
        <v>26</v>
      </c>
      <c r="D9922" t="s">
        <v>27</v>
      </c>
      <c r="E9922" t="s">
        <v>47</v>
      </c>
      <c r="F9922" t="s">
        <v>17</v>
      </c>
      <c r="G9922">
        <v>1520.65</v>
      </c>
      <c r="H9922">
        <v>5</v>
      </c>
      <c r="I9922">
        <v>7603.25</v>
      </c>
      <c r="J9922">
        <v>3.98</v>
      </c>
      <c r="K9922">
        <v>1646</v>
      </c>
      <c r="L9922" s="1">
        <v>45617</v>
      </c>
    </row>
    <row r="9923" spans="1:12" x14ac:dyDescent="0.25">
      <c r="A9923" t="s">
        <v>9967</v>
      </c>
      <c r="B9923" t="s">
        <v>25</v>
      </c>
      <c r="C9923" t="s">
        <v>26</v>
      </c>
      <c r="D9923" t="s">
        <v>27</v>
      </c>
      <c r="E9923" t="s">
        <v>22</v>
      </c>
      <c r="F9923" t="s">
        <v>28</v>
      </c>
      <c r="G9923">
        <v>16466.75</v>
      </c>
      <c r="H9923">
        <v>2</v>
      </c>
      <c r="I9923">
        <v>32933.5</v>
      </c>
      <c r="J9923">
        <v>3.16</v>
      </c>
      <c r="K9923">
        <v>3021</v>
      </c>
      <c r="L9923" s="1">
        <v>45469</v>
      </c>
    </row>
    <row r="9924" spans="1:12" x14ac:dyDescent="0.25">
      <c r="A9924" t="s">
        <v>9968</v>
      </c>
      <c r="B9924" t="s">
        <v>13</v>
      </c>
      <c r="C9924" t="s">
        <v>14</v>
      </c>
      <c r="D9924" t="s">
        <v>15</v>
      </c>
      <c r="E9924" t="s">
        <v>22</v>
      </c>
      <c r="F9924" t="s">
        <v>23</v>
      </c>
      <c r="G9924">
        <v>7067.25</v>
      </c>
      <c r="H9924">
        <v>3</v>
      </c>
      <c r="I9924">
        <v>21201.75</v>
      </c>
      <c r="J9924">
        <v>1.8</v>
      </c>
      <c r="K9924">
        <v>2142</v>
      </c>
      <c r="L9924" s="1">
        <v>45434</v>
      </c>
    </row>
    <row r="9925" spans="1:12" x14ac:dyDescent="0.25">
      <c r="A9925" t="s">
        <v>9969</v>
      </c>
      <c r="B9925" t="s">
        <v>25</v>
      </c>
      <c r="C9925" t="s">
        <v>26</v>
      </c>
      <c r="D9925" t="s">
        <v>27</v>
      </c>
      <c r="E9925" t="s">
        <v>47</v>
      </c>
      <c r="F9925" t="s">
        <v>40</v>
      </c>
      <c r="G9925">
        <v>2522.7399999999998</v>
      </c>
      <c r="H9925">
        <v>5</v>
      </c>
      <c r="I9925">
        <v>12613.7</v>
      </c>
      <c r="J9925">
        <v>1.36</v>
      </c>
      <c r="K9925">
        <v>4441</v>
      </c>
      <c r="L9925" s="1">
        <v>45549</v>
      </c>
    </row>
    <row r="9926" spans="1:12" x14ac:dyDescent="0.25">
      <c r="A9926" t="s">
        <v>9970</v>
      </c>
      <c r="B9926" t="s">
        <v>30</v>
      </c>
      <c r="C9926" t="s">
        <v>31</v>
      </c>
      <c r="D9926" t="s">
        <v>32</v>
      </c>
      <c r="E9926" t="s">
        <v>47</v>
      </c>
      <c r="F9926" t="s">
        <v>17</v>
      </c>
      <c r="G9926">
        <v>3999.39</v>
      </c>
      <c r="H9926">
        <v>1</v>
      </c>
      <c r="I9926">
        <v>3999.39</v>
      </c>
      <c r="J9926">
        <v>1.34</v>
      </c>
      <c r="K9926">
        <v>4367</v>
      </c>
      <c r="L9926" s="1">
        <v>45312</v>
      </c>
    </row>
    <row r="9927" spans="1:12" x14ac:dyDescent="0.25">
      <c r="A9927" t="s">
        <v>9971</v>
      </c>
      <c r="B9927" t="s">
        <v>38</v>
      </c>
      <c r="C9927" t="s">
        <v>20</v>
      </c>
      <c r="D9927" t="s">
        <v>39</v>
      </c>
      <c r="E9927" t="s">
        <v>47</v>
      </c>
      <c r="F9927" t="s">
        <v>28</v>
      </c>
      <c r="G9927">
        <v>12686.18</v>
      </c>
      <c r="H9927">
        <v>1</v>
      </c>
      <c r="I9927">
        <v>12686.18</v>
      </c>
      <c r="J9927">
        <v>1.73</v>
      </c>
      <c r="K9927">
        <v>412</v>
      </c>
      <c r="L9927" s="1">
        <v>45449</v>
      </c>
    </row>
    <row r="9928" spans="1:12" x14ac:dyDescent="0.25">
      <c r="A9928" t="s">
        <v>9972</v>
      </c>
      <c r="B9928" t="s">
        <v>49</v>
      </c>
      <c r="C9928" t="s">
        <v>14</v>
      </c>
      <c r="D9928" t="s">
        <v>50</v>
      </c>
      <c r="E9928" t="s">
        <v>47</v>
      </c>
      <c r="F9928" t="s">
        <v>17</v>
      </c>
      <c r="G9928">
        <v>14618</v>
      </c>
      <c r="H9928">
        <v>1</v>
      </c>
      <c r="I9928">
        <v>14618</v>
      </c>
      <c r="J9928">
        <v>4.75</v>
      </c>
      <c r="K9928">
        <v>942</v>
      </c>
      <c r="L9928" s="1">
        <v>45312</v>
      </c>
    </row>
    <row r="9929" spans="1:12" x14ac:dyDescent="0.25">
      <c r="A9929" t="s">
        <v>9973</v>
      </c>
      <c r="B9929" t="s">
        <v>43</v>
      </c>
      <c r="C9929" t="s">
        <v>44</v>
      </c>
      <c r="D9929" t="s">
        <v>45</v>
      </c>
      <c r="E9929" t="s">
        <v>22</v>
      </c>
      <c r="F9929" t="s">
        <v>23</v>
      </c>
      <c r="G9929">
        <v>6338.95</v>
      </c>
      <c r="H9929">
        <v>1</v>
      </c>
      <c r="I9929">
        <v>6338.95</v>
      </c>
      <c r="J9929">
        <v>3.51</v>
      </c>
      <c r="K9929">
        <v>642</v>
      </c>
      <c r="L9929" s="1">
        <v>45393</v>
      </c>
    </row>
    <row r="9930" spans="1:12" x14ac:dyDescent="0.25">
      <c r="A9930" t="s">
        <v>9974</v>
      </c>
      <c r="B9930" t="s">
        <v>13</v>
      </c>
      <c r="C9930" t="s">
        <v>14</v>
      </c>
      <c r="D9930" t="s">
        <v>15</v>
      </c>
      <c r="E9930" t="s">
        <v>22</v>
      </c>
      <c r="F9930" t="s">
        <v>17</v>
      </c>
      <c r="G9930">
        <v>10830.94</v>
      </c>
      <c r="H9930">
        <v>5</v>
      </c>
      <c r="I9930">
        <v>54154.7</v>
      </c>
      <c r="J9930">
        <v>3.7</v>
      </c>
      <c r="K9930">
        <v>1228</v>
      </c>
      <c r="L9930" s="1">
        <v>45617</v>
      </c>
    </row>
    <row r="9931" spans="1:12" x14ac:dyDescent="0.25">
      <c r="A9931" t="s">
        <v>9975</v>
      </c>
      <c r="B9931" t="s">
        <v>43</v>
      </c>
      <c r="C9931" t="s">
        <v>44</v>
      </c>
      <c r="D9931" t="s">
        <v>45</v>
      </c>
      <c r="E9931" t="s">
        <v>22</v>
      </c>
      <c r="F9931" t="s">
        <v>62</v>
      </c>
      <c r="G9931">
        <v>11127.34</v>
      </c>
      <c r="H9931">
        <v>4</v>
      </c>
      <c r="I9931">
        <v>44509.36</v>
      </c>
      <c r="J9931">
        <v>4.57</v>
      </c>
      <c r="K9931">
        <v>4530</v>
      </c>
      <c r="L9931" s="1">
        <v>45330</v>
      </c>
    </row>
    <row r="9932" spans="1:12" x14ac:dyDescent="0.25">
      <c r="A9932" t="s">
        <v>9976</v>
      </c>
      <c r="B9932" t="s">
        <v>19</v>
      </c>
      <c r="C9932" t="s">
        <v>20</v>
      </c>
      <c r="D9932" t="s">
        <v>21</v>
      </c>
      <c r="E9932" t="s">
        <v>47</v>
      </c>
      <c r="F9932" t="s">
        <v>62</v>
      </c>
      <c r="G9932">
        <v>4799.51</v>
      </c>
      <c r="H9932">
        <v>4</v>
      </c>
      <c r="I9932">
        <v>19198.04</v>
      </c>
      <c r="J9932">
        <v>1.8</v>
      </c>
      <c r="K9932">
        <v>4838</v>
      </c>
      <c r="L9932" s="1">
        <v>45604</v>
      </c>
    </row>
    <row r="9933" spans="1:12" x14ac:dyDescent="0.25">
      <c r="A9933" t="s">
        <v>9977</v>
      </c>
      <c r="B9933" t="s">
        <v>30</v>
      </c>
      <c r="C9933" t="s">
        <v>31</v>
      </c>
      <c r="D9933" t="s">
        <v>32</v>
      </c>
      <c r="E9933" t="s">
        <v>16</v>
      </c>
      <c r="F9933" t="s">
        <v>23</v>
      </c>
      <c r="G9933">
        <v>5425.98</v>
      </c>
      <c r="H9933">
        <v>1</v>
      </c>
      <c r="I9933">
        <v>5425.98</v>
      </c>
      <c r="J9933">
        <v>3.06</v>
      </c>
      <c r="K9933">
        <v>3098</v>
      </c>
      <c r="L9933" s="1">
        <v>45529</v>
      </c>
    </row>
    <row r="9934" spans="1:12" x14ac:dyDescent="0.25">
      <c r="A9934" t="s">
        <v>9978</v>
      </c>
      <c r="B9934" t="s">
        <v>53</v>
      </c>
      <c r="C9934" t="s">
        <v>31</v>
      </c>
      <c r="D9934" t="s">
        <v>54</v>
      </c>
      <c r="E9934" t="s">
        <v>22</v>
      </c>
      <c r="F9934" t="s">
        <v>17</v>
      </c>
      <c r="G9934">
        <v>4141.3500000000004</v>
      </c>
      <c r="H9934">
        <v>3</v>
      </c>
      <c r="I9934">
        <v>12424.05</v>
      </c>
      <c r="J9934">
        <v>3.1</v>
      </c>
      <c r="K9934">
        <v>4346</v>
      </c>
      <c r="L9934" s="1">
        <v>45302</v>
      </c>
    </row>
    <row r="9935" spans="1:12" x14ac:dyDescent="0.25">
      <c r="A9935" t="s">
        <v>9979</v>
      </c>
      <c r="B9935" t="s">
        <v>38</v>
      </c>
      <c r="C9935" t="s">
        <v>20</v>
      </c>
      <c r="D9935" t="s">
        <v>39</v>
      </c>
      <c r="E9935" t="s">
        <v>47</v>
      </c>
      <c r="F9935" t="s">
        <v>17</v>
      </c>
      <c r="G9935">
        <v>798.03</v>
      </c>
      <c r="H9935">
        <v>1</v>
      </c>
      <c r="I9935">
        <v>798.03</v>
      </c>
      <c r="J9935">
        <v>4.41</v>
      </c>
      <c r="K9935">
        <v>4429</v>
      </c>
      <c r="L9935" s="1">
        <v>45413</v>
      </c>
    </row>
    <row r="9936" spans="1:12" x14ac:dyDescent="0.25">
      <c r="A9936" t="s">
        <v>9980</v>
      </c>
      <c r="B9936" t="s">
        <v>13</v>
      </c>
      <c r="C9936" t="s">
        <v>14</v>
      </c>
      <c r="D9936" t="s">
        <v>15</v>
      </c>
      <c r="E9936" t="s">
        <v>47</v>
      </c>
      <c r="F9936" t="s">
        <v>23</v>
      </c>
      <c r="G9936">
        <v>1763.31</v>
      </c>
      <c r="H9936">
        <v>2</v>
      </c>
      <c r="I9936">
        <v>3526.62</v>
      </c>
      <c r="J9936">
        <v>4.71</v>
      </c>
      <c r="K9936">
        <v>3492</v>
      </c>
      <c r="L9936" s="1">
        <v>45515</v>
      </c>
    </row>
    <row r="9937" spans="1:12" x14ac:dyDescent="0.25">
      <c r="A9937" t="s">
        <v>9981</v>
      </c>
      <c r="B9937" t="s">
        <v>35</v>
      </c>
      <c r="C9937" t="s">
        <v>14</v>
      </c>
      <c r="D9937" t="s">
        <v>36</v>
      </c>
      <c r="E9937" t="s">
        <v>16</v>
      </c>
      <c r="F9937" t="s">
        <v>28</v>
      </c>
      <c r="G9937">
        <v>2704.57</v>
      </c>
      <c r="H9937">
        <v>2</v>
      </c>
      <c r="I9937">
        <v>5409.14</v>
      </c>
      <c r="J9937">
        <v>2.93</v>
      </c>
      <c r="K9937">
        <v>3966</v>
      </c>
      <c r="L9937" s="1">
        <v>45633</v>
      </c>
    </row>
    <row r="9938" spans="1:12" x14ac:dyDescent="0.25">
      <c r="A9938" t="s">
        <v>9982</v>
      </c>
      <c r="B9938" t="s">
        <v>35</v>
      </c>
      <c r="C9938" t="s">
        <v>14</v>
      </c>
      <c r="D9938" t="s">
        <v>36</v>
      </c>
      <c r="E9938" t="s">
        <v>16</v>
      </c>
      <c r="F9938" t="s">
        <v>33</v>
      </c>
      <c r="G9938">
        <v>14798.24</v>
      </c>
      <c r="H9938">
        <v>2</v>
      </c>
      <c r="I9938">
        <v>29596.48</v>
      </c>
      <c r="J9938">
        <v>2.42</v>
      </c>
      <c r="K9938">
        <v>465</v>
      </c>
      <c r="L9938" s="1">
        <v>45426</v>
      </c>
    </row>
    <row r="9939" spans="1:12" x14ac:dyDescent="0.25">
      <c r="A9939" t="s">
        <v>9983</v>
      </c>
      <c r="B9939" t="s">
        <v>43</v>
      </c>
      <c r="C9939" t="s">
        <v>44</v>
      </c>
      <c r="D9939" t="s">
        <v>45</v>
      </c>
      <c r="E9939" t="s">
        <v>22</v>
      </c>
      <c r="F9939" t="s">
        <v>23</v>
      </c>
      <c r="G9939">
        <v>8704.75</v>
      </c>
      <c r="H9939">
        <v>2</v>
      </c>
      <c r="I9939">
        <v>17409.5</v>
      </c>
      <c r="J9939">
        <v>4.96</v>
      </c>
      <c r="K9939">
        <v>4258</v>
      </c>
      <c r="L9939" s="1">
        <v>45465</v>
      </c>
    </row>
    <row r="9940" spans="1:12" x14ac:dyDescent="0.25">
      <c r="A9940" t="s">
        <v>9984</v>
      </c>
      <c r="B9940" t="s">
        <v>49</v>
      </c>
      <c r="C9940" t="s">
        <v>14</v>
      </c>
      <c r="D9940" t="s">
        <v>50</v>
      </c>
      <c r="E9940" t="s">
        <v>22</v>
      </c>
      <c r="F9940" t="s">
        <v>28</v>
      </c>
      <c r="G9940">
        <v>2194.6</v>
      </c>
      <c r="H9940">
        <v>2</v>
      </c>
      <c r="I9940">
        <v>4389.2</v>
      </c>
      <c r="J9940">
        <v>3.21</v>
      </c>
      <c r="K9940">
        <v>3000</v>
      </c>
      <c r="L9940" s="1">
        <v>45610</v>
      </c>
    </row>
    <row r="9941" spans="1:12" x14ac:dyDescent="0.25">
      <c r="A9941" t="s">
        <v>9985</v>
      </c>
      <c r="B9941" t="s">
        <v>65</v>
      </c>
      <c r="C9941" t="s">
        <v>20</v>
      </c>
      <c r="D9941" t="s">
        <v>66</v>
      </c>
      <c r="E9941" t="s">
        <v>47</v>
      </c>
      <c r="F9941" t="s">
        <v>40</v>
      </c>
      <c r="G9941">
        <v>5801.74</v>
      </c>
      <c r="H9941">
        <v>4</v>
      </c>
      <c r="I9941">
        <v>23206.959999999999</v>
      </c>
      <c r="J9941">
        <v>1.04</v>
      </c>
      <c r="K9941">
        <v>2530</v>
      </c>
      <c r="L9941" s="1">
        <v>45329</v>
      </c>
    </row>
    <row r="9942" spans="1:12" x14ac:dyDescent="0.25">
      <c r="A9942" t="s">
        <v>9986</v>
      </c>
      <c r="B9942" t="s">
        <v>19</v>
      </c>
      <c r="C9942" t="s">
        <v>20</v>
      </c>
      <c r="D9942" t="s">
        <v>21</v>
      </c>
      <c r="E9942" t="s">
        <v>47</v>
      </c>
      <c r="F9942" t="s">
        <v>40</v>
      </c>
      <c r="G9942">
        <v>14666.76</v>
      </c>
      <c r="H9942">
        <v>5</v>
      </c>
      <c r="I9942">
        <v>73333.8</v>
      </c>
      <c r="J9942">
        <v>4.24</v>
      </c>
      <c r="K9942">
        <v>568</v>
      </c>
      <c r="L9942" s="1">
        <v>45435</v>
      </c>
    </row>
    <row r="9943" spans="1:12" x14ac:dyDescent="0.25">
      <c r="A9943" t="s">
        <v>9987</v>
      </c>
      <c r="B9943" t="s">
        <v>38</v>
      </c>
      <c r="C9943" t="s">
        <v>20</v>
      </c>
      <c r="D9943" t="s">
        <v>39</v>
      </c>
      <c r="E9943" t="s">
        <v>47</v>
      </c>
      <c r="F9943" t="s">
        <v>28</v>
      </c>
      <c r="G9943">
        <v>16669.830000000002</v>
      </c>
      <c r="H9943">
        <v>1</v>
      </c>
      <c r="I9943">
        <v>16669.830000000002</v>
      </c>
      <c r="J9943">
        <v>1.86</v>
      </c>
      <c r="K9943">
        <v>877</v>
      </c>
      <c r="L9943" s="1">
        <v>45572</v>
      </c>
    </row>
    <row r="9944" spans="1:12" x14ac:dyDescent="0.25">
      <c r="A9944" t="s">
        <v>9988</v>
      </c>
      <c r="B9944" t="s">
        <v>13</v>
      </c>
      <c r="C9944" t="s">
        <v>14</v>
      </c>
      <c r="D9944" t="s">
        <v>15</v>
      </c>
      <c r="E9944" t="s">
        <v>16</v>
      </c>
      <c r="F9944" t="s">
        <v>62</v>
      </c>
      <c r="G9944">
        <v>1138.45</v>
      </c>
      <c r="H9944">
        <v>5</v>
      </c>
      <c r="I9944">
        <v>5692.25</v>
      </c>
      <c r="J9944">
        <v>3.87</v>
      </c>
      <c r="K9944">
        <v>3180</v>
      </c>
      <c r="L9944" s="1">
        <v>45469</v>
      </c>
    </row>
    <row r="9945" spans="1:12" x14ac:dyDescent="0.25">
      <c r="A9945" t="s">
        <v>9989</v>
      </c>
      <c r="B9945" t="s">
        <v>38</v>
      </c>
      <c r="C9945" t="s">
        <v>20</v>
      </c>
      <c r="D9945" t="s">
        <v>39</v>
      </c>
      <c r="E9945" t="s">
        <v>47</v>
      </c>
      <c r="F9945" t="s">
        <v>23</v>
      </c>
      <c r="G9945">
        <v>13030.3</v>
      </c>
      <c r="H9945">
        <v>1</v>
      </c>
      <c r="I9945">
        <v>13030.3</v>
      </c>
      <c r="J9945">
        <v>4.8600000000000003</v>
      </c>
      <c r="K9945">
        <v>3066</v>
      </c>
      <c r="L9945" s="1">
        <v>45315</v>
      </c>
    </row>
    <row r="9946" spans="1:12" x14ac:dyDescent="0.25">
      <c r="A9946" t="s">
        <v>9990</v>
      </c>
      <c r="B9946" t="s">
        <v>53</v>
      </c>
      <c r="C9946" t="s">
        <v>31</v>
      </c>
      <c r="D9946" t="s">
        <v>54</v>
      </c>
      <c r="E9946" t="s">
        <v>47</v>
      </c>
      <c r="F9946" t="s">
        <v>62</v>
      </c>
      <c r="G9946">
        <v>14527.25</v>
      </c>
      <c r="H9946">
        <v>5</v>
      </c>
      <c r="I9946">
        <v>72636.25</v>
      </c>
      <c r="J9946">
        <v>1.71</v>
      </c>
      <c r="K9946">
        <v>1831</v>
      </c>
      <c r="L9946" s="1">
        <v>45368</v>
      </c>
    </row>
    <row r="9947" spans="1:12" x14ac:dyDescent="0.25">
      <c r="A9947" t="s">
        <v>9991</v>
      </c>
      <c r="B9947" t="s">
        <v>43</v>
      </c>
      <c r="C9947" t="s">
        <v>44</v>
      </c>
      <c r="D9947" t="s">
        <v>45</v>
      </c>
      <c r="E9947" t="s">
        <v>47</v>
      </c>
      <c r="F9947" t="s">
        <v>28</v>
      </c>
      <c r="G9947">
        <v>566.67999999999995</v>
      </c>
      <c r="H9947">
        <v>2</v>
      </c>
      <c r="I9947">
        <v>1133.3599999999999</v>
      </c>
      <c r="J9947">
        <v>3.08</v>
      </c>
      <c r="K9947">
        <v>1293</v>
      </c>
      <c r="L9947" s="1">
        <v>45530</v>
      </c>
    </row>
    <row r="9948" spans="1:12" x14ac:dyDescent="0.25">
      <c r="A9948" t="s">
        <v>9992</v>
      </c>
      <c r="B9948" t="s">
        <v>35</v>
      </c>
      <c r="C9948" t="s">
        <v>14</v>
      </c>
      <c r="D9948" t="s">
        <v>36</v>
      </c>
      <c r="E9948" t="s">
        <v>22</v>
      </c>
      <c r="F9948" t="s">
        <v>62</v>
      </c>
      <c r="G9948">
        <v>12398.1</v>
      </c>
      <c r="H9948">
        <v>2</v>
      </c>
      <c r="I9948">
        <v>24796.2</v>
      </c>
      <c r="J9948">
        <v>4.42</v>
      </c>
      <c r="K9948">
        <v>1999</v>
      </c>
      <c r="L9948" s="1">
        <v>45607</v>
      </c>
    </row>
    <row r="9949" spans="1:12" x14ac:dyDescent="0.25">
      <c r="A9949" t="s">
        <v>9993</v>
      </c>
      <c r="B9949" t="s">
        <v>25</v>
      </c>
      <c r="C9949" t="s">
        <v>26</v>
      </c>
      <c r="D9949" t="s">
        <v>27</v>
      </c>
      <c r="E9949" t="s">
        <v>47</v>
      </c>
      <c r="F9949" t="s">
        <v>62</v>
      </c>
      <c r="G9949">
        <v>12297.88</v>
      </c>
      <c r="H9949">
        <v>2</v>
      </c>
      <c r="I9949">
        <v>24595.759999999998</v>
      </c>
      <c r="J9949">
        <v>4.7</v>
      </c>
      <c r="K9949">
        <v>1008</v>
      </c>
      <c r="L9949" s="1">
        <v>45489</v>
      </c>
    </row>
    <row r="9950" spans="1:12" x14ac:dyDescent="0.25">
      <c r="A9950" t="s">
        <v>9994</v>
      </c>
      <c r="B9950" t="s">
        <v>49</v>
      </c>
      <c r="C9950" t="s">
        <v>14</v>
      </c>
      <c r="D9950" t="s">
        <v>50</v>
      </c>
      <c r="E9950" t="s">
        <v>47</v>
      </c>
      <c r="F9950" t="s">
        <v>28</v>
      </c>
      <c r="G9950">
        <v>1762.73</v>
      </c>
      <c r="H9950">
        <v>2</v>
      </c>
      <c r="I9950">
        <v>3525.46</v>
      </c>
      <c r="J9950">
        <v>4.01</v>
      </c>
      <c r="K9950">
        <v>3076</v>
      </c>
      <c r="L9950" s="1">
        <v>45362</v>
      </c>
    </row>
    <row r="9951" spans="1:12" x14ac:dyDescent="0.25">
      <c r="A9951" t="s">
        <v>9995</v>
      </c>
      <c r="B9951" t="s">
        <v>38</v>
      </c>
      <c r="C9951" t="s">
        <v>20</v>
      </c>
      <c r="D9951" t="s">
        <v>39</v>
      </c>
      <c r="E9951" t="s">
        <v>22</v>
      </c>
      <c r="F9951" t="s">
        <v>33</v>
      </c>
      <c r="G9951">
        <v>3559.77</v>
      </c>
      <c r="H9951">
        <v>1</v>
      </c>
      <c r="I9951">
        <v>3559.77</v>
      </c>
      <c r="J9951">
        <v>3.24</v>
      </c>
      <c r="K9951">
        <v>299</v>
      </c>
      <c r="L9951" s="1">
        <v>45516</v>
      </c>
    </row>
    <row r="9952" spans="1:12" x14ac:dyDescent="0.25">
      <c r="A9952" t="s">
        <v>9996</v>
      </c>
      <c r="B9952" t="s">
        <v>53</v>
      </c>
      <c r="C9952" t="s">
        <v>31</v>
      </c>
      <c r="D9952" t="s">
        <v>54</v>
      </c>
      <c r="E9952" t="s">
        <v>16</v>
      </c>
      <c r="F9952" t="s">
        <v>17</v>
      </c>
      <c r="G9952">
        <v>12511.19</v>
      </c>
      <c r="H9952">
        <v>5</v>
      </c>
      <c r="I9952">
        <v>62555.95</v>
      </c>
      <c r="J9952">
        <v>2.31</v>
      </c>
      <c r="K9952">
        <v>4214</v>
      </c>
      <c r="L9952" s="1">
        <v>45464</v>
      </c>
    </row>
    <row r="9953" spans="1:12" x14ac:dyDescent="0.25">
      <c r="A9953" t="s">
        <v>9997</v>
      </c>
      <c r="B9953" t="s">
        <v>53</v>
      </c>
      <c r="C9953" t="s">
        <v>31</v>
      </c>
      <c r="D9953" t="s">
        <v>54</v>
      </c>
      <c r="E9953" t="s">
        <v>16</v>
      </c>
      <c r="F9953" t="s">
        <v>40</v>
      </c>
      <c r="G9953">
        <v>10031.07</v>
      </c>
      <c r="H9953">
        <v>1</v>
      </c>
      <c r="I9953">
        <v>10031.07</v>
      </c>
      <c r="J9953">
        <v>2.85</v>
      </c>
      <c r="K9953">
        <v>228</v>
      </c>
      <c r="L9953" s="1">
        <v>45370</v>
      </c>
    </row>
    <row r="9954" spans="1:12" x14ac:dyDescent="0.25">
      <c r="A9954" t="s">
        <v>9998</v>
      </c>
      <c r="B9954" t="s">
        <v>30</v>
      </c>
      <c r="C9954" t="s">
        <v>31</v>
      </c>
      <c r="D9954" t="s">
        <v>32</v>
      </c>
      <c r="E9954" t="s">
        <v>22</v>
      </c>
      <c r="F9954" t="s">
        <v>33</v>
      </c>
      <c r="G9954">
        <v>16274.49</v>
      </c>
      <c r="H9954">
        <v>5</v>
      </c>
      <c r="I9954">
        <v>81372.45</v>
      </c>
      <c r="J9954">
        <v>3.4</v>
      </c>
      <c r="K9954">
        <v>4934</v>
      </c>
      <c r="L9954" s="1">
        <v>45583</v>
      </c>
    </row>
    <row r="9955" spans="1:12" x14ac:dyDescent="0.25">
      <c r="A9955" t="s">
        <v>9999</v>
      </c>
      <c r="B9955" t="s">
        <v>35</v>
      </c>
      <c r="C9955" t="s">
        <v>14</v>
      </c>
      <c r="D9955" t="s">
        <v>36</v>
      </c>
      <c r="E9955" t="s">
        <v>22</v>
      </c>
      <c r="F9955" t="s">
        <v>17</v>
      </c>
      <c r="G9955">
        <v>5275.5</v>
      </c>
      <c r="H9955">
        <v>5</v>
      </c>
      <c r="I9955">
        <v>26377.5</v>
      </c>
      <c r="J9955">
        <v>4.9400000000000004</v>
      </c>
      <c r="K9955">
        <v>4329</v>
      </c>
      <c r="L9955" s="1">
        <v>45650</v>
      </c>
    </row>
    <row r="9956" spans="1:12" x14ac:dyDescent="0.25">
      <c r="A9956" t="s">
        <v>10000</v>
      </c>
      <c r="B9956" t="s">
        <v>49</v>
      </c>
      <c r="C9956" t="s">
        <v>14</v>
      </c>
      <c r="D9956" t="s">
        <v>50</v>
      </c>
      <c r="E9956" t="s">
        <v>47</v>
      </c>
      <c r="F9956" t="s">
        <v>33</v>
      </c>
      <c r="G9956">
        <v>9192.68</v>
      </c>
      <c r="H9956">
        <v>4</v>
      </c>
      <c r="I9956">
        <v>36770.720000000001</v>
      </c>
      <c r="J9956">
        <v>2.93</v>
      </c>
      <c r="K9956">
        <v>4002</v>
      </c>
      <c r="L9956" s="1">
        <v>45397</v>
      </c>
    </row>
    <row r="9957" spans="1:12" x14ac:dyDescent="0.25">
      <c r="A9957" t="s">
        <v>10001</v>
      </c>
      <c r="B9957" t="s">
        <v>53</v>
      </c>
      <c r="C9957" t="s">
        <v>31</v>
      </c>
      <c r="D9957" t="s">
        <v>54</v>
      </c>
      <c r="E9957" t="s">
        <v>16</v>
      </c>
      <c r="F9957" t="s">
        <v>23</v>
      </c>
      <c r="G9957">
        <v>17221.77</v>
      </c>
      <c r="H9957">
        <v>4</v>
      </c>
      <c r="I9957">
        <v>68887.08</v>
      </c>
      <c r="J9957">
        <v>1.69</v>
      </c>
      <c r="K9957">
        <v>2022</v>
      </c>
      <c r="L9957" s="1">
        <v>45563</v>
      </c>
    </row>
    <row r="9958" spans="1:12" x14ac:dyDescent="0.25">
      <c r="A9958" t="s">
        <v>10002</v>
      </c>
      <c r="B9958" t="s">
        <v>49</v>
      </c>
      <c r="C9958" t="s">
        <v>14</v>
      </c>
      <c r="D9958" t="s">
        <v>50</v>
      </c>
      <c r="E9958" t="s">
        <v>16</v>
      </c>
      <c r="F9958" t="s">
        <v>33</v>
      </c>
      <c r="G9958">
        <v>9182.09</v>
      </c>
      <c r="H9958">
        <v>4</v>
      </c>
      <c r="I9958">
        <v>36728.36</v>
      </c>
      <c r="J9958">
        <v>2.52</v>
      </c>
      <c r="K9958">
        <v>3144</v>
      </c>
      <c r="L9958" s="1">
        <v>45340</v>
      </c>
    </row>
    <row r="9959" spans="1:12" x14ac:dyDescent="0.25">
      <c r="A9959" t="s">
        <v>10003</v>
      </c>
      <c r="B9959" t="s">
        <v>13</v>
      </c>
      <c r="C9959" t="s">
        <v>14</v>
      </c>
      <c r="D9959" t="s">
        <v>15</v>
      </c>
      <c r="E9959" t="s">
        <v>22</v>
      </c>
      <c r="F9959" t="s">
        <v>33</v>
      </c>
      <c r="G9959">
        <v>14539.16</v>
      </c>
      <c r="H9959">
        <v>1</v>
      </c>
      <c r="I9959">
        <v>14539.16</v>
      </c>
      <c r="J9959">
        <v>4.41</v>
      </c>
      <c r="K9959">
        <v>428</v>
      </c>
      <c r="L9959" s="1">
        <v>45543</v>
      </c>
    </row>
    <row r="9960" spans="1:12" x14ac:dyDescent="0.25">
      <c r="A9960" t="s">
        <v>10004</v>
      </c>
      <c r="B9960" t="s">
        <v>35</v>
      </c>
      <c r="C9960" t="s">
        <v>14</v>
      </c>
      <c r="D9960" t="s">
        <v>36</v>
      </c>
      <c r="E9960" t="s">
        <v>47</v>
      </c>
      <c r="F9960" t="s">
        <v>17</v>
      </c>
      <c r="G9960">
        <v>12926.83</v>
      </c>
      <c r="H9960">
        <v>2</v>
      </c>
      <c r="I9960">
        <v>25853.66</v>
      </c>
      <c r="J9960">
        <v>4.2</v>
      </c>
      <c r="K9960">
        <v>1780</v>
      </c>
      <c r="L9960" s="1">
        <v>45638</v>
      </c>
    </row>
    <row r="9961" spans="1:12" x14ac:dyDescent="0.25">
      <c r="A9961" t="s">
        <v>10005</v>
      </c>
      <c r="B9961" t="s">
        <v>30</v>
      </c>
      <c r="C9961" t="s">
        <v>31</v>
      </c>
      <c r="D9961" t="s">
        <v>32</v>
      </c>
      <c r="E9961" t="s">
        <v>16</v>
      </c>
      <c r="F9961" t="s">
        <v>28</v>
      </c>
      <c r="G9961">
        <v>10516.66</v>
      </c>
      <c r="H9961">
        <v>4</v>
      </c>
      <c r="I9961">
        <v>42066.64</v>
      </c>
      <c r="J9961">
        <v>2.4300000000000002</v>
      </c>
      <c r="K9961">
        <v>2724</v>
      </c>
      <c r="L9961" s="1">
        <v>45600</v>
      </c>
    </row>
    <row r="9962" spans="1:12" x14ac:dyDescent="0.25">
      <c r="A9962" t="s">
        <v>10006</v>
      </c>
      <c r="B9962" t="s">
        <v>43</v>
      </c>
      <c r="C9962" t="s">
        <v>44</v>
      </c>
      <c r="D9962" t="s">
        <v>45</v>
      </c>
      <c r="E9962" t="s">
        <v>47</v>
      </c>
      <c r="F9962" t="s">
        <v>23</v>
      </c>
      <c r="G9962">
        <v>176.52</v>
      </c>
      <c r="H9962">
        <v>2</v>
      </c>
      <c r="I9962">
        <v>353.04</v>
      </c>
      <c r="J9962">
        <v>4.59</v>
      </c>
      <c r="K9962">
        <v>1723</v>
      </c>
      <c r="L9962" s="1">
        <v>45325</v>
      </c>
    </row>
    <row r="9963" spans="1:12" x14ac:dyDescent="0.25">
      <c r="A9963" t="s">
        <v>10007</v>
      </c>
      <c r="B9963" t="s">
        <v>53</v>
      </c>
      <c r="C9963" t="s">
        <v>31</v>
      </c>
      <c r="D9963" t="s">
        <v>54</v>
      </c>
      <c r="E9963" t="s">
        <v>47</v>
      </c>
      <c r="F9963" t="s">
        <v>17</v>
      </c>
      <c r="G9963">
        <v>8098.57</v>
      </c>
      <c r="H9963">
        <v>5</v>
      </c>
      <c r="I9963">
        <v>40492.85</v>
      </c>
      <c r="J9963">
        <v>1.39</v>
      </c>
      <c r="K9963">
        <v>3412</v>
      </c>
      <c r="L9963" s="1">
        <v>45596</v>
      </c>
    </row>
    <row r="9964" spans="1:12" x14ac:dyDescent="0.25">
      <c r="A9964" t="s">
        <v>10008</v>
      </c>
      <c r="B9964" t="s">
        <v>35</v>
      </c>
      <c r="C9964" t="s">
        <v>14</v>
      </c>
      <c r="D9964" t="s">
        <v>36</v>
      </c>
      <c r="E9964" t="s">
        <v>22</v>
      </c>
      <c r="F9964" t="s">
        <v>23</v>
      </c>
      <c r="G9964">
        <v>8979.41</v>
      </c>
      <c r="H9964">
        <v>5</v>
      </c>
      <c r="I9964">
        <v>44897.05</v>
      </c>
      <c r="J9964">
        <v>1.18</v>
      </c>
      <c r="K9964">
        <v>494</v>
      </c>
      <c r="L9964" s="1">
        <v>45576</v>
      </c>
    </row>
    <row r="9965" spans="1:12" x14ac:dyDescent="0.25">
      <c r="A9965" t="s">
        <v>10009</v>
      </c>
      <c r="B9965" t="s">
        <v>53</v>
      </c>
      <c r="C9965" t="s">
        <v>31</v>
      </c>
      <c r="D9965" t="s">
        <v>54</v>
      </c>
      <c r="E9965" t="s">
        <v>16</v>
      </c>
      <c r="F9965" t="s">
        <v>62</v>
      </c>
      <c r="G9965">
        <v>12125.25</v>
      </c>
      <c r="H9965">
        <v>4</v>
      </c>
      <c r="I9965">
        <v>48501</v>
      </c>
      <c r="J9965">
        <v>3.88</v>
      </c>
      <c r="K9965">
        <v>250</v>
      </c>
      <c r="L9965" s="1">
        <v>45536</v>
      </c>
    </row>
    <row r="9966" spans="1:12" x14ac:dyDescent="0.25">
      <c r="A9966" t="s">
        <v>10010</v>
      </c>
      <c r="B9966" t="s">
        <v>25</v>
      </c>
      <c r="C9966" t="s">
        <v>26</v>
      </c>
      <c r="D9966" t="s">
        <v>27</v>
      </c>
      <c r="E9966" t="s">
        <v>22</v>
      </c>
      <c r="F9966" t="s">
        <v>40</v>
      </c>
      <c r="G9966">
        <v>18513.150000000001</v>
      </c>
      <c r="H9966">
        <v>1</v>
      </c>
      <c r="I9966">
        <v>18513.150000000001</v>
      </c>
      <c r="J9966">
        <v>1.28</v>
      </c>
      <c r="K9966">
        <v>4718</v>
      </c>
      <c r="L9966" s="1">
        <v>45526</v>
      </c>
    </row>
    <row r="9967" spans="1:12" x14ac:dyDescent="0.25">
      <c r="A9967" t="s">
        <v>10011</v>
      </c>
      <c r="B9967" t="s">
        <v>49</v>
      </c>
      <c r="C9967" t="s">
        <v>14</v>
      </c>
      <c r="D9967" t="s">
        <v>50</v>
      </c>
      <c r="E9967" t="s">
        <v>16</v>
      </c>
      <c r="F9967" t="s">
        <v>17</v>
      </c>
      <c r="G9967">
        <v>6134.45</v>
      </c>
      <c r="H9967">
        <v>2</v>
      </c>
      <c r="I9967">
        <v>12268.9</v>
      </c>
      <c r="J9967">
        <v>4.62</v>
      </c>
      <c r="K9967">
        <v>4834</v>
      </c>
      <c r="L9967" s="1">
        <v>45323</v>
      </c>
    </row>
    <row r="9968" spans="1:12" x14ac:dyDescent="0.25">
      <c r="A9968" t="s">
        <v>10012</v>
      </c>
      <c r="B9968" t="s">
        <v>30</v>
      </c>
      <c r="C9968" t="s">
        <v>31</v>
      </c>
      <c r="D9968" t="s">
        <v>32</v>
      </c>
      <c r="E9968" t="s">
        <v>47</v>
      </c>
      <c r="F9968" t="s">
        <v>28</v>
      </c>
      <c r="G9968">
        <v>3420.82</v>
      </c>
      <c r="H9968">
        <v>3</v>
      </c>
      <c r="I9968">
        <v>10262.459999999999</v>
      </c>
      <c r="J9968">
        <v>3.61</v>
      </c>
      <c r="K9968">
        <v>1563</v>
      </c>
      <c r="L9968" s="1">
        <v>45425</v>
      </c>
    </row>
    <row r="9969" spans="1:12" x14ac:dyDescent="0.25">
      <c r="A9969" t="s">
        <v>10013</v>
      </c>
      <c r="B9969" t="s">
        <v>49</v>
      </c>
      <c r="C9969" t="s">
        <v>14</v>
      </c>
      <c r="D9969" t="s">
        <v>50</v>
      </c>
      <c r="E9969" t="s">
        <v>22</v>
      </c>
      <c r="F9969" t="s">
        <v>17</v>
      </c>
      <c r="G9969">
        <v>13164.66</v>
      </c>
      <c r="H9969">
        <v>2</v>
      </c>
      <c r="I9969">
        <v>26329.32</v>
      </c>
      <c r="J9969">
        <v>3.65</v>
      </c>
      <c r="K9969">
        <v>3378</v>
      </c>
      <c r="L9969" s="1">
        <v>45339</v>
      </c>
    </row>
    <row r="9970" spans="1:12" x14ac:dyDescent="0.25">
      <c r="A9970" t="s">
        <v>10014</v>
      </c>
      <c r="B9970" t="s">
        <v>53</v>
      </c>
      <c r="C9970" t="s">
        <v>31</v>
      </c>
      <c r="D9970" t="s">
        <v>54</v>
      </c>
      <c r="E9970" t="s">
        <v>22</v>
      </c>
      <c r="F9970" t="s">
        <v>17</v>
      </c>
      <c r="G9970">
        <v>17620.82</v>
      </c>
      <c r="H9970">
        <v>4</v>
      </c>
      <c r="I9970">
        <v>70483.28</v>
      </c>
      <c r="J9970">
        <v>2.4900000000000002</v>
      </c>
      <c r="K9970">
        <v>3124</v>
      </c>
      <c r="L9970" s="1">
        <v>45312</v>
      </c>
    </row>
    <row r="9971" spans="1:12" x14ac:dyDescent="0.25">
      <c r="A9971" t="s">
        <v>10015</v>
      </c>
      <c r="B9971" t="s">
        <v>13</v>
      </c>
      <c r="C9971" t="s">
        <v>14</v>
      </c>
      <c r="D9971" t="s">
        <v>15</v>
      </c>
      <c r="E9971" t="s">
        <v>47</v>
      </c>
      <c r="F9971" t="s">
        <v>17</v>
      </c>
      <c r="G9971">
        <v>5693.84</v>
      </c>
      <c r="H9971">
        <v>2</v>
      </c>
      <c r="I9971">
        <v>11387.68</v>
      </c>
      <c r="J9971">
        <v>4.2300000000000004</v>
      </c>
      <c r="K9971">
        <v>1106</v>
      </c>
      <c r="L9971" s="1">
        <v>45485</v>
      </c>
    </row>
    <row r="9972" spans="1:12" x14ac:dyDescent="0.25">
      <c r="A9972" t="s">
        <v>10016</v>
      </c>
      <c r="B9972" t="s">
        <v>35</v>
      </c>
      <c r="C9972" t="s">
        <v>14</v>
      </c>
      <c r="D9972" t="s">
        <v>36</v>
      </c>
      <c r="E9972" t="s">
        <v>16</v>
      </c>
      <c r="F9972" t="s">
        <v>23</v>
      </c>
      <c r="G9972">
        <v>18829.330000000002</v>
      </c>
      <c r="H9972">
        <v>2</v>
      </c>
      <c r="I9972">
        <v>37658.660000000003</v>
      </c>
      <c r="J9972">
        <v>4.1900000000000004</v>
      </c>
      <c r="K9972">
        <v>4472</v>
      </c>
      <c r="L9972" s="1">
        <v>45399</v>
      </c>
    </row>
    <row r="9973" spans="1:12" x14ac:dyDescent="0.25">
      <c r="A9973" t="s">
        <v>10017</v>
      </c>
      <c r="B9973" t="s">
        <v>30</v>
      </c>
      <c r="C9973" t="s">
        <v>31</v>
      </c>
      <c r="D9973" t="s">
        <v>32</v>
      </c>
      <c r="E9973" t="s">
        <v>22</v>
      </c>
      <c r="F9973" t="s">
        <v>62</v>
      </c>
      <c r="G9973">
        <v>18338.2</v>
      </c>
      <c r="H9973">
        <v>3</v>
      </c>
      <c r="I9973">
        <v>55014.6</v>
      </c>
      <c r="J9973">
        <v>4.67</v>
      </c>
      <c r="K9973">
        <v>1445</v>
      </c>
      <c r="L9973" s="1">
        <v>45618</v>
      </c>
    </row>
    <row r="9974" spans="1:12" x14ac:dyDescent="0.25">
      <c r="A9974" t="s">
        <v>10018</v>
      </c>
      <c r="B9974" t="s">
        <v>43</v>
      </c>
      <c r="C9974" t="s">
        <v>44</v>
      </c>
      <c r="D9974" t="s">
        <v>45</v>
      </c>
      <c r="E9974" t="s">
        <v>16</v>
      </c>
      <c r="F9974" t="s">
        <v>33</v>
      </c>
      <c r="G9974">
        <v>982.26</v>
      </c>
      <c r="H9974">
        <v>1</v>
      </c>
      <c r="I9974">
        <v>982.26</v>
      </c>
      <c r="J9974">
        <v>1.75</v>
      </c>
      <c r="K9974">
        <v>4638</v>
      </c>
      <c r="L9974" s="1">
        <v>45399</v>
      </c>
    </row>
    <row r="9975" spans="1:12" x14ac:dyDescent="0.25">
      <c r="A9975" t="s">
        <v>10019</v>
      </c>
      <c r="B9975" t="s">
        <v>13</v>
      </c>
      <c r="C9975" t="s">
        <v>14</v>
      </c>
      <c r="D9975" t="s">
        <v>15</v>
      </c>
      <c r="E9975" t="s">
        <v>16</v>
      </c>
      <c r="F9975" t="s">
        <v>40</v>
      </c>
      <c r="G9975">
        <v>12778.33</v>
      </c>
      <c r="H9975">
        <v>3</v>
      </c>
      <c r="I9975">
        <v>38334.99</v>
      </c>
      <c r="J9975">
        <v>1.75</v>
      </c>
      <c r="K9975">
        <v>1252</v>
      </c>
      <c r="L9975" s="1">
        <v>45478</v>
      </c>
    </row>
    <row r="9976" spans="1:12" x14ac:dyDescent="0.25">
      <c r="A9976" t="s">
        <v>10020</v>
      </c>
      <c r="B9976" t="s">
        <v>25</v>
      </c>
      <c r="C9976" t="s">
        <v>26</v>
      </c>
      <c r="D9976" t="s">
        <v>27</v>
      </c>
      <c r="E9976" t="s">
        <v>47</v>
      </c>
      <c r="F9976" t="s">
        <v>23</v>
      </c>
      <c r="G9976">
        <v>6865.56</v>
      </c>
      <c r="H9976">
        <v>1</v>
      </c>
      <c r="I9976">
        <v>6865.56</v>
      </c>
      <c r="J9976">
        <v>2.77</v>
      </c>
      <c r="K9976">
        <v>2092</v>
      </c>
      <c r="L9976" s="1">
        <v>45554</v>
      </c>
    </row>
    <row r="9977" spans="1:12" x14ac:dyDescent="0.25">
      <c r="A9977" t="s">
        <v>10021</v>
      </c>
      <c r="B9977" t="s">
        <v>25</v>
      </c>
      <c r="C9977" t="s">
        <v>26</v>
      </c>
      <c r="D9977" t="s">
        <v>27</v>
      </c>
      <c r="E9977" t="s">
        <v>16</v>
      </c>
      <c r="F9977" t="s">
        <v>33</v>
      </c>
      <c r="G9977">
        <v>4203.17</v>
      </c>
      <c r="H9977">
        <v>3</v>
      </c>
      <c r="I9977">
        <v>12609.51</v>
      </c>
      <c r="J9977">
        <v>3.46</v>
      </c>
      <c r="K9977">
        <v>3765</v>
      </c>
      <c r="L9977" s="1">
        <v>45351</v>
      </c>
    </row>
    <row r="9978" spans="1:12" x14ac:dyDescent="0.25">
      <c r="A9978" t="s">
        <v>10022</v>
      </c>
      <c r="B9978" t="s">
        <v>13</v>
      </c>
      <c r="C9978" t="s">
        <v>14</v>
      </c>
      <c r="D9978" t="s">
        <v>15</v>
      </c>
      <c r="E9978" t="s">
        <v>16</v>
      </c>
      <c r="F9978" t="s">
        <v>23</v>
      </c>
      <c r="G9978">
        <v>1136.8599999999999</v>
      </c>
      <c r="H9978">
        <v>3</v>
      </c>
      <c r="I9978">
        <v>3410.58</v>
      </c>
      <c r="J9978">
        <v>4.0999999999999996</v>
      </c>
      <c r="K9978">
        <v>839</v>
      </c>
      <c r="L9978" s="1">
        <v>45331</v>
      </c>
    </row>
    <row r="9979" spans="1:12" x14ac:dyDescent="0.25">
      <c r="A9979" t="s">
        <v>10023</v>
      </c>
      <c r="B9979" t="s">
        <v>35</v>
      </c>
      <c r="C9979" t="s">
        <v>14</v>
      </c>
      <c r="D9979" t="s">
        <v>36</v>
      </c>
      <c r="E9979" t="s">
        <v>47</v>
      </c>
      <c r="F9979" t="s">
        <v>17</v>
      </c>
      <c r="G9979">
        <v>2675.05</v>
      </c>
      <c r="H9979">
        <v>1</v>
      </c>
      <c r="I9979">
        <v>2675.05</v>
      </c>
      <c r="J9979">
        <v>4.28</v>
      </c>
      <c r="K9979">
        <v>3215</v>
      </c>
      <c r="L9979" s="1">
        <v>45618</v>
      </c>
    </row>
    <row r="9980" spans="1:12" x14ac:dyDescent="0.25">
      <c r="A9980" t="s">
        <v>10024</v>
      </c>
      <c r="B9980" t="s">
        <v>49</v>
      </c>
      <c r="C9980" t="s">
        <v>14</v>
      </c>
      <c r="D9980" t="s">
        <v>50</v>
      </c>
      <c r="E9980" t="s">
        <v>47</v>
      </c>
      <c r="F9980" t="s">
        <v>17</v>
      </c>
      <c r="G9980">
        <v>3850.47</v>
      </c>
      <c r="H9980">
        <v>1</v>
      </c>
      <c r="I9980">
        <v>3850.47</v>
      </c>
      <c r="J9980">
        <v>2.78</v>
      </c>
      <c r="K9980">
        <v>3581</v>
      </c>
      <c r="L9980" s="1">
        <v>45344</v>
      </c>
    </row>
    <row r="9981" spans="1:12" x14ac:dyDescent="0.25">
      <c r="A9981" t="s">
        <v>10025</v>
      </c>
      <c r="B9981" t="s">
        <v>43</v>
      </c>
      <c r="C9981" t="s">
        <v>44</v>
      </c>
      <c r="D9981" t="s">
        <v>45</v>
      </c>
      <c r="E9981" t="s">
        <v>16</v>
      </c>
      <c r="F9981" t="s">
        <v>62</v>
      </c>
      <c r="G9981">
        <v>10315.049999999999</v>
      </c>
      <c r="H9981">
        <v>1</v>
      </c>
      <c r="I9981">
        <v>10315.049999999999</v>
      </c>
      <c r="J9981">
        <v>1.89</v>
      </c>
      <c r="K9981">
        <v>479</v>
      </c>
      <c r="L9981" s="1">
        <v>45408</v>
      </c>
    </row>
    <row r="9982" spans="1:12" x14ac:dyDescent="0.25">
      <c r="A9982" t="s">
        <v>10026</v>
      </c>
      <c r="B9982" t="s">
        <v>19</v>
      </c>
      <c r="C9982" t="s">
        <v>20</v>
      </c>
      <c r="D9982" t="s">
        <v>21</v>
      </c>
      <c r="E9982" t="s">
        <v>47</v>
      </c>
      <c r="F9982" t="s">
        <v>33</v>
      </c>
      <c r="G9982">
        <v>15257.93</v>
      </c>
      <c r="H9982">
        <v>5</v>
      </c>
      <c r="I9982">
        <v>76289.649999999994</v>
      </c>
      <c r="J9982">
        <v>3.67</v>
      </c>
      <c r="K9982">
        <v>2131</v>
      </c>
      <c r="L9982" s="1">
        <v>45341</v>
      </c>
    </row>
    <row r="9983" spans="1:12" x14ac:dyDescent="0.25">
      <c r="A9983" t="s">
        <v>10027</v>
      </c>
      <c r="B9983" t="s">
        <v>35</v>
      </c>
      <c r="C9983" t="s">
        <v>14</v>
      </c>
      <c r="D9983" t="s">
        <v>36</v>
      </c>
      <c r="E9983" t="s">
        <v>22</v>
      </c>
      <c r="F9983" t="s">
        <v>33</v>
      </c>
      <c r="G9983">
        <v>12830.85</v>
      </c>
      <c r="H9983">
        <v>2</v>
      </c>
      <c r="I9983">
        <v>25661.7</v>
      </c>
      <c r="J9983">
        <v>4.8899999999999997</v>
      </c>
      <c r="K9983">
        <v>698</v>
      </c>
      <c r="L9983" s="1">
        <v>45301</v>
      </c>
    </row>
    <row r="9984" spans="1:12" x14ac:dyDescent="0.25">
      <c r="A9984" t="s">
        <v>10028</v>
      </c>
      <c r="B9984" t="s">
        <v>38</v>
      </c>
      <c r="C9984" t="s">
        <v>20</v>
      </c>
      <c r="D9984" t="s">
        <v>39</v>
      </c>
      <c r="E9984" t="s">
        <v>47</v>
      </c>
      <c r="F9984" t="s">
        <v>33</v>
      </c>
      <c r="G9984">
        <v>6093.55</v>
      </c>
      <c r="H9984">
        <v>4</v>
      </c>
      <c r="I9984">
        <v>24374.2</v>
      </c>
      <c r="J9984">
        <v>1.54</v>
      </c>
      <c r="K9984">
        <v>3604</v>
      </c>
      <c r="L9984" s="1">
        <v>45554</v>
      </c>
    </row>
    <row r="9985" spans="1:12" x14ac:dyDescent="0.25">
      <c r="A9985" t="s">
        <v>10029</v>
      </c>
      <c r="B9985" t="s">
        <v>53</v>
      </c>
      <c r="C9985" t="s">
        <v>31</v>
      </c>
      <c r="D9985" t="s">
        <v>54</v>
      </c>
      <c r="E9985" t="s">
        <v>47</v>
      </c>
      <c r="F9985" t="s">
        <v>23</v>
      </c>
      <c r="G9985">
        <v>7339.72</v>
      </c>
      <c r="H9985">
        <v>5</v>
      </c>
      <c r="I9985">
        <v>36698.6</v>
      </c>
      <c r="J9985">
        <v>1.82</v>
      </c>
      <c r="K9985">
        <v>3518</v>
      </c>
      <c r="L9985" s="1">
        <v>45333</v>
      </c>
    </row>
    <row r="9986" spans="1:12" x14ac:dyDescent="0.25">
      <c r="A9986" t="s">
        <v>10030</v>
      </c>
      <c r="B9986" t="s">
        <v>65</v>
      </c>
      <c r="C9986" t="s">
        <v>20</v>
      </c>
      <c r="D9986" t="s">
        <v>66</v>
      </c>
      <c r="E9986" t="s">
        <v>16</v>
      </c>
      <c r="F9986" t="s">
        <v>33</v>
      </c>
      <c r="G9986">
        <v>15847.46</v>
      </c>
      <c r="H9986">
        <v>5</v>
      </c>
      <c r="I9986">
        <v>79237.3</v>
      </c>
      <c r="J9986">
        <v>2.5099999999999998</v>
      </c>
      <c r="K9986">
        <v>4700</v>
      </c>
      <c r="L9986" s="1">
        <v>45389</v>
      </c>
    </row>
    <row r="9987" spans="1:12" x14ac:dyDescent="0.25">
      <c r="A9987" t="s">
        <v>10031</v>
      </c>
      <c r="B9987" t="s">
        <v>35</v>
      </c>
      <c r="C9987" t="s">
        <v>14</v>
      </c>
      <c r="D9987" t="s">
        <v>36</v>
      </c>
      <c r="E9987" t="s">
        <v>16</v>
      </c>
      <c r="F9987" t="s">
        <v>17</v>
      </c>
      <c r="G9987">
        <v>15329.04</v>
      </c>
      <c r="H9987">
        <v>5</v>
      </c>
      <c r="I9987">
        <v>76645.2</v>
      </c>
      <c r="J9987">
        <v>3.87</v>
      </c>
      <c r="K9987">
        <v>15</v>
      </c>
      <c r="L9987" s="1">
        <v>45595</v>
      </c>
    </row>
    <row r="9988" spans="1:12" x14ac:dyDescent="0.25">
      <c r="A9988" t="s">
        <v>10032</v>
      </c>
      <c r="B9988" t="s">
        <v>13</v>
      </c>
      <c r="C9988" t="s">
        <v>14</v>
      </c>
      <c r="D9988" t="s">
        <v>15</v>
      </c>
      <c r="E9988" t="s">
        <v>16</v>
      </c>
      <c r="F9988" t="s">
        <v>33</v>
      </c>
      <c r="G9988">
        <v>18415.53</v>
      </c>
      <c r="H9988">
        <v>1</v>
      </c>
      <c r="I9988">
        <v>18415.53</v>
      </c>
      <c r="J9988">
        <v>2.0099999999999998</v>
      </c>
      <c r="K9988">
        <v>2446</v>
      </c>
      <c r="L9988" s="1">
        <v>45300</v>
      </c>
    </row>
    <row r="9989" spans="1:12" x14ac:dyDescent="0.25">
      <c r="A9989" t="s">
        <v>10033</v>
      </c>
      <c r="B9989" t="s">
        <v>19</v>
      </c>
      <c r="C9989" t="s">
        <v>20</v>
      </c>
      <c r="D9989" t="s">
        <v>21</v>
      </c>
      <c r="E9989" t="s">
        <v>47</v>
      </c>
      <c r="F9989" t="s">
        <v>28</v>
      </c>
      <c r="G9989">
        <v>17139.830000000002</v>
      </c>
      <c r="H9989">
        <v>2</v>
      </c>
      <c r="I9989">
        <v>34279.660000000003</v>
      </c>
      <c r="J9989">
        <v>2.37</v>
      </c>
      <c r="K9989">
        <v>920</v>
      </c>
      <c r="L9989" s="1">
        <v>45456</v>
      </c>
    </row>
    <row r="9990" spans="1:12" x14ac:dyDescent="0.25">
      <c r="A9990" t="s">
        <v>10034</v>
      </c>
      <c r="B9990" t="s">
        <v>53</v>
      </c>
      <c r="C9990" t="s">
        <v>31</v>
      </c>
      <c r="D9990" t="s">
        <v>54</v>
      </c>
      <c r="E9990" t="s">
        <v>47</v>
      </c>
      <c r="F9990" t="s">
        <v>62</v>
      </c>
      <c r="G9990">
        <v>9093.51</v>
      </c>
      <c r="H9990">
        <v>5</v>
      </c>
      <c r="I9990">
        <v>45467.55</v>
      </c>
      <c r="J9990">
        <v>4.08</v>
      </c>
      <c r="K9990">
        <v>4273</v>
      </c>
      <c r="L9990" s="1">
        <v>45606</v>
      </c>
    </row>
    <row r="9991" spans="1:12" x14ac:dyDescent="0.25">
      <c r="A9991" t="s">
        <v>10035</v>
      </c>
      <c r="B9991" t="s">
        <v>25</v>
      </c>
      <c r="C9991" t="s">
        <v>26</v>
      </c>
      <c r="D9991" t="s">
        <v>27</v>
      </c>
      <c r="E9991" t="s">
        <v>47</v>
      </c>
      <c r="F9991" t="s">
        <v>28</v>
      </c>
      <c r="G9991">
        <v>6882.22</v>
      </c>
      <c r="H9991">
        <v>5</v>
      </c>
      <c r="I9991">
        <v>34411.1</v>
      </c>
      <c r="J9991">
        <v>3.13</v>
      </c>
      <c r="K9991">
        <v>2771</v>
      </c>
      <c r="L9991" s="1">
        <v>45517</v>
      </c>
    </row>
    <row r="9992" spans="1:12" x14ac:dyDescent="0.25">
      <c r="A9992" t="s">
        <v>10036</v>
      </c>
      <c r="B9992" t="s">
        <v>13</v>
      </c>
      <c r="C9992" t="s">
        <v>14</v>
      </c>
      <c r="D9992" t="s">
        <v>15</v>
      </c>
      <c r="E9992" t="s">
        <v>16</v>
      </c>
      <c r="F9992" t="s">
        <v>28</v>
      </c>
      <c r="G9992">
        <v>3397.33</v>
      </c>
      <c r="H9992">
        <v>4</v>
      </c>
      <c r="I9992">
        <v>13589.32</v>
      </c>
      <c r="J9992">
        <v>1.37</v>
      </c>
      <c r="K9992">
        <v>370</v>
      </c>
      <c r="L9992" s="1">
        <v>45332</v>
      </c>
    </row>
    <row r="9993" spans="1:12" x14ac:dyDescent="0.25">
      <c r="A9993" t="s">
        <v>10037</v>
      </c>
      <c r="B9993" t="s">
        <v>35</v>
      </c>
      <c r="C9993" t="s">
        <v>14</v>
      </c>
      <c r="D9993" t="s">
        <v>36</v>
      </c>
      <c r="E9993" t="s">
        <v>22</v>
      </c>
      <c r="F9993" t="s">
        <v>23</v>
      </c>
      <c r="G9993">
        <v>5108.58</v>
      </c>
      <c r="H9993">
        <v>5</v>
      </c>
      <c r="I9993">
        <v>25542.9</v>
      </c>
      <c r="J9993">
        <v>4.13</v>
      </c>
      <c r="K9993">
        <v>1586</v>
      </c>
      <c r="L9993" s="1">
        <v>45538</v>
      </c>
    </row>
    <row r="9994" spans="1:12" x14ac:dyDescent="0.25">
      <c r="A9994" t="s">
        <v>10038</v>
      </c>
      <c r="B9994" t="s">
        <v>19</v>
      </c>
      <c r="C9994" t="s">
        <v>20</v>
      </c>
      <c r="D9994" t="s">
        <v>21</v>
      </c>
      <c r="E9994" t="s">
        <v>22</v>
      </c>
      <c r="F9994" t="s">
        <v>17</v>
      </c>
      <c r="G9994">
        <v>12745.76</v>
      </c>
      <c r="H9994">
        <v>3</v>
      </c>
      <c r="I9994">
        <v>38237.279999999999</v>
      </c>
      <c r="J9994">
        <v>3.09</v>
      </c>
      <c r="K9994">
        <v>785</v>
      </c>
      <c r="L9994" s="1">
        <v>45457</v>
      </c>
    </row>
    <row r="9995" spans="1:12" x14ac:dyDescent="0.25">
      <c r="A9995" t="s">
        <v>10039</v>
      </c>
      <c r="B9995" t="s">
        <v>35</v>
      </c>
      <c r="C9995" t="s">
        <v>14</v>
      </c>
      <c r="D9995" t="s">
        <v>36</v>
      </c>
      <c r="E9995" t="s">
        <v>16</v>
      </c>
      <c r="F9995" t="s">
        <v>28</v>
      </c>
      <c r="G9995">
        <v>19530.95</v>
      </c>
      <c r="H9995">
        <v>4</v>
      </c>
      <c r="I9995">
        <v>78123.8</v>
      </c>
      <c r="J9995">
        <v>4.34</v>
      </c>
      <c r="K9995">
        <v>4356</v>
      </c>
      <c r="L9995" s="1">
        <v>45392</v>
      </c>
    </row>
    <row r="9996" spans="1:12" x14ac:dyDescent="0.25">
      <c r="A9996" t="s">
        <v>10040</v>
      </c>
      <c r="B9996" t="s">
        <v>65</v>
      </c>
      <c r="C9996" t="s">
        <v>20</v>
      </c>
      <c r="D9996" t="s">
        <v>66</v>
      </c>
      <c r="E9996" t="s">
        <v>22</v>
      </c>
      <c r="F9996" t="s">
        <v>17</v>
      </c>
      <c r="G9996">
        <v>6384.43</v>
      </c>
      <c r="H9996">
        <v>3</v>
      </c>
      <c r="I9996">
        <v>19153.29</v>
      </c>
      <c r="J9996">
        <v>3.04</v>
      </c>
      <c r="K9996">
        <v>2551</v>
      </c>
      <c r="L9996" s="1">
        <v>45428</v>
      </c>
    </row>
    <row r="9997" spans="1:12" x14ac:dyDescent="0.25">
      <c r="A9997" t="s">
        <v>10041</v>
      </c>
      <c r="B9997" t="s">
        <v>30</v>
      </c>
      <c r="C9997" t="s">
        <v>31</v>
      </c>
      <c r="D9997" t="s">
        <v>32</v>
      </c>
      <c r="E9997" t="s">
        <v>22</v>
      </c>
      <c r="F9997" t="s">
        <v>40</v>
      </c>
      <c r="G9997">
        <v>3571.93</v>
      </c>
      <c r="H9997">
        <v>1</v>
      </c>
      <c r="I9997">
        <v>3571.93</v>
      </c>
      <c r="J9997">
        <v>1.05</v>
      </c>
      <c r="K9997">
        <v>2154</v>
      </c>
      <c r="L9997" s="1">
        <v>45433</v>
      </c>
    </row>
    <row r="9998" spans="1:12" x14ac:dyDescent="0.25">
      <c r="A9998" t="s">
        <v>10042</v>
      </c>
      <c r="B9998" t="s">
        <v>65</v>
      </c>
      <c r="C9998" t="s">
        <v>20</v>
      </c>
      <c r="D9998" t="s">
        <v>66</v>
      </c>
      <c r="E9998" t="s">
        <v>16</v>
      </c>
      <c r="F9998" t="s">
        <v>17</v>
      </c>
      <c r="G9998">
        <v>2974.55</v>
      </c>
      <c r="H9998">
        <v>4</v>
      </c>
      <c r="I9998">
        <v>11898.2</v>
      </c>
      <c r="J9998">
        <v>2.6</v>
      </c>
      <c r="K9998">
        <v>1796</v>
      </c>
      <c r="L9998" s="1">
        <v>45623</v>
      </c>
    </row>
    <row r="9999" spans="1:12" x14ac:dyDescent="0.25">
      <c r="A9999" t="s">
        <v>10043</v>
      </c>
      <c r="B9999" t="s">
        <v>65</v>
      </c>
      <c r="C9999" t="s">
        <v>20</v>
      </c>
      <c r="D9999" t="s">
        <v>66</v>
      </c>
      <c r="E9999" t="s">
        <v>47</v>
      </c>
      <c r="F9999" t="s">
        <v>40</v>
      </c>
      <c r="G9999">
        <v>8646.2000000000007</v>
      </c>
      <c r="H9999">
        <v>1</v>
      </c>
      <c r="I9999">
        <v>8646.2000000000007</v>
      </c>
      <c r="J9999">
        <v>3.2</v>
      </c>
      <c r="K9999">
        <v>4001</v>
      </c>
      <c r="L9999" s="1">
        <v>45580</v>
      </c>
    </row>
    <row r="10000" spans="1:12" x14ac:dyDescent="0.25">
      <c r="A10000" t="s">
        <v>10044</v>
      </c>
      <c r="B10000" t="s">
        <v>38</v>
      </c>
      <c r="C10000" t="s">
        <v>20</v>
      </c>
      <c r="D10000" t="s">
        <v>39</v>
      </c>
      <c r="E10000" t="s">
        <v>47</v>
      </c>
      <c r="F10000" t="s">
        <v>40</v>
      </c>
      <c r="G10000">
        <v>4960.53</v>
      </c>
      <c r="H10000">
        <v>4</v>
      </c>
      <c r="I10000">
        <v>19842.12</v>
      </c>
      <c r="J10000">
        <v>3.42</v>
      </c>
      <c r="K10000">
        <v>685</v>
      </c>
      <c r="L10000" s="1">
        <v>45408</v>
      </c>
    </row>
    <row r="10001" spans="1:12" x14ac:dyDescent="0.25">
      <c r="A10001" t="s">
        <v>10045</v>
      </c>
      <c r="B10001" t="s">
        <v>25</v>
      </c>
      <c r="C10001" t="s">
        <v>26</v>
      </c>
      <c r="D10001" t="s">
        <v>27</v>
      </c>
      <c r="E10001" t="s">
        <v>22</v>
      </c>
      <c r="F10001" t="s">
        <v>28</v>
      </c>
      <c r="G10001">
        <v>13811.49</v>
      </c>
      <c r="H10001">
        <v>5</v>
      </c>
      <c r="I10001">
        <v>69057.45</v>
      </c>
      <c r="J10001">
        <v>2.84</v>
      </c>
      <c r="K10001">
        <v>488</v>
      </c>
      <c r="L10001" s="1">
        <v>45306</v>
      </c>
    </row>
    <row r="10002" spans="1:12" x14ac:dyDescent="0.25">
      <c r="F10002">
        <f>SUBTOTAL(104,Table1[City])</f>
        <v>0</v>
      </c>
      <c r="H10002">
        <f>SUBTOTAL(101,Table1[Quantity])</f>
        <v>3.0062000000000002</v>
      </c>
      <c r="I10002">
        <f>SUBTOTAL(109,Table1[TotalAmount])</f>
        <v>301995724.3900001</v>
      </c>
      <c r="J10002">
        <f>SUBTOTAL(101,Table1[Rating])</f>
        <v>3.0055920000000076</v>
      </c>
      <c r="K10002">
        <f>SUBTOTAL(102,Table1[Reviews])</f>
        <v>10000</v>
      </c>
      <c r="L10002" s="1"/>
    </row>
  </sheetData>
  <conditionalFormatting sqref="E9612:E10001">
    <cfRule type="containsText" dxfId="2" priority="2" operator="containsText" text="Jumia">
      <formula>NOT(ISERROR(SEARCH("Jumia",E9612)))</formula>
    </cfRule>
  </conditionalFormatting>
  <conditionalFormatting sqref="G2:G10001">
    <cfRule type="dataBar" priority="5">
      <dataBar>
        <cfvo type="min"/>
        <cfvo type="max"/>
        <color rgb="FF638EC6"/>
      </dataBar>
      <extLst>
        <ext xmlns:x14="http://schemas.microsoft.com/office/spreadsheetml/2009/9/main" uri="{B025F937-C7B1-47D3-B67F-A62EFF666E3E}">
          <x14:id>{8F96D53C-0071-4BE4-8366-AB150A168A1D}</x14:id>
        </ext>
      </extLst>
    </cfRule>
  </conditionalFormatting>
  <conditionalFormatting sqref="I9791:I10002">
    <cfRule type="top10" dxfId="1" priority="1" rank="10"/>
  </conditionalFormatting>
  <conditionalFormatting sqref="K94:K10002">
    <cfRule type="iconSet" priority="3">
      <iconSet iconSet="5Arrows">
        <cfvo type="percent" val="0"/>
        <cfvo type="percent" val="20"/>
        <cfvo type="percent" val="40"/>
        <cfvo type="percent" val="60"/>
        <cfvo type="percent" val="80"/>
      </iconSet>
    </cfRule>
  </conditionalFormatting>
  <dataValidations count="1">
    <dataValidation type="list" allowBlank="1" showInputMessage="1" showErrorMessage="1" sqref="N18" xr:uid="{55070D50-35CD-4F16-B1D3-66BCA56AAE31}">
      <formula1>$A$2:$A$10001</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F96D53C-0071-4BE4-8366-AB150A168A1D}">
            <x14:dataBar minLength="0" maxLength="100" gradient="0">
              <x14:cfvo type="autoMin"/>
              <x14:cfvo type="autoMax"/>
              <x14:negativeFillColor rgb="FFFF0000"/>
              <x14:axisColor rgb="FF000000"/>
            </x14:dataBar>
          </x14:cfRule>
          <xm:sqref>G2:G10001</xm:sqref>
        </x14:conditionalFormatting>
        <x14:conditionalFormatting xmlns:xm="http://schemas.microsoft.com/office/excel/2006/main">
          <x14:cfRule type="iconSet" priority="4" id="{C359414B-2E3F-483F-9131-6888827C1CDC}">
            <x14:iconSet iconSet="3Stars">
              <x14:cfvo type="percent">
                <xm:f>0</xm:f>
              </x14:cfvo>
              <x14:cfvo type="percent">
                <xm:f>33</xm:f>
              </x14:cfvo>
              <x14:cfvo type="percent">
                <xm:f>67</xm:f>
              </x14:cfvo>
            </x14:iconSet>
          </x14:cfRule>
          <xm:sqref>K94:K10002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079E0-F054-4291-959B-622979345E38}">
  <sheetPr>
    <tabColor rgb="FFC00000"/>
  </sheetPr>
  <dimension ref="A1"/>
  <sheetViews>
    <sheetView showGridLines="0" showRowColHeaders="0" tabSelected="1" zoomScale="16" zoomScaleNormal="30" workbookViewId="0"/>
  </sheetViews>
  <sheetFormatPr defaultRowHeight="15" x14ac:dyDescent="0.25"/>
  <cols>
    <col min="1" max="16384" width="9.140625" style="28"/>
  </cols>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011D7-E1B5-4961-987F-5F0F8841539F}">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DDEEA4-A045-4EA1-82EE-E0A8BCC160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Sheet1</vt:lpstr>
      <vt:lpstr>MEASURES</vt:lpstr>
      <vt:lpstr>RAW DATA</vt:lpstr>
      <vt:lpstr>DASHBOARD DESIGN</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Aabdul HameedD</dc:creator>
  <cp:lastModifiedBy>Abdulhamid Abdulwalid Danjuma</cp:lastModifiedBy>
  <dcterms:created xsi:type="dcterms:W3CDTF">2025-12-25T00:00:42Z</dcterms:created>
  <dcterms:modified xsi:type="dcterms:W3CDTF">2026-01-16T16:38:29Z</dcterms:modified>
</cp:coreProperties>
</file>